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pivotTables/pivotTable13.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OneDrive\Bureau\RFM Project Excel\"/>
    </mc:Choice>
  </mc:AlternateContent>
  <xr:revisionPtr revIDLastSave="0" documentId="13_ncr:1_{C952DEDA-27E7-4EB0-92B1-63B45CFFF145}" xr6:coauthVersionLast="47" xr6:coauthVersionMax="47" xr10:uidLastSave="{00000000-0000-0000-0000-000000000000}"/>
  <bookViews>
    <workbookView xWindow="-108" yWindow="-108" windowWidth="23256" windowHeight="12576" tabRatio="769" activeTab="6" xr2:uid="{53F2687A-4822-485F-BE67-F140F79BEBF2}"/>
  </bookViews>
  <sheets>
    <sheet name="Customer Data" sheetId="2" r:id="rId1"/>
    <sheet name="RFM score " sheetId="4" r:id="rId2"/>
    <sheet name="Overview" sheetId="11" r:id="rId3"/>
    <sheet name="Newsletters " sheetId="13" r:id="rId4"/>
    <sheet name="Acquisition" sheetId="14" r:id="rId5"/>
    <sheet name="Age" sheetId="17" r:id="rId6"/>
    <sheet name="Gender" sheetId="15" r:id="rId7"/>
  </sheets>
  <definedNames>
    <definedName name="ExternalData_1" localSheetId="0" hidden="1">'Customer Data'!$A$1:$M$8001</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B27" i="11" l="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0821F7-70A6-48C3-AFEC-18B9495445F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<sst xmlns="http://schemas.openxmlformats.org/spreadsheetml/2006/main" count="64408" uniqueCount="8123">
  <si>
    <t>customer_id</t>
  </si>
  <si>
    <t>country</t>
  </si>
  <si>
    <t>age</t>
  </si>
  <si>
    <t>gender</t>
  </si>
  <si>
    <t>total_orders</t>
  </si>
  <si>
    <t>total_spend_usd</t>
  </si>
  <si>
    <t>days_since_last_purchase</t>
  </si>
  <si>
    <t>preferred_category</t>
  </si>
  <si>
    <t>acquisition_channel</t>
  </si>
  <si>
    <t>newsletter_subscribed</t>
  </si>
  <si>
    <t>C00001</t>
  </si>
  <si>
    <t>United States</t>
  </si>
  <si>
    <t>Male</t>
  </si>
  <si>
    <t>Food &amp; Grocery</t>
  </si>
  <si>
    <t>Social Media</t>
  </si>
  <si>
    <t>No</t>
  </si>
  <si>
    <t>C00002</t>
  </si>
  <si>
    <t>Female</t>
  </si>
  <si>
    <t>Toys &amp; Games</t>
  </si>
  <si>
    <t>Organic Search</t>
  </si>
  <si>
    <t>C00003</t>
  </si>
  <si>
    <t>Home &amp; Kitchen</t>
  </si>
  <si>
    <t>Referral</t>
  </si>
  <si>
    <t>Yes</t>
  </si>
  <si>
    <t>C00004</t>
  </si>
  <si>
    <t>Electronics</t>
  </si>
  <si>
    <t>C00005</t>
  </si>
  <si>
    <t>France</t>
  </si>
  <si>
    <t>Clothing &amp; Apparel</t>
  </si>
  <si>
    <t>C00006</t>
  </si>
  <si>
    <t>UAE</t>
  </si>
  <si>
    <t>Office Supplies</t>
  </si>
  <si>
    <t>C00007</t>
  </si>
  <si>
    <t>Canada</t>
  </si>
  <si>
    <t>Email Campaign</t>
  </si>
  <si>
    <t>C00008</t>
  </si>
  <si>
    <t>Singapore</t>
  </si>
  <si>
    <t>Sports &amp; Outdoors</t>
  </si>
  <si>
    <t>C00009</t>
  </si>
  <si>
    <t>C00010</t>
  </si>
  <si>
    <t>Beauty &amp; Personal Care</t>
  </si>
  <si>
    <t>C00011</t>
  </si>
  <si>
    <t>C00012</t>
  </si>
  <si>
    <t>United Kingdom</t>
  </si>
  <si>
    <t>Books</t>
  </si>
  <si>
    <t>Paid Ad</t>
  </si>
  <si>
    <t>C00013</t>
  </si>
  <si>
    <t>Direct</t>
  </si>
  <si>
    <t>C00014</t>
  </si>
  <si>
    <t>Netherlands</t>
  </si>
  <si>
    <t>C00015</t>
  </si>
  <si>
    <t>Brazil</t>
  </si>
  <si>
    <t>Health &amp; Wellness</t>
  </si>
  <si>
    <t>C00016</t>
  </si>
  <si>
    <t>C00017</t>
  </si>
  <si>
    <t>Travel &amp; Luggage</t>
  </si>
  <si>
    <t>C00018</t>
  </si>
  <si>
    <t>C00019</t>
  </si>
  <si>
    <t>C00020</t>
  </si>
  <si>
    <t>C00021</t>
  </si>
  <si>
    <t>C00022</t>
  </si>
  <si>
    <t>Mexico</t>
  </si>
  <si>
    <t>C00023</t>
  </si>
  <si>
    <t>C00024</t>
  </si>
  <si>
    <t>Japan</t>
  </si>
  <si>
    <t>C00025</t>
  </si>
  <si>
    <t>C00026</t>
  </si>
  <si>
    <t>C00027</t>
  </si>
  <si>
    <t>India</t>
  </si>
  <si>
    <t>C00028</t>
  </si>
  <si>
    <t>C00029</t>
  </si>
  <si>
    <t>C00030</t>
  </si>
  <si>
    <t>C00031</t>
  </si>
  <si>
    <t>C00032</t>
  </si>
  <si>
    <t>Jewelry &amp; Accessories</t>
  </si>
  <si>
    <t>C00033</t>
  </si>
  <si>
    <t>C00034</t>
  </si>
  <si>
    <t>C00035</t>
  </si>
  <si>
    <t>C00036</t>
  </si>
  <si>
    <t>C00037</t>
  </si>
  <si>
    <t>C00038</t>
  </si>
  <si>
    <t>C00039</t>
  </si>
  <si>
    <t>C00040</t>
  </si>
  <si>
    <t>C00041</t>
  </si>
  <si>
    <t>C00042</t>
  </si>
  <si>
    <t>C00043</t>
  </si>
  <si>
    <t>C00044</t>
  </si>
  <si>
    <t>C00045</t>
  </si>
  <si>
    <t>South Korea</t>
  </si>
  <si>
    <t>C00046</t>
  </si>
  <si>
    <t>C00047</t>
  </si>
  <si>
    <t>C00048</t>
  </si>
  <si>
    <t>C00049</t>
  </si>
  <si>
    <t>C00050</t>
  </si>
  <si>
    <t>C00051</t>
  </si>
  <si>
    <t>C00052</t>
  </si>
  <si>
    <t>Germany</t>
  </si>
  <si>
    <t>C00053</t>
  </si>
  <si>
    <t>Pet Supplies</t>
  </si>
  <si>
    <t>C00054</t>
  </si>
  <si>
    <t>C00055</t>
  </si>
  <si>
    <t>C00056</t>
  </si>
  <si>
    <t>C00057</t>
  </si>
  <si>
    <t>C00058</t>
  </si>
  <si>
    <t>Poland</t>
  </si>
  <si>
    <t>C00059</t>
  </si>
  <si>
    <t>C00060</t>
  </si>
  <si>
    <t>Australia</t>
  </si>
  <si>
    <t>C00061</t>
  </si>
  <si>
    <t>C00062</t>
  </si>
  <si>
    <t>C00063</t>
  </si>
  <si>
    <t>C00064</t>
  </si>
  <si>
    <t>C00065</t>
  </si>
  <si>
    <t>C00066</t>
  </si>
  <si>
    <t>C00067</t>
  </si>
  <si>
    <t>C00068</t>
  </si>
  <si>
    <t>C00069</t>
  </si>
  <si>
    <t>C00070</t>
  </si>
  <si>
    <t>C00071</t>
  </si>
  <si>
    <t>C00072</t>
  </si>
  <si>
    <t>C00073</t>
  </si>
  <si>
    <t>C00074</t>
  </si>
  <si>
    <t>C00075</t>
  </si>
  <si>
    <t>South Africa</t>
  </si>
  <si>
    <t>Automotive</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</si>
  <si>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</si>
  <si>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</si>
  <si>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</si>
  <si>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</si>
  <si>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</si>
  <si>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</si>
  <si>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</si>
  <si>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</si>
  <si>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</si>
  <si>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</si>
  <si>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</si>
  <si>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</si>
  <si>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</si>
  <si>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</si>
  <si>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</si>
  <si>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</si>
  <si>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</si>
  <si>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</si>
  <si>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</si>
  <si>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</si>
  <si>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</si>
  <si>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</si>
  <si>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Turkey</t>
  </si>
  <si>
    <t>C00098</t>
  </si>
  <si>
    <t>C00099</t>
  </si>
  <si>
    <t>C00100</t>
  </si>
  <si>
    <t>C00101</t>
  </si>
  <si>
    <t>C00102</t>
  </si>
  <si>
    <t>C00103</t>
  </si>
  <si>
    <t>C00104</t>
  </si>
  <si>
    <t>C00105</t>
  </si>
  <si>
    <t>C00106</t>
  </si>
  <si>
    <t>C00107</t>
  </si>
  <si>
    <t>C00108</t>
  </si>
  <si>
    <t>C00109</t>
  </si>
  <si>
    <t>C00110</t>
  </si>
  <si>
    <t>C00111</t>
  </si>
  <si>
    <t>C00112</t>
  </si>
  <si>
    <t>C00113</t>
  </si>
  <si>
    <t>C00114</t>
  </si>
  <si>
    <t>C00115</t>
  </si>
  <si>
    <t>Spain</t>
  </si>
  <si>
    <t>C00116</t>
  </si>
  <si>
    <t>C00117</t>
  </si>
  <si>
    <t>C00118</t>
  </si>
  <si>
    <t>C00119</t>
  </si>
  <si>
    <t>C00120</t>
  </si>
  <si>
    <t>C00121</t>
  </si>
  <si>
    <t>Italy</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</si>
  <si>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</si>
  <si>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</si>
  <si>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</si>
  <si>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</si>
  <si>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</si>
  <si>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</si>
  <si>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</si>
  <si>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</si>
  <si>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</si>
  <si>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</si>
  <si>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</si>
  <si>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</si>
  <si>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</si>
  <si>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</si>
  <si>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</si>
  <si>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</si>
  <si>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</si>
  <si>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</si>
  <si>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</si>
  <si>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</si>
  <si>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</si>
  <si>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</si>
  <si>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</si>
  <si>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</si>
  <si>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</si>
  <si>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</si>
  <si>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</si>
  <si>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</si>
  <si>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</si>
  <si>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</si>
  <si>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</si>
  <si>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</si>
  <si>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</si>
  <si>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</si>
  <si>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</si>
  <si>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</si>
  <si>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</si>
  <si>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</si>
  <si>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</si>
  <si>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</si>
  <si>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Sweden</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</si>
  <si>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</si>
  <si>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</si>
  <si>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</si>
  <si>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</si>
  <si>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</si>
  <si>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</si>
  <si>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</si>
  <si>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</si>
  <si>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</si>
  <si>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</si>
  <si>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</si>
  <si>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</si>
  <si>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</si>
  <si>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</si>
  <si>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</si>
  <si>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</si>
  <si>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</si>
  <si>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</si>
  <si>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</si>
  <si>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</si>
  <si>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</si>
  <si>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</si>
  <si>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</si>
  <si>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</si>
  <si>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</si>
  <si>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</si>
  <si>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</si>
  <si>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</si>
  <si>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</si>
  <si>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</si>
  <si>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</si>
  <si>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</si>
  <si>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</si>
  <si>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</si>
  <si>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</si>
  <si>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</si>
  <si>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</si>
  <si>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</si>
  <si>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</si>
  <si>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</si>
  <si>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</si>
  <si>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</si>
  <si>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</si>
  <si>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</si>
  <si>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</si>
  <si>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</si>
  <si>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</si>
  <si>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</si>
  <si>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</si>
  <si>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</si>
  <si>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</si>
  <si>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</si>
  <si>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</si>
  <si>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</si>
  <si>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</si>
  <si>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</si>
  <si>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</si>
  <si>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</si>
  <si>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</si>
  <si>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</si>
  <si>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</si>
  <si>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</si>
  <si>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</si>
  <si>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</si>
  <si>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</si>
  <si>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</si>
  <si>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</si>
  <si>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</si>
  <si>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</si>
  <si>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</si>
  <si>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</si>
  <si>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</si>
  <si>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</si>
  <si>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</si>
  <si>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</si>
  <si>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</si>
  <si>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</si>
  <si>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</si>
  <si>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</si>
  <si>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</si>
  <si>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</si>
  <si>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</si>
  <si>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</si>
  <si>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</si>
  <si>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</si>
  <si>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</si>
  <si>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</si>
  <si>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</si>
  <si>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</si>
  <si>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</si>
  <si>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</si>
  <si>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</si>
  <si>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</si>
  <si>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</si>
  <si>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</si>
  <si>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</si>
  <si>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</si>
  <si>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</si>
  <si>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</si>
  <si>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</si>
  <si>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</si>
  <si>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</si>
  <si>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</si>
  <si>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</si>
  <si>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</si>
  <si>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</si>
  <si>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</si>
  <si>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</si>
  <si>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</si>
  <si>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</si>
  <si>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</si>
  <si>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</si>
  <si>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</si>
  <si>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</si>
  <si>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</si>
  <si>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</si>
  <si>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</si>
  <si>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</si>
  <si>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</si>
  <si>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</si>
  <si>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</si>
  <si>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</si>
  <si>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</si>
  <si>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</si>
  <si>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</si>
  <si>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</si>
  <si>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</si>
  <si>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</si>
  <si>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</si>
  <si>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</si>
  <si>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</si>
  <si>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</si>
  <si>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</si>
  <si>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</si>
  <si>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</si>
  <si>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</si>
  <si>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</si>
  <si>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</si>
  <si>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</si>
  <si>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</si>
  <si>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</si>
  <si>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</si>
  <si>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</si>
  <si>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</si>
  <si>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</si>
  <si>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</si>
  <si>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</si>
  <si>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</si>
  <si>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</si>
  <si>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</si>
  <si>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</si>
  <si>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</si>
  <si>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</si>
  <si>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</si>
  <si>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</si>
  <si>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</si>
  <si>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</si>
  <si>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</si>
  <si>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</si>
  <si>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</si>
  <si>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</si>
  <si>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</si>
  <si>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</si>
  <si>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</si>
  <si>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</si>
  <si>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</si>
  <si>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</si>
  <si>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</si>
  <si>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</si>
  <si>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</si>
  <si>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</si>
  <si>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</si>
  <si>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</si>
  <si>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</si>
  <si>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</si>
  <si>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</si>
  <si>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</si>
  <si>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</si>
  <si>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</si>
  <si>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</si>
  <si>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</si>
  <si>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</si>
  <si>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</si>
  <si>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</si>
  <si>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</si>
  <si>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</si>
  <si>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</si>
  <si>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</si>
  <si>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</si>
  <si>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</si>
  <si>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</si>
  <si>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</si>
  <si>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</si>
  <si>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</si>
  <si>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</si>
  <si>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</si>
  <si>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</si>
  <si>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</si>
  <si>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</si>
  <si>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</si>
  <si>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</si>
  <si>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</si>
  <si>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</si>
  <si>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</si>
  <si>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</si>
  <si>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</si>
  <si>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</si>
  <si>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</si>
  <si>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</si>
  <si>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</si>
  <si>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</si>
  <si>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</si>
  <si>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</si>
  <si>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</si>
  <si>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</si>
  <si>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</si>
  <si>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</si>
  <si>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</si>
  <si>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</si>
  <si>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</si>
  <si>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</si>
  <si>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</si>
  <si>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</si>
  <si>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</si>
  <si>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</si>
  <si>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</si>
  <si>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</si>
  <si>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</si>
  <si>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</si>
  <si>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</si>
  <si>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</si>
  <si>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</si>
  <si>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</si>
  <si>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</si>
  <si>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</si>
  <si>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</si>
  <si>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</si>
  <si>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</si>
  <si>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</si>
  <si>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</si>
  <si>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</si>
  <si>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</si>
  <si>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</si>
  <si>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</si>
  <si>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</si>
  <si>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</si>
  <si>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</si>
  <si>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</si>
  <si>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</si>
  <si>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</si>
  <si>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</si>
  <si>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</si>
  <si>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</si>
  <si>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</si>
  <si>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</si>
  <si>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</si>
  <si>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</si>
  <si>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</si>
  <si>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</si>
  <si>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</si>
  <si>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</si>
  <si>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</si>
  <si>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</si>
  <si>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</si>
  <si>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</si>
  <si>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</si>
  <si>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</si>
  <si>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</si>
  <si>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</si>
  <si>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</si>
  <si>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</si>
  <si>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</si>
  <si>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</si>
  <si>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</si>
  <si>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</si>
  <si>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</si>
  <si>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</si>
  <si>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</si>
  <si>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</si>
  <si>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</si>
  <si>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</si>
  <si>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</si>
  <si>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</si>
  <si>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</si>
  <si>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</si>
  <si>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</si>
  <si>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</si>
  <si>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</si>
  <si>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</si>
  <si>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</si>
  <si>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</si>
  <si>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</si>
  <si>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</si>
  <si>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</si>
  <si>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</si>
  <si>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</si>
  <si>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</si>
  <si>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</si>
  <si>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</si>
  <si>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</si>
  <si>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</si>
  <si>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</si>
  <si>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</si>
  <si>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</si>
  <si>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</si>
  <si>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</si>
  <si>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</si>
  <si>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</si>
  <si>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</si>
  <si>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</si>
  <si>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</si>
  <si>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</si>
  <si>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</si>
  <si>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</si>
  <si>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</si>
  <si>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</si>
  <si>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</si>
  <si>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</si>
  <si>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</si>
  <si>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</si>
  <si>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</si>
  <si>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</si>
  <si>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</si>
  <si>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</si>
  <si>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</si>
  <si>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</si>
  <si>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</si>
  <si>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</si>
  <si>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</si>
  <si>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</si>
  <si>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</si>
  <si>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</si>
  <si>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</si>
  <si>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</si>
  <si>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</si>
  <si>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</si>
  <si>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</si>
  <si>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</si>
  <si>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</si>
  <si>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</si>
  <si>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</si>
  <si>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</si>
  <si>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</si>
  <si>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</si>
  <si>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</si>
  <si>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</si>
  <si>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</si>
  <si>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</si>
  <si>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</si>
  <si>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</si>
  <si>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</si>
  <si>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</si>
  <si>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</si>
  <si>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</si>
  <si>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</si>
  <si>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</si>
  <si>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</si>
  <si>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</si>
  <si>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</si>
  <si>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</si>
  <si>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</si>
  <si>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</si>
  <si>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</si>
  <si>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</si>
  <si>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</si>
  <si>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</si>
  <si>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</si>
  <si>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</si>
  <si>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</si>
  <si>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</si>
  <si>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</si>
  <si>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</si>
  <si>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</si>
  <si>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</si>
  <si>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</si>
  <si>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</si>
  <si>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</si>
  <si>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</si>
  <si>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</si>
  <si>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</si>
  <si>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</si>
  <si>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</si>
  <si>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</si>
  <si>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</si>
  <si>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</si>
  <si>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</si>
  <si>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</si>
  <si>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</si>
  <si>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</si>
  <si>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</si>
  <si>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</si>
  <si>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</si>
  <si>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</si>
  <si>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</si>
  <si>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</si>
  <si>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</si>
  <si>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</si>
  <si>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</si>
  <si>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</si>
  <si>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</si>
  <si>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</si>
  <si>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</si>
  <si>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</si>
  <si>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</si>
  <si>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</si>
  <si>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</si>
  <si>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</si>
  <si>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</si>
  <si>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</si>
  <si>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</si>
  <si>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</si>
  <si>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</si>
  <si>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</si>
  <si>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</si>
  <si>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</si>
  <si>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</si>
  <si>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</si>
  <si>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</si>
  <si>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</si>
  <si>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</si>
  <si>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</si>
  <si>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</si>
  <si>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</si>
  <si>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</si>
  <si>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</si>
  <si>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</si>
  <si>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</si>
  <si>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</si>
  <si>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</si>
  <si>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</si>
  <si>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</si>
  <si>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</si>
  <si>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</si>
  <si>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</si>
  <si>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</si>
  <si>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</si>
  <si>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</si>
  <si>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</si>
  <si>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</si>
  <si>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</si>
  <si>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</si>
  <si>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</si>
  <si>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</si>
  <si>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</si>
  <si>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</si>
  <si>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</si>
  <si>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</si>
  <si>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</si>
  <si>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</si>
  <si>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</si>
  <si>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</si>
  <si>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</si>
  <si>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</si>
  <si>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</si>
  <si>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</si>
  <si>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</si>
  <si>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</si>
  <si>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</si>
  <si>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</si>
  <si>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</si>
  <si>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</si>
  <si>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</si>
  <si>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</si>
  <si>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</si>
  <si>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</si>
  <si>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</si>
  <si>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</si>
  <si>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</si>
  <si>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</si>
  <si>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</si>
  <si>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</si>
  <si>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</si>
  <si>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</si>
  <si>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</si>
  <si>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</si>
  <si>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</si>
  <si>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</si>
  <si>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</si>
  <si>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</si>
  <si>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</si>
  <si>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</si>
  <si>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</si>
  <si>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</si>
  <si>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</si>
  <si>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</si>
  <si>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</si>
  <si>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</si>
  <si>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</si>
  <si>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</si>
  <si>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</si>
  <si>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</si>
  <si>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</si>
  <si>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</si>
  <si>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</si>
  <si>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</si>
  <si>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</si>
  <si>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</si>
  <si>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</si>
  <si>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</si>
  <si>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</si>
  <si>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</si>
  <si>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</si>
  <si>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</si>
  <si>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</si>
  <si>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</si>
  <si>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</si>
  <si>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</si>
  <si>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</si>
  <si>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</si>
  <si>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</si>
  <si>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</si>
  <si>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</si>
  <si>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</si>
  <si>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</si>
  <si>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</si>
  <si>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</si>
  <si>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</si>
  <si>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</si>
  <si>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</si>
  <si>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</si>
  <si>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</si>
  <si>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</si>
  <si>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</si>
  <si>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</si>
  <si>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</si>
  <si>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</si>
  <si>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</si>
  <si>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</si>
  <si>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</si>
  <si>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</si>
  <si>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</si>
  <si>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</si>
  <si>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</si>
  <si>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</si>
  <si>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</si>
  <si>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</si>
  <si>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</si>
  <si>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</si>
  <si>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</si>
  <si>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</si>
  <si>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</si>
  <si>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</si>
  <si>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</si>
  <si>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</si>
  <si>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</si>
  <si>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</si>
  <si>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</si>
  <si>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</si>
  <si>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</si>
  <si>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</si>
  <si>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</si>
  <si>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</si>
  <si>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</si>
  <si>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</si>
  <si>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</si>
  <si>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</si>
  <si>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</si>
  <si>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</si>
  <si>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</si>
  <si>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</si>
  <si>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</si>
  <si>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</si>
  <si>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</si>
  <si>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</si>
  <si>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</si>
  <si>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</si>
  <si>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</si>
  <si>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</si>
  <si>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</si>
  <si>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</si>
  <si>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</si>
  <si>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</si>
  <si>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</si>
  <si>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</si>
  <si>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</si>
  <si>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</si>
  <si>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</si>
  <si>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</si>
  <si>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</si>
  <si>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</si>
  <si>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</si>
  <si>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</si>
  <si>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</si>
  <si>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</si>
  <si>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</si>
  <si>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</si>
  <si>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</si>
  <si>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</si>
  <si>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</si>
  <si>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</si>
  <si>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</si>
  <si>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</si>
  <si>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</si>
  <si>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</si>
  <si>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</si>
  <si>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</si>
  <si>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</si>
  <si>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</si>
  <si>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</si>
  <si>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</si>
  <si>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</si>
  <si>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</si>
  <si>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</si>
  <si>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</si>
  <si>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</si>
  <si>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</si>
  <si>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</si>
  <si>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</si>
  <si>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</si>
  <si>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</si>
  <si>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</si>
  <si>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</si>
  <si>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</si>
  <si>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</si>
  <si>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</si>
  <si>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</si>
  <si>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</si>
  <si>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</si>
  <si>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</si>
  <si>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</si>
  <si>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</si>
  <si>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</si>
  <si>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</si>
  <si>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</si>
  <si>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</si>
  <si>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</si>
  <si>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</si>
  <si>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</si>
  <si>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</si>
  <si>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</si>
  <si>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</si>
  <si>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</si>
  <si>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</si>
  <si>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</si>
  <si>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</si>
  <si>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</si>
  <si>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</si>
  <si>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</si>
  <si>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</si>
  <si>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</si>
  <si>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</si>
  <si>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</si>
  <si>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</si>
  <si>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</si>
  <si>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</si>
  <si>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</si>
  <si>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</si>
  <si>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</si>
  <si>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</si>
  <si>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</si>
  <si>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</si>
  <si>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</si>
  <si>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</si>
  <si>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</si>
  <si>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</si>
  <si>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</si>
  <si>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</si>
  <si>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</si>
  <si>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</si>
  <si>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</si>
  <si>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</si>
  <si>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</si>
  <si>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</si>
  <si>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</si>
  <si>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</si>
  <si>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</si>
  <si>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</si>
  <si>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</si>
  <si>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</si>
  <si>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</si>
  <si>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</si>
  <si>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</si>
  <si>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</si>
  <si>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</si>
  <si>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</si>
  <si>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</si>
  <si>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</si>
  <si>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</si>
  <si>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</si>
  <si>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</si>
  <si>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</si>
  <si>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</si>
  <si>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</si>
  <si>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</si>
  <si>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</si>
  <si>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</si>
  <si>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</si>
  <si>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</si>
  <si>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</si>
  <si>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</si>
  <si>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</si>
  <si>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</si>
  <si>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</si>
  <si>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</si>
  <si>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</si>
  <si>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</si>
  <si>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</si>
  <si>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</si>
  <si>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</si>
  <si>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</si>
  <si>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</si>
  <si>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</si>
  <si>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</si>
  <si>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</si>
  <si>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</si>
  <si>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</si>
  <si>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</si>
  <si>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</si>
  <si>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</si>
  <si>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</si>
  <si>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</si>
  <si>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</si>
  <si>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</si>
  <si>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</si>
  <si>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</si>
  <si>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</si>
  <si>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</si>
  <si>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</si>
  <si>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</si>
  <si>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</si>
  <si>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</si>
  <si>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</si>
  <si>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</si>
  <si>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</si>
  <si>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</si>
  <si>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</si>
  <si>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</si>
  <si>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</si>
  <si>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</si>
  <si>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</si>
  <si>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</si>
  <si>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</si>
  <si>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</si>
  <si>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</si>
  <si>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</si>
  <si>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</si>
  <si>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</si>
  <si>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</si>
  <si>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</si>
  <si>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</si>
  <si>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</si>
  <si>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</si>
  <si>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</si>
  <si>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</si>
  <si>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</si>
  <si>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</si>
  <si>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</si>
  <si>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</si>
  <si>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</si>
  <si>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</si>
  <si>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</si>
  <si>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</si>
  <si>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</si>
  <si>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</si>
  <si>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</si>
  <si>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</si>
  <si>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</si>
  <si>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</si>
  <si>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</si>
  <si>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</si>
  <si>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</si>
  <si>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</si>
  <si>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</si>
  <si>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</si>
  <si>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</si>
  <si>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</si>
  <si>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</si>
  <si>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</si>
  <si>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</si>
  <si>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</si>
  <si>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</si>
  <si>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</si>
  <si>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</si>
  <si>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</si>
  <si>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</si>
  <si>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</si>
  <si>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</si>
  <si>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</si>
  <si>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</si>
  <si>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</si>
  <si>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</si>
  <si>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</si>
  <si>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</si>
  <si>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</si>
  <si>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</si>
  <si>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</si>
  <si>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</si>
  <si>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</si>
  <si>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</si>
  <si>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</si>
  <si>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</si>
  <si>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</si>
  <si>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</si>
  <si>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</si>
  <si>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</si>
  <si>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</si>
  <si>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</si>
  <si>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</si>
  <si>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</si>
  <si>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</si>
  <si>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</si>
  <si>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</si>
  <si>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</si>
  <si>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</si>
  <si>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</si>
  <si>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</si>
  <si>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</si>
  <si>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</si>
  <si>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</si>
  <si>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</si>
  <si>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</si>
  <si>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</si>
  <si>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</si>
  <si>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</si>
  <si>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</si>
  <si>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</si>
  <si>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</si>
  <si>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</si>
  <si>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</si>
  <si>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</si>
  <si>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</si>
  <si>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</si>
  <si>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</si>
  <si>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</si>
  <si>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</si>
  <si>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</si>
  <si>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</si>
  <si>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</si>
  <si>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</si>
  <si>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</si>
  <si>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</si>
  <si>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</si>
  <si>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</si>
  <si>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</si>
  <si>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</si>
  <si>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</si>
  <si>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</si>
  <si>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</si>
  <si>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</si>
  <si>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</si>
  <si>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</si>
  <si>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</si>
  <si>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</si>
  <si>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</si>
  <si>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</si>
  <si>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</si>
  <si>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</si>
  <si>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</si>
  <si>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</si>
  <si>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</si>
  <si>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</si>
  <si>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</si>
  <si>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</si>
  <si>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</si>
  <si>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</si>
  <si>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</si>
  <si>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</si>
  <si>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</si>
  <si>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</si>
  <si>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</si>
  <si>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</si>
  <si>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</si>
  <si>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</si>
  <si>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</si>
  <si>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</si>
  <si>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</si>
  <si>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</si>
  <si>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</si>
  <si>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</si>
  <si>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</si>
  <si>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</si>
  <si>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</si>
  <si>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</si>
  <si>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</si>
  <si>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</si>
  <si>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</si>
  <si>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</si>
  <si>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</si>
  <si>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</si>
  <si>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</si>
  <si>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</si>
  <si>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</si>
  <si>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</si>
  <si>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</si>
  <si>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</si>
  <si>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</si>
  <si>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</si>
  <si>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</si>
  <si>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</si>
  <si>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</si>
  <si>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</si>
  <si>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</si>
  <si>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</si>
  <si>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</si>
  <si>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</si>
  <si>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</si>
  <si>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</si>
  <si>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</si>
  <si>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</si>
  <si>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</si>
  <si>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</si>
  <si>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</si>
  <si>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</si>
  <si>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</si>
  <si>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</si>
  <si>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</si>
  <si>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</si>
  <si>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</si>
  <si>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</si>
  <si>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</si>
  <si>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</si>
  <si>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</si>
  <si>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</si>
  <si>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</si>
  <si>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</si>
  <si>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</si>
  <si>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</si>
  <si>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</si>
  <si>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</si>
  <si>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</si>
  <si>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</si>
  <si>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</si>
  <si>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</si>
  <si>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</si>
  <si>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</si>
  <si>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</si>
  <si>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</si>
  <si>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</si>
  <si>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</si>
  <si>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</si>
  <si>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</si>
  <si>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</si>
  <si>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</si>
  <si>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</si>
  <si>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</si>
  <si>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</si>
  <si>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</si>
  <si>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</si>
  <si>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</si>
  <si>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</si>
  <si>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</si>
  <si>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</si>
  <si>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</si>
  <si>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</si>
  <si>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</si>
  <si>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</si>
  <si>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</si>
  <si>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</si>
  <si>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</si>
  <si>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</si>
  <si>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</si>
  <si>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</si>
  <si>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</si>
  <si>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</si>
  <si>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</si>
  <si>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</si>
  <si>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</si>
  <si>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</si>
  <si>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</si>
  <si>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</si>
  <si>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</si>
  <si>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</si>
  <si>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</si>
  <si>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</si>
  <si>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</si>
  <si>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</si>
  <si>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</si>
  <si>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</si>
  <si>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</si>
  <si>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</si>
  <si>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</si>
  <si>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</si>
  <si>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</si>
  <si>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</si>
  <si>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</si>
  <si>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</si>
  <si>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</si>
  <si>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</si>
  <si>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</si>
  <si>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</si>
  <si>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</si>
  <si>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</si>
  <si>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</si>
  <si>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</si>
  <si>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</si>
  <si>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</si>
  <si>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</si>
  <si>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</si>
  <si>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</si>
  <si>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</si>
  <si>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</si>
  <si>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</si>
  <si>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</si>
  <si>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</si>
  <si>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</si>
  <si>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</si>
  <si>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</si>
  <si>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</si>
  <si>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</si>
  <si>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</si>
  <si>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</si>
  <si>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</si>
  <si>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</si>
  <si>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</si>
  <si>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</si>
  <si>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</si>
  <si>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</si>
  <si>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</si>
  <si>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</si>
  <si>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</si>
  <si>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</si>
  <si>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</si>
  <si>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</si>
  <si>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</si>
  <si>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</si>
  <si>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</si>
  <si>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</si>
  <si>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</si>
  <si>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</si>
  <si>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</si>
  <si>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</si>
  <si>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</si>
  <si>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</si>
  <si>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</si>
  <si>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</si>
  <si>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</si>
  <si>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</si>
  <si>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</si>
  <si>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</si>
  <si>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</si>
  <si>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</si>
  <si>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</si>
  <si>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</si>
  <si>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</si>
  <si>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</si>
  <si>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</si>
  <si>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</si>
  <si>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</si>
  <si>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</si>
  <si>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</si>
  <si>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</si>
  <si>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</si>
  <si>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</si>
  <si>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</si>
  <si>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</si>
  <si>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</si>
  <si>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</si>
  <si>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</si>
  <si>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</si>
  <si>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</si>
  <si>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</si>
  <si>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</si>
  <si>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</si>
  <si>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</si>
  <si>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</si>
  <si>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</si>
  <si>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</si>
  <si>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</si>
  <si>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</si>
  <si>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</si>
  <si>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</si>
  <si>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</si>
  <si>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</si>
  <si>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</si>
  <si>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</si>
  <si>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</si>
  <si>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</si>
  <si>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</si>
  <si>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</si>
  <si>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</si>
  <si>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</si>
  <si>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</si>
  <si>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</si>
  <si>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</si>
  <si>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</si>
  <si>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</si>
  <si>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</si>
  <si>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</si>
  <si>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</si>
  <si>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</si>
  <si>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</si>
  <si>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</si>
  <si>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</si>
  <si>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</si>
  <si>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</si>
  <si>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</si>
  <si>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</si>
  <si>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</si>
  <si>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</si>
  <si>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</si>
  <si>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</si>
  <si>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</si>
  <si>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</si>
  <si>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</si>
  <si>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</si>
  <si>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</si>
  <si>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</si>
  <si>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</si>
  <si>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</si>
  <si>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</si>
  <si>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</si>
  <si>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</si>
  <si>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</si>
  <si>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</si>
  <si>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</si>
  <si>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</si>
  <si>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</si>
  <si>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</si>
  <si>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</si>
  <si>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</si>
  <si>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</si>
  <si>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</si>
  <si>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</si>
  <si>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</si>
  <si>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</si>
  <si>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</si>
  <si>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</si>
  <si>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</si>
  <si>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</si>
  <si>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</si>
  <si>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</si>
  <si>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</si>
  <si>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</si>
  <si>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</si>
  <si>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</si>
  <si>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</si>
  <si>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</si>
  <si>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</si>
  <si>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</si>
  <si>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</si>
  <si>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</si>
  <si>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</si>
  <si>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</si>
  <si>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</si>
  <si>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</si>
  <si>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</si>
  <si>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</si>
  <si>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</si>
  <si>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</si>
  <si>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</si>
  <si>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</si>
  <si>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</si>
  <si>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</si>
  <si>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</si>
  <si>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</si>
  <si>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</si>
  <si>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</si>
  <si>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</si>
  <si>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</si>
  <si>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</si>
  <si>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</si>
  <si>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</si>
  <si>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</si>
  <si>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</si>
  <si>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</si>
  <si>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</si>
  <si>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</si>
  <si>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</si>
  <si>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</si>
  <si>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</si>
  <si>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</si>
  <si>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</si>
  <si>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</si>
  <si>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</si>
  <si>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</si>
  <si>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</si>
  <si>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</si>
  <si>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</si>
  <si>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</si>
  <si>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</si>
  <si>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</si>
  <si>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</si>
  <si>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</si>
  <si>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</si>
  <si>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</si>
  <si>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</si>
  <si>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</si>
  <si>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</si>
  <si>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</si>
  <si>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</si>
  <si>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</si>
  <si>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</si>
  <si>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</si>
  <si>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</si>
  <si>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</si>
  <si>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</si>
  <si>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</si>
  <si>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</si>
  <si>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</si>
  <si>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</si>
  <si>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</si>
  <si>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</si>
  <si>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</si>
  <si>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</si>
  <si>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</si>
  <si>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</si>
  <si>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</si>
  <si>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</si>
  <si>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</si>
  <si>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</si>
  <si>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</si>
  <si>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</si>
  <si>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</si>
  <si>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</si>
  <si>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</si>
  <si>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</si>
  <si>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</si>
  <si>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</si>
  <si>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</si>
  <si>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</si>
  <si>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</si>
  <si>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</si>
  <si>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</si>
  <si>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</si>
  <si>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</si>
  <si>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</si>
  <si>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</si>
  <si>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</si>
  <si>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</si>
  <si>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</si>
  <si>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</si>
  <si>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</si>
  <si>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</si>
  <si>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</si>
  <si>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</si>
  <si>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</si>
  <si>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</si>
  <si>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</si>
  <si>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</si>
  <si>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</si>
  <si>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</si>
  <si>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</si>
  <si>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</si>
  <si>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</si>
  <si>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</si>
  <si>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</si>
  <si>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</si>
  <si>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</si>
  <si>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</si>
  <si>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</si>
  <si>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</si>
  <si>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</si>
  <si>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</si>
  <si>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</si>
  <si>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</si>
  <si>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</si>
  <si>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</si>
  <si>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</si>
  <si>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</si>
  <si>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</si>
  <si>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</si>
  <si>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</si>
  <si>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</si>
  <si>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</si>
  <si>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</si>
  <si>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</si>
  <si>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</si>
  <si>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</si>
  <si>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</si>
  <si>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</si>
  <si>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</si>
  <si>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</si>
  <si>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</si>
  <si>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</si>
  <si>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</si>
  <si>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</si>
  <si>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</si>
  <si>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</si>
  <si>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</si>
  <si>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</si>
  <si>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</si>
  <si>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</si>
  <si>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</si>
  <si>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</si>
  <si>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</si>
  <si>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</si>
  <si>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</si>
  <si>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</si>
  <si>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</si>
  <si>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</si>
  <si>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</si>
  <si>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</si>
  <si>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</si>
  <si>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</si>
  <si>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</si>
  <si>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</si>
  <si>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</si>
  <si>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</si>
  <si>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</si>
  <si>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</si>
  <si>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</si>
  <si>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</si>
  <si>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</si>
  <si>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</si>
  <si>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</si>
  <si>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</si>
  <si>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</si>
  <si>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</si>
  <si>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</si>
  <si>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</si>
  <si>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</si>
  <si>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</si>
  <si>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</si>
  <si>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</si>
  <si>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</si>
  <si>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</si>
  <si>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</si>
  <si>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</si>
  <si>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</si>
  <si>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</si>
  <si>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</si>
  <si>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</si>
  <si>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</si>
  <si>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</si>
  <si>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</si>
  <si>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</si>
  <si>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</si>
  <si>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</si>
  <si>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</si>
  <si>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</si>
  <si>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</si>
  <si>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</si>
  <si>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</si>
  <si>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</si>
  <si>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</si>
  <si>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</si>
  <si>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</si>
  <si>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</si>
  <si>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</si>
  <si>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</si>
  <si>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</si>
  <si>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</si>
  <si>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</si>
  <si>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</si>
  <si>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</si>
  <si>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</si>
  <si>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</si>
  <si>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</si>
  <si>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</si>
  <si>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</si>
  <si>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</si>
  <si>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</si>
  <si>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</si>
  <si>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</si>
  <si>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</si>
  <si>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</si>
  <si>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</si>
  <si>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</si>
  <si>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</si>
  <si>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</si>
  <si>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</si>
  <si>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</si>
  <si>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</si>
  <si>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</si>
  <si>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</si>
  <si>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</si>
  <si>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</si>
  <si>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</si>
  <si>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</si>
  <si>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</si>
  <si>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</si>
  <si>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</si>
  <si>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</si>
  <si>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</si>
  <si>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</si>
  <si>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</si>
  <si>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</si>
  <si>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</si>
  <si>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</si>
  <si>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</si>
  <si>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</si>
  <si>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</si>
  <si>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</si>
  <si>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</si>
  <si>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</si>
  <si>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</si>
  <si>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</si>
  <si>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</si>
  <si>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</si>
  <si>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</si>
  <si>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</si>
  <si>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</si>
  <si>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</si>
  <si>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</si>
  <si>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</si>
  <si>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</si>
  <si>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</si>
  <si>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</si>
  <si>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</si>
  <si>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</si>
  <si>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</si>
  <si>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</si>
  <si>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</si>
  <si>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</si>
  <si>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</si>
  <si>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</si>
  <si>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</si>
  <si>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</si>
  <si>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</si>
  <si>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</si>
  <si>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</si>
  <si>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</si>
  <si>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</si>
  <si>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</si>
  <si>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</si>
  <si>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</si>
  <si>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</si>
  <si>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</si>
  <si>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</si>
  <si>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</si>
  <si>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</si>
  <si>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</si>
  <si>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</si>
  <si>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</si>
  <si>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</si>
  <si>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</si>
  <si>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</si>
  <si>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</si>
  <si>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</si>
  <si>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</si>
  <si>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</si>
  <si>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</si>
  <si>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</si>
  <si>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</si>
  <si>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</si>
  <si>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</si>
  <si>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</si>
  <si>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</si>
  <si>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</si>
  <si>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</si>
  <si>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</si>
  <si>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</si>
  <si>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</si>
  <si>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</si>
  <si>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</si>
  <si>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</si>
  <si>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</si>
  <si>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</si>
  <si>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</si>
  <si>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</si>
  <si>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</si>
  <si>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</si>
  <si>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</si>
  <si>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</si>
  <si>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</si>
  <si>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</si>
  <si>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</si>
  <si>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</si>
  <si>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</si>
  <si>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</si>
  <si>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</si>
  <si>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</si>
  <si>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</si>
  <si>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</si>
  <si>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</si>
  <si>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</si>
  <si>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</si>
  <si>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</si>
  <si>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</si>
  <si>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</si>
  <si>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</si>
  <si>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</si>
  <si>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</si>
  <si>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</si>
  <si>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</si>
  <si>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</si>
  <si>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</si>
  <si>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</si>
  <si>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</si>
  <si>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</si>
  <si>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</si>
  <si>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</si>
  <si>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</si>
  <si>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</si>
  <si>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</si>
  <si>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</si>
  <si>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</si>
  <si>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</si>
  <si>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</si>
  <si>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</si>
  <si>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</si>
  <si>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</si>
  <si>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</si>
  <si>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</si>
  <si>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</si>
  <si>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</si>
  <si>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</si>
  <si>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</si>
  <si>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</si>
  <si>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</si>
  <si>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</si>
  <si>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</si>
  <si>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</si>
  <si>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</si>
  <si>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</si>
  <si>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</si>
  <si>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</si>
  <si>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</si>
  <si>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</si>
  <si>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</si>
  <si>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</si>
  <si>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</si>
  <si>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</si>
  <si>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</si>
  <si>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</si>
  <si>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</si>
  <si>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</si>
  <si>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</si>
  <si>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</si>
  <si>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</si>
  <si>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</si>
  <si>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</si>
  <si>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</si>
  <si>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</si>
  <si>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</si>
  <si>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</si>
  <si>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</si>
  <si>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</si>
  <si>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</si>
  <si>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</si>
  <si>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</si>
  <si>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</si>
  <si>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</si>
  <si>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</si>
  <si>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</si>
  <si>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</si>
  <si>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</si>
  <si>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</si>
  <si>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</si>
  <si>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</si>
  <si>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</si>
  <si>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</si>
  <si>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</si>
  <si>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</si>
  <si>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</si>
  <si>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</si>
  <si>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</si>
  <si>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</si>
  <si>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</si>
  <si>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</si>
  <si>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</si>
  <si>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</si>
  <si>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</si>
  <si>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</si>
  <si>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</si>
  <si>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</si>
  <si>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</si>
  <si>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</si>
  <si>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</si>
  <si>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</si>
  <si>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</si>
  <si>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</si>
  <si>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</si>
  <si>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</si>
  <si>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</si>
  <si>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</si>
  <si>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</si>
  <si>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</si>
  <si>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</si>
  <si>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</si>
  <si>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</si>
  <si>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</si>
  <si>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</si>
  <si>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</si>
  <si>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</si>
  <si>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</si>
  <si>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</si>
  <si>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</si>
  <si>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</si>
  <si>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</si>
  <si>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</si>
  <si>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</si>
  <si>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</si>
  <si>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</si>
  <si>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</si>
  <si>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</si>
  <si>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</si>
  <si>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</si>
  <si>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</si>
  <si>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</si>
  <si>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</si>
  <si>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</si>
  <si>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</si>
  <si>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</si>
  <si>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</si>
  <si>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</si>
  <si>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</si>
  <si>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</si>
  <si>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</si>
  <si>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</si>
  <si>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</si>
  <si>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</si>
  <si>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</si>
  <si>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</si>
  <si>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</si>
  <si>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</si>
  <si>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</si>
  <si>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</si>
  <si>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</si>
  <si>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</si>
  <si>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</si>
  <si>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</si>
  <si>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</si>
  <si>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</si>
  <si>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</si>
  <si>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</si>
  <si>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</si>
  <si>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</si>
  <si>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</si>
  <si>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</si>
  <si>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</si>
  <si>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</si>
  <si>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</si>
  <si>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</si>
  <si>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</si>
  <si>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</si>
  <si>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</si>
  <si>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</si>
  <si>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</si>
  <si>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</si>
  <si>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</si>
  <si>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</si>
  <si>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</si>
  <si>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</si>
  <si>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</si>
  <si>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</si>
  <si>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</si>
  <si>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</si>
  <si>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</si>
  <si>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</si>
  <si>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</si>
  <si>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</si>
  <si>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</si>
  <si>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</si>
  <si>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</si>
  <si>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</si>
  <si>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</si>
  <si>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</si>
  <si>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</si>
  <si>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</si>
  <si>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</si>
  <si>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</si>
  <si>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</si>
  <si>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</si>
  <si>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</si>
  <si>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</si>
  <si>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</si>
  <si>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</si>
  <si>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</si>
  <si>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</si>
  <si>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</si>
  <si>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</si>
  <si>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</si>
  <si>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</si>
  <si>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</si>
  <si>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</si>
  <si>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</si>
  <si>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</si>
  <si>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</si>
  <si>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</si>
  <si>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</si>
  <si>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</si>
  <si>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</si>
  <si>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</si>
  <si>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</si>
  <si>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</si>
  <si>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</si>
  <si>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</si>
  <si>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</si>
  <si>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</si>
  <si>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</si>
  <si>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</si>
  <si>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</si>
  <si>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</si>
  <si>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</si>
  <si>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</si>
  <si>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</si>
  <si>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</si>
  <si>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</si>
  <si>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</si>
  <si>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</si>
  <si>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</si>
  <si>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</si>
  <si>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</si>
  <si>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</si>
  <si>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</si>
  <si>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</si>
  <si>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</si>
  <si>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</si>
  <si>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</si>
  <si>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</si>
  <si>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</si>
  <si>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</si>
  <si>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</si>
  <si>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</si>
  <si>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</si>
  <si>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</si>
  <si>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</si>
  <si>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</si>
  <si>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</si>
  <si>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</si>
  <si>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</si>
  <si>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</si>
  <si>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</si>
  <si>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</si>
  <si>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</si>
  <si>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</si>
  <si>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</si>
  <si>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</si>
  <si>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</si>
  <si>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</si>
  <si>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</si>
  <si>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</si>
  <si>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</si>
  <si>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</si>
  <si>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</si>
  <si>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</si>
  <si>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</si>
  <si>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</si>
  <si>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</si>
  <si>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</si>
  <si>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</si>
  <si>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</si>
  <si>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</si>
  <si>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</si>
  <si>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</si>
  <si>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</si>
  <si>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</si>
  <si>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</si>
  <si>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</si>
  <si>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</si>
  <si>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</si>
  <si>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</si>
  <si>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</si>
  <si>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</si>
  <si>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</si>
  <si>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</si>
  <si>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</si>
  <si>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</si>
  <si>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</si>
  <si>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</si>
  <si>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</si>
  <si>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</si>
  <si>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</si>
  <si>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</si>
  <si>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</si>
  <si>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</si>
  <si>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</si>
  <si>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</si>
  <si>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</si>
  <si>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</si>
  <si>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</si>
  <si>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</si>
  <si>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</si>
  <si>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</si>
  <si>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</si>
  <si>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</si>
  <si>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</si>
  <si>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</si>
  <si>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</si>
  <si>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</si>
  <si>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</si>
  <si>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</si>
  <si>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</si>
  <si>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</si>
  <si>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</si>
  <si>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</si>
  <si>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</si>
  <si>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</si>
  <si>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</si>
  <si>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</si>
  <si>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</si>
  <si>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</si>
  <si>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</si>
  <si>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</si>
  <si>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</si>
  <si>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</si>
  <si>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</si>
  <si>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</si>
  <si>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</si>
  <si>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</si>
  <si>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</si>
  <si>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</si>
  <si>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</si>
  <si>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</si>
  <si>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</si>
  <si>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</si>
  <si>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</si>
  <si>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</si>
  <si>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</si>
  <si>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</si>
  <si>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</si>
  <si>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</si>
  <si>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</si>
  <si>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</si>
  <si>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</si>
  <si>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</si>
  <si>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</si>
  <si>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</si>
  <si>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</si>
  <si>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</si>
  <si>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</si>
  <si>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</si>
  <si>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</si>
  <si>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</si>
  <si>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</si>
  <si>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</si>
  <si>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</si>
  <si>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</si>
  <si>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</si>
  <si>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</si>
  <si>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</si>
  <si>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</si>
  <si>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</si>
  <si>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</si>
  <si>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</si>
  <si>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</si>
  <si>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</si>
  <si>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</si>
  <si>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</si>
  <si>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</si>
  <si>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</si>
  <si>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</si>
  <si>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</si>
  <si>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</si>
  <si>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</si>
  <si>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</si>
  <si>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</si>
  <si>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</si>
  <si>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</si>
  <si>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</si>
  <si>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</si>
  <si>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</si>
  <si>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</si>
  <si>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</si>
  <si>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</si>
  <si>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</si>
  <si>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</si>
  <si>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</si>
  <si>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</si>
  <si>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</si>
  <si>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</si>
  <si>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</si>
  <si>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</si>
  <si>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</si>
  <si>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</si>
  <si>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</si>
  <si>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</si>
  <si>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</si>
  <si>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</si>
  <si>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</si>
  <si>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</si>
  <si>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</si>
  <si>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</si>
  <si>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</si>
  <si>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</si>
  <si>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</si>
  <si>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</si>
  <si>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</si>
  <si>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</si>
  <si>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</si>
  <si>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</si>
  <si>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</si>
  <si>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</si>
  <si>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</si>
  <si>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</si>
  <si>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</si>
  <si>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</si>
  <si>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</si>
  <si>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</si>
  <si>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</si>
  <si>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</si>
  <si>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</si>
  <si>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</si>
  <si>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</si>
  <si>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</si>
  <si>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</si>
  <si>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</si>
  <si>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</si>
  <si>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</si>
  <si>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</si>
  <si>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</si>
  <si>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</si>
  <si>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</si>
  <si>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</si>
  <si>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</si>
  <si>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</si>
  <si>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</si>
  <si>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</si>
  <si>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</si>
  <si>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</si>
  <si>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</si>
  <si>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</si>
  <si>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</si>
  <si>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</si>
  <si>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</si>
  <si>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</si>
  <si>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</si>
  <si>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</si>
  <si>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</si>
  <si>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</si>
  <si>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</si>
  <si>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</si>
  <si>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</si>
  <si>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</si>
  <si>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</si>
  <si>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</si>
  <si>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</si>
  <si>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</si>
  <si>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</si>
  <si>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</si>
  <si>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</si>
  <si>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</si>
  <si>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</si>
  <si>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</si>
  <si>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</si>
  <si>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</si>
  <si>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</si>
  <si>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</si>
  <si>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</si>
  <si>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</si>
  <si>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</si>
  <si>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</si>
  <si>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</si>
  <si>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</si>
  <si>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</si>
  <si>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</si>
  <si>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</si>
  <si>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</si>
  <si>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</si>
  <si>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</si>
  <si>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</si>
  <si>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</si>
  <si>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</si>
  <si>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</si>
  <si>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</si>
  <si>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</si>
  <si>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</si>
  <si>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</si>
  <si>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</si>
  <si>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</si>
  <si>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</si>
  <si>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</si>
  <si>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</si>
  <si>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</si>
  <si>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</si>
  <si>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</si>
  <si>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</si>
  <si>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</si>
  <si>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</si>
  <si>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</si>
  <si>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</si>
  <si>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</si>
  <si>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</si>
  <si>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</si>
  <si>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</si>
  <si>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</si>
  <si>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</si>
  <si>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</si>
  <si>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</si>
  <si>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</si>
  <si>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</si>
  <si>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</si>
  <si>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</si>
  <si>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</si>
  <si>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</si>
  <si>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</si>
  <si>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</si>
  <si>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</si>
  <si>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</si>
  <si>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</si>
  <si>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</si>
  <si>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</si>
  <si>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</si>
  <si>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</si>
  <si>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</si>
  <si>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</si>
  <si>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</si>
  <si>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</si>
  <si>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</si>
  <si>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</si>
  <si>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</si>
  <si>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</si>
  <si>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</si>
  <si>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</si>
  <si>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</si>
  <si>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</si>
  <si>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</si>
  <si>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</si>
  <si>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</si>
  <si>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</si>
  <si>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</si>
  <si>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</si>
  <si>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</si>
  <si>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</si>
  <si>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</si>
  <si>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</si>
  <si>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</si>
  <si>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</si>
  <si>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</si>
  <si>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</si>
  <si>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</si>
  <si>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</si>
  <si>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</si>
  <si>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</si>
  <si>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</si>
  <si>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</si>
  <si>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</si>
  <si>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</si>
  <si>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</si>
  <si>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</si>
  <si>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</si>
  <si>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</si>
  <si>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</si>
  <si>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</si>
  <si>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</si>
  <si>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</si>
  <si>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</si>
  <si>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</si>
  <si>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</si>
  <si>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</si>
  <si>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</si>
  <si>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</si>
  <si>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</si>
  <si>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</si>
  <si>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</si>
  <si>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</si>
  <si>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</si>
  <si>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</si>
  <si>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</si>
  <si>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</si>
  <si>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</si>
  <si>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</si>
  <si>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</si>
  <si>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</si>
  <si>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</si>
  <si>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</si>
  <si>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</si>
  <si>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</si>
  <si>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</si>
  <si>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</si>
  <si>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</si>
  <si>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</si>
  <si>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</si>
  <si>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</si>
  <si>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</si>
  <si>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</si>
  <si>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</si>
  <si>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</si>
  <si>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</si>
  <si>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</si>
  <si>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</si>
  <si>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</si>
  <si>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</si>
  <si>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</si>
  <si>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</si>
  <si>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</si>
  <si>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</si>
  <si>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</si>
  <si>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</si>
  <si>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</si>
  <si>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</si>
  <si>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</si>
  <si>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</si>
  <si>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</si>
  <si>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</si>
  <si>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</si>
  <si>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</si>
  <si>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</si>
  <si>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</si>
  <si>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</si>
  <si>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</si>
  <si>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</si>
  <si>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</si>
  <si>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</si>
  <si>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</si>
  <si>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</si>
  <si>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</si>
  <si>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</si>
  <si>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</si>
  <si>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</si>
  <si>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</si>
  <si>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</si>
  <si>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</si>
  <si>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</si>
  <si>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</si>
  <si>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</si>
  <si>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</si>
  <si>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</si>
  <si>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</si>
  <si>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</si>
  <si>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</si>
  <si>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</si>
  <si>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</si>
  <si>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</si>
  <si>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</si>
  <si>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</si>
  <si>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</si>
  <si>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</si>
  <si>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</si>
  <si>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</si>
  <si>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</si>
  <si>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</si>
  <si>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</si>
  <si>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</si>
  <si>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</si>
  <si>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</si>
  <si>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</si>
  <si>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</si>
  <si>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</si>
  <si>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</si>
  <si>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</si>
  <si>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</si>
  <si>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</si>
  <si>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</si>
  <si>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</si>
  <si>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</si>
  <si>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</si>
  <si>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</si>
  <si>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</si>
  <si>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</si>
  <si>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</si>
  <si>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</si>
  <si>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</si>
  <si>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</si>
  <si>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</si>
  <si>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</si>
  <si>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</si>
  <si>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</si>
  <si>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</si>
  <si>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</si>
  <si>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</si>
  <si>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</si>
  <si>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</si>
  <si>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</si>
  <si>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</si>
  <si>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</si>
  <si>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</si>
  <si>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</si>
  <si>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</si>
  <si>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</si>
  <si>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</si>
  <si>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</si>
  <si>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</si>
  <si>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</si>
  <si>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</si>
  <si>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</si>
  <si>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</si>
  <si>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</si>
  <si>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</si>
  <si>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</si>
  <si>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</si>
  <si>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</si>
  <si>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</si>
  <si>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</si>
  <si>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</si>
  <si>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</si>
  <si>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</si>
  <si>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</si>
  <si>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</si>
  <si>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</si>
  <si>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</si>
  <si>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</si>
  <si>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</si>
  <si>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</si>
  <si>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</si>
  <si>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</si>
  <si>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</si>
  <si>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</si>
  <si>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</si>
  <si>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</si>
  <si>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</si>
  <si>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</si>
  <si>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</si>
  <si>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</si>
  <si>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</si>
  <si>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</si>
  <si>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</si>
  <si>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</si>
  <si>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</si>
  <si>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</si>
  <si>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</si>
  <si>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</si>
  <si>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</si>
  <si>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</si>
  <si>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</si>
  <si>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</si>
  <si>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</si>
  <si>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</si>
  <si>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</si>
  <si>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</si>
  <si>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</si>
  <si>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</si>
  <si>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</si>
  <si>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</si>
  <si>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</si>
  <si>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</si>
  <si>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</si>
  <si>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</si>
  <si>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</si>
  <si>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</si>
  <si>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</si>
  <si>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</si>
  <si>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</si>
  <si>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</si>
  <si>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</si>
  <si>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</si>
  <si>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</si>
  <si>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</si>
  <si>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</si>
  <si>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</si>
  <si>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</si>
  <si>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</si>
  <si>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</si>
  <si>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</si>
  <si>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</si>
  <si>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</si>
  <si>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</si>
  <si>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</si>
  <si>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</si>
  <si>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</si>
  <si>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</si>
  <si>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</si>
  <si>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</si>
  <si>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</si>
  <si>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</si>
  <si>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</si>
  <si>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</si>
  <si>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</si>
  <si>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</si>
  <si>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</si>
  <si>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</si>
  <si>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</si>
  <si>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</si>
  <si>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</si>
  <si>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</si>
  <si>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</si>
  <si>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</si>
  <si>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</si>
  <si>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</si>
  <si>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</si>
  <si>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</si>
  <si>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</si>
  <si>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</si>
  <si>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</si>
  <si>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</si>
  <si>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</si>
  <si>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</si>
  <si>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</si>
  <si>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</si>
  <si>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</si>
  <si>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</si>
  <si>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</si>
  <si>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</si>
  <si>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</si>
  <si>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</si>
  <si>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</si>
  <si>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</si>
  <si>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</si>
  <si>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</si>
  <si>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</si>
  <si>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</si>
  <si>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</si>
  <si>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</si>
  <si>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</si>
  <si>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</si>
  <si>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</si>
  <si>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</si>
  <si>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</si>
  <si>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</si>
  <si>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</si>
  <si>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</si>
  <si>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</si>
  <si>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</si>
  <si>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</si>
  <si>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</si>
  <si>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</si>
  <si>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</si>
  <si>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</si>
  <si>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</si>
  <si>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</si>
  <si>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</si>
  <si>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</si>
  <si>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</si>
  <si>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</si>
  <si>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</si>
  <si>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</si>
  <si>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</si>
  <si>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</si>
  <si>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</si>
  <si>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</si>
  <si>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</si>
  <si>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</si>
  <si>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</si>
  <si>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</si>
  <si>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</si>
  <si>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</si>
  <si>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</si>
  <si>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</si>
  <si>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</si>
  <si>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</si>
  <si>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</si>
  <si>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</si>
  <si>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</si>
  <si>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</si>
  <si>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</si>
  <si>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</si>
  <si>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</si>
  <si>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</si>
  <si>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</si>
  <si>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</si>
  <si>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</si>
  <si>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</si>
  <si>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</si>
  <si>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</si>
  <si>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</si>
  <si>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</si>
  <si>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</si>
  <si>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</si>
  <si>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</si>
  <si>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</si>
  <si>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</si>
  <si>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</si>
  <si>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</si>
  <si>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</si>
  <si>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</si>
  <si>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</si>
  <si>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</si>
  <si>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</si>
  <si>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</si>
  <si>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</si>
  <si>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</si>
  <si>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</si>
  <si>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</si>
  <si>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</si>
  <si>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</si>
  <si>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</si>
  <si>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</si>
  <si>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</si>
  <si>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C02501</t>
  </si>
  <si>
    <t>C02502</t>
  </si>
  <si>
    <t>C02503</t>
  </si>
  <si>
    <t>C02504</t>
  </si>
  <si>
    <t>C02505</t>
  </si>
  <si>
    <t>C02506</t>
  </si>
  <si>
    <t>C02507</t>
  </si>
  <si>
    <t>C02508</t>
  </si>
  <si>
    <t>C02509</t>
  </si>
  <si>
    <t>C02510</t>
  </si>
  <si>
    <t>C02511</t>
  </si>
  <si>
    <t>C02512</t>
  </si>
  <si>
    <t>C02513</t>
  </si>
  <si>
    <t>C02514</t>
  </si>
  <si>
    <t>C02515</t>
  </si>
  <si>
    <t>C02516</t>
  </si>
  <si>
    <t>C02517</t>
  </si>
  <si>
    <t>C02518</t>
  </si>
  <si>
    <t>C02519</t>
  </si>
  <si>
    <t>C02520</t>
  </si>
  <si>
    <t>C02521</t>
  </si>
  <si>
    <t>C02522</t>
  </si>
  <si>
    <t>C02523</t>
  </si>
  <si>
    <t>C02524</t>
  </si>
  <si>
    <t>C02525</t>
  </si>
  <si>
    <t>C02526</t>
  </si>
  <si>
    <t>C02527</t>
  </si>
  <si>
    <t>C02528</t>
  </si>
  <si>
    <t>C02529</t>
  </si>
  <si>
    <t>C02530</t>
  </si>
  <si>
    <t>C02531</t>
  </si>
  <si>
    <t>C02532</t>
  </si>
  <si>
    <t>C02533</t>
  </si>
  <si>
    <t>C02534</t>
  </si>
  <si>
    <t>C02535</t>
  </si>
  <si>
    <t>C02536</t>
  </si>
  <si>
    <t>C02537</t>
  </si>
  <si>
    <t>C02538</t>
  </si>
  <si>
    <t>C02539</t>
  </si>
  <si>
    <t>C02540</t>
  </si>
  <si>
    <t>C02541</t>
  </si>
  <si>
    <t>C02542</t>
  </si>
  <si>
    <t>C02543</t>
  </si>
  <si>
    <t>C02544</t>
  </si>
  <si>
    <t>C02545</t>
  </si>
  <si>
    <t>C02546</t>
  </si>
  <si>
    <t>C02547</t>
  </si>
  <si>
    <t>C02548</t>
  </si>
  <si>
    <t>C02549</t>
  </si>
  <si>
    <t>C02550</t>
  </si>
  <si>
    <t>C02551</t>
  </si>
  <si>
    <t>C02552</t>
  </si>
  <si>
    <t>C02553</t>
  </si>
  <si>
    <t>C02554</t>
  </si>
  <si>
    <t>C02555</t>
  </si>
  <si>
    <t>C02556</t>
  </si>
  <si>
    <t>C02557</t>
  </si>
  <si>
    <t>C02558</t>
  </si>
  <si>
    <t>C02559</t>
  </si>
  <si>
    <t>C02560</t>
  </si>
  <si>
    <t>C02561</t>
  </si>
  <si>
    <t>C02562</t>
  </si>
  <si>
    <t>C02563</t>
  </si>
  <si>
    <t>C02564</t>
  </si>
  <si>
    <t>C02565</t>
  </si>
  <si>
    <t>C02566</t>
  </si>
  <si>
    <t>C02567</t>
  </si>
  <si>
    <t>C02568</t>
  </si>
  <si>
    <t>C02569</t>
  </si>
  <si>
    <t>C02570</t>
  </si>
  <si>
    <t>C02571</t>
  </si>
  <si>
    <t>C02572</t>
  </si>
  <si>
    <t>C02573</t>
  </si>
  <si>
    <t>C02574</t>
  </si>
  <si>
    <t>C02575</t>
  </si>
  <si>
    <t>C02576</t>
  </si>
  <si>
    <t>C02577</t>
  </si>
  <si>
    <t>C02578</t>
  </si>
  <si>
    <t>C02579</t>
  </si>
  <si>
    <t>C02580</t>
  </si>
  <si>
    <t>C02581</t>
  </si>
  <si>
    <t>C02582</t>
  </si>
  <si>
    <t>C02583</t>
  </si>
  <si>
    <t>C02584</t>
  </si>
  <si>
    <t>C02585</t>
  </si>
  <si>
    <t>C02586</t>
  </si>
  <si>
    <t>C02587</t>
  </si>
  <si>
    <t>C02588</t>
  </si>
  <si>
    <t>C02589</t>
  </si>
  <si>
    <t>C02590</t>
  </si>
  <si>
    <t>C02591</t>
  </si>
  <si>
    <t>C02592</t>
  </si>
  <si>
    <t>C02593</t>
  </si>
  <si>
    <t>C02594</t>
  </si>
  <si>
    <t>C02595</t>
  </si>
  <si>
    <t>C02596</t>
  </si>
  <si>
    <t>C02597</t>
  </si>
  <si>
    <t>C02598</t>
  </si>
  <si>
    <t>C02599</t>
  </si>
  <si>
    <t>C02600</t>
  </si>
  <si>
    <t>C02601</t>
  </si>
  <si>
    <t>C02602</t>
  </si>
  <si>
    <t>C02603</t>
  </si>
  <si>
    <t>C02604</t>
  </si>
  <si>
    <t>C02605</t>
  </si>
  <si>
    <t>C02606</t>
  </si>
  <si>
    <t>C02607</t>
  </si>
  <si>
    <t>C02608</t>
  </si>
  <si>
    <t>C02609</t>
  </si>
  <si>
    <t>C02610</t>
  </si>
  <si>
    <t>C02611</t>
  </si>
  <si>
    <t>C02612</t>
  </si>
  <si>
    <t>C02613</t>
  </si>
  <si>
    <t>C02614</t>
  </si>
  <si>
    <t>C02615</t>
  </si>
  <si>
    <t>C02616</t>
  </si>
  <si>
    <t>C02617</t>
  </si>
  <si>
    <t>C02618</t>
  </si>
  <si>
    <t>C02619</t>
  </si>
  <si>
    <t>C02620</t>
  </si>
  <si>
    <t>C02621</t>
  </si>
  <si>
    <t>C02622</t>
  </si>
  <si>
    <t>C02623</t>
  </si>
  <si>
    <t>C02624</t>
  </si>
  <si>
    <t>C02625</t>
  </si>
  <si>
    <t>C02626</t>
  </si>
  <si>
    <t>C02627</t>
  </si>
  <si>
    <t>C02628</t>
  </si>
  <si>
    <t>C02629</t>
  </si>
  <si>
    <t>C02630</t>
  </si>
  <si>
    <t>C02631</t>
  </si>
  <si>
    <t>C02632</t>
  </si>
  <si>
    <t>C02633</t>
  </si>
  <si>
    <t>C02634</t>
  </si>
  <si>
    <t>C02635</t>
  </si>
  <si>
    <t>C02636</t>
  </si>
  <si>
    <t>C02637</t>
  </si>
  <si>
    <t>C02638</t>
  </si>
  <si>
    <t>C02639</t>
  </si>
  <si>
    <t>C02640</t>
  </si>
  <si>
    <t>C02641</t>
  </si>
  <si>
    <t>C02642</t>
  </si>
  <si>
    <t>C02643</t>
  </si>
  <si>
    <t>C02644</t>
  </si>
  <si>
    <t>C02645</t>
  </si>
  <si>
    <t>C02646</t>
  </si>
  <si>
    <t>C02647</t>
  </si>
  <si>
    <t>C02648</t>
  </si>
  <si>
    <t>C02649</t>
  </si>
  <si>
    <t>C02650</t>
  </si>
  <si>
    <t>C02651</t>
  </si>
  <si>
    <t>C02652</t>
  </si>
  <si>
    <t>C02653</t>
  </si>
  <si>
    <t>C02654</t>
  </si>
  <si>
    <t>C02655</t>
  </si>
  <si>
    <t>C02656</t>
  </si>
  <si>
    <t>C02657</t>
  </si>
  <si>
    <t>C02658</t>
  </si>
  <si>
    <t>C02659</t>
  </si>
  <si>
    <t>C02660</t>
  </si>
  <si>
    <t>C02661</t>
  </si>
  <si>
    <t>C02662</t>
  </si>
  <si>
    <t>C02663</t>
  </si>
  <si>
    <t>C02664</t>
  </si>
  <si>
    <t>C02665</t>
  </si>
  <si>
    <t>C02666</t>
  </si>
  <si>
    <t>C02667</t>
  </si>
  <si>
    <t>C02668</t>
  </si>
  <si>
    <t>C02669</t>
  </si>
  <si>
    <t>C02670</t>
  </si>
  <si>
    <t>C02671</t>
  </si>
  <si>
    <t>C02672</t>
  </si>
  <si>
    <t>C02673</t>
  </si>
  <si>
    <t>C02674</t>
  </si>
  <si>
    <t>C02675</t>
  </si>
  <si>
    <t>C02676</t>
  </si>
  <si>
    <t>C02677</t>
  </si>
  <si>
    <t>C02678</t>
  </si>
  <si>
    <t>C02679</t>
  </si>
  <si>
    <t>C02680</t>
  </si>
  <si>
    <t>C02681</t>
  </si>
  <si>
    <t>C02682</t>
  </si>
  <si>
    <t>C02683</t>
  </si>
  <si>
    <t>C02684</t>
  </si>
  <si>
    <t>C02685</t>
  </si>
  <si>
    <t>C02686</t>
  </si>
  <si>
    <t>C02687</t>
  </si>
  <si>
    <t>C02688</t>
  </si>
  <si>
    <t>C02689</t>
  </si>
  <si>
    <t>C02690</t>
  </si>
  <si>
    <t>C02691</t>
  </si>
  <si>
    <t>C02692</t>
  </si>
  <si>
    <t>C02693</t>
  </si>
  <si>
    <t>C02694</t>
  </si>
  <si>
    <t>C02695</t>
  </si>
  <si>
    <t>C02696</t>
  </si>
  <si>
    <t>C02697</t>
  </si>
  <si>
    <t>C02698</t>
  </si>
  <si>
    <t>C02699</t>
  </si>
  <si>
    <t>C02700</t>
  </si>
  <si>
    <t>C02701</t>
  </si>
  <si>
    <t>C02702</t>
  </si>
  <si>
    <t>C02703</t>
  </si>
  <si>
    <t>C02704</t>
  </si>
  <si>
    <t>C02705</t>
  </si>
  <si>
    <t>C02706</t>
  </si>
  <si>
    <t>C02707</t>
  </si>
  <si>
    <t>C02708</t>
  </si>
  <si>
    <t>C02709</t>
  </si>
  <si>
    <t>C02710</t>
  </si>
  <si>
    <t>C02711</t>
  </si>
  <si>
    <t>C02712</t>
  </si>
  <si>
    <t>C02713</t>
  </si>
  <si>
    <t>C02714</t>
  </si>
  <si>
    <t>C02715</t>
  </si>
  <si>
    <t>C02716</t>
  </si>
  <si>
    <t>C02717</t>
  </si>
  <si>
    <t>C02718</t>
  </si>
  <si>
    <t>C02719</t>
  </si>
  <si>
    <t>C02720</t>
  </si>
  <si>
    <t>C02721</t>
  </si>
  <si>
    <t>C02722</t>
  </si>
  <si>
    <t>C02723</t>
  </si>
  <si>
    <t>C02724</t>
  </si>
  <si>
    <t>C02725</t>
  </si>
  <si>
    <t>C02726</t>
  </si>
  <si>
    <t>C02727</t>
  </si>
  <si>
    <t>C02728</t>
  </si>
  <si>
    <t>C02729</t>
  </si>
  <si>
    <t>C02730</t>
  </si>
  <si>
    <t>C02731</t>
  </si>
  <si>
    <t>C02732</t>
  </si>
  <si>
    <t>C02733</t>
  </si>
  <si>
    <t>C02734</t>
  </si>
  <si>
    <t>C02735</t>
  </si>
  <si>
    <t>C02736</t>
  </si>
  <si>
    <t>C02737</t>
  </si>
  <si>
    <t>C02738</t>
  </si>
  <si>
    <t>C02739</t>
  </si>
  <si>
    <t>C02740</t>
  </si>
  <si>
    <t>C02741</t>
  </si>
  <si>
    <t>C02742</t>
  </si>
  <si>
    <t>C02743</t>
  </si>
  <si>
    <t>C02744</t>
  </si>
  <si>
    <t>C02745</t>
  </si>
  <si>
    <t>C02746</t>
  </si>
  <si>
    <t>C02747</t>
  </si>
  <si>
    <t>C02748</t>
  </si>
  <si>
    <t>C02749</t>
  </si>
  <si>
    <t>C02750</t>
  </si>
  <si>
    <t>C02751</t>
  </si>
  <si>
    <t>C02752</t>
  </si>
  <si>
    <t>C02753</t>
  </si>
  <si>
    <t>C02754</t>
  </si>
  <si>
    <t>C02755</t>
  </si>
  <si>
    <t>C02756</t>
  </si>
  <si>
    <t>C02757</t>
  </si>
  <si>
    <t>C02758</t>
  </si>
  <si>
    <t>C02759</t>
  </si>
  <si>
    <t>C02760</t>
  </si>
  <si>
    <t>C02761</t>
  </si>
  <si>
    <t>C02762</t>
  </si>
  <si>
    <t>C02763</t>
  </si>
  <si>
    <t>C02764</t>
  </si>
  <si>
    <t>C02765</t>
  </si>
  <si>
    <t>C02766</t>
  </si>
  <si>
    <t>C02767</t>
  </si>
  <si>
    <t>C02768</t>
  </si>
  <si>
    <t>C02769</t>
  </si>
  <si>
    <t>C02770</t>
  </si>
  <si>
    <t>C02771</t>
  </si>
  <si>
    <t>C02772</t>
  </si>
  <si>
    <t>C02773</t>
  </si>
  <si>
    <t>C02774</t>
  </si>
  <si>
    <t>C02775</t>
  </si>
  <si>
    <t>C02776</t>
  </si>
  <si>
    <t>C02777</t>
  </si>
  <si>
    <t>C02778</t>
  </si>
  <si>
    <t>C02779</t>
  </si>
  <si>
    <t>C02780</t>
  </si>
  <si>
    <t>C02781</t>
  </si>
  <si>
    <t>C02782</t>
  </si>
  <si>
    <t>C02783</t>
  </si>
  <si>
    <t>C02784</t>
  </si>
  <si>
    <t>C02785</t>
  </si>
  <si>
    <t>C02786</t>
  </si>
  <si>
    <t>C02787</t>
  </si>
  <si>
    <t>C02788</t>
  </si>
  <si>
    <t>C02789</t>
  </si>
  <si>
    <t>C02790</t>
  </si>
  <si>
    <t>C02791</t>
  </si>
  <si>
    <t>C02792</t>
  </si>
  <si>
    <t>C02793</t>
  </si>
  <si>
    <t>C02794</t>
  </si>
  <si>
    <t>C02795</t>
  </si>
  <si>
    <t>C02796</t>
  </si>
  <si>
    <t>C02797</t>
  </si>
  <si>
    <t>C02798</t>
  </si>
  <si>
    <t>C02799</t>
  </si>
  <si>
    <t>C02800</t>
  </si>
  <si>
    <t>C02801</t>
  </si>
  <si>
    <t>C02802</t>
  </si>
  <si>
    <t>C02803</t>
  </si>
  <si>
    <t>C02804</t>
  </si>
  <si>
    <t>C02805</t>
  </si>
  <si>
    <t>C02806</t>
  </si>
  <si>
    <t>C02807</t>
  </si>
  <si>
    <t>C02808</t>
  </si>
  <si>
    <t>C02809</t>
  </si>
  <si>
    <t>C02810</t>
  </si>
  <si>
    <t>C02811</t>
  </si>
  <si>
    <t>C02812</t>
  </si>
  <si>
    <t>C02813</t>
  </si>
  <si>
    <t>C02814</t>
  </si>
  <si>
    <t>C02815</t>
  </si>
  <si>
    <t>C02816</t>
  </si>
  <si>
    <t>C02817</t>
  </si>
  <si>
    <t>C02818</t>
  </si>
  <si>
    <t>C02819</t>
  </si>
  <si>
    <t>C02820</t>
  </si>
  <si>
    <t>C02821</t>
  </si>
  <si>
    <t>C02822</t>
  </si>
  <si>
    <t>C02823</t>
  </si>
  <si>
    <t>C02824</t>
  </si>
  <si>
    <t>C02825</t>
  </si>
  <si>
    <t>C02826</t>
  </si>
  <si>
    <t>C02827</t>
  </si>
  <si>
    <t>C02828</t>
  </si>
  <si>
    <t>C02829</t>
  </si>
  <si>
    <t>C02830</t>
  </si>
  <si>
    <t>C02831</t>
  </si>
  <si>
    <t>C02832</t>
  </si>
  <si>
    <t>C02833</t>
  </si>
  <si>
    <t>C02834</t>
  </si>
  <si>
    <t>C02835</t>
  </si>
  <si>
    <t>C02836</t>
  </si>
  <si>
    <t>C02837</t>
  </si>
  <si>
    <t>C02838</t>
  </si>
  <si>
    <t>C02839</t>
  </si>
  <si>
    <t>C02840</t>
  </si>
  <si>
    <t>C02841</t>
  </si>
  <si>
    <t>C02842</t>
  </si>
  <si>
    <t>C02843</t>
  </si>
  <si>
    <t>C02844</t>
  </si>
  <si>
    <t>C02845</t>
  </si>
  <si>
    <t>C02846</t>
  </si>
  <si>
    <t>C02847</t>
  </si>
  <si>
    <t>C02848</t>
  </si>
  <si>
    <t>C02849</t>
  </si>
  <si>
    <t>C02850</t>
  </si>
  <si>
    <t>C02851</t>
  </si>
  <si>
    <t>C02852</t>
  </si>
  <si>
    <t>C02853</t>
  </si>
  <si>
    <t>C02854</t>
  </si>
  <si>
    <t>C02855</t>
  </si>
  <si>
    <t>C02856</t>
  </si>
  <si>
    <t>C02857</t>
  </si>
  <si>
    <t>C02858</t>
  </si>
  <si>
    <t>C02859</t>
  </si>
  <si>
    <t>C02860</t>
  </si>
  <si>
    <t>C02861</t>
  </si>
  <si>
    <t>C02862</t>
  </si>
  <si>
    <t>C02863</t>
  </si>
  <si>
    <t>C02864</t>
  </si>
  <si>
    <t>C02865</t>
  </si>
  <si>
    <t>C02866</t>
  </si>
  <si>
    <t>C02867</t>
  </si>
  <si>
    <t>C02868</t>
  </si>
  <si>
    <t>C02869</t>
  </si>
  <si>
    <t>C02870</t>
  </si>
  <si>
    <t>C02871</t>
  </si>
  <si>
    <t>C02872</t>
  </si>
  <si>
    <t>C02873</t>
  </si>
  <si>
    <t>C02874</t>
  </si>
  <si>
    <t>C02875</t>
  </si>
  <si>
    <t>C02876</t>
  </si>
  <si>
    <t>C02877</t>
  </si>
  <si>
    <t>C02878</t>
  </si>
  <si>
    <t>C02879</t>
  </si>
  <si>
    <t>C02880</t>
  </si>
  <si>
    <t>C02881</t>
  </si>
  <si>
    <t>C02882</t>
  </si>
  <si>
    <t>C02883</t>
  </si>
  <si>
    <t>C02884</t>
  </si>
  <si>
    <t>C02885</t>
  </si>
  <si>
    <t>C02886</t>
  </si>
  <si>
    <t>C02887</t>
  </si>
  <si>
    <t>C02888</t>
  </si>
  <si>
    <t>C02889</t>
  </si>
  <si>
    <t>C02890</t>
  </si>
  <si>
    <t>C02891</t>
  </si>
  <si>
    <t>C02892</t>
  </si>
  <si>
    <t>C02893</t>
  </si>
  <si>
    <t>C02894</t>
  </si>
  <si>
    <t>C02895</t>
  </si>
  <si>
    <t>C02896</t>
  </si>
  <si>
    <t>C02897</t>
  </si>
  <si>
    <t>C02898</t>
  </si>
  <si>
    <t>C02899</t>
  </si>
  <si>
    <t>C02900</t>
  </si>
  <si>
    <t>C02901</t>
  </si>
  <si>
    <t>C02902</t>
  </si>
  <si>
    <t>C02903</t>
  </si>
  <si>
    <t>C02904</t>
  </si>
  <si>
    <t>C02905</t>
  </si>
  <si>
    <t>C02906</t>
  </si>
  <si>
    <t>C02907</t>
  </si>
  <si>
    <t>C02908</t>
  </si>
  <si>
    <t>C02909</t>
  </si>
  <si>
    <t>C02910</t>
  </si>
  <si>
    <t>C02911</t>
  </si>
  <si>
    <t>C02912</t>
  </si>
  <si>
    <t>C02913</t>
  </si>
  <si>
    <t>C02914</t>
  </si>
  <si>
    <t>C02915</t>
  </si>
  <si>
    <t>C02916</t>
  </si>
  <si>
    <t>C02917</t>
  </si>
  <si>
    <t>C02918</t>
  </si>
  <si>
    <t>C02919</t>
  </si>
  <si>
    <t>C02920</t>
  </si>
  <si>
    <t>C02921</t>
  </si>
  <si>
    <t>C02922</t>
  </si>
  <si>
    <t>C02923</t>
  </si>
  <si>
    <t>C02924</t>
  </si>
  <si>
    <t>C02925</t>
  </si>
  <si>
    <t>C02926</t>
  </si>
  <si>
    <t>C02927</t>
  </si>
  <si>
    <t>C02928</t>
  </si>
  <si>
    <t>C02929</t>
  </si>
  <si>
    <t>C02930</t>
  </si>
  <si>
    <t>C02931</t>
  </si>
  <si>
    <t>C02932</t>
  </si>
  <si>
    <t>C02933</t>
  </si>
  <si>
    <t>C02934</t>
  </si>
  <si>
    <t>C02935</t>
  </si>
  <si>
    <t>C02936</t>
  </si>
  <si>
    <t>C02937</t>
  </si>
  <si>
    <t>C02938</t>
  </si>
  <si>
    <t>C02939</t>
  </si>
  <si>
    <t>C02940</t>
  </si>
  <si>
    <t>C02941</t>
  </si>
  <si>
    <t>C02942</t>
  </si>
  <si>
    <t>C02943</t>
  </si>
  <si>
    <t>C02944</t>
  </si>
  <si>
    <t>C02945</t>
  </si>
  <si>
    <t>C02946</t>
  </si>
  <si>
    <t>C02947</t>
  </si>
  <si>
    <t>C02948</t>
  </si>
  <si>
    <t>C02949</t>
  </si>
  <si>
    <t>C02950</t>
  </si>
  <si>
    <t>C02951</t>
  </si>
  <si>
    <t>C02952</t>
  </si>
  <si>
    <t>C02953</t>
  </si>
  <si>
    <t>C02954</t>
  </si>
  <si>
    <t>C02955</t>
  </si>
  <si>
    <t>C02956</t>
  </si>
  <si>
    <t>C02957</t>
  </si>
  <si>
    <t>C02958</t>
  </si>
  <si>
    <t>C02959</t>
  </si>
  <si>
    <t>C02960</t>
  </si>
  <si>
    <t>C02961</t>
  </si>
  <si>
    <t>C02962</t>
  </si>
  <si>
    <t>C02963</t>
  </si>
  <si>
    <t>C02964</t>
  </si>
  <si>
    <t>C02965</t>
  </si>
  <si>
    <t>C02966</t>
  </si>
  <si>
    <t>C02967</t>
  </si>
  <si>
    <t>C02968</t>
  </si>
  <si>
    <t>C02969</t>
  </si>
  <si>
    <t>C02970</t>
  </si>
  <si>
    <t>C02971</t>
  </si>
  <si>
    <t>C02972</t>
  </si>
  <si>
    <t>C02973</t>
  </si>
  <si>
    <t>C02974</t>
  </si>
  <si>
    <t>C02975</t>
  </si>
  <si>
    <t>C02976</t>
  </si>
  <si>
    <t>C02977</t>
  </si>
  <si>
    <t>C02978</t>
  </si>
  <si>
    <t>C02979</t>
  </si>
  <si>
    <t>C02980</t>
  </si>
  <si>
    <t>C02981</t>
  </si>
  <si>
    <t>C02982</t>
  </si>
  <si>
    <t>C02983</t>
  </si>
  <si>
    <t>C02984</t>
  </si>
  <si>
    <t>C02985</t>
  </si>
  <si>
    <t>C02986</t>
  </si>
  <si>
    <t>C02987</t>
  </si>
  <si>
    <t>C02988</t>
  </si>
  <si>
    <t>C02989</t>
  </si>
  <si>
    <t>C02990</t>
  </si>
  <si>
    <t>C02991</t>
  </si>
  <si>
    <t>C02992</t>
  </si>
  <si>
    <t>C02993</t>
  </si>
  <si>
    <t>C02994</t>
  </si>
  <si>
    <t>C02995</t>
  </si>
  <si>
    <t>C02996</t>
  </si>
  <si>
    <t>C02997</t>
  </si>
  <si>
    <t>C02998</t>
  </si>
  <si>
    <t>C02999</t>
  </si>
  <si>
    <t>C03000</t>
  </si>
  <si>
    <t>C03001</t>
  </si>
  <si>
    <t>C03002</t>
  </si>
  <si>
    <t>C03003</t>
  </si>
  <si>
    <t>C03004</t>
  </si>
  <si>
    <t>C03005</t>
  </si>
  <si>
    <t>C03006</t>
  </si>
  <si>
    <t>C03007</t>
  </si>
  <si>
    <t>C03008</t>
  </si>
  <si>
    <t>C03009</t>
  </si>
  <si>
    <t>C03010</t>
  </si>
  <si>
    <t>C03011</t>
  </si>
  <si>
    <t>C03012</t>
  </si>
  <si>
    <t>C03013</t>
  </si>
  <si>
    <t>C03014</t>
  </si>
  <si>
    <t>C03015</t>
  </si>
  <si>
    <t>C03016</t>
  </si>
  <si>
    <t>C03017</t>
  </si>
  <si>
    <t>C03018</t>
  </si>
  <si>
    <t>C03019</t>
  </si>
  <si>
    <t>C03020</t>
  </si>
  <si>
    <t>C03021</t>
  </si>
  <si>
    <t>C03022</t>
  </si>
  <si>
    <t>C03023</t>
  </si>
  <si>
    <t>C03024</t>
  </si>
  <si>
    <t>C03025</t>
  </si>
  <si>
    <t>C03026</t>
  </si>
  <si>
    <t>C03027</t>
  </si>
  <si>
    <t>C03028</t>
  </si>
  <si>
    <t>C03029</t>
  </si>
  <si>
    <t>C03030</t>
  </si>
  <si>
    <t>C03031</t>
  </si>
  <si>
    <t>C03032</t>
  </si>
  <si>
    <t>C03033</t>
  </si>
  <si>
    <t>C03034</t>
  </si>
  <si>
    <t>C03035</t>
  </si>
  <si>
    <t>C03036</t>
  </si>
  <si>
    <t>C03037</t>
  </si>
  <si>
    <t>C03038</t>
  </si>
  <si>
    <t>C03039</t>
  </si>
  <si>
    <t>C03040</t>
  </si>
  <si>
    <t>C03041</t>
  </si>
  <si>
    <t>C03042</t>
  </si>
  <si>
    <t>C03043</t>
  </si>
  <si>
    <t>C03044</t>
  </si>
  <si>
    <t>C03045</t>
  </si>
  <si>
    <t>C03046</t>
  </si>
  <si>
    <t>C03047</t>
  </si>
  <si>
    <t>C03048</t>
  </si>
  <si>
    <t>C03049</t>
  </si>
  <si>
    <t>C03050</t>
  </si>
  <si>
    <t>C03051</t>
  </si>
  <si>
    <t>C03052</t>
  </si>
  <si>
    <t>C03053</t>
  </si>
  <si>
    <t>C03054</t>
  </si>
  <si>
    <t>C03055</t>
  </si>
  <si>
    <t>C03056</t>
  </si>
  <si>
    <t>C03057</t>
  </si>
  <si>
    <t>C03058</t>
  </si>
  <si>
    <t>C03059</t>
  </si>
  <si>
    <t>C03060</t>
  </si>
  <si>
    <t>C03061</t>
  </si>
  <si>
    <t>C03062</t>
  </si>
  <si>
    <t>C03063</t>
  </si>
  <si>
    <t>C03064</t>
  </si>
  <si>
    <t>C03065</t>
  </si>
  <si>
    <t>C03066</t>
  </si>
  <si>
    <t>C03067</t>
  </si>
  <si>
    <t>C03068</t>
  </si>
  <si>
    <t>C03069</t>
  </si>
  <si>
    <t>C03070</t>
  </si>
  <si>
    <t>C03071</t>
  </si>
  <si>
    <t>C03072</t>
  </si>
  <si>
    <t>C03073</t>
  </si>
  <si>
    <t>C03074</t>
  </si>
  <si>
    <t>C03075</t>
  </si>
  <si>
    <t>C03076</t>
  </si>
  <si>
    <t>C03077</t>
  </si>
  <si>
    <t>C03078</t>
  </si>
  <si>
    <t>C03079</t>
  </si>
  <si>
    <t>C03080</t>
  </si>
  <si>
    <t>C03081</t>
  </si>
  <si>
    <t>C03082</t>
  </si>
  <si>
    <t>C03083</t>
  </si>
  <si>
    <t>C03084</t>
  </si>
  <si>
    <t>C03085</t>
  </si>
  <si>
    <t>C03086</t>
  </si>
  <si>
    <t>C03087</t>
  </si>
  <si>
    <t>C03088</t>
  </si>
  <si>
    <t>C03089</t>
  </si>
  <si>
    <t>C03090</t>
  </si>
  <si>
    <t>C03091</t>
  </si>
  <si>
    <t>C03092</t>
  </si>
  <si>
    <t>C03093</t>
  </si>
  <si>
    <t>C03094</t>
  </si>
  <si>
    <t>C03095</t>
  </si>
  <si>
    <t>C03096</t>
  </si>
  <si>
    <t>C03097</t>
  </si>
  <si>
    <t>C03098</t>
  </si>
  <si>
    <t>C03099</t>
  </si>
  <si>
    <t>C03100</t>
  </si>
  <si>
    <t>C03101</t>
  </si>
  <si>
    <t>C03102</t>
  </si>
  <si>
    <t>C03103</t>
  </si>
  <si>
    <t>C03104</t>
  </si>
  <si>
    <t>C03105</t>
  </si>
  <si>
    <t>C03106</t>
  </si>
  <si>
    <t>C03107</t>
  </si>
  <si>
    <t>C03108</t>
  </si>
  <si>
    <t>C03109</t>
  </si>
  <si>
    <t>C03110</t>
  </si>
  <si>
    <t>C03111</t>
  </si>
  <si>
    <t>C03112</t>
  </si>
  <si>
    <t>C03113</t>
  </si>
  <si>
    <t>C03114</t>
  </si>
  <si>
    <t>C03115</t>
  </si>
  <si>
    <t>C03116</t>
  </si>
  <si>
    <t>C03117</t>
  </si>
  <si>
    <t>C03118</t>
  </si>
  <si>
    <t>C03119</t>
  </si>
  <si>
    <t>C03120</t>
  </si>
  <si>
    <t>C03121</t>
  </si>
  <si>
    <t>C03122</t>
  </si>
  <si>
    <t>C03123</t>
  </si>
  <si>
    <t>C03124</t>
  </si>
  <si>
    <t>C03125</t>
  </si>
  <si>
    <t>C03126</t>
  </si>
  <si>
    <t>C03127</t>
  </si>
  <si>
    <t>C03128</t>
  </si>
  <si>
    <t>C03129</t>
  </si>
  <si>
    <t>C03130</t>
  </si>
  <si>
    <t>C03131</t>
  </si>
  <si>
    <t>C03132</t>
  </si>
  <si>
    <t>C03133</t>
  </si>
  <si>
    <t>C03134</t>
  </si>
  <si>
    <t>C03135</t>
  </si>
  <si>
    <t>C03136</t>
  </si>
  <si>
    <t>C03137</t>
  </si>
  <si>
    <t>C03138</t>
  </si>
  <si>
    <t>C03139</t>
  </si>
  <si>
    <t>C03140</t>
  </si>
  <si>
    <t>C03141</t>
  </si>
  <si>
    <t>C03142</t>
  </si>
  <si>
    <t>C03143</t>
  </si>
  <si>
    <t>C03144</t>
  </si>
  <si>
    <t>C03145</t>
  </si>
  <si>
    <t>C03146</t>
  </si>
  <si>
    <t>C03147</t>
  </si>
  <si>
    <t>C03148</t>
  </si>
  <si>
    <t>C03149</t>
  </si>
  <si>
    <t>C03150</t>
  </si>
  <si>
    <t>C03151</t>
  </si>
  <si>
    <t>C03152</t>
  </si>
  <si>
    <t>C03153</t>
  </si>
  <si>
    <t>C03154</t>
  </si>
  <si>
    <t>C03155</t>
  </si>
  <si>
    <t>C03156</t>
  </si>
  <si>
    <t>C03157</t>
  </si>
  <si>
    <t>C03158</t>
  </si>
  <si>
    <t>C03159</t>
  </si>
  <si>
    <t>C03160</t>
  </si>
  <si>
    <t>C03161</t>
  </si>
  <si>
    <t>C03162</t>
  </si>
  <si>
    <t>C03163</t>
  </si>
  <si>
    <t>C03164</t>
  </si>
  <si>
    <t>C03165</t>
  </si>
  <si>
    <t>C03166</t>
  </si>
  <si>
    <t>C03167</t>
  </si>
  <si>
    <t>C03168</t>
  </si>
  <si>
    <t>C03169</t>
  </si>
  <si>
    <t>C03170</t>
  </si>
  <si>
    <t>C03171</t>
  </si>
  <si>
    <t>C03172</t>
  </si>
  <si>
    <t>C03173</t>
  </si>
  <si>
    <t>C03174</t>
  </si>
  <si>
    <t>C03175</t>
  </si>
  <si>
    <t>C03176</t>
  </si>
  <si>
    <t>C03177</t>
  </si>
  <si>
    <t>C03178</t>
  </si>
  <si>
    <t>C03179</t>
  </si>
  <si>
    <t>C03180</t>
  </si>
  <si>
    <t>C03181</t>
  </si>
  <si>
    <t>C03182</t>
  </si>
  <si>
    <t>C03183</t>
  </si>
  <si>
    <t>C03184</t>
  </si>
  <si>
    <t>C03185</t>
  </si>
  <si>
    <t>C03186</t>
  </si>
  <si>
    <t>C03187</t>
  </si>
  <si>
    <t>C03188</t>
  </si>
  <si>
    <t>C03189</t>
  </si>
  <si>
    <t>C03190</t>
  </si>
  <si>
    <t>C03191</t>
  </si>
  <si>
    <t>C03192</t>
  </si>
  <si>
    <t>C03193</t>
  </si>
  <si>
    <t>C03194</t>
  </si>
  <si>
    <t>C03195</t>
  </si>
  <si>
    <t>C03196</t>
  </si>
  <si>
    <t>C03197</t>
  </si>
  <si>
    <t>C03198</t>
  </si>
  <si>
    <t>C03199</t>
  </si>
  <si>
    <t>C03200</t>
  </si>
  <si>
    <t>C03201</t>
  </si>
  <si>
    <t>C03202</t>
  </si>
  <si>
    <t>C03203</t>
  </si>
  <si>
    <t>C03204</t>
  </si>
  <si>
    <t>C03205</t>
  </si>
  <si>
    <t>C03206</t>
  </si>
  <si>
    <t>C03207</t>
  </si>
  <si>
    <t>C03208</t>
  </si>
  <si>
    <t>C03209</t>
  </si>
  <si>
    <t>C03210</t>
  </si>
  <si>
    <t>C03211</t>
  </si>
  <si>
    <t>C03212</t>
  </si>
  <si>
    <t>C03213</t>
  </si>
  <si>
    <t>C03214</t>
  </si>
  <si>
    <t>C03215</t>
  </si>
  <si>
    <t>C03216</t>
  </si>
  <si>
    <t>C03217</t>
  </si>
  <si>
    <t>C03218</t>
  </si>
  <si>
    <t>C03219</t>
  </si>
  <si>
    <t>C03220</t>
  </si>
  <si>
    <t>C03221</t>
  </si>
  <si>
    <t>C03222</t>
  </si>
  <si>
    <t>C03223</t>
  </si>
  <si>
    <t>C03224</t>
  </si>
  <si>
    <t>C03225</t>
  </si>
  <si>
    <t>C03226</t>
  </si>
  <si>
    <t>C03227</t>
  </si>
  <si>
    <t>C03228</t>
  </si>
  <si>
    <t>C03229</t>
  </si>
  <si>
    <t>C03230</t>
  </si>
  <si>
    <t>C03231</t>
  </si>
  <si>
    <t>C03232</t>
  </si>
  <si>
    <t>C03233</t>
  </si>
  <si>
    <t>C03234</t>
  </si>
  <si>
    <t>C03235</t>
  </si>
  <si>
    <t>C03236</t>
  </si>
  <si>
    <t>C03237</t>
  </si>
  <si>
    <t>C03238</t>
  </si>
  <si>
    <t>C03239</t>
  </si>
  <si>
    <t>C03240</t>
  </si>
  <si>
    <t>C03241</t>
  </si>
  <si>
    <t>C03242</t>
  </si>
  <si>
    <t>C03243</t>
  </si>
  <si>
    <t>C03244</t>
  </si>
  <si>
    <t>C03245</t>
  </si>
  <si>
    <t>C03246</t>
  </si>
  <si>
    <t>C03247</t>
  </si>
  <si>
    <t>C03248</t>
  </si>
  <si>
    <t>C03249</t>
  </si>
  <si>
    <t>C03250</t>
  </si>
  <si>
    <t>C03251</t>
  </si>
  <si>
    <t>C03252</t>
  </si>
  <si>
    <t>C03253</t>
  </si>
  <si>
    <t>C03254</t>
  </si>
  <si>
    <t>C03255</t>
  </si>
  <si>
    <t>C03256</t>
  </si>
  <si>
    <t>C03257</t>
  </si>
  <si>
    <t>C03258</t>
  </si>
  <si>
    <t>C03259</t>
  </si>
  <si>
    <t>C03260</t>
  </si>
  <si>
    <t>C03261</t>
  </si>
  <si>
    <t>C03262</t>
  </si>
  <si>
    <t>C03263</t>
  </si>
  <si>
    <t>C03264</t>
  </si>
  <si>
    <t>C03265</t>
  </si>
  <si>
    <t>C03266</t>
  </si>
  <si>
    <t>C03267</t>
  </si>
  <si>
    <t>C03268</t>
  </si>
  <si>
    <t>C03269</t>
  </si>
  <si>
    <t>C03270</t>
  </si>
  <si>
    <t>C03271</t>
  </si>
  <si>
    <t>C03272</t>
  </si>
  <si>
    <t>C03273</t>
  </si>
  <si>
    <t>C03274</t>
  </si>
  <si>
    <t>C03275</t>
  </si>
  <si>
    <t>C03276</t>
  </si>
  <si>
    <t>C03277</t>
  </si>
  <si>
    <t>C03278</t>
  </si>
  <si>
    <t>C03279</t>
  </si>
  <si>
    <t>C03280</t>
  </si>
  <si>
    <t>C03281</t>
  </si>
  <si>
    <t>C03282</t>
  </si>
  <si>
    <t>C03283</t>
  </si>
  <si>
    <t>C03284</t>
  </si>
  <si>
    <t>C03285</t>
  </si>
  <si>
    <t>C03286</t>
  </si>
  <si>
    <t>C03287</t>
  </si>
  <si>
    <t>C03288</t>
  </si>
  <si>
    <t>C03289</t>
  </si>
  <si>
    <t>C03290</t>
  </si>
  <si>
    <t>C03291</t>
  </si>
  <si>
    <t>C03292</t>
  </si>
  <si>
    <t>C03293</t>
  </si>
  <si>
    <t>C03294</t>
  </si>
  <si>
    <t>C03295</t>
  </si>
  <si>
    <t>C03296</t>
  </si>
  <si>
    <t>C03297</t>
  </si>
  <si>
    <t>C03298</t>
  </si>
  <si>
    <t>C03299</t>
  </si>
  <si>
    <t>C03300</t>
  </si>
  <si>
    <t>C03301</t>
  </si>
  <si>
    <t>C03302</t>
  </si>
  <si>
    <t>C03303</t>
  </si>
  <si>
    <t>C03304</t>
  </si>
  <si>
    <t>C03305</t>
  </si>
  <si>
    <t>C03306</t>
  </si>
  <si>
    <t>C03307</t>
  </si>
  <si>
    <t>C03308</t>
  </si>
  <si>
    <t>C03309</t>
  </si>
  <si>
    <t>C03310</t>
  </si>
  <si>
    <t>C03311</t>
  </si>
  <si>
    <t>C03312</t>
  </si>
  <si>
    <t>C03313</t>
  </si>
  <si>
    <t>C03314</t>
  </si>
  <si>
    <t>C03315</t>
  </si>
  <si>
    <t>C03316</t>
  </si>
  <si>
    <t>C03317</t>
  </si>
  <si>
    <t>C03318</t>
  </si>
  <si>
    <t>C03319</t>
  </si>
  <si>
    <t>C03320</t>
  </si>
  <si>
    <t>C03321</t>
  </si>
  <si>
    <t>C03322</t>
  </si>
  <si>
    <t>C03323</t>
  </si>
  <si>
    <t>C03324</t>
  </si>
  <si>
    <t>C03325</t>
  </si>
  <si>
    <t>C03326</t>
  </si>
  <si>
    <t>C03327</t>
  </si>
  <si>
    <t>C03328</t>
  </si>
  <si>
    <t>C03329</t>
  </si>
  <si>
    <t>C03330</t>
  </si>
  <si>
    <t>C03331</t>
  </si>
  <si>
    <t>C03332</t>
  </si>
  <si>
    <t>C03333</t>
  </si>
  <si>
    <t>C03334</t>
  </si>
  <si>
    <t>C03335</t>
  </si>
  <si>
    <t>C03336</t>
  </si>
  <si>
    <t>C03337</t>
  </si>
  <si>
    <t>C03338</t>
  </si>
  <si>
    <t>C03339</t>
  </si>
  <si>
    <t>C03340</t>
  </si>
  <si>
    <t>C03341</t>
  </si>
  <si>
    <t>C03342</t>
  </si>
  <si>
    <t>C03343</t>
  </si>
  <si>
    <t>C03344</t>
  </si>
  <si>
    <t>C03345</t>
  </si>
  <si>
    <t>C03346</t>
  </si>
  <si>
    <t>C03347</t>
  </si>
  <si>
    <t>C03348</t>
  </si>
  <si>
    <t>C03349</t>
  </si>
  <si>
    <t>C03350</t>
  </si>
  <si>
    <t>C03351</t>
  </si>
  <si>
    <t>C03352</t>
  </si>
  <si>
    <t>C03353</t>
  </si>
  <si>
    <t>C03354</t>
  </si>
  <si>
    <t>C03355</t>
  </si>
  <si>
    <t>C03356</t>
  </si>
  <si>
    <t>C03357</t>
  </si>
  <si>
    <t>C03358</t>
  </si>
  <si>
    <t>C03359</t>
  </si>
  <si>
    <t>C03360</t>
  </si>
  <si>
    <t>C03361</t>
  </si>
  <si>
    <t>C03362</t>
  </si>
  <si>
    <t>C03363</t>
  </si>
  <si>
    <t>C03364</t>
  </si>
  <si>
    <t>C03365</t>
  </si>
  <si>
    <t>C03366</t>
  </si>
  <si>
    <t>C03367</t>
  </si>
  <si>
    <t>C03368</t>
  </si>
  <si>
    <t>C03369</t>
  </si>
  <si>
    <t>C03370</t>
  </si>
  <si>
    <t>C03371</t>
  </si>
  <si>
    <t>C03372</t>
  </si>
  <si>
    <t>C03373</t>
  </si>
  <si>
    <t>C03374</t>
  </si>
  <si>
    <t>C03375</t>
  </si>
  <si>
    <t>C03376</t>
  </si>
  <si>
    <t>C03377</t>
  </si>
  <si>
    <t>C03378</t>
  </si>
  <si>
    <t>C03379</t>
  </si>
  <si>
    <t>C03380</t>
  </si>
  <si>
    <t>C03381</t>
  </si>
  <si>
    <t>C03382</t>
  </si>
  <si>
    <t>C03383</t>
  </si>
  <si>
    <t>C03384</t>
  </si>
  <si>
    <t>C03385</t>
  </si>
  <si>
    <t>C03386</t>
  </si>
  <si>
    <t>C03387</t>
  </si>
  <si>
    <t>C03388</t>
  </si>
  <si>
    <t>C03389</t>
  </si>
  <si>
    <t>C03390</t>
  </si>
  <si>
    <t>C03391</t>
  </si>
  <si>
    <t>C03392</t>
  </si>
  <si>
    <t>C03393</t>
  </si>
  <si>
    <t>C03394</t>
  </si>
  <si>
    <t>C03395</t>
  </si>
  <si>
    <t>C03396</t>
  </si>
  <si>
    <t>C03397</t>
  </si>
  <si>
    <t>C03398</t>
  </si>
  <si>
    <t>C03399</t>
  </si>
  <si>
    <t>C03400</t>
  </si>
  <si>
    <t>C03401</t>
  </si>
  <si>
    <t>C03402</t>
  </si>
  <si>
    <t>C03403</t>
  </si>
  <si>
    <t>C03404</t>
  </si>
  <si>
    <t>C03405</t>
  </si>
  <si>
    <t>C03406</t>
  </si>
  <si>
    <t>C03407</t>
  </si>
  <si>
    <t>C03408</t>
  </si>
  <si>
    <t>C03409</t>
  </si>
  <si>
    <t>C03410</t>
  </si>
  <si>
    <t>C03411</t>
  </si>
  <si>
    <t>C03412</t>
  </si>
  <si>
    <t>C03413</t>
  </si>
  <si>
    <t>C03414</t>
  </si>
  <si>
    <t>C03415</t>
  </si>
  <si>
    <t>C03416</t>
  </si>
  <si>
    <t>C03417</t>
  </si>
  <si>
    <t>C03418</t>
  </si>
  <si>
    <t>C03419</t>
  </si>
  <si>
    <t>C03420</t>
  </si>
  <si>
    <t>C03421</t>
  </si>
  <si>
    <t>C03422</t>
  </si>
  <si>
    <t>C03423</t>
  </si>
  <si>
    <t>C03424</t>
  </si>
  <si>
    <t>C03425</t>
  </si>
  <si>
    <t>C03426</t>
  </si>
  <si>
    <t>C03427</t>
  </si>
  <si>
    <t>C03428</t>
  </si>
  <si>
    <t>C03429</t>
  </si>
  <si>
    <t>C03430</t>
  </si>
  <si>
    <t>C03431</t>
  </si>
  <si>
    <t>C03432</t>
  </si>
  <si>
    <t>C03433</t>
  </si>
  <si>
    <t>C03434</t>
  </si>
  <si>
    <t>C03435</t>
  </si>
  <si>
    <t>C03436</t>
  </si>
  <si>
    <t>C03437</t>
  </si>
  <si>
    <t>C03438</t>
  </si>
  <si>
    <t>C03439</t>
  </si>
  <si>
    <t>C03440</t>
  </si>
  <si>
    <t>C03441</t>
  </si>
  <si>
    <t>C03442</t>
  </si>
  <si>
    <t>C03443</t>
  </si>
  <si>
    <t>C03444</t>
  </si>
  <si>
    <t>C03445</t>
  </si>
  <si>
    <t>C03446</t>
  </si>
  <si>
    <t>C03447</t>
  </si>
  <si>
    <t>C03448</t>
  </si>
  <si>
    <t>C03449</t>
  </si>
  <si>
    <t>C03450</t>
  </si>
  <si>
    <t>C03451</t>
  </si>
  <si>
    <t>C03452</t>
  </si>
  <si>
    <t>C03453</t>
  </si>
  <si>
    <t>C03454</t>
  </si>
  <si>
    <t>C03455</t>
  </si>
  <si>
    <t>C03456</t>
  </si>
  <si>
    <t>C03457</t>
  </si>
  <si>
    <t>C03458</t>
  </si>
  <si>
    <t>C03459</t>
  </si>
  <si>
    <t>C03460</t>
  </si>
  <si>
    <t>C03461</t>
  </si>
  <si>
    <t>C03462</t>
  </si>
  <si>
    <t>C03463</t>
  </si>
  <si>
    <t>C03464</t>
  </si>
  <si>
    <t>C03465</t>
  </si>
  <si>
    <t>C03466</t>
  </si>
  <si>
    <t>C03467</t>
  </si>
  <si>
    <t>C03468</t>
  </si>
  <si>
    <t>C03469</t>
  </si>
  <si>
    <t>C03470</t>
  </si>
  <si>
    <t>C03471</t>
  </si>
  <si>
    <t>C03472</t>
  </si>
  <si>
    <t>C03473</t>
  </si>
  <si>
    <t>C03474</t>
  </si>
  <si>
    <t>C03475</t>
  </si>
  <si>
    <t>C03476</t>
  </si>
  <si>
    <t>C03477</t>
  </si>
  <si>
    <t>C03478</t>
  </si>
  <si>
    <t>C03479</t>
  </si>
  <si>
    <t>C03480</t>
  </si>
  <si>
    <t>C03481</t>
  </si>
  <si>
    <t>C03482</t>
  </si>
  <si>
    <t>C03483</t>
  </si>
  <si>
    <t>C03484</t>
  </si>
  <si>
    <t>C03485</t>
  </si>
  <si>
    <t>C03486</t>
  </si>
  <si>
    <t>C03487</t>
  </si>
  <si>
    <t>C03488</t>
  </si>
  <si>
    <t>C03489</t>
  </si>
  <si>
    <t>C03490</t>
  </si>
  <si>
    <t>C03491</t>
  </si>
  <si>
    <t>C03492</t>
  </si>
  <si>
    <t>C03493</t>
  </si>
  <si>
    <t>C03494</t>
  </si>
  <si>
    <t>C03495</t>
  </si>
  <si>
    <t>C03496</t>
  </si>
  <si>
    <t>C03497</t>
  </si>
  <si>
    <t>C03498</t>
  </si>
  <si>
    <t>C03499</t>
  </si>
  <si>
    <t>C03500</t>
  </si>
  <si>
    <t>C03501</t>
  </si>
  <si>
    <t>C03502</t>
  </si>
  <si>
    <t>C03503</t>
  </si>
  <si>
    <t>C03504</t>
  </si>
  <si>
    <t>C03505</t>
  </si>
  <si>
    <t>C03506</t>
  </si>
  <si>
    <t>C03507</t>
  </si>
  <si>
    <t>C03508</t>
  </si>
  <si>
    <t>C03509</t>
  </si>
  <si>
    <t>C03510</t>
  </si>
  <si>
    <t>C03511</t>
  </si>
  <si>
    <t>C03512</t>
  </si>
  <si>
    <t>C03513</t>
  </si>
  <si>
    <t>C03514</t>
  </si>
  <si>
    <t>C03515</t>
  </si>
  <si>
    <t>C03516</t>
  </si>
  <si>
    <t>C03517</t>
  </si>
  <si>
    <t>C03518</t>
  </si>
  <si>
    <t>C03519</t>
  </si>
  <si>
    <t>C03520</t>
  </si>
  <si>
    <t>C03521</t>
  </si>
  <si>
    <t>C03522</t>
  </si>
  <si>
    <t>C03523</t>
  </si>
  <si>
    <t>C03524</t>
  </si>
  <si>
    <t>C03525</t>
  </si>
  <si>
    <t>C03526</t>
  </si>
  <si>
    <t>C03527</t>
  </si>
  <si>
    <t>C03528</t>
  </si>
  <si>
    <t>C03529</t>
  </si>
  <si>
    <t>C03530</t>
  </si>
  <si>
    <t>C03531</t>
  </si>
  <si>
    <t>C03532</t>
  </si>
  <si>
    <t>C03533</t>
  </si>
  <si>
    <t>C03534</t>
  </si>
  <si>
    <t>C03535</t>
  </si>
  <si>
    <t>C03536</t>
  </si>
  <si>
    <t>C03537</t>
  </si>
  <si>
    <t>C03538</t>
  </si>
  <si>
    <t>C03539</t>
  </si>
  <si>
    <t>C03540</t>
  </si>
  <si>
    <t>C03541</t>
  </si>
  <si>
    <t>C03542</t>
  </si>
  <si>
    <t>C03543</t>
  </si>
  <si>
    <t>C03544</t>
  </si>
  <si>
    <t>C03545</t>
  </si>
  <si>
    <t>C03546</t>
  </si>
  <si>
    <t>C03547</t>
  </si>
  <si>
    <t>C03548</t>
  </si>
  <si>
    <t>C03549</t>
  </si>
  <si>
    <t>C03550</t>
  </si>
  <si>
    <t>C03551</t>
  </si>
  <si>
    <t>C03552</t>
  </si>
  <si>
    <t>C03553</t>
  </si>
  <si>
    <t>C03554</t>
  </si>
  <si>
    <t>C03555</t>
  </si>
  <si>
    <t>C03556</t>
  </si>
  <si>
    <t>C03557</t>
  </si>
  <si>
    <t>C03558</t>
  </si>
  <si>
    <t>C03559</t>
  </si>
  <si>
    <t>C03560</t>
  </si>
  <si>
    <t>C03561</t>
  </si>
  <si>
    <t>C03562</t>
  </si>
  <si>
    <t>C03563</t>
  </si>
  <si>
    <t>C03564</t>
  </si>
  <si>
    <t>C03565</t>
  </si>
  <si>
    <t>C03566</t>
  </si>
  <si>
    <t>C03567</t>
  </si>
  <si>
    <t>C03568</t>
  </si>
  <si>
    <t>C03569</t>
  </si>
  <si>
    <t>C03570</t>
  </si>
  <si>
    <t>C03571</t>
  </si>
  <si>
    <t>C03572</t>
  </si>
  <si>
    <t>C03573</t>
  </si>
  <si>
    <t>C03574</t>
  </si>
  <si>
    <t>C03575</t>
  </si>
  <si>
    <t>C03576</t>
  </si>
  <si>
    <t>C03577</t>
  </si>
  <si>
    <t>C03578</t>
  </si>
  <si>
    <t>C03579</t>
  </si>
  <si>
    <t>C03580</t>
  </si>
  <si>
    <t>C03581</t>
  </si>
  <si>
    <t>C03582</t>
  </si>
  <si>
    <t>C03583</t>
  </si>
  <si>
    <t>C03584</t>
  </si>
  <si>
    <t>C03585</t>
  </si>
  <si>
    <t>C03586</t>
  </si>
  <si>
    <t>C03587</t>
  </si>
  <si>
    <t>C03588</t>
  </si>
  <si>
    <t>C03589</t>
  </si>
  <si>
    <t>C03590</t>
  </si>
  <si>
    <t>C03591</t>
  </si>
  <si>
    <t>C03592</t>
  </si>
  <si>
    <t>C03593</t>
  </si>
  <si>
    <t>C03594</t>
  </si>
  <si>
    <t>C03595</t>
  </si>
  <si>
    <t>C03596</t>
  </si>
  <si>
    <t>C03597</t>
  </si>
  <si>
    <t>C03598</t>
  </si>
  <si>
    <t>C03599</t>
  </si>
  <si>
    <t>C03600</t>
  </si>
  <si>
    <t>C03601</t>
  </si>
  <si>
    <t>C03602</t>
  </si>
  <si>
    <t>C03603</t>
  </si>
  <si>
    <t>C03604</t>
  </si>
  <si>
    <t>C03605</t>
  </si>
  <si>
    <t>C03606</t>
  </si>
  <si>
    <t>C03607</t>
  </si>
  <si>
    <t>C03608</t>
  </si>
  <si>
    <t>C03609</t>
  </si>
  <si>
    <t>C03610</t>
  </si>
  <si>
    <t>C03611</t>
  </si>
  <si>
    <t>C03612</t>
  </si>
  <si>
    <t>C03613</t>
  </si>
  <si>
    <t>C03614</t>
  </si>
  <si>
    <t>C03615</t>
  </si>
  <si>
    <t>C03616</t>
  </si>
  <si>
    <t>C03617</t>
  </si>
  <si>
    <t>C03618</t>
  </si>
  <si>
    <t>C03619</t>
  </si>
  <si>
    <t>C03620</t>
  </si>
  <si>
    <t>C03621</t>
  </si>
  <si>
    <t>C03622</t>
  </si>
  <si>
    <t>C03623</t>
  </si>
  <si>
    <t>C03624</t>
  </si>
  <si>
    <t>C03625</t>
  </si>
  <si>
    <t>C03626</t>
  </si>
  <si>
    <t>C03627</t>
  </si>
  <si>
    <t>C03628</t>
  </si>
  <si>
    <t>C03629</t>
  </si>
  <si>
    <t>C03630</t>
  </si>
  <si>
    <t>C03631</t>
  </si>
  <si>
    <t>C03632</t>
  </si>
  <si>
    <t>C03633</t>
  </si>
  <si>
    <t>C03634</t>
  </si>
  <si>
    <t>C03635</t>
  </si>
  <si>
    <t>C03636</t>
  </si>
  <si>
    <t>C03637</t>
  </si>
  <si>
    <t>C03638</t>
  </si>
  <si>
    <t>C03639</t>
  </si>
  <si>
    <t>C03640</t>
  </si>
  <si>
    <t>C03641</t>
  </si>
  <si>
    <t>C03642</t>
  </si>
  <si>
    <t>C03643</t>
  </si>
  <si>
    <t>C03644</t>
  </si>
  <si>
    <t>C03645</t>
  </si>
  <si>
    <t>C03646</t>
  </si>
  <si>
    <t>C03647</t>
  </si>
  <si>
    <t>C03648</t>
  </si>
  <si>
    <t>C03649</t>
  </si>
  <si>
    <t>C03650</t>
  </si>
  <si>
    <t>C03651</t>
  </si>
  <si>
    <t>C03652</t>
  </si>
  <si>
    <t>C03653</t>
  </si>
  <si>
    <t>C03654</t>
  </si>
  <si>
    <t>C03655</t>
  </si>
  <si>
    <t>C03656</t>
  </si>
  <si>
    <t>C03657</t>
  </si>
  <si>
    <t>C03658</t>
  </si>
  <si>
    <t>C03659</t>
  </si>
  <si>
    <t>C03660</t>
  </si>
  <si>
    <t>C03661</t>
  </si>
  <si>
    <t>C03662</t>
  </si>
  <si>
    <t>C03663</t>
  </si>
  <si>
    <t>C03664</t>
  </si>
  <si>
    <t>C03665</t>
  </si>
  <si>
    <t>C03666</t>
  </si>
  <si>
    <t>C03667</t>
  </si>
  <si>
    <t>C03668</t>
  </si>
  <si>
    <t>C03669</t>
  </si>
  <si>
    <t>C03670</t>
  </si>
  <si>
    <t>C03671</t>
  </si>
  <si>
    <t>C03672</t>
  </si>
  <si>
    <t>C03673</t>
  </si>
  <si>
    <t>C03674</t>
  </si>
  <si>
    <t>C03675</t>
  </si>
  <si>
    <t>C03676</t>
  </si>
  <si>
    <t>C03677</t>
  </si>
  <si>
    <t>C03678</t>
  </si>
  <si>
    <t>C03679</t>
  </si>
  <si>
    <t>C03680</t>
  </si>
  <si>
    <t>C03681</t>
  </si>
  <si>
    <t>C03682</t>
  </si>
  <si>
    <t>C03683</t>
  </si>
  <si>
    <t>C03684</t>
  </si>
  <si>
    <t>C03685</t>
  </si>
  <si>
    <t>C03686</t>
  </si>
  <si>
    <t>C03687</t>
  </si>
  <si>
    <t>C03688</t>
  </si>
  <si>
    <t>C03689</t>
  </si>
  <si>
    <t>C03690</t>
  </si>
  <si>
    <t>C03691</t>
  </si>
  <si>
    <t>C03692</t>
  </si>
  <si>
    <t>C03693</t>
  </si>
  <si>
    <t>C03694</t>
  </si>
  <si>
    <t>C03695</t>
  </si>
  <si>
    <t>C03696</t>
  </si>
  <si>
    <t>C03697</t>
  </si>
  <si>
    <t>C03698</t>
  </si>
  <si>
    <t>C03699</t>
  </si>
  <si>
    <t>C03700</t>
  </si>
  <si>
    <t>C03701</t>
  </si>
  <si>
    <t>C03702</t>
  </si>
  <si>
    <t>C03703</t>
  </si>
  <si>
    <t>C03704</t>
  </si>
  <si>
    <t>C03705</t>
  </si>
  <si>
    <t>C03706</t>
  </si>
  <si>
    <t>C03707</t>
  </si>
  <si>
    <t>C03708</t>
  </si>
  <si>
    <t>C03709</t>
  </si>
  <si>
    <t>C03710</t>
  </si>
  <si>
    <t>C03711</t>
  </si>
  <si>
    <t>C03712</t>
  </si>
  <si>
    <t>C03713</t>
  </si>
  <si>
    <t>C03714</t>
  </si>
  <si>
    <t>C03715</t>
  </si>
  <si>
    <t>C03716</t>
  </si>
  <si>
    <t>C03717</t>
  </si>
  <si>
    <t>C03718</t>
  </si>
  <si>
    <t>C03719</t>
  </si>
  <si>
    <t>C03720</t>
  </si>
  <si>
    <t>C03721</t>
  </si>
  <si>
    <t>C03722</t>
  </si>
  <si>
    <t>C03723</t>
  </si>
  <si>
    <t>C03724</t>
  </si>
  <si>
    <t>C03725</t>
  </si>
  <si>
    <t>C03726</t>
  </si>
  <si>
    <t>C03727</t>
  </si>
  <si>
    <t>C03728</t>
  </si>
  <si>
    <t>C03729</t>
  </si>
  <si>
    <t>C03730</t>
  </si>
  <si>
    <t>C03731</t>
  </si>
  <si>
    <t>C03732</t>
  </si>
  <si>
    <t>C03733</t>
  </si>
  <si>
    <t>C03734</t>
  </si>
  <si>
    <t>C03735</t>
  </si>
  <si>
    <t>C03736</t>
  </si>
  <si>
    <t>C03737</t>
  </si>
  <si>
    <t>C03738</t>
  </si>
  <si>
    <t>C03739</t>
  </si>
  <si>
    <t>C03740</t>
  </si>
  <si>
    <t>C03741</t>
  </si>
  <si>
    <t>C03742</t>
  </si>
  <si>
    <t>C03743</t>
  </si>
  <si>
    <t>C03744</t>
  </si>
  <si>
    <t>C03745</t>
  </si>
  <si>
    <t>C03746</t>
  </si>
  <si>
    <t>C03747</t>
  </si>
  <si>
    <t>C03748</t>
  </si>
  <si>
    <t>C03749</t>
  </si>
  <si>
    <t>C03750</t>
  </si>
  <si>
    <t>C03751</t>
  </si>
  <si>
    <t>C03752</t>
  </si>
  <si>
    <t>C03753</t>
  </si>
  <si>
    <t>C03754</t>
  </si>
  <si>
    <t>C03755</t>
  </si>
  <si>
    <t>C03756</t>
  </si>
  <si>
    <t>C03757</t>
  </si>
  <si>
    <t>C03758</t>
  </si>
  <si>
    <t>C03759</t>
  </si>
  <si>
    <t>C03760</t>
  </si>
  <si>
    <t>C03761</t>
  </si>
  <si>
    <t>C03762</t>
  </si>
  <si>
    <t>C03763</t>
  </si>
  <si>
    <t>C03764</t>
  </si>
  <si>
    <t>C03765</t>
  </si>
  <si>
    <t>C03766</t>
  </si>
  <si>
    <t>C03767</t>
  </si>
  <si>
    <t>C03768</t>
  </si>
  <si>
    <t>C03769</t>
  </si>
  <si>
    <t>C03770</t>
  </si>
  <si>
    <t>C03771</t>
  </si>
  <si>
    <t>C03772</t>
  </si>
  <si>
    <t>C03773</t>
  </si>
  <si>
    <t>C03774</t>
  </si>
  <si>
    <t>C03775</t>
  </si>
  <si>
    <t>C03776</t>
  </si>
  <si>
    <t>C03777</t>
  </si>
  <si>
    <t>C03778</t>
  </si>
  <si>
    <t>C03779</t>
  </si>
  <si>
    <t>C03780</t>
  </si>
  <si>
    <t>C03781</t>
  </si>
  <si>
    <t>C03782</t>
  </si>
  <si>
    <t>C03783</t>
  </si>
  <si>
    <t>C03784</t>
  </si>
  <si>
    <t>C03785</t>
  </si>
  <si>
    <t>C03786</t>
  </si>
  <si>
    <t>C03787</t>
  </si>
  <si>
    <t>C03788</t>
  </si>
  <si>
    <t>C03789</t>
  </si>
  <si>
    <t>C03790</t>
  </si>
  <si>
    <t>C03791</t>
  </si>
  <si>
    <t>C03792</t>
  </si>
  <si>
    <t>C03793</t>
  </si>
  <si>
    <t>C03794</t>
  </si>
  <si>
    <t>C03795</t>
  </si>
  <si>
    <t>C03796</t>
  </si>
  <si>
    <t>C03797</t>
  </si>
  <si>
    <t>C03798</t>
  </si>
  <si>
    <t>C03799</t>
  </si>
  <si>
    <t>C03800</t>
  </si>
  <si>
    <t>C03801</t>
  </si>
  <si>
    <t>C03802</t>
  </si>
  <si>
    <t>C03803</t>
  </si>
  <si>
    <t>C03804</t>
  </si>
  <si>
    <t>C03805</t>
  </si>
  <si>
    <t>C03806</t>
  </si>
  <si>
    <t>C03807</t>
  </si>
  <si>
    <t>C03808</t>
  </si>
  <si>
    <t>C03809</t>
  </si>
  <si>
    <t>C03810</t>
  </si>
  <si>
    <t>C03811</t>
  </si>
  <si>
    <t>C03812</t>
  </si>
  <si>
    <t>C03813</t>
  </si>
  <si>
    <t>C03814</t>
  </si>
  <si>
    <t>C03815</t>
  </si>
  <si>
    <t>C03816</t>
  </si>
  <si>
    <t>C03817</t>
  </si>
  <si>
    <t>C03818</t>
  </si>
  <si>
    <t>C03819</t>
  </si>
  <si>
    <t>C03820</t>
  </si>
  <si>
    <t>C03821</t>
  </si>
  <si>
    <t>C03822</t>
  </si>
  <si>
    <t>C03823</t>
  </si>
  <si>
    <t>C03824</t>
  </si>
  <si>
    <t>C03825</t>
  </si>
  <si>
    <t>C03826</t>
  </si>
  <si>
    <t>C03827</t>
  </si>
  <si>
    <t>C03828</t>
  </si>
  <si>
    <t>C03829</t>
  </si>
  <si>
    <t>C03830</t>
  </si>
  <si>
    <t>C03831</t>
  </si>
  <si>
    <t>C03832</t>
  </si>
  <si>
    <t>C03833</t>
  </si>
  <si>
    <t>C03834</t>
  </si>
  <si>
    <t>C03835</t>
  </si>
  <si>
    <t>C03836</t>
  </si>
  <si>
    <t>C03837</t>
  </si>
  <si>
    <t>C03838</t>
  </si>
  <si>
    <t>C03839</t>
  </si>
  <si>
    <t>C03840</t>
  </si>
  <si>
    <t>C03841</t>
  </si>
  <si>
    <t>C03842</t>
  </si>
  <si>
    <t>C03843</t>
  </si>
  <si>
    <t>C03844</t>
  </si>
  <si>
    <t>C03845</t>
  </si>
  <si>
    <t>C03846</t>
  </si>
  <si>
    <t>C03847</t>
  </si>
  <si>
    <t>C03848</t>
  </si>
  <si>
    <t>C03849</t>
  </si>
  <si>
    <t>C03850</t>
  </si>
  <si>
    <t>C03851</t>
  </si>
  <si>
    <t>C03852</t>
  </si>
  <si>
    <t>C03853</t>
  </si>
  <si>
    <t>C03854</t>
  </si>
  <si>
    <t>C03855</t>
  </si>
  <si>
    <t>C03856</t>
  </si>
  <si>
    <t>C03857</t>
  </si>
  <si>
    <t>C03858</t>
  </si>
  <si>
    <t>C03859</t>
  </si>
  <si>
    <t>C03860</t>
  </si>
  <si>
    <t>C03861</t>
  </si>
  <si>
    <t>C03862</t>
  </si>
  <si>
    <t>C03863</t>
  </si>
  <si>
    <t>C03864</t>
  </si>
  <si>
    <t>C03865</t>
  </si>
  <si>
    <t>C03866</t>
  </si>
  <si>
    <t>C03867</t>
  </si>
  <si>
    <t>C03868</t>
  </si>
  <si>
    <t>C03869</t>
  </si>
  <si>
    <t>C03870</t>
  </si>
  <si>
    <t>C03871</t>
  </si>
  <si>
    <t>C03872</t>
  </si>
  <si>
    <t>C03873</t>
  </si>
  <si>
    <t>C03874</t>
  </si>
  <si>
    <t>C03875</t>
  </si>
  <si>
    <t>C03876</t>
  </si>
  <si>
    <t>C03877</t>
  </si>
  <si>
    <t>C03878</t>
  </si>
  <si>
    <t>C03879</t>
  </si>
  <si>
    <t>C03880</t>
  </si>
  <si>
    <t>C03881</t>
  </si>
  <si>
    <t>C03882</t>
  </si>
  <si>
    <t>C03883</t>
  </si>
  <si>
    <t>C03884</t>
  </si>
  <si>
    <t>C03885</t>
  </si>
  <si>
    <t>C03886</t>
  </si>
  <si>
    <t>C03887</t>
  </si>
  <si>
    <t>C03888</t>
  </si>
  <si>
    <t>C03889</t>
  </si>
  <si>
    <t>C03890</t>
  </si>
  <si>
    <t>C03891</t>
  </si>
  <si>
    <t>C03892</t>
  </si>
  <si>
    <t>C03893</t>
  </si>
  <si>
    <t>C03894</t>
  </si>
  <si>
    <t>C03895</t>
  </si>
  <si>
    <t>C03896</t>
  </si>
  <si>
    <t>C03897</t>
  </si>
  <si>
    <t>C03898</t>
  </si>
  <si>
    <t>C03899</t>
  </si>
  <si>
    <t>C03900</t>
  </si>
  <si>
    <t>C03901</t>
  </si>
  <si>
    <t>C03902</t>
  </si>
  <si>
    <t>C03903</t>
  </si>
  <si>
    <t>C03904</t>
  </si>
  <si>
    <t>C03905</t>
  </si>
  <si>
    <t>C03906</t>
  </si>
  <si>
    <t>C03907</t>
  </si>
  <si>
    <t>C03908</t>
  </si>
  <si>
    <t>C03909</t>
  </si>
  <si>
    <t>C03910</t>
  </si>
  <si>
    <t>C03911</t>
  </si>
  <si>
    <t>C03912</t>
  </si>
  <si>
    <t>C03913</t>
  </si>
  <si>
    <t>C03914</t>
  </si>
  <si>
    <t>C03915</t>
  </si>
  <si>
    <t>C03916</t>
  </si>
  <si>
    <t>C03917</t>
  </si>
  <si>
    <t>C03918</t>
  </si>
  <si>
    <t>C03919</t>
  </si>
  <si>
    <t>C03920</t>
  </si>
  <si>
    <t>C03921</t>
  </si>
  <si>
    <t>C03922</t>
  </si>
  <si>
    <t>C03923</t>
  </si>
  <si>
    <t>C03924</t>
  </si>
  <si>
    <t>C03925</t>
  </si>
  <si>
    <t>C03926</t>
  </si>
  <si>
    <t>C03927</t>
  </si>
  <si>
    <t>C03928</t>
  </si>
  <si>
    <t>C03929</t>
  </si>
  <si>
    <t>C03930</t>
  </si>
  <si>
    <t>C03931</t>
  </si>
  <si>
    <t>C03932</t>
  </si>
  <si>
    <t>C03933</t>
  </si>
  <si>
    <t>C03934</t>
  </si>
  <si>
    <t>C03935</t>
  </si>
  <si>
    <t>C03936</t>
  </si>
  <si>
    <t>C03937</t>
  </si>
  <si>
    <t>C03938</t>
  </si>
  <si>
    <t>C03939</t>
  </si>
  <si>
    <t>C03940</t>
  </si>
  <si>
    <t>C03941</t>
  </si>
  <si>
    <t>C03942</t>
  </si>
  <si>
    <t>C03943</t>
  </si>
  <si>
    <t>C03944</t>
  </si>
  <si>
    <t>C03945</t>
  </si>
  <si>
    <t>C03946</t>
  </si>
  <si>
    <t>C03947</t>
  </si>
  <si>
    <t>C03948</t>
  </si>
  <si>
    <t>C03949</t>
  </si>
  <si>
    <t>C03950</t>
  </si>
  <si>
    <t>C03951</t>
  </si>
  <si>
    <t>C03952</t>
  </si>
  <si>
    <t>C03953</t>
  </si>
  <si>
    <t>C03954</t>
  </si>
  <si>
    <t>C03955</t>
  </si>
  <si>
    <t>C03956</t>
  </si>
  <si>
    <t>C03957</t>
  </si>
  <si>
    <t>C03958</t>
  </si>
  <si>
    <t>C03959</t>
  </si>
  <si>
    <t>C03960</t>
  </si>
  <si>
    <t>C03961</t>
  </si>
  <si>
    <t>C03962</t>
  </si>
  <si>
    <t>C03963</t>
  </si>
  <si>
    <t>C03964</t>
  </si>
  <si>
    <t>C03965</t>
  </si>
  <si>
    <t>C03966</t>
  </si>
  <si>
    <t>C03967</t>
  </si>
  <si>
    <t>C03968</t>
  </si>
  <si>
    <t>C03969</t>
  </si>
  <si>
    <t>C03970</t>
  </si>
  <si>
    <t>C03971</t>
  </si>
  <si>
    <t>C03972</t>
  </si>
  <si>
    <t>C03973</t>
  </si>
  <si>
    <t>C03974</t>
  </si>
  <si>
    <t>C03975</t>
  </si>
  <si>
    <t>C03976</t>
  </si>
  <si>
    <t>C03977</t>
  </si>
  <si>
    <t>C03978</t>
  </si>
  <si>
    <t>C03979</t>
  </si>
  <si>
    <t>C03980</t>
  </si>
  <si>
    <t>C03981</t>
  </si>
  <si>
    <t>C03982</t>
  </si>
  <si>
    <t>C03983</t>
  </si>
  <si>
    <t>C03984</t>
  </si>
  <si>
    <t>C03985</t>
  </si>
  <si>
    <t>C03986</t>
  </si>
  <si>
    <t>C03987</t>
  </si>
  <si>
    <t>C03988</t>
  </si>
  <si>
    <t>C03989</t>
  </si>
  <si>
    <t>C03990</t>
  </si>
  <si>
    <t>C03991</t>
  </si>
  <si>
    <t>C03992</t>
  </si>
  <si>
    <t>C03993</t>
  </si>
  <si>
    <t>C03994</t>
  </si>
  <si>
    <t>C03995</t>
  </si>
  <si>
    <t>C03996</t>
  </si>
  <si>
    <t>C03997</t>
  </si>
  <si>
    <t>C03998</t>
  </si>
  <si>
    <t>C03999</t>
  </si>
  <si>
    <t>C04000</t>
  </si>
  <si>
    <t>C04001</t>
  </si>
  <si>
    <t>C04002</t>
  </si>
  <si>
    <t>C04003</t>
  </si>
  <si>
    <t>C04004</t>
  </si>
  <si>
    <t>C04005</t>
  </si>
  <si>
    <t>C04006</t>
  </si>
  <si>
    <t>C04007</t>
  </si>
  <si>
    <t>C04008</t>
  </si>
  <si>
    <t>C04009</t>
  </si>
  <si>
    <t>C04010</t>
  </si>
  <si>
    <t>C04011</t>
  </si>
  <si>
    <t>C04012</t>
  </si>
  <si>
    <t>C04013</t>
  </si>
  <si>
    <t>C04014</t>
  </si>
  <si>
    <t>C04015</t>
  </si>
  <si>
    <t>C04016</t>
  </si>
  <si>
    <t>C04017</t>
  </si>
  <si>
    <t>C04018</t>
  </si>
  <si>
    <t>C04019</t>
  </si>
  <si>
    <t>C04020</t>
  </si>
  <si>
    <t>C04021</t>
  </si>
  <si>
    <t>C04022</t>
  </si>
  <si>
    <t>C04023</t>
  </si>
  <si>
    <t>C04024</t>
  </si>
  <si>
    <t>C04025</t>
  </si>
  <si>
    <t>C04026</t>
  </si>
  <si>
    <t>C04027</t>
  </si>
  <si>
    <t>C04028</t>
  </si>
  <si>
    <t>C04029</t>
  </si>
  <si>
    <t>C04030</t>
  </si>
  <si>
    <t>C04031</t>
  </si>
  <si>
    <t>C04032</t>
  </si>
  <si>
    <t>C04033</t>
  </si>
  <si>
    <t>C04034</t>
  </si>
  <si>
    <t>C04035</t>
  </si>
  <si>
    <t>C04036</t>
  </si>
  <si>
    <t>C04037</t>
  </si>
  <si>
    <t>C04038</t>
  </si>
  <si>
    <t>C04039</t>
  </si>
  <si>
    <t>C04040</t>
  </si>
  <si>
    <t>C04041</t>
  </si>
  <si>
    <t>C04042</t>
  </si>
  <si>
    <t>C04043</t>
  </si>
  <si>
    <t>C04044</t>
  </si>
  <si>
    <t>C04045</t>
  </si>
  <si>
    <t>C04046</t>
  </si>
  <si>
    <t>C04047</t>
  </si>
  <si>
    <t>C04048</t>
  </si>
  <si>
    <t>C04049</t>
  </si>
  <si>
    <t>C04050</t>
  </si>
  <si>
    <t>C04051</t>
  </si>
  <si>
    <t>C04052</t>
  </si>
  <si>
    <t>C04053</t>
  </si>
  <si>
    <t>C04054</t>
  </si>
  <si>
    <t>C04055</t>
  </si>
  <si>
    <t>C04056</t>
  </si>
  <si>
    <t>C04057</t>
  </si>
  <si>
    <t>C04058</t>
  </si>
  <si>
    <t>C04059</t>
  </si>
  <si>
    <t>C04060</t>
  </si>
  <si>
    <t>C04061</t>
  </si>
  <si>
    <t>C04062</t>
  </si>
  <si>
    <t>C04063</t>
  </si>
  <si>
    <t>C04064</t>
  </si>
  <si>
    <t>C04065</t>
  </si>
  <si>
    <t>C04066</t>
  </si>
  <si>
    <t>C04067</t>
  </si>
  <si>
    <t>C04068</t>
  </si>
  <si>
    <t>C04069</t>
  </si>
  <si>
    <t>C04070</t>
  </si>
  <si>
    <t>C04071</t>
  </si>
  <si>
    <t>C04072</t>
  </si>
  <si>
    <t>C04073</t>
  </si>
  <si>
    <t>C04074</t>
  </si>
  <si>
    <t>C04075</t>
  </si>
  <si>
    <t>C04076</t>
  </si>
  <si>
    <t>C04077</t>
  </si>
  <si>
    <t>C04078</t>
  </si>
  <si>
    <t>C04079</t>
  </si>
  <si>
    <t>C04080</t>
  </si>
  <si>
    <t>C04081</t>
  </si>
  <si>
    <t>C04082</t>
  </si>
  <si>
    <t>C04083</t>
  </si>
  <si>
    <t>C04084</t>
  </si>
  <si>
    <t>C04085</t>
  </si>
  <si>
    <t>C04086</t>
  </si>
  <si>
    <t>C04087</t>
  </si>
  <si>
    <t>C04088</t>
  </si>
  <si>
    <t>C04089</t>
  </si>
  <si>
    <t>C04090</t>
  </si>
  <si>
    <t>C04091</t>
  </si>
  <si>
    <t>C04092</t>
  </si>
  <si>
    <t>C04093</t>
  </si>
  <si>
    <t>C04094</t>
  </si>
  <si>
    <t>C04095</t>
  </si>
  <si>
    <t>C04096</t>
  </si>
  <si>
    <t>C04097</t>
  </si>
  <si>
    <t>C04098</t>
  </si>
  <si>
    <t>C04099</t>
  </si>
  <si>
    <t>C04100</t>
  </si>
  <si>
    <t>C04101</t>
  </si>
  <si>
    <t>C04102</t>
  </si>
  <si>
    <t>C04103</t>
  </si>
  <si>
    <t>C04104</t>
  </si>
  <si>
    <t>C04105</t>
  </si>
  <si>
    <t>C04106</t>
  </si>
  <si>
    <t>C04107</t>
  </si>
  <si>
    <t>C04108</t>
  </si>
  <si>
    <t>C04109</t>
  </si>
  <si>
    <t>C04110</t>
  </si>
  <si>
    <t>C04111</t>
  </si>
  <si>
    <t>C04112</t>
  </si>
  <si>
    <t>C04113</t>
  </si>
  <si>
    <t>C04114</t>
  </si>
  <si>
    <t>C04115</t>
  </si>
  <si>
    <t>C04116</t>
  </si>
  <si>
    <t>C04117</t>
  </si>
  <si>
    <t>C04118</t>
  </si>
  <si>
    <t>C04119</t>
  </si>
  <si>
    <t>C04120</t>
  </si>
  <si>
    <t>C04121</t>
  </si>
  <si>
    <t>C04122</t>
  </si>
  <si>
    <t>C04123</t>
  </si>
  <si>
    <t>C04124</t>
  </si>
  <si>
    <t>C04125</t>
  </si>
  <si>
    <t>C04126</t>
  </si>
  <si>
    <t>C04127</t>
  </si>
  <si>
    <t>C04128</t>
  </si>
  <si>
    <t>C04129</t>
  </si>
  <si>
    <t>C04130</t>
  </si>
  <si>
    <t>C04131</t>
  </si>
  <si>
    <t>C04132</t>
  </si>
  <si>
    <t>C04133</t>
  </si>
  <si>
    <t>C04134</t>
  </si>
  <si>
    <t>C04135</t>
  </si>
  <si>
    <t>C04136</t>
  </si>
  <si>
    <t>C04137</t>
  </si>
  <si>
    <t>C04138</t>
  </si>
  <si>
    <t>C04139</t>
  </si>
  <si>
    <t>C04140</t>
  </si>
  <si>
    <t>C04141</t>
  </si>
  <si>
    <t>C04142</t>
  </si>
  <si>
    <t>C04143</t>
  </si>
  <si>
    <t>C04144</t>
  </si>
  <si>
    <t>C04145</t>
  </si>
  <si>
    <t>C04146</t>
  </si>
  <si>
    <t>C04147</t>
  </si>
  <si>
    <t>C04148</t>
  </si>
  <si>
    <t>C04149</t>
  </si>
  <si>
    <t>C04150</t>
  </si>
  <si>
    <t>C04151</t>
  </si>
  <si>
    <t>C04152</t>
  </si>
  <si>
    <t>C04153</t>
  </si>
  <si>
    <t>C04154</t>
  </si>
  <si>
    <t>C04155</t>
  </si>
  <si>
    <t>C04156</t>
  </si>
  <si>
    <t>C04157</t>
  </si>
  <si>
    <t>C04158</t>
  </si>
  <si>
    <t>C04159</t>
  </si>
  <si>
    <t>C04160</t>
  </si>
  <si>
    <t>C04161</t>
  </si>
  <si>
    <t>C04162</t>
  </si>
  <si>
    <t>C04163</t>
  </si>
  <si>
    <t>C04164</t>
  </si>
  <si>
    <t>C04165</t>
  </si>
  <si>
    <t>C04166</t>
  </si>
  <si>
    <t>C04167</t>
  </si>
  <si>
    <t>C04168</t>
  </si>
  <si>
    <t>C04169</t>
  </si>
  <si>
    <t>C04170</t>
  </si>
  <si>
    <t>C04171</t>
  </si>
  <si>
    <t>C04172</t>
  </si>
  <si>
    <t>C04173</t>
  </si>
  <si>
    <t>C04174</t>
  </si>
  <si>
    <t>C04175</t>
  </si>
  <si>
    <t>C04176</t>
  </si>
  <si>
    <t>C04177</t>
  </si>
  <si>
    <t>C04178</t>
  </si>
  <si>
    <t>C04179</t>
  </si>
  <si>
    <t>C04180</t>
  </si>
  <si>
    <t>C04181</t>
  </si>
  <si>
    <t>C04182</t>
  </si>
  <si>
    <t>C04183</t>
  </si>
  <si>
    <t>C04184</t>
  </si>
  <si>
    <t>C04185</t>
  </si>
  <si>
    <t>C04186</t>
  </si>
  <si>
    <t>C04187</t>
  </si>
  <si>
    <t>C04188</t>
  </si>
  <si>
    <t>C04189</t>
  </si>
  <si>
    <t>C04190</t>
  </si>
  <si>
    <t>C04191</t>
  </si>
  <si>
    <t>C04192</t>
  </si>
  <si>
    <t>C04193</t>
  </si>
  <si>
    <t>C04194</t>
  </si>
  <si>
    <t>C04195</t>
  </si>
  <si>
    <t>C04196</t>
  </si>
  <si>
    <t>C04197</t>
  </si>
  <si>
    <t>C04198</t>
  </si>
  <si>
    <t>C04199</t>
  </si>
  <si>
    <t>C04200</t>
  </si>
  <si>
    <t>C04201</t>
  </si>
  <si>
    <t>C04202</t>
  </si>
  <si>
    <t>C04203</t>
  </si>
  <si>
    <t>C04204</t>
  </si>
  <si>
    <t>C04205</t>
  </si>
  <si>
    <t>C04206</t>
  </si>
  <si>
    <t>C04207</t>
  </si>
  <si>
    <t>C04208</t>
  </si>
  <si>
    <t>C04209</t>
  </si>
  <si>
    <t>C04210</t>
  </si>
  <si>
    <t>C04211</t>
  </si>
  <si>
    <t>C04212</t>
  </si>
  <si>
    <t>C04213</t>
  </si>
  <si>
    <t>C04214</t>
  </si>
  <si>
    <t>C04215</t>
  </si>
  <si>
    <t>C04216</t>
  </si>
  <si>
    <t>C04217</t>
  </si>
  <si>
    <t>C04218</t>
  </si>
  <si>
    <t>C04219</t>
  </si>
  <si>
    <t>C04220</t>
  </si>
  <si>
    <t>C04221</t>
  </si>
  <si>
    <t>C04222</t>
  </si>
  <si>
    <t>C04223</t>
  </si>
  <si>
    <t>C04224</t>
  </si>
  <si>
    <t>C04225</t>
  </si>
  <si>
    <t>C04226</t>
  </si>
  <si>
    <t>C04227</t>
  </si>
  <si>
    <t>C04228</t>
  </si>
  <si>
    <t>C04229</t>
  </si>
  <si>
    <t>C04230</t>
  </si>
  <si>
    <t>C04231</t>
  </si>
  <si>
    <t>C04232</t>
  </si>
  <si>
    <t>C04233</t>
  </si>
  <si>
    <t>C04234</t>
  </si>
  <si>
    <t>C04235</t>
  </si>
  <si>
    <t>C04236</t>
  </si>
  <si>
    <t>C04237</t>
  </si>
  <si>
    <t>C04238</t>
  </si>
  <si>
    <t>C04239</t>
  </si>
  <si>
    <t>C04240</t>
  </si>
  <si>
    <t>C04241</t>
  </si>
  <si>
    <t>C04242</t>
  </si>
  <si>
    <t>C04243</t>
  </si>
  <si>
    <t>C04244</t>
  </si>
  <si>
    <t>C04245</t>
  </si>
  <si>
    <t>C04246</t>
  </si>
  <si>
    <t>C04247</t>
  </si>
  <si>
    <t>C04248</t>
  </si>
  <si>
    <t>C04249</t>
  </si>
  <si>
    <t>C04250</t>
  </si>
  <si>
    <t>C04251</t>
  </si>
  <si>
    <t>C04252</t>
  </si>
  <si>
    <t>C04253</t>
  </si>
  <si>
    <t>C04254</t>
  </si>
  <si>
    <t>C04255</t>
  </si>
  <si>
    <t>C04256</t>
  </si>
  <si>
    <t>C04257</t>
  </si>
  <si>
    <t>C04258</t>
  </si>
  <si>
    <t>C04259</t>
  </si>
  <si>
    <t>C04260</t>
  </si>
  <si>
    <t>C04261</t>
  </si>
  <si>
    <t>C04262</t>
  </si>
  <si>
    <t>C04263</t>
  </si>
  <si>
    <t>C04264</t>
  </si>
  <si>
    <t>C04265</t>
  </si>
  <si>
    <t>C04266</t>
  </si>
  <si>
    <t>C04267</t>
  </si>
  <si>
    <t>C04268</t>
  </si>
  <si>
    <t>C04269</t>
  </si>
  <si>
    <t>C04270</t>
  </si>
  <si>
    <t>C04271</t>
  </si>
  <si>
    <t>C04272</t>
  </si>
  <si>
    <t>C04273</t>
  </si>
  <si>
    <t>C04274</t>
  </si>
  <si>
    <t>C04275</t>
  </si>
  <si>
    <t>C04276</t>
  </si>
  <si>
    <t>C04277</t>
  </si>
  <si>
    <t>C04278</t>
  </si>
  <si>
    <t>C04279</t>
  </si>
  <si>
    <t>C04280</t>
  </si>
  <si>
    <t>C04281</t>
  </si>
  <si>
    <t>C04282</t>
  </si>
  <si>
    <t>C04283</t>
  </si>
  <si>
    <t>C04284</t>
  </si>
  <si>
    <t>C04285</t>
  </si>
  <si>
    <t>C04286</t>
  </si>
  <si>
    <t>C04287</t>
  </si>
  <si>
    <t>C04288</t>
  </si>
  <si>
    <t>C04289</t>
  </si>
  <si>
    <t>C04290</t>
  </si>
  <si>
    <t>C04291</t>
  </si>
  <si>
    <t>C04292</t>
  </si>
  <si>
    <t>C04293</t>
  </si>
  <si>
    <t>C04294</t>
  </si>
  <si>
    <t>C04295</t>
  </si>
  <si>
    <t>C04296</t>
  </si>
  <si>
    <t>C04297</t>
  </si>
  <si>
    <t>C04298</t>
  </si>
  <si>
    <t>C04299</t>
  </si>
  <si>
    <t>C04300</t>
  </si>
  <si>
    <t>C04301</t>
  </si>
  <si>
    <t>C04302</t>
  </si>
  <si>
    <t>C04303</t>
  </si>
  <si>
    <t>C04304</t>
  </si>
  <si>
    <t>C04305</t>
  </si>
  <si>
    <t>C04306</t>
  </si>
  <si>
    <t>C04307</t>
  </si>
  <si>
    <t>C04308</t>
  </si>
  <si>
    <t>C04309</t>
  </si>
  <si>
    <t>C04310</t>
  </si>
  <si>
    <t>C04311</t>
  </si>
  <si>
    <t>C04312</t>
  </si>
  <si>
    <t>C04313</t>
  </si>
  <si>
    <t>C04314</t>
  </si>
  <si>
    <t>C04315</t>
  </si>
  <si>
    <t>C04316</t>
  </si>
  <si>
    <t>C04317</t>
  </si>
  <si>
    <t>C04318</t>
  </si>
  <si>
    <t>C04319</t>
  </si>
  <si>
    <t>C04320</t>
  </si>
  <si>
    <t>C04321</t>
  </si>
  <si>
    <t>C04322</t>
  </si>
  <si>
    <t>C04323</t>
  </si>
  <si>
    <t>C04324</t>
  </si>
  <si>
    <t>C04325</t>
  </si>
  <si>
    <t>C04326</t>
  </si>
  <si>
    <t>C04327</t>
  </si>
  <si>
    <t>C04328</t>
  </si>
  <si>
    <t>C04329</t>
  </si>
  <si>
    <t>C04330</t>
  </si>
  <si>
    <t>C04331</t>
  </si>
  <si>
    <t>C04332</t>
  </si>
  <si>
    <t>C04333</t>
  </si>
  <si>
    <t>C04334</t>
  </si>
  <si>
    <t>C04335</t>
  </si>
  <si>
    <t>C04336</t>
  </si>
  <si>
    <t>C04337</t>
  </si>
  <si>
    <t>C04338</t>
  </si>
  <si>
    <t>C04339</t>
  </si>
  <si>
    <t>C04340</t>
  </si>
  <si>
    <t>C04341</t>
  </si>
  <si>
    <t>C04342</t>
  </si>
  <si>
    <t>C04343</t>
  </si>
  <si>
    <t>C04344</t>
  </si>
  <si>
    <t>C04345</t>
  </si>
  <si>
    <t>C04346</t>
  </si>
  <si>
    <t>C04347</t>
  </si>
  <si>
    <t>C04348</t>
  </si>
  <si>
    <t>C04349</t>
  </si>
  <si>
    <t>C04350</t>
  </si>
  <si>
    <t>C04351</t>
  </si>
  <si>
    <t>C04352</t>
  </si>
  <si>
    <t>C04353</t>
  </si>
  <si>
    <t>C04354</t>
  </si>
  <si>
    <t>C04355</t>
  </si>
  <si>
    <t>C04356</t>
  </si>
  <si>
    <t>C04357</t>
  </si>
  <si>
    <t>C04358</t>
  </si>
  <si>
    <t>C04359</t>
  </si>
  <si>
    <t>C04360</t>
  </si>
  <si>
    <t>C04361</t>
  </si>
  <si>
    <t>C04362</t>
  </si>
  <si>
    <t>C04363</t>
  </si>
  <si>
    <t>C04364</t>
  </si>
  <si>
    <t>C04365</t>
  </si>
  <si>
    <t>C04366</t>
  </si>
  <si>
    <t>C04367</t>
  </si>
  <si>
    <t>C04368</t>
  </si>
  <si>
    <t>C04369</t>
  </si>
  <si>
    <t>C04370</t>
  </si>
  <si>
    <t>C04371</t>
  </si>
  <si>
    <t>C04372</t>
  </si>
  <si>
    <t>C04373</t>
  </si>
  <si>
    <t>C04374</t>
  </si>
  <si>
    <t>C04375</t>
  </si>
  <si>
    <t>C04376</t>
  </si>
  <si>
    <t>C04377</t>
  </si>
  <si>
    <t>C04378</t>
  </si>
  <si>
    <t>C04379</t>
  </si>
  <si>
    <t>C04380</t>
  </si>
  <si>
    <t>C04381</t>
  </si>
  <si>
    <t>C04382</t>
  </si>
  <si>
    <t>C04383</t>
  </si>
  <si>
    <t>C04384</t>
  </si>
  <si>
    <t>C04385</t>
  </si>
  <si>
    <t>C04386</t>
  </si>
  <si>
    <t>C04387</t>
  </si>
  <si>
    <t>C04388</t>
  </si>
  <si>
    <t>C04389</t>
  </si>
  <si>
    <t>C04390</t>
  </si>
  <si>
    <t>C04391</t>
  </si>
  <si>
    <t>C04392</t>
  </si>
  <si>
    <t>C04393</t>
  </si>
  <si>
    <t>C04394</t>
  </si>
  <si>
    <t>C04395</t>
  </si>
  <si>
    <t>C04396</t>
  </si>
  <si>
    <t>C04397</t>
  </si>
  <si>
    <t>C04398</t>
  </si>
  <si>
    <t>C04399</t>
  </si>
  <si>
    <t>C04400</t>
  </si>
  <si>
    <t>C04401</t>
  </si>
  <si>
    <t>C04402</t>
  </si>
  <si>
    <t>C04403</t>
  </si>
  <si>
    <t>C04404</t>
  </si>
  <si>
    <t>C04405</t>
  </si>
  <si>
    <t>C04406</t>
  </si>
  <si>
    <t>C04407</t>
  </si>
  <si>
    <t>C04408</t>
  </si>
  <si>
    <t>C04409</t>
  </si>
  <si>
    <t>C04410</t>
  </si>
  <si>
    <t>C04411</t>
  </si>
  <si>
    <t>C04412</t>
  </si>
  <si>
    <t>C04413</t>
  </si>
  <si>
    <t>C04414</t>
  </si>
  <si>
    <t>C04415</t>
  </si>
  <si>
    <t>C04416</t>
  </si>
  <si>
    <t>C04417</t>
  </si>
  <si>
    <t>C04418</t>
  </si>
  <si>
    <t>C04419</t>
  </si>
  <si>
    <t>C04420</t>
  </si>
  <si>
    <t>C04421</t>
  </si>
  <si>
    <t>C04422</t>
  </si>
  <si>
    <t>C04423</t>
  </si>
  <si>
    <t>C04424</t>
  </si>
  <si>
    <t>C04425</t>
  </si>
  <si>
    <t>C04426</t>
  </si>
  <si>
    <t>C04427</t>
  </si>
  <si>
    <t>C04428</t>
  </si>
  <si>
    <t>C04429</t>
  </si>
  <si>
    <t>C04430</t>
  </si>
  <si>
    <t>C04431</t>
  </si>
  <si>
    <t>C04432</t>
  </si>
  <si>
    <t>C04433</t>
  </si>
  <si>
    <t>C04434</t>
  </si>
  <si>
    <t>C04435</t>
  </si>
  <si>
    <t>C04436</t>
  </si>
  <si>
    <t>C04437</t>
  </si>
  <si>
    <t>C04438</t>
  </si>
  <si>
    <t>C04439</t>
  </si>
  <si>
    <t>C04440</t>
  </si>
  <si>
    <t>C04441</t>
  </si>
  <si>
    <t>C04442</t>
  </si>
  <si>
    <t>C04443</t>
  </si>
  <si>
    <t>C04444</t>
  </si>
  <si>
    <t>C04445</t>
  </si>
  <si>
    <t>C04446</t>
  </si>
  <si>
    <t>C04447</t>
  </si>
  <si>
    <t>C04448</t>
  </si>
  <si>
    <t>C04449</t>
  </si>
  <si>
    <t>C04450</t>
  </si>
  <si>
    <t>C04451</t>
  </si>
  <si>
    <t>C04452</t>
  </si>
  <si>
    <t>C04453</t>
  </si>
  <si>
    <t>C04454</t>
  </si>
  <si>
    <t>C04455</t>
  </si>
  <si>
    <t>C04456</t>
  </si>
  <si>
    <t>C04457</t>
  </si>
  <si>
    <t>C04458</t>
  </si>
  <si>
    <t>C04459</t>
  </si>
  <si>
    <t>C04460</t>
  </si>
  <si>
    <t>C04461</t>
  </si>
  <si>
    <t>C04462</t>
  </si>
  <si>
    <t>C04463</t>
  </si>
  <si>
    <t>C04464</t>
  </si>
  <si>
    <t>C04465</t>
  </si>
  <si>
    <t>C04466</t>
  </si>
  <si>
    <t>C04467</t>
  </si>
  <si>
    <t>C04468</t>
  </si>
  <si>
    <t>C04469</t>
  </si>
  <si>
    <t>C04470</t>
  </si>
  <si>
    <t>C04471</t>
  </si>
  <si>
    <t>C04472</t>
  </si>
  <si>
    <t>C04473</t>
  </si>
  <si>
    <t>C04474</t>
  </si>
  <si>
    <t>C04475</t>
  </si>
  <si>
    <t>C04476</t>
  </si>
  <si>
    <t>C04477</t>
  </si>
  <si>
    <t>C04478</t>
  </si>
  <si>
    <t>C04479</t>
  </si>
  <si>
    <t>C04480</t>
  </si>
  <si>
    <t>C04481</t>
  </si>
  <si>
    <t>C04482</t>
  </si>
  <si>
    <t>C04483</t>
  </si>
  <si>
    <t>C04484</t>
  </si>
  <si>
    <t>C04485</t>
  </si>
  <si>
    <t>C04486</t>
  </si>
  <si>
    <t>C04487</t>
  </si>
  <si>
    <t>C04488</t>
  </si>
  <si>
    <t>C04489</t>
  </si>
  <si>
    <t>C04490</t>
  </si>
  <si>
    <t>C04491</t>
  </si>
  <si>
    <t>C04492</t>
  </si>
  <si>
    <t>C04493</t>
  </si>
  <si>
    <t>C04494</t>
  </si>
  <si>
    <t>C04495</t>
  </si>
  <si>
    <t>C04496</t>
  </si>
  <si>
    <t>C04497</t>
  </si>
  <si>
    <t>C04498</t>
  </si>
  <si>
    <t>C04499</t>
  </si>
  <si>
    <t>C04500</t>
  </si>
  <si>
    <t>C04501</t>
  </si>
  <si>
    <t>C04502</t>
  </si>
  <si>
    <t>C04503</t>
  </si>
  <si>
    <t>C04504</t>
  </si>
  <si>
    <t>C04505</t>
  </si>
  <si>
    <t>C04506</t>
  </si>
  <si>
    <t>C04507</t>
  </si>
  <si>
    <t>C04508</t>
  </si>
  <si>
    <t>C04509</t>
  </si>
  <si>
    <t>C04510</t>
  </si>
  <si>
    <t>C04511</t>
  </si>
  <si>
    <t>C04512</t>
  </si>
  <si>
    <t>C04513</t>
  </si>
  <si>
    <t>C04514</t>
  </si>
  <si>
    <t>C04515</t>
  </si>
  <si>
    <t>C04516</t>
  </si>
  <si>
    <t>C04517</t>
  </si>
  <si>
    <t>C04518</t>
  </si>
  <si>
    <t>C04519</t>
  </si>
  <si>
    <t>C04520</t>
  </si>
  <si>
    <t>C04521</t>
  </si>
  <si>
    <t>C04522</t>
  </si>
  <si>
    <t>C04523</t>
  </si>
  <si>
    <t>C04524</t>
  </si>
  <si>
    <t>C04525</t>
  </si>
  <si>
    <t>C04526</t>
  </si>
  <si>
    <t>C04527</t>
  </si>
  <si>
    <t>C04528</t>
  </si>
  <si>
    <t>C04529</t>
  </si>
  <si>
    <t>C04530</t>
  </si>
  <si>
    <t>C04531</t>
  </si>
  <si>
    <t>C04532</t>
  </si>
  <si>
    <t>C04533</t>
  </si>
  <si>
    <t>C04534</t>
  </si>
  <si>
    <t>C04535</t>
  </si>
  <si>
    <t>C04536</t>
  </si>
  <si>
    <t>C04537</t>
  </si>
  <si>
    <t>C04538</t>
  </si>
  <si>
    <t>C04539</t>
  </si>
  <si>
    <t>C04540</t>
  </si>
  <si>
    <t>C04541</t>
  </si>
  <si>
    <t>C04542</t>
  </si>
  <si>
    <t>C04543</t>
  </si>
  <si>
    <t>C04544</t>
  </si>
  <si>
    <t>C04545</t>
  </si>
  <si>
    <t>C04546</t>
  </si>
  <si>
    <t>C04547</t>
  </si>
  <si>
    <t>C04548</t>
  </si>
  <si>
    <t>C04549</t>
  </si>
  <si>
    <t>C04550</t>
  </si>
  <si>
    <t>C04551</t>
  </si>
  <si>
    <t>C04552</t>
  </si>
  <si>
    <t>C04553</t>
  </si>
  <si>
    <t>C04554</t>
  </si>
  <si>
    <t>C04555</t>
  </si>
  <si>
    <t>C04556</t>
  </si>
  <si>
    <t>C04557</t>
  </si>
  <si>
    <t>C04558</t>
  </si>
  <si>
    <t>C04559</t>
  </si>
  <si>
    <t>C04560</t>
  </si>
  <si>
    <t>C04561</t>
  </si>
  <si>
    <t>C04562</t>
  </si>
  <si>
    <t>C04563</t>
  </si>
  <si>
    <t>C04564</t>
  </si>
  <si>
    <t>C04565</t>
  </si>
  <si>
    <t>C04566</t>
  </si>
  <si>
    <t>C04567</t>
  </si>
  <si>
    <t>C04568</t>
  </si>
  <si>
    <t>C04569</t>
  </si>
  <si>
    <t>C04570</t>
  </si>
  <si>
    <t>C04571</t>
  </si>
  <si>
    <t>C04572</t>
  </si>
  <si>
    <t>C04573</t>
  </si>
  <si>
    <t>C04574</t>
  </si>
  <si>
    <t>C04575</t>
  </si>
  <si>
    <t>C04576</t>
  </si>
  <si>
    <t>C04577</t>
  </si>
  <si>
    <t>C04578</t>
  </si>
  <si>
    <t>C04579</t>
  </si>
  <si>
    <t>C04580</t>
  </si>
  <si>
    <t>C04581</t>
  </si>
  <si>
    <t>C04582</t>
  </si>
  <si>
    <t>C04583</t>
  </si>
  <si>
    <t>C04584</t>
  </si>
  <si>
    <t>C04585</t>
  </si>
  <si>
    <t>C04586</t>
  </si>
  <si>
    <t>C04587</t>
  </si>
  <si>
    <t>C04588</t>
  </si>
  <si>
    <t>C04589</t>
  </si>
  <si>
    <t>C04590</t>
  </si>
  <si>
    <t>C04591</t>
  </si>
  <si>
    <t>C04592</t>
  </si>
  <si>
    <t>C04593</t>
  </si>
  <si>
    <t>C04594</t>
  </si>
  <si>
    <t>C04595</t>
  </si>
  <si>
    <t>C04596</t>
  </si>
  <si>
    <t>C04597</t>
  </si>
  <si>
    <t>C04598</t>
  </si>
  <si>
    <t>C04599</t>
  </si>
  <si>
    <t>C04600</t>
  </si>
  <si>
    <t>C04601</t>
  </si>
  <si>
    <t>C04602</t>
  </si>
  <si>
    <t>C04603</t>
  </si>
  <si>
    <t>C04604</t>
  </si>
  <si>
    <t>C04605</t>
  </si>
  <si>
    <t>C04606</t>
  </si>
  <si>
    <t>C04607</t>
  </si>
  <si>
    <t>C04608</t>
  </si>
  <si>
    <t>C04609</t>
  </si>
  <si>
    <t>C04610</t>
  </si>
  <si>
    <t>C04611</t>
  </si>
  <si>
    <t>C04612</t>
  </si>
  <si>
    <t>C04613</t>
  </si>
  <si>
    <t>C04614</t>
  </si>
  <si>
    <t>C04615</t>
  </si>
  <si>
    <t>C04616</t>
  </si>
  <si>
    <t>C04617</t>
  </si>
  <si>
    <t>C04618</t>
  </si>
  <si>
    <t>C04619</t>
  </si>
  <si>
    <t>C04620</t>
  </si>
  <si>
    <t>C04621</t>
  </si>
  <si>
    <t>C04622</t>
  </si>
  <si>
    <t>C04623</t>
  </si>
  <si>
    <t>C04624</t>
  </si>
  <si>
    <t>C04625</t>
  </si>
  <si>
    <t>C04626</t>
  </si>
  <si>
    <t>C04627</t>
  </si>
  <si>
    <t>C04628</t>
  </si>
  <si>
    <t>C04629</t>
  </si>
  <si>
    <t>C04630</t>
  </si>
  <si>
    <t>C04631</t>
  </si>
  <si>
    <t>C04632</t>
  </si>
  <si>
    <t>C04633</t>
  </si>
  <si>
    <t>C04634</t>
  </si>
  <si>
    <t>C04635</t>
  </si>
  <si>
    <t>C04636</t>
  </si>
  <si>
    <t>C04637</t>
  </si>
  <si>
    <t>C04638</t>
  </si>
  <si>
    <t>C04639</t>
  </si>
  <si>
    <t>C04640</t>
  </si>
  <si>
    <t>C04641</t>
  </si>
  <si>
    <t>C04642</t>
  </si>
  <si>
    <t>C04643</t>
  </si>
  <si>
    <t>C04644</t>
  </si>
  <si>
    <t>C04645</t>
  </si>
  <si>
    <t>C04646</t>
  </si>
  <si>
    <t>C04647</t>
  </si>
  <si>
    <t>C04648</t>
  </si>
  <si>
    <t>C04649</t>
  </si>
  <si>
    <t>C04650</t>
  </si>
  <si>
    <t>C04651</t>
  </si>
  <si>
    <t>C04652</t>
  </si>
  <si>
    <t>C04653</t>
  </si>
  <si>
    <t>C04654</t>
  </si>
  <si>
    <t>C04655</t>
  </si>
  <si>
    <t>C04656</t>
  </si>
  <si>
    <t>C04657</t>
  </si>
  <si>
    <t>C04658</t>
  </si>
  <si>
    <t>C04659</t>
  </si>
  <si>
    <t>C04660</t>
  </si>
  <si>
    <t>C04661</t>
  </si>
  <si>
    <t>C04662</t>
  </si>
  <si>
    <t>C04663</t>
  </si>
  <si>
    <t>C04664</t>
  </si>
  <si>
    <t>C04665</t>
  </si>
  <si>
    <t>C04666</t>
  </si>
  <si>
    <t>C04667</t>
  </si>
  <si>
    <t>C04668</t>
  </si>
  <si>
    <t>C04669</t>
  </si>
  <si>
    <t>C04670</t>
  </si>
  <si>
    <t>C04671</t>
  </si>
  <si>
    <t>C04672</t>
  </si>
  <si>
    <t>C04673</t>
  </si>
  <si>
    <t>C04674</t>
  </si>
  <si>
    <t>C04675</t>
  </si>
  <si>
    <t>C04676</t>
  </si>
  <si>
    <t>C04677</t>
  </si>
  <si>
    <t>C04678</t>
  </si>
  <si>
    <t>C04679</t>
  </si>
  <si>
    <t>C04680</t>
  </si>
  <si>
    <t>C04681</t>
  </si>
  <si>
    <t>C04682</t>
  </si>
  <si>
    <t>C04683</t>
  </si>
  <si>
    <t>C04684</t>
  </si>
  <si>
    <t>C04685</t>
  </si>
  <si>
    <t>C04686</t>
  </si>
  <si>
    <t>C04687</t>
  </si>
  <si>
    <t>C04688</t>
  </si>
  <si>
    <t>C04689</t>
  </si>
  <si>
    <t>C04690</t>
  </si>
  <si>
    <t>C04691</t>
  </si>
  <si>
    <t>C04692</t>
  </si>
  <si>
    <t>C04693</t>
  </si>
  <si>
    <t>C04694</t>
  </si>
  <si>
    <t>C04695</t>
  </si>
  <si>
    <t>C04696</t>
  </si>
  <si>
    <t>C04697</t>
  </si>
  <si>
    <t>C04698</t>
  </si>
  <si>
    <t>C04699</t>
  </si>
  <si>
    <t>C04700</t>
  </si>
  <si>
    <t>C04701</t>
  </si>
  <si>
    <t>C04702</t>
  </si>
  <si>
    <t>C04703</t>
  </si>
  <si>
    <t>C04704</t>
  </si>
  <si>
    <t>C04705</t>
  </si>
  <si>
    <t>C04706</t>
  </si>
  <si>
    <t>C04707</t>
  </si>
  <si>
    <t>C04708</t>
  </si>
  <si>
    <t>C04709</t>
  </si>
  <si>
    <t>C04710</t>
  </si>
  <si>
    <t>C04711</t>
  </si>
  <si>
    <t>C04712</t>
  </si>
  <si>
    <t>C04713</t>
  </si>
  <si>
    <t>C04714</t>
  </si>
  <si>
    <t>C04715</t>
  </si>
  <si>
    <t>C04716</t>
  </si>
  <si>
    <t>C04717</t>
  </si>
  <si>
    <t>C04718</t>
  </si>
  <si>
    <t>C04719</t>
  </si>
  <si>
    <t>C04720</t>
  </si>
  <si>
    <t>C04721</t>
  </si>
  <si>
    <t>C04722</t>
  </si>
  <si>
    <t>C04723</t>
  </si>
  <si>
    <t>C04724</t>
  </si>
  <si>
    <t>C04725</t>
  </si>
  <si>
    <t>C04726</t>
  </si>
  <si>
    <t>C04727</t>
  </si>
  <si>
    <t>C04728</t>
  </si>
  <si>
    <t>C04729</t>
  </si>
  <si>
    <t>C04730</t>
  </si>
  <si>
    <t>C04731</t>
  </si>
  <si>
    <t>C04732</t>
  </si>
  <si>
    <t>C04733</t>
  </si>
  <si>
    <t>C04734</t>
  </si>
  <si>
    <t>C04735</t>
  </si>
  <si>
    <t>C04736</t>
  </si>
  <si>
    <t>C04737</t>
  </si>
  <si>
    <t>C04738</t>
  </si>
  <si>
    <t>C04739</t>
  </si>
  <si>
    <t>C04740</t>
  </si>
  <si>
    <t>C04741</t>
  </si>
  <si>
    <t>C04742</t>
  </si>
  <si>
    <t>C04743</t>
  </si>
  <si>
    <t>C04744</t>
  </si>
  <si>
    <t>C04745</t>
  </si>
  <si>
    <t>C04746</t>
  </si>
  <si>
    <t>C04747</t>
  </si>
  <si>
    <t>C04748</t>
  </si>
  <si>
    <t>C04749</t>
  </si>
  <si>
    <t>C04750</t>
  </si>
  <si>
    <t>C04751</t>
  </si>
  <si>
    <t>C04752</t>
  </si>
  <si>
    <t>C04753</t>
  </si>
  <si>
    <t>C04754</t>
  </si>
  <si>
    <t>C04755</t>
  </si>
  <si>
    <t>C04756</t>
  </si>
  <si>
    <t>C04757</t>
  </si>
  <si>
    <t>C04758</t>
  </si>
  <si>
    <t>C04759</t>
  </si>
  <si>
    <t>C04760</t>
  </si>
  <si>
    <t>C04761</t>
  </si>
  <si>
    <t>C04762</t>
  </si>
  <si>
    <t>C04763</t>
  </si>
  <si>
    <t>C04764</t>
  </si>
  <si>
    <t>C04765</t>
  </si>
  <si>
    <t>C04766</t>
  </si>
  <si>
    <t>C04767</t>
  </si>
  <si>
    <t>C04768</t>
  </si>
  <si>
    <t>C04769</t>
  </si>
  <si>
    <t>C04770</t>
  </si>
  <si>
    <t>C04771</t>
  </si>
  <si>
    <t>C04772</t>
  </si>
  <si>
    <t>C04773</t>
  </si>
  <si>
    <t>C04774</t>
  </si>
  <si>
    <t>C04775</t>
  </si>
  <si>
    <t>C04776</t>
  </si>
  <si>
    <t>C04777</t>
  </si>
  <si>
    <t>C04778</t>
  </si>
  <si>
    <t>C04779</t>
  </si>
  <si>
    <t>C04780</t>
  </si>
  <si>
    <t>C04781</t>
  </si>
  <si>
    <t>C04782</t>
  </si>
  <si>
    <t>C04783</t>
  </si>
  <si>
    <t>C04784</t>
  </si>
  <si>
    <t>C04785</t>
  </si>
  <si>
    <t>C04786</t>
  </si>
  <si>
    <t>C04787</t>
  </si>
  <si>
    <t>C04788</t>
  </si>
  <si>
    <t>C04789</t>
  </si>
  <si>
    <t>C04790</t>
  </si>
  <si>
    <t>C04791</t>
  </si>
  <si>
    <t>C04792</t>
  </si>
  <si>
    <t>C04793</t>
  </si>
  <si>
    <t>C04794</t>
  </si>
  <si>
    <t>C04795</t>
  </si>
  <si>
    <t>C04796</t>
  </si>
  <si>
    <t>C04797</t>
  </si>
  <si>
    <t>C04798</t>
  </si>
  <si>
    <t>C04799</t>
  </si>
  <si>
    <t>C04800</t>
  </si>
  <si>
    <t>C04801</t>
  </si>
  <si>
    <t>C04802</t>
  </si>
  <si>
    <t>C04803</t>
  </si>
  <si>
    <t>C04804</t>
  </si>
  <si>
    <t>C04805</t>
  </si>
  <si>
    <t>C04806</t>
  </si>
  <si>
    <t>C04807</t>
  </si>
  <si>
    <t>C04808</t>
  </si>
  <si>
    <t>C04809</t>
  </si>
  <si>
    <t>C04810</t>
  </si>
  <si>
    <t>C04811</t>
  </si>
  <si>
    <t>C04812</t>
  </si>
  <si>
    <t>C04813</t>
  </si>
  <si>
    <t>C04814</t>
  </si>
  <si>
    <t>C04815</t>
  </si>
  <si>
    <t>C04816</t>
  </si>
  <si>
    <t>C04817</t>
  </si>
  <si>
    <t>C04818</t>
  </si>
  <si>
    <t>C04819</t>
  </si>
  <si>
    <t>C04820</t>
  </si>
  <si>
    <t>C04821</t>
  </si>
  <si>
    <t>C04822</t>
  </si>
  <si>
    <t>C04823</t>
  </si>
  <si>
    <t>C04824</t>
  </si>
  <si>
    <t>C04825</t>
  </si>
  <si>
    <t>C04826</t>
  </si>
  <si>
    <t>C04827</t>
  </si>
  <si>
    <t>C04828</t>
  </si>
  <si>
    <t>C04829</t>
  </si>
  <si>
    <t>C04830</t>
  </si>
  <si>
    <t>C04831</t>
  </si>
  <si>
    <t>C04832</t>
  </si>
  <si>
    <t>C04833</t>
  </si>
  <si>
    <t>C04834</t>
  </si>
  <si>
    <t>C04835</t>
  </si>
  <si>
    <t>C04836</t>
  </si>
  <si>
    <t>C04837</t>
  </si>
  <si>
    <t>C04838</t>
  </si>
  <si>
    <t>C04839</t>
  </si>
  <si>
    <t>C04840</t>
  </si>
  <si>
    <t>C04841</t>
  </si>
  <si>
    <t>C04842</t>
  </si>
  <si>
    <t>C04843</t>
  </si>
  <si>
    <t>C04844</t>
  </si>
  <si>
    <t>C04845</t>
  </si>
  <si>
    <t>C04846</t>
  </si>
  <si>
    <t>C04847</t>
  </si>
  <si>
    <t>C04848</t>
  </si>
  <si>
    <t>C04849</t>
  </si>
  <si>
    <t>C04850</t>
  </si>
  <si>
    <t>C04851</t>
  </si>
  <si>
    <t>C04852</t>
  </si>
  <si>
    <t>C04853</t>
  </si>
  <si>
    <t>C04854</t>
  </si>
  <si>
    <t>C04855</t>
  </si>
  <si>
    <t>C04856</t>
  </si>
  <si>
    <t>C04857</t>
  </si>
  <si>
    <t>C04858</t>
  </si>
  <si>
    <t>C04859</t>
  </si>
  <si>
    <t>C04860</t>
  </si>
  <si>
    <t>C04861</t>
  </si>
  <si>
    <t>C04862</t>
  </si>
  <si>
    <t>C04863</t>
  </si>
  <si>
    <t>C04864</t>
  </si>
  <si>
    <t>C04865</t>
  </si>
  <si>
    <t>C04866</t>
  </si>
  <si>
    <t>C04867</t>
  </si>
  <si>
    <t>C04868</t>
  </si>
  <si>
    <t>C04869</t>
  </si>
  <si>
    <t>C04870</t>
  </si>
  <si>
    <t>C04871</t>
  </si>
  <si>
    <t>C04872</t>
  </si>
  <si>
    <t>C04873</t>
  </si>
  <si>
    <t>C04874</t>
  </si>
  <si>
    <t>C04875</t>
  </si>
  <si>
    <t>C04876</t>
  </si>
  <si>
    <t>C04877</t>
  </si>
  <si>
    <t>C04878</t>
  </si>
  <si>
    <t>C04879</t>
  </si>
  <si>
    <t>C04880</t>
  </si>
  <si>
    <t>C04881</t>
  </si>
  <si>
    <t>C04882</t>
  </si>
  <si>
    <t>C04883</t>
  </si>
  <si>
    <t>C04884</t>
  </si>
  <si>
    <t>C04885</t>
  </si>
  <si>
    <t>C04886</t>
  </si>
  <si>
    <t>C04887</t>
  </si>
  <si>
    <t>C04888</t>
  </si>
  <si>
    <t>C04889</t>
  </si>
  <si>
    <t>C04890</t>
  </si>
  <si>
    <t>C04891</t>
  </si>
  <si>
    <t>C04892</t>
  </si>
  <si>
    <t>C04893</t>
  </si>
  <si>
    <t>C04894</t>
  </si>
  <si>
    <t>C04895</t>
  </si>
  <si>
    <t>C04896</t>
  </si>
  <si>
    <t>C04897</t>
  </si>
  <si>
    <t>C04898</t>
  </si>
  <si>
    <t>C04899</t>
  </si>
  <si>
    <t>C04900</t>
  </si>
  <si>
    <t>C04901</t>
  </si>
  <si>
    <t>C04902</t>
  </si>
  <si>
    <t>C04903</t>
  </si>
  <si>
    <t>C04904</t>
  </si>
  <si>
    <t>C04905</t>
  </si>
  <si>
    <t>C04906</t>
  </si>
  <si>
    <t>C04907</t>
  </si>
  <si>
    <t>C04908</t>
  </si>
  <si>
    <t>C04909</t>
  </si>
  <si>
    <t>C04910</t>
  </si>
  <si>
    <t>C04911</t>
  </si>
  <si>
    <t>C04912</t>
  </si>
  <si>
    <t>C04913</t>
  </si>
  <si>
    <t>C04914</t>
  </si>
  <si>
    <t>C04915</t>
  </si>
  <si>
    <t>C04916</t>
  </si>
  <si>
    <t>C04917</t>
  </si>
  <si>
    <t>C04918</t>
  </si>
  <si>
    <t>C04919</t>
  </si>
  <si>
    <t>C04920</t>
  </si>
  <si>
    <t>C04921</t>
  </si>
  <si>
    <t>C04922</t>
  </si>
  <si>
    <t>C04923</t>
  </si>
  <si>
    <t>C04924</t>
  </si>
  <si>
    <t>C04925</t>
  </si>
  <si>
    <t>C04926</t>
  </si>
  <si>
    <t>C04927</t>
  </si>
  <si>
    <t>C04928</t>
  </si>
  <si>
    <t>C04929</t>
  </si>
  <si>
    <t>C04930</t>
  </si>
  <si>
    <t>C04931</t>
  </si>
  <si>
    <t>C04932</t>
  </si>
  <si>
    <t>C04933</t>
  </si>
  <si>
    <t>C04934</t>
  </si>
  <si>
    <t>C04935</t>
  </si>
  <si>
    <t>C04936</t>
  </si>
  <si>
    <t>C04937</t>
  </si>
  <si>
    <t>C04938</t>
  </si>
  <si>
    <t>C04939</t>
  </si>
  <si>
    <t>C04940</t>
  </si>
  <si>
    <t>C04941</t>
  </si>
  <si>
    <t>C04942</t>
  </si>
  <si>
    <t>C04943</t>
  </si>
  <si>
    <t>C04944</t>
  </si>
  <si>
    <t>C04945</t>
  </si>
  <si>
    <t>C04946</t>
  </si>
  <si>
    <t>C04947</t>
  </si>
  <si>
    <t>C04948</t>
  </si>
  <si>
    <t>C04949</t>
  </si>
  <si>
    <t>C04950</t>
  </si>
  <si>
    <t>C04951</t>
  </si>
  <si>
    <t>C04952</t>
  </si>
  <si>
    <t>C04953</t>
  </si>
  <si>
    <t>C04954</t>
  </si>
  <si>
    <t>C04955</t>
  </si>
  <si>
    <t>C04956</t>
  </si>
  <si>
    <t>C04957</t>
  </si>
  <si>
    <t>C04958</t>
  </si>
  <si>
    <t>C04959</t>
  </si>
  <si>
    <t>C04960</t>
  </si>
  <si>
    <t>C04961</t>
  </si>
  <si>
    <t>C04962</t>
  </si>
  <si>
    <t>C04963</t>
  </si>
  <si>
    <t>C04964</t>
  </si>
  <si>
    <t>C04965</t>
  </si>
  <si>
    <t>C04966</t>
  </si>
  <si>
    <t>C04967</t>
  </si>
  <si>
    <t>C04968</t>
  </si>
  <si>
    <t>C04969</t>
  </si>
  <si>
    <t>C04970</t>
  </si>
  <si>
    <t>C04971</t>
  </si>
  <si>
    <t>C04972</t>
  </si>
  <si>
    <t>C04973</t>
  </si>
  <si>
    <t>C04974</t>
  </si>
  <si>
    <t>C04975</t>
  </si>
  <si>
    <t>C04976</t>
  </si>
  <si>
    <t>C04977</t>
  </si>
  <si>
    <t>C04978</t>
  </si>
  <si>
    <t>C04979</t>
  </si>
  <si>
    <t>C04980</t>
  </si>
  <si>
    <t>C04981</t>
  </si>
  <si>
    <t>C04982</t>
  </si>
  <si>
    <t>C04983</t>
  </si>
  <si>
    <t>C04984</t>
  </si>
  <si>
    <t>C04985</t>
  </si>
  <si>
    <t>C04986</t>
  </si>
  <si>
    <t>C04987</t>
  </si>
  <si>
    <t>C04988</t>
  </si>
  <si>
    <t>C04989</t>
  </si>
  <si>
    <t>C04990</t>
  </si>
  <si>
    <t>C04991</t>
  </si>
  <si>
    <t>C04992</t>
  </si>
  <si>
    <t>C04993</t>
  </si>
  <si>
    <t>C04994</t>
  </si>
  <si>
    <t>C04995</t>
  </si>
  <si>
    <t>C04996</t>
  </si>
  <si>
    <t>C04997</t>
  </si>
  <si>
    <t>C04998</t>
  </si>
  <si>
    <t>C04999</t>
  </si>
  <si>
    <t>C05000</t>
  </si>
  <si>
    <t>C05001</t>
  </si>
  <si>
    <t>C05002</t>
  </si>
  <si>
    <t>C05003</t>
  </si>
  <si>
    <t>C05004</t>
  </si>
  <si>
    <t>C05005</t>
  </si>
  <si>
    <t>C05006</t>
  </si>
  <si>
    <t>C05007</t>
  </si>
  <si>
    <t>C05008</t>
  </si>
  <si>
    <t>C05009</t>
  </si>
  <si>
    <t>C05010</t>
  </si>
  <si>
    <t>C05011</t>
  </si>
  <si>
    <t>C05012</t>
  </si>
  <si>
    <t>C05013</t>
  </si>
  <si>
    <t>C05014</t>
  </si>
  <si>
    <t>C05015</t>
  </si>
  <si>
    <t>C05016</t>
  </si>
  <si>
    <t>C05017</t>
  </si>
  <si>
    <t>C05018</t>
  </si>
  <si>
    <t>C05019</t>
  </si>
  <si>
    <t>C05020</t>
  </si>
  <si>
    <t>C05021</t>
  </si>
  <si>
    <t>C05022</t>
  </si>
  <si>
    <t>C05023</t>
  </si>
  <si>
    <t>C05024</t>
  </si>
  <si>
    <t>C05025</t>
  </si>
  <si>
    <t>C05026</t>
  </si>
  <si>
    <t>C05027</t>
  </si>
  <si>
    <t>C05028</t>
  </si>
  <si>
    <t>C05029</t>
  </si>
  <si>
    <t>C05030</t>
  </si>
  <si>
    <t>C05031</t>
  </si>
  <si>
    <t>C05032</t>
  </si>
  <si>
    <t>C05033</t>
  </si>
  <si>
    <t>C05034</t>
  </si>
  <si>
    <t>C05035</t>
  </si>
  <si>
    <t>C05036</t>
  </si>
  <si>
    <t>C05037</t>
  </si>
  <si>
    <t>C05038</t>
  </si>
  <si>
    <t>C05039</t>
  </si>
  <si>
    <t>C05040</t>
  </si>
  <si>
    <t>C05041</t>
  </si>
  <si>
    <t>C05042</t>
  </si>
  <si>
    <t>C05043</t>
  </si>
  <si>
    <t>C05044</t>
  </si>
  <si>
    <t>C05045</t>
  </si>
  <si>
    <t>C05046</t>
  </si>
  <si>
    <t>C05047</t>
  </si>
  <si>
    <t>C05048</t>
  </si>
  <si>
    <t>C05049</t>
  </si>
  <si>
    <t>C05050</t>
  </si>
  <si>
    <t>C05051</t>
  </si>
  <si>
    <t>C05052</t>
  </si>
  <si>
    <t>C05053</t>
  </si>
  <si>
    <t>C05054</t>
  </si>
  <si>
    <t>C05055</t>
  </si>
  <si>
    <t>C05056</t>
  </si>
  <si>
    <t>C05057</t>
  </si>
  <si>
    <t>C05058</t>
  </si>
  <si>
    <t>C05059</t>
  </si>
  <si>
    <t>C05060</t>
  </si>
  <si>
    <t>C05061</t>
  </si>
  <si>
    <t>C05062</t>
  </si>
  <si>
    <t>C05063</t>
  </si>
  <si>
    <t>C05064</t>
  </si>
  <si>
    <t>C05065</t>
  </si>
  <si>
    <t>C05066</t>
  </si>
  <si>
    <t>C05067</t>
  </si>
  <si>
    <t>C05068</t>
  </si>
  <si>
    <t>C05069</t>
  </si>
  <si>
    <t>C05070</t>
  </si>
  <si>
    <t>C05071</t>
  </si>
  <si>
    <t>C05072</t>
  </si>
  <si>
    <t>C05073</t>
  </si>
  <si>
    <t>C05074</t>
  </si>
  <si>
    <t>C05075</t>
  </si>
  <si>
    <t>C05076</t>
  </si>
  <si>
    <t>C05077</t>
  </si>
  <si>
    <t>C05078</t>
  </si>
  <si>
    <t>C05079</t>
  </si>
  <si>
    <t>C05080</t>
  </si>
  <si>
    <t>C05081</t>
  </si>
  <si>
    <t>C05082</t>
  </si>
  <si>
    <t>C05083</t>
  </si>
  <si>
    <t>C05084</t>
  </si>
  <si>
    <t>C05085</t>
  </si>
  <si>
    <t>C05086</t>
  </si>
  <si>
    <t>C05087</t>
  </si>
  <si>
    <t>C05088</t>
  </si>
  <si>
    <t>C05089</t>
  </si>
  <si>
    <t>C05090</t>
  </si>
  <si>
    <t>C05091</t>
  </si>
  <si>
    <t>C05092</t>
  </si>
  <si>
    <t>C05093</t>
  </si>
  <si>
    <t>C05094</t>
  </si>
  <si>
    <t>C05095</t>
  </si>
  <si>
    <t>C05096</t>
  </si>
  <si>
    <t>C05097</t>
  </si>
  <si>
    <t>C05098</t>
  </si>
  <si>
    <t>C05099</t>
  </si>
  <si>
    <t>C05100</t>
  </si>
  <si>
    <t>C05101</t>
  </si>
  <si>
    <t>C05102</t>
  </si>
  <si>
    <t>C05103</t>
  </si>
  <si>
    <t>C05104</t>
  </si>
  <si>
    <t>C05105</t>
  </si>
  <si>
    <t>C05106</t>
  </si>
  <si>
    <t>C05107</t>
  </si>
  <si>
    <t>C05108</t>
  </si>
  <si>
    <t>C05109</t>
  </si>
  <si>
    <t>C05110</t>
  </si>
  <si>
    <t>C05111</t>
  </si>
  <si>
    <t>C05112</t>
  </si>
  <si>
    <t>C05113</t>
  </si>
  <si>
    <t>C05114</t>
  </si>
  <si>
    <t>C05115</t>
  </si>
  <si>
    <t>C05116</t>
  </si>
  <si>
    <t>C05117</t>
  </si>
  <si>
    <t>C05118</t>
  </si>
  <si>
    <t>C05119</t>
  </si>
  <si>
    <t>C05120</t>
  </si>
  <si>
    <t>C05121</t>
  </si>
  <si>
    <t>C05122</t>
  </si>
  <si>
    <t>C05123</t>
  </si>
  <si>
    <t>C05124</t>
  </si>
  <si>
    <t>C05125</t>
  </si>
  <si>
    <t>C05126</t>
  </si>
  <si>
    <t>C05127</t>
  </si>
  <si>
    <t>C05128</t>
  </si>
  <si>
    <t>C05129</t>
  </si>
  <si>
    <t>C05130</t>
  </si>
  <si>
    <t>C05131</t>
  </si>
  <si>
    <t>C05132</t>
  </si>
  <si>
    <t>C05133</t>
  </si>
  <si>
    <t>C05134</t>
  </si>
  <si>
    <t>C05135</t>
  </si>
  <si>
    <t>C05136</t>
  </si>
  <si>
    <t>C05137</t>
  </si>
  <si>
    <t>C05138</t>
  </si>
  <si>
    <t>C05139</t>
  </si>
  <si>
    <t>C05140</t>
  </si>
  <si>
    <t>C05141</t>
  </si>
  <si>
    <t>C05142</t>
  </si>
  <si>
    <t>C05143</t>
  </si>
  <si>
    <t>C05144</t>
  </si>
  <si>
    <t>C05145</t>
  </si>
  <si>
    <t>C05146</t>
  </si>
  <si>
    <t>C05147</t>
  </si>
  <si>
    <t>C05148</t>
  </si>
  <si>
    <t>C05149</t>
  </si>
  <si>
    <t>C05150</t>
  </si>
  <si>
    <t>C05151</t>
  </si>
  <si>
    <t>C05152</t>
  </si>
  <si>
    <t>C05153</t>
  </si>
  <si>
    <t>C05154</t>
  </si>
  <si>
    <t>C05155</t>
  </si>
  <si>
    <t>C05156</t>
  </si>
  <si>
    <t>C05157</t>
  </si>
  <si>
    <t>C05158</t>
  </si>
  <si>
    <t>C05159</t>
  </si>
  <si>
    <t>C05160</t>
  </si>
  <si>
    <t>C05161</t>
  </si>
  <si>
    <t>C05162</t>
  </si>
  <si>
    <t>C05163</t>
  </si>
  <si>
    <t>C05164</t>
  </si>
  <si>
    <t>C05165</t>
  </si>
  <si>
    <t>C05166</t>
  </si>
  <si>
    <t>C05167</t>
  </si>
  <si>
    <t>C05168</t>
  </si>
  <si>
    <t>C05169</t>
  </si>
  <si>
    <t>C05170</t>
  </si>
  <si>
    <t>C05171</t>
  </si>
  <si>
    <t>C05172</t>
  </si>
  <si>
    <t>C05173</t>
  </si>
  <si>
    <t>C05174</t>
  </si>
  <si>
    <t>C05175</t>
  </si>
  <si>
    <t>C05176</t>
  </si>
  <si>
    <t>C05177</t>
  </si>
  <si>
    <t>C05178</t>
  </si>
  <si>
    <t>C05179</t>
  </si>
  <si>
    <t>C05180</t>
  </si>
  <si>
    <t>C05181</t>
  </si>
  <si>
    <t>C05182</t>
  </si>
  <si>
    <t>C05183</t>
  </si>
  <si>
    <t>C05184</t>
  </si>
  <si>
    <t>C05185</t>
  </si>
  <si>
    <t>C05186</t>
  </si>
  <si>
    <t>C05187</t>
  </si>
  <si>
    <t>C05188</t>
  </si>
  <si>
    <t>C05189</t>
  </si>
  <si>
    <t>C05190</t>
  </si>
  <si>
    <t>C05191</t>
  </si>
  <si>
    <t>C05192</t>
  </si>
  <si>
    <t>C05193</t>
  </si>
  <si>
    <t>C05194</t>
  </si>
  <si>
    <t>C05195</t>
  </si>
  <si>
    <t>C05196</t>
  </si>
  <si>
    <t>C05197</t>
  </si>
  <si>
    <t>C05198</t>
  </si>
  <si>
    <t>C05199</t>
  </si>
  <si>
    <t>C05200</t>
  </si>
  <si>
    <t>C05201</t>
  </si>
  <si>
    <t>C05202</t>
  </si>
  <si>
    <t>C05203</t>
  </si>
  <si>
    <t>C05204</t>
  </si>
  <si>
    <t>C05205</t>
  </si>
  <si>
    <t>C05206</t>
  </si>
  <si>
    <t>C05207</t>
  </si>
  <si>
    <t>C05208</t>
  </si>
  <si>
    <t>C05209</t>
  </si>
  <si>
    <t>C05210</t>
  </si>
  <si>
    <t>C05211</t>
  </si>
  <si>
    <t>C05212</t>
  </si>
  <si>
    <t>C05213</t>
  </si>
  <si>
    <t>C05214</t>
  </si>
  <si>
    <t>C05215</t>
  </si>
  <si>
    <t>C05216</t>
  </si>
  <si>
    <t>C05217</t>
  </si>
  <si>
    <t>C05218</t>
  </si>
  <si>
    <t>C05219</t>
  </si>
  <si>
    <t>C05220</t>
  </si>
  <si>
    <t>C05221</t>
  </si>
  <si>
    <t>C05222</t>
  </si>
  <si>
    <t>C05223</t>
  </si>
  <si>
    <t>C05224</t>
  </si>
  <si>
    <t>C05225</t>
  </si>
  <si>
    <t>C05226</t>
  </si>
  <si>
    <t>C05227</t>
  </si>
  <si>
    <t>C05228</t>
  </si>
  <si>
    <t>C05229</t>
  </si>
  <si>
    <t>C05230</t>
  </si>
  <si>
    <t>C05231</t>
  </si>
  <si>
    <t>C05232</t>
  </si>
  <si>
    <t>C05233</t>
  </si>
  <si>
    <t>C05234</t>
  </si>
  <si>
    <t>C05235</t>
  </si>
  <si>
    <t>C05236</t>
  </si>
  <si>
    <t>C05237</t>
  </si>
  <si>
    <t>C05238</t>
  </si>
  <si>
    <t>C05239</t>
  </si>
  <si>
    <t>C05240</t>
  </si>
  <si>
    <t>C05241</t>
  </si>
  <si>
    <t>C05242</t>
  </si>
  <si>
    <t>C05243</t>
  </si>
  <si>
    <t>C05244</t>
  </si>
  <si>
    <t>C05245</t>
  </si>
  <si>
    <t>C05246</t>
  </si>
  <si>
    <t>C05247</t>
  </si>
  <si>
    <t>C05248</t>
  </si>
  <si>
    <t>C05249</t>
  </si>
  <si>
    <t>C05250</t>
  </si>
  <si>
    <t>C05251</t>
  </si>
  <si>
    <t>C05252</t>
  </si>
  <si>
    <t>C05253</t>
  </si>
  <si>
    <t>C05254</t>
  </si>
  <si>
    <t>C05255</t>
  </si>
  <si>
    <t>C05256</t>
  </si>
  <si>
    <t>C05257</t>
  </si>
  <si>
    <t>C05258</t>
  </si>
  <si>
    <t>C05259</t>
  </si>
  <si>
    <t>C05260</t>
  </si>
  <si>
    <t>C05261</t>
  </si>
  <si>
    <t>C05262</t>
  </si>
  <si>
    <t>C05263</t>
  </si>
  <si>
    <t>C05264</t>
  </si>
  <si>
    <t>C05265</t>
  </si>
  <si>
    <t>C05266</t>
  </si>
  <si>
    <t>C05267</t>
  </si>
  <si>
    <t>C05268</t>
  </si>
  <si>
    <t>C05269</t>
  </si>
  <si>
    <t>C05270</t>
  </si>
  <si>
    <t>C05271</t>
  </si>
  <si>
    <t>C05272</t>
  </si>
  <si>
    <t>C05273</t>
  </si>
  <si>
    <t>C05274</t>
  </si>
  <si>
    <t>C05275</t>
  </si>
  <si>
    <t>C05276</t>
  </si>
  <si>
    <t>C05277</t>
  </si>
  <si>
    <t>C05278</t>
  </si>
  <si>
    <t>C05279</t>
  </si>
  <si>
    <t>C05280</t>
  </si>
  <si>
    <t>C05281</t>
  </si>
  <si>
    <t>C05282</t>
  </si>
  <si>
    <t>C05283</t>
  </si>
  <si>
    <t>C05284</t>
  </si>
  <si>
    <t>C05285</t>
  </si>
  <si>
    <t>C05286</t>
  </si>
  <si>
    <t>C05287</t>
  </si>
  <si>
    <t>C05288</t>
  </si>
  <si>
    <t>C05289</t>
  </si>
  <si>
    <t>C05290</t>
  </si>
  <si>
    <t>C05291</t>
  </si>
  <si>
    <t>C05292</t>
  </si>
  <si>
    <t>C05293</t>
  </si>
  <si>
    <t>C05294</t>
  </si>
  <si>
    <t>C05295</t>
  </si>
  <si>
    <t>C05296</t>
  </si>
  <si>
    <t>C05297</t>
  </si>
  <si>
    <t>C05298</t>
  </si>
  <si>
    <t>C05299</t>
  </si>
  <si>
    <t>C05300</t>
  </si>
  <si>
    <t>C05301</t>
  </si>
  <si>
    <t>C05302</t>
  </si>
  <si>
    <t>C05303</t>
  </si>
  <si>
    <t>C05304</t>
  </si>
  <si>
    <t>C05305</t>
  </si>
  <si>
    <t>C05306</t>
  </si>
  <si>
    <t>C05307</t>
  </si>
  <si>
    <t>C05308</t>
  </si>
  <si>
    <t>C05309</t>
  </si>
  <si>
    <t>C05310</t>
  </si>
  <si>
    <t>C05311</t>
  </si>
  <si>
    <t>C05312</t>
  </si>
  <si>
    <t>C05313</t>
  </si>
  <si>
    <t>C05314</t>
  </si>
  <si>
    <t>C05315</t>
  </si>
  <si>
    <t>C05316</t>
  </si>
  <si>
    <t>C05317</t>
  </si>
  <si>
    <t>C05318</t>
  </si>
  <si>
    <t>C05319</t>
  </si>
  <si>
    <t>C05320</t>
  </si>
  <si>
    <t>C05321</t>
  </si>
  <si>
    <t>C05322</t>
  </si>
  <si>
    <t>C05323</t>
  </si>
  <si>
    <t>C05324</t>
  </si>
  <si>
    <t>C05325</t>
  </si>
  <si>
    <t>C05326</t>
  </si>
  <si>
    <t>C05327</t>
  </si>
  <si>
    <t>C05328</t>
  </si>
  <si>
    <t>C05329</t>
  </si>
  <si>
    <t>C05330</t>
  </si>
  <si>
    <t>C05331</t>
  </si>
  <si>
    <t>C05332</t>
  </si>
  <si>
    <t>C05333</t>
  </si>
  <si>
    <t>C05334</t>
  </si>
  <si>
    <t>C05335</t>
  </si>
  <si>
    <t>C05336</t>
  </si>
  <si>
    <t>C05337</t>
  </si>
  <si>
    <t>C05338</t>
  </si>
  <si>
    <t>C05339</t>
  </si>
  <si>
    <t>C05340</t>
  </si>
  <si>
    <t>C05341</t>
  </si>
  <si>
    <t>C05342</t>
  </si>
  <si>
    <t>C05343</t>
  </si>
  <si>
    <t>C05344</t>
  </si>
  <si>
    <t>C05345</t>
  </si>
  <si>
    <t>C05346</t>
  </si>
  <si>
    <t>C05347</t>
  </si>
  <si>
    <t>C05348</t>
  </si>
  <si>
    <t>C05349</t>
  </si>
  <si>
    <t>C05350</t>
  </si>
  <si>
    <t>C05351</t>
  </si>
  <si>
    <t>C05352</t>
  </si>
  <si>
    <t>C05353</t>
  </si>
  <si>
    <t>C05354</t>
  </si>
  <si>
    <t>C05355</t>
  </si>
  <si>
    <t>C05356</t>
  </si>
  <si>
    <t>C05357</t>
  </si>
  <si>
    <t>C05358</t>
  </si>
  <si>
    <t>C05359</t>
  </si>
  <si>
    <t>C05360</t>
  </si>
  <si>
    <t>C05361</t>
  </si>
  <si>
    <t>C05362</t>
  </si>
  <si>
    <t>C05363</t>
  </si>
  <si>
    <t>C05364</t>
  </si>
  <si>
    <t>C05365</t>
  </si>
  <si>
    <t>C05366</t>
  </si>
  <si>
    <t>C05367</t>
  </si>
  <si>
    <t>C05368</t>
  </si>
  <si>
    <t>C05369</t>
  </si>
  <si>
    <t>C05370</t>
  </si>
  <si>
    <t>C05371</t>
  </si>
  <si>
    <t>C05372</t>
  </si>
  <si>
    <t>C05373</t>
  </si>
  <si>
    <t>C05374</t>
  </si>
  <si>
    <t>C05375</t>
  </si>
  <si>
    <t>C05376</t>
  </si>
  <si>
    <t>C05377</t>
  </si>
  <si>
    <t>C05378</t>
  </si>
  <si>
    <t>C05379</t>
  </si>
  <si>
    <t>C05380</t>
  </si>
  <si>
    <t>C05381</t>
  </si>
  <si>
    <t>C05382</t>
  </si>
  <si>
    <t>C05383</t>
  </si>
  <si>
    <t>C05384</t>
  </si>
  <si>
    <t>C05385</t>
  </si>
  <si>
    <t>C05386</t>
  </si>
  <si>
    <t>C05387</t>
  </si>
  <si>
    <t>C05388</t>
  </si>
  <si>
    <t>C05389</t>
  </si>
  <si>
    <t>C05390</t>
  </si>
  <si>
    <t>C05391</t>
  </si>
  <si>
    <t>C05392</t>
  </si>
  <si>
    <t>C05393</t>
  </si>
  <si>
    <t>C05394</t>
  </si>
  <si>
    <t>C05395</t>
  </si>
  <si>
    <t>C05396</t>
  </si>
  <si>
    <t>C05397</t>
  </si>
  <si>
    <t>C05398</t>
  </si>
  <si>
    <t>C05399</t>
  </si>
  <si>
    <t>C05400</t>
  </si>
  <si>
    <t>C05401</t>
  </si>
  <si>
    <t>C05402</t>
  </si>
  <si>
    <t>C05403</t>
  </si>
  <si>
    <t>C05404</t>
  </si>
  <si>
    <t>C05405</t>
  </si>
  <si>
    <t>C05406</t>
  </si>
  <si>
    <t>C05407</t>
  </si>
  <si>
    <t>C05408</t>
  </si>
  <si>
    <t>C05409</t>
  </si>
  <si>
    <t>C05410</t>
  </si>
  <si>
    <t>C05411</t>
  </si>
  <si>
    <t>C05412</t>
  </si>
  <si>
    <t>C05413</t>
  </si>
  <si>
    <t>C05414</t>
  </si>
  <si>
    <t>C05415</t>
  </si>
  <si>
    <t>C05416</t>
  </si>
  <si>
    <t>C05417</t>
  </si>
  <si>
    <t>C05418</t>
  </si>
  <si>
    <t>C05419</t>
  </si>
  <si>
    <t>C05420</t>
  </si>
  <si>
    <t>C05421</t>
  </si>
  <si>
    <t>C05422</t>
  </si>
  <si>
    <t>C05423</t>
  </si>
  <si>
    <t>C05424</t>
  </si>
  <si>
    <t>C05425</t>
  </si>
  <si>
    <t>C05426</t>
  </si>
  <si>
    <t>C05427</t>
  </si>
  <si>
    <t>C05428</t>
  </si>
  <si>
    <t>C05429</t>
  </si>
  <si>
    <t>C05430</t>
  </si>
  <si>
    <t>C05431</t>
  </si>
  <si>
    <t>C05432</t>
  </si>
  <si>
    <t>C05433</t>
  </si>
  <si>
    <t>C05434</t>
  </si>
  <si>
    <t>C05435</t>
  </si>
  <si>
    <t>C05436</t>
  </si>
  <si>
    <t>C05437</t>
  </si>
  <si>
    <t>C05438</t>
  </si>
  <si>
    <t>C05439</t>
  </si>
  <si>
    <t>C05440</t>
  </si>
  <si>
    <t>C05441</t>
  </si>
  <si>
    <t>C05442</t>
  </si>
  <si>
    <t>C05443</t>
  </si>
  <si>
    <t>C05444</t>
  </si>
  <si>
    <t>C05445</t>
  </si>
  <si>
    <t>C05446</t>
  </si>
  <si>
    <t>C05447</t>
  </si>
  <si>
    <t>C05448</t>
  </si>
  <si>
    <t>C05449</t>
  </si>
  <si>
    <t>C05450</t>
  </si>
  <si>
    <t>C05451</t>
  </si>
  <si>
    <t>C05452</t>
  </si>
  <si>
    <t>C05453</t>
  </si>
  <si>
    <t>C05454</t>
  </si>
  <si>
    <t>C05455</t>
  </si>
  <si>
    <t>C05456</t>
  </si>
  <si>
    <t>C05457</t>
  </si>
  <si>
    <t>C05458</t>
  </si>
  <si>
    <t>C05459</t>
  </si>
  <si>
    <t>C05460</t>
  </si>
  <si>
    <t>C05461</t>
  </si>
  <si>
    <t>C05462</t>
  </si>
  <si>
    <t>C05463</t>
  </si>
  <si>
    <t>C05464</t>
  </si>
  <si>
    <t>C05465</t>
  </si>
  <si>
    <t>C05466</t>
  </si>
  <si>
    <t>C05467</t>
  </si>
  <si>
    <t>C05468</t>
  </si>
  <si>
    <t>C05469</t>
  </si>
  <si>
    <t>C05470</t>
  </si>
  <si>
    <t>C05471</t>
  </si>
  <si>
    <t>C05472</t>
  </si>
  <si>
    <t>C05473</t>
  </si>
  <si>
    <t>C05474</t>
  </si>
  <si>
    <t>C05475</t>
  </si>
  <si>
    <t>C05476</t>
  </si>
  <si>
    <t>C05477</t>
  </si>
  <si>
    <t>C05478</t>
  </si>
  <si>
    <t>C05479</t>
  </si>
  <si>
    <t>C05480</t>
  </si>
  <si>
    <t>C05481</t>
  </si>
  <si>
    <t>C05482</t>
  </si>
  <si>
    <t>C05483</t>
  </si>
  <si>
    <t>C05484</t>
  </si>
  <si>
    <t>C05485</t>
  </si>
  <si>
    <t>C05486</t>
  </si>
  <si>
    <t>C05487</t>
  </si>
  <si>
    <t>C05488</t>
  </si>
  <si>
    <t>C05489</t>
  </si>
  <si>
    <t>C05490</t>
  </si>
  <si>
    <t>C05491</t>
  </si>
  <si>
    <t>C05492</t>
  </si>
  <si>
    <t>C05493</t>
  </si>
  <si>
    <t>C05494</t>
  </si>
  <si>
    <t>C05495</t>
  </si>
  <si>
    <t>C05496</t>
  </si>
  <si>
    <t>C05497</t>
  </si>
  <si>
    <t>C05498</t>
  </si>
  <si>
    <t>C05499</t>
  </si>
  <si>
    <t>C05500</t>
  </si>
  <si>
    <t>C05501</t>
  </si>
  <si>
    <t>C05502</t>
  </si>
  <si>
    <t>C05503</t>
  </si>
  <si>
    <t>C05504</t>
  </si>
  <si>
    <t>C05505</t>
  </si>
  <si>
    <t>C05506</t>
  </si>
  <si>
    <t>C05507</t>
  </si>
  <si>
    <t>C05508</t>
  </si>
  <si>
    <t>C05509</t>
  </si>
  <si>
    <t>C05510</t>
  </si>
  <si>
    <t>C05511</t>
  </si>
  <si>
    <t>C05512</t>
  </si>
  <si>
    <t>C05513</t>
  </si>
  <si>
    <t>C05514</t>
  </si>
  <si>
    <t>C05515</t>
  </si>
  <si>
    <t>C05516</t>
  </si>
  <si>
    <t>C05517</t>
  </si>
  <si>
    <t>C05518</t>
  </si>
  <si>
    <t>C05519</t>
  </si>
  <si>
    <t>C05520</t>
  </si>
  <si>
    <t>C05521</t>
  </si>
  <si>
    <t>C05522</t>
  </si>
  <si>
    <t>C05523</t>
  </si>
  <si>
    <t>C05524</t>
  </si>
  <si>
    <t>C05525</t>
  </si>
  <si>
    <t>C05526</t>
  </si>
  <si>
    <t>C05527</t>
  </si>
  <si>
    <t>C05528</t>
  </si>
  <si>
    <t>C05529</t>
  </si>
  <si>
    <t>C05530</t>
  </si>
  <si>
    <t>C05531</t>
  </si>
  <si>
    <t>C05532</t>
  </si>
  <si>
    <t>C05533</t>
  </si>
  <si>
    <t>C05534</t>
  </si>
  <si>
    <t>C05535</t>
  </si>
  <si>
    <t>C05536</t>
  </si>
  <si>
    <t>C05537</t>
  </si>
  <si>
    <t>C05538</t>
  </si>
  <si>
    <t>C05539</t>
  </si>
  <si>
    <t>C05540</t>
  </si>
  <si>
    <t>C05541</t>
  </si>
  <si>
    <t>C05542</t>
  </si>
  <si>
    <t>C05543</t>
  </si>
  <si>
    <t>C05544</t>
  </si>
  <si>
    <t>C05545</t>
  </si>
  <si>
    <t>C05546</t>
  </si>
  <si>
    <t>C05547</t>
  </si>
  <si>
    <t>C05548</t>
  </si>
  <si>
    <t>C05549</t>
  </si>
  <si>
    <t>C05550</t>
  </si>
  <si>
    <t>C05551</t>
  </si>
  <si>
    <t>C05552</t>
  </si>
  <si>
    <t>C05553</t>
  </si>
  <si>
    <t>C05554</t>
  </si>
  <si>
    <t>C05555</t>
  </si>
  <si>
    <t>C05556</t>
  </si>
  <si>
    <t>C05557</t>
  </si>
  <si>
    <t>C05558</t>
  </si>
  <si>
    <t>C05559</t>
  </si>
  <si>
    <t>C05560</t>
  </si>
  <si>
    <t>C05561</t>
  </si>
  <si>
    <t>C05562</t>
  </si>
  <si>
    <t>C05563</t>
  </si>
  <si>
    <t>C05564</t>
  </si>
  <si>
    <t>C05565</t>
  </si>
  <si>
    <t>C05566</t>
  </si>
  <si>
    <t>C05567</t>
  </si>
  <si>
    <t>C05568</t>
  </si>
  <si>
    <t>C05569</t>
  </si>
  <si>
    <t>C05570</t>
  </si>
  <si>
    <t>C05571</t>
  </si>
  <si>
    <t>C05572</t>
  </si>
  <si>
    <t>C05573</t>
  </si>
  <si>
    <t>C05574</t>
  </si>
  <si>
    <t>C05575</t>
  </si>
  <si>
    <t>C05576</t>
  </si>
  <si>
    <t>C05577</t>
  </si>
  <si>
    <t>C05578</t>
  </si>
  <si>
    <t>C05579</t>
  </si>
  <si>
    <t>C05580</t>
  </si>
  <si>
    <t>C05581</t>
  </si>
  <si>
    <t>C05582</t>
  </si>
  <si>
    <t>C05583</t>
  </si>
  <si>
    <t>C05584</t>
  </si>
  <si>
    <t>C05585</t>
  </si>
  <si>
    <t>C05586</t>
  </si>
  <si>
    <t>C05587</t>
  </si>
  <si>
    <t>C05588</t>
  </si>
  <si>
    <t>C05589</t>
  </si>
  <si>
    <t>C05590</t>
  </si>
  <si>
    <t>C05591</t>
  </si>
  <si>
    <t>C05592</t>
  </si>
  <si>
    <t>C05593</t>
  </si>
  <si>
    <t>C05594</t>
  </si>
  <si>
    <t>C05595</t>
  </si>
  <si>
    <t>C05596</t>
  </si>
  <si>
    <t>C05597</t>
  </si>
  <si>
    <t>C05598</t>
  </si>
  <si>
    <t>C05599</t>
  </si>
  <si>
    <t>C05600</t>
  </si>
  <si>
    <t>C05601</t>
  </si>
  <si>
    <t>C05602</t>
  </si>
  <si>
    <t>C05603</t>
  </si>
  <si>
    <t>C05604</t>
  </si>
  <si>
    <t>C05605</t>
  </si>
  <si>
    <t>C05606</t>
  </si>
  <si>
    <t>C05607</t>
  </si>
  <si>
    <t>C05608</t>
  </si>
  <si>
    <t>C05609</t>
  </si>
  <si>
    <t>C05610</t>
  </si>
  <si>
    <t>C05611</t>
  </si>
  <si>
    <t>C05612</t>
  </si>
  <si>
    <t>C05613</t>
  </si>
  <si>
    <t>C05614</t>
  </si>
  <si>
    <t>C05615</t>
  </si>
  <si>
    <t>C05616</t>
  </si>
  <si>
    <t>C05617</t>
  </si>
  <si>
    <t>C05618</t>
  </si>
  <si>
    <t>C05619</t>
  </si>
  <si>
    <t>C05620</t>
  </si>
  <si>
    <t>C05621</t>
  </si>
  <si>
    <t>C05622</t>
  </si>
  <si>
    <t>C05623</t>
  </si>
  <si>
    <t>C05624</t>
  </si>
  <si>
    <t>C05625</t>
  </si>
  <si>
    <t>C05626</t>
  </si>
  <si>
    <t>C05627</t>
  </si>
  <si>
    <t>C05628</t>
  </si>
  <si>
    <t>C05629</t>
  </si>
  <si>
    <t>C05630</t>
  </si>
  <si>
    <t>C05631</t>
  </si>
  <si>
    <t>C05632</t>
  </si>
  <si>
    <t>C05633</t>
  </si>
  <si>
    <t>C05634</t>
  </si>
  <si>
    <t>C05635</t>
  </si>
  <si>
    <t>C05636</t>
  </si>
  <si>
    <t>C05637</t>
  </si>
  <si>
    <t>C05638</t>
  </si>
  <si>
    <t>C05639</t>
  </si>
  <si>
    <t>C05640</t>
  </si>
  <si>
    <t>C05641</t>
  </si>
  <si>
    <t>C05642</t>
  </si>
  <si>
    <t>C05643</t>
  </si>
  <si>
    <t>C05644</t>
  </si>
  <si>
    <t>C05645</t>
  </si>
  <si>
    <t>C05646</t>
  </si>
  <si>
    <t>C05647</t>
  </si>
  <si>
    <t>C05648</t>
  </si>
  <si>
    <t>C05649</t>
  </si>
  <si>
    <t>C05650</t>
  </si>
  <si>
    <t>C05651</t>
  </si>
  <si>
    <t>C05652</t>
  </si>
  <si>
    <t>C05653</t>
  </si>
  <si>
    <t>C05654</t>
  </si>
  <si>
    <t>C05655</t>
  </si>
  <si>
    <t>C05656</t>
  </si>
  <si>
    <t>C05657</t>
  </si>
  <si>
    <t>C05658</t>
  </si>
  <si>
    <t>C05659</t>
  </si>
  <si>
    <t>C05660</t>
  </si>
  <si>
    <t>C05661</t>
  </si>
  <si>
    <t>C05662</t>
  </si>
  <si>
    <t>C05663</t>
  </si>
  <si>
    <t>C05664</t>
  </si>
  <si>
    <t>C05665</t>
  </si>
  <si>
    <t>C05666</t>
  </si>
  <si>
    <t>C05667</t>
  </si>
  <si>
    <t>C05668</t>
  </si>
  <si>
    <t>C05669</t>
  </si>
  <si>
    <t>C05670</t>
  </si>
  <si>
    <t>C05671</t>
  </si>
  <si>
    <t>C05672</t>
  </si>
  <si>
    <t>C05673</t>
  </si>
  <si>
    <t>C05674</t>
  </si>
  <si>
    <t>C05675</t>
  </si>
  <si>
    <t>C05676</t>
  </si>
  <si>
    <t>C05677</t>
  </si>
  <si>
    <t>C05678</t>
  </si>
  <si>
    <t>C05679</t>
  </si>
  <si>
    <t>C05680</t>
  </si>
  <si>
    <t>C05681</t>
  </si>
  <si>
    <t>C05682</t>
  </si>
  <si>
    <t>C05683</t>
  </si>
  <si>
    <t>C05684</t>
  </si>
  <si>
    <t>C05685</t>
  </si>
  <si>
    <t>C05686</t>
  </si>
  <si>
    <t>C05687</t>
  </si>
  <si>
    <t>C05688</t>
  </si>
  <si>
    <t>C05689</t>
  </si>
  <si>
    <t>C05690</t>
  </si>
  <si>
    <t>C05691</t>
  </si>
  <si>
    <t>C05692</t>
  </si>
  <si>
    <t>C05693</t>
  </si>
  <si>
    <t>C05694</t>
  </si>
  <si>
    <t>C05695</t>
  </si>
  <si>
    <t>C05696</t>
  </si>
  <si>
    <t>C05697</t>
  </si>
  <si>
    <t>C05698</t>
  </si>
  <si>
    <t>C05699</t>
  </si>
  <si>
    <t>C05700</t>
  </si>
  <si>
    <t>C05701</t>
  </si>
  <si>
    <t>C05702</t>
  </si>
  <si>
    <t>C05703</t>
  </si>
  <si>
    <t>C05704</t>
  </si>
  <si>
    <t>C05705</t>
  </si>
  <si>
    <t>C05706</t>
  </si>
  <si>
    <t>C05707</t>
  </si>
  <si>
    <t>C05708</t>
  </si>
  <si>
    <t>C05709</t>
  </si>
  <si>
    <t>C05710</t>
  </si>
  <si>
    <t>C05711</t>
  </si>
  <si>
    <t>C05712</t>
  </si>
  <si>
    <t>C05713</t>
  </si>
  <si>
    <t>C05714</t>
  </si>
  <si>
    <t>C05715</t>
  </si>
  <si>
    <t>C05716</t>
  </si>
  <si>
    <t>C05717</t>
  </si>
  <si>
    <t>C05718</t>
  </si>
  <si>
    <t>C05719</t>
  </si>
  <si>
    <t>C05720</t>
  </si>
  <si>
    <t>C05721</t>
  </si>
  <si>
    <t>C05722</t>
  </si>
  <si>
    <t>C05723</t>
  </si>
  <si>
    <t>C05724</t>
  </si>
  <si>
    <t>C05725</t>
  </si>
  <si>
    <t>C05726</t>
  </si>
  <si>
    <t>C05727</t>
  </si>
  <si>
    <t>C05728</t>
  </si>
  <si>
    <t>C05729</t>
  </si>
  <si>
    <t>C05730</t>
  </si>
  <si>
    <t>C05731</t>
  </si>
  <si>
    <t>C05732</t>
  </si>
  <si>
    <t>C05733</t>
  </si>
  <si>
    <t>C05734</t>
  </si>
  <si>
    <t>C05735</t>
  </si>
  <si>
    <t>C05736</t>
  </si>
  <si>
    <t>C05737</t>
  </si>
  <si>
    <t>C05738</t>
  </si>
  <si>
    <t>C05739</t>
  </si>
  <si>
    <t>C05740</t>
  </si>
  <si>
    <t>C05741</t>
  </si>
  <si>
    <t>C05742</t>
  </si>
  <si>
    <t>C05743</t>
  </si>
  <si>
    <t>C05744</t>
  </si>
  <si>
    <t>C05745</t>
  </si>
  <si>
    <t>C05746</t>
  </si>
  <si>
    <t>C05747</t>
  </si>
  <si>
    <t>C05748</t>
  </si>
  <si>
    <t>C05749</t>
  </si>
  <si>
    <t>C05750</t>
  </si>
  <si>
    <t>C05751</t>
  </si>
  <si>
    <t>C05752</t>
  </si>
  <si>
    <t>C05753</t>
  </si>
  <si>
    <t>C05754</t>
  </si>
  <si>
    <t>C05755</t>
  </si>
  <si>
    <t>C05756</t>
  </si>
  <si>
    <t>C05757</t>
  </si>
  <si>
    <t>C05758</t>
  </si>
  <si>
    <t>C05759</t>
  </si>
  <si>
    <t>C05760</t>
  </si>
  <si>
    <t>C05761</t>
  </si>
  <si>
    <t>C05762</t>
  </si>
  <si>
    <t>C05763</t>
  </si>
  <si>
    <t>C05764</t>
  </si>
  <si>
    <t>C05765</t>
  </si>
  <si>
    <t>C05766</t>
  </si>
  <si>
    <t>C05767</t>
  </si>
  <si>
    <t>C05768</t>
  </si>
  <si>
    <t>C05769</t>
  </si>
  <si>
    <t>C05770</t>
  </si>
  <si>
    <t>C05771</t>
  </si>
  <si>
    <t>C05772</t>
  </si>
  <si>
    <t>C05773</t>
  </si>
  <si>
    <t>C05774</t>
  </si>
  <si>
    <t>C05775</t>
  </si>
  <si>
    <t>C05776</t>
  </si>
  <si>
    <t>C05777</t>
  </si>
  <si>
    <t>C05778</t>
  </si>
  <si>
    <t>C05779</t>
  </si>
  <si>
    <t>C05780</t>
  </si>
  <si>
    <t>C05781</t>
  </si>
  <si>
    <t>C05782</t>
  </si>
  <si>
    <t>C05783</t>
  </si>
  <si>
    <t>C05784</t>
  </si>
  <si>
    <t>C05785</t>
  </si>
  <si>
    <t>C05786</t>
  </si>
  <si>
    <t>C05787</t>
  </si>
  <si>
    <t>C05788</t>
  </si>
  <si>
    <t>C05789</t>
  </si>
  <si>
    <t>C05790</t>
  </si>
  <si>
    <t>C05791</t>
  </si>
  <si>
    <t>C05792</t>
  </si>
  <si>
    <t>C05793</t>
  </si>
  <si>
    <t>C05794</t>
  </si>
  <si>
    <t>C05795</t>
  </si>
  <si>
    <t>C05796</t>
  </si>
  <si>
    <t>C05797</t>
  </si>
  <si>
    <t>C05798</t>
  </si>
  <si>
    <t>C05799</t>
  </si>
  <si>
    <t>C05800</t>
  </si>
  <si>
    <t>C05801</t>
  </si>
  <si>
    <t>C05802</t>
  </si>
  <si>
    <t>C05803</t>
  </si>
  <si>
    <t>C05804</t>
  </si>
  <si>
    <t>C05805</t>
  </si>
  <si>
    <t>C05806</t>
  </si>
  <si>
    <t>C05807</t>
  </si>
  <si>
    <t>C05808</t>
  </si>
  <si>
    <t>C05809</t>
  </si>
  <si>
    <t>C05810</t>
  </si>
  <si>
    <t>C05811</t>
  </si>
  <si>
    <t>C05812</t>
  </si>
  <si>
    <t>C05813</t>
  </si>
  <si>
    <t>C05814</t>
  </si>
  <si>
    <t>C05815</t>
  </si>
  <si>
    <t>C05816</t>
  </si>
  <si>
    <t>C05817</t>
  </si>
  <si>
    <t>C05818</t>
  </si>
  <si>
    <t>C05819</t>
  </si>
  <si>
    <t>C05820</t>
  </si>
  <si>
    <t>C05821</t>
  </si>
  <si>
    <t>C05822</t>
  </si>
  <si>
    <t>C05823</t>
  </si>
  <si>
    <t>C05824</t>
  </si>
  <si>
    <t>C05825</t>
  </si>
  <si>
    <t>C05826</t>
  </si>
  <si>
    <t>C05827</t>
  </si>
  <si>
    <t>C05828</t>
  </si>
  <si>
    <t>C05829</t>
  </si>
  <si>
    <t>C05830</t>
  </si>
  <si>
    <t>C05831</t>
  </si>
  <si>
    <t>C05832</t>
  </si>
  <si>
    <t>C05833</t>
  </si>
  <si>
    <t>C05834</t>
  </si>
  <si>
    <t>C05835</t>
  </si>
  <si>
    <t>C05836</t>
  </si>
  <si>
    <t>C05837</t>
  </si>
  <si>
    <t>C05838</t>
  </si>
  <si>
    <t>C05839</t>
  </si>
  <si>
    <t>C05840</t>
  </si>
  <si>
    <t>C05841</t>
  </si>
  <si>
    <t>C05842</t>
  </si>
  <si>
    <t>C05843</t>
  </si>
  <si>
    <t>C05844</t>
  </si>
  <si>
    <t>C05845</t>
  </si>
  <si>
    <t>C05846</t>
  </si>
  <si>
    <t>C05847</t>
  </si>
  <si>
    <t>C05848</t>
  </si>
  <si>
    <t>C05849</t>
  </si>
  <si>
    <t>C05850</t>
  </si>
  <si>
    <t>C05851</t>
  </si>
  <si>
    <t>C05852</t>
  </si>
  <si>
    <t>C05853</t>
  </si>
  <si>
    <t>C05854</t>
  </si>
  <si>
    <t>C05855</t>
  </si>
  <si>
    <t>C05856</t>
  </si>
  <si>
    <t>C05857</t>
  </si>
  <si>
    <t>C05858</t>
  </si>
  <si>
    <t>C05859</t>
  </si>
  <si>
    <t>C05860</t>
  </si>
  <si>
    <t>C05861</t>
  </si>
  <si>
    <t>C05862</t>
  </si>
  <si>
    <t>C05863</t>
  </si>
  <si>
    <t>C05864</t>
  </si>
  <si>
    <t>C05865</t>
  </si>
  <si>
    <t>C05866</t>
  </si>
  <si>
    <t>C05867</t>
  </si>
  <si>
    <t>C05868</t>
  </si>
  <si>
    <t>C05869</t>
  </si>
  <si>
    <t>C05870</t>
  </si>
  <si>
    <t>C05871</t>
  </si>
  <si>
    <t>C05872</t>
  </si>
  <si>
    <t>C05873</t>
  </si>
  <si>
    <t>C05874</t>
  </si>
  <si>
    <t>C05875</t>
  </si>
  <si>
    <t>C05876</t>
  </si>
  <si>
    <t>C05877</t>
  </si>
  <si>
    <t>C05878</t>
  </si>
  <si>
    <t>C05879</t>
  </si>
  <si>
    <t>C05880</t>
  </si>
  <si>
    <t>C05881</t>
  </si>
  <si>
    <t>C05882</t>
  </si>
  <si>
    <t>C05883</t>
  </si>
  <si>
    <t>C05884</t>
  </si>
  <si>
    <t>C05885</t>
  </si>
  <si>
    <t>C05886</t>
  </si>
  <si>
    <t>C05887</t>
  </si>
  <si>
    <t>C05888</t>
  </si>
  <si>
    <t>C05889</t>
  </si>
  <si>
    <t>C05890</t>
  </si>
  <si>
    <t>C05891</t>
  </si>
  <si>
    <t>C05892</t>
  </si>
  <si>
    <t>C05893</t>
  </si>
  <si>
    <t>C05894</t>
  </si>
  <si>
    <t>C05895</t>
  </si>
  <si>
    <t>C05896</t>
  </si>
  <si>
    <t>C05897</t>
  </si>
  <si>
    <t>C05898</t>
  </si>
  <si>
    <t>C05899</t>
  </si>
  <si>
    <t>C05900</t>
  </si>
  <si>
    <t>C05901</t>
  </si>
  <si>
    <t>C05902</t>
  </si>
  <si>
    <t>C05903</t>
  </si>
  <si>
    <t>C05904</t>
  </si>
  <si>
    <t>C05905</t>
  </si>
  <si>
    <t>C05906</t>
  </si>
  <si>
    <t>C05907</t>
  </si>
  <si>
    <t>C05908</t>
  </si>
  <si>
    <t>C05909</t>
  </si>
  <si>
    <t>C05910</t>
  </si>
  <si>
    <t>C05911</t>
  </si>
  <si>
    <t>C05912</t>
  </si>
  <si>
    <t>C05913</t>
  </si>
  <si>
    <t>C05914</t>
  </si>
  <si>
    <t>C05915</t>
  </si>
  <si>
    <t>C05916</t>
  </si>
  <si>
    <t>C05917</t>
  </si>
  <si>
    <t>C05918</t>
  </si>
  <si>
    <t>C05919</t>
  </si>
  <si>
    <t>C05920</t>
  </si>
  <si>
    <t>C05921</t>
  </si>
  <si>
    <t>C05922</t>
  </si>
  <si>
    <t>C05923</t>
  </si>
  <si>
    <t>C05924</t>
  </si>
  <si>
    <t>C05925</t>
  </si>
  <si>
    <t>C05926</t>
  </si>
  <si>
    <t>C05927</t>
  </si>
  <si>
    <t>C05928</t>
  </si>
  <si>
    <t>C05929</t>
  </si>
  <si>
    <t>C05930</t>
  </si>
  <si>
    <t>C05931</t>
  </si>
  <si>
    <t>C05932</t>
  </si>
  <si>
    <t>C05933</t>
  </si>
  <si>
    <t>C05934</t>
  </si>
  <si>
    <t>C05935</t>
  </si>
  <si>
    <t>C05936</t>
  </si>
  <si>
    <t>C05937</t>
  </si>
  <si>
    <t>C05938</t>
  </si>
  <si>
    <t>C05939</t>
  </si>
  <si>
    <t>C05940</t>
  </si>
  <si>
    <t>C05941</t>
  </si>
  <si>
    <t>C05942</t>
  </si>
  <si>
    <t>C05943</t>
  </si>
  <si>
    <t>C05944</t>
  </si>
  <si>
    <t>C05945</t>
  </si>
  <si>
    <t>C05946</t>
  </si>
  <si>
    <t>C05947</t>
  </si>
  <si>
    <t>C05948</t>
  </si>
  <si>
    <t>C05949</t>
  </si>
  <si>
    <t>C05950</t>
  </si>
  <si>
    <t>C05951</t>
  </si>
  <si>
    <t>C05952</t>
  </si>
  <si>
    <t>C05953</t>
  </si>
  <si>
    <t>C05954</t>
  </si>
  <si>
    <t>C05955</t>
  </si>
  <si>
    <t>C05956</t>
  </si>
  <si>
    <t>C05957</t>
  </si>
  <si>
    <t>C05958</t>
  </si>
  <si>
    <t>C05959</t>
  </si>
  <si>
    <t>C05960</t>
  </si>
  <si>
    <t>C05961</t>
  </si>
  <si>
    <t>C05962</t>
  </si>
  <si>
    <t>C05963</t>
  </si>
  <si>
    <t>C05964</t>
  </si>
  <si>
    <t>C05965</t>
  </si>
  <si>
    <t>C05966</t>
  </si>
  <si>
    <t>C05967</t>
  </si>
  <si>
    <t>C05968</t>
  </si>
  <si>
    <t>C05969</t>
  </si>
  <si>
    <t>C05970</t>
  </si>
  <si>
    <t>C05971</t>
  </si>
  <si>
    <t>C05972</t>
  </si>
  <si>
    <t>C05973</t>
  </si>
  <si>
    <t>C05974</t>
  </si>
  <si>
    <t>C05975</t>
  </si>
  <si>
    <t>C05976</t>
  </si>
  <si>
    <t>C05977</t>
  </si>
  <si>
    <t>C05978</t>
  </si>
  <si>
    <t>C05979</t>
  </si>
  <si>
    <t>C05980</t>
  </si>
  <si>
    <t>C05981</t>
  </si>
  <si>
    <t>C05982</t>
  </si>
  <si>
    <t>C05983</t>
  </si>
  <si>
    <t>C05984</t>
  </si>
  <si>
    <t>C05985</t>
  </si>
  <si>
    <t>C05986</t>
  </si>
  <si>
    <t>C05987</t>
  </si>
  <si>
    <t>C05988</t>
  </si>
  <si>
    <t>C05989</t>
  </si>
  <si>
    <t>C05990</t>
  </si>
  <si>
    <t>C05991</t>
  </si>
  <si>
    <t>C05992</t>
  </si>
  <si>
    <t>C05993</t>
  </si>
  <si>
    <t>C05994</t>
  </si>
  <si>
    <t>C05995</t>
  </si>
  <si>
    <t>C05996</t>
  </si>
  <si>
    <t>C05997</t>
  </si>
  <si>
    <t>C05998</t>
  </si>
  <si>
    <t>C05999</t>
  </si>
  <si>
    <t>C06000</t>
  </si>
  <si>
    <t>C06001</t>
  </si>
  <si>
    <t>C06002</t>
  </si>
  <si>
    <t>C06003</t>
  </si>
  <si>
    <t>C06004</t>
  </si>
  <si>
    <t>C06005</t>
  </si>
  <si>
    <t>C06006</t>
  </si>
  <si>
    <t>C06007</t>
  </si>
  <si>
    <t>C06008</t>
  </si>
  <si>
    <t>C06009</t>
  </si>
  <si>
    <t>C06010</t>
  </si>
  <si>
    <t>C06011</t>
  </si>
  <si>
    <t>C06012</t>
  </si>
  <si>
    <t>C06013</t>
  </si>
  <si>
    <t>C06014</t>
  </si>
  <si>
    <t>C06015</t>
  </si>
  <si>
    <t>C06016</t>
  </si>
  <si>
    <t>C06017</t>
  </si>
  <si>
    <t>C06018</t>
  </si>
  <si>
    <t>C06019</t>
  </si>
  <si>
    <t>C06020</t>
  </si>
  <si>
    <t>C06021</t>
  </si>
  <si>
    <t>C06022</t>
  </si>
  <si>
    <t>C06023</t>
  </si>
  <si>
    <t>C06024</t>
  </si>
  <si>
    <t>C06025</t>
  </si>
  <si>
    <t>C06026</t>
  </si>
  <si>
    <t>C06027</t>
  </si>
  <si>
    <t>C06028</t>
  </si>
  <si>
    <t>C06029</t>
  </si>
  <si>
    <t>C06030</t>
  </si>
  <si>
    <t>C06031</t>
  </si>
  <si>
    <t>C06032</t>
  </si>
  <si>
    <t>C06033</t>
  </si>
  <si>
    <t>C06034</t>
  </si>
  <si>
    <t>C06035</t>
  </si>
  <si>
    <t>C06036</t>
  </si>
  <si>
    <t>C06037</t>
  </si>
  <si>
    <t>C06038</t>
  </si>
  <si>
    <t>C06039</t>
  </si>
  <si>
    <t>C06040</t>
  </si>
  <si>
    <t>C06041</t>
  </si>
  <si>
    <t>C06042</t>
  </si>
  <si>
    <t>C06043</t>
  </si>
  <si>
    <t>C06044</t>
  </si>
  <si>
    <t>C06045</t>
  </si>
  <si>
    <t>C06046</t>
  </si>
  <si>
    <t>C06047</t>
  </si>
  <si>
    <t>C06048</t>
  </si>
  <si>
    <t>C06049</t>
  </si>
  <si>
    <t>C06050</t>
  </si>
  <si>
    <t>C06051</t>
  </si>
  <si>
    <t>C06052</t>
  </si>
  <si>
    <t>C06053</t>
  </si>
  <si>
    <t>C06054</t>
  </si>
  <si>
    <t>C06055</t>
  </si>
  <si>
    <t>C06056</t>
  </si>
  <si>
    <t>C06057</t>
  </si>
  <si>
    <t>C06058</t>
  </si>
  <si>
    <t>C06059</t>
  </si>
  <si>
    <t>C06060</t>
  </si>
  <si>
    <t>C06061</t>
  </si>
  <si>
    <t>C06062</t>
  </si>
  <si>
    <t>C06063</t>
  </si>
  <si>
    <t>C06064</t>
  </si>
  <si>
    <t>C06065</t>
  </si>
  <si>
    <t>C06066</t>
  </si>
  <si>
    <t>C06067</t>
  </si>
  <si>
    <t>C06068</t>
  </si>
  <si>
    <t>C06069</t>
  </si>
  <si>
    <t>C06070</t>
  </si>
  <si>
    <t>C06071</t>
  </si>
  <si>
    <t>C06072</t>
  </si>
  <si>
    <t>C06073</t>
  </si>
  <si>
    <t>C06074</t>
  </si>
  <si>
    <t>C06075</t>
  </si>
  <si>
    <t>C06076</t>
  </si>
  <si>
    <t>C06077</t>
  </si>
  <si>
    <t>C06078</t>
  </si>
  <si>
    <t>C06079</t>
  </si>
  <si>
    <t>C06080</t>
  </si>
  <si>
    <t>C06081</t>
  </si>
  <si>
    <t>C06082</t>
  </si>
  <si>
    <t>C06083</t>
  </si>
  <si>
    <t>C06084</t>
  </si>
  <si>
    <t>C06085</t>
  </si>
  <si>
    <t>C06086</t>
  </si>
  <si>
    <t>C06087</t>
  </si>
  <si>
    <t>C06088</t>
  </si>
  <si>
    <t>C06089</t>
  </si>
  <si>
    <t>C06090</t>
  </si>
  <si>
    <t>C06091</t>
  </si>
  <si>
    <t>C06092</t>
  </si>
  <si>
    <t>C06093</t>
  </si>
  <si>
    <t>C06094</t>
  </si>
  <si>
    <t>C06095</t>
  </si>
  <si>
    <t>C06096</t>
  </si>
  <si>
    <t>C06097</t>
  </si>
  <si>
    <t>C06098</t>
  </si>
  <si>
    <t>C06099</t>
  </si>
  <si>
    <t>C06100</t>
  </si>
  <si>
    <t>C06101</t>
  </si>
  <si>
    <t>C06102</t>
  </si>
  <si>
    <t>C06103</t>
  </si>
  <si>
    <t>C06104</t>
  </si>
  <si>
    <t>C06105</t>
  </si>
  <si>
    <t>C06106</t>
  </si>
  <si>
    <t>C06107</t>
  </si>
  <si>
    <t>C06108</t>
  </si>
  <si>
    <t>C06109</t>
  </si>
  <si>
    <t>C06110</t>
  </si>
  <si>
    <t>C06111</t>
  </si>
  <si>
    <t>C06112</t>
  </si>
  <si>
    <t>C06113</t>
  </si>
  <si>
    <t>C06114</t>
  </si>
  <si>
    <t>C06115</t>
  </si>
  <si>
    <t>C06116</t>
  </si>
  <si>
    <t>C06117</t>
  </si>
  <si>
    <t>C06118</t>
  </si>
  <si>
    <t>C06119</t>
  </si>
  <si>
    <t>C06120</t>
  </si>
  <si>
    <t>C06121</t>
  </si>
  <si>
    <t>C06122</t>
  </si>
  <si>
    <t>C06123</t>
  </si>
  <si>
    <t>C06124</t>
  </si>
  <si>
    <t>C06125</t>
  </si>
  <si>
    <t>C06126</t>
  </si>
  <si>
    <t>C06127</t>
  </si>
  <si>
    <t>C06128</t>
  </si>
  <si>
    <t>C06129</t>
  </si>
  <si>
    <t>C06130</t>
  </si>
  <si>
    <t>C06131</t>
  </si>
  <si>
    <t>C06132</t>
  </si>
  <si>
    <t>C06133</t>
  </si>
  <si>
    <t>C06134</t>
  </si>
  <si>
    <t>C06135</t>
  </si>
  <si>
    <t>C06136</t>
  </si>
  <si>
    <t>C06137</t>
  </si>
  <si>
    <t>C06138</t>
  </si>
  <si>
    <t>C06139</t>
  </si>
  <si>
    <t>C06140</t>
  </si>
  <si>
    <t>C06141</t>
  </si>
  <si>
    <t>C06142</t>
  </si>
  <si>
    <t>C06143</t>
  </si>
  <si>
    <t>C06144</t>
  </si>
  <si>
    <t>C06145</t>
  </si>
  <si>
    <t>C06146</t>
  </si>
  <si>
    <t>C06147</t>
  </si>
  <si>
    <t>C06148</t>
  </si>
  <si>
    <t>C06149</t>
  </si>
  <si>
    <t>C06150</t>
  </si>
  <si>
    <t>C06151</t>
  </si>
  <si>
    <t>C06152</t>
  </si>
  <si>
    <t>C06153</t>
  </si>
  <si>
    <t>C06154</t>
  </si>
  <si>
    <t>C06155</t>
  </si>
  <si>
    <t>C06156</t>
  </si>
  <si>
    <t>C06157</t>
  </si>
  <si>
    <t>C06158</t>
  </si>
  <si>
    <t>C06159</t>
  </si>
  <si>
    <t>C06160</t>
  </si>
  <si>
    <t>C06161</t>
  </si>
  <si>
    <t>C06162</t>
  </si>
  <si>
    <t>C06163</t>
  </si>
  <si>
    <t>C06164</t>
  </si>
  <si>
    <t>C06165</t>
  </si>
  <si>
    <t>C06166</t>
  </si>
  <si>
    <t>C06167</t>
  </si>
  <si>
    <t>C06168</t>
  </si>
  <si>
    <t>C06169</t>
  </si>
  <si>
    <t>C06170</t>
  </si>
  <si>
    <t>C06171</t>
  </si>
  <si>
    <t>C06172</t>
  </si>
  <si>
    <t>C06173</t>
  </si>
  <si>
    <t>C06174</t>
  </si>
  <si>
    <t>C06175</t>
  </si>
  <si>
    <t>C06176</t>
  </si>
  <si>
    <t>C06177</t>
  </si>
  <si>
    <t>C06178</t>
  </si>
  <si>
    <t>C06179</t>
  </si>
  <si>
    <t>C06180</t>
  </si>
  <si>
    <t>C06181</t>
  </si>
  <si>
    <t>C06182</t>
  </si>
  <si>
    <t>C06183</t>
  </si>
  <si>
    <t>C06184</t>
  </si>
  <si>
    <t>C06185</t>
  </si>
  <si>
    <t>C06186</t>
  </si>
  <si>
    <t>C06187</t>
  </si>
  <si>
    <t>C06188</t>
  </si>
  <si>
    <t>C06189</t>
  </si>
  <si>
    <t>C06190</t>
  </si>
  <si>
    <t>C06191</t>
  </si>
  <si>
    <t>C06192</t>
  </si>
  <si>
    <t>C06193</t>
  </si>
  <si>
    <t>C06194</t>
  </si>
  <si>
    <t>C06195</t>
  </si>
  <si>
    <t>C06196</t>
  </si>
  <si>
    <t>C06197</t>
  </si>
  <si>
    <t>C06198</t>
  </si>
  <si>
    <t>C06199</t>
  </si>
  <si>
    <t>C06200</t>
  </si>
  <si>
    <t>C06201</t>
  </si>
  <si>
    <t>C06202</t>
  </si>
  <si>
    <t>C06203</t>
  </si>
  <si>
    <t>C06204</t>
  </si>
  <si>
    <t>C06205</t>
  </si>
  <si>
    <t>C06206</t>
  </si>
  <si>
    <t>C06207</t>
  </si>
  <si>
    <t>C06208</t>
  </si>
  <si>
    <t>C06209</t>
  </si>
  <si>
    <t>C06210</t>
  </si>
  <si>
    <t>C06211</t>
  </si>
  <si>
    <t>C06212</t>
  </si>
  <si>
    <t>C06213</t>
  </si>
  <si>
    <t>C06214</t>
  </si>
  <si>
    <t>C06215</t>
  </si>
  <si>
    <t>C06216</t>
  </si>
  <si>
    <t>C06217</t>
  </si>
  <si>
    <t>C06218</t>
  </si>
  <si>
    <t>C06219</t>
  </si>
  <si>
    <t>C06220</t>
  </si>
  <si>
    <t>C06221</t>
  </si>
  <si>
    <t>C06222</t>
  </si>
  <si>
    <t>C06223</t>
  </si>
  <si>
    <t>C06224</t>
  </si>
  <si>
    <t>C06225</t>
  </si>
  <si>
    <t>C06226</t>
  </si>
  <si>
    <t>C06227</t>
  </si>
  <si>
    <t>C06228</t>
  </si>
  <si>
    <t>C06229</t>
  </si>
  <si>
    <t>C06230</t>
  </si>
  <si>
    <t>C06231</t>
  </si>
  <si>
    <t>C06232</t>
  </si>
  <si>
    <t>C06233</t>
  </si>
  <si>
    <t>C06234</t>
  </si>
  <si>
    <t>C06235</t>
  </si>
  <si>
    <t>C06236</t>
  </si>
  <si>
    <t>C06237</t>
  </si>
  <si>
    <t>C06238</t>
  </si>
  <si>
    <t>C06239</t>
  </si>
  <si>
    <t>C06240</t>
  </si>
  <si>
    <t>C06241</t>
  </si>
  <si>
    <t>C06242</t>
  </si>
  <si>
    <t>C06243</t>
  </si>
  <si>
    <t>C06244</t>
  </si>
  <si>
    <t>C06245</t>
  </si>
  <si>
    <t>C06246</t>
  </si>
  <si>
    <t>C06247</t>
  </si>
  <si>
    <t>C06248</t>
  </si>
  <si>
    <t>C06249</t>
  </si>
  <si>
    <t>C06250</t>
  </si>
  <si>
    <t>C06251</t>
  </si>
  <si>
    <t>C06252</t>
  </si>
  <si>
    <t>C06253</t>
  </si>
  <si>
    <t>C06254</t>
  </si>
  <si>
    <t>C06255</t>
  </si>
  <si>
    <t>C06256</t>
  </si>
  <si>
    <t>C06257</t>
  </si>
  <si>
    <t>C06258</t>
  </si>
  <si>
    <t>C06259</t>
  </si>
  <si>
    <t>C06260</t>
  </si>
  <si>
    <t>C06261</t>
  </si>
  <si>
    <t>C06262</t>
  </si>
  <si>
    <t>C06263</t>
  </si>
  <si>
    <t>C06264</t>
  </si>
  <si>
    <t>C06265</t>
  </si>
  <si>
    <t>C06266</t>
  </si>
  <si>
    <t>C06267</t>
  </si>
  <si>
    <t>C06268</t>
  </si>
  <si>
    <t>C06269</t>
  </si>
  <si>
    <t>C06270</t>
  </si>
  <si>
    <t>C06271</t>
  </si>
  <si>
    <t>C06272</t>
  </si>
  <si>
    <t>C06273</t>
  </si>
  <si>
    <t>C06274</t>
  </si>
  <si>
    <t>C06275</t>
  </si>
  <si>
    <t>C06276</t>
  </si>
  <si>
    <t>C06277</t>
  </si>
  <si>
    <t>C06278</t>
  </si>
  <si>
    <t>C06279</t>
  </si>
  <si>
    <t>C06280</t>
  </si>
  <si>
    <t>C06281</t>
  </si>
  <si>
    <t>C06282</t>
  </si>
  <si>
    <t>C06283</t>
  </si>
  <si>
    <t>C06284</t>
  </si>
  <si>
    <t>C06285</t>
  </si>
  <si>
    <t>C06286</t>
  </si>
  <si>
    <t>C06287</t>
  </si>
  <si>
    <t>C06288</t>
  </si>
  <si>
    <t>C06289</t>
  </si>
  <si>
    <t>C06290</t>
  </si>
  <si>
    <t>C06291</t>
  </si>
  <si>
    <t>C06292</t>
  </si>
  <si>
    <t>C06293</t>
  </si>
  <si>
    <t>C06294</t>
  </si>
  <si>
    <t>C06295</t>
  </si>
  <si>
    <t>C06296</t>
  </si>
  <si>
    <t>C06297</t>
  </si>
  <si>
    <t>C06298</t>
  </si>
  <si>
    <t>C06299</t>
  </si>
  <si>
    <t>C06300</t>
  </si>
  <si>
    <t>C06301</t>
  </si>
  <si>
    <t>C06302</t>
  </si>
  <si>
    <t>C06303</t>
  </si>
  <si>
    <t>C06304</t>
  </si>
  <si>
    <t>C06305</t>
  </si>
  <si>
    <t>C06306</t>
  </si>
  <si>
    <t>C06307</t>
  </si>
  <si>
    <t>C06308</t>
  </si>
  <si>
    <t>C06309</t>
  </si>
  <si>
    <t>C06310</t>
  </si>
  <si>
    <t>C06311</t>
  </si>
  <si>
    <t>C06312</t>
  </si>
  <si>
    <t>C06313</t>
  </si>
  <si>
    <t>C06314</t>
  </si>
  <si>
    <t>C06315</t>
  </si>
  <si>
    <t>C06316</t>
  </si>
  <si>
    <t>C06317</t>
  </si>
  <si>
    <t>C06318</t>
  </si>
  <si>
    <t>C06319</t>
  </si>
  <si>
    <t>C06320</t>
  </si>
  <si>
    <t>C06321</t>
  </si>
  <si>
    <t>C06322</t>
  </si>
  <si>
    <t>C06323</t>
  </si>
  <si>
    <t>C06324</t>
  </si>
  <si>
    <t>C06325</t>
  </si>
  <si>
    <t>C06326</t>
  </si>
  <si>
    <t>C06327</t>
  </si>
  <si>
    <t>C06328</t>
  </si>
  <si>
    <t>C06329</t>
  </si>
  <si>
    <t>C06330</t>
  </si>
  <si>
    <t>C06331</t>
  </si>
  <si>
    <t>C06332</t>
  </si>
  <si>
    <t>C06333</t>
  </si>
  <si>
    <t>C06334</t>
  </si>
  <si>
    <t>C06335</t>
  </si>
  <si>
    <t>C06336</t>
  </si>
  <si>
    <t>C06337</t>
  </si>
  <si>
    <t>C06338</t>
  </si>
  <si>
    <t>C06339</t>
  </si>
  <si>
    <t>C06340</t>
  </si>
  <si>
    <t>C06341</t>
  </si>
  <si>
    <t>C06342</t>
  </si>
  <si>
    <t>C06343</t>
  </si>
  <si>
    <t>C06344</t>
  </si>
  <si>
    <t>C06345</t>
  </si>
  <si>
    <t>C06346</t>
  </si>
  <si>
    <t>C06347</t>
  </si>
  <si>
    <t>C06348</t>
  </si>
  <si>
    <t>C06349</t>
  </si>
  <si>
    <t>C06350</t>
  </si>
  <si>
    <t>C06351</t>
  </si>
  <si>
    <t>C06352</t>
  </si>
  <si>
    <t>C06353</t>
  </si>
  <si>
    <t>C06354</t>
  </si>
  <si>
    <t>C06355</t>
  </si>
  <si>
    <t>C06356</t>
  </si>
  <si>
    <t>C06357</t>
  </si>
  <si>
    <t>C06358</t>
  </si>
  <si>
    <t>C06359</t>
  </si>
  <si>
    <t>C06360</t>
  </si>
  <si>
    <t>C06361</t>
  </si>
  <si>
    <t>C06362</t>
  </si>
  <si>
    <t>C06363</t>
  </si>
  <si>
    <t>C06364</t>
  </si>
  <si>
    <t>C06365</t>
  </si>
  <si>
    <t>C06366</t>
  </si>
  <si>
    <t>C06367</t>
  </si>
  <si>
    <t>C06368</t>
  </si>
  <si>
    <t>C06369</t>
  </si>
  <si>
    <t>C06370</t>
  </si>
  <si>
    <t>C06371</t>
  </si>
  <si>
    <t>C06372</t>
  </si>
  <si>
    <t>C06373</t>
  </si>
  <si>
    <t>C06374</t>
  </si>
  <si>
    <t>C06375</t>
  </si>
  <si>
    <t>C06376</t>
  </si>
  <si>
    <t>C06377</t>
  </si>
  <si>
    <t>C06378</t>
  </si>
  <si>
    <t>C06379</t>
  </si>
  <si>
    <t>C06380</t>
  </si>
  <si>
    <t>C06381</t>
  </si>
  <si>
    <t>C06382</t>
  </si>
  <si>
    <t>C06383</t>
  </si>
  <si>
    <t>C06384</t>
  </si>
  <si>
    <t>C06385</t>
  </si>
  <si>
    <t>C06386</t>
  </si>
  <si>
    <t>C06387</t>
  </si>
  <si>
    <t>C06388</t>
  </si>
  <si>
    <t>C06389</t>
  </si>
  <si>
    <t>C06390</t>
  </si>
  <si>
    <t>C06391</t>
  </si>
  <si>
    <t>C06392</t>
  </si>
  <si>
    <t>C06393</t>
  </si>
  <si>
    <t>C06394</t>
  </si>
  <si>
    <t>C06395</t>
  </si>
  <si>
    <t>C06396</t>
  </si>
  <si>
    <t>C06397</t>
  </si>
  <si>
    <t>C06398</t>
  </si>
  <si>
    <t>C06399</t>
  </si>
  <si>
    <t>C06400</t>
  </si>
  <si>
    <t>C06401</t>
  </si>
  <si>
    <t>C06402</t>
  </si>
  <si>
    <t>C06403</t>
  </si>
  <si>
    <t>C06404</t>
  </si>
  <si>
    <t>C06405</t>
  </si>
  <si>
    <t>C06406</t>
  </si>
  <si>
    <t>C06407</t>
  </si>
  <si>
    <t>C06408</t>
  </si>
  <si>
    <t>C06409</t>
  </si>
  <si>
    <t>C06410</t>
  </si>
  <si>
    <t>C06411</t>
  </si>
  <si>
    <t>C06412</t>
  </si>
  <si>
    <t>C06413</t>
  </si>
  <si>
    <t>C06414</t>
  </si>
  <si>
    <t>C06415</t>
  </si>
  <si>
    <t>C06416</t>
  </si>
  <si>
    <t>C06417</t>
  </si>
  <si>
    <t>C06418</t>
  </si>
  <si>
    <t>C06419</t>
  </si>
  <si>
    <t>C06420</t>
  </si>
  <si>
    <t>C06421</t>
  </si>
  <si>
    <t>C06422</t>
  </si>
  <si>
    <t>C06423</t>
  </si>
  <si>
    <t>C06424</t>
  </si>
  <si>
    <t>C06425</t>
  </si>
  <si>
    <t>C06426</t>
  </si>
  <si>
    <t>C06427</t>
  </si>
  <si>
    <t>C06428</t>
  </si>
  <si>
    <t>C06429</t>
  </si>
  <si>
    <t>C06430</t>
  </si>
  <si>
    <t>C06431</t>
  </si>
  <si>
    <t>C06432</t>
  </si>
  <si>
    <t>C06433</t>
  </si>
  <si>
    <t>C06434</t>
  </si>
  <si>
    <t>C06435</t>
  </si>
  <si>
    <t>C06436</t>
  </si>
  <si>
    <t>C06437</t>
  </si>
  <si>
    <t>C06438</t>
  </si>
  <si>
    <t>C06439</t>
  </si>
  <si>
    <t>C06440</t>
  </si>
  <si>
    <t>C06441</t>
  </si>
  <si>
    <t>C06442</t>
  </si>
  <si>
    <t>C06443</t>
  </si>
  <si>
    <t>C06444</t>
  </si>
  <si>
    <t>C06445</t>
  </si>
  <si>
    <t>C06446</t>
  </si>
  <si>
    <t>C06447</t>
  </si>
  <si>
    <t>C06448</t>
  </si>
  <si>
    <t>C06449</t>
  </si>
  <si>
    <t>C06450</t>
  </si>
  <si>
    <t>C06451</t>
  </si>
  <si>
    <t>C06452</t>
  </si>
  <si>
    <t>C06453</t>
  </si>
  <si>
    <t>C06454</t>
  </si>
  <si>
    <t>C06455</t>
  </si>
  <si>
    <t>C06456</t>
  </si>
  <si>
    <t>C06457</t>
  </si>
  <si>
    <t>C06458</t>
  </si>
  <si>
    <t>C06459</t>
  </si>
  <si>
    <t>C06460</t>
  </si>
  <si>
    <t>C06461</t>
  </si>
  <si>
    <t>C06462</t>
  </si>
  <si>
    <t>C06463</t>
  </si>
  <si>
    <t>C06464</t>
  </si>
  <si>
    <t>C06465</t>
  </si>
  <si>
    <t>C06466</t>
  </si>
  <si>
    <t>C06467</t>
  </si>
  <si>
    <t>C06468</t>
  </si>
  <si>
    <t>C06469</t>
  </si>
  <si>
    <t>C06470</t>
  </si>
  <si>
    <t>C06471</t>
  </si>
  <si>
    <t>C06472</t>
  </si>
  <si>
    <t>C06473</t>
  </si>
  <si>
    <t>C06474</t>
  </si>
  <si>
    <t>C06475</t>
  </si>
  <si>
    <t>C06476</t>
  </si>
  <si>
    <t>C06477</t>
  </si>
  <si>
    <t>C06478</t>
  </si>
  <si>
    <t>C06479</t>
  </si>
  <si>
    <t>C06480</t>
  </si>
  <si>
    <t>C06481</t>
  </si>
  <si>
    <t>C06482</t>
  </si>
  <si>
    <t>C06483</t>
  </si>
  <si>
    <t>C06484</t>
  </si>
  <si>
    <t>C06485</t>
  </si>
  <si>
    <t>C06486</t>
  </si>
  <si>
    <t>C06487</t>
  </si>
  <si>
    <t>C06488</t>
  </si>
  <si>
    <t>C06489</t>
  </si>
  <si>
    <t>C06490</t>
  </si>
  <si>
    <t>C06491</t>
  </si>
  <si>
    <t>C06492</t>
  </si>
  <si>
    <t>C06493</t>
  </si>
  <si>
    <t>C06494</t>
  </si>
  <si>
    <t>C06495</t>
  </si>
  <si>
    <t>C06496</t>
  </si>
  <si>
    <t>C06497</t>
  </si>
  <si>
    <t>C06498</t>
  </si>
  <si>
    <t>C06499</t>
  </si>
  <si>
    <t>C06500</t>
  </si>
  <si>
    <t>C06501</t>
  </si>
  <si>
    <t>C06502</t>
  </si>
  <si>
    <t>C06503</t>
  </si>
  <si>
    <t>C06504</t>
  </si>
  <si>
    <t>C06505</t>
  </si>
  <si>
    <t>C06506</t>
  </si>
  <si>
    <t>C06507</t>
  </si>
  <si>
    <t>C06508</t>
  </si>
  <si>
    <t>C06509</t>
  </si>
  <si>
    <t>C06510</t>
  </si>
  <si>
    <t>C06511</t>
  </si>
  <si>
    <t>C06512</t>
  </si>
  <si>
    <t>C06513</t>
  </si>
  <si>
    <t>C06514</t>
  </si>
  <si>
    <t>C06515</t>
  </si>
  <si>
    <t>C06516</t>
  </si>
  <si>
    <t>C06517</t>
  </si>
  <si>
    <t>C06518</t>
  </si>
  <si>
    <t>C06519</t>
  </si>
  <si>
    <t>C06520</t>
  </si>
  <si>
    <t>C06521</t>
  </si>
  <si>
    <t>C06522</t>
  </si>
  <si>
    <t>C06523</t>
  </si>
  <si>
    <t>C06524</t>
  </si>
  <si>
    <t>C06525</t>
  </si>
  <si>
    <t>C06526</t>
  </si>
  <si>
    <t>C06527</t>
  </si>
  <si>
    <t>C06528</t>
  </si>
  <si>
    <t>C06529</t>
  </si>
  <si>
    <t>C06530</t>
  </si>
  <si>
    <t>C06531</t>
  </si>
  <si>
    <t>C06532</t>
  </si>
  <si>
    <t>C06533</t>
  </si>
  <si>
    <t>C06534</t>
  </si>
  <si>
    <t>C06535</t>
  </si>
  <si>
    <t>C06536</t>
  </si>
  <si>
    <t>C06537</t>
  </si>
  <si>
    <t>C06538</t>
  </si>
  <si>
    <t>C06539</t>
  </si>
  <si>
    <t>C06540</t>
  </si>
  <si>
    <t>C06541</t>
  </si>
  <si>
    <t>C06542</t>
  </si>
  <si>
    <t>C06543</t>
  </si>
  <si>
    <t>C06544</t>
  </si>
  <si>
    <t>C06545</t>
  </si>
  <si>
    <t>C06546</t>
  </si>
  <si>
    <t>C06547</t>
  </si>
  <si>
    <t>C06548</t>
  </si>
  <si>
    <t>C06549</t>
  </si>
  <si>
    <t>C06550</t>
  </si>
  <si>
    <t>C06551</t>
  </si>
  <si>
    <t>C06552</t>
  </si>
  <si>
    <t>C06553</t>
  </si>
  <si>
    <t>C06554</t>
  </si>
  <si>
    <t>C06555</t>
  </si>
  <si>
    <t>C06556</t>
  </si>
  <si>
    <t>C06557</t>
  </si>
  <si>
    <t>C06558</t>
  </si>
  <si>
    <t>C06559</t>
  </si>
  <si>
    <t>C06560</t>
  </si>
  <si>
    <t>C06561</t>
  </si>
  <si>
    <t>C06562</t>
  </si>
  <si>
    <t>C06563</t>
  </si>
  <si>
    <t>C06564</t>
  </si>
  <si>
    <t>C06565</t>
  </si>
  <si>
    <t>C06566</t>
  </si>
  <si>
    <t>C06567</t>
  </si>
  <si>
    <t>C06568</t>
  </si>
  <si>
    <t>C06569</t>
  </si>
  <si>
    <t>C06570</t>
  </si>
  <si>
    <t>C06571</t>
  </si>
  <si>
    <t>C06572</t>
  </si>
  <si>
    <t>C06573</t>
  </si>
  <si>
    <t>C06574</t>
  </si>
  <si>
    <t>C06575</t>
  </si>
  <si>
    <t>C06576</t>
  </si>
  <si>
    <t>C06577</t>
  </si>
  <si>
    <t>C06578</t>
  </si>
  <si>
    <t>C06579</t>
  </si>
  <si>
    <t>C06580</t>
  </si>
  <si>
    <t>C06581</t>
  </si>
  <si>
    <t>C06582</t>
  </si>
  <si>
    <t>C06583</t>
  </si>
  <si>
    <t>C06584</t>
  </si>
  <si>
    <t>C06585</t>
  </si>
  <si>
    <t>C06586</t>
  </si>
  <si>
    <t>C06587</t>
  </si>
  <si>
    <t>C06588</t>
  </si>
  <si>
    <t>C06589</t>
  </si>
  <si>
    <t>C06590</t>
  </si>
  <si>
    <t>C06591</t>
  </si>
  <si>
    <t>C06592</t>
  </si>
  <si>
    <t>C06593</t>
  </si>
  <si>
    <t>C06594</t>
  </si>
  <si>
    <t>C06595</t>
  </si>
  <si>
    <t>C06596</t>
  </si>
  <si>
    <t>C06597</t>
  </si>
  <si>
    <t>C06598</t>
  </si>
  <si>
    <t>C06599</t>
  </si>
  <si>
    <t>C06600</t>
  </si>
  <si>
    <t>C06601</t>
  </si>
  <si>
    <t>C06602</t>
  </si>
  <si>
    <t>C06603</t>
  </si>
  <si>
    <t>C06604</t>
  </si>
  <si>
    <t>C06605</t>
  </si>
  <si>
    <t>C06606</t>
  </si>
  <si>
    <t>C06607</t>
  </si>
  <si>
    <t>C06608</t>
  </si>
  <si>
    <t>C06609</t>
  </si>
  <si>
    <t>C06610</t>
  </si>
  <si>
    <t>C06611</t>
  </si>
  <si>
    <t>C06612</t>
  </si>
  <si>
    <t>C06613</t>
  </si>
  <si>
    <t>C06614</t>
  </si>
  <si>
    <t>C06615</t>
  </si>
  <si>
    <t>C06616</t>
  </si>
  <si>
    <t>C06617</t>
  </si>
  <si>
    <t>C06618</t>
  </si>
  <si>
    <t>C06619</t>
  </si>
  <si>
    <t>C06620</t>
  </si>
  <si>
    <t>C06621</t>
  </si>
  <si>
    <t>C06622</t>
  </si>
  <si>
    <t>C06623</t>
  </si>
  <si>
    <t>C06624</t>
  </si>
  <si>
    <t>C06625</t>
  </si>
  <si>
    <t>C06626</t>
  </si>
  <si>
    <t>C06627</t>
  </si>
  <si>
    <t>C06628</t>
  </si>
  <si>
    <t>C06629</t>
  </si>
  <si>
    <t>C06630</t>
  </si>
  <si>
    <t>C06631</t>
  </si>
  <si>
    <t>C06632</t>
  </si>
  <si>
    <t>C06633</t>
  </si>
  <si>
    <t>C06634</t>
  </si>
  <si>
    <t>C06635</t>
  </si>
  <si>
    <t>C06636</t>
  </si>
  <si>
    <t>C06637</t>
  </si>
  <si>
    <t>C06638</t>
  </si>
  <si>
    <t>C06639</t>
  </si>
  <si>
    <t>C06640</t>
  </si>
  <si>
    <t>C06641</t>
  </si>
  <si>
    <t>C06642</t>
  </si>
  <si>
    <t>C06643</t>
  </si>
  <si>
    <t>C06644</t>
  </si>
  <si>
    <t>C06645</t>
  </si>
  <si>
    <t>C06646</t>
  </si>
  <si>
    <t>C06647</t>
  </si>
  <si>
    <t>C06648</t>
  </si>
  <si>
    <t>C06649</t>
  </si>
  <si>
    <t>C06650</t>
  </si>
  <si>
    <t>C06651</t>
  </si>
  <si>
    <t>C06652</t>
  </si>
  <si>
    <t>C06653</t>
  </si>
  <si>
    <t>C06654</t>
  </si>
  <si>
    <t>C06655</t>
  </si>
  <si>
    <t>C06656</t>
  </si>
  <si>
    <t>C06657</t>
  </si>
  <si>
    <t>C06658</t>
  </si>
  <si>
    <t>C06659</t>
  </si>
  <si>
    <t>C06660</t>
  </si>
  <si>
    <t>C06661</t>
  </si>
  <si>
    <t>C06662</t>
  </si>
  <si>
    <t>C06663</t>
  </si>
  <si>
    <t>C06664</t>
  </si>
  <si>
    <t>C06665</t>
  </si>
  <si>
    <t>C06666</t>
  </si>
  <si>
    <t>C06667</t>
  </si>
  <si>
    <t>C06668</t>
  </si>
  <si>
    <t>C06669</t>
  </si>
  <si>
    <t>C06670</t>
  </si>
  <si>
    <t>C06671</t>
  </si>
  <si>
    <t>C06672</t>
  </si>
  <si>
    <t>C06673</t>
  </si>
  <si>
    <t>C06674</t>
  </si>
  <si>
    <t>C06675</t>
  </si>
  <si>
    <t>C06676</t>
  </si>
  <si>
    <t>C06677</t>
  </si>
  <si>
    <t>C06678</t>
  </si>
  <si>
    <t>C06679</t>
  </si>
  <si>
    <t>C06680</t>
  </si>
  <si>
    <t>C06681</t>
  </si>
  <si>
    <t>C06682</t>
  </si>
  <si>
    <t>C06683</t>
  </si>
  <si>
    <t>C06684</t>
  </si>
  <si>
    <t>C06685</t>
  </si>
  <si>
    <t>C06686</t>
  </si>
  <si>
    <t>C06687</t>
  </si>
  <si>
    <t>C06688</t>
  </si>
  <si>
    <t>C06689</t>
  </si>
  <si>
    <t>C06690</t>
  </si>
  <si>
    <t>C06691</t>
  </si>
  <si>
    <t>C06692</t>
  </si>
  <si>
    <t>C06693</t>
  </si>
  <si>
    <t>C06694</t>
  </si>
  <si>
    <t>C06695</t>
  </si>
  <si>
    <t>C06696</t>
  </si>
  <si>
    <t>C06697</t>
  </si>
  <si>
    <t>C06698</t>
  </si>
  <si>
    <t>C06699</t>
  </si>
  <si>
    <t>C06700</t>
  </si>
  <si>
    <t>C06701</t>
  </si>
  <si>
    <t>C06702</t>
  </si>
  <si>
    <t>C06703</t>
  </si>
  <si>
    <t>C06704</t>
  </si>
  <si>
    <t>C06705</t>
  </si>
  <si>
    <t>C06706</t>
  </si>
  <si>
    <t>C06707</t>
  </si>
  <si>
    <t>C06708</t>
  </si>
  <si>
    <t>C06709</t>
  </si>
  <si>
    <t>C06710</t>
  </si>
  <si>
    <t>C06711</t>
  </si>
  <si>
    <t>C06712</t>
  </si>
  <si>
    <t>C06713</t>
  </si>
  <si>
    <t>C06714</t>
  </si>
  <si>
    <t>C06715</t>
  </si>
  <si>
    <t>C06716</t>
  </si>
  <si>
    <t>C06717</t>
  </si>
  <si>
    <t>C06718</t>
  </si>
  <si>
    <t>C06719</t>
  </si>
  <si>
    <t>C06720</t>
  </si>
  <si>
    <t>C06721</t>
  </si>
  <si>
    <t>C06722</t>
  </si>
  <si>
    <t>C06723</t>
  </si>
  <si>
    <t>C06724</t>
  </si>
  <si>
    <t>C06725</t>
  </si>
  <si>
    <t>C06726</t>
  </si>
  <si>
    <t>C06727</t>
  </si>
  <si>
    <t>C06728</t>
  </si>
  <si>
    <t>C06729</t>
  </si>
  <si>
    <t>C06730</t>
  </si>
  <si>
    <t>C06731</t>
  </si>
  <si>
    <t>C06732</t>
  </si>
  <si>
    <t>C06733</t>
  </si>
  <si>
    <t>C06734</t>
  </si>
  <si>
    <t>C06735</t>
  </si>
  <si>
    <t>C06736</t>
  </si>
  <si>
    <t>C06737</t>
  </si>
  <si>
    <t>C06738</t>
  </si>
  <si>
    <t>C06739</t>
  </si>
  <si>
    <t>C06740</t>
  </si>
  <si>
    <t>C06741</t>
  </si>
  <si>
    <t>C06742</t>
  </si>
  <si>
    <t>C06743</t>
  </si>
  <si>
    <t>C06744</t>
  </si>
  <si>
    <t>C06745</t>
  </si>
  <si>
    <t>C06746</t>
  </si>
  <si>
    <t>C06747</t>
  </si>
  <si>
    <t>C06748</t>
  </si>
  <si>
    <t>C06749</t>
  </si>
  <si>
    <t>C06750</t>
  </si>
  <si>
    <t>C06751</t>
  </si>
  <si>
    <t>C06752</t>
  </si>
  <si>
    <t>C06753</t>
  </si>
  <si>
    <t>C06754</t>
  </si>
  <si>
    <t>C06755</t>
  </si>
  <si>
    <t>C06756</t>
  </si>
  <si>
    <t>C06757</t>
  </si>
  <si>
    <t>C06758</t>
  </si>
  <si>
    <t>C06759</t>
  </si>
  <si>
    <t>C06760</t>
  </si>
  <si>
    <t>C06761</t>
  </si>
  <si>
    <t>C06762</t>
  </si>
  <si>
    <t>C06763</t>
  </si>
  <si>
    <t>C06764</t>
  </si>
  <si>
    <t>C06765</t>
  </si>
  <si>
    <t>C06766</t>
  </si>
  <si>
    <t>C06767</t>
  </si>
  <si>
    <t>C06768</t>
  </si>
  <si>
    <t>C06769</t>
  </si>
  <si>
    <t>C06770</t>
  </si>
  <si>
    <t>C06771</t>
  </si>
  <si>
    <t>C06772</t>
  </si>
  <si>
    <t>C06773</t>
  </si>
  <si>
    <t>C06774</t>
  </si>
  <si>
    <t>C06775</t>
  </si>
  <si>
    <t>C06776</t>
  </si>
  <si>
    <t>C06777</t>
  </si>
  <si>
    <t>C06778</t>
  </si>
  <si>
    <t>C06779</t>
  </si>
  <si>
    <t>C06780</t>
  </si>
  <si>
    <t>C06781</t>
  </si>
  <si>
    <t>C06782</t>
  </si>
  <si>
    <t>C06783</t>
  </si>
  <si>
    <t>C06784</t>
  </si>
  <si>
    <t>C06785</t>
  </si>
  <si>
    <t>C06786</t>
  </si>
  <si>
    <t>C06787</t>
  </si>
  <si>
    <t>C06788</t>
  </si>
  <si>
    <t>C06789</t>
  </si>
  <si>
    <t>C06790</t>
  </si>
  <si>
    <t>C06791</t>
  </si>
  <si>
    <t>C06792</t>
  </si>
  <si>
    <t>C06793</t>
  </si>
  <si>
    <t>C06794</t>
  </si>
  <si>
    <t>C06795</t>
  </si>
  <si>
    <t>C06796</t>
  </si>
  <si>
    <t>C06797</t>
  </si>
  <si>
    <t>C06798</t>
  </si>
  <si>
    <t>C06799</t>
  </si>
  <si>
    <t>C06800</t>
  </si>
  <si>
    <t>C06801</t>
  </si>
  <si>
    <t>C06802</t>
  </si>
  <si>
    <t>C06803</t>
  </si>
  <si>
    <t>C06804</t>
  </si>
  <si>
    <t>C06805</t>
  </si>
  <si>
    <t>C06806</t>
  </si>
  <si>
    <t>C06807</t>
  </si>
  <si>
    <t>C06808</t>
  </si>
  <si>
    <t>C06809</t>
  </si>
  <si>
    <t>C06810</t>
  </si>
  <si>
    <t>C06811</t>
  </si>
  <si>
    <t>C06812</t>
  </si>
  <si>
    <t>C06813</t>
  </si>
  <si>
    <t>C06814</t>
  </si>
  <si>
    <t>C06815</t>
  </si>
  <si>
    <t>C06816</t>
  </si>
  <si>
    <t>C06817</t>
  </si>
  <si>
    <t>C06818</t>
  </si>
  <si>
    <t>C06819</t>
  </si>
  <si>
    <t>C06820</t>
  </si>
  <si>
    <t>C06821</t>
  </si>
  <si>
    <t>C06822</t>
  </si>
  <si>
    <t>C06823</t>
  </si>
  <si>
    <t>C06824</t>
  </si>
  <si>
    <t>C06825</t>
  </si>
  <si>
    <t>C06826</t>
  </si>
  <si>
    <t>C06827</t>
  </si>
  <si>
    <t>C06828</t>
  </si>
  <si>
    <t>C06829</t>
  </si>
  <si>
    <t>C06830</t>
  </si>
  <si>
    <t>C06831</t>
  </si>
  <si>
    <t>C06832</t>
  </si>
  <si>
    <t>C06833</t>
  </si>
  <si>
    <t>C06834</t>
  </si>
  <si>
    <t>C06835</t>
  </si>
  <si>
    <t>C06836</t>
  </si>
  <si>
    <t>C06837</t>
  </si>
  <si>
    <t>C06838</t>
  </si>
  <si>
    <t>C06839</t>
  </si>
  <si>
    <t>C06840</t>
  </si>
  <si>
    <t>C06841</t>
  </si>
  <si>
    <t>C06842</t>
  </si>
  <si>
    <t>C06843</t>
  </si>
  <si>
    <t>C06844</t>
  </si>
  <si>
    <t>C06845</t>
  </si>
  <si>
    <t>C06846</t>
  </si>
  <si>
    <t>C06847</t>
  </si>
  <si>
    <t>C06848</t>
  </si>
  <si>
    <t>C06849</t>
  </si>
  <si>
    <t>C06850</t>
  </si>
  <si>
    <t>C06851</t>
  </si>
  <si>
    <t>C06852</t>
  </si>
  <si>
    <t>C06853</t>
  </si>
  <si>
    <t>C06854</t>
  </si>
  <si>
    <t>C06855</t>
  </si>
  <si>
    <t>C06856</t>
  </si>
  <si>
    <t>C06857</t>
  </si>
  <si>
    <t>C06858</t>
  </si>
  <si>
    <t>C06859</t>
  </si>
  <si>
    <t>C06860</t>
  </si>
  <si>
    <t>C06861</t>
  </si>
  <si>
    <t>C06862</t>
  </si>
  <si>
    <t>C06863</t>
  </si>
  <si>
    <t>C06864</t>
  </si>
  <si>
    <t>C06865</t>
  </si>
  <si>
    <t>C06866</t>
  </si>
  <si>
    <t>C06867</t>
  </si>
  <si>
    <t>C06868</t>
  </si>
  <si>
    <t>C06869</t>
  </si>
  <si>
    <t>C06870</t>
  </si>
  <si>
    <t>C06871</t>
  </si>
  <si>
    <t>C06872</t>
  </si>
  <si>
    <t>C06873</t>
  </si>
  <si>
    <t>C06874</t>
  </si>
  <si>
    <t>C06875</t>
  </si>
  <si>
    <t>C06876</t>
  </si>
  <si>
    <t>C06877</t>
  </si>
  <si>
    <t>C06878</t>
  </si>
  <si>
    <t>C06879</t>
  </si>
  <si>
    <t>C06880</t>
  </si>
  <si>
    <t>C06881</t>
  </si>
  <si>
    <t>C06882</t>
  </si>
  <si>
    <t>C06883</t>
  </si>
  <si>
    <t>C06884</t>
  </si>
  <si>
    <t>C06885</t>
  </si>
  <si>
    <t>C06886</t>
  </si>
  <si>
    <t>C06887</t>
  </si>
  <si>
    <t>C06888</t>
  </si>
  <si>
    <t>C06889</t>
  </si>
  <si>
    <t>C06890</t>
  </si>
  <si>
    <t>C06891</t>
  </si>
  <si>
    <t>C06892</t>
  </si>
  <si>
    <t>C06893</t>
  </si>
  <si>
    <t>C06894</t>
  </si>
  <si>
    <t>C06895</t>
  </si>
  <si>
    <t>C06896</t>
  </si>
  <si>
    <t>C06897</t>
  </si>
  <si>
    <t>C06898</t>
  </si>
  <si>
    <t>C06899</t>
  </si>
  <si>
    <t>C06900</t>
  </si>
  <si>
    <t>C06901</t>
  </si>
  <si>
    <t>C06902</t>
  </si>
  <si>
    <t>C06903</t>
  </si>
  <si>
    <t>C06904</t>
  </si>
  <si>
    <t>C06905</t>
  </si>
  <si>
    <t>C06906</t>
  </si>
  <si>
    <t>C06907</t>
  </si>
  <si>
    <t>C06908</t>
  </si>
  <si>
    <t>C06909</t>
  </si>
  <si>
    <t>C06910</t>
  </si>
  <si>
    <t>C06911</t>
  </si>
  <si>
    <t>C06912</t>
  </si>
  <si>
    <t>C06913</t>
  </si>
  <si>
    <t>C06914</t>
  </si>
  <si>
    <t>C06915</t>
  </si>
  <si>
    <t>C06916</t>
  </si>
  <si>
    <t>C06917</t>
  </si>
  <si>
    <t>C06918</t>
  </si>
  <si>
    <t>C06919</t>
  </si>
  <si>
    <t>C06920</t>
  </si>
  <si>
    <t>C06921</t>
  </si>
  <si>
    <t>C06922</t>
  </si>
  <si>
    <t>C06923</t>
  </si>
  <si>
    <t>C06924</t>
  </si>
  <si>
    <t>C06925</t>
  </si>
  <si>
    <t>C06926</t>
  </si>
  <si>
    <t>C06927</t>
  </si>
  <si>
    <t>C06928</t>
  </si>
  <si>
    <t>C06929</t>
  </si>
  <si>
    <t>C06930</t>
  </si>
  <si>
    <t>C06931</t>
  </si>
  <si>
    <t>C06932</t>
  </si>
  <si>
    <t>C06933</t>
  </si>
  <si>
    <t>C06934</t>
  </si>
  <si>
    <t>C06935</t>
  </si>
  <si>
    <t>C06936</t>
  </si>
  <si>
    <t>C06937</t>
  </si>
  <si>
    <t>C06938</t>
  </si>
  <si>
    <t>C06939</t>
  </si>
  <si>
    <t>C06940</t>
  </si>
  <si>
    <t>C06941</t>
  </si>
  <si>
    <t>C06942</t>
  </si>
  <si>
    <t>C06943</t>
  </si>
  <si>
    <t>C06944</t>
  </si>
  <si>
    <t>C06945</t>
  </si>
  <si>
    <t>C06946</t>
  </si>
  <si>
    <t>C06947</t>
  </si>
  <si>
    <t>C06948</t>
  </si>
  <si>
    <t>C06949</t>
  </si>
  <si>
    <t>C06950</t>
  </si>
  <si>
    <t>C06951</t>
  </si>
  <si>
    <t>C06952</t>
  </si>
  <si>
    <t>C06953</t>
  </si>
  <si>
    <t>C06954</t>
  </si>
  <si>
    <t>C06955</t>
  </si>
  <si>
    <t>C06956</t>
  </si>
  <si>
    <t>C06957</t>
  </si>
  <si>
    <t>C06958</t>
  </si>
  <si>
    <t>C06959</t>
  </si>
  <si>
    <t>C06960</t>
  </si>
  <si>
    <t>C06961</t>
  </si>
  <si>
    <t>C06962</t>
  </si>
  <si>
    <t>C06963</t>
  </si>
  <si>
    <t>C06964</t>
  </si>
  <si>
    <t>C06965</t>
  </si>
  <si>
    <t>C06966</t>
  </si>
  <si>
    <t>C06967</t>
  </si>
  <si>
    <t>C06968</t>
  </si>
  <si>
    <t>C06969</t>
  </si>
  <si>
    <t>C06970</t>
  </si>
  <si>
    <t>C06971</t>
  </si>
  <si>
    <t>C06972</t>
  </si>
  <si>
    <t>C06973</t>
  </si>
  <si>
    <t>C06974</t>
  </si>
  <si>
    <t>C06975</t>
  </si>
  <si>
    <t>C06976</t>
  </si>
  <si>
    <t>C06977</t>
  </si>
  <si>
    <t>C06978</t>
  </si>
  <si>
    <t>C06979</t>
  </si>
  <si>
    <t>C06980</t>
  </si>
  <si>
    <t>C06981</t>
  </si>
  <si>
    <t>C06982</t>
  </si>
  <si>
    <t>C06983</t>
  </si>
  <si>
    <t>C06984</t>
  </si>
  <si>
    <t>C06985</t>
  </si>
  <si>
    <t>C06986</t>
  </si>
  <si>
    <t>C06987</t>
  </si>
  <si>
    <t>C06988</t>
  </si>
  <si>
    <t>C06989</t>
  </si>
  <si>
    <t>C06990</t>
  </si>
  <si>
    <t>C06991</t>
  </si>
  <si>
    <t>C06992</t>
  </si>
  <si>
    <t>C06993</t>
  </si>
  <si>
    <t>C06994</t>
  </si>
  <si>
    <t>C06995</t>
  </si>
  <si>
    <t>C06996</t>
  </si>
  <si>
    <t>C06997</t>
  </si>
  <si>
    <t>C06998</t>
  </si>
  <si>
    <t>C06999</t>
  </si>
  <si>
    <t>C07000</t>
  </si>
  <si>
    <t>C07001</t>
  </si>
  <si>
    <t>C07002</t>
  </si>
  <si>
    <t>C07003</t>
  </si>
  <si>
    <t>C07004</t>
  </si>
  <si>
    <t>C07005</t>
  </si>
  <si>
    <t>C07006</t>
  </si>
  <si>
    <t>C07007</t>
  </si>
  <si>
    <t>C07008</t>
  </si>
  <si>
    <t>C07009</t>
  </si>
  <si>
    <t>C07010</t>
  </si>
  <si>
    <t>C07011</t>
  </si>
  <si>
    <t>C07012</t>
  </si>
  <si>
    <t>C07013</t>
  </si>
  <si>
    <t>C07014</t>
  </si>
  <si>
    <t>C07015</t>
  </si>
  <si>
    <t>C07016</t>
  </si>
  <si>
    <t>C07017</t>
  </si>
  <si>
    <t>C07018</t>
  </si>
  <si>
    <t>C07019</t>
  </si>
  <si>
    <t>C07020</t>
  </si>
  <si>
    <t>C07021</t>
  </si>
  <si>
    <t>C07022</t>
  </si>
  <si>
    <t>C07023</t>
  </si>
  <si>
    <t>C07024</t>
  </si>
  <si>
    <t>C07025</t>
  </si>
  <si>
    <t>C07026</t>
  </si>
  <si>
    <t>C07027</t>
  </si>
  <si>
    <t>C07028</t>
  </si>
  <si>
    <t>C07029</t>
  </si>
  <si>
    <t>C07030</t>
  </si>
  <si>
    <t>C07031</t>
  </si>
  <si>
    <t>C07032</t>
  </si>
  <si>
    <t>C07033</t>
  </si>
  <si>
    <t>C07034</t>
  </si>
  <si>
    <t>C07035</t>
  </si>
  <si>
    <t>C07036</t>
  </si>
  <si>
    <t>C07037</t>
  </si>
  <si>
    <t>C07038</t>
  </si>
  <si>
    <t>C07039</t>
  </si>
  <si>
    <t>C07040</t>
  </si>
  <si>
    <t>C07041</t>
  </si>
  <si>
    <t>C07042</t>
  </si>
  <si>
    <t>C07043</t>
  </si>
  <si>
    <t>C07044</t>
  </si>
  <si>
    <t>C07045</t>
  </si>
  <si>
    <t>C07046</t>
  </si>
  <si>
    <t>C07047</t>
  </si>
  <si>
    <t>C07048</t>
  </si>
  <si>
    <t>C07049</t>
  </si>
  <si>
    <t>C07050</t>
  </si>
  <si>
    <t>C07051</t>
  </si>
  <si>
    <t>C07052</t>
  </si>
  <si>
    <t>C07053</t>
  </si>
  <si>
    <t>C07054</t>
  </si>
  <si>
    <t>C07055</t>
  </si>
  <si>
    <t>C07056</t>
  </si>
  <si>
    <t>C07057</t>
  </si>
  <si>
    <t>C07058</t>
  </si>
  <si>
    <t>C07059</t>
  </si>
  <si>
    <t>C07060</t>
  </si>
  <si>
    <t>C07061</t>
  </si>
  <si>
    <t>C07062</t>
  </si>
  <si>
    <t>C07063</t>
  </si>
  <si>
    <t>C07064</t>
  </si>
  <si>
    <t>C07065</t>
  </si>
  <si>
    <t>C07066</t>
  </si>
  <si>
    <t>C07067</t>
  </si>
  <si>
    <t>C07068</t>
  </si>
  <si>
    <t>C07069</t>
  </si>
  <si>
    <t>C07070</t>
  </si>
  <si>
    <t>C07071</t>
  </si>
  <si>
    <t>C07072</t>
  </si>
  <si>
    <t>C07073</t>
  </si>
  <si>
    <t>C07074</t>
  </si>
  <si>
    <t>C07075</t>
  </si>
  <si>
    <t>C07076</t>
  </si>
  <si>
    <t>C07077</t>
  </si>
  <si>
    <t>C07078</t>
  </si>
  <si>
    <t>C07079</t>
  </si>
  <si>
    <t>C07080</t>
  </si>
  <si>
    <t>C07081</t>
  </si>
  <si>
    <t>C07082</t>
  </si>
  <si>
    <t>C07083</t>
  </si>
  <si>
    <t>C07084</t>
  </si>
  <si>
    <t>C07085</t>
  </si>
  <si>
    <t>C07086</t>
  </si>
  <si>
    <t>C07087</t>
  </si>
  <si>
    <t>C07088</t>
  </si>
  <si>
    <t>C07089</t>
  </si>
  <si>
    <t>C07090</t>
  </si>
  <si>
    <t>C07091</t>
  </si>
  <si>
    <t>C07092</t>
  </si>
  <si>
    <t>C07093</t>
  </si>
  <si>
    <t>C07094</t>
  </si>
  <si>
    <t>C07095</t>
  </si>
  <si>
    <t>C07096</t>
  </si>
  <si>
    <t>C07097</t>
  </si>
  <si>
    <t>C07098</t>
  </si>
  <si>
    <t>C07099</t>
  </si>
  <si>
    <t>C07100</t>
  </si>
  <si>
    <t>C07101</t>
  </si>
  <si>
    <t>C07102</t>
  </si>
  <si>
    <t>C07103</t>
  </si>
  <si>
    <t>C07104</t>
  </si>
  <si>
    <t>C07105</t>
  </si>
  <si>
    <t>C07106</t>
  </si>
  <si>
    <t>C07107</t>
  </si>
  <si>
    <t>C07108</t>
  </si>
  <si>
    <t>C07109</t>
  </si>
  <si>
    <t>C07110</t>
  </si>
  <si>
    <t>C07111</t>
  </si>
  <si>
    <t>C07112</t>
  </si>
  <si>
    <t>C07113</t>
  </si>
  <si>
    <t>C07114</t>
  </si>
  <si>
    <t>C07115</t>
  </si>
  <si>
    <t>C07116</t>
  </si>
  <si>
    <t>C07117</t>
  </si>
  <si>
    <t>C07118</t>
  </si>
  <si>
    <t>C07119</t>
  </si>
  <si>
    <t>C07120</t>
  </si>
  <si>
    <t>C07121</t>
  </si>
  <si>
    <t>C07122</t>
  </si>
  <si>
    <t>C07123</t>
  </si>
  <si>
    <t>C07124</t>
  </si>
  <si>
    <t>C07125</t>
  </si>
  <si>
    <t>C07126</t>
  </si>
  <si>
    <t>C07127</t>
  </si>
  <si>
    <t>C07128</t>
  </si>
  <si>
    <t>C07129</t>
  </si>
  <si>
    <t>C07130</t>
  </si>
  <si>
    <t>C07131</t>
  </si>
  <si>
    <t>C07132</t>
  </si>
  <si>
    <t>C07133</t>
  </si>
  <si>
    <t>C07134</t>
  </si>
  <si>
    <t>C07135</t>
  </si>
  <si>
    <t>C07136</t>
  </si>
  <si>
    <t>C07137</t>
  </si>
  <si>
    <t>C07138</t>
  </si>
  <si>
    <t>C07139</t>
  </si>
  <si>
    <t>C07140</t>
  </si>
  <si>
    <t>C07141</t>
  </si>
  <si>
    <t>C07142</t>
  </si>
  <si>
    <t>C07143</t>
  </si>
  <si>
    <t>C07144</t>
  </si>
  <si>
    <t>C07145</t>
  </si>
  <si>
    <t>C07146</t>
  </si>
  <si>
    <t>C07147</t>
  </si>
  <si>
    <t>C07148</t>
  </si>
  <si>
    <t>C07149</t>
  </si>
  <si>
    <t>C07150</t>
  </si>
  <si>
    <t>C07151</t>
  </si>
  <si>
    <t>C07152</t>
  </si>
  <si>
    <t>C07153</t>
  </si>
  <si>
    <t>C07154</t>
  </si>
  <si>
    <t>C07155</t>
  </si>
  <si>
    <t>C07156</t>
  </si>
  <si>
    <t>C07157</t>
  </si>
  <si>
    <t>C07158</t>
  </si>
  <si>
    <t>C07159</t>
  </si>
  <si>
    <t>C07160</t>
  </si>
  <si>
    <t>C07161</t>
  </si>
  <si>
    <t>C07162</t>
  </si>
  <si>
    <t>C07163</t>
  </si>
  <si>
    <t>C07164</t>
  </si>
  <si>
    <t>C07165</t>
  </si>
  <si>
    <t>C07166</t>
  </si>
  <si>
    <t>C07167</t>
  </si>
  <si>
    <t>C07168</t>
  </si>
  <si>
    <t>C07169</t>
  </si>
  <si>
    <t>C07170</t>
  </si>
  <si>
    <t>C07171</t>
  </si>
  <si>
    <t>C07172</t>
  </si>
  <si>
    <t>C07173</t>
  </si>
  <si>
    <t>C07174</t>
  </si>
  <si>
    <t>C07175</t>
  </si>
  <si>
    <t>C07176</t>
  </si>
  <si>
    <t>C07177</t>
  </si>
  <si>
    <t>C07178</t>
  </si>
  <si>
    <t>C07179</t>
  </si>
  <si>
    <t>C07180</t>
  </si>
  <si>
    <t>C07181</t>
  </si>
  <si>
    <t>C07182</t>
  </si>
  <si>
    <t>C07183</t>
  </si>
  <si>
    <t>C07184</t>
  </si>
  <si>
    <t>C07185</t>
  </si>
  <si>
    <t>C07186</t>
  </si>
  <si>
    <t>C07187</t>
  </si>
  <si>
    <t>C07188</t>
  </si>
  <si>
    <t>C07189</t>
  </si>
  <si>
    <t>C07190</t>
  </si>
  <si>
    <t>C07191</t>
  </si>
  <si>
    <t>C07192</t>
  </si>
  <si>
    <t>C07193</t>
  </si>
  <si>
    <t>C07194</t>
  </si>
  <si>
    <t>C07195</t>
  </si>
  <si>
    <t>C07196</t>
  </si>
  <si>
    <t>C07197</t>
  </si>
  <si>
    <t>C07198</t>
  </si>
  <si>
    <t>C07199</t>
  </si>
  <si>
    <t>C07200</t>
  </si>
  <si>
    <t>C07201</t>
  </si>
  <si>
    <t>C07202</t>
  </si>
  <si>
    <t>C07203</t>
  </si>
  <si>
    <t>C07204</t>
  </si>
  <si>
    <t>C07205</t>
  </si>
  <si>
    <t>C07206</t>
  </si>
  <si>
    <t>C07207</t>
  </si>
  <si>
    <t>C07208</t>
  </si>
  <si>
    <t>C07209</t>
  </si>
  <si>
    <t>C07210</t>
  </si>
  <si>
    <t>C07211</t>
  </si>
  <si>
    <t>C07212</t>
  </si>
  <si>
    <t>C07213</t>
  </si>
  <si>
    <t>C07214</t>
  </si>
  <si>
    <t>C07215</t>
  </si>
  <si>
    <t>C07216</t>
  </si>
  <si>
    <t>C07217</t>
  </si>
  <si>
    <t>C07218</t>
  </si>
  <si>
    <t>C07219</t>
  </si>
  <si>
    <t>C07220</t>
  </si>
  <si>
    <t>C07221</t>
  </si>
  <si>
    <t>C07222</t>
  </si>
  <si>
    <t>C07223</t>
  </si>
  <si>
    <t>C07224</t>
  </si>
  <si>
    <t>C07225</t>
  </si>
  <si>
    <t>C07226</t>
  </si>
  <si>
    <t>C07227</t>
  </si>
  <si>
    <t>C07228</t>
  </si>
  <si>
    <t>C07229</t>
  </si>
  <si>
    <t>C07230</t>
  </si>
  <si>
    <t>C07231</t>
  </si>
  <si>
    <t>C07232</t>
  </si>
  <si>
    <t>C07233</t>
  </si>
  <si>
    <t>C07234</t>
  </si>
  <si>
    <t>C07235</t>
  </si>
  <si>
    <t>C07236</t>
  </si>
  <si>
    <t>C07237</t>
  </si>
  <si>
    <t>C07238</t>
  </si>
  <si>
    <t>C07239</t>
  </si>
  <si>
    <t>C07240</t>
  </si>
  <si>
    <t>C07241</t>
  </si>
  <si>
    <t>C07242</t>
  </si>
  <si>
    <t>C07243</t>
  </si>
  <si>
    <t>C07244</t>
  </si>
  <si>
    <t>C07245</t>
  </si>
  <si>
    <t>C07246</t>
  </si>
  <si>
    <t>C07247</t>
  </si>
  <si>
    <t>C07248</t>
  </si>
  <si>
    <t>C07249</t>
  </si>
  <si>
    <t>C07250</t>
  </si>
  <si>
    <t>C07251</t>
  </si>
  <si>
    <t>C07252</t>
  </si>
  <si>
    <t>C07253</t>
  </si>
  <si>
    <t>C07254</t>
  </si>
  <si>
    <t>C07255</t>
  </si>
  <si>
    <t>C07256</t>
  </si>
  <si>
    <t>C07257</t>
  </si>
  <si>
    <t>C07258</t>
  </si>
  <si>
    <t>C07259</t>
  </si>
  <si>
    <t>C07260</t>
  </si>
  <si>
    <t>C07261</t>
  </si>
  <si>
    <t>C07262</t>
  </si>
  <si>
    <t>C07263</t>
  </si>
  <si>
    <t>C07264</t>
  </si>
  <si>
    <t>C07265</t>
  </si>
  <si>
    <t>C07266</t>
  </si>
  <si>
    <t>C07267</t>
  </si>
  <si>
    <t>C07268</t>
  </si>
  <si>
    <t>C07269</t>
  </si>
  <si>
    <t>C07270</t>
  </si>
  <si>
    <t>C07271</t>
  </si>
  <si>
    <t>C07272</t>
  </si>
  <si>
    <t>C07273</t>
  </si>
  <si>
    <t>C07274</t>
  </si>
  <si>
    <t>C07275</t>
  </si>
  <si>
    <t>C07276</t>
  </si>
  <si>
    <t>C07277</t>
  </si>
  <si>
    <t>C07278</t>
  </si>
  <si>
    <t>C07279</t>
  </si>
  <si>
    <t>C07280</t>
  </si>
  <si>
    <t>C07281</t>
  </si>
  <si>
    <t>C07282</t>
  </si>
  <si>
    <t>C07283</t>
  </si>
  <si>
    <t>C07284</t>
  </si>
  <si>
    <t>C07285</t>
  </si>
  <si>
    <t>C07286</t>
  </si>
  <si>
    <t>C07287</t>
  </si>
  <si>
    <t>C07288</t>
  </si>
  <si>
    <t>C07289</t>
  </si>
  <si>
    <t>C07290</t>
  </si>
  <si>
    <t>C07291</t>
  </si>
  <si>
    <t>C07292</t>
  </si>
  <si>
    <t>C07293</t>
  </si>
  <si>
    <t>C07294</t>
  </si>
  <si>
    <t>C07295</t>
  </si>
  <si>
    <t>C07296</t>
  </si>
  <si>
    <t>C07297</t>
  </si>
  <si>
    <t>C07298</t>
  </si>
  <si>
    <t>C07299</t>
  </si>
  <si>
    <t>C07300</t>
  </si>
  <si>
    <t>C07301</t>
  </si>
  <si>
    <t>C07302</t>
  </si>
  <si>
    <t>C07303</t>
  </si>
  <si>
    <t>C07304</t>
  </si>
  <si>
    <t>C07305</t>
  </si>
  <si>
    <t>C07306</t>
  </si>
  <si>
    <t>C07307</t>
  </si>
  <si>
    <t>C07308</t>
  </si>
  <si>
    <t>C07309</t>
  </si>
  <si>
    <t>C07310</t>
  </si>
  <si>
    <t>C07311</t>
  </si>
  <si>
    <t>C07312</t>
  </si>
  <si>
    <t>C07313</t>
  </si>
  <si>
    <t>C07314</t>
  </si>
  <si>
    <t>C07315</t>
  </si>
  <si>
    <t>C07316</t>
  </si>
  <si>
    <t>C07317</t>
  </si>
  <si>
    <t>C07318</t>
  </si>
  <si>
    <t>C07319</t>
  </si>
  <si>
    <t>C07320</t>
  </si>
  <si>
    <t>C07321</t>
  </si>
  <si>
    <t>C07322</t>
  </si>
  <si>
    <t>C07323</t>
  </si>
  <si>
    <t>C07324</t>
  </si>
  <si>
    <t>C07325</t>
  </si>
  <si>
    <t>C07326</t>
  </si>
  <si>
    <t>C07327</t>
  </si>
  <si>
    <t>C07328</t>
  </si>
  <si>
    <t>C07329</t>
  </si>
  <si>
    <t>C07330</t>
  </si>
  <si>
    <t>C07331</t>
  </si>
  <si>
    <t>C07332</t>
  </si>
  <si>
    <t>C07333</t>
  </si>
  <si>
    <t>C07334</t>
  </si>
  <si>
    <t>C07335</t>
  </si>
  <si>
    <t>C07336</t>
  </si>
  <si>
    <t>C07337</t>
  </si>
  <si>
    <t>C07338</t>
  </si>
  <si>
    <t>C07339</t>
  </si>
  <si>
    <t>C07340</t>
  </si>
  <si>
    <t>C07341</t>
  </si>
  <si>
    <t>C07342</t>
  </si>
  <si>
    <t>C07343</t>
  </si>
  <si>
    <t>C07344</t>
  </si>
  <si>
    <t>C07345</t>
  </si>
  <si>
    <t>C07346</t>
  </si>
  <si>
    <t>C07347</t>
  </si>
  <si>
    <t>C07348</t>
  </si>
  <si>
    <t>C07349</t>
  </si>
  <si>
    <t>C07350</t>
  </si>
  <si>
    <t>C07351</t>
  </si>
  <si>
    <t>C07352</t>
  </si>
  <si>
    <t>C07353</t>
  </si>
  <si>
    <t>C07354</t>
  </si>
  <si>
    <t>C07355</t>
  </si>
  <si>
    <t>C07356</t>
  </si>
  <si>
    <t>C07357</t>
  </si>
  <si>
    <t>C07358</t>
  </si>
  <si>
    <t>C07359</t>
  </si>
  <si>
    <t>C07360</t>
  </si>
  <si>
    <t>C07361</t>
  </si>
  <si>
    <t>C07362</t>
  </si>
  <si>
    <t>C07363</t>
  </si>
  <si>
    <t>C07364</t>
  </si>
  <si>
    <t>C07365</t>
  </si>
  <si>
    <t>C07366</t>
  </si>
  <si>
    <t>C07367</t>
  </si>
  <si>
    <t>C07368</t>
  </si>
  <si>
    <t>C07369</t>
  </si>
  <si>
    <t>C07370</t>
  </si>
  <si>
    <t>C07371</t>
  </si>
  <si>
    <t>C07372</t>
  </si>
  <si>
    <t>C07373</t>
  </si>
  <si>
    <t>C07374</t>
  </si>
  <si>
    <t>C07375</t>
  </si>
  <si>
    <t>C07376</t>
  </si>
  <si>
    <t>C07377</t>
  </si>
  <si>
    <t>C07378</t>
  </si>
  <si>
    <t>C07379</t>
  </si>
  <si>
    <t>C07380</t>
  </si>
  <si>
    <t>C07381</t>
  </si>
  <si>
    <t>C07382</t>
  </si>
  <si>
    <t>C07383</t>
  </si>
  <si>
    <t>C07384</t>
  </si>
  <si>
    <t>C07385</t>
  </si>
  <si>
    <t>C07386</t>
  </si>
  <si>
    <t>C07387</t>
  </si>
  <si>
    <t>C07388</t>
  </si>
  <si>
    <t>C07389</t>
  </si>
  <si>
    <t>C07390</t>
  </si>
  <si>
    <t>C07391</t>
  </si>
  <si>
    <t>C07392</t>
  </si>
  <si>
    <t>C07393</t>
  </si>
  <si>
    <t>C07394</t>
  </si>
  <si>
    <t>C07395</t>
  </si>
  <si>
    <t>C07396</t>
  </si>
  <si>
    <t>C07397</t>
  </si>
  <si>
    <t>C07398</t>
  </si>
  <si>
    <t>C07399</t>
  </si>
  <si>
    <t>C07400</t>
  </si>
  <si>
    <t>C07401</t>
  </si>
  <si>
    <t>C07402</t>
  </si>
  <si>
    <t>C07403</t>
  </si>
  <si>
    <t>C07404</t>
  </si>
  <si>
    <t>C07405</t>
  </si>
  <si>
    <t>C07406</t>
  </si>
  <si>
    <t>C07407</t>
  </si>
  <si>
    <t>C07408</t>
  </si>
  <si>
    <t>C07409</t>
  </si>
  <si>
    <t>C07410</t>
  </si>
  <si>
    <t>C07411</t>
  </si>
  <si>
    <t>C07412</t>
  </si>
  <si>
    <t>C07413</t>
  </si>
  <si>
    <t>C07414</t>
  </si>
  <si>
    <t>C07415</t>
  </si>
  <si>
    <t>C07416</t>
  </si>
  <si>
    <t>C07417</t>
  </si>
  <si>
    <t>C07418</t>
  </si>
  <si>
    <t>C07419</t>
  </si>
  <si>
    <t>C07420</t>
  </si>
  <si>
    <t>C07421</t>
  </si>
  <si>
    <t>C07422</t>
  </si>
  <si>
    <t>C07423</t>
  </si>
  <si>
    <t>C07424</t>
  </si>
  <si>
    <t>C07425</t>
  </si>
  <si>
    <t>C07426</t>
  </si>
  <si>
    <t>C07427</t>
  </si>
  <si>
    <t>C07428</t>
  </si>
  <si>
    <t>C07429</t>
  </si>
  <si>
    <t>C07430</t>
  </si>
  <si>
    <t>C07431</t>
  </si>
  <si>
    <t>C07432</t>
  </si>
  <si>
    <t>C07433</t>
  </si>
  <si>
    <t>C07434</t>
  </si>
  <si>
    <t>C07435</t>
  </si>
  <si>
    <t>C07436</t>
  </si>
  <si>
    <t>C07437</t>
  </si>
  <si>
    <t>C07438</t>
  </si>
  <si>
    <t>C07439</t>
  </si>
  <si>
    <t>C07440</t>
  </si>
  <si>
    <t>C07441</t>
  </si>
  <si>
    <t>C07442</t>
  </si>
  <si>
    <t>C07443</t>
  </si>
  <si>
    <t>C07444</t>
  </si>
  <si>
    <t>C07445</t>
  </si>
  <si>
    <t>C07446</t>
  </si>
  <si>
    <t>C07447</t>
  </si>
  <si>
    <t>C07448</t>
  </si>
  <si>
    <t>C07449</t>
  </si>
  <si>
    <t>C07450</t>
  </si>
  <si>
    <t>C07451</t>
  </si>
  <si>
    <t>C07452</t>
  </si>
  <si>
    <t>C07453</t>
  </si>
  <si>
    <t>C07454</t>
  </si>
  <si>
    <t>C07455</t>
  </si>
  <si>
    <t>C07456</t>
  </si>
  <si>
    <t>C07457</t>
  </si>
  <si>
    <t>C07458</t>
  </si>
  <si>
    <t>C07459</t>
  </si>
  <si>
    <t>C07460</t>
  </si>
  <si>
    <t>C07461</t>
  </si>
  <si>
    <t>C07462</t>
  </si>
  <si>
    <t>C07463</t>
  </si>
  <si>
    <t>C07464</t>
  </si>
  <si>
    <t>C07465</t>
  </si>
  <si>
    <t>C07466</t>
  </si>
  <si>
    <t>C07467</t>
  </si>
  <si>
    <t>C07468</t>
  </si>
  <si>
    <t>C07469</t>
  </si>
  <si>
    <t>C07470</t>
  </si>
  <si>
    <t>C07471</t>
  </si>
  <si>
    <t>C07472</t>
  </si>
  <si>
    <t>C07473</t>
  </si>
  <si>
    <t>C07474</t>
  </si>
  <si>
    <t>C07475</t>
  </si>
  <si>
    <t>C07476</t>
  </si>
  <si>
    <t>C07477</t>
  </si>
  <si>
    <t>C07478</t>
  </si>
  <si>
    <t>C07479</t>
  </si>
  <si>
    <t>C07480</t>
  </si>
  <si>
    <t>C07481</t>
  </si>
  <si>
    <t>C07482</t>
  </si>
  <si>
    <t>C07483</t>
  </si>
  <si>
    <t>C07484</t>
  </si>
  <si>
    <t>C07485</t>
  </si>
  <si>
    <t>C07486</t>
  </si>
  <si>
    <t>C07487</t>
  </si>
  <si>
    <t>C07488</t>
  </si>
  <si>
    <t>C07489</t>
  </si>
  <si>
    <t>C07490</t>
  </si>
  <si>
    <t>C07491</t>
  </si>
  <si>
    <t>C07492</t>
  </si>
  <si>
    <t>C07493</t>
  </si>
  <si>
    <t>C07494</t>
  </si>
  <si>
    <t>C07495</t>
  </si>
  <si>
    <t>C07496</t>
  </si>
  <si>
    <t>C07497</t>
  </si>
  <si>
    <t>C07498</t>
  </si>
  <si>
    <t>C07499</t>
  </si>
  <si>
    <t>C07500</t>
  </si>
  <si>
    <t>C07501</t>
  </si>
  <si>
    <t>C07502</t>
  </si>
  <si>
    <t>C07503</t>
  </si>
  <si>
    <t>C07504</t>
  </si>
  <si>
    <t>C07505</t>
  </si>
  <si>
    <t>C07506</t>
  </si>
  <si>
    <t>C07507</t>
  </si>
  <si>
    <t>C07508</t>
  </si>
  <si>
    <t>C07509</t>
  </si>
  <si>
    <t>C07510</t>
  </si>
  <si>
    <t>C07511</t>
  </si>
  <si>
    <t>C07512</t>
  </si>
  <si>
    <t>C07513</t>
  </si>
  <si>
    <t>C07514</t>
  </si>
  <si>
    <t>C07515</t>
  </si>
  <si>
    <t>C07516</t>
  </si>
  <si>
    <t>C07517</t>
  </si>
  <si>
    <t>C07518</t>
  </si>
  <si>
    <t>C07519</t>
  </si>
  <si>
    <t>C07520</t>
  </si>
  <si>
    <t>C07521</t>
  </si>
  <si>
    <t>C07522</t>
  </si>
  <si>
    <t>C07523</t>
  </si>
  <si>
    <t>C07524</t>
  </si>
  <si>
    <t>C07525</t>
  </si>
  <si>
    <t>C07526</t>
  </si>
  <si>
    <t>C07527</t>
  </si>
  <si>
    <t>C07528</t>
  </si>
  <si>
    <t>C07529</t>
  </si>
  <si>
    <t>C07530</t>
  </si>
  <si>
    <t>C07531</t>
  </si>
  <si>
    <t>C07532</t>
  </si>
  <si>
    <t>C07533</t>
  </si>
  <si>
    <t>C07534</t>
  </si>
  <si>
    <t>C07535</t>
  </si>
  <si>
    <t>C07536</t>
  </si>
  <si>
    <t>C07537</t>
  </si>
  <si>
    <t>C07538</t>
  </si>
  <si>
    <t>C07539</t>
  </si>
  <si>
    <t>C07540</t>
  </si>
  <si>
    <t>C07541</t>
  </si>
  <si>
    <t>C07542</t>
  </si>
  <si>
    <t>C07543</t>
  </si>
  <si>
    <t>C07544</t>
  </si>
  <si>
    <t>C07545</t>
  </si>
  <si>
    <t>C07546</t>
  </si>
  <si>
    <t>C07547</t>
  </si>
  <si>
    <t>C07548</t>
  </si>
  <si>
    <t>C07549</t>
  </si>
  <si>
    <t>C07550</t>
  </si>
  <si>
    <t>C07551</t>
  </si>
  <si>
    <t>C07552</t>
  </si>
  <si>
    <t>C07553</t>
  </si>
  <si>
    <t>C07554</t>
  </si>
  <si>
    <t>C07555</t>
  </si>
  <si>
    <t>C07556</t>
  </si>
  <si>
    <t>C07557</t>
  </si>
  <si>
    <t>C07558</t>
  </si>
  <si>
    <t>C07559</t>
  </si>
  <si>
    <t>C07560</t>
  </si>
  <si>
    <t>C07561</t>
  </si>
  <si>
    <t>C07562</t>
  </si>
  <si>
    <t>C07563</t>
  </si>
  <si>
    <t>C07564</t>
  </si>
  <si>
    <t>C07565</t>
  </si>
  <si>
    <t>C07566</t>
  </si>
  <si>
    <t>C07567</t>
  </si>
  <si>
    <t>C07568</t>
  </si>
  <si>
    <t>C07569</t>
  </si>
  <si>
    <t>C07570</t>
  </si>
  <si>
    <t>C07571</t>
  </si>
  <si>
    <t>C07572</t>
  </si>
  <si>
    <t>C07573</t>
  </si>
  <si>
    <t>C07574</t>
  </si>
  <si>
    <t>C07575</t>
  </si>
  <si>
    <t>C07576</t>
  </si>
  <si>
    <t>C07577</t>
  </si>
  <si>
    <t>C07578</t>
  </si>
  <si>
    <t>C07579</t>
  </si>
  <si>
    <t>C07580</t>
  </si>
  <si>
    <t>C07581</t>
  </si>
  <si>
    <t>C07582</t>
  </si>
  <si>
    <t>C07583</t>
  </si>
  <si>
    <t>C07584</t>
  </si>
  <si>
    <t>C07585</t>
  </si>
  <si>
    <t>C07586</t>
  </si>
  <si>
    <t>C07587</t>
  </si>
  <si>
    <t>C07588</t>
  </si>
  <si>
    <t>C07589</t>
  </si>
  <si>
    <t>C07590</t>
  </si>
  <si>
    <t>C07591</t>
  </si>
  <si>
    <t>C07592</t>
  </si>
  <si>
    <t>C07593</t>
  </si>
  <si>
    <t>C07594</t>
  </si>
  <si>
    <t>C07595</t>
  </si>
  <si>
    <t>C07596</t>
  </si>
  <si>
    <t>C07597</t>
  </si>
  <si>
    <t>C07598</t>
  </si>
  <si>
    <t>C07599</t>
  </si>
  <si>
    <t>C07600</t>
  </si>
  <si>
    <t>C07601</t>
  </si>
  <si>
    <t>C07602</t>
  </si>
  <si>
    <t>C07603</t>
  </si>
  <si>
    <t>C07604</t>
  </si>
  <si>
    <t>C07605</t>
  </si>
  <si>
    <t>C07606</t>
  </si>
  <si>
    <t>C07607</t>
  </si>
  <si>
    <t>C07608</t>
  </si>
  <si>
    <t>C07609</t>
  </si>
  <si>
    <t>C07610</t>
  </si>
  <si>
    <t>C07611</t>
  </si>
  <si>
    <t>C07612</t>
  </si>
  <si>
    <t>C07613</t>
  </si>
  <si>
    <t>C07614</t>
  </si>
  <si>
    <t>C07615</t>
  </si>
  <si>
    <t>C07616</t>
  </si>
  <si>
    <t>C07617</t>
  </si>
  <si>
    <t>C07618</t>
  </si>
  <si>
    <t>C07619</t>
  </si>
  <si>
    <t>C07620</t>
  </si>
  <si>
    <t>C07621</t>
  </si>
  <si>
    <t>C07622</t>
  </si>
  <si>
    <t>C07623</t>
  </si>
  <si>
    <t>C07624</t>
  </si>
  <si>
    <t>C07625</t>
  </si>
  <si>
    <t>C07626</t>
  </si>
  <si>
    <t>C07627</t>
  </si>
  <si>
    <t>C07628</t>
  </si>
  <si>
    <t>C07629</t>
  </si>
  <si>
    <t>C07630</t>
  </si>
  <si>
    <t>C07631</t>
  </si>
  <si>
    <t>C07632</t>
  </si>
  <si>
    <t>C07633</t>
  </si>
  <si>
    <t>C07634</t>
  </si>
  <si>
    <t>C07635</t>
  </si>
  <si>
    <t>C07636</t>
  </si>
  <si>
    <t>C07637</t>
  </si>
  <si>
    <t>C07638</t>
  </si>
  <si>
    <t>C07639</t>
  </si>
  <si>
    <t>C07640</t>
  </si>
  <si>
    <t>C07641</t>
  </si>
  <si>
    <t>C07642</t>
  </si>
  <si>
    <t>C07643</t>
  </si>
  <si>
    <t>C07644</t>
  </si>
  <si>
    <t>C07645</t>
  </si>
  <si>
    <t>C07646</t>
  </si>
  <si>
    <t>C07647</t>
  </si>
  <si>
    <t>C07648</t>
  </si>
  <si>
    <t>C07649</t>
  </si>
  <si>
    <t>C07650</t>
  </si>
  <si>
    <t>C07651</t>
  </si>
  <si>
    <t>C07652</t>
  </si>
  <si>
    <t>C07653</t>
  </si>
  <si>
    <t>C07654</t>
  </si>
  <si>
    <t>C07655</t>
  </si>
  <si>
    <t>C07656</t>
  </si>
  <si>
    <t>C07657</t>
  </si>
  <si>
    <t>C07658</t>
  </si>
  <si>
    <t>C07659</t>
  </si>
  <si>
    <t>C07660</t>
  </si>
  <si>
    <t>C07661</t>
  </si>
  <si>
    <t>C07662</t>
  </si>
  <si>
    <t>C07663</t>
  </si>
  <si>
    <t>C07664</t>
  </si>
  <si>
    <t>C07665</t>
  </si>
  <si>
    <t>C07666</t>
  </si>
  <si>
    <t>C07667</t>
  </si>
  <si>
    <t>C07668</t>
  </si>
  <si>
    <t>C07669</t>
  </si>
  <si>
    <t>C07670</t>
  </si>
  <si>
    <t>C07671</t>
  </si>
  <si>
    <t>C07672</t>
  </si>
  <si>
    <t>C07673</t>
  </si>
  <si>
    <t>C07674</t>
  </si>
  <si>
    <t>C07675</t>
  </si>
  <si>
    <t>C07676</t>
  </si>
  <si>
    <t>C07677</t>
  </si>
  <si>
    <t>C07678</t>
  </si>
  <si>
    <t>C07679</t>
  </si>
  <si>
    <t>C07680</t>
  </si>
  <si>
    <t>C07681</t>
  </si>
  <si>
    <t>C07682</t>
  </si>
  <si>
    <t>C07683</t>
  </si>
  <si>
    <t>C07684</t>
  </si>
  <si>
    <t>C07685</t>
  </si>
  <si>
    <t>C07686</t>
  </si>
  <si>
    <t>C07687</t>
  </si>
  <si>
    <t>C07688</t>
  </si>
  <si>
    <t>C07689</t>
  </si>
  <si>
    <t>C07690</t>
  </si>
  <si>
    <t>C07691</t>
  </si>
  <si>
    <t>C07692</t>
  </si>
  <si>
    <t>C07693</t>
  </si>
  <si>
    <t>C07694</t>
  </si>
  <si>
    <t>C07695</t>
  </si>
  <si>
    <t>C07696</t>
  </si>
  <si>
    <t>C07697</t>
  </si>
  <si>
    <t>C07698</t>
  </si>
  <si>
    <t>C07699</t>
  </si>
  <si>
    <t>C07700</t>
  </si>
  <si>
    <t>C07701</t>
  </si>
  <si>
    <t>C07702</t>
  </si>
  <si>
    <t>C07703</t>
  </si>
  <si>
    <t>C07704</t>
  </si>
  <si>
    <t>C07705</t>
  </si>
  <si>
    <t>C07706</t>
  </si>
  <si>
    <t>C07707</t>
  </si>
  <si>
    <t>C07708</t>
  </si>
  <si>
    <t>C07709</t>
  </si>
  <si>
    <t>C07710</t>
  </si>
  <si>
    <t>C07711</t>
  </si>
  <si>
    <t>C07712</t>
  </si>
  <si>
    <t>C07713</t>
  </si>
  <si>
    <t>C07714</t>
  </si>
  <si>
    <t>C07715</t>
  </si>
  <si>
    <t>C07716</t>
  </si>
  <si>
    <t>C07717</t>
  </si>
  <si>
    <t>C07718</t>
  </si>
  <si>
    <t>C07719</t>
  </si>
  <si>
    <t>C07720</t>
  </si>
  <si>
    <t>C07721</t>
  </si>
  <si>
    <t>C07722</t>
  </si>
  <si>
    <t>C07723</t>
  </si>
  <si>
    <t>C07724</t>
  </si>
  <si>
    <t>C07725</t>
  </si>
  <si>
    <t>C07726</t>
  </si>
  <si>
    <t>C07727</t>
  </si>
  <si>
    <t>C07728</t>
  </si>
  <si>
    <t>C07729</t>
  </si>
  <si>
    <t>C07730</t>
  </si>
  <si>
    <t>C07731</t>
  </si>
  <si>
    <t>C07732</t>
  </si>
  <si>
    <t>C07733</t>
  </si>
  <si>
    <t>C07734</t>
  </si>
  <si>
    <t>C07735</t>
  </si>
  <si>
    <t>C07736</t>
  </si>
  <si>
    <t>C07737</t>
  </si>
  <si>
    <t>C07738</t>
  </si>
  <si>
    <t>C07739</t>
  </si>
  <si>
    <t>C07740</t>
  </si>
  <si>
    <t>C07741</t>
  </si>
  <si>
    <t>C07742</t>
  </si>
  <si>
    <t>C07743</t>
  </si>
  <si>
    <t>C07744</t>
  </si>
  <si>
    <t>C07745</t>
  </si>
  <si>
    <t>C07746</t>
  </si>
  <si>
    <t>C07747</t>
  </si>
  <si>
    <t>C07748</t>
  </si>
  <si>
    <t>C07749</t>
  </si>
  <si>
    <t>C07750</t>
  </si>
  <si>
    <t>C07751</t>
  </si>
  <si>
    <t>C07752</t>
  </si>
  <si>
    <t>C07753</t>
  </si>
  <si>
    <t>C07754</t>
  </si>
  <si>
    <t>C07755</t>
  </si>
  <si>
    <t>C07756</t>
  </si>
  <si>
    <t>C07757</t>
  </si>
  <si>
    <t>C07758</t>
  </si>
  <si>
    <t>C07759</t>
  </si>
  <si>
    <t>C07760</t>
  </si>
  <si>
    <t>C07761</t>
  </si>
  <si>
    <t>C07762</t>
  </si>
  <si>
    <t>C07763</t>
  </si>
  <si>
    <t>C07764</t>
  </si>
  <si>
    <t>C07765</t>
  </si>
  <si>
    <t>C07766</t>
  </si>
  <si>
    <t>C07767</t>
  </si>
  <si>
    <t>C07768</t>
  </si>
  <si>
    <t>C07769</t>
  </si>
  <si>
    <t>C07770</t>
  </si>
  <si>
    <t>C07771</t>
  </si>
  <si>
    <t>C07772</t>
  </si>
  <si>
    <t>C07773</t>
  </si>
  <si>
    <t>C07774</t>
  </si>
  <si>
    <t>C07775</t>
  </si>
  <si>
    <t>C07776</t>
  </si>
  <si>
    <t>C07777</t>
  </si>
  <si>
    <t>C07778</t>
  </si>
  <si>
    <t>C07779</t>
  </si>
  <si>
    <t>C07780</t>
  </si>
  <si>
    <t>C07781</t>
  </si>
  <si>
    <t>C07782</t>
  </si>
  <si>
    <t>C07783</t>
  </si>
  <si>
    <t>C07784</t>
  </si>
  <si>
    <t>C07785</t>
  </si>
  <si>
    <t>C07786</t>
  </si>
  <si>
    <t>C07787</t>
  </si>
  <si>
    <t>C07788</t>
  </si>
  <si>
    <t>C07789</t>
  </si>
  <si>
    <t>C07790</t>
  </si>
  <si>
    <t>C07791</t>
  </si>
  <si>
    <t>C07792</t>
  </si>
  <si>
    <t>C07793</t>
  </si>
  <si>
    <t>C07794</t>
  </si>
  <si>
    <t>C07795</t>
  </si>
  <si>
    <t>C07796</t>
  </si>
  <si>
    <t>C07797</t>
  </si>
  <si>
    <t>C07798</t>
  </si>
  <si>
    <t>C07799</t>
  </si>
  <si>
    <t>C07800</t>
  </si>
  <si>
    <t>C07801</t>
  </si>
  <si>
    <t>C07802</t>
  </si>
  <si>
    <t>C07803</t>
  </si>
  <si>
    <t>C07804</t>
  </si>
  <si>
    <t>C07805</t>
  </si>
  <si>
    <t>C07806</t>
  </si>
  <si>
    <t>C07807</t>
  </si>
  <si>
    <t>C07808</t>
  </si>
  <si>
    <t>C07809</t>
  </si>
  <si>
    <t>C07810</t>
  </si>
  <si>
    <t>C07811</t>
  </si>
  <si>
    <t>C07812</t>
  </si>
  <si>
    <t>C07813</t>
  </si>
  <si>
    <t>C07814</t>
  </si>
  <si>
    <t>C07815</t>
  </si>
  <si>
    <t>C07816</t>
  </si>
  <si>
    <t>C07817</t>
  </si>
  <si>
    <t>C07818</t>
  </si>
  <si>
    <t>C07819</t>
  </si>
  <si>
    <t>C07820</t>
  </si>
  <si>
    <t>C07821</t>
  </si>
  <si>
    <t>C07822</t>
  </si>
  <si>
    <t>C07823</t>
  </si>
  <si>
    <t>C07824</t>
  </si>
  <si>
    <t>C07825</t>
  </si>
  <si>
    <t>C07826</t>
  </si>
  <si>
    <t>C07827</t>
  </si>
  <si>
    <t>C07828</t>
  </si>
  <si>
    <t>C07829</t>
  </si>
  <si>
    <t>C07830</t>
  </si>
  <si>
    <t>C07831</t>
  </si>
  <si>
    <t>C07832</t>
  </si>
  <si>
    <t>C07833</t>
  </si>
  <si>
    <t>C07834</t>
  </si>
  <si>
    <t>C07835</t>
  </si>
  <si>
    <t>C07836</t>
  </si>
  <si>
    <t>C07837</t>
  </si>
  <si>
    <t>C07838</t>
  </si>
  <si>
    <t>C07839</t>
  </si>
  <si>
    <t>C07840</t>
  </si>
  <si>
    <t>C07841</t>
  </si>
  <si>
    <t>C07842</t>
  </si>
  <si>
    <t>C07843</t>
  </si>
  <si>
    <t>C07844</t>
  </si>
  <si>
    <t>C07845</t>
  </si>
  <si>
    <t>C07846</t>
  </si>
  <si>
    <t>C07847</t>
  </si>
  <si>
    <t>C07848</t>
  </si>
  <si>
    <t>C07849</t>
  </si>
  <si>
    <t>C07850</t>
  </si>
  <si>
    <t>C07851</t>
  </si>
  <si>
    <t>C07852</t>
  </si>
  <si>
    <t>C07853</t>
  </si>
  <si>
    <t>C07854</t>
  </si>
  <si>
    <t>C07855</t>
  </si>
  <si>
    <t>C07856</t>
  </si>
  <si>
    <t>C07857</t>
  </si>
  <si>
    <t>C07858</t>
  </si>
  <si>
    <t>C07859</t>
  </si>
  <si>
    <t>C07860</t>
  </si>
  <si>
    <t>C07861</t>
  </si>
  <si>
    <t>C07862</t>
  </si>
  <si>
    <t>C07863</t>
  </si>
  <si>
    <t>C07864</t>
  </si>
  <si>
    <t>C07865</t>
  </si>
  <si>
    <t>C07866</t>
  </si>
  <si>
    <t>C07867</t>
  </si>
  <si>
    <t>C07868</t>
  </si>
  <si>
    <t>C07869</t>
  </si>
  <si>
    <t>C07870</t>
  </si>
  <si>
    <t>C07871</t>
  </si>
  <si>
    <t>C07872</t>
  </si>
  <si>
    <t>C07873</t>
  </si>
  <si>
    <t>C07874</t>
  </si>
  <si>
    <t>C07875</t>
  </si>
  <si>
    <t>C07876</t>
  </si>
  <si>
    <t>C07877</t>
  </si>
  <si>
    <t>C07878</t>
  </si>
  <si>
    <t>C07879</t>
  </si>
  <si>
    <t>C07880</t>
  </si>
  <si>
    <t>C07881</t>
  </si>
  <si>
    <t>C07882</t>
  </si>
  <si>
    <t>C07883</t>
  </si>
  <si>
    <t>C07884</t>
  </si>
  <si>
    <t>C07885</t>
  </si>
  <si>
    <t>C07886</t>
  </si>
  <si>
    <t>C07887</t>
  </si>
  <si>
    <t>C07888</t>
  </si>
  <si>
    <t>C07889</t>
  </si>
  <si>
    <t>C07890</t>
  </si>
  <si>
    <t>C07891</t>
  </si>
  <si>
    <t>C07892</t>
  </si>
  <si>
    <t>C07893</t>
  </si>
  <si>
    <t>C07894</t>
  </si>
  <si>
    <t>C07895</t>
  </si>
  <si>
    <t>C07896</t>
  </si>
  <si>
    <t>C07897</t>
  </si>
  <si>
    <t>C07898</t>
  </si>
  <si>
    <t>C07899</t>
  </si>
  <si>
    <t>C07900</t>
  </si>
  <si>
    <t>C07901</t>
  </si>
  <si>
    <t>C07902</t>
  </si>
  <si>
    <t>C07903</t>
  </si>
  <si>
    <t>C07904</t>
  </si>
  <si>
    <t>C07905</t>
  </si>
  <si>
    <t>C07906</t>
  </si>
  <si>
    <t>C07907</t>
  </si>
  <si>
    <t>C07908</t>
  </si>
  <si>
    <t>C07909</t>
  </si>
  <si>
    <t>C07910</t>
  </si>
  <si>
    <t>C07911</t>
  </si>
  <si>
    <t>C07912</t>
  </si>
  <si>
    <t>C07913</t>
  </si>
  <si>
    <t>C07914</t>
  </si>
  <si>
    <t>C07915</t>
  </si>
  <si>
    <t>C07916</t>
  </si>
  <si>
    <t>C07917</t>
  </si>
  <si>
    <t>C07918</t>
  </si>
  <si>
    <t>C07919</t>
  </si>
  <si>
    <t>C07920</t>
  </si>
  <si>
    <t>C07921</t>
  </si>
  <si>
    <t>C07922</t>
  </si>
  <si>
    <t>C07923</t>
  </si>
  <si>
    <t>C07924</t>
  </si>
  <si>
    <t>C07925</t>
  </si>
  <si>
    <t>C07926</t>
  </si>
  <si>
    <t>C07927</t>
  </si>
  <si>
    <t>C07928</t>
  </si>
  <si>
    <t>C07929</t>
  </si>
  <si>
    <t>C07930</t>
  </si>
  <si>
    <t>C07931</t>
  </si>
  <si>
    <t>C07932</t>
  </si>
  <si>
    <t>C07933</t>
  </si>
  <si>
    <t>C07934</t>
  </si>
  <si>
    <t>C07935</t>
  </si>
  <si>
    <t>C07936</t>
  </si>
  <si>
    <t>C07937</t>
  </si>
  <si>
    <t>C07938</t>
  </si>
  <si>
    <t>C07939</t>
  </si>
  <si>
    <t>C07940</t>
  </si>
  <si>
    <t>C07941</t>
  </si>
  <si>
    <t>C07942</t>
  </si>
  <si>
    <t>C07943</t>
  </si>
  <si>
    <t>C07944</t>
  </si>
  <si>
    <t>C07945</t>
  </si>
  <si>
    <t>C07946</t>
  </si>
  <si>
    <t>C07947</t>
  </si>
  <si>
    <t>C07948</t>
  </si>
  <si>
    <t>C07949</t>
  </si>
  <si>
    <t>C07950</t>
  </si>
  <si>
    <t>C07951</t>
  </si>
  <si>
    <t>C07952</t>
  </si>
  <si>
    <t>C07953</t>
  </si>
  <si>
    <t>C07954</t>
  </si>
  <si>
    <t>C07955</t>
  </si>
  <si>
    <t>C07956</t>
  </si>
  <si>
    <t>C07957</t>
  </si>
  <si>
    <t>C07958</t>
  </si>
  <si>
    <t>C07959</t>
  </si>
  <si>
    <t>C07960</t>
  </si>
  <si>
    <t>C07961</t>
  </si>
  <si>
    <t>C07962</t>
  </si>
  <si>
    <t>C07963</t>
  </si>
  <si>
    <t>C07964</t>
  </si>
  <si>
    <t>C07965</t>
  </si>
  <si>
    <t>C07966</t>
  </si>
  <si>
    <t>C07967</t>
  </si>
  <si>
    <t>C07968</t>
  </si>
  <si>
    <t>C07969</t>
  </si>
  <si>
    <t>C07970</t>
  </si>
  <si>
    <t>C07971</t>
  </si>
  <si>
    <t>C07972</t>
  </si>
  <si>
    <t>C07973</t>
  </si>
  <si>
    <t>C07974</t>
  </si>
  <si>
    <t>C07975</t>
  </si>
  <si>
    <t>C07976</t>
  </si>
  <si>
    <t>C07977</t>
  </si>
  <si>
    <t>C07978</t>
  </si>
  <si>
    <t>C07979</t>
  </si>
  <si>
    <t>C07980</t>
  </si>
  <si>
    <t>C07981</t>
  </si>
  <si>
    <t>C07982</t>
  </si>
  <si>
    <t>C07983</t>
  </si>
  <si>
    <t>C07984</t>
  </si>
  <si>
    <t>C07985</t>
  </si>
  <si>
    <t>C07986</t>
  </si>
  <si>
    <t>C07987</t>
  </si>
  <si>
    <t>C07988</t>
  </si>
  <si>
    <t>C07989</t>
  </si>
  <si>
    <t>C07990</t>
  </si>
  <si>
    <t>C07991</t>
  </si>
  <si>
    <t>C07992</t>
  </si>
  <si>
    <t>C07993</t>
  </si>
  <si>
    <t>C07994</t>
  </si>
  <si>
    <t>C07995</t>
  </si>
  <si>
    <t>C07996</t>
  </si>
  <si>
    <t>C07997</t>
  </si>
  <si>
    <t>C07998</t>
  </si>
  <si>
    <t>C07999</t>
  </si>
  <si>
    <t>C08000</t>
  </si>
  <si>
    <t>RFM Score</t>
  </si>
  <si>
    <t>Client Segmentation</t>
  </si>
  <si>
    <t>Champion</t>
  </si>
  <si>
    <t>Loyal Customer</t>
  </si>
  <si>
    <t>Potential Loyalist</t>
  </si>
  <si>
    <t>New Customer</t>
  </si>
  <si>
    <t>Promising</t>
  </si>
  <si>
    <t>Need Attention</t>
  </si>
  <si>
    <t>Cannot Lose Them</t>
  </si>
  <si>
    <t>About To Sleep</t>
  </si>
  <si>
    <t>At Risk</t>
  </si>
  <si>
    <t>Hibernating</t>
  </si>
  <si>
    <t>Lost</t>
  </si>
  <si>
    <t>Age Group</t>
  </si>
  <si>
    <t>35-44</t>
  </si>
  <si>
    <t>18-24</t>
  </si>
  <si>
    <t>25-34</t>
  </si>
  <si>
    <t>45-54</t>
  </si>
  <si>
    <t>55-64</t>
  </si>
  <si>
    <t>Plus 65</t>
  </si>
  <si>
    <t>Recency_Score</t>
  </si>
  <si>
    <t xml:space="preserve">Frequency_ score </t>
  </si>
  <si>
    <t xml:space="preserve">Monetary_score </t>
  </si>
  <si>
    <t>RFM score</t>
  </si>
  <si>
    <t>Client Segment</t>
  </si>
  <si>
    <t>Grand Total</t>
  </si>
  <si>
    <t>Column Labels</t>
  </si>
  <si>
    <t>part</t>
  </si>
  <si>
    <t>membership_tier</t>
  </si>
  <si>
    <t>avg_order_value_usd</t>
  </si>
  <si>
    <t>Free</t>
  </si>
  <si>
    <t>Gold</t>
  </si>
  <si>
    <t>Platinum</t>
  </si>
  <si>
    <t>Silver</t>
  </si>
  <si>
    <t>Part</t>
  </si>
  <si>
    <t>revenue</t>
  </si>
  <si>
    <t>Row Labels</t>
  </si>
  <si>
    <t>Unique Cust</t>
  </si>
  <si>
    <t>Part %</t>
  </si>
  <si>
    <t xml:space="preserve">Avg Reccency </t>
  </si>
  <si>
    <t>Average revenue</t>
  </si>
  <si>
    <t>Total AVG spend</t>
  </si>
  <si>
    <t>AVG spend</t>
  </si>
  <si>
    <t>Total Part%</t>
  </si>
  <si>
    <t>Part%</t>
  </si>
  <si>
    <t xml:space="preserve">cust </t>
  </si>
  <si>
    <t>part%</t>
  </si>
  <si>
    <t xml:space="preserve">Num of cust </t>
  </si>
  <si>
    <t xml:space="preserve">AVG spend </t>
  </si>
  <si>
    <t>Num of cust</t>
  </si>
  <si>
    <t>Avg orders</t>
  </si>
  <si>
    <t>AOV avg</t>
  </si>
  <si>
    <t>AOV</t>
  </si>
  <si>
    <t>Customer Share</t>
  </si>
  <si>
    <t>Revenue Share</t>
  </si>
  <si>
    <t>Valuable Customers</t>
  </si>
  <si>
    <t xml:space="preserve"> </t>
  </si>
  <si>
    <t xml:space="preserve">  </t>
  </si>
  <si>
    <t xml:space="preserve">   </t>
  </si>
  <si>
    <t xml:space="preserve">      </t>
  </si>
  <si>
    <t xml:space="preserve">                          </t>
  </si>
  <si>
    <t xml:space="preserve">                                       </t>
  </si>
  <si>
    <t xml:space="preserve">                                                 </t>
  </si>
  <si>
    <t xml:space="preserve">                                 </t>
  </si>
  <si>
    <t xml:space="preserve">                               </t>
  </si>
  <si>
    <t>Average Total Spend</t>
  </si>
  <si>
    <t>Unique customers</t>
  </si>
  <si>
    <t xml:space="preserve">Avg Spend </t>
  </si>
  <si>
    <t>Average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</si>
</sst>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quot;K&quot;"/>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9" fontId="0" fillId="0" borderId="0" xfId="0" applyNumberFormat="1"/>
    <xf numFmtId="2" fontId="0" fillId="0" borderId="0" xfId="0" applyNumberFormat="1"/>
    <xf numFmtId="0" fontId="0" fillId="0" borderId="0" xfId="0" applyAlignment="1">
      <alignment horizontal="left" indent="1"/>
    </xf>
    <xf numFmtId="0" fontId="0" fillId="0" borderId="0" xfId="0" applyNumberFormat="1"/>
    <xf numFmtId="165" fontId="0" fillId="0" borderId="0" xfId="0" applyNumberFormat="1"/>
  </cellXfs>
  <cellStyles count="1">
    <cellStyle name="Normal" xfId="0" builtinId="0"/>
  </cellStyles>
  <dxfs count="32">
    <dxf>
      <numFmt numFmtId="13" formatCode="0%"/>
    </dxf>
    <dxf>
      <numFmt numFmtId="13"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64" formatCode="[$$-409]#,##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RFM Analysis.xlsx]Overview!PivotTable2</c:name>
    <c:fmtId val="2"/>
  </c:pivotSource>
  <c:chart>
    <c:autoTitleDeleted val="0"/>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rgbClr val="FFC000"/>
          </a:solidFill>
          <a:ln>
            <a:noFill/>
          </a:ln>
          <a:effectLst/>
        </c:spPr>
      </c:pivotFmt>
      <c:pivotFmt>
        <c:idx val="4"/>
        <c:spPr>
          <a:solidFill>
            <a:srgbClr val="FFC000"/>
          </a:solidFill>
          <a:ln>
            <a:noFill/>
          </a:ln>
          <a:effectLst/>
        </c:spPr>
      </c:pivotFmt>
      <c:pivotFmt>
        <c:idx val="5"/>
        <c:spPr>
          <a:solidFill>
            <a:schemeClr val="accent5">
              <a:lumMod val="50000"/>
            </a:schemeClr>
          </a:solidFill>
          <a:ln>
            <a:noFill/>
          </a:ln>
          <a:effectLst/>
        </c:spPr>
      </c:pivotFmt>
      <c:pivotFmt>
        <c:idx val="6"/>
        <c:spPr>
          <a:solidFill>
            <a:schemeClr val="accent5">
              <a:lumMod val="50000"/>
            </a:schemeClr>
          </a:solidFill>
          <a:ln>
            <a:noFill/>
          </a:ln>
          <a:effectLst/>
        </c:spPr>
      </c:pivotFmt>
    </c:pivotFmts>
    <c:plotArea>
      <c:layout/>
      <c:barChart>
        <c:barDir val="col"/>
        <c:grouping val="clustered"/>
        <c:varyColors val="0"/>
        <c:ser>
          <c:idx val="0"/>
          <c:order val="0"/>
          <c:tx>
            <c:strRef>
              <c:f>Overview!$AN$11</c:f>
              <c:strCache>
                <c:ptCount val="1"/>
                <c:pt idx="0">
                  <c:v>Customer Share</c:v>
                </c:pt>
              </c:strCache>
            </c:strRef>
          </c:tx>
          <c:spPr>
            <a:solidFill>
              <a:schemeClr val="bg1">
                <a:lumMod val="85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7-1C43-4BE6-B3B7-447927A21311}"/>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6-1C43-4BE6-B3B7-447927A213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Overview!$AM$12:$AM$33</c:f>
              <c:multiLvlStrCache>
                <c:ptCount val="11"/>
                <c:lvl>
                  <c:pt idx="0">
                    <c:v>Loyal Customer</c:v>
                  </c:pt>
                  <c:pt idx="1">
                    <c:v>Champion</c:v>
                  </c:pt>
                  <c:pt idx="2">
                    <c:v>Need Attention</c:v>
                  </c:pt>
                  <c:pt idx="3">
                    <c:v>Potential Loyalist</c:v>
                  </c:pt>
                  <c:pt idx="4">
                    <c:v>Lost</c:v>
                  </c:pt>
                  <c:pt idx="5">
                    <c:v>Hibernating</c:v>
                  </c:pt>
                  <c:pt idx="6">
                    <c:v>Cannot Lose Them</c:v>
                  </c:pt>
                  <c:pt idx="7">
                    <c:v>At Risk</c:v>
                  </c:pt>
                  <c:pt idx="8">
                    <c:v>About To Sleep</c:v>
                  </c:pt>
                  <c:pt idx="9">
                    <c:v>New Customer</c:v>
                  </c:pt>
                  <c:pt idx="10">
                    <c:v>Promising</c:v>
                  </c:pt>
                </c:lvl>
                <c:lvl>
                  <c:pt idx="0">
                    <c:v>Valuable Customers</c:v>
                  </c:pt>
                  <c:pt idx="2">
                    <c:v>      </c:v>
                  </c:pt>
                  <c:pt idx="3">
                    <c:v>   </c:v>
                  </c:pt>
                  <c:pt idx="4">
                    <c:v>                          </c:v>
                  </c:pt>
                  <c:pt idx="5">
                    <c:v>                                       </c:v>
                  </c:pt>
                  <c:pt idx="6">
                    <c:v>                                                 </c:v>
                  </c:pt>
                  <c:pt idx="7">
                    <c:v>                                 </c:v>
                  </c:pt>
                  <c:pt idx="8">
                    <c:v>                               </c:v>
                  </c:pt>
                  <c:pt idx="9">
                    <c:v>  </c:v>
                  </c:pt>
                  <c:pt idx="10">
                    <c:v> </c:v>
                  </c:pt>
                </c:lvl>
              </c:multiLvlStrCache>
            </c:multiLvlStrRef>
          </c:cat>
          <c:val>
            <c:numRef>
              <c:f>Overview!$AN$12:$AN$33</c:f>
              <c:numCache>
                <c:formatCode>0%</c:formatCode>
                <c:ptCount val="11"/>
                <c:pt idx="0">
                  <c:v>0.10150000000000001</c:v>
                </c:pt>
                <c:pt idx="1">
                  <c:v>7.4874999999999997E-2</c:v>
                </c:pt>
                <c:pt idx="2">
                  <c:v>8.2250000000000004E-2</c:v>
                </c:pt>
                <c:pt idx="3">
                  <c:v>0.15</c:v>
                </c:pt>
                <c:pt idx="4">
                  <c:v>2.4625000000000001E-2</c:v>
                </c:pt>
                <c:pt idx="5">
                  <c:v>0.1855</c:v>
                </c:pt>
                <c:pt idx="6">
                  <c:v>2.9000000000000001E-2</c:v>
                </c:pt>
                <c:pt idx="7">
                  <c:v>0.15637499999999999</c:v>
                </c:pt>
                <c:pt idx="8">
                  <c:v>4.0625000000000001E-2</c:v>
                </c:pt>
                <c:pt idx="9">
                  <c:v>0.108375</c:v>
                </c:pt>
                <c:pt idx="10">
                  <c:v>4.6875E-2</c:v>
                </c:pt>
              </c:numCache>
            </c:numRef>
          </c:val>
          <c:extLst>
            <c:ext xmlns:c16="http://schemas.microsoft.com/office/drawing/2014/chart" uri="{C3380CC4-5D6E-409C-BE32-E72D297353CC}">
              <c16:uniqueId val="{00000000-1C43-4BE6-B3B7-447927A21311}"/>
            </c:ext>
          </c:extLst>
        </c:ser>
        <c:ser>
          <c:idx val="1"/>
          <c:order val="1"/>
          <c:tx>
            <c:strRef>
              <c:f>Overview!$AO$11</c:f>
              <c:strCache>
                <c:ptCount val="1"/>
                <c:pt idx="0">
                  <c:v>Revenue Share</c:v>
                </c:pt>
              </c:strCache>
            </c:strRef>
          </c:tx>
          <c:spPr>
            <a:solidFill>
              <a:schemeClr val="bg1">
                <a:lumMod val="65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5-1C43-4BE6-B3B7-447927A21311}"/>
              </c:ext>
            </c:extLst>
          </c:dPt>
          <c:dPt>
            <c:idx val="1"/>
            <c:invertIfNegative val="0"/>
            <c:bubble3D val="0"/>
            <c:spPr>
              <a:solidFill>
                <a:srgbClr val="FFC000"/>
              </a:solidFill>
              <a:ln>
                <a:noFill/>
              </a:ln>
              <a:effectLst/>
            </c:spPr>
            <c:extLst>
              <c:ext xmlns:c16="http://schemas.microsoft.com/office/drawing/2014/chart" uri="{C3380CC4-5D6E-409C-BE32-E72D297353CC}">
                <c16:uniqueId val="{00000004-1C43-4BE6-B3B7-447927A213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Overview!$AM$12:$AM$33</c:f>
              <c:multiLvlStrCache>
                <c:ptCount val="11"/>
                <c:lvl>
                  <c:pt idx="0">
                    <c:v>Loyal Customer</c:v>
                  </c:pt>
                  <c:pt idx="1">
                    <c:v>Champion</c:v>
                  </c:pt>
                  <c:pt idx="2">
                    <c:v>Need Attention</c:v>
                  </c:pt>
                  <c:pt idx="3">
                    <c:v>Potential Loyalist</c:v>
                  </c:pt>
                  <c:pt idx="4">
                    <c:v>Lost</c:v>
                  </c:pt>
                  <c:pt idx="5">
                    <c:v>Hibernating</c:v>
                  </c:pt>
                  <c:pt idx="6">
                    <c:v>Cannot Lose Them</c:v>
                  </c:pt>
                  <c:pt idx="7">
                    <c:v>At Risk</c:v>
                  </c:pt>
                  <c:pt idx="8">
                    <c:v>About To Sleep</c:v>
                  </c:pt>
                  <c:pt idx="9">
                    <c:v>New Customer</c:v>
                  </c:pt>
                  <c:pt idx="10">
                    <c:v>Promising</c:v>
                  </c:pt>
                </c:lvl>
                <c:lvl>
                  <c:pt idx="0">
                    <c:v>Valuable Customers</c:v>
                  </c:pt>
                  <c:pt idx="2">
                    <c:v>      </c:v>
                  </c:pt>
                  <c:pt idx="3">
                    <c:v>   </c:v>
                  </c:pt>
                  <c:pt idx="4">
                    <c:v>                          </c:v>
                  </c:pt>
                  <c:pt idx="5">
                    <c:v>                                       </c:v>
                  </c:pt>
                  <c:pt idx="6">
                    <c:v>                                                 </c:v>
                  </c:pt>
                  <c:pt idx="7">
                    <c:v>                                 </c:v>
                  </c:pt>
                  <c:pt idx="8">
                    <c:v>                               </c:v>
                  </c:pt>
                  <c:pt idx="9">
                    <c:v>  </c:v>
                  </c:pt>
                  <c:pt idx="10">
                    <c:v> </c:v>
                  </c:pt>
                </c:lvl>
              </c:multiLvlStrCache>
            </c:multiLvlStrRef>
          </c:cat>
          <c:val>
            <c:numRef>
              <c:f>Overview!$AO$12:$AO$33</c:f>
              <c:numCache>
                <c:formatCode>0%</c:formatCode>
                <c:ptCount val="11"/>
                <c:pt idx="0">
                  <c:v>0.22363607190937376</c:v>
                </c:pt>
                <c:pt idx="1">
                  <c:v>0.21934602635190928</c:v>
                </c:pt>
                <c:pt idx="2">
                  <c:v>8.3712553215887789E-2</c:v>
                </c:pt>
                <c:pt idx="3">
                  <c:v>6.1239135900824755E-2</c:v>
                </c:pt>
                <c:pt idx="4">
                  <c:v>1.8385680874494542E-3</c:v>
                </c:pt>
                <c:pt idx="5">
                  <c:v>4.8590071451782617E-2</c:v>
                </c:pt>
                <c:pt idx="6">
                  <c:v>7.4497128453645353E-2</c:v>
                </c:pt>
                <c:pt idx="7">
                  <c:v>0.24741815675655274</c:v>
                </c:pt>
                <c:pt idx="8">
                  <c:v>4.752689148688539E-3</c:v>
                </c:pt>
                <c:pt idx="9">
                  <c:v>1.090864407396753E-2</c:v>
                </c:pt>
                <c:pt idx="10">
                  <c:v>2.4060954649918202E-2</c:v>
                </c:pt>
              </c:numCache>
            </c:numRef>
          </c:val>
          <c:extLst>
            <c:ext xmlns:c16="http://schemas.microsoft.com/office/drawing/2014/chart" uri="{C3380CC4-5D6E-409C-BE32-E72D297353CC}">
              <c16:uniqueId val="{00000001-1C43-4BE6-B3B7-447927A21311}"/>
            </c:ext>
          </c:extLst>
        </c:ser>
        <c:dLbls>
          <c:showLegendKey val="0"/>
          <c:showVal val="0"/>
          <c:showCatName val="0"/>
          <c:showSerName val="0"/>
          <c:showPercent val="0"/>
          <c:showBubbleSize val="0"/>
        </c:dLbls>
        <c:gapWidth val="99"/>
        <c:overlap val="-6"/>
        <c:axId val="603585935"/>
        <c:axId val="603586415"/>
      </c:barChart>
      <c:catAx>
        <c:axId val="603585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603586415"/>
        <c:crosses val="autoZero"/>
        <c:auto val="1"/>
        <c:lblAlgn val="ctr"/>
        <c:lblOffset val="100"/>
        <c:noMultiLvlLbl val="0"/>
      </c:catAx>
      <c:valAx>
        <c:axId val="603586415"/>
        <c:scaling>
          <c:orientation val="minMax"/>
        </c:scaling>
        <c:delete val="1"/>
        <c:axPos val="l"/>
        <c:numFmt formatCode="0%" sourceLinked="1"/>
        <c:majorTickMark val="out"/>
        <c:minorTickMark val="none"/>
        <c:tickLblPos val="nextTo"/>
        <c:crossAx val="603585935"/>
        <c:crosses val="autoZero"/>
        <c:crossBetween val="between"/>
      </c:valAx>
      <c:spPr>
        <a:noFill/>
        <a:ln>
          <a:noFill/>
        </a:ln>
        <a:effectLst/>
      </c:spPr>
    </c:plotArea>
    <c:legend>
      <c:legendPos val="t"/>
      <c:overlay val="1"/>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RFM Analysis.xlsx]Overview!PivotTable3</c:name>
    <c:fmtId val="22"/>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bg1">
              <a:lumMod val="85000"/>
            </a:schemeClr>
          </a:solidFill>
          <a:ln>
            <a:noFill/>
          </a:ln>
          <a:effectLst/>
        </c:spPr>
      </c:pivotFmt>
      <c:pivotFmt>
        <c:idx val="3"/>
        <c:spPr>
          <a:solidFill>
            <a:schemeClr val="bg1">
              <a:lumMod val="85000"/>
            </a:schemeClr>
          </a:solidFill>
          <a:ln>
            <a:noFill/>
          </a:ln>
          <a:effectLst/>
        </c:spPr>
      </c:pivotFmt>
    </c:pivotFmts>
    <c:plotArea>
      <c:layout/>
      <c:barChart>
        <c:barDir val="col"/>
        <c:grouping val="clustered"/>
        <c:varyColors val="0"/>
        <c:ser>
          <c:idx val="0"/>
          <c:order val="0"/>
          <c:tx>
            <c:strRef>
              <c:f>Overview!$AS$11</c:f>
              <c:strCache>
                <c:ptCount val="1"/>
                <c:pt idx="0">
                  <c:v>Total</c:v>
                </c:pt>
              </c:strCache>
            </c:strRef>
          </c:tx>
          <c:spPr>
            <a:solidFill>
              <a:schemeClr val="bg1">
                <a:lumMod val="85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E5E5-421D-9064-067363337B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Overview!$AR$12:$AR$23</c:f>
              <c:strCache>
                <c:ptCount val="11"/>
                <c:pt idx="0">
                  <c:v>At Risk</c:v>
                </c:pt>
                <c:pt idx="1">
                  <c:v>Loyal Customer</c:v>
                </c:pt>
                <c:pt idx="2">
                  <c:v>Champion</c:v>
                </c:pt>
                <c:pt idx="3">
                  <c:v>Need Attention</c:v>
                </c:pt>
                <c:pt idx="4">
                  <c:v>Cannot Lose Them</c:v>
                </c:pt>
                <c:pt idx="5">
                  <c:v>Potential Loyalist</c:v>
                </c:pt>
                <c:pt idx="6">
                  <c:v>Hibernating</c:v>
                </c:pt>
                <c:pt idx="7">
                  <c:v>Promising</c:v>
                </c:pt>
                <c:pt idx="8">
                  <c:v>New Customer</c:v>
                </c:pt>
                <c:pt idx="9">
                  <c:v>About To Sleep</c:v>
                </c:pt>
                <c:pt idx="10">
                  <c:v>Lost</c:v>
                </c:pt>
              </c:strCache>
            </c:strRef>
          </c:cat>
          <c:val>
            <c:numRef>
              <c:f>Overview!$AS$12:$AS$23</c:f>
              <c:numCache>
                <c:formatCode>0%</c:formatCode>
                <c:ptCount val="11"/>
                <c:pt idx="0">
                  <c:v>0.24741815675655274</c:v>
                </c:pt>
                <c:pt idx="1">
                  <c:v>0.22363607190937376</c:v>
                </c:pt>
                <c:pt idx="2">
                  <c:v>0.21934602635190928</c:v>
                </c:pt>
                <c:pt idx="3">
                  <c:v>8.3712553215887789E-2</c:v>
                </c:pt>
                <c:pt idx="4">
                  <c:v>7.4497128453645353E-2</c:v>
                </c:pt>
                <c:pt idx="5">
                  <c:v>6.1239135900824755E-2</c:v>
                </c:pt>
                <c:pt idx="6">
                  <c:v>4.8590071451782617E-2</c:v>
                </c:pt>
                <c:pt idx="7">
                  <c:v>2.4060954649918202E-2</c:v>
                </c:pt>
                <c:pt idx="8">
                  <c:v>1.090864407396753E-2</c:v>
                </c:pt>
                <c:pt idx="9">
                  <c:v>4.752689148688539E-3</c:v>
                </c:pt>
                <c:pt idx="10">
                  <c:v>1.8385680874494542E-3</c:v>
                </c:pt>
              </c:numCache>
            </c:numRef>
          </c:val>
          <c:extLst>
            <c:ext xmlns:c16="http://schemas.microsoft.com/office/drawing/2014/chart" uri="{C3380CC4-5D6E-409C-BE32-E72D297353CC}">
              <c16:uniqueId val="{00000000-E5E5-421D-9064-067363337B77}"/>
            </c:ext>
          </c:extLst>
        </c:ser>
        <c:dLbls>
          <c:showLegendKey val="0"/>
          <c:showVal val="0"/>
          <c:showCatName val="0"/>
          <c:showSerName val="0"/>
          <c:showPercent val="0"/>
          <c:showBubbleSize val="0"/>
        </c:dLbls>
        <c:gapWidth val="48"/>
        <c:overlap val="9"/>
        <c:axId val="1376509823"/>
        <c:axId val="1376534303"/>
      </c:barChart>
      <c:catAx>
        <c:axId val="13765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376534303"/>
        <c:crosses val="autoZero"/>
        <c:auto val="1"/>
        <c:lblAlgn val="ctr"/>
        <c:lblOffset val="100"/>
        <c:noMultiLvlLbl val="0"/>
      </c:catAx>
      <c:valAx>
        <c:axId val="1376534303"/>
        <c:scaling>
          <c:orientation val="minMax"/>
        </c:scaling>
        <c:delete val="1"/>
        <c:axPos val="l"/>
        <c:numFmt formatCode="0%" sourceLinked="1"/>
        <c:majorTickMark val="none"/>
        <c:minorTickMark val="none"/>
        <c:tickLblPos val="nextTo"/>
        <c:crossAx val="137650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RFM Analysis.xlsx]Overview!PivotTable4</c:name>
    <c:fmtId val="29"/>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s>
    <c:plotArea>
      <c:layout>
        <c:manualLayout>
          <c:layoutTarget val="inner"/>
          <c:xMode val="edge"/>
          <c:yMode val="edge"/>
          <c:x val="0.11466548825157075"/>
          <c:y val="7.5656117627391384E-2"/>
          <c:w val="0.83014898361697975"/>
          <c:h val="0.59487898930575456"/>
        </c:manualLayout>
      </c:layout>
      <c:barChart>
        <c:barDir val="col"/>
        <c:grouping val="clustered"/>
        <c:varyColors val="0"/>
        <c:ser>
          <c:idx val="0"/>
          <c:order val="0"/>
          <c:tx>
            <c:strRef>
              <c:f>Overview!$AV$11</c:f>
              <c:strCache>
                <c:ptCount val="1"/>
                <c:pt idx="0">
                  <c:v>Total</c:v>
                </c:pt>
              </c:strCache>
            </c:strRef>
          </c:tx>
          <c:spPr>
            <a:solidFill>
              <a:schemeClr val="bg1">
                <a:lumMod val="85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D22B-4742-901B-052F08C5E0D4}"/>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Overview!$AU$12:$AU$23</c:f>
              <c:strCache>
                <c:ptCount val="11"/>
                <c:pt idx="0">
                  <c:v>Hibernating</c:v>
                </c:pt>
                <c:pt idx="1">
                  <c:v>At Risk</c:v>
                </c:pt>
                <c:pt idx="2">
                  <c:v>Potential Loyalist</c:v>
                </c:pt>
                <c:pt idx="3">
                  <c:v>New Customer</c:v>
                </c:pt>
                <c:pt idx="4">
                  <c:v>Loyal Customer</c:v>
                </c:pt>
                <c:pt idx="5">
                  <c:v>Need Attention</c:v>
                </c:pt>
                <c:pt idx="6">
                  <c:v>Champion</c:v>
                </c:pt>
                <c:pt idx="7">
                  <c:v>Promising</c:v>
                </c:pt>
                <c:pt idx="8">
                  <c:v>About To Sleep</c:v>
                </c:pt>
                <c:pt idx="9">
                  <c:v>Cannot Lose Them</c:v>
                </c:pt>
                <c:pt idx="10">
                  <c:v>Lost</c:v>
                </c:pt>
              </c:strCache>
            </c:strRef>
          </c:cat>
          <c:val>
            <c:numRef>
              <c:f>Overview!$AV$12:$AV$23</c:f>
              <c:numCache>
                <c:formatCode>0%</c:formatCode>
                <c:ptCount val="11"/>
                <c:pt idx="0">
                  <c:v>0.1855</c:v>
                </c:pt>
                <c:pt idx="1">
                  <c:v>0.15637499999999999</c:v>
                </c:pt>
                <c:pt idx="2">
                  <c:v>0.15</c:v>
                </c:pt>
                <c:pt idx="3">
                  <c:v>0.108375</c:v>
                </c:pt>
                <c:pt idx="4">
                  <c:v>0.10150000000000001</c:v>
                </c:pt>
                <c:pt idx="5">
                  <c:v>8.2250000000000004E-2</c:v>
                </c:pt>
                <c:pt idx="6">
                  <c:v>7.4874999999999997E-2</c:v>
                </c:pt>
                <c:pt idx="7">
                  <c:v>4.6875E-2</c:v>
                </c:pt>
                <c:pt idx="8">
                  <c:v>4.0625000000000001E-2</c:v>
                </c:pt>
                <c:pt idx="9">
                  <c:v>2.9000000000000001E-2</c:v>
                </c:pt>
                <c:pt idx="10">
                  <c:v>2.4625000000000001E-2</c:v>
                </c:pt>
              </c:numCache>
            </c:numRef>
          </c:val>
          <c:extLst>
            <c:ext xmlns:c16="http://schemas.microsoft.com/office/drawing/2014/chart" uri="{C3380CC4-5D6E-409C-BE32-E72D297353CC}">
              <c16:uniqueId val="{00000000-D22B-4742-901B-052F08C5E0D4}"/>
            </c:ext>
          </c:extLst>
        </c:ser>
        <c:dLbls>
          <c:showLegendKey val="0"/>
          <c:showVal val="0"/>
          <c:showCatName val="0"/>
          <c:showSerName val="0"/>
          <c:showPercent val="0"/>
          <c:showBubbleSize val="0"/>
        </c:dLbls>
        <c:gapWidth val="67"/>
        <c:overlap val="-27"/>
        <c:axId val="1376483903"/>
        <c:axId val="1376529983"/>
      </c:barChart>
      <c:catAx>
        <c:axId val="13764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1376529983"/>
        <c:crosses val="autoZero"/>
        <c:auto val="1"/>
        <c:lblAlgn val="ctr"/>
        <c:lblOffset val="100"/>
        <c:noMultiLvlLbl val="0"/>
      </c:catAx>
      <c:valAx>
        <c:axId val="1376529983"/>
        <c:scaling>
          <c:orientation val="minMax"/>
        </c:scaling>
        <c:delete val="1"/>
        <c:axPos val="l"/>
        <c:numFmt formatCode="0%" sourceLinked="1"/>
        <c:majorTickMark val="none"/>
        <c:minorTickMark val="none"/>
        <c:tickLblPos val="nextTo"/>
        <c:crossAx val="13764839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RFM Analysis.xlsx]Overview!PivotTable5</c:name>
    <c:fmtId val="34"/>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s>
    <c:plotArea>
      <c:layout/>
      <c:barChart>
        <c:barDir val="col"/>
        <c:grouping val="clustered"/>
        <c:varyColors val="0"/>
        <c:ser>
          <c:idx val="0"/>
          <c:order val="0"/>
          <c:tx>
            <c:strRef>
              <c:f>Overview!$AY$11</c:f>
              <c:strCache>
                <c:ptCount val="1"/>
                <c:pt idx="0">
                  <c:v>Total</c:v>
                </c:pt>
              </c:strCache>
            </c:strRef>
          </c:tx>
          <c:spPr>
            <a:solidFill>
              <a:schemeClr val="bg1">
                <a:lumMod val="85000"/>
              </a:schemeClr>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F8CA-48EA-87BA-13D41C30AB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Overview!$AX$12:$AX$23</c:f>
              <c:strCache>
                <c:ptCount val="11"/>
                <c:pt idx="0">
                  <c:v>Champion</c:v>
                </c:pt>
                <c:pt idx="1">
                  <c:v>Cannot Lose Them</c:v>
                </c:pt>
                <c:pt idx="2">
                  <c:v>Loyal Customer</c:v>
                </c:pt>
                <c:pt idx="3">
                  <c:v>At Risk</c:v>
                </c:pt>
                <c:pt idx="4">
                  <c:v>Need Attention</c:v>
                </c:pt>
                <c:pt idx="5">
                  <c:v>Promising</c:v>
                </c:pt>
                <c:pt idx="6">
                  <c:v>Potential Loyalist</c:v>
                </c:pt>
                <c:pt idx="7">
                  <c:v>Hibernating</c:v>
                </c:pt>
                <c:pt idx="8">
                  <c:v>About To Sleep</c:v>
                </c:pt>
                <c:pt idx="9">
                  <c:v>New Customer</c:v>
                </c:pt>
                <c:pt idx="10">
                  <c:v>Lost</c:v>
                </c:pt>
              </c:strCache>
            </c:strRef>
          </c:cat>
          <c:val>
            <c:numRef>
              <c:f>Overview!$AY$12:$AY$23</c:f>
              <c:numCache>
                <c:formatCode>#,##0,"K"</c:formatCode>
                <c:ptCount val="11"/>
                <c:pt idx="0">
                  <c:v>416380.95158597664</c:v>
                </c:pt>
                <c:pt idx="1">
                  <c:v>365123.2198275862</c:v>
                </c:pt>
                <c:pt idx="2">
                  <c:v>313165.36945812806</c:v>
                </c:pt>
                <c:pt idx="3">
                  <c:v>224885.86650679455</c:v>
                </c:pt>
                <c:pt idx="4">
                  <c:v>144661.3784194529</c:v>
                </c:pt>
                <c:pt idx="5">
                  <c:v>72957.423999999999</c:v>
                </c:pt>
                <c:pt idx="6">
                  <c:v>58027.747499999998</c:v>
                </c:pt>
                <c:pt idx="7">
                  <c:v>37230.729110512126</c:v>
                </c:pt>
                <c:pt idx="8">
                  <c:v>16628.150769230768</c:v>
                </c:pt>
                <c:pt idx="9">
                  <c:v>14306.703575547866</c:v>
                </c:pt>
                <c:pt idx="10">
                  <c:v>10612.10152284264</c:v>
                </c:pt>
              </c:numCache>
            </c:numRef>
          </c:val>
          <c:extLst>
            <c:ext xmlns:c16="http://schemas.microsoft.com/office/drawing/2014/chart" uri="{C3380CC4-5D6E-409C-BE32-E72D297353CC}">
              <c16:uniqueId val="{00000000-F8CA-48EA-87BA-13D41C30AB42}"/>
            </c:ext>
          </c:extLst>
        </c:ser>
        <c:dLbls>
          <c:dLblPos val="outEnd"/>
          <c:showLegendKey val="0"/>
          <c:showVal val="1"/>
          <c:showCatName val="0"/>
          <c:showSerName val="0"/>
          <c:showPercent val="0"/>
          <c:showBubbleSize val="0"/>
        </c:dLbls>
        <c:gapWidth val="37"/>
        <c:overlap val="-27"/>
        <c:axId val="1861423488"/>
        <c:axId val="1861423968"/>
      </c:barChart>
      <c:catAx>
        <c:axId val="186142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1423968"/>
        <c:crosses val="autoZero"/>
        <c:auto val="1"/>
        <c:lblAlgn val="ctr"/>
        <c:lblOffset val="100"/>
        <c:noMultiLvlLbl val="0"/>
      </c:catAx>
      <c:valAx>
        <c:axId val="1861423968"/>
        <c:scaling>
          <c:orientation val="minMax"/>
        </c:scaling>
        <c:delete val="1"/>
        <c:axPos val="l"/>
        <c:numFmt formatCode="#,##0,&quot;K&quot;" sourceLinked="1"/>
        <c:majorTickMark val="none"/>
        <c:minorTickMark val="none"/>
        <c:tickLblPos val="nextTo"/>
        <c:crossAx val="1861423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RFM Analysis.xlsx]Acquisition!PivotTable7</c:name>
    <c:fmtId val="2"/>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barChart>
        <c:barDir val="bar"/>
        <c:grouping val="clustered"/>
        <c:varyColors val="0"/>
        <c:ser>
          <c:idx val="0"/>
          <c:order val="0"/>
          <c:tx>
            <c:strRef>
              <c:f>Acquisition!$W$1</c:f>
              <c:strCache>
                <c:ptCount val="1"/>
                <c:pt idx="0">
                  <c:v>Total</c:v>
                </c:pt>
              </c:strCache>
            </c:strRef>
          </c:tx>
          <c:spPr>
            <a:solidFill>
              <a:schemeClr val="bg1">
                <a:lumMod val="85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A842-4224-BD71-284A62B5250D}"/>
              </c:ext>
            </c:extLst>
          </c:dPt>
          <c:dPt>
            <c:idx val="5"/>
            <c:invertIfNegative val="0"/>
            <c:bubble3D val="0"/>
            <c:spPr>
              <a:solidFill>
                <a:srgbClr val="00B050"/>
              </a:solidFill>
              <a:ln>
                <a:noFill/>
              </a:ln>
              <a:effectLst/>
            </c:spPr>
            <c:extLst>
              <c:ext xmlns:c16="http://schemas.microsoft.com/office/drawing/2014/chart" uri="{C3380CC4-5D6E-409C-BE32-E72D297353CC}">
                <c16:uniqueId val="{00000002-A842-4224-BD71-284A62B525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Acquisition!$V$2:$V$8</c:f>
              <c:strCache>
                <c:ptCount val="6"/>
                <c:pt idx="0">
                  <c:v>Social Media</c:v>
                </c:pt>
                <c:pt idx="1">
                  <c:v>Organic Search</c:v>
                </c:pt>
                <c:pt idx="2">
                  <c:v>Email Campaign</c:v>
                </c:pt>
                <c:pt idx="3">
                  <c:v>Referral</c:v>
                </c:pt>
                <c:pt idx="4">
                  <c:v>Paid Ad</c:v>
                </c:pt>
                <c:pt idx="5">
                  <c:v>Direct</c:v>
                </c:pt>
              </c:strCache>
            </c:strRef>
          </c:cat>
          <c:val>
            <c:numRef>
              <c:f>Acquisition!$W$2:$W$8</c:f>
              <c:numCache>
                <c:formatCode>#,##0,"K"</c:formatCode>
                <c:ptCount val="6"/>
                <c:pt idx="0">
                  <c:v>134817.37030716724</c:v>
                </c:pt>
                <c:pt idx="1">
                  <c:v>140706.12488605286</c:v>
                </c:pt>
                <c:pt idx="2">
                  <c:v>144054.27643908971</c:v>
                </c:pt>
                <c:pt idx="3">
                  <c:v>145149.6553911205</c:v>
                </c:pt>
                <c:pt idx="4">
                  <c:v>145549.33067729083</c:v>
                </c:pt>
                <c:pt idx="5">
                  <c:v>151109.41888619855</c:v>
                </c:pt>
              </c:numCache>
            </c:numRef>
          </c:val>
          <c:extLst>
            <c:ext xmlns:c16="http://schemas.microsoft.com/office/drawing/2014/chart" uri="{C3380CC4-5D6E-409C-BE32-E72D297353CC}">
              <c16:uniqueId val="{00000000-A842-4224-BD71-284A62B5250D}"/>
            </c:ext>
          </c:extLst>
        </c:ser>
        <c:dLbls>
          <c:dLblPos val="outEnd"/>
          <c:showLegendKey val="0"/>
          <c:showVal val="1"/>
          <c:showCatName val="0"/>
          <c:showSerName val="0"/>
          <c:showPercent val="0"/>
          <c:showBubbleSize val="0"/>
        </c:dLbls>
        <c:gapWidth val="46"/>
        <c:axId val="889448176"/>
        <c:axId val="889442896"/>
      </c:barChart>
      <c:catAx>
        <c:axId val="88944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889442896"/>
        <c:crosses val="autoZero"/>
        <c:auto val="1"/>
        <c:lblAlgn val="ctr"/>
        <c:lblOffset val="100"/>
        <c:noMultiLvlLbl val="0"/>
      </c:catAx>
      <c:valAx>
        <c:axId val="889442896"/>
        <c:scaling>
          <c:orientation val="minMax"/>
        </c:scaling>
        <c:delete val="1"/>
        <c:axPos val="b"/>
        <c:numFmt formatCode="#,##0,&quot;K&quot;" sourceLinked="1"/>
        <c:majorTickMark val="none"/>
        <c:minorTickMark val="none"/>
        <c:tickLblPos val="nextTo"/>
        <c:crossAx val="88944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RFM Analysis.xlsx]Acquisition!PivotTable8</c:name>
    <c:fmtId val="4"/>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Acquisition!$W$16</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Acquisition!$V$17:$V$23</c:f>
              <c:strCache>
                <c:ptCount val="6"/>
                <c:pt idx="0">
                  <c:v>Referral</c:v>
                </c:pt>
                <c:pt idx="1">
                  <c:v>Direct</c:v>
                </c:pt>
                <c:pt idx="2">
                  <c:v>Paid Ad</c:v>
                </c:pt>
                <c:pt idx="3">
                  <c:v>Email Campaign</c:v>
                </c:pt>
                <c:pt idx="4">
                  <c:v>Social Media</c:v>
                </c:pt>
                <c:pt idx="5">
                  <c:v>Organic Search</c:v>
                </c:pt>
              </c:strCache>
            </c:strRef>
          </c:cat>
          <c:val>
            <c:numRef>
              <c:f>Acquisition!$W$17:$W$23</c:f>
              <c:numCache>
                <c:formatCode>General</c:formatCode>
                <c:ptCount val="6"/>
                <c:pt idx="0">
                  <c:v>473</c:v>
                </c:pt>
                <c:pt idx="1">
                  <c:v>826</c:v>
                </c:pt>
                <c:pt idx="2">
                  <c:v>1255</c:v>
                </c:pt>
                <c:pt idx="3">
                  <c:v>1494</c:v>
                </c:pt>
                <c:pt idx="4">
                  <c:v>1758</c:v>
                </c:pt>
                <c:pt idx="5">
                  <c:v>2194</c:v>
                </c:pt>
              </c:numCache>
            </c:numRef>
          </c:val>
          <c:extLst>
            <c:ext xmlns:c16="http://schemas.microsoft.com/office/drawing/2014/chart" uri="{C3380CC4-5D6E-409C-BE32-E72D297353CC}">
              <c16:uniqueId val="{00000000-DB9A-494F-8FDE-FCB3CB994C00}"/>
            </c:ext>
          </c:extLst>
        </c:ser>
        <c:dLbls>
          <c:dLblPos val="outEnd"/>
          <c:showLegendKey val="0"/>
          <c:showVal val="1"/>
          <c:showCatName val="0"/>
          <c:showSerName val="0"/>
          <c:showPercent val="0"/>
          <c:showBubbleSize val="0"/>
        </c:dLbls>
        <c:gapWidth val="46"/>
        <c:axId val="894614864"/>
        <c:axId val="894615824"/>
      </c:barChart>
      <c:catAx>
        <c:axId val="89461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894615824"/>
        <c:crosses val="autoZero"/>
        <c:auto val="1"/>
        <c:lblAlgn val="ctr"/>
        <c:lblOffset val="100"/>
        <c:noMultiLvlLbl val="0"/>
      </c:catAx>
      <c:valAx>
        <c:axId val="894615824"/>
        <c:scaling>
          <c:orientation val="minMax"/>
        </c:scaling>
        <c:delete val="1"/>
        <c:axPos val="b"/>
        <c:numFmt formatCode="General" sourceLinked="1"/>
        <c:majorTickMark val="none"/>
        <c:minorTickMark val="none"/>
        <c:tickLblPos val="nextTo"/>
        <c:crossAx val="8946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6</xdr:col>
      <xdr:colOff>93483</xdr:colOff>
      <xdr:row>1</xdr:row>
      <xdr:rowOff>50718</xdr:rowOff>
    </xdr:from>
    <xdr:to>
      <xdr:col>15</xdr:col>
      <xdr:colOff>297695</xdr:colOff>
      <xdr:row>37</xdr:row>
      <xdr:rowOff>56030</xdr:rowOff>
    </xdr:to>
    <xdr:sp macro="" textlink="">
      <xdr:nvSpPr>
        <xdr:cNvPr id="2" name="TextBox 1">
          <a:extLst>
            <a:ext uri="{FF2B5EF4-FFF2-40B4-BE49-F238E27FC236}">
              <a16:creationId xmlns:a16="http://schemas.microsoft.com/office/drawing/2014/main" id="{39D977C2-E6DB-EE5F-530E-FAE51E62320F}"/>
            </a:ext>
          </a:extLst>
        </xdr:cNvPr>
        <xdr:cNvSpPr txBox="1"/>
      </xdr:nvSpPr>
      <xdr:spPr>
        <a:xfrm>
          <a:off x="6737678" y="230012"/>
          <a:ext cx="6537233" cy="6459900"/>
        </a:xfrm>
        <a:prstGeom prst="roundRect">
          <a:avLst>
            <a:gd name="adj" fmla="val 4698"/>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baseline="0">
              <a:solidFill>
                <a:schemeClr val="dk1"/>
              </a:solidFill>
              <a:latin typeface="+mn-lt"/>
              <a:ea typeface="+mn-ea"/>
              <a:cs typeface="+mn-cs"/>
            </a:rPr>
            <a:t>1) Valuable Customers ( Champions + loyal customers )  </a:t>
          </a:r>
        </a:p>
        <a:p>
          <a:pPr marL="0" indent="0"/>
          <a:r>
            <a:rPr lang="fr-FR" sz="1200" b="1" baseline="0">
              <a:solidFill>
                <a:schemeClr val="dk1"/>
              </a:solidFill>
              <a:latin typeface="+mn-lt"/>
              <a:ea typeface="+mn-ea"/>
              <a:cs typeface="+mn-cs"/>
            </a:rPr>
            <a:t>Data</a:t>
          </a:r>
        </a:p>
        <a:p>
          <a:r>
            <a:rPr lang="fr-FR" b="1"/>
            <a:t>Champions:</a:t>
          </a:r>
        </a:p>
        <a:p>
          <a:r>
            <a:rPr lang="fr-FR"/>
            <a:t>	599 customers (7% of total customers) </a:t>
          </a:r>
        </a:p>
        <a:p>
          <a:r>
            <a:rPr lang="fr-FR"/>
            <a:t>	$249.4M revenue (22% of total revenue) </a:t>
          </a:r>
        </a:p>
        <a:p>
          <a:r>
            <a:rPr lang="fr-FR"/>
            <a:t>	Avg Recency: 11 days </a:t>
          </a:r>
        </a:p>
        <a:p>
          <a:r>
            <a:rPr lang="fr-FR"/>
            <a:t>	AOV: $11047 </a:t>
          </a:r>
        </a:p>
        <a:p>
          <a:r>
            <a:rPr lang="fr-FR"/>
            <a:t>	Avg Revenue per Customer: $416,381 (highest) </a:t>
          </a:r>
        </a:p>
        <a:p>
          <a:r>
            <a:rPr lang="fr-FR" b="1"/>
            <a:t>Loyal Customers:</a:t>
          </a:r>
        </a:p>
        <a:p>
          <a:r>
            <a:rPr lang="fr-FR"/>
            <a:t>	812 customers (10% of total customers) </a:t>
          </a:r>
        </a:p>
        <a:p>
          <a:r>
            <a:rPr lang="fr-FR"/>
            <a:t>	$254.3M revenue (22% of total revenue) </a:t>
          </a:r>
        </a:p>
        <a:p>
          <a:r>
            <a:rPr lang="fr-FR"/>
            <a:t>	Avg Recency: 32 days </a:t>
          </a:r>
        </a:p>
        <a:p>
          <a:r>
            <a:rPr lang="fr-FR"/>
            <a:t>	AOV: $10605</a:t>
          </a:r>
        </a:p>
        <a:p>
          <a:r>
            <a:rPr lang="fr-FR"/>
            <a:t>	Avg Revenue per Customer: $313,165</a:t>
          </a:r>
        </a:p>
        <a:p>
          <a:pPr marL="0" indent="0"/>
          <a:endParaRPr lang="fr-FR" sz="1200" b="1" baseline="0">
            <a:solidFill>
              <a:schemeClr val="dk1"/>
            </a:solidFill>
            <a:latin typeface="+mn-lt"/>
            <a:ea typeface="+mn-ea"/>
            <a:cs typeface="+mn-cs"/>
          </a:endParaRPr>
        </a:p>
        <a:p>
          <a:pPr marL="0" indent="0"/>
          <a:r>
            <a:rPr lang="fr-FR" sz="1200" b="1" baseline="0">
              <a:solidFill>
                <a:schemeClr val="dk1"/>
              </a:solidFill>
              <a:latin typeface="+mn-lt"/>
              <a:ea typeface="+mn-ea"/>
              <a:cs typeface="+mn-cs"/>
            </a:rPr>
            <a:t>Business insight : </a:t>
          </a:r>
        </a:p>
        <a:p>
          <a:pPr marL="0" indent="0"/>
          <a:r>
            <a:rPr lang="fr-FR" sz="1200"/>
            <a:t>Champions and Loyal Customers represent only 17.6% of the customer base yet contribute 44.5% of total revenue, revealing a highly concentrated revenue structure where profitability depends heavily on retaining a relatively small elite segment.</a:t>
          </a:r>
        </a:p>
        <a:p>
          <a:endParaRPr lang="fr-FR" sz="1100" baseline="0"/>
        </a:p>
        <a:p>
          <a:r>
            <a:rPr lang="fr-FR" sz="1200" b="1" baseline="0"/>
            <a:t>Action Plan : </a:t>
          </a:r>
        </a:p>
        <a:p>
          <a:r>
            <a:rPr lang="fr-FR" sz="1200" b="1" baseline="0"/>
            <a:t>Champions = Retain , Loyal customers = Grow</a:t>
          </a:r>
        </a:p>
        <a:p>
          <a:r>
            <a:rPr lang="fr-FR" sz="1200" b="1"/>
            <a:t>Champions:</a:t>
          </a:r>
        </a:p>
        <a:p>
          <a:r>
            <a:rPr lang="fr-FR" sz="1200"/>
            <a:t>VIP exclusivity </a:t>
          </a:r>
        </a:p>
        <a:p>
          <a:r>
            <a:rPr lang="fr-FR" sz="1200"/>
            <a:t>Referral ecosystem </a:t>
          </a:r>
        </a:p>
        <a:p>
          <a:r>
            <a:rPr lang="fr-FR" sz="1200"/>
            <a:t>Early-access launches </a:t>
          </a:r>
        </a:p>
        <a:p>
          <a:r>
            <a:rPr lang="fr-FR" sz="1200"/>
            <a:t>Premium retention </a:t>
          </a:r>
        </a:p>
        <a:p>
          <a:r>
            <a:rPr lang="fr-FR" sz="1200" b="1"/>
            <a:t>Loyal:</a:t>
          </a:r>
        </a:p>
        <a:p>
          <a:r>
            <a:rPr lang="fr-FR" sz="1200"/>
            <a:t>Cross-sell </a:t>
          </a:r>
        </a:p>
        <a:p>
          <a:r>
            <a:rPr lang="fr-FR" sz="1200"/>
            <a:t>Upsell </a:t>
          </a:r>
        </a:p>
        <a:p>
          <a:r>
            <a:rPr lang="fr-FR" sz="1200"/>
            <a:t>Loyalty tiers to increase spend thresholds</a:t>
          </a:r>
          <a:endParaRPr lang="fr-FR" sz="1100" baseline="0"/>
        </a:p>
        <a:p>
          <a:endParaRPr lang="fr-FR" sz="1100" baseline="0"/>
        </a:p>
        <a:p>
          <a:r>
            <a:rPr lang="fr-FR" b="1"/>
            <a:t>Executive Recommendation:</a:t>
          </a:r>
        </a:p>
        <a:p>
          <a:r>
            <a:rPr lang="fr-FR"/>
            <a:t>Protect top-value segments through elite retention while simultaneously building structured lifecycle pathways that convert Loyal Customers into future Champions to reduce overdependence on a small mature segment.</a:t>
          </a:r>
        </a:p>
        <a:p>
          <a:endParaRPr lang="fr-FR" sz="1100" baseline="0"/>
        </a:p>
      </xdr:txBody>
    </xdr:sp>
    <xdr:clientData/>
  </xdr:twoCellAnchor>
  <xdr:twoCellAnchor editAs="absolute">
    <xdr:from>
      <xdr:col>15</xdr:col>
      <xdr:colOff>562738</xdr:colOff>
      <xdr:row>0</xdr:row>
      <xdr:rowOff>157137</xdr:rowOff>
    </xdr:from>
    <xdr:to>
      <xdr:col>26</xdr:col>
      <xdr:colOff>51968</xdr:colOff>
      <xdr:row>54</xdr:row>
      <xdr:rowOff>0</xdr:rowOff>
    </xdr:to>
    <xdr:sp macro="" textlink="">
      <xdr:nvSpPr>
        <xdr:cNvPr id="3" name="TextBox 2">
          <a:extLst>
            <a:ext uri="{FF2B5EF4-FFF2-40B4-BE49-F238E27FC236}">
              <a16:creationId xmlns:a16="http://schemas.microsoft.com/office/drawing/2014/main" id="{9549F47B-27F0-4245-BF8B-4880E499ACE4}"/>
            </a:ext>
          </a:extLst>
        </xdr:cNvPr>
        <xdr:cNvSpPr txBox="1"/>
      </xdr:nvSpPr>
      <xdr:spPr>
        <a:xfrm>
          <a:off x="13539954" y="157137"/>
          <a:ext cx="6148295" cy="9524745"/>
        </a:xfrm>
        <a:prstGeom prst="roundRect">
          <a:avLst>
            <a:gd name="adj" fmla="val 3727"/>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baseline="0">
              <a:solidFill>
                <a:schemeClr val="dk1"/>
              </a:solidFill>
              <a:latin typeface="+mn-lt"/>
              <a:ea typeface="+mn-ea"/>
              <a:cs typeface="+mn-cs"/>
            </a:rPr>
            <a:t>2) Churn Risk ( At Risk, Cannot lose them , Hibernating )</a:t>
          </a:r>
        </a:p>
        <a:p>
          <a:pPr marL="0" indent="0"/>
          <a:r>
            <a:rPr lang="fr-FR" sz="1200" b="1" baseline="0">
              <a:solidFill>
                <a:schemeClr val="dk1"/>
              </a:solidFill>
              <a:latin typeface="+mn-lt"/>
              <a:ea typeface="+mn-ea"/>
              <a:cs typeface="+mn-cs"/>
            </a:rPr>
            <a:t>Overview  : </a:t>
          </a:r>
        </a:p>
        <a:p>
          <a:r>
            <a:rPr lang="fr-FR" b="1"/>
            <a:t>At Risk:</a:t>
          </a:r>
        </a:p>
        <a:p>
          <a:r>
            <a:rPr lang="fr-FR"/>
            <a:t>	1,251 customers (16%) </a:t>
          </a:r>
        </a:p>
        <a:p>
          <a:r>
            <a:rPr lang="fr-FR"/>
            <a:t>	$281.9M revenue (25% — highest revenue segment) </a:t>
          </a:r>
        </a:p>
        <a:p>
          <a:r>
            <a:rPr lang="fr-FR"/>
            <a:t>	Avg Recency: 113 days </a:t>
          </a:r>
        </a:p>
        <a:p>
          <a:r>
            <a:rPr lang="fr-FR"/>
            <a:t>	AOV: $10469 </a:t>
          </a:r>
        </a:p>
        <a:p>
          <a:r>
            <a:rPr lang="fr-FR"/>
            <a:t>	Avg Revenue per Customer: $224,886 </a:t>
          </a:r>
        </a:p>
        <a:p>
          <a:r>
            <a:rPr lang="fr-FR" b="1"/>
            <a:t>Cannot Lose Them:</a:t>
          </a:r>
        </a:p>
        <a:p>
          <a:r>
            <a:rPr lang="fr-FR"/>
            <a:t>	232 customers (2%) </a:t>
          </a:r>
        </a:p>
        <a:p>
          <a:r>
            <a:rPr lang="fr-FR"/>
            <a:t>	$84M revenue (7%) </a:t>
          </a:r>
        </a:p>
        <a:p>
          <a:r>
            <a:rPr lang="fr-FR"/>
            <a:t>	Avg Recency: 182 days </a:t>
          </a:r>
        </a:p>
        <a:p>
          <a:r>
            <a:rPr lang="fr-FR"/>
            <a:t>	Avg Revenue per Customer: $365,123</a:t>
          </a:r>
        </a:p>
        <a:p>
          <a:r>
            <a:rPr lang="fr-FR" b="1"/>
            <a:t>Hibernating:</a:t>
          </a:r>
        </a:p>
        <a:p>
          <a:r>
            <a:rPr lang="fr-FR"/>
            <a:t>	1,484 customers (19% — largest segment) </a:t>
          </a:r>
        </a:p>
        <a:p>
          <a:r>
            <a:rPr lang="fr-FR"/>
            <a:t>	$55M revenue (5%) </a:t>
          </a:r>
        </a:p>
        <a:p>
          <a:r>
            <a:rPr lang="fr-FR"/>
            <a:t>	Avg Recency: 94 days </a:t>
          </a:r>
        </a:p>
        <a:p>
          <a:r>
            <a:rPr lang="fr-FR"/>
            <a:t>	AOV: $6,356 </a:t>
          </a:r>
        </a:p>
        <a:p>
          <a:r>
            <a:rPr lang="fr-FR"/>
            <a:t>	Avg Revenue per Customer: $37,231</a:t>
          </a:r>
        </a:p>
        <a:p>
          <a:endParaRPr lang="fr-FR"/>
        </a:p>
        <a:p>
          <a:pPr marL="0" indent="0"/>
          <a:r>
            <a:rPr lang="fr-FR" sz="1200" b="1" baseline="0">
              <a:solidFill>
                <a:schemeClr val="dk1"/>
              </a:solidFill>
              <a:latin typeface="+mn-lt"/>
              <a:ea typeface="+mn-ea"/>
              <a:cs typeface="+mn-cs"/>
            </a:rPr>
            <a:t>Biggest Insight : </a:t>
          </a:r>
        </a:p>
        <a:p>
          <a:r>
            <a:rPr lang="fr-FR"/>
            <a:t>At Risk customers generate the largest share of company revenue (25%) despite showing significant disengagement (113-day recency), making this segment the business’s single greatest retention vulnerability.  </a:t>
          </a:r>
        </a:p>
        <a:p>
          <a:endParaRPr lang="fr-FR"/>
        </a:p>
        <a:p>
          <a:r>
            <a:rPr lang="fr-FR"/>
            <a:t>Cannot Lose Them customers are a small but disproportionately valuable premium segment with severe inactivity. </a:t>
          </a:r>
        </a:p>
        <a:p>
          <a:endParaRPr lang="fr-FR"/>
        </a:p>
        <a:p>
          <a:r>
            <a:rPr lang="fr-FR"/>
            <a:t>Hibernating customers represent broad disengagement but lower average customer value, requiring selective investment.</a:t>
          </a:r>
        </a:p>
        <a:p>
          <a:endParaRPr lang="fr-FR" sz="1100" baseline="0"/>
        </a:p>
        <a:p>
          <a:r>
            <a:rPr lang="fr-FR" sz="1200" b="1"/>
            <a:t>Recommandation</a:t>
          </a:r>
          <a:r>
            <a:rPr lang="fr-FR" sz="1200" b="1" baseline="0"/>
            <a:t> : </a:t>
          </a:r>
        </a:p>
        <a:p>
          <a:endParaRPr lang="fr-FR" sz="1200" b="1" baseline="0"/>
        </a:p>
        <a:p>
          <a:r>
            <a:rPr lang="fr-FR" sz="1200" b="1"/>
            <a:t>At Risk = Highest Priority Recovery</a:t>
          </a:r>
        </a:p>
        <a:p>
          <a:r>
            <a:rPr lang="fr-FR" sz="1200"/>
            <a:t>Personalized win-back campaigns </a:t>
          </a:r>
        </a:p>
        <a:p>
          <a:r>
            <a:rPr lang="fr-FR" sz="1200"/>
            <a:t>“We miss you” offers </a:t>
          </a:r>
        </a:p>
        <a:p>
          <a:r>
            <a:rPr lang="fr-FR" sz="1200"/>
            <a:t>Urgency promotions </a:t>
          </a:r>
        </a:p>
        <a:p>
          <a:endParaRPr lang="fr-FR" sz="1200"/>
        </a:p>
        <a:p>
          <a:r>
            <a:rPr lang="fr-FR" sz="1200" b="1"/>
            <a:t>Cannot Lose Them = Premium Recovery</a:t>
          </a:r>
        </a:p>
        <a:p>
          <a:r>
            <a:rPr lang="fr-FR" sz="1200"/>
            <a:t>VIP comeback offers </a:t>
          </a:r>
        </a:p>
        <a:p>
          <a:r>
            <a:rPr lang="fr-FR" sz="1200"/>
            <a:t>High-touch personalized outreach </a:t>
          </a:r>
        </a:p>
        <a:p>
          <a:r>
            <a:rPr lang="fr-FR" sz="1200"/>
            <a:t>Premium reactivation journeys </a:t>
          </a:r>
        </a:p>
        <a:p>
          <a:endParaRPr lang="fr-FR" sz="1200"/>
        </a:p>
        <a:p>
          <a:r>
            <a:rPr lang="fr-FR" sz="1200" b="1"/>
            <a:t>Hibernating = Low-Cost Reactivation</a:t>
          </a:r>
        </a:p>
        <a:p>
          <a:r>
            <a:rPr lang="fr-FR" sz="1200"/>
            <a:t>Automated email sequences </a:t>
          </a:r>
        </a:p>
        <a:p>
          <a:r>
            <a:rPr lang="fr-FR" sz="1200"/>
            <a:t>Seasonal reminders </a:t>
          </a:r>
        </a:p>
        <a:p>
          <a:r>
            <a:rPr lang="fr-FR" sz="1200"/>
            <a:t>Broad retargeting </a:t>
          </a:r>
        </a:p>
        <a:p>
          <a:r>
            <a:rPr lang="fr-FR" sz="1200"/>
            <a:t>Low-budget re-engagement</a:t>
          </a:r>
        </a:p>
        <a:p>
          <a:endParaRPr lang="fr-FR" sz="1100" baseline="0"/>
        </a:p>
        <a:p>
          <a:r>
            <a:rPr lang="fr-FR" b="1"/>
            <a:t>Executive Recommendation:</a:t>
          </a:r>
        </a:p>
        <a:p>
          <a:r>
            <a:rPr lang="fr-FR"/>
            <a:t>Prioritize retention budget based on customer value, focusing first on high-revenue vulnerable segments (At Risk + Cannot Lose Them) before investing heavily in broad low-value reactivation.</a:t>
          </a:r>
        </a:p>
        <a:p>
          <a:endParaRPr lang="fr-FR" sz="1100" baseline="0"/>
        </a:p>
      </xdr:txBody>
    </xdr:sp>
    <xdr:clientData/>
  </xdr:twoCellAnchor>
  <xdr:twoCellAnchor editAs="absolute">
    <xdr:from>
      <xdr:col>0</xdr:col>
      <xdr:colOff>69272</xdr:colOff>
      <xdr:row>17</xdr:row>
      <xdr:rowOff>98637</xdr:rowOff>
    </xdr:from>
    <xdr:to>
      <xdr:col>5</xdr:col>
      <xdr:colOff>992203</xdr:colOff>
      <xdr:row>78</xdr:row>
      <xdr:rowOff>169446</xdr:rowOff>
    </xdr:to>
    <xdr:sp macro="" textlink="">
      <xdr:nvSpPr>
        <xdr:cNvPr id="4" name="TextBox 3">
          <a:extLst>
            <a:ext uri="{FF2B5EF4-FFF2-40B4-BE49-F238E27FC236}">
              <a16:creationId xmlns:a16="http://schemas.microsoft.com/office/drawing/2014/main" id="{0CF668CF-EBCB-4737-AA3F-D987924C4B9F}"/>
            </a:ext>
          </a:extLst>
        </xdr:cNvPr>
        <xdr:cNvSpPr txBox="1"/>
      </xdr:nvSpPr>
      <xdr:spPr>
        <a:xfrm>
          <a:off x="69272" y="3239001"/>
          <a:ext cx="6210749" cy="11339172"/>
        </a:xfrm>
        <a:prstGeom prst="roundRect">
          <a:avLst>
            <a:gd name="adj" fmla="val 3541"/>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baseline="0">
              <a:solidFill>
                <a:schemeClr val="dk1"/>
              </a:solidFill>
              <a:latin typeface="+mn-lt"/>
              <a:ea typeface="+mn-ea"/>
              <a:cs typeface="+mn-cs"/>
            </a:rPr>
            <a:t>3) Potential loyalist  : (Potential loyalist, New customers, promising )</a:t>
          </a:r>
        </a:p>
        <a:p>
          <a:r>
            <a:rPr lang="fr-FR" sz="1200" b="1"/>
            <a:t>Overview:</a:t>
          </a:r>
        </a:p>
        <a:p>
          <a:r>
            <a:rPr lang="fr-FR" sz="1200" b="1"/>
            <a:t>Potential Loyalists:</a:t>
          </a:r>
        </a:p>
        <a:p>
          <a:r>
            <a:rPr lang="fr-FR" sz="1200"/>
            <a:t>	1,200 customers (15%) </a:t>
          </a:r>
        </a:p>
        <a:p>
          <a:r>
            <a:rPr lang="fr-FR" sz="1200"/>
            <a:t>	$69.6M revenue (6%) </a:t>
          </a:r>
        </a:p>
        <a:p>
          <a:r>
            <a:rPr lang="fr-FR" sz="1200"/>
            <a:t>	Avg Recency: 24 days </a:t>
          </a:r>
        </a:p>
        <a:p>
          <a:r>
            <a:rPr lang="fr-FR" sz="1200"/>
            <a:t>	AOV: $6611 </a:t>
          </a:r>
        </a:p>
        <a:p>
          <a:r>
            <a:rPr lang="fr-FR" sz="1200"/>
            <a:t>	Avg Revenue per Customer: $58,028 </a:t>
          </a:r>
        </a:p>
        <a:p>
          <a:r>
            <a:rPr lang="fr-FR" sz="1200" b="1"/>
            <a:t>New Customers:</a:t>
          </a:r>
        </a:p>
        <a:p>
          <a:r>
            <a:rPr lang="fr-FR" sz="1200"/>
            <a:t>	867 customers (11%) </a:t>
          </a:r>
        </a:p>
        <a:p>
          <a:r>
            <a:rPr lang="fr-FR" sz="1200"/>
            <a:t>	$12.4M revenue (1%) </a:t>
          </a:r>
        </a:p>
        <a:p>
          <a:r>
            <a:rPr lang="fr-FR" sz="1200"/>
            <a:t>	Avg Recency: 19 days </a:t>
          </a:r>
        </a:p>
        <a:p>
          <a:r>
            <a:rPr lang="fr-FR" sz="1200"/>
            <a:t>	AOV: $6251</a:t>
          </a:r>
        </a:p>
        <a:p>
          <a:r>
            <a:rPr lang="fr-FR" sz="1200"/>
            <a:t>	Avg Revenue per Customer: $14,307 </a:t>
          </a:r>
        </a:p>
        <a:p>
          <a:r>
            <a:rPr lang="fr-FR" sz="1200" b="1"/>
            <a:t>Promising:</a:t>
          </a:r>
        </a:p>
        <a:p>
          <a:r>
            <a:rPr lang="fr-FR" sz="1200"/>
            <a:t>	375 customers (5%) </a:t>
          </a:r>
        </a:p>
        <a:p>
          <a:r>
            <a:rPr lang="fr-FR" sz="1200"/>
            <a:t>	$27.4M revenue (2%) </a:t>
          </a:r>
        </a:p>
        <a:p>
          <a:r>
            <a:rPr lang="fr-FR" sz="1200"/>
            <a:t>	Avg Recency: 8 days (most recent among growth segments) </a:t>
          </a:r>
        </a:p>
        <a:p>
          <a:r>
            <a:rPr lang="fr-FR" sz="1200"/>
            <a:t>	AOV: $13,584 (highest) </a:t>
          </a:r>
        </a:p>
        <a:p>
          <a:r>
            <a:rPr lang="fr-FR" sz="1200"/>
            <a:t>	Avg Revenue per Customer: $72,957 </a:t>
          </a:r>
        </a:p>
        <a:p>
          <a:br>
            <a:rPr lang="fr-FR" sz="1200"/>
          </a:br>
          <a:endParaRPr lang="fr-FR" sz="1200"/>
        </a:p>
        <a:p>
          <a:r>
            <a:rPr lang="fr-FR" sz="1200" b="1"/>
            <a:t>Biggest Insight:</a:t>
          </a:r>
        </a:p>
        <a:p>
          <a:endParaRPr lang="fr-FR" sz="1200" b="1"/>
        </a:p>
        <a:p>
          <a:r>
            <a:rPr lang="fr-FR" sz="1200" b="1"/>
            <a:t>Potential Loyalists represent the largest scalable lifecycle growth opportunity, while Promising customers show the strongest premium transactional potential.</a:t>
          </a:r>
        </a:p>
        <a:p>
          <a:r>
            <a:rPr lang="fr-FR" sz="1200" b="1"/>
            <a:t>Strategic Meaning:</a:t>
          </a:r>
        </a:p>
        <a:p>
          <a:endParaRPr lang="fr-FR" sz="1200" b="1"/>
        </a:p>
        <a:p>
          <a:r>
            <a:rPr lang="fr-FR" sz="1200"/>
            <a:t>- Potential Loyalists are the most cost-efficient path to future loyalty growth. </a:t>
          </a:r>
        </a:p>
        <a:p>
          <a:r>
            <a:rPr lang="fr-FR" sz="1200"/>
            <a:t>- New Customers are future value candidates whose profitability depends on early retention success. </a:t>
          </a:r>
        </a:p>
        <a:p>
          <a:r>
            <a:rPr lang="fr-FR" sz="1200"/>
            <a:t>- Promising customers demonstrate strong spending power but require frequency acceleration to validate long-term loyalty. </a:t>
          </a:r>
        </a:p>
        <a:p>
          <a:br>
            <a:rPr lang="fr-FR" sz="1200"/>
          </a:br>
          <a:endParaRPr lang="fr-FR" sz="1200"/>
        </a:p>
        <a:p>
          <a:r>
            <a:rPr lang="fr-FR" sz="1200" b="1"/>
            <a:t>Hidden Opportunity:</a:t>
          </a:r>
        </a:p>
        <a:p>
          <a:r>
            <a:rPr lang="fr-FR" sz="1200"/>
            <a:t>Sustainable growth may come more efficiently from customer lifecycle conversion than from pure acquisition.</a:t>
          </a:r>
        </a:p>
        <a:p>
          <a:br>
            <a:rPr lang="fr-FR" sz="1200"/>
          </a:br>
          <a:endParaRPr lang="fr-FR" sz="1200"/>
        </a:p>
        <a:p>
          <a:r>
            <a:rPr lang="fr-FR" sz="1200" b="1"/>
            <a:t>Recommendation:</a:t>
          </a:r>
        </a:p>
        <a:p>
          <a:r>
            <a:rPr lang="fr-FR" sz="1200" b="1"/>
            <a:t>Potential Loyalists = Convert</a:t>
          </a:r>
        </a:p>
        <a:p>
          <a:r>
            <a:rPr lang="fr-FR" sz="1200"/>
            <a:t>Loyalty point acceleration </a:t>
          </a:r>
        </a:p>
        <a:p>
          <a:r>
            <a:rPr lang="fr-FR" sz="1200"/>
            <a:t>Personalized repeat purchase offers </a:t>
          </a:r>
        </a:p>
        <a:p>
          <a:r>
            <a:rPr lang="fr-FR" sz="1200"/>
            <a:t>Product recommendations </a:t>
          </a:r>
        </a:p>
        <a:p>
          <a:endParaRPr lang="fr-FR" sz="1200"/>
        </a:p>
        <a:p>
          <a:r>
            <a:rPr lang="fr-FR" sz="1200" b="1"/>
            <a:t>New Customers = Activate</a:t>
          </a:r>
        </a:p>
        <a:p>
          <a:r>
            <a:rPr lang="fr-FR" sz="1200"/>
            <a:t>Welcome email journeys </a:t>
          </a:r>
        </a:p>
        <a:p>
          <a:r>
            <a:rPr lang="fr-FR" sz="1200"/>
            <a:t>First-to-second purchase discounts </a:t>
          </a:r>
        </a:p>
        <a:p>
          <a:r>
            <a:rPr lang="fr-FR" sz="1200"/>
            <a:t>Educational content </a:t>
          </a:r>
        </a:p>
        <a:p>
          <a:r>
            <a:rPr lang="fr-FR" sz="1200"/>
            <a:t>Trust-building campaigns  </a:t>
          </a:r>
        </a:p>
        <a:p>
          <a:endParaRPr lang="fr-FR" sz="1200"/>
        </a:p>
        <a:p>
          <a:r>
            <a:rPr lang="fr-FR" sz="1200" b="1"/>
            <a:t>Promising = Scale Premium Potential</a:t>
          </a:r>
        </a:p>
        <a:p>
          <a:r>
            <a:rPr lang="fr-FR" sz="1200"/>
            <a:t>Premium bundles </a:t>
          </a:r>
        </a:p>
        <a:p>
          <a:r>
            <a:rPr lang="fr-FR" sz="1200"/>
            <a:t>Frequency incentives </a:t>
          </a:r>
        </a:p>
        <a:p>
          <a:r>
            <a:rPr lang="fr-FR" sz="1200"/>
            <a:t>High-ticket recommendations </a:t>
          </a:r>
        </a:p>
        <a:p>
          <a:r>
            <a:rPr lang="fr-FR" sz="1200"/>
            <a:t>Early loyalty conversion strategy</a:t>
          </a:r>
        </a:p>
        <a:p>
          <a:pPr marL="0" indent="0"/>
          <a:endParaRPr lang="fr-FR" sz="1200" b="1" baseline="0">
            <a:solidFill>
              <a:schemeClr val="dk1"/>
            </a:solidFill>
            <a:latin typeface="+mn-lt"/>
            <a:ea typeface="+mn-ea"/>
            <a:cs typeface="+mn-cs"/>
          </a:endParaRPr>
        </a:p>
      </xdr:txBody>
    </xdr:sp>
    <xdr:clientData/>
  </xdr:twoCellAnchor>
  <xdr:twoCellAnchor>
    <xdr:from>
      <xdr:col>5</xdr:col>
      <xdr:colOff>1295420</xdr:colOff>
      <xdr:row>40</xdr:row>
      <xdr:rowOff>85143</xdr:rowOff>
    </xdr:from>
    <xdr:to>
      <xdr:col>15</xdr:col>
      <xdr:colOff>175219</xdr:colOff>
      <xdr:row>50</xdr:row>
      <xdr:rowOff>0</xdr:rowOff>
    </xdr:to>
    <xdr:sp macro="" textlink="">
      <xdr:nvSpPr>
        <xdr:cNvPr id="5" name="TextBox 4">
          <a:extLst>
            <a:ext uri="{FF2B5EF4-FFF2-40B4-BE49-F238E27FC236}">
              <a16:creationId xmlns:a16="http://schemas.microsoft.com/office/drawing/2014/main" id="{4207DF2B-293B-56E9-931F-7083DC21C762}"/>
            </a:ext>
          </a:extLst>
        </xdr:cNvPr>
        <xdr:cNvSpPr txBox="1"/>
      </xdr:nvSpPr>
      <xdr:spPr>
        <a:xfrm>
          <a:off x="6583238" y="7474234"/>
          <a:ext cx="6499799" cy="1762130"/>
        </a:xfrm>
        <a:prstGeom prst="roundRect">
          <a:avLst>
            <a:gd name="adj" fmla="val 16667"/>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200" b="1" baseline="0">
              <a:solidFill>
                <a:schemeClr val="dk1"/>
              </a:solidFill>
              <a:latin typeface="+mn-lt"/>
              <a:ea typeface="+mn-ea"/>
              <a:cs typeface="+mn-cs"/>
            </a:rPr>
            <a:t> EXECUTIVE SUMMARY FOR THIS OVERVIEW SHEET:</a:t>
          </a:r>
        </a:p>
        <a:p>
          <a:pPr marL="0" indent="0"/>
          <a:endParaRPr lang="fr-FR" sz="1200" b="1" baseline="0">
            <a:solidFill>
              <a:schemeClr val="dk1"/>
            </a:solidFill>
            <a:latin typeface="+mn-lt"/>
            <a:ea typeface="+mn-ea"/>
            <a:cs typeface="+mn-cs"/>
          </a:endParaRPr>
        </a:p>
        <a:p>
          <a:pPr marL="0" indent="0"/>
          <a:r>
            <a:rPr lang="fr-FR" sz="1200" b="0" baseline="0">
              <a:solidFill>
                <a:schemeClr val="dk1"/>
              </a:solidFill>
              <a:latin typeface="+mn-lt"/>
              <a:ea typeface="+mn-ea"/>
              <a:cs typeface="+mn-cs"/>
            </a:rPr>
            <a:t>The business demonstrates a highly concentrated revenue model in which Champions and Loyal Customers generate 44% of total revenue, while At Risk customers represent the largest single revenue vulnerability. Simultaneously, Potential Loyalists and Promising customers form the strongest future growth pipeline, indicating that sustainable growth depends on balancing retention, premium recovery, and lifecycle conversion.</a:t>
          </a:r>
        </a:p>
        <a:p>
          <a:pPr marL="0" indent="0"/>
          <a:endParaRPr lang="fr-FR" sz="1200" b="1" baseline="0">
            <a:solidFill>
              <a:schemeClr val="dk1"/>
            </a:solidFill>
            <a:latin typeface="+mn-lt"/>
            <a:ea typeface="+mn-ea"/>
            <a:cs typeface="+mn-cs"/>
          </a:endParaRPr>
        </a:p>
      </xdr:txBody>
    </xdr:sp>
    <xdr:clientData/>
  </xdr:twoCellAnchor>
  <xdr:twoCellAnchor>
    <xdr:from>
      <xdr:col>39</xdr:col>
      <xdr:colOff>284353</xdr:colOff>
      <xdr:row>36</xdr:row>
      <xdr:rowOff>31381</xdr:rowOff>
    </xdr:from>
    <xdr:to>
      <xdr:col>41</xdr:col>
      <xdr:colOff>1046874</xdr:colOff>
      <xdr:row>48</xdr:row>
      <xdr:rowOff>27503</xdr:rowOff>
    </xdr:to>
    <xdr:graphicFrame macro="">
      <xdr:nvGraphicFramePr>
        <xdr:cNvPr id="6" name="Chart 5">
          <a:extLst>
            <a:ext uri="{FF2B5EF4-FFF2-40B4-BE49-F238E27FC236}">
              <a16:creationId xmlns:a16="http://schemas.microsoft.com/office/drawing/2014/main" id="{0398CEF1-8BDE-7A6A-596A-E67FB8B63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368157</xdr:colOff>
      <xdr:row>14</xdr:row>
      <xdr:rowOff>51370</xdr:rowOff>
    </xdr:from>
    <xdr:to>
      <xdr:col>42</xdr:col>
      <xdr:colOff>830494</xdr:colOff>
      <xdr:row>33</xdr:row>
      <xdr:rowOff>42809</xdr:rowOff>
    </xdr:to>
    <xdr:graphicFrame macro="">
      <xdr:nvGraphicFramePr>
        <xdr:cNvPr id="7" name="Chart 6">
          <a:extLst>
            <a:ext uri="{FF2B5EF4-FFF2-40B4-BE49-F238E27FC236}">
              <a16:creationId xmlns:a16="http://schemas.microsoft.com/office/drawing/2014/main" id="{43950A7E-0587-B4F5-9321-01CCF5BB1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839056</xdr:colOff>
      <xdr:row>25</xdr:row>
      <xdr:rowOff>79624</xdr:rowOff>
    </xdr:from>
    <xdr:to>
      <xdr:col>45</xdr:col>
      <xdr:colOff>625010</xdr:colOff>
      <xdr:row>40</xdr:row>
      <xdr:rowOff>68495</xdr:rowOff>
    </xdr:to>
    <xdr:graphicFrame macro="">
      <xdr:nvGraphicFramePr>
        <xdr:cNvPr id="8" name="Chart 7">
          <a:extLst>
            <a:ext uri="{FF2B5EF4-FFF2-40B4-BE49-F238E27FC236}">
              <a16:creationId xmlns:a16="http://schemas.microsoft.com/office/drawing/2014/main" id="{CE768638-40FB-1DAD-0D8A-DFB794610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971762</xdr:colOff>
      <xdr:row>18</xdr:row>
      <xdr:rowOff>71061</xdr:rowOff>
    </xdr:from>
    <xdr:to>
      <xdr:col>48</xdr:col>
      <xdr:colOff>1207212</xdr:colOff>
      <xdr:row>35</xdr:row>
      <xdr:rowOff>17123</xdr:rowOff>
    </xdr:to>
    <xdr:graphicFrame macro="">
      <xdr:nvGraphicFramePr>
        <xdr:cNvPr id="9" name="Chart 8">
          <a:extLst>
            <a:ext uri="{FF2B5EF4-FFF2-40B4-BE49-F238E27FC236}">
              <a16:creationId xmlns:a16="http://schemas.microsoft.com/office/drawing/2014/main" id="{4ED8BDE6-7C36-2170-DE05-24F0C4362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555958</xdr:colOff>
      <xdr:row>21</xdr:row>
      <xdr:rowOff>66651</xdr:rowOff>
    </xdr:from>
    <xdr:to>
      <xdr:col>21</xdr:col>
      <xdr:colOff>409864</xdr:colOff>
      <xdr:row>27</xdr:row>
      <xdr:rowOff>140323</xdr:rowOff>
    </xdr:to>
    <xdr:sp macro="" textlink="">
      <xdr:nvSpPr>
        <xdr:cNvPr id="2" name="TextBox 1">
          <a:extLst>
            <a:ext uri="{FF2B5EF4-FFF2-40B4-BE49-F238E27FC236}">
              <a16:creationId xmlns:a16="http://schemas.microsoft.com/office/drawing/2014/main" id="{5C82404F-D2D6-DB8F-A0AF-0AC9A26CD965}"/>
            </a:ext>
          </a:extLst>
        </xdr:cNvPr>
        <xdr:cNvSpPr txBox="1"/>
      </xdr:nvSpPr>
      <xdr:spPr>
        <a:xfrm>
          <a:off x="12863413" y="3945924"/>
          <a:ext cx="6550269" cy="1182035"/>
        </a:xfrm>
        <a:prstGeom prst="roundRect">
          <a:avLst>
            <a:gd name="adj" fmla="val 12760"/>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100" b="1">
              <a:solidFill>
                <a:schemeClr val="dk1"/>
              </a:solidFill>
              <a:latin typeface="+mn-lt"/>
              <a:ea typeface="+mn-ea"/>
              <a:cs typeface="+mn-cs"/>
            </a:rPr>
            <a:t>Executive Recommendation:</a:t>
          </a:r>
        </a:p>
        <a:p>
          <a:pPr marL="0" indent="0"/>
          <a:r>
            <a:rPr lang="fr-FR" sz="1100" b="1">
              <a:solidFill>
                <a:schemeClr val="dk1"/>
              </a:solidFill>
              <a:latin typeface="+mn-lt"/>
              <a:ea typeface="+mn-ea"/>
              <a:cs typeface="+mn-cs"/>
            </a:rPr>
            <a:t>Rather than simply increasing newsletter subscribers, the business should transform newsletter strategy into a personalized lifecycle marketing engine designed to improve retention, engagement, and customer value.</a:t>
          </a:r>
        </a:p>
        <a:p>
          <a:pPr marL="0" indent="0"/>
          <a:endParaRPr lang="fr-FR" sz="1100" b="1">
            <a:solidFill>
              <a:schemeClr val="dk1"/>
            </a:solidFill>
            <a:latin typeface="+mn-lt"/>
            <a:ea typeface="+mn-ea"/>
            <a:cs typeface="+mn-cs"/>
          </a:endParaRPr>
        </a:p>
      </xdr:txBody>
    </xdr:sp>
    <xdr:clientData/>
  </xdr:twoCellAnchor>
  <xdr:twoCellAnchor>
    <xdr:from>
      <xdr:col>0</xdr:col>
      <xdr:colOff>240233</xdr:colOff>
      <xdr:row>18</xdr:row>
      <xdr:rowOff>24672</xdr:rowOff>
    </xdr:from>
    <xdr:to>
      <xdr:col>9</xdr:col>
      <xdr:colOff>1785548</xdr:colOff>
      <xdr:row>82</xdr:row>
      <xdr:rowOff>174070</xdr:rowOff>
    </xdr:to>
    <xdr:sp macro="" textlink="">
      <xdr:nvSpPr>
        <xdr:cNvPr id="4" name="TextBox 3">
          <a:extLst>
            <a:ext uri="{FF2B5EF4-FFF2-40B4-BE49-F238E27FC236}">
              <a16:creationId xmlns:a16="http://schemas.microsoft.com/office/drawing/2014/main" id="{AAE243FC-4134-4E6D-A13C-AB587BB4259C}"/>
            </a:ext>
          </a:extLst>
        </xdr:cNvPr>
        <xdr:cNvSpPr txBox="1"/>
      </xdr:nvSpPr>
      <xdr:spPr>
        <a:xfrm>
          <a:off x="240233" y="3349763"/>
          <a:ext cx="12051679" cy="11971943"/>
        </a:xfrm>
        <a:prstGeom prst="roundRect">
          <a:avLst>
            <a:gd name="adj" fmla="val 3550"/>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Key Data:</a:t>
          </a:r>
        </a:p>
        <a:p>
          <a:r>
            <a:rPr lang="fr-FR"/>
            <a:t>61.7% of total customers (4,939 customers) are subscribed to the newsletter </a:t>
          </a:r>
        </a:p>
        <a:p>
          <a:r>
            <a:rPr lang="fr-FR"/>
            <a:t>38.3% of customers (3,061 customers) are non-subscribers </a:t>
          </a:r>
        </a:p>
        <a:p>
          <a:r>
            <a:rPr lang="fr-FR" b="1"/>
            <a:t>Average Spend Comparison:</a:t>
          </a:r>
        </a:p>
        <a:p>
          <a:r>
            <a:rPr lang="fr-FR"/>
            <a:t>Subscribers: $142,260 </a:t>
          </a:r>
        </a:p>
        <a:p>
          <a:r>
            <a:rPr lang="fr-FR"/>
            <a:t>Non-Subscribers: $141,931 </a:t>
          </a:r>
        </a:p>
        <a:p>
          <a:r>
            <a:rPr lang="fr-FR" b="1"/>
            <a:t>Subscriber Lift Formula:</a:t>
          </a:r>
        </a:p>
        <a:p>
          <a:r>
            <a:rPr lang="fr-FR"/>
            <a:t>(Subscriber Avg Spend - Non-Subscriber Avg Spend) / Non-Subscriber Avg Spend × 100</a:t>
          </a:r>
        </a:p>
        <a:p>
          <a:r>
            <a:rPr lang="fr-FR" b="1"/>
            <a:t>Subscriber Lift:</a:t>
          </a:r>
        </a:p>
        <a:p>
          <a:r>
            <a:rPr lang="fr-FR" b="1"/>
            <a:t>+0.23%</a:t>
          </a:r>
        </a:p>
        <a:p>
          <a:endParaRPr lang="fr-FR" sz="1100" baseline="0">
            <a:solidFill>
              <a:schemeClr val="dk1"/>
            </a:solidFill>
            <a:latin typeface="+mn-lt"/>
            <a:ea typeface="+mn-ea"/>
            <a:cs typeface="+mn-cs"/>
          </a:endParaRPr>
        </a:p>
        <a:p>
          <a:r>
            <a:rPr lang="fr-FR" b="1"/>
            <a:t>Segment-Level Observation:</a:t>
          </a:r>
        </a:p>
        <a:p>
          <a:r>
            <a:rPr lang="fr-FR"/>
            <a:t>Across nearly all RFM segments, newsletter subscription rates remain consistently high (~60–65%), including:</a:t>
          </a:r>
        </a:p>
        <a:p>
          <a:r>
            <a:rPr lang="fr-FR"/>
            <a:t>Champions: 62.1% </a:t>
          </a:r>
        </a:p>
        <a:p>
          <a:r>
            <a:rPr lang="fr-FR"/>
            <a:t>Loyal Customers: 62.6% </a:t>
          </a:r>
        </a:p>
        <a:p>
          <a:r>
            <a:rPr lang="fr-FR"/>
            <a:t>At Risk: 58.8% </a:t>
          </a:r>
        </a:p>
        <a:p>
          <a:r>
            <a:rPr lang="fr-FR"/>
            <a:t>Lost: 61.9%</a:t>
          </a:r>
        </a:p>
        <a:p>
          <a:endParaRPr lang="fr-FR" sz="1100" baseline="0">
            <a:solidFill>
              <a:schemeClr val="dk1"/>
            </a:solidFill>
            <a:latin typeface="+mn-lt"/>
            <a:ea typeface="+mn-ea"/>
            <a:cs typeface="+mn-cs"/>
          </a:endParaRPr>
        </a:p>
        <a:p>
          <a:r>
            <a:rPr lang="fr-FR" b="1"/>
            <a:t>Although newsletter adoption is high, subscriber spending behavior is nearly identical to non-subscribers.</a:t>
          </a:r>
        </a:p>
        <a:p>
          <a:r>
            <a:rPr lang="fr-FR"/>
            <a:t>This suggests newsletter presence alone is not creating a significant measurable difference in spending behavior.</a:t>
          </a:r>
        </a:p>
        <a:p>
          <a:r>
            <a:rPr lang="fr-FR"/>
            <a:t>Although 61.7% of customers are subscribed, the newsletter generates only +0.23% Subscriber Lift, indicating strong audience reach but minimal behavioral differentiation.</a:t>
          </a:r>
        </a:p>
        <a:p>
          <a:endParaRPr lang="fr-FR" sz="1100" baseline="0">
            <a:solidFill>
              <a:schemeClr val="dk1"/>
            </a:solidFill>
            <a:latin typeface="+mn-lt"/>
            <a:ea typeface="+mn-ea"/>
            <a:cs typeface="+mn-cs"/>
          </a:endParaRPr>
        </a:p>
        <a:p>
          <a:r>
            <a:rPr lang="fr-FR"/>
            <a:t>The newsletter currently functions more as a broad communication channel than as a personalized retention or revenue growth lever.</a:t>
          </a:r>
        </a:p>
        <a:p>
          <a:endParaRPr lang="fr-FR" sz="1100" baseline="0">
            <a:solidFill>
              <a:schemeClr val="dk1"/>
            </a:solidFill>
            <a:latin typeface="+mn-lt"/>
            <a:ea typeface="+mn-ea"/>
            <a:cs typeface="+mn-cs"/>
          </a:endParaRPr>
        </a:p>
        <a:p>
          <a:r>
            <a:rPr lang="fr-FR" b="1"/>
            <a:t>Likely Causes:</a:t>
          </a:r>
        </a:p>
        <a:p>
          <a:r>
            <a:rPr lang="fr-FR" b="1"/>
            <a:t>Broad messaging:</a:t>
          </a:r>
        </a:p>
        <a:p>
          <a:r>
            <a:rPr lang="fr-FR"/>
            <a:t>Same campaigns sent to diverse customer segments</a:t>
          </a:r>
        </a:p>
        <a:p>
          <a:r>
            <a:rPr lang="fr-FR" b="1"/>
            <a:t>Weak personalization:</a:t>
          </a:r>
        </a:p>
        <a:p>
          <a:r>
            <a:rPr lang="fr-FR"/>
            <a:t>Limited lifecycle, behavioral, or segment-based targeting</a:t>
          </a:r>
        </a:p>
        <a:p>
          <a:r>
            <a:rPr lang="fr-FR" b="1"/>
            <a:t>Low engagement quality:</a:t>
          </a:r>
        </a:p>
        <a:p>
          <a:r>
            <a:rPr lang="fr-FR"/>
            <a:t>Subscribers may receive emails without meaningful action</a:t>
          </a:r>
        </a:p>
        <a:p>
          <a:r>
            <a:rPr lang="fr-FR" b="1"/>
            <a:t>Lack of lifecycle strategy:</a:t>
          </a:r>
        </a:p>
        <a:p>
          <a:r>
            <a:rPr lang="fr-FR"/>
            <a:t>Champions, At Risk, and Lost customers may be receiving insufficiently differentiated communication</a:t>
          </a:r>
        </a:p>
        <a:p>
          <a:endParaRPr lang="fr-FR" sz="1100" baseline="0">
            <a:solidFill>
              <a:schemeClr val="dk1"/>
            </a:solidFill>
            <a:latin typeface="+mn-lt"/>
            <a:ea typeface="+mn-ea"/>
            <a:cs typeface="+mn-cs"/>
          </a:endParaRPr>
        </a:p>
        <a:p>
          <a:endParaRPr lang="fr-FR" sz="1100" baseline="0">
            <a:solidFill>
              <a:schemeClr val="dk1"/>
            </a:solidFill>
            <a:latin typeface="+mn-lt"/>
            <a:ea typeface="+mn-ea"/>
            <a:cs typeface="+mn-cs"/>
          </a:endParaRPr>
        </a:p>
        <a:p>
          <a:r>
            <a:rPr lang="fr-FR" b="1"/>
            <a:t>RECOMMENDATION</a:t>
          </a:r>
        </a:p>
        <a:p>
          <a:r>
            <a:rPr lang="fr-FR" b="1"/>
            <a:t>Strategic Priority:</a:t>
          </a:r>
        </a:p>
        <a:p>
          <a:r>
            <a:rPr lang="fr-FR" b="1"/>
            <a:t>Shift focus from subscriber quantity → subscriber quality</a:t>
          </a:r>
        </a:p>
        <a:p>
          <a:br>
            <a:rPr lang="fr-FR"/>
          </a:br>
          <a:endParaRPr lang="fr-FR"/>
        </a:p>
        <a:p>
          <a:r>
            <a:rPr lang="fr-FR" b="1"/>
            <a:t>PHASE 1 — Diagnose Performance</a:t>
          </a:r>
        </a:p>
        <a:p>
          <a:r>
            <a:rPr lang="fr-FR" b="1"/>
            <a:t>Conduct deeper newsletter performance analysis:</a:t>
          </a:r>
        </a:p>
        <a:p>
          <a:r>
            <a:rPr lang="fr-FR"/>
            <a:t>Open Rate ,Click-Through Rate ,Conversion Rate ,Segment-level performance ,Unsubscribe trends ,Campaign fatigue </a:t>
          </a:r>
        </a:p>
        <a:p>
          <a:br>
            <a:rPr lang="fr-FR"/>
          </a:br>
          <a:endParaRPr lang="fr-FR"/>
        </a:p>
        <a:p>
          <a:r>
            <a:rPr lang="fr-FR" b="1"/>
            <a:t>PHASE 2 — Personalize by RFM Segment</a:t>
          </a:r>
        </a:p>
        <a:p>
          <a:r>
            <a:rPr lang="fr-FR" b="1"/>
            <a:t>Build lifecycle-based campaigns:</a:t>
          </a:r>
        </a:p>
        <a:p>
          <a:r>
            <a:rPr lang="fr-FR" b="1"/>
            <a:t>Champions:</a:t>
          </a:r>
        </a:p>
        <a:p>
          <a:r>
            <a:rPr lang="fr-FR"/>
            <a:t>VIP exclusives, referral offers, premium launches</a:t>
          </a:r>
        </a:p>
        <a:p>
          <a:r>
            <a:rPr lang="fr-FR" b="1"/>
            <a:t>Loyal Customers:</a:t>
          </a:r>
        </a:p>
        <a:p>
          <a:r>
            <a:rPr lang="fr-FR"/>
            <a:t>Upsell, loyalty progression</a:t>
          </a:r>
        </a:p>
        <a:p>
          <a:r>
            <a:rPr lang="fr-FR" b="1"/>
            <a:t>Potential Loyalists:</a:t>
          </a:r>
        </a:p>
        <a:p>
          <a:r>
            <a:rPr lang="fr-FR"/>
            <a:t>Repeat purchase acceleration</a:t>
          </a:r>
        </a:p>
        <a:p>
          <a:r>
            <a:rPr lang="fr-FR" b="1"/>
            <a:t>At Risk:</a:t>
          </a:r>
        </a:p>
        <a:p>
          <a:r>
            <a:rPr lang="fr-FR"/>
            <a:t>Win-back campaigns</a:t>
          </a:r>
        </a:p>
        <a:p>
          <a:r>
            <a:rPr lang="fr-FR" b="1"/>
            <a:t>New Customers:</a:t>
          </a:r>
        </a:p>
        <a:p>
          <a:r>
            <a:rPr lang="fr-FR"/>
            <a:t>Welcome journey</a:t>
          </a:r>
        </a:p>
        <a:p>
          <a:br>
            <a:rPr lang="fr-FR"/>
          </a:br>
          <a:endParaRPr lang="fr-FR"/>
        </a:p>
        <a:p>
          <a:r>
            <a:rPr lang="fr-FR" b="1"/>
            <a:t>PHASE 3 — Optimize Content Strategy</a:t>
          </a:r>
        </a:p>
        <a:p>
          <a:r>
            <a:rPr lang="fr-FR" b="1"/>
            <a:t>Improve:</a:t>
          </a:r>
        </a:p>
        <a:p>
          <a:r>
            <a:rPr lang="fr-FR"/>
            <a:t>Personalized product recommendations </a:t>
          </a:r>
        </a:p>
        <a:p>
          <a:r>
            <a:rPr lang="fr-FR"/>
            <a:t>Behavioral triggers </a:t>
          </a:r>
        </a:p>
        <a:p>
          <a:r>
            <a:rPr lang="fr-FR"/>
            <a:t>Send timing optimization </a:t>
          </a:r>
        </a:p>
        <a:p>
          <a:r>
            <a:rPr lang="fr-FR"/>
            <a:t>A/B testing for subject lines and offers </a:t>
          </a:r>
        </a:p>
        <a:p>
          <a:r>
            <a:rPr lang="fr-FR"/>
            <a:t>Category-based targeting </a:t>
          </a:r>
        </a:p>
        <a:p>
          <a:endParaRPr lang="fr-FR" sz="1100" baseline="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93453</xdr:colOff>
      <xdr:row>16</xdr:row>
      <xdr:rowOff>94028</xdr:rowOff>
    </xdr:from>
    <xdr:to>
      <xdr:col>3</xdr:col>
      <xdr:colOff>1020218</xdr:colOff>
      <xdr:row>38</xdr:row>
      <xdr:rowOff>78788</xdr:rowOff>
    </xdr:to>
    <xdr:sp macro="" textlink="">
      <xdr:nvSpPr>
        <xdr:cNvPr id="2" name="TextBox 1">
          <a:extLst>
            <a:ext uri="{FF2B5EF4-FFF2-40B4-BE49-F238E27FC236}">
              <a16:creationId xmlns:a16="http://schemas.microsoft.com/office/drawing/2014/main" id="{27B1EF0F-9ABE-EFC6-7E2F-C620FFCAF97C}"/>
            </a:ext>
          </a:extLst>
        </xdr:cNvPr>
        <xdr:cNvSpPr txBox="1"/>
      </xdr:nvSpPr>
      <xdr:spPr>
        <a:xfrm>
          <a:off x="93453" y="3084519"/>
          <a:ext cx="4578614" cy="4096684"/>
        </a:xfrm>
        <a:prstGeom prst="roundRect">
          <a:avLst>
            <a:gd name="adj" fmla="val 3084"/>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Data:</a:t>
          </a:r>
        </a:p>
        <a:p>
          <a:r>
            <a:rPr lang="fr-FR" sz="1100" b="1"/>
            <a:t>Highest Avg Spend:</a:t>
          </a:r>
        </a:p>
        <a:p>
          <a:r>
            <a:rPr lang="fr-FR" sz="1100" b="1"/>
            <a:t>Direct:</a:t>
          </a:r>
        </a:p>
        <a:p>
          <a:r>
            <a:rPr lang="fr-FR" sz="1100"/>
            <a:t>Avg Spend: $151K </a:t>
          </a:r>
        </a:p>
        <a:p>
          <a:r>
            <a:rPr lang="fr-FR" sz="1100"/>
            <a:t>Customer Share: 10.3% </a:t>
          </a:r>
        </a:p>
        <a:p>
          <a:r>
            <a:rPr lang="fr-FR" sz="1100" b="1"/>
            <a:t>Lowest Avg Spend:</a:t>
          </a:r>
        </a:p>
        <a:p>
          <a:r>
            <a:rPr lang="fr-FR" sz="1100" b="1"/>
            <a:t>Social Media:</a:t>
          </a:r>
        </a:p>
        <a:p>
          <a:r>
            <a:rPr lang="fr-FR" sz="1100"/>
            <a:t>Avg Spend: $134.8K </a:t>
          </a:r>
        </a:p>
        <a:p>
          <a:r>
            <a:rPr lang="fr-FR" sz="1100"/>
            <a:t>Customer Share: 21.9%</a:t>
          </a:r>
        </a:p>
        <a:p>
          <a:r>
            <a:rPr lang="fr-FR" b="1"/>
            <a:t>Mid-Performance Channels:</a:t>
          </a:r>
        </a:p>
        <a:p>
          <a:r>
            <a:rPr lang="fr-FR" b="1"/>
            <a:t>Organic Search:</a:t>
          </a:r>
        </a:p>
        <a:p>
          <a:r>
            <a:rPr lang="fr-FR"/>
            <a:t>Largest customer share: 27.4% </a:t>
          </a:r>
        </a:p>
        <a:p>
          <a:r>
            <a:rPr lang="fr-FR"/>
            <a:t>Avg Spend: $140.7K </a:t>
          </a:r>
        </a:p>
        <a:p>
          <a:r>
            <a:rPr lang="fr-FR" b="1"/>
            <a:t>Email Campaign:</a:t>
          </a:r>
        </a:p>
        <a:p>
          <a:r>
            <a:rPr lang="fr-FR"/>
            <a:t>18.7% customer share </a:t>
          </a:r>
        </a:p>
        <a:p>
          <a:r>
            <a:rPr lang="fr-FR"/>
            <a:t>Avg Spend: $144K </a:t>
          </a:r>
        </a:p>
        <a:p>
          <a:r>
            <a:rPr lang="fr-FR" b="1"/>
            <a:t>Paid Ad:</a:t>
          </a:r>
        </a:p>
        <a:p>
          <a:r>
            <a:rPr lang="fr-FR"/>
            <a:t>15.7% customer share </a:t>
          </a:r>
        </a:p>
        <a:p>
          <a:r>
            <a:rPr lang="fr-FR"/>
            <a:t>Avg Spend: $145.5K </a:t>
          </a:r>
        </a:p>
        <a:p>
          <a:r>
            <a:rPr lang="fr-FR" b="1"/>
            <a:t>Referral:</a:t>
          </a:r>
        </a:p>
        <a:p>
          <a:r>
            <a:rPr lang="fr-FR"/>
            <a:t>Smallest customer share: 5.9% </a:t>
          </a:r>
        </a:p>
        <a:p>
          <a:r>
            <a:rPr lang="fr-FR"/>
            <a:t>Avg Spend: $145.1K</a:t>
          </a:r>
        </a:p>
        <a:p>
          <a:endParaRPr lang="fr-FR" sz="1100"/>
        </a:p>
      </xdr:txBody>
    </xdr:sp>
    <xdr:clientData/>
  </xdr:twoCellAnchor>
  <xdr:twoCellAnchor>
    <xdr:from>
      <xdr:col>4</xdr:col>
      <xdr:colOff>678180</xdr:colOff>
      <xdr:row>15</xdr:row>
      <xdr:rowOff>121920</xdr:rowOff>
    </xdr:from>
    <xdr:to>
      <xdr:col>13</xdr:col>
      <xdr:colOff>502920</xdr:colOff>
      <xdr:row>65</xdr:row>
      <xdr:rowOff>106680</xdr:rowOff>
    </xdr:to>
    <xdr:sp macro="" textlink="">
      <xdr:nvSpPr>
        <xdr:cNvPr id="3" name="TextBox 2">
          <a:extLst>
            <a:ext uri="{FF2B5EF4-FFF2-40B4-BE49-F238E27FC236}">
              <a16:creationId xmlns:a16="http://schemas.microsoft.com/office/drawing/2014/main" id="{04D6B87E-AEF7-4A12-A708-97059580FF0E}"/>
            </a:ext>
          </a:extLst>
        </xdr:cNvPr>
        <xdr:cNvSpPr txBox="1"/>
      </xdr:nvSpPr>
      <xdr:spPr>
        <a:xfrm>
          <a:off x="4069080" y="2865120"/>
          <a:ext cx="6195060" cy="9128760"/>
        </a:xfrm>
        <a:prstGeom prst="roundRect">
          <a:avLst>
            <a:gd name="adj" fmla="val 4690"/>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BUSINESS INSIGHT</a:t>
          </a:r>
        </a:p>
        <a:p>
          <a:r>
            <a:rPr lang="fr-FR" b="0"/>
            <a:t>Direct is the highest-quality acquisition channel, generating the strongest average customer value despite low customer share.Social Media drives larger customer volume with the lowest spending efficiency.</a:t>
          </a:r>
        </a:p>
        <a:p>
          <a:endParaRPr lang="fr-FR" b="0"/>
        </a:p>
        <a:p>
          <a:r>
            <a:rPr lang="fr-FR" b="1"/>
            <a:t>Organic Search may represent the best balance between scale and efficiency:</a:t>
          </a:r>
        </a:p>
        <a:p>
          <a:r>
            <a:rPr lang="fr-FR"/>
            <a:t>Largest customer share (27.4%) </a:t>
          </a:r>
        </a:p>
        <a:p>
          <a:r>
            <a:rPr lang="fr-FR"/>
            <a:t>Competitive Avg Spend </a:t>
          </a:r>
        </a:p>
        <a:p>
          <a:r>
            <a:rPr lang="fr-FR"/>
            <a:t>Better scalability than Direct alone</a:t>
          </a:r>
        </a:p>
        <a:p>
          <a:endParaRPr lang="fr-FR" b="0"/>
        </a:p>
        <a:p>
          <a:r>
            <a:rPr lang="fr-FR" b="0"/>
            <a:t>Recommandation : </a:t>
          </a:r>
        </a:p>
        <a:p>
          <a:r>
            <a:rPr lang="fr-FR" b="1"/>
            <a:t>Direct:</a:t>
          </a:r>
        </a:p>
        <a:p>
          <a:r>
            <a:rPr lang="fr-FR" b="1"/>
            <a:t>Protect + Strengthen</a:t>
          </a:r>
        </a:p>
        <a:p>
          <a:r>
            <a:rPr lang="fr-FR"/>
            <a:t>Brand trust </a:t>
          </a:r>
        </a:p>
        <a:p>
          <a:r>
            <a:rPr lang="fr-FR"/>
            <a:t>Loyalty ecosystems </a:t>
          </a:r>
        </a:p>
        <a:p>
          <a:r>
            <a:rPr lang="fr-FR"/>
            <a:t>Retention </a:t>
          </a:r>
        </a:p>
        <a:p>
          <a:r>
            <a:rPr lang="fr-FR"/>
            <a:t>SEO brand defense </a:t>
          </a:r>
        </a:p>
        <a:p>
          <a:r>
            <a:rPr lang="fr-FR"/>
            <a:t>Direct visit incentives </a:t>
          </a:r>
        </a:p>
        <a:p>
          <a:br>
            <a:rPr lang="fr-FR"/>
          </a:br>
          <a:endParaRPr lang="fr-FR"/>
        </a:p>
        <a:p>
          <a:r>
            <a:rPr lang="fr-FR" b="1"/>
            <a:t>Organic Search:</a:t>
          </a:r>
        </a:p>
        <a:p>
          <a:r>
            <a:rPr lang="fr-FR" b="1"/>
            <a:t>Scale Aggressively</a:t>
          </a:r>
        </a:p>
        <a:p>
          <a:r>
            <a:rPr lang="fr-FR"/>
            <a:t>SEO investment </a:t>
          </a:r>
        </a:p>
        <a:p>
          <a:r>
            <a:rPr lang="fr-FR"/>
            <a:t>High-intent keyword targeting </a:t>
          </a:r>
        </a:p>
        <a:p>
          <a:r>
            <a:rPr lang="fr-FR"/>
            <a:t>Category landing pages </a:t>
          </a:r>
        </a:p>
        <a:p>
          <a:r>
            <a:rPr lang="fr-FR"/>
            <a:t>Conversion optimization </a:t>
          </a:r>
        </a:p>
        <a:p>
          <a:br>
            <a:rPr lang="fr-FR"/>
          </a:br>
          <a:endParaRPr lang="fr-FR"/>
        </a:p>
        <a:p>
          <a:r>
            <a:rPr lang="fr-FR" b="1"/>
            <a:t>Email Campaign:</a:t>
          </a:r>
        </a:p>
        <a:p>
          <a:r>
            <a:rPr lang="fr-FR" b="1"/>
            <a:t>Optimize</a:t>
          </a:r>
        </a:p>
        <a:p>
          <a:r>
            <a:rPr lang="fr-FR"/>
            <a:t>Lifecycle segmentation </a:t>
          </a:r>
        </a:p>
        <a:p>
          <a:r>
            <a:rPr lang="fr-FR"/>
            <a:t>Conversion personalization </a:t>
          </a:r>
        </a:p>
        <a:p>
          <a:r>
            <a:rPr lang="fr-FR"/>
            <a:t>Retargeting </a:t>
          </a:r>
        </a:p>
        <a:p>
          <a:br>
            <a:rPr lang="fr-FR"/>
          </a:br>
          <a:endParaRPr lang="fr-FR"/>
        </a:p>
        <a:p>
          <a:r>
            <a:rPr lang="fr-FR" b="1"/>
            <a:t>Paid Ad:</a:t>
          </a:r>
        </a:p>
        <a:p>
          <a:r>
            <a:rPr lang="fr-FR" b="1"/>
            <a:t>Scale Carefully</a:t>
          </a:r>
        </a:p>
        <a:p>
          <a:r>
            <a:rPr lang="fr-FR"/>
            <a:t>ROAS optimization </a:t>
          </a:r>
        </a:p>
        <a:p>
          <a:r>
            <a:rPr lang="fr-FR"/>
            <a:t>Audience refinement </a:t>
          </a:r>
        </a:p>
        <a:p>
          <a:r>
            <a:rPr lang="fr-FR"/>
            <a:t>High-value targeting </a:t>
          </a:r>
        </a:p>
        <a:p>
          <a:br>
            <a:rPr lang="fr-FR"/>
          </a:br>
          <a:endParaRPr lang="fr-FR"/>
        </a:p>
        <a:p>
          <a:r>
            <a:rPr lang="fr-FR" b="1"/>
            <a:t>Social Media:</a:t>
          </a:r>
        </a:p>
        <a:p>
          <a:r>
            <a:rPr lang="fr-FR" b="1"/>
            <a:t>Improve Quality Before Scaling</a:t>
          </a:r>
        </a:p>
        <a:p>
          <a:r>
            <a:rPr lang="fr-FR"/>
            <a:t>Better targeting </a:t>
          </a:r>
        </a:p>
        <a:p>
          <a:r>
            <a:rPr lang="fr-FR"/>
            <a:t>Funnel refinement </a:t>
          </a:r>
        </a:p>
        <a:p>
          <a:r>
            <a:rPr lang="fr-FR"/>
            <a:t>Conversion-focused creatives </a:t>
          </a:r>
        </a:p>
        <a:p>
          <a:r>
            <a:rPr lang="fr-FR"/>
            <a:t>Audience qualification</a:t>
          </a:r>
        </a:p>
        <a:p>
          <a:endParaRPr lang="fr-FR" b="0" baseline="0"/>
        </a:p>
        <a:p>
          <a:r>
            <a:rPr lang="fr-FR" b="0" baseline="0"/>
            <a:t>Executive recommandation : </a:t>
          </a:r>
        </a:p>
        <a:p>
          <a:r>
            <a:rPr lang="fr-FR"/>
            <a:t>Prioritize acquisition strategy around scalable high-quality channels (Organic + Direct), optimize mid-tier channels (Email + Paid), and improve Social Media conversion quality before increasing spend.</a:t>
          </a:r>
          <a:endParaRPr lang="fr-FR" b="0"/>
        </a:p>
        <a:p>
          <a:endParaRPr lang="fr-FR" sz="1100"/>
        </a:p>
      </xdr:txBody>
    </xdr:sp>
    <xdr:clientData/>
  </xdr:twoCellAnchor>
  <xdr:twoCellAnchor>
    <xdr:from>
      <xdr:col>23</xdr:col>
      <xdr:colOff>7620</xdr:colOff>
      <xdr:row>0</xdr:row>
      <xdr:rowOff>7620</xdr:rowOff>
    </xdr:from>
    <xdr:to>
      <xdr:col>30</xdr:col>
      <xdr:colOff>381000</xdr:colOff>
      <xdr:row>9</xdr:row>
      <xdr:rowOff>22860</xdr:rowOff>
    </xdr:to>
    <xdr:graphicFrame macro="">
      <xdr:nvGraphicFramePr>
        <xdr:cNvPr id="5" name="Chart 4">
          <a:extLst>
            <a:ext uri="{FF2B5EF4-FFF2-40B4-BE49-F238E27FC236}">
              <a16:creationId xmlns:a16="http://schemas.microsoft.com/office/drawing/2014/main" id="{333095C0-B455-9589-020E-6A5B22EFF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502920</xdr:colOff>
      <xdr:row>9</xdr:row>
      <xdr:rowOff>129540</xdr:rowOff>
    </xdr:from>
    <xdr:to>
      <xdr:col>28</xdr:col>
      <xdr:colOff>396240</xdr:colOff>
      <xdr:row>22</xdr:row>
      <xdr:rowOff>38100</xdr:rowOff>
    </xdr:to>
    <xdr:graphicFrame macro="">
      <xdr:nvGraphicFramePr>
        <xdr:cNvPr id="6" name="Chart 5">
          <a:extLst>
            <a:ext uri="{FF2B5EF4-FFF2-40B4-BE49-F238E27FC236}">
              <a16:creationId xmlns:a16="http://schemas.microsoft.com/office/drawing/2014/main" id="{C27C3124-6F57-DCA8-4719-AC7107110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84752</xdr:colOff>
      <xdr:row>19</xdr:row>
      <xdr:rowOff>2775</xdr:rowOff>
    </xdr:from>
    <xdr:to>
      <xdr:col>3</xdr:col>
      <xdr:colOff>120709</xdr:colOff>
      <xdr:row>30</xdr:row>
      <xdr:rowOff>179416</xdr:rowOff>
    </xdr:to>
    <xdr:sp macro="" textlink="">
      <xdr:nvSpPr>
        <xdr:cNvPr id="2" name="TextBox 1">
          <a:extLst>
            <a:ext uri="{FF2B5EF4-FFF2-40B4-BE49-F238E27FC236}">
              <a16:creationId xmlns:a16="http://schemas.microsoft.com/office/drawing/2014/main" id="{B0BC9BDB-B12B-4487-A537-89F41688544B}"/>
            </a:ext>
          </a:extLst>
        </xdr:cNvPr>
        <xdr:cNvSpPr txBox="1"/>
      </xdr:nvSpPr>
      <xdr:spPr>
        <a:xfrm>
          <a:off x="84752" y="3524451"/>
          <a:ext cx="3063362" cy="2215506"/>
        </a:xfrm>
        <a:prstGeom prst="roundRect">
          <a:avLst>
            <a:gd name="adj" fmla="val 4769"/>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OVERVIEW</a:t>
          </a:r>
        </a:p>
        <a:p>
          <a:endParaRPr lang="fr-FR" b="1"/>
        </a:p>
        <a:p>
          <a:r>
            <a:rPr lang="fr-FR" b="1"/>
            <a:t>Core Age Concentration:</a:t>
          </a:r>
        </a:p>
        <a:p>
          <a:r>
            <a:rPr lang="fr-FR" b="1"/>
            <a:t>25–34:</a:t>
          </a:r>
        </a:p>
        <a:p>
          <a:r>
            <a:rPr lang="fr-FR"/>
            <a:t>2,346 customers (29.3%) </a:t>
          </a:r>
        </a:p>
        <a:p>
          <a:r>
            <a:rPr lang="fr-FR"/>
            <a:t>Avg Spend: $143.8K </a:t>
          </a:r>
        </a:p>
        <a:p>
          <a:r>
            <a:rPr lang="fr-FR" b="1"/>
            <a:t>35–44:</a:t>
          </a:r>
        </a:p>
        <a:p>
          <a:r>
            <a:rPr lang="fr-FR"/>
            <a:t>2,424 customers (30.3%) — Largest segment </a:t>
          </a:r>
        </a:p>
        <a:p>
          <a:r>
            <a:rPr lang="fr-FR"/>
            <a:t>Avg Spend: $143.6K</a:t>
          </a:r>
        </a:p>
        <a:p>
          <a:endParaRPr lang="fr-FR" sz="1100"/>
        </a:p>
      </xdr:txBody>
    </xdr:sp>
    <xdr:clientData/>
  </xdr:twoCellAnchor>
  <xdr:twoCellAnchor>
    <xdr:from>
      <xdr:col>3</xdr:col>
      <xdr:colOff>288077</xdr:colOff>
      <xdr:row>19</xdr:row>
      <xdr:rowOff>70476</xdr:rowOff>
    </xdr:from>
    <xdr:to>
      <xdr:col>7</xdr:col>
      <xdr:colOff>308919</xdr:colOff>
      <xdr:row>31</xdr:row>
      <xdr:rowOff>85584</xdr:rowOff>
    </xdr:to>
    <xdr:sp macro="" textlink="">
      <xdr:nvSpPr>
        <xdr:cNvPr id="4" name="TextBox 3">
          <a:extLst>
            <a:ext uri="{FF2B5EF4-FFF2-40B4-BE49-F238E27FC236}">
              <a16:creationId xmlns:a16="http://schemas.microsoft.com/office/drawing/2014/main" id="{FE227E9C-D7DF-4B19-98DC-D1B1B0C2A8AF}"/>
            </a:ext>
          </a:extLst>
        </xdr:cNvPr>
        <xdr:cNvSpPr txBox="1"/>
      </xdr:nvSpPr>
      <xdr:spPr>
        <a:xfrm>
          <a:off x="3315482" y="3592152"/>
          <a:ext cx="2821707" cy="2239324"/>
        </a:xfrm>
        <a:prstGeom prst="roundRect">
          <a:avLst>
            <a:gd name="adj" fmla="val 790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OVERVIEW</a:t>
          </a:r>
        </a:p>
        <a:p>
          <a:endParaRPr lang="fr-FR" b="1"/>
        </a:p>
        <a:p>
          <a:r>
            <a:rPr lang="fr-FR" b="1"/>
            <a:t>Highest Avg Spend:</a:t>
          </a:r>
        </a:p>
        <a:p>
          <a:r>
            <a:rPr lang="fr-FR" b="1"/>
            <a:t>55–64:</a:t>
          </a:r>
        </a:p>
        <a:p>
          <a:r>
            <a:rPr lang="fr-FR"/>
            <a:t>Avg Spend: $144.4K (highest overall) </a:t>
          </a:r>
        </a:p>
        <a:p>
          <a:r>
            <a:rPr lang="fr-FR"/>
            <a:t>Only 379 customers (4.7%) </a:t>
          </a:r>
          <a:br>
            <a:rPr lang="fr-FR"/>
          </a:br>
          <a:endParaRPr lang="fr-FR"/>
        </a:p>
        <a:p>
          <a:r>
            <a:rPr lang="fr-FR" b="1"/>
            <a:t>Lowest Value:</a:t>
          </a:r>
        </a:p>
        <a:p>
          <a:r>
            <a:rPr lang="fr-FR" b="1"/>
            <a:t>65+:</a:t>
          </a:r>
        </a:p>
        <a:p>
          <a:r>
            <a:rPr lang="fr-FR"/>
            <a:t>Only 54 customers </a:t>
          </a:r>
        </a:p>
        <a:p>
          <a:r>
            <a:rPr lang="fr-FR"/>
            <a:t>Avg Spend: $107.4K </a:t>
          </a:r>
        </a:p>
        <a:p>
          <a:r>
            <a:rPr lang="fr-FR"/>
            <a:t>Lowest frequency (12 orders)</a:t>
          </a:r>
        </a:p>
        <a:p>
          <a:endParaRPr lang="fr-FR" sz="1100"/>
        </a:p>
      </xdr:txBody>
    </xdr:sp>
    <xdr:clientData/>
  </xdr:twoCellAnchor>
  <xdr:twoCellAnchor>
    <xdr:from>
      <xdr:col>7</xdr:col>
      <xdr:colOff>564101</xdr:colOff>
      <xdr:row>19</xdr:row>
      <xdr:rowOff>113781</xdr:rowOff>
    </xdr:from>
    <xdr:to>
      <xdr:col>15</xdr:col>
      <xdr:colOff>510</xdr:colOff>
      <xdr:row>38</xdr:row>
      <xdr:rowOff>177997</xdr:rowOff>
    </xdr:to>
    <xdr:sp macro="" textlink="">
      <xdr:nvSpPr>
        <xdr:cNvPr id="5" name="TextBox 4">
          <a:extLst>
            <a:ext uri="{FF2B5EF4-FFF2-40B4-BE49-F238E27FC236}">
              <a16:creationId xmlns:a16="http://schemas.microsoft.com/office/drawing/2014/main" id="{9C97CA4C-5B44-4483-AFEE-405721BFFA9C}"/>
            </a:ext>
          </a:extLst>
        </xdr:cNvPr>
        <xdr:cNvSpPr txBox="1"/>
      </xdr:nvSpPr>
      <xdr:spPr>
        <a:xfrm>
          <a:off x="6392371" y="3635457"/>
          <a:ext cx="5038139" cy="3585891"/>
        </a:xfrm>
        <a:prstGeom prst="roundRect">
          <a:avLst>
            <a:gd name="adj" fmla="val 40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BUSINESS INSIGHT</a:t>
          </a:r>
        </a:p>
        <a:p>
          <a:r>
            <a:rPr lang="fr-FR" b="1"/>
            <a:t>Key Strategic Insight:</a:t>
          </a:r>
        </a:p>
        <a:p>
          <a:r>
            <a:rPr lang="fr-FR" b="0"/>
            <a:t>The business’s revenue engine is primarily powered by ages 25–44 due to customer concentration, but the 55–64 segment may represent an underleveraged premium-value niche.</a:t>
          </a:r>
        </a:p>
        <a:p>
          <a:endParaRPr lang="fr-FR" b="0"/>
        </a:p>
        <a:p>
          <a:r>
            <a:rPr lang="fr-FR" b="1"/>
            <a:t>Strategic Meaning:</a:t>
          </a:r>
        </a:p>
        <a:p>
          <a:r>
            <a:rPr lang="fr-FR" b="1"/>
            <a:t>25–44:</a:t>
          </a:r>
        </a:p>
        <a:p>
          <a:r>
            <a:rPr lang="fr-FR"/>
            <a:t>Core scalable market </a:t>
          </a:r>
        </a:p>
        <a:p>
          <a:r>
            <a:rPr lang="fr-FR"/>
            <a:t>Largest revenue opportunity </a:t>
          </a:r>
        </a:p>
        <a:p>
          <a:r>
            <a:rPr lang="fr-FR"/>
            <a:t>Strong balance of volume + spend </a:t>
          </a:r>
        </a:p>
        <a:p>
          <a:r>
            <a:rPr lang="fr-FR" b="1"/>
            <a:t>55–64:</a:t>
          </a:r>
        </a:p>
        <a:p>
          <a:r>
            <a:rPr lang="fr-FR"/>
            <a:t>Smaller segment </a:t>
          </a:r>
        </a:p>
        <a:p>
          <a:r>
            <a:rPr lang="fr-FR"/>
            <a:t>Highest average spend </a:t>
          </a:r>
        </a:p>
        <a:p>
          <a:r>
            <a:rPr lang="fr-FR"/>
            <a:t>Potential premium targeting opportunity </a:t>
          </a:r>
        </a:p>
        <a:p>
          <a:r>
            <a:rPr lang="fr-FR" b="1"/>
            <a:t>18–24:</a:t>
          </a:r>
        </a:p>
        <a:p>
          <a:r>
            <a:rPr lang="fr-FR"/>
            <a:t>Lower spend, but strong future lifecycle potential </a:t>
          </a:r>
        </a:p>
        <a:p>
          <a:r>
            <a:rPr lang="fr-FR" b="1"/>
            <a:t>65+:</a:t>
          </a:r>
        </a:p>
        <a:p>
          <a:r>
            <a:rPr lang="fr-FR"/>
            <a:t>Lowest strategic priority due to limited scale and weaker monetization</a:t>
          </a:r>
        </a:p>
        <a:p>
          <a:endParaRPr lang="fr-FR" b="0"/>
        </a:p>
      </xdr:txBody>
    </xdr:sp>
    <xdr:clientData/>
  </xdr:twoCellAnchor>
  <xdr:twoCellAnchor>
    <xdr:from>
      <xdr:col>15</xdr:col>
      <xdr:colOff>232173</xdr:colOff>
      <xdr:row>19</xdr:row>
      <xdr:rowOff>178520</xdr:rowOff>
    </xdr:from>
    <xdr:to>
      <xdr:col>23</xdr:col>
      <xdr:colOff>318624</xdr:colOff>
      <xdr:row>48</xdr:row>
      <xdr:rowOff>25071</xdr:rowOff>
    </xdr:to>
    <xdr:sp macro="" textlink="">
      <xdr:nvSpPr>
        <xdr:cNvPr id="6" name="TextBox 5">
          <a:extLst>
            <a:ext uri="{FF2B5EF4-FFF2-40B4-BE49-F238E27FC236}">
              <a16:creationId xmlns:a16="http://schemas.microsoft.com/office/drawing/2014/main" id="{FDA4DC2E-6F32-4137-B676-28908CCC63CC}"/>
            </a:ext>
          </a:extLst>
        </xdr:cNvPr>
        <xdr:cNvSpPr txBox="1"/>
      </xdr:nvSpPr>
      <xdr:spPr>
        <a:xfrm>
          <a:off x="11662173" y="3700196"/>
          <a:ext cx="5688181" cy="5221740"/>
        </a:xfrm>
        <a:prstGeom prst="roundRect">
          <a:avLst>
            <a:gd name="adj" fmla="val 4348"/>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Senior-Level Interpretation:</a:t>
          </a:r>
        </a:p>
        <a:p>
          <a:r>
            <a:rPr lang="fr-FR" b="1"/>
            <a:t>“Ages 25–44 should remain the primary growth engine, while 55–64 may offer targeted premium expansion opportunities.”</a:t>
          </a:r>
          <a:br>
            <a:rPr lang="fr-FR"/>
          </a:br>
          <a:endParaRPr lang="fr-FR"/>
        </a:p>
        <a:p>
          <a:r>
            <a:rPr lang="fr-FR" b="1"/>
            <a:t>RECOMMENDATION</a:t>
          </a:r>
        </a:p>
        <a:p>
          <a:r>
            <a:rPr lang="fr-FR" b="1"/>
            <a:t>25–44:</a:t>
          </a:r>
        </a:p>
        <a:p>
          <a:r>
            <a:rPr lang="fr-FR" b="1"/>
            <a:t>Scale + Retain</a:t>
          </a:r>
        </a:p>
        <a:p>
          <a:r>
            <a:rPr lang="fr-FR"/>
            <a:t>Core acquisition investment </a:t>
          </a:r>
        </a:p>
        <a:p>
          <a:r>
            <a:rPr lang="fr-FR"/>
            <a:t>Loyalty programs </a:t>
          </a:r>
        </a:p>
        <a:p>
          <a:r>
            <a:rPr lang="fr-FR"/>
            <a:t>Personalized product ecosystems </a:t>
          </a:r>
        </a:p>
        <a:p>
          <a:r>
            <a:rPr lang="fr-FR"/>
            <a:t>Repeat purchase campaigns </a:t>
          </a:r>
          <a:br>
            <a:rPr lang="fr-FR"/>
          </a:br>
          <a:endParaRPr lang="fr-FR"/>
        </a:p>
        <a:p>
          <a:r>
            <a:rPr lang="fr-FR" b="1"/>
            <a:t>55–64:</a:t>
          </a:r>
        </a:p>
        <a:p>
          <a:r>
            <a:rPr lang="fr-FR" b="1"/>
            <a:t>Premium Monetization</a:t>
          </a:r>
        </a:p>
        <a:p>
          <a:r>
            <a:rPr lang="fr-FR"/>
            <a:t>High-ticket products </a:t>
          </a:r>
        </a:p>
        <a:p>
          <a:r>
            <a:rPr lang="fr-FR"/>
            <a:t>Premium bundles </a:t>
          </a:r>
        </a:p>
        <a:p>
          <a:r>
            <a:rPr lang="fr-FR"/>
            <a:t>Exclusive offers </a:t>
          </a:r>
        </a:p>
        <a:p>
          <a:r>
            <a:rPr lang="fr-FR"/>
            <a:t>Value-based messaging </a:t>
          </a:r>
        </a:p>
        <a:p>
          <a:endParaRPr lang="fr-FR"/>
        </a:p>
        <a:p>
          <a:r>
            <a:rPr lang="fr-FR" b="1"/>
            <a:t>18–24:</a:t>
          </a:r>
        </a:p>
        <a:p>
          <a:r>
            <a:rPr lang="fr-FR" b="1"/>
            <a:t>Early Lifecycle Development</a:t>
          </a:r>
        </a:p>
        <a:p>
          <a:r>
            <a:rPr lang="fr-FR"/>
            <a:t>Entry offers </a:t>
          </a:r>
        </a:p>
        <a:p>
          <a:r>
            <a:rPr lang="fr-FR"/>
            <a:t>Loyalty onboarding </a:t>
          </a:r>
        </a:p>
        <a:p>
          <a:r>
            <a:rPr lang="fr-FR"/>
            <a:t>Frequency acceleration </a:t>
          </a:r>
        </a:p>
        <a:p>
          <a:endParaRPr lang="fr-FR"/>
        </a:p>
        <a:p>
          <a:r>
            <a:rPr lang="fr-FR" b="1"/>
            <a:t>Executive Message:</a:t>
          </a:r>
        </a:p>
        <a:p>
          <a:r>
            <a:rPr lang="fr-FR" b="1"/>
            <a:t>Focus mass-market growth on 25–44 while selectively monetizing older high-spend segments.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151423</xdr:rowOff>
    </xdr:from>
    <xdr:to>
      <xdr:col>1</xdr:col>
      <xdr:colOff>1032076</xdr:colOff>
      <xdr:row>28</xdr:row>
      <xdr:rowOff>57977</xdr:rowOff>
    </xdr:to>
    <xdr:sp macro="" textlink="">
      <xdr:nvSpPr>
        <xdr:cNvPr id="3" name="TextBox 2">
          <a:extLst>
            <a:ext uri="{FF2B5EF4-FFF2-40B4-BE49-F238E27FC236}">
              <a16:creationId xmlns:a16="http://schemas.microsoft.com/office/drawing/2014/main" id="{6938C35C-0B8D-52E9-F314-440FD82AD65A}"/>
            </a:ext>
          </a:extLst>
        </xdr:cNvPr>
        <xdr:cNvSpPr txBox="1"/>
      </xdr:nvSpPr>
      <xdr:spPr>
        <a:xfrm>
          <a:off x="0" y="3083676"/>
          <a:ext cx="2208835" cy="2105744"/>
        </a:xfrm>
        <a:prstGeom prst="roundRect">
          <a:avLst>
            <a:gd name="adj" fmla="val 7048"/>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Gender   Analysis</a:t>
          </a:r>
        </a:p>
        <a:p>
          <a:r>
            <a:rPr lang="fr-FR" b="1"/>
            <a:t>Female:</a:t>
          </a:r>
        </a:p>
        <a:p>
          <a:r>
            <a:rPr lang="fr-FR"/>
            <a:t>4,134 customers (51.7%) </a:t>
          </a:r>
        </a:p>
        <a:p>
          <a:r>
            <a:rPr lang="fr-FR"/>
            <a:t>Avg Spend: $140.8K </a:t>
          </a:r>
        </a:p>
        <a:p>
          <a:r>
            <a:rPr lang="fr-FR"/>
            <a:t>Avg Orders: 16.76 </a:t>
          </a:r>
        </a:p>
        <a:p>
          <a:r>
            <a:rPr lang="fr-FR" b="1"/>
            <a:t>Male:</a:t>
          </a:r>
        </a:p>
        <a:p>
          <a:r>
            <a:rPr lang="fr-FR"/>
            <a:t>3,866 customers (48.3%) </a:t>
          </a:r>
        </a:p>
        <a:p>
          <a:r>
            <a:rPr lang="fr-FR"/>
            <a:t>Avg Spend: $143.6K </a:t>
          </a:r>
        </a:p>
        <a:p>
          <a:r>
            <a:rPr lang="fr-FR"/>
            <a:t>Avg Orders: 16.32</a:t>
          </a:r>
        </a:p>
      </xdr:txBody>
    </xdr:sp>
    <xdr:clientData/>
  </xdr:twoCellAnchor>
  <xdr:twoCellAnchor>
    <xdr:from>
      <xdr:col>2</xdr:col>
      <xdr:colOff>306729</xdr:colOff>
      <xdr:row>16</xdr:row>
      <xdr:rowOff>159140</xdr:rowOff>
    </xdr:from>
    <xdr:to>
      <xdr:col>8</xdr:col>
      <xdr:colOff>163974</xdr:colOff>
      <xdr:row>30</xdr:row>
      <xdr:rowOff>135038</xdr:rowOff>
    </xdr:to>
    <xdr:sp macro="" textlink="">
      <xdr:nvSpPr>
        <xdr:cNvPr id="9" name="TextBox 8">
          <a:extLst>
            <a:ext uri="{FF2B5EF4-FFF2-40B4-BE49-F238E27FC236}">
              <a16:creationId xmlns:a16="http://schemas.microsoft.com/office/drawing/2014/main" id="{FBEB87B9-920E-4205-8169-AE2A30F2630D}"/>
            </a:ext>
          </a:extLst>
        </xdr:cNvPr>
        <xdr:cNvSpPr txBox="1"/>
      </xdr:nvSpPr>
      <xdr:spPr>
        <a:xfrm>
          <a:off x="2621666" y="3091393"/>
          <a:ext cx="3599726" cy="2541620"/>
        </a:xfrm>
        <a:prstGeom prst="roundRect">
          <a:avLst>
            <a:gd name="adj" fmla="val 6041"/>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Key Strategic Insight:</a:t>
          </a:r>
        </a:p>
        <a:p>
          <a:r>
            <a:rPr lang="fr-FR" b="1"/>
            <a:t>Female customers appear slightly stronger for repeat purchase behavior, while male customers may offer marginally stronger monetization per customer.</a:t>
          </a:r>
        </a:p>
        <a:p>
          <a:endParaRPr lang="fr-FR" b="1"/>
        </a:p>
        <a:p>
          <a:r>
            <a:rPr lang="fr-FR" b="1"/>
            <a:t>Strategic Meaning:</a:t>
          </a:r>
        </a:p>
        <a:p>
          <a:r>
            <a:rPr lang="fr-FR" b="1"/>
            <a:t>Female:</a:t>
          </a:r>
        </a:p>
        <a:p>
          <a:r>
            <a:rPr lang="fr-FR"/>
            <a:t>Better frequency </a:t>
          </a:r>
        </a:p>
        <a:p>
          <a:r>
            <a:rPr lang="fr-FR"/>
            <a:t>Retention potential </a:t>
          </a:r>
        </a:p>
        <a:p>
          <a:r>
            <a:rPr lang="fr-FR"/>
            <a:t>Loyalty opportunity </a:t>
          </a:r>
        </a:p>
        <a:p>
          <a:r>
            <a:rPr lang="fr-FR" b="1"/>
            <a:t>Male:</a:t>
          </a:r>
        </a:p>
        <a:p>
          <a:r>
            <a:rPr lang="fr-FR"/>
            <a:t>Higher spend </a:t>
          </a:r>
        </a:p>
        <a:p>
          <a:r>
            <a:rPr lang="fr-FR"/>
            <a:t>Slight premium product potential</a:t>
          </a:r>
        </a:p>
        <a:p>
          <a:endParaRPr lang="fr-FR" b="1"/>
        </a:p>
      </xdr:txBody>
    </xdr:sp>
    <xdr:clientData/>
  </xdr:twoCellAnchor>
  <xdr:twoCellAnchor>
    <xdr:from>
      <xdr:col>8</xdr:col>
      <xdr:colOff>391611</xdr:colOff>
      <xdr:row>17</xdr:row>
      <xdr:rowOff>2882</xdr:rowOff>
    </xdr:from>
    <xdr:to>
      <xdr:col>13</xdr:col>
      <xdr:colOff>721489</xdr:colOff>
      <xdr:row>37</xdr:row>
      <xdr:rowOff>67520</xdr:rowOff>
    </xdr:to>
    <xdr:sp macro="" textlink="">
      <xdr:nvSpPr>
        <xdr:cNvPr id="10" name="TextBox 9">
          <a:extLst>
            <a:ext uri="{FF2B5EF4-FFF2-40B4-BE49-F238E27FC236}">
              <a16:creationId xmlns:a16="http://schemas.microsoft.com/office/drawing/2014/main" id="{41809510-CA84-486B-908D-21B84AA4952C}"/>
            </a:ext>
          </a:extLst>
        </xdr:cNvPr>
        <xdr:cNvSpPr txBox="1"/>
      </xdr:nvSpPr>
      <xdr:spPr>
        <a:xfrm>
          <a:off x="6449029" y="3118401"/>
          <a:ext cx="3599726" cy="3729954"/>
        </a:xfrm>
        <a:prstGeom prst="roundRect">
          <a:avLst>
            <a:gd name="adj" fmla="val 5289"/>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RECOMMENDATION</a:t>
          </a:r>
        </a:p>
        <a:p>
          <a:r>
            <a:rPr lang="fr-FR" b="1"/>
            <a:t>Female:</a:t>
          </a:r>
        </a:p>
        <a:p>
          <a:r>
            <a:rPr lang="fr-FR" b="1"/>
            <a:t>Loyalty + Frequency</a:t>
          </a:r>
        </a:p>
        <a:p>
          <a:r>
            <a:rPr lang="fr-FR"/>
            <a:t>Repeat purchase offers </a:t>
          </a:r>
        </a:p>
        <a:p>
          <a:r>
            <a:rPr lang="fr-FR"/>
            <a:t>Rewards programs </a:t>
          </a:r>
        </a:p>
        <a:p>
          <a:r>
            <a:rPr lang="fr-FR"/>
            <a:t>Subscription models </a:t>
          </a:r>
        </a:p>
        <a:p>
          <a:r>
            <a:rPr lang="fr-FR"/>
            <a:t>Retention campaigns </a:t>
          </a:r>
        </a:p>
        <a:p>
          <a:br>
            <a:rPr lang="fr-FR"/>
          </a:br>
          <a:endParaRPr lang="fr-FR"/>
        </a:p>
        <a:p>
          <a:r>
            <a:rPr lang="fr-FR" b="1"/>
            <a:t>Male:</a:t>
          </a:r>
        </a:p>
        <a:p>
          <a:r>
            <a:rPr lang="fr-FR" b="1"/>
            <a:t>Basket Expansion</a:t>
          </a:r>
        </a:p>
        <a:p>
          <a:r>
            <a:rPr lang="fr-FR"/>
            <a:t>Premium bundles </a:t>
          </a:r>
        </a:p>
        <a:p>
          <a:r>
            <a:rPr lang="fr-FR"/>
            <a:t>High-ticket products </a:t>
          </a:r>
        </a:p>
        <a:p>
          <a:r>
            <a:rPr lang="fr-FR"/>
            <a:t>Upsell campaigns </a:t>
          </a:r>
        </a:p>
        <a:p>
          <a:br>
            <a:rPr lang="fr-FR"/>
          </a:br>
          <a:endParaRPr lang="fr-FR"/>
        </a:p>
        <a:p>
          <a:r>
            <a:rPr lang="fr-FR" b="1"/>
            <a:t>Executive Recommendation:</a:t>
          </a:r>
        </a:p>
        <a:p>
          <a:r>
            <a:rPr lang="fr-FR" b="1"/>
            <a:t>Use gender as a behavioral optimization layer, not as the primary strategic segmentation model.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7.535950925929" createdVersion="8" refreshedVersion="8" minRefreshableVersion="3" recordCount="8000" xr:uid="{9C7CCC35-8EA6-4661-A322-D9A1152060CF}">
  <cacheSource type="worksheet">
    <worksheetSource name="customers"/>
  </cacheSource>
  <cacheFields count="19">
    <cacheField name="customer_id" numFmtId="0">
      <sharedItems/>
    </cacheField>
    <cacheField name="country" numFmtId="0">
      <sharedItems count="20">
        <s v="United States"/>
        <s v="France"/>
        <s v="UAE"/>
        <s v="Canada"/>
        <s v="Singapore"/>
        <s v="United Kingdom"/>
        <s v="Netherlands"/>
        <s v="Brazil"/>
        <s v="Mexico"/>
        <s v="Japan"/>
        <s v="India"/>
        <s v="South Korea"/>
        <s v="Germany"/>
        <s v="Poland"/>
        <s v="Australia"/>
        <s v="South Africa"/>
        <s v="Turkey"/>
        <s v="Spain"/>
        <s v="Italy"/>
        <s v="Sweden"/>
      </sharedItems>
    </cacheField>
    <cacheField name="age" numFmtId="0">
      <sharedItems containsSemiMixedTypes="0" containsString="0" containsNumber="1" containsInteger="1" minValue="18" maxValue="75"/>
    </cacheField>
    <cacheField name="Age Group" numFmtId="0">
      <sharedItems count="6">
        <s v="35-44"/>
        <s v="18-24"/>
        <s v="25-34"/>
        <s v="45-54"/>
        <s v="55-64"/>
        <s v="Plus 65"/>
      </sharedItems>
    </cacheField>
    <cacheField name="membership_tier" numFmtId="0">
      <sharedItems/>
    </cacheField>
    <cacheField name="gender" numFmtId="0">
      <sharedItems count="2">
        <s v="Male"/>
        <s v="Female"/>
      </sharedItems>
    </cacheField>
    <cacheField name="total_orders" numFmtId="0">
      <sharedItems containsSemiMixedTypes="0" containsString="0" containsNumber="1" containsInteger="1" minValue="1" maxValue="79" count="79">
        <n v="4"/>
        <n v="11"/>
        <n v="6"/>
        <n v="36"/>
        <n v="20"/>
        <n v="5"/>
        <n v="32"/>
        <n v="49"/>
        <n v="27"/>
        <n v="7"/>
        <n v="8"/>
        <n v="31"/>
        <n v="18"/>
        <n v="48"/>
        <n v="2"/>
        <n v="33"/>
        <n v="43"/>
        <n v="14"/>
        <n v="16"/>
        <n v="1"/>
        <n v="13"/>
        <n v="12"/>
        <n v="10"/>
        <n v="15"/>
        <n v="22"/>
        <n v="28"/>
        <n v="25"/>
        <n v="60"/>
        <n v="44"/>
        <n v="47"/>
        <n v="21"/>
        <n v="9"/>
        <n v="58"/>
        <n v="3"/>
        <n v="17"/>
        <n v="19"/>
        <n v="51"/>
        <n v="40"/>
        <n v="66"/>
        <n v="29"/>
        <n v="62"/>
        <n v="35"/>
        <n v="39"/>
        <n v="42"/>
        <n v="41"/>
        <n v="37"/>
        <n v="50"/>
        <n v="30"/>
        <n v="76"/>
        <n v="24"/>
        <n v="34"/>
        <n v="46"/>
        <n v="64"/>
        <n v="38"/>
        <n v="45"/>
        <n v="71"/>
        <n v="74"/>
        <n v="55"/>
        <n v="23"/>
        <n v="26"/>
        <n v="75"/>
        <n v="59"/>
        <n v="53"/>
        <n v="61"/>
        <n v="67"/>
        <n v="68"/>
        <n v="63"/>
        <n v="56"/>
        <n v="52"/>
        <n v="69"/>
        <n v="57"/>
        <n v="54"/>
        <n v="78"/>
        <n v="77"/>
        <n v="65"/>
        <n v="70"/>
        <n v="73"/>
        <n v="72"/>
        <n v="79"/>
      </sharedItems>
    </cacheField>
    <cacheField name="avg_order_value_usd" numFmtId="1">
      <sharedItems containsSemiMixedTypes="0" containsString="0" containsNumber="1" containsInteger="1" minValue="50" maxValue="105173"/>
    </cacheField>
    <cacheField name="total_spend_usd" numFmtId="0">
      <sharedItems containsSemiMixedTypes="0" containsString="0" containsNumber="1" containsInteger="1" minValue="62" maxValue="6128248"/>
    </cacheField>
    <cacheField name="days_since_last_purchase" numFmtId="1">
      <sharedItems containsSemiMixedTypes="0" containsString="0" containsNumber="1" containsInteger="1" minValue="0" maxValue="582"/>
    </cacheField>
    <cacheField name="preferred_category" numFmtId="0">
      <sharedItems/>
    </cacheField>
    <cacheField name="acquisition_channel" numFmtId="0">
      <sharedItems count="6">
        <s v="Social Media"/>
        <s v="Organic Search"/>
        <s v="Referral"/>
        <s v="Email Campaign"/>
        <s v="Paid Ad"/>
        <s v="Direct"/>
      </sharedItems>
    </cacheField>
    <cacheField name="newsletter_subscribed" numFmtId="0">
      <sharedItems count="2">
        <s v="No"/>
        <s v="Yes"/>
      </sharedItems>
    </cacheField>
    <cacheField name="Recency_Score" numFmtId="1">
      <sharedItems containsSemiMixedTypes="0" containsString="0" containsNumber="1" containsInteger="1" minValue="1" maxValue="5"/>
    </cacheField>
    <cacheField name="Frequency_ score " numFmtId="1">
      <sharedItems containsSemiMixedTypes="0" containsString="0" containsNumber="1" containsInteger="1" minValue="1" maxValue="5"/>
    </cacheField>
    <cacheField name="Monetary_score " numFmtId="1">
      <sharedItems containsSemiMixedTypes="0" containsString="0" containsNumber="1" containsInteger="1" minValue="1" maxValue="5"/>
    </cacheField>
    <cacheField name="RFM score" numFmtId="1">
      <sharedItems containsSemiMixedTypes="0" containsString="0" containsNumber="1" containsInteger="1" minValue="111" maxValue="555"/>
    </cacheField>
    <cacheField name="Client Segment" numFmtId="1">
      <sharedItems count="11">
        <s v="Hibernating"/>
        <s v="At Risk"/>
        <s v="Promising"/>
        <s v="Cannot Lose Them"/>
        <s v="Champion"/>
        <s v="Potential Loyalist"/>
        <s v="Loyal Customer"/>
        <s v="About To Sleep"/>
        <s v="New Customer"/>
        <s v="Need Attention"/>
        <s v="Lost"/>
      </sharedItems>
      <fieldGroup par="18"/>
    </cacheField>
    <cacheField name="Client Segment2" numFmtId="0" databaseField="0">
      <fieldGroup base="17">
        <discretePr count="11">
          <x v="9"/>
          <x v="7"/>
          <x v="6"/>
          <x v="8"/>
          <x v="3"/>
          <x v="5"/>
          <x v="3"/>
          <x v="0"/>
          <x v="4"/>
          <x v="1"/>
          <x v="2"/>
        </discretePr>
        <groupItems count="10">
          <s v="About To Sleep"/>
          <s v="Need Attention"/>
          <s v="Lost"/>
          <s v="Group1"/>
          <s v="New Customer"/>
          <s v="Potential Loyalist"/>
          <s v="Promising"/>
          <s v="At Risk"/>
          <s v="Cannot Lose Them"/>
          <s v="Hibernating"/>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C00001"/>
    <x v="0"/>
    <n v="40"/>
    <x v="0"/>
    <s v="Free"/>
    <x v="0"/>
    <x v="0"/>
    <n v="6378"/>
    <n v="28663"/>
    <n v="49"/>
    <s v="Food &amp; Grocery"/>
    <x v="0"/>
    <x v="0"/>
    <n v="3"/>
    <n v="2"/>
    <n v="2"/>
    <n v="322"/>
    <x v="0"/>
  </r>
  <r>
    <s v="C00002"/>
    <x v="0"/>
    <n v="20"/>
    <x v="1"/>
    <s v="Free"/>
    <x v="1"/>
    <x v="1"/>
    <n v="10732"/>
    <n v="124518"/>
    <n v="126"/>
    <s v="Toys &amp; Games"/>
    <x v="1"/>
    <x v="0"/>
    <n v="1"/>
    <n v="3"/>
    <n v="4"/>
    <n v="134"/>
    <x v="1"/>
  </r>
  <r>
    <s v="C00003"/>
    <x v="0"/>
    <n v="43"/>
    <x v="0"/>
    <s v="Gold"/>
    <x v="1"/>
    <x v="0"/>
    <n v="4274"/>
    <n v="19537"/>
    <n v="0"/>
    <s v="Home &amp; Kitchen"/>
    <x v="2"/>
    <x v="1"/>
    <n v="5"/>
    <n v="2"/>
    <n v="2"/>
    <n v="522"/>
    <x v="2"/>
  </r>
  <r>
    <s v="C00004"/>
    <x v="0"/>
    <n v="41"/>
    <x v="0"/>
    <s v="Free"/>
    <x v="0"/>
    <x v="2"/>
    <n v="1561"/>
    <n v="9945"/>
    <n v="6"/>
    <s v="Electronics"/>
    <x v="1"/>
    <x v="1"/>
    <n v="5"/>
    <n v="2"/>
    <n v="1"/>
    <n v="521"/>
    <x v="2"/>
  </r>
  <r>
    <s v="C00005"/>
    <x v="1"/>
    <n v="37"/>
    <x v="0"/>
    <s v="Platinum"/>
    <x v="1"/>
    <x v="3"/>
    <n v="7909"/>
    <n v="259321"/>
    <n v="161"/>
    <s v="Clothing &amp; Apparel"/>
    <x v="0"/>
    <x v="1"/>
    <n v="1"/>
    <n v="5"/>
    <n v="4"/>
    <n v="154"/>
    <x v="3"/>
  </r>
  <r>
    <s v="C00006"/>
    <x v="2"/>
    <n v="34"/>
    <x v="2"/>
    <s v="Platinum"/>
    <x v="0"/>
    <x v="4"/>
    <n v="7999"/>
    <n v="163915"/>
    <n v="4"/>
    <s v="Office Supplies"/>
    <x v="1"/>
    <x v="1"/>
    <n v="5"/>
    <n v="4"/>
    <n v="4"/>
    <n v="544"/>
    <x v="4"/>
  </r>
  <r>
    <s v="C00007"/>
    <x v="3"/>
    <n v="25"/>
    <x v="2"/>
    <s v="Silver"/>
    <x v="0"/>
    <x v="5"/>
    <n v="4467"/>
    <n v="20079"/>
    <n v="108"/>
    <s v="Clothing &amp; Apparel"/>
    <x v="3"/>
    <x v="1"/>
    <n v="2"/>
    <n v="2"/>
    <n v="2"/>
    <n v="222"/>
    <x v="0"/>
  </r>
  <r>
    <s v="C00008"/>
    <x v="4"/>
    <n v="33"/>
    <x v="2"/>
    <s v="Silver"/>
    <x v="1"/>
    <x v="6"/>
    <n v="3312"/>
    <n v="94714"/>
    <n v="122"/>
    <s v="Sports &amp; Outdoors"/>
    <x v="2"/>
    <x v="0"/>
    <n v="2"/>
    <n v="4"/>
    <n v="3"/>
    <n v="243"/>
    <x v="1"/>
  </r>
  <r>
    <s v="C00009"/>
    <x v="0"/>
    <n v="47"/>
    <x v="3"/>
    <s v="Free"/>
    <x v="0"/>
    <x v="7"/>
    <n v="8862"/>
    <n v="43204"/>
    <n v="4"/>
    <s v="Clothing &amp; Apparel"/>
    <x v="1"/>
    <x v="1"/>
    <n v="5"/>
    <n v="5"/>
    <n v="2"/>
    <n v="552"/>
    <x v="5"/>
  </r>
  <r>
    <s v="C00010"/>
    <x v="0"/>
    <n v="18"/>
    <x v="1"/>
    <s v="Free"/>
    <x v="0"/>
    <x v="0"/>
    <n v="2498"/>
    <n v="11138"/>
    <n v="82"/>
    <s v="Beauty &amp; Personal Care"/>
    <x v="0"/>
    <x v="1"/>
    <n v="2"/>
    <n v="2"/>
    <n v="2"/>
    <n v="222"/>
    <x v="0"/>
  </r>
  <r>
    <s v="C00011"/>
    <x v="0"/>
    <n v="64"/>
    <x v="4"/>
    <s v="Silver"/>
    <x v="1"/>
    <x v="8"/>
    <n v="918"/>
    <n v="25372"/>
    <n v="54"/>
    <s v="Home &amp; Kitchen"/>
    <x v="1"/>
    <x v="1"/>
    <n v="3"/>
    <n v="4"/>
    <n v="2"/>
    <n v="342"/>
    <x v="5"/>
  </r>
  <r>
    <s v="C00012"/>
    <x v="5"/>
    <n v="40"/>
    <x v="0"/>
    <s v="Free"/>
    <x v="1"/>
    <x v="9"/>
    <n v="15585"/>
    <n v="94166"/>
    <n v="24"/>
    <s v="Books"/>
    <x v="4"/>
    <x v="0"/>
    <n v="4"/>
    <n v="2"/>
    <n v="3"/>
    <n v="423"/>
    <x v="5"/>
  </r>
  <r>
    <s v="C00013"/>
    <x v="5"/>
    <n v="42"/>
    <x v="0"/>
    <s v="Platinum"/>
    <x v="0"/>
    <x v="10"/>
    <n v="4535"/>
    <n v="34245"/>
    <n v="58"/>
    <s v="Electronics"/>
    <x v="5"/>
    <x v="1"/>
    <n v="3"/>
    <n v="2"/>
    <n v="2"/>
    <n v="322"/>
    <x v="0"/>
  </r>
  <r>
    <s v="C00014"/>
    <x v="6"/>
    <n v="40"/>
    <x v="0"/>
    <s v="Silver"/>
    <x v="1"/>
    <x v="11"/>
    <n v="10774"/>
    <n v="340413"/>
    <n v="9"/>
    <s v="Beauty &amp; Personal Care"/>
    <x v="3"/>
    <x v="1"/>
    <n v="4"/>
    <n v="4"/>
    <n v="5"/>
    <n v="445"/>
    <x v="4"/>
  </r>
  <r>
    <s v="C00015"/>
    <x v="7"/>
    <n v="52"/>
    <x v="3"/>
    <s v="Silver"/>
    <x v="0"/>
    <x v="12"/>
    <n v="14449"/>
    <n v="290168"/>
    <n v="40"/>
    <s v="Health &amp; Wellness"/>
    <x v="1"/>
    <x v="1"/>
    <n v="3"/>
    <n v="4"/>
    <n v="4"/>
    <n v="344"/>
    <x v="6"/>
  </r>
  <r>
    <s v="C00016"/>
    <x v="0"/>
    <n v="33"/>
    <x v="2"/>
    <s v="Free"/>
    <x v="0"/>
    <x v="1"/>
    <n v="2792"/>
    <n v="32764"/>
    <n v="36"/>
    <s v="Health &amp; Wellness"/>
    <x v="1"/>
    <x v="1"/>
    <n v="3"/>
    <n v="3"/>
    <n v="2"/>
    <n v="332"/>
    <x v="0"/>
  </r>
  <r>
    <s v="C00017"/>
    <x v="0"/>
    <n v="29"/>
    <x v="2"/>
    <s v="Free"/>
    <x v="1"/>
    <x v="1"/>
    <n v="7222"/>
    <n v="7337"/>
    <n v="32"/>
    <s v="Travel &amp; Luggage"/>
    <x v="3"/>
    <x v="0"/>
    <n v="3"/>
    <n v="3"/>
    <n v="1"/>
    <n v="331"/>
    <x v="7"/>
  </r>
  <r>
    <s v="C00018"/>
    <x v="1"/>
    <n v="36"/>
    <x v="0"/>
    <s v="Gold"/>
    <x v="0"/>
    <x v="13"/>
    <n v="4118"/>
    <n v="204003"/>
    <n v="93"/>
    <s v="Office Supplies"/>
    <x v="1"/>
    <x v="1"/>
    <n v="2"/>
    <n v="5"/>
    <n v="4"/>
    <n v="254"/>
    <x v="1"/>
  </r>
  <r>
    <s v="C00019"/>
    <x v="0"/>
    <n v="34"/>
    <x v="2"/>
    <s v="Gold"/>
    <x v="0"/>
    <x v="14"/>
    <n v="7673"/>
    <n v="14228"/>
    <n v="0"/>
    <s v="Home &amp; Kitchen"/>
    <x v="4"/>
    <x v="1"/>
    <n v="5"/>
    <n v="1"/>
    <n v="2"/>
    <n v="512"/>
    <x v="8"/>
  </r>
  <r>
    <s v="C00020"/>
    <x v="4"/>
    <n v="18"/>
    <x v="1"/>
    <s v="Free"/>
    <x v="0"/>
    <x v="15"/>
    <n v="9696"/>
    <n v="365572"/>
    <n v="1"/>
    <s v="Beauty &amp; Personal Care"/>
    <x v="0"/>
    <x v="1"/>
    <n v="5"/>
    <n v="4"/>
    <n v="5"/>
    <n v="545"/>
    <x v="4"/>
  </r>
  <r>
    <s v="C00021"/>
    <x v="5"/>
    <n v="29"/>
    <x v="2"/>
    <s v="Free"/>
    <x v="0"/>
    <x v="10"/>
    <n v="2377"/>
    <n v="17693"/>
    <n v="92"/>
    <s v="Clothing &amp; Apparel"/>
    <x v="3"/>
    <x v="1"/>
    <n v="2"/>
    <n v="2"/>
    <n v="2"/>
    <n v="222"/>
    <x v="0"/>
  </r>
  <r>
    <s v="C00022"/>
    <x v="8"/>
    <n v="22"/>
    <x v="1"/>
    <s v="Free"/>
    <x v="1"/>
    <x v="13"/>
    <n v="2002"/>
    <n v="83316"/>
    <n v="24"/>
    <s v="Travel &amp; Luggage"/>
    <x v="4"/>
    <x v="0"/>
    <n v="4"/>
    <n v="5"/>
    <n v="3"/>
    <n v="453"/>
    <x v="5"/>
  </r>
  <r>
    <s v="C00023"/>
    <x v="5"/>
    <n v="47"/>
    <x v="3"/>
    <s v="Platinum"/>
    <x v="1"/>
    <x v="16"/>
    <n v="10224"/>
    <n v="400431"/>
    <n v="2"/>
    <s v="Food &amp; Grocery"/>
    <x v="4"/>
    <x v="1"/>
    <n v="5"/>
    <n v="5"/>
    <n v="5"/>
    <n v="555"/>
    <x v="4"/>
  </r>
  <r>
    <s v="C00024"/>
    <x v="9"/>
    <n v="47"/>
    <x v="3"/>
    <s v="Platinum"/>
    <x v="0"/>
    <x v="5"/>
    <n v="16604"/>
    <n v="95436"/>
    <n v="45"/>
    <s v="Electronics"/>
    <x v="0"/>
    <x v="1"/>
    <n v="3"/>
    <n v="2"/>
    <n v="3"/>
    <n v="323"/>
    <x v="5"/>
  </r>
  <r>
    <s v="C00025"/>
    <x v="0"/>
    <n v="37"/>
    <x v="0"/>
    <s v="Free"/>
    <x v="1"/>
    <x v="17"/>
    <n v="818"/>
    <n v="129841"/>
    <n v="50"/>
    <s v="Electronics"/>
    <x v="3"/>
    <x v="0"/>
    <n v="3"/>
    <n v="3"/>
    <n v="4"/>
    <n v="334"/>
    <x v="9"/>
  </r>
  <r>
    <s v="C00026"/>
    <x v="7"/>
    <n v="50"/>
    <x v="3"/>
    <s v="Free"/>
    <x v="1"/>
    <x v="18"/>
    <n v="4003"/>
    <n v="67767"/>
    <n v="36"/>
    <s v="Clothing &amp; Apparel"/>
    <x v="5"/>
    <x v="0"/>
    <n v="3"/>
    <n v="3"/>
    <n v="3"/>
    <n v="333"/>
    <x v="5"/>
  </r>
  <r>
    <s v="C00027"/>
    <x v="10"/>
    <n v="30"/>
    <x v="2"/>
    <s v="Free"/>
    <x v="0"/>
    <x v="5"/>
    <n v="9794"/>
    <n v="41742"/>
    <n v="2"/>
    <s v="Beauty &amp; Personal Care"/>
    <x v="1"/>
    <x v="1"/>
    <n v="5"/>
    <n v="2"/>
    <n v="2"/>
    <n v="522"/>
    <x v="2"/>
  </r>
  <r>
    <s v="C00028"/>
    <x v="9"/>
    <n v="37"/>
    <x v="0"/>
    <s v="Free"/>
    <x v="1"/>
    <x v="19"/>
    <n v="13083"/>
    <n v="12693"/>
    <n v="28"/>
    <s v="Sports &amp; Outdoors"/>
    <x v="1"/>
    <x v="1"/>
    <n v="4"/>
    <n v="1"/>
    <n v="2"/>
    <n v="412"/>
    <x v="8"/>
  </r>
  <r>
    <s v="C00029"/>
    <x v="1"/>
    <n v="18"/>
    <x v="1"/>
    <s v="Gold"/>
    <x v="1"/>
    <x v="20"/>
    <n v="706"/>
    <n v="98101"/>
    <n v="31"/>
    <s v="Electronics"/>
    <x v="3"/>
    <x v="1"/>
    <n v="3"/>
    <n v="3"/>
    <n v="3"/>
    <n v="333"/>
    <x v="5"/>
  </r>
  <r>
    <s v="C00030"/>
    <x v="6"/>
    <n v="40"/>
    <x v="0"/>
    <s v="Silver"/>
    <x v="0"/>
    <x v="21"/>
    <n v="35576"/>
    <n v="480136"/>
    <n v="22"/>
    <s v="Books"/>
    <x v="0"/>
    <x v="1"/>
    <n v="4"/>
    <n v="3"/>
    <n v="5"/>
    <n v="435"/>
    <x v="6"/>
  </r>
  <r>
    <s v="C00031"/>
    <x v="3"/>
    <n v="33"/>
    <x v="2"/>
    <s v="Free"/>
    <x v="0"/>
    <x v="14"/>
    <n v="5784"/>
    <n v="13201"/>
    <n v="39"/>
    <s v="Home &amp; Kitchen"/>
    <x v="3"/>
    <x v="1"/>
    <n v="3"/>
    <n v="1"/>
    <n v="2"/>
    <n v="312"/>
    <x v="7"/>
  </r>
  <r>
    <s v="C00032"/>
    <x v="0"/>
    <n v="18"/>
    <x v="1"/>
    <s v="Silver"/>
    <x v="1"/>
    <x v="1"/>
    <n v="12902"/>
    <n v="143144"/>
    <n v="26"/>
    <s v="Jewelry &amp; Accessories"/>
    <x v="1"/>
    <x v="1"/>
    <n v="4"/>
    <n v="3"/>
    <n v="4"/>
    <n v="434"/>
    <x v="9"/>
  </r>
  <r>
    <s v="C00033"/>
    <x v="5"/>
    <n v="38"/>
    <x v="0"/>
    <s v="Free"/>
    <x v="1"/>
    <x v="14"/>
    <n v="7622"/>
    <n v="17056"/>
    <n v="141"/>
    <s v="Electronics"/>
    <x v="0"/>
    <x v="1"/>
    <n v="1"/>
    <n v="1"/>
    <n v="2"/>
    <n v="112"/>
    <x v="10"/>
  </r>
  <r>
    <s v="C00034"/>
    <x v="3"/>
    <n v="36"/>
    <x v="0"/>
    <s v="Silver"/>
    <x v="0"/>
    <x v="22"/>
    <n v="4062"/>
    <n v="42848"/>
    <n v="21"/>
    <s v="Clothing &amp; Apparel"/>
    <x v="0"/>
    <x v="1"/>
    <n v="4"/>
    <n v="3"/>
    <n v="2"/>
    <n v="432"/>
    <x v="5"/>
  </r>
  <r>
    <s v="C00035"/>
    <x v="0"/>
    <n v="34"/>
    <x v="2"/>
    <s v="Silver"/>
    <x v="1"/>
    <x v="23"/>
    <n v="3133"/>
    <n v="47775"/>
    <n v="90"/>
    <s v="Toys &amp; Games"/>
    <x v="3"/>
    <x v="1"/>
    <n v="2"/>
    <n v="3"/>
    <n v="3"/>
    <n v="233"/>
    <x v="0"/>
  </r>
  <r>
    <s v="C00036"/>
    <x v="7"/>
    <n v="24"/>
    <x v="1"/>
    <s v="Silver"/>
    <x v="0"/>
    <x v="5"/>
    <n v="12363"/>
    <n v="69838"/>
    <n v="54"/>
    <s v="Home &amp; Kitchen"/>
    <x v="0"/>
    <x v="0"/>
    <n v="3"/>
    <n v="2"/>
    <n v="3"/>
    <n v="323"/>
    <x v="5"/>
  </r>
  <r>
    <s v="C00037"/>
    <x v="10"/>
    <n v="48"/>
    <x v="3"/>
    <s v="Platinum"/>
    <x v="0"/>
    <x v="10"/>
    <n v="14636"/>
    <n v="100504"/>
    <n v="4"/>
    <s v="Beauty &amp; Personal Care"/>
    <x v="3"/>
    <x v="1"/>
    <n v="5"/>
    <n v="2"/>
    <n v="3"/>
    <n v="523"/>
    <x v="2"/>
  </r>
  <r>
    <s v="C00038"/>
    <x v="0"/>
    <n v="34"/>
    <x v="2"/>
    <s v="Free"/>
    <x v="0"/>
    <x v="24"/>
    <n v="5801"/>
    <n v="110707"/>
    <n v="79"/>
    <s v="Beauty &amp; Personal Care"/>
    <x v="0"/>
    <x v="0"/>
    <n v="2"/>
    <n v="4"/>
    <n v="4"/>
    <n v="244"/>
    <x v="1"/>
  </r>
  <r>
    <s v="C00039"/>
    <x v="3"/>
    <n v="55"/>
    <x v="4"/>
    <s v="Free"/>
    <x v="0"/>
    <x v="18"/>
    <n v="12482"/>
    <n v="226928"/>
    <n v="23"/>
    <s v="Clothing &amp; Apparel"/>
    <x v="5"/>
    <x v="1"/>
    <n v="4"/>
    <n v="3"/>
    <n v="4"/>
    <n v="434"/>
    <x v="9"/>
  </r>
  <r>
    <s v="C00040"/>
    <x v="10"/>
    <n v="32"/>
    <x v="2"/>
    <s v="Free"/>
    <x v="0"/>
    <x v="25"/>
    <n v="11393"/>
    <n v="284193"/>
    <n v="121"/>
    <s v="Home &amp; Kitchen"/>
    <x v="4"/>
    <x v="0"/>
    <n v="2"/>
    <n v="4"/>
    <n v="4"/>
    <n v="244"/>
    <x v="1"/>
  </r>
  <r>
    <s v="C00041"/>
    <x v="7"/>
    <n v="41"/>
    <x v="0"/>
    <s v="Free"/>
    <x v="1"/>
    <x v="26"/>
    <n v="5063"/>
    <n v="124531"/>
    <n v="105"/>
    <s v="Clothing &amp; Apparel"/>
    <x v="0"/>
    <x v="1"/>
    <n v="2"/>
    <n v="4"/>
    <n v="4"/>
    <n v="244"/>
    <x v="1"/>
  </r>
  <r>
    <s v="C00042"/>
    <x v="10"/>
    <n v="40"/>
    <x v="0"/>
    <s v="Free"/>
    <x v="1"/>
    <x v="0"/>
    <n v="7417"/>
    <n v="25336"/>
    <n v="32"/>
    <s v="Jewelry &amp; Accessories"/>
    <x v="0"/>
    <x v="1"/>
    <n v="3"/>
    <n v="2"/>
    <n v="2"/>
    <n v="322"/>
    <x v="0"/>
  </r>
  <r>
    <s v="C00043"/>
    <x v="5"/>
    <n v="32"/>
    <x v="2"/>
    <s v="Free"/>
    <x v="1"/>
    <x v="14"/>
    <n v="12666"/>
    <n v="28373"/>
    <n v="8"/>
    <s v="Sports &amp; Outdoors"/>
    <x v="3"/>
    <x v="0"/>
    <n v="4"/>
    <n v="1"/>
    <n v="2"/>
    <n v="412"/>
    <x v="8"/>
  </r>
  <r>
    <s v="C00044"/>
    <x v="0"/>
    <n v="56"/>
    <x v="4"/>
    <s v="Free"/>
    <x v="0"/>
    <x v="12"/>
    <n v="5763"/>
    <n v="118428"/>
    <n v="154"/>
    <s v="Food &amp; Grocery"/>
    <x v="0"/>
    <x v="0"/>
    <n v="1"/>
    <n v="4"/>
    <n v="4"/>
    <n v="144"/>
    <x v="3"/>
  </r>
  <r>
    <s v="C00045"/>
    <x v="11"/>
    <n v="25"/>
    <x v="2"/>
    <s v="Free"/>
    <x v="1"/>
    <x v="26"/>
    <n v="20218"/>
    <n v="486047"/>
    <n v="24"/>
    <s v="Home &amp; Kitchen"/>
    <x v="0"/>
    <x v="1"/>
    <n v="4"/>
    <n v="4"/>
    <n v="5"/>
    <n v="445"/>
    <x v="4"/>
  </r>
  <r>
    <s v="C00046"/>
    <x v="9"/>
    <n v="53"/>
    <x v="3"/>
    <s v="Platinum"/>
    <x v="1"/>
    <x v="19"/>
    <n v="47259"/>
    <n v="41412"/>
    <n v="63"/>
    <s v="Books"/>
    <x v="3"/>
    <x v="0"/>
    <n v="2"/>
    <n v="1"/>
    <n v="2"/>
    <n v="212"/>
    <x v="0"/>
  </r>
  <r>
    <s v="C00047"/>
    <x v="0"/>
    <n v="36"/>
    <x v="0"/>
    <s v="Silver"/>
    <x v="1"/>
    <x v="27"/>
    <n v="6209"/>
    <n v="322301"/>
    <n v="85"/>
    <s v="Books"/>
    <x v="3"/>
    <x v="1"/>
    <n v="2"/>
    <n v="5"/>
    <n v="5"/>
    <n v="255"/>
    <x v="1"/>
  </r>
  <r>
    <s v="C00048"/>
    <x v="6"/>
    <n v="48"/>
    <x v="3"/>
    <s v="Free"/>
    <x v="1"/>
    <x v="17"/>
    <n v="28788"/>
    <n v="415974"/>
    <n v="25"/>
    <s v="Home &amp; Kitchen"/>
    <x v="4"/>
    <x v="1"/>
    <n v="4"/>
    <n v="3"/>
    <n v="5"/>
    <n v="435"/>
    <x v="6"/>
  </r>
  <r>
    <s v="C00049"/>
    <x v="3"/>
    <n v="32"/>
    <x v="2"/>
    <s v="Free"/>
    <x v="0"/>
    <x v="28"/>
    <n v="7635"/>
    <n v="298235"/>
    <n v="50"/>
    <s v="Electronics"/>
    <x v="5"/>
    <x v="1"/>
    <n v="3"/>
    <n v="5"/>
    <n v="4"/>
    <n v="354"/>
    <x v="6"/>
  </r>
  <r>
    <s v="C00050"/>
    <x v="3"/>
    <n v="46"/>
    <x v="3"/>
    <s v="Free"/>
    <x v="0"/>
    <x v="29"/>
    <n v="2541"/>
    <n v="125378"/>
    <n v="56"/>
    <s v="Electronics"/>
    <x v="0"/>
    <x v="1"/>
    <n v="3"/>
    <n v="5"/>
    <n v="4"/>
    <n v="354"/>
    <x v="6"/>
  </r>
  <r>
    <s v="C00051"/>
    <x v="5"/>
    <n v="18"/>
    <x v="1"/>
    <s v="Free"/>
    <x v="0"/>
    <x v="21"/>
    <n v="33498"/>
    <n v="385034"/>
    <n v="210"/>
    <s v="Travel &amp; Luggage"/>
    <x v="0"/>
    <x v="0"/>
    <n v="1"/>
    <n v="3"/>
    <n v="5"/>
    <n v="135"/>
    <x v="1"/>
  </r>
  <r>
    <s v="C00052"/>
    <x v="12"/>
    <n v="20"/>
    <x v="1"/>
    <s v="Silver"/>
    <x v="0"/>
    <x v="23"/>
    <n v="8151"/>
    <n v="106097"/>
    <n v="4"/>
    <s v="Food &amp; Grocery"/>
    <x v="4"/>
    <x v="1"/>
    <n v="5"/>
    <n v="3"/>
    <n v="3"/>
    <n v="533"/>
    <x v="5"/>
  </r>
  <r>
    <s v="C00053"/>
    <x v="7"/>
    <n v="24"/>
    <x v="1"/>
    <s v="Free"/>
    <x v="1"/>
    <x v="30"/>
    <n v="2241"/>
    <n v="540199"/>
    <n v="73"/>
    <s v="Pet Supplies"/>
    <x v="1"/>
    <x v="1"/>
    <n v="2"/>
    <n v="4"/>
    <n v="5"/>
    <n v="245"/>
    <x v="1"/>
  </r>
  <r>
    <s v="C00054"/>
    <x v="9"/>
    <n v="24"/>
    <x v="1"/>
    <s v="Gold"/>
    <x v="1"/>
    <x v="17"/>
    <n v="30869"/>
    <n v="367883"/>
    <n v="409"/>
    <s v="Books"/>
    <x v="5"/>
    <x v="1"/>
    <n v="1"/>
    <n v="3"/>
    <n v="5"/>
    <n v="135"/>
    <x v="1"/>
  </r>
  <r>
    <s v="C00055"/>
    <x v="8"/>
    <n v="18"/>
    <x v="1"/>
    <s v="Free"/>
    <x v="1"/>
    <x v="31"/>
    <n v="12407"/>
    <n v="98309"/>
    <n v="46"/>
    <s v="Beauty &amp; Personal Care"/>
    <x v="4"/>
    <x v="1"/>
    <n v="3"/>
    <n v="2"/>
    <n v="3"/>
    <n v="323"/>
    <x v="5"/>
  </r>
  <r>
    <s v="C00056"/>
    <x v="12"/>
    <n v="27"/>
    <x v="2"/>
    <s v="Free"/>
    <x v="0"/>
    <x v="24"/>
    <n v="7269"/>
    <n v="157163"/>
    <n v="40"/>
    <s v="Electronics"/>
    <x v="3"/>
    <x v="1"/>
    <n v="3"/>
    <n v="4"/>
    <n v="4"/>
    <n v="344"/>
    <x v="6"/>
  </r>
  <r>
    <s v="C00057"/>
    <x v="0"/>
    <n v="43"/>
    <x v="0"/>
    <s v="Free"/>
    <x v="1"/>
    <x v="2"/>
    <n v="5943"/>
    <n v="39357"/>
    <n v="4"/>
    <s v="Books"/>
    <x v="3"/>
    <x v="0"/>
    <n v="5"/>
    <n v="2"/>
    <n v="2"/>
    <n v="522"/>
    <x v="2"/>
  </r>
  <r>
    <s v="C00058"/>
    <x v="13"/>
    <n v="57"/>
    <x v="4"/>
    <s v="Silver"/>
    <x v="0"/>
    <x v="1"/>
    <n v="16139"/>
    <n v="189343"/>
    <n v="18"/>
    <s v="Clothing &amp; Apparel"/>
    <x v="3"/>
    <x v="1"/>
    <n v="4"/>
    <n v="3"/>
    <n v="4"/>
    <n v="434"/>
    <x v="9"/>
  </r>
  <r>
    <s v="C00059"/>
    <x v="0"/>
    <n v="42"/>
    <x v="0"/>
    <s v="Free"/>
    <x v="0"/>
    <x v="32"/>
    <n v="74633"/>
    <n v="3937786"/>
    <n v="78"/>
    <s v="Books"/>
    <x v="5"/>
    <x v="0"/>
    <n v="2"/>
    <n v="5"/>
    <n v="5"/>
    <n v="255"/>
    <x v="1"/>
  </r>
  <r>
    <s v="C00060"/>
    <x v="14"/>
    <n v="28"/>
    <x v="2"/>
    <s v="Free"/>
    <x v="0"/>
    <x v="20"/>
    <n v="4939"/>
    <n v="54719"/>
    <n v="111"/>
    <s v="Home &amp; Kitchen"/>
    <x v="3"/>
    <x v="1"/>
    <n v="2"/>
    <n v="3"/>
    <n v="3"/>
    <n v="233"/>
    <x v="0"/>
  </r>
  <r>
    <s v="C00061"/>
    <x v="12"/>
    <n v="38"/>
    <x v="0"/>
    <s v="Free"/>
    <x v="1"/>
    <x v="2"/>
    <n v="4432"/>
    <n v="27395"/>
    <n v="42"/>
    <s v="Electronics"/>
    <x v="0"/>
    <x v="0"/>
    <n v="3"/>
    <n v="2"/>
    <n v="2"/>
    <n v="322"/>
    <x v="0"/>
  </r>
  <r>
    <s v="C00062"/>
    <x v="12"/>
    <n v="37"/>
    <x v="0"/>
    <s v="Gold"/>
    <x v="0"/>
    <x v="33"/>
    <n v="5876"/>
    <n v="15985"/>
    <n v="0"/>
    <s v="Books"/>
    <x v="1"/>
    <x v="1"/>
    <n v="5"/>
    <n v="1"/>
    <n v="2"/>
    <n v="512"/>
    <x v="8"/>
  </r>
  <r>
    <s v="C00063"/>
    <x v="10"/>
    <n v="29"/>
    <x v="2"/>
    <s v="Free"/>
    <x v="0"/>
    <x v="34"/>
    <n v="7083"/>
    <n v="126084"/>
    <n v="5"/>
    <s v="Food &amp; Grocery"/>
    <x v="1"/>
    <x v="1"/>
    <n v="5"/>
    <n v="3"/>
    <n v="4"/>
    <n v="534"/>
    <x v="9"/>
  </r>
  <r>
    <s v="C00064"/>
    <x v="0"/>
    <n v="54"/>
    <x v="3"/>
    <s v="Free"/>
    <x v="0"/>
    <x v="34"/>
    <n v="4156"/>
    <n v="8052"/>
    <n v="201"/>
    <s v="Health &amp; Wellness"/>
    <x v="3"/>
    <x v="0"/>
    <n v="1"/>
    <n v="3"/>
    <n v="1"/>
    <n v="131"/>
    <x v="10"/>
  </r>
  <r>
    <s v="C00065"/>
    <x v="7"/>
    <n v="32"/>
    <x v="2"/>
    <s v="Free"/>
    <x v="0"/>
    <x v="9"/>
    <n v="3351"/>
    <n v="24771"/>
    <n v="66"/>
    <s v="Electronics"/>
    <x v="4"/>
    <x v="1"/>
    <n v="2"/>
    <n v="2"/>
    <n v="2"/>
    <n v="222"/>
    <x v="0"/>
  </r>
  <r>
    <s v="C00066"/>
    <x v="5"/>
    <n v="48"/>
    <x v="3"/>
    <s v="Silver"/>
    <x v="0"/>
    <x v="14"/>
    <n v="3967"/>
    <n v="7786"/>
    <n v="3"/>
    <s v="Sports &amp; Outdoors"/>
    <x v="1"/>
    <x v="1"/>
    <n v="5"/>
    <n v="1"/>
    <n v="1"/>
    <n v="511"/>
    <x v="8"/>
  </r>
  <r>
    <s v="C00067"/>
    <x v="0"/>
    <n v="43"/>
    <x v="0"/>
    <s v="Silver"/>
    <x v="1"/>
    <x v="19"/>
    <n v="13477"/>
    <n v="1159"/>
    <n v="3"/>
    <s v="Office Supplies"/>
    <x v="3"/>
    <x v="1"/>
    <n v="5"/>
    <n v="1"/>
    <n v="1"/>
    <n v="511"/>
    <x v="8"/>
  </r>
  <r>
    <s v="C00068"/>
    <x v="12"/>
    <n v="26"/>
    <x v="2"/>
    <s v="Silver"/>
    <x v="0"/>
    <x v="14"/>
    <n v="5917"/>
    <n v="13028"/>
    <n v="143"/>
    <s v="Books"/>
    <x v="3"/>
    <x v="0"/>
    <n v="1"/>
    <n v="1"/>
    <n v="2"/>
    <n v="112"/>
    <x v="10"/>
  </r>
  <r>
    <s v="C00069"/>
    <x v="13"/>
    <n v="24"/>
    <x v="1"/>
    <s v="Gold"/>
    <x v="0"/>
    <x v="11"/>
    <n v="5341"/>
    <n v="148843"/>
    <n v="106"/>
    <s v="Books"/>
    <x v="0"/>
    <x v="1"/>
    <n v="2"/>
    <n v="4"/>
    <n v="4"/>
    <n v="244"/>
    <x v="1"/>
  </r>
  <r>
    <s v="C00070"/>
    <x v="0"/>
    <n v="54"/>
    <x v="3"/>
    <s v="Silver"/>
    <x v="0"/>
    <x v="10"/>
    <n v="4306"/>
    <n v="3200"/>
    <n v="22"/>
    <s v="Pet Supplies"/>
    <x v="3"/>
    <x v="0"/>
    <n v="4"/>
    <n v="2"/>
    <n v="1"/>
    <n v="421"/>
    <x v="8"/>
  </r>
  <r>
    <s v="C00071"/>
    <x v="0"/>
    <n v="18"/>
    <x v="1"/>
    <s v="Free"/>
    <x v="0"/>
    <x v="22"/>
    <n v="4518"/>
    <n v="45724"/>
    <n v="22"/>
    <s v="Clothing &amp; Apparel"/>
    <x v="4"/>
    <x v="1"/>
    <n v="4"/>
    <n v="3"/>
    <n v="3"/>
    <n v="433"/>
    <x v="5"/>
  </r>
  <r>
    <s v="C00072"/>
    <x v="4"/>
    <n v="32"/>
    <x v="2"/>
    <s v="Free"/>
    <x v="1"/>
    <x v="35"/>
    <n v="1105"/>
    <n v="21344"/>
    <n v="2"/>
    <s v="Food &amp; Grocery"/>
    <x v="1"/>
    <x v="0"/>
    <n v="5"/>
    <n v="4"/>
    <n v="2"/>
    <n v="542"/>
    <x v="5"/>
  </r>
  <r>
    <s v="C00073"/>
    <x v="10"/>
    <n v="28"/>
    <x v="2"/>
    <s v="Free"/>
    <x v="1"/>
    <x v="36"/>
    <n v="18945"/>
    <n v="946437"/>
    <n v="134"/>
    <s v="Clothing &amp; Apparel"/>
    <x v="5"/>
    <x v="1"/>
    <n v="1"/>
    <n v="5"/>
    <n v="5"/>
    <n v="155"/>
    <x v="3"/>
  </r>
  <r>
    <s v="C00074"/>
    <x v="2"/>
    <n v="24"/>
    <x v="1"/>
    <s v="Silver"/>
    <x v="1"/>
    <x v="37"/>
    <n v="13748"/>
    <n v="541315"/>
    <n v="13"/>
    <s v="Food &amp; Grocery"/>
    <x v="4"/>
    <x v="0"/>
    <n v="4"/>
    <n v="5"/>
    <n v="5"/>
    <n v="455"/>
    <x v="4"/>
  </r>
  <r>
    <s v="C00075"/>
    <x v="15"/>
    <n v="30"/>
    <x v="2"/>
    <s v="Free"/>
    <x v="1"/>
    <x v="2"/>
    <n v="427"/>
    <n v="24098"/>
    <n v="40"/>
    <s v="Automotive"/>
    <x v="3"/>
    <x v="0"/>
    <n v="3"/>
    <n v="2"/>
    <n v="2"/>
    <n v="322"/>
    <x v="0"/>
  </r>
  <r>
    <s v="C00076"/>
    <x v="10"/>
    <n v="18"/>
    <x v="1"/>
    <s v="Free"/>
    <x v="0"/>
    <x v="17"/>
    <n v="8344"/>
    <n v="134204"/>
    <n v="77"/>
    <s v="Clothing &amp; Apparel"/>
    <x v="4"/>
    <x v="0"/>
    <n v="2"/>
    <n v="3"/>
    <n v="4"/>
    <n v="234"/>
    <x v="1"/>
  </r>
  <r>
    <s v="C00077"/>
    <x v="10"/>
    <n v="38"/>
    <x v="0"/>
    <s v="Free"/>
    <x v="0"/>
    <x v="21"/>
    <n v="45376"/>
    <n v="566194"/>
    <n v="40"/>
    <s v="Electronics"/>
    <x v="2"/>
    <x v="0"/>
    <n v="3"/>
    <n v="3"/>
    <n v="5"/>
    <n v="335"/>
    <x v="6"/>
  </r>
  <r>
    <s v="C00078"/>
    <x v="14"/>
    <n v="30"/>
    <x v="2"/>
    <s v="Free"/>
    <x v="1"/>
    <x v="38"/>
    <n v="10038"/>
    <n v="564219"/>
    <n v="127"/>
    <s v="Pet Supplies"/>
    <x v="4"/>
    <x v="1"/>
    <n v="1"/>
    <n v="5"/>
    <n v="5"/>
    <n v="155"/>
    <x v="3"/>
  </r>
  <r>
    <s v="C00079"/>
    <x v="9"/>
    <n v="27"/>
    <x v="2"/>
    <s v="Platinum"/>
    <x v="0"/>
    <x v="35"/>
    <n v="21107"/>
    <n v="401012"/>
    <n v="20"/>
    <s v="Home &amp; Kitchen"/>
    <x v="0"/>
    <x v="1"/>
    <n v="4"/>
    <n v="4"/>
    <n v="5"/>
    <n v="445"/>
    <x v="4"/>
  </r>
  <r>
    <s v="C00080"/>
    <x v="12"/>
    <n v="43"/>
    <x v="0"/>
    <s v="Gold"/>
    <x v="1"/>
    <x v="25"/>
    <n v="7785"/>
    <n v="200754"/>
    <n v="46"/>
    <s v="Toys &amp; Games"/>
    <x v="4"/>
    <x v="1"/>
    <n v="3"/>
    <n v="4"/>
    <n v="4"/>
    <n v="344"/>
    <x v="6"/>
  </r>
  <r>
    <s v="C00081"/>
    <x v="0"/>
    <n v="37"/>
    <x v="0"/>
    <s v="Free"/>
    <x v="1"/>
    <x v="21"/>
    <n v="25399"/>
    <n v="322766"/>
    <n v="96"/>
    <s v="Beauty &amp; Personal Care"/>
    <x v="0"/>
    <x v="1"/>
    <n v="2"/>
    <n v="3"/>
    <n v="5"/>
    <n v="235"/>
    <x v="1"/>
  </r>
  <r>
    <s v="C00082"/>
    <x v="4"/>
    <n v="25"/>
    <x v="2"/>
    <s v="Free"/>
    <x v="0"/>
    <x v="10"/>
    <n v="23538"/>
    <n v="192878"/>
    <n v="99"/>
    <s v="Sports &amp; Outdoors"/>
    <x v="3"/>
    <x v="0"/>
    <n v="2"/>
    <n v="2"/>
    <n v="4"/>
    <n v="224"/>
    <x v="1"/>
  </r>
  <r>
    <s v="C00083"/>
    <x v="3"/>
    <n v="56"/>
    <x v="4"/>
    <s v="Silver"/>
    <x v="1"/>
    <x v="1"/>
    <n v="14018"/>
    <n v="131805"/>
    <n v="27"/>
    <s v="Clothing &amp; Apparel"/>
    <x v="5"/>
    <x v="1"/>
    <n v="4"/>
    <n v="3"/>
    <n v="4"/>
    <n v="434"/>
    <x v="9"/>
  </r>
  <r>
    <s v="C00084"/>
    <x v="7"/>
    <n v="30"/>
    <x v="2"/>
    <s v="Free"/>
    <x v="1"/>
    <x v="39"/>
    <n v="13078"/>
    <n v="428942"/>
    <n v="143"/>
    <s v="Beauty &amp; Personal Care"/>
    <x v="4"/>
    <x v="0"/>
    <n v="1"/>
    <n v="4"/>
    <n v="5"/>
    <n v="145"/>
    <x v="3"/>
  </r>
  <r>
    <s v="C00085"/>
    <x v="0"/>
    <n v="33"/>
    <x v="2"/>
    <s v="Free"/>
    <x v="0"/>
    <x v="40"/>
    <n v="6826"/>
    <n v="479234"/>
    <n v="16"/>
    <s v="Sports &amp; Outdoors"/>
    <x v="4"/>
    <x v="1"/>
    <n v="4"/>
    <n v="5"/>
    <n v="5"/>
    <n v="455"/>
    <x v="4"/>
  </r>
  <r>
    <s v="C00086"/>
    <x v="6"/>
    <n v="18"/>
    <x v="1"/>
    <s v="Silver"/>
    <x v="1"/>
    <x v="21"/>
    <n v="1444"/>
    <n v="16464"/>
    <n v="8"/>
    <s v="Pet Supplies"/>
    <x v="4"/>
    <x v="0"/>
    <n v="4"/>
    <n v="3"/>
    <n v="2"/>
    <n v="432"/>
    <x v="5"/>
  </r>
  <r>
    <s v="C00087"/>
    <x v="13"/>
    <n v="29"/>
    <x v="2"/>
    <s v="Gold"/>
    <x v="0"/>
    <x v="34"/>
    <n v="24201"/>
    <n v="444934"/>
    <n v="45"/>
    <s v="Electronics"/>
    <x v="1"/>
    <x v="1"/>
    <n v="3"/>
    <n v="3"/>
    <n v="5"/>
    <n v="335"/>
    <x v="6"/>
  </r>
  <r>
    <s v="C00088"/>
    <x v="1"/>
    <n v="50"/>
    <x v="3"/>
    <s v="Free"/>
    <x v="0"/>
    <x v="0"/>
    <n v="3955"/>
    <n v="17332"/>
    <n v="143"/>
    <s v="Clothing &amp; Apparel"/>
    <x v="2"/>
    <x v="1"/>
    <n v="1"/>
    <n v="2"/>
    <n v="2"/>
    <n v="122"/>
    <x v="0"/>
  </r>
  <r>
    <s v="C00089"/>
    <x v="5"/>
    <n v="39"/>
    <x v="0"/>
    <s v="Silver"/>
    <x v="0"/>
    <x v="11"/>
    <n v="5271"/>
    <n v="145335"/>
    <n v="15"/>
    <s v="Clothing &amp; Apparel"/>
    <x v="4"/>
    <x v="1"/>
    <n v="4"/>
    <n v="4"/>
    <n v="4"/>
    <n v="444"/>
    <x v="6"/>
  </r>
  <r>
    <s v="C00090"/>
    <x v="0"/>
    <n v="32"/>
    <x v="2"/>
    <s v="Free"/>
    <x v="0"/>
    <x v="23"/>
    <n v="18289"/>
    <n v="286973"/>
    <n v="83"/>
    <s v="Home &amp; Kitchen"/>
    <x v="3"/>
    <x v="1"/>
    <n v="2"/>
    <n v="3"/>
    <n v="4"/>
    <n v="234"/>
    <x v="1"/>
  </r>
  <r>
    <s v="C00091"/>
    <x v="4"/>
    <n v="24"/>
    <x v="1"/>
    <s v="Free"/>
    <x v="0"/>
    <x v="41"/>
    <n v="9532"/>
    <n v="373126"/>
    <n v="39"/>
    <s v="Travel &amp; Luggage"/>
    <x v="1"/>
    <x v="1"/>
    <n v="3"/>
    <n v="5"/>
    <n v="5"/>
    <n v="355"/>
    <x v="6"/>
  </r>
  <r>
    <s v="C00092"/>
    <x v="10"/>
    <n v="28"/>
    <x v="2"/>
    <s v="Free"/>
    <x v="0"/>
    <x v="23"/>
    <n v="5169"/>
    <n v="69636"/>
    <n v="12"/>
    <s v="Beauty &amp; Personal Care"/>
    <x v="1"/>
    <x v="1"/>
    <n v="4"/>
    <n v="3"/>
    <n v="3"/>
    <n v="433"/>
    <x v="5"/>
  </r>
  <r>
    <s v="C00093"/>
    <x v="4"/>
    <n v="36"/>
    <x v="0"/>
    <s v="Free"/>
    <x v="0"/>
    <x v="14"/>
    <n v="4447"/>
    <n v="8239"/>
    <n v="31"/>
    <s v="Travel &amp; Luggage"/>
    <x v="4"/>
    <x v="0"/>
    <n v="3"/>
    <n v="1"/>
    <n v="1"/>
    <n v="311"/>
    <x v="8"/>
  </r>
  <r>
    <s v="C00094"/>
    <x v="0"/>
    <n v="49"/>
    <x v="3"/>
    <s v="Free"/>
    <x v="0"/>
    <x v="42"/>
    <n v="6679"/>
    <n v="271738"/>
    <n v="45"/>
    <s v="Food &amp; Grocery"/>
    <x v="3"/>
    <x v="0"/>
    <n v="3"/>
    <n v="5"/>
    <n v="4"/>
    <n v="354"/>
    <x v="6"/>
  </r>
  <r>
    <s v="C00095"/>
    <x v="5"/>
    <n v="24"/>
    <x v="1"/>
    <s v="Silver"/>
    <x v="0"/>
    <x v="43"/>
    <n v="4367"/>
    <n v="163741"/>
    <n v="17"/>
    <s v="Beauty &amp; Personal Care"/>
    <x v="0"/>
    <x v="0"/>
    <n v="4"/>
    <n v="5"/>
    <n v="4"/>
    <n v="454"/>
    <x v="4"/>
  </r>
  <r>
    <s v="C00096"/>
    <x v="0"/>
    <n v="35"/>
    <x v="0"/>
    <s v="Gold"/>
    <x v="0"/>
    <x v="9"/>
    <n v="2545"/>
    <n v="167689"/>
    <n v="15"/>
    <s v="Electronics"/>
    <x v="1"/>
    <x v="1"/>
    <n v="4"/>
    <n v="2"/>
    <n v="4"/>
    <n v="424"/>
    <x v="2"/>
  </r>
  <r>
    <s v="C00097"/>
    <x v="16"/>
    <n v="20"/>
    <x v="1"/>
    <s v="Gold"/>
    <x v="0"/>
    <x v="14"/>
    <n v="20438"/>
    <n v="4603"/>
    <n v="13"/>
    <s v="Travel &amp; Luggage"/>
    <x v="1"/>
    <x v="1"/>
    <n v="4"/>
    <n v="1"/>
    <n v="1"/>
    <n v="411"/>
    <x v="8"/>
  </r>
  <r>
    <s v="C00098"/>
    <x v="7"/>
    <n v="43"/>
    <x v="0"/>
    <s v="Free"/>
    <x v="1"/>
    <x v="3"/>
    <n v="540"/>
    <n v="170552"/>
    <n v="44"/>
    <s v="Home &amp; Kitchen"/>
    <x v="4"/>
    <x v="0"/>
    <n v="3"/>
    <n v="5"/>
    <n v="4"/>
    <n v="354"/>
    <x v="6"/>
  </r>
  <r>
    <s v="C00099"/>
    <x v="12"/>
    <n v="56"/>
    <x v="4"/>
    <s v="Free"/>
    <x v="1"/>
    <x v="20"/>
    <n v="9824"/>
    <n v="137045"/>
    <n v="38"/>
    <s v="Electronics"/>
    <x v="5"/>
    <x v="0"/>
    <n v="3"/>
    <n v="3"/>
    <n v="4"/>
    <n v="334"/>
    <x v="9"/>
  </r>
  <r>
    <s v="C00100"/>
    <x v="9"/>
    <n v="51"/>
    <x v="3"/>
    <s v="Free"/>
    <x v="0"/>
    <x v="10"/>
    <n v="12313"/>
    <n v="101216"/>
    <n v="19"/>
    <s v="Electronics"/>
    <x v="1"/>
    <x v="0"/>
    <n v="4"/>
    <n v="2"/>
    <n v="3"/>
    <n v="423"/>
    <x v="5"/>
  </r>
  <r>
    <s v="C00101"/>
    <x v="1"/>
    <n v="36"/>
    <x v="0"/>
    <s v="Free"/>
    <x v="0"/>
    <x v="9"/>
    <n v="11686"/>
    <n v="81653"/>
    <n v="111"/>
    <s v="Electronics"/>
    <x v="3"/>
    <x v="0"/>
    <n v="2"/>
    <n v="2"/>
    <n v="3"/>
    <n v="223"/>
    <x v="0"/>
  </r>
  <r>
    <s v="C00102"/>
    <x v="9"/>
    <n v="50"/>
    <x v="3"/>
    <s v="Free"/>
    <x v="0"/>
    <x v="44"/>
    <n v="8313"/>
    <n v="385668"/>
    <n v="189"/>
    <s v="Home &amp; Kitchen"/>
    <x v="1"/>
    <x v="1"/>
    <n v="1"/>
    <n v="5"/>
    <n v="5"/>
    <n v="155"/>
    <x v="3"/>
  </r>
  <r>
    <s v="C00103"/>
    <x v="1"/>
    <n v="42"/>
    <x v="0"/>
    <s v="Free"/>
    <x v="1"/>
    <x v="19"/>
    <n v="420"/>
    <n v="3752"/>
    <n v="20"/>
    <s v="Jewelry &amp; Accessories"/>
    <x v="5"/>
    <x v="0"/>
    <n v="4"/>
    <n v="1"/>
    <n v="1"/>
    <n v="411"/>
    <x v="8"/>
  </r>
  <r>
    <s v="C00104"/>
    <x v="10"/>
    <n v="37"/>
    <x v="0"/>
    <s v="Free"/>
    <x v="0"/>
    <x v="21"/>
    <n v="21538"/>
    <n v="278604"/>
    <n v="29"/>
    <s v="Books"/>
    <x v="1"/>
    <x v="1"/>
    <n v="3"/>
    <n v="3"/>
    <n v="4"/>
    <n v="334"/>
    <x v="9"/>
  </r>
  <r>
    <s v="C00105"/>
    <x v="0"/>
    <n v="33"/>
    <x v="2"/>
    <s v="Gold"/>
    <x v="0"/>
    <x v="21"/>
    <n v="8672"/>
    <n v="9290"/>
    <n v="10"/>
    <s v="Electronics"/>
    <x v="0"/>
    <x v="0"/>
    <n v="4"/>
    <n v="3"/>
    <n v="1"/>
    <n v="431"/>
    <x v="5"/>
  </r>
  <r>
    <s v="C00106"/>
    <x v="5"/>
    <n v="39"/>
    <x v="0"/>
    <s v="Platinum"/>
    <x v="1"/>
    <x v="17"/>
    <n v="525"/>
    <n v="81173"/>
    <n v="54"/>
    <s v="Food &amp; Grocery"/>
    <x v="1"/>
    <x v="0"/>
    <n v="3"/>
    <n v="3"/>
    <n v="3"/>
    <n v="333"/>
    <x v="5"/>
  </r>
  <r>
    <s v="C00107"/>
    <x v="10"/>
    <n v="55"/>
    <x v="4"/>
    <s v="Free"/>
    <x v="0"/>
    <x v="31"/>
    <n v="184"/>
    <n v="18665"/>
    <n v="31"/>
    <s v="Automotive"/>
    <x v="4"/>
    <x v="0"/>
    <n v="3"/>
    <n v="2"/>
    <n v="2"/>
    <n v="322"/>
    <x v="0"/>
  </r>
  <r>
    <s v="C00108"/>
    <x v="3"/>
    <n v="40"/>
    <x v="0"/>
    <s v="Silver"/>
    <x v="0"/>
    <x v="23"/>
    <n v="243"/>
    <n v="37347"/>
    <n v="76"/>
    <s v="Health &amp; Wellness"/>
    <x v="1"/>
    <x v="1"/>
    <n v="2"/>
    <n v="3"/>
    <n v="2"/>
    <n v="232"/>
    <x v="0"/>
  </r>
  <r>
    <s v="C00109"/>
    <x v="0"/>
    <n v="37"/>
    <x v="0"/>
    <s v="Free"/>
    <x v="1"/>
    <x v="15"/>
    <n v="4086"/>
    <n v="130052"/>
    <n v="81"/>
    <s v="Electronics"/>
    <x v="1"/>
    <x v="0"/>
    <n v="2"/>
    <n v="4"/>
    <n v="4"/>
    <n v="244"/>
    <x v="1"/>
  </r>
  <r>
    <s v="C00110"/>
    <x v="15"/>
    <n v="43"/>
    <x v="0"/>
    <s v="Free"/>
    <x v="1"/>
    <x v="8"/>
    <n v="4989"/>
    <n v="146098"/>
    <n v="18"/>
    <s v="Electronics"/>
    <x v="4"/>
    <x v="0"/>
    <n v="4"/>
    <n v="4"/>
    <n v="4"/>
    <n v="444"/>
    <x v="6"/>
  </r>
  <r>
    <s v="C00111"/>
    <x v="12"/>
    <n v="29"/>
    <x v="2"/>
    <s v="Gold"/>
    <x v="1"/>
    <x v="45"/>
    <n v="1053"/>
    <n v="416945"/>
    <n v="15"/>
    <s v="Clothing &amp; Apparel"/>
    <x v="2"/>
    <x v="1"/>
    <n v="4"/>
    <n v="5"/>
    <n v="5"/>
    <n v="455"/>
    <x v="4"/>
  </r>
  <r>
    <s v="C00112"/>
    <x v="6"/>
    <n v="45"/>
    <x v="3"/>
    <s v="Platinum"/>
    <x v="0"/>
    <x v="18"/>
    <n v="13174"/>
    <n v="232685"/>
    <n v="30"/>
    <s v="Sports &amp; Outdoors"/>
    <x v="3"/>
    <x v="0"/>
    <n v="3"/>
    <n v="3"/>
    <n v="4"/>
    <n v="334"/>
    <x v="9"/>
  </r>
  <r>
    <s v="C00113"/>
    <x v="1"/>
    <n v="34"/>
    <x v="2"/>
    <s v="Free"/>
    <x v="0"/>
    <x v="22"/>
    <n v="6566"/>
    <n v="57728"/>
    <n v="15"/>
    <s v="Food &amp; Grocery"/>
    <x v="1"/>
    <x v="1"/>
    <n v="4"/>
    <n v="3"/>
    <n v="3"/>
    <n v="433"/>
    <x v="5"/>
  </r>
  <r>
    <s v="C00114"/>
    <x v="0"/>
    <n v="62"/>
    <x v="4"/>
    <s v="Silver"/>
    <x v="1"/>
    <x v="18"/>
    <n v="11969"/>
    <n v="189039"/>
    <n v="23"/>
    <s v="Electronics"/>
    <x v="2"/>
    <x v="0"/>
    <n v="4"/>
    <n v="3"/>
    <n v="4"/>
    <n v="434"/>
    <x v="9"/>
  </r>
  <r>
    <s v="C00115"/>
    <x v="17"/>
    <n v="25"/>
    <x v="2"/>
    <s v="Free"/>
    <x v="1"/>
    <x v="2"/>
    <n v="4209"/>
    <n v="25809"/>
    <n v="12"/>
    <s v="Beauty &amp; Personal Care"/>
    <x v="3"/>
    <x v="1"/>
    <n v="4"/>
    <n v="2"/>
    <n v="2"/>
    <n v="422"/>
    <x v="8"/>
  </r>
  <r>
    <s v="C00116"/>
    <x v="3"/>
    <n v="25"/>
    <x v="2"/>
    <s v="Free"/>
    <x v="0"/>
    <x v="17"/>
    <n v="1954"/>
    <n v="284668"/>
    <n v="39"/>
    <s v="Beauty &amp; Personal Care"/>
    <x v="2"/>
    <x v="0"/>
    <n v="3"/>
    <n v="3"/>
    <n v="4"/>
    <n v="334"/>
    <x v="9"/>
  </r>
  <r>
    <s v="C00117"/>
    <x v="9"/>
    <n v="44"/>
    <x v="0"/>
    <s v="Free"/>
    <x v="1"/>
    <x v="43"/>
    <n v="1786"/>
    <n v="645578"/>
    <n v="102"/>
    <s v="Clothing &amp; Apparel"/>
    <x v="4"/>
    <x v="0"/>
    <n v="2"/>
    <n v="5"/>
    <n v="5"/>
    <n v="255"/>
    <x v="1"/>
  </r>
  <r>
    <s v="C00118"/>
    <x v="12"/>
    <n v="56"/>
    <x v="4"/>
    <s v="Free"/>
    <x v="1"/>
    <x v="34"/>
    <n v="1460"/>
    <n v="260122"/>
    <n v="13"/>
    <s v="Travel &amp; Luggage"/>
    <x v="3"/>
    <x v="1"/>
    <n v="4"/>
    <n v="3"/>
    <n v="4"/>
    <n v="434"/>
    <x v="9"/>
  </r>
  <r>
    <s v="C00119"/>
    <x v="10"/>
    <n v="28"/>
    <x v="2"/>
    <s v="Silver"/>
    <x v="0"/>
    <x v="1"/>
    <n v="7628"/>
    <n v="86911"/>
    <n v="25"/>
    <s v="Beauty &amp; Personal Care"/>
    <x v="3"/>
    <x v="1"/>
    <n v="4"/>
    <n v="3"/>
    <n v="3"/>
    <n v="433"/>
    <x v="5"/>
  </r>
  <r>
    <s v="C00120"/>
    <x v="12"/>
    <n v="33"/>
    <x v="2"/>
    <s v="Free"/>
    <x v="0"/>
    <x v="46"/>
    <n v="4428"/>
    <n v="203231"/>
    <n v="40"/>
    <s v="Health &amp; Wellness"/>
    <x v="0"/>
    <x v="0"/>
    <n v="3"/>
    <n v="5"/>
    <n v="4"/>
    <n v="354"/>
    <x v="6"/>
  </r>
  <r>
    <s v="C00121"/>
    <x v="18"/>
    <n v="45"/>
    <x v="3"/>
    <s v="Gold"/>
    <x v="1"/>
    <x v="22"/>
    <n v="361"/>
    <n v="38225"/>
    <n v="29"/>
    <s v="Food &amp; Grocery"/>
    <x v="0"/>
    <x v="1"/>
    <n v="3"/>
    <n v="3"/>
    <n v="2"/>
    <n v="332"/>
    <x v="0"/>
  </r>
  <r>
    <s v="C00122"/>
    <x v="10"/>
    <n v="38"/>
    <x v="0"/>
    <s v="Free"/>
    <x v="1"/>
    <x v="23"/>
    <n v="13003"/>
    <n v="187516"/>
    <n v="2"/>
    <s v="Electronics"/>
    <x v="4"/>
    <x v="1"/>
    <n v="5"/>
    <n v="3"/>
    <n v="4"/>
    <n v="534"/>
    <x v="9"/>
  </r>
  <r>
    <s v="C00123"/>
    <x v="8"/>
    <n v="32"/>
    <x v="2"/>
    <s v="Silver"/>
    <x v="0"/>
    <x v="10"/>
    <n v="8514"/>
    <n v="72189"/>
    <n v="51"/>
    <s v="Food &amp; Grocery"/>
    <x v="0"/>
    <x v="1"/>
    <n v="3"/>
    <n v="2"/>
    <n v="3"/>
    <n v="323"/>
    <x v="5"/>
  </r>
  <r>
    <s v="C00124"/>
    <x v="5"/>
    <n v="48"/>
    <x v="3"/>
    <s v="Free"/>
    <x v="0"/>
    <x v="47"/>
    <n v="12296"/>
    <n v="315953"/>
    <n v="35"/>
    <s v="Health &amp; Wellness"/>
    <x v="2"/>
    <x v="1"/>
    <n v="3"/>
    <n v="4"/>
    <n v="5"/>
    <n v="345"/>
    <x v="6"/>
  </r>
  <r>
    <s v="C00125"/>
    <x v="0"/>
    <n v="27"/>
    <x v="2"/>
    <s v="Silver"/>
    <x v="0"/>
    <x v="16"/>
    <n v="11518"/>
    <n v="566989"/>
    <n v="29"/>
    <s v="Toys &amp; Games"/>
    <x v="0"/>
    <x v="1"/>
    <n v="3"/>
    <n v="5"/>
    <n v="5"/>
    <n v="355"/>
    <x v="6"/>
  </r>
  <r>
    <s v="C00126"/>
    <x v="7"/>
    <n v="34"/>
    <x v="2"/>
    <s v="Gold"/>
    <x v="0"/>
    <x v="48"/>
    <n v="12364"/>
    <n v="882263"/>
    <n v="63"/>
    <s v="Books"/>
    <x v="3"/>
    <x v="0"/>
    <n v="2"/>
    <n v="5"/>
    <n v="5"/>
    <n v="255"/>
    <x v="1"/>
  </r>
  <r>
    <s v="C00127"/>
    <x v="5"/>
    <n v="37"/>
    <x v="0"/>
    <s v="Free"/>
    <x v="1"/>
    <x v="0"/>
    <n v="13007"/>
    <n v="52009"/>
    <n v="8"/>
    <s v="Sports &amp; Outdoors"/>
    <x v="1"/>
    <x v="1"/>
    <n v="4"/>
    <n v="2"/>
    <n v="3"/>
    <n v="423"/>
    <x v="5"/>
  </r>
  <r>
    <s v="C00128"/>
    <x v="0"/>
    <n v="74"/>
    <x v="5"/>
    <s v="Silver"/>
    <x v="0"/>
    <x v="1"/>
    <n v="3874"/>
    <n v="48387"/>
    <n v="5"/>
    <s v="Electronics"/>
    <x v="4"/>
    <x v="1"/>
    <n v="5"/>
    <n v="3"/>
    <n v="3"/>
    <n v="533"/>
    <x v="5"/>
  </r>
  <r>
    <s v="C00129"/>
    <x v="12"/>
    <n v="26"/>
    <x v="2"/>
    <s v="Free"/>
    <x v="1"/>
    <x v="42"/>
    <n v="1691"/>
    <n v="69463"/>
    <n v="41"/>
    <s v="Toys &amp; Games"/>
    <x v="4"/>
    <x v="0"/>
    <n v="3"/>
    <n v="5"/>
    <n v="3"/>
    <n v="353"/>
    <x v="5"/>
  </r>
  <r>
    <s v="C00130"/>
    <x v="7"/>
    <n v="26"/>
    <x v="2"/>
    <s v="Free"/>
    <x v="0"/>
    <x v="22"/>
    <n v="7644"/>
    <n v="67854"/>
    <n v="28"/>
    <s v="Electronics"/>
    <x v="5"/>
    <x v="0"/>
    <n v="4"/>
    <n v="3"/>
    <n v="3"/>
    <n v="433"/>
    <x v="5"/>
  </r>
  <r>
    <s v="C00131"/>
    <x v="0"/>
    <n v="44"/>
    <x v="0"/>
    <s v="Free"/>
    <x v="0"/>
    <x v="21"/>
    <n v="11666"/>
    <n v="142733"/>
    <n v="63"/>
    <s v="Home &amp; Kitchen"/>
    <x v="0"/>
    <x v="1"/>
    <n v="2"/>
    <n v="3"/>
    <n v="4"/>
    <n v="234"/>
    <x v="1"/>
  </r>
  <r>
    <s v="C00132"/>
    <x v="15"/>
    <n v="36"/>
    <x v="0"/>
    <s v="Free"/>
    <x v="0"/>
    <x v="14"/>
    <n v="198"/>
    <n v="3833"/>
    <n v="15"/>
    <s v="Electronics"/>
    <x v="1"/>
    <x v="1"/>
    <n v="4"/>
    <n v="1"/>
    <n v="1"/>
    <n v="411"/>
    <x v="8"/>
  </r>
  <r>
    <s v="C00133"/>
    <x v="5"/>
    <n v="28"/>
    <x v="2"/>
    <s v="Platinum"/>
    <x v="1"/>
    <x v="2"/>
    <n v="5937"/>
    <n v="3457"/>
    <n v="34"/>
    <s v="Home &amp; Kitchen"/>
    <x v="0"/>
    <x v="1"/>
    <n v="3"/>
    <n v="2"/>
    <n v="1"/>
    <n v="321"/>
    <x v="7"/>
  </r>
  <r>
    <s v="C00134"/>
    <x v="17"/>
    <n v="35"/>
    <x v="0"/>
    <s v="Free"/>
    <x v="0"/>
    <x v="19"/>
    <n v="602"/>
    <n v="5457"/>
    <n v="62"/>
    <s v="Sports &amp; Outdoors"/>
    <x v="1"/>
    <x v="1"/>
    <n v="2"/>
    <n v="1"/>
    <n v="1"/>
    <n v="211"/>
    <x v="0"/>
  </r>
  <r>
    <s v="C00135"/>
    <x v="3"/>
    <n v="44"/>
    <x v="0"/>
    <s v="Gold"/>
    <x v="0"/>
    <x v="18"/>
    <n v="3837"/>
    <n v="52749"/>
    <n v="74"/>
    <s v="Electronics"/>
    <x v="1"/>
    <x v="0"/>
    <n v="2"/>
    <n v="3"/>
    <n v="3"/>
    <n v="233"/>
    <x v="0"/>
  </r>
  <r>
    <s v="C00136"/>
    <x v="14"/>
    <n v="49"/>
    <x v="3"/>
    <s v="Silver"/>
    <x v="0"/>
    <x v="30"/>
    <n v="3442"/>
    <n v="61756"/>
    <n v="221"/>
    <s v="Home &amp; Kitchen"/>
    <x v="5"/>
    <x v="1"/>
    <n v="1"/>
    <n v="4"/>
    <n v="3"/>
    <n v="143"/>
    <x v="1"/>
  </r>
  <r>
    <s v="C00137"/>
    <x v="0"/>
    <n v="47"/>
    <x v="3"/>
    <s v="Free"/>
    <x v="1"/>
    <x v="12"/>
    <n v="6825"/>
    <n v="110879"/>
    <n v="18"/>
    <s v="Food &amp; Grocery"/>
    <x v="5"/>
    <x v="1"/>
    <n v="4"/>
    <n v="4"/>
    <n v="4"/>
    <n v="444"/>
    <x v="6"/>
  </r>
  <r>
    <s v="C00138"/>
    <x v="0"/>
    <n v="18"/>
    <x v="1"/>
    <s v="Gold"/>
    <x v="1"/>
    <x v="2"/>
    <n v="16177"/>
    <n v="93046"/>
    <n v="16"/>
    <s v="Sports &amp; Outdoors"/>
    <x v="0"/>
    <x v="1"/>
    <n v="4"/>
    <n v="2"/>
    <n v="3"/>
    <n v="423"/>
    <x v="5"/>
  </r>
  <r>
    <s v="C00139"/>
    <x v="3"/>
    <n v="32"/>
    <x v="2"/>
    <s v="Free"/>
    <x v="0"/>
    <x v="1"/>
    <n v="8531"/>
    <n v="9490"/>
    <n v="36"/>
    <s v="Electronics"/>
    <x v="1"/>
    <x v="1"/>
    <n v="3"/>
    <n v="3"/>
    <n v="1"/>
    <n v="331"/>
    <x v="7"/>
  </r>
  <r>
    <s v="C00140"/>
    <x v="0"/>
    <n v="32"/>
    <x v="2"/>
    <s v="Free"/>
    <x v="0"/>
    <x v="17"/>
    <n v="10762"/>
    <n v="138113"/>
    <n v="168"/>
    <s v="Books"/>
    <x v="3"/>
    <x v="1"/>
    <n v="1"/>
    <n v="3"/>
    <n v="4"/>
    <n v="134"/>
    <x v="1"/>
  </r>
  <r>
    <s v="C00141"/>
    <x v="3"/>
    <n v="51"/>
    <x v="3"/>
    <s v="Free"/>
    <x v="0"/>
    <x v="45"/>
    <n v="9214"/>
    <n v="367339"/>
    <n v="40"/>
    <s v="Electronics"/>
    <x v="0"/>
    <x v="1"/>
    <n v="3"/>
    <n v="5"/>
    <n v="5"/>
    <n v="355"/>
    <x v="6"/>
  </r>
  <r>
    <s v="C00142"/>
    <x v="5"/>
    <n v="37"/>
    <x v="0"/>
    <s v="Silver"/>
    <x v="0"/>
    <x v="34"/>
    <n v="18411"/>
    <n v="33938"/>
    <n v="1"/>
    <s v="Clothing &amp; Apparel"/>
    <x v="3"/>
    <x v="0"/>
    <n v="5"/>
    <n v="3"/>
    <n v="2"/>
    <n v="532"/>
    <x v="5"/>
  </r>
  <r>
    <s v="C00143"/>
    <x v="12"/>
    <n v="44"/>
    <x v="0"/>
    <s v="Free"/>
    <x v="0"/>
    <x v="14"/>
    <n v="11216"/>
    <n v="20956"/>
    <n v="16"/>
    <s v="Health &amp; Wellness"/>
    <x v="5"/>
    <x v="1"/>
    <n v="4"/>
    <n v="1"/>
    <n v="2"/>
    <n v="412"/>
    <x v="8"/>
  </r>
  <r>
    <s v="C00144"/>
    <x v="0"/>
    <n v="18"/>
    <x v="1"/>
    <s v="Platinum"/>
    <x v="1"/>
    <x v="5"/>
    <n v="13394"/>
    <n v="64463"/>
    <n v="71"/>
    <s v="Food &amp; Grocery"/>
    <x v="3"/>
    <x v="0"/>
    <n v="2"/>
    <n v="2"/>
    <n v="3"/>
    <n v="223"/>
    <x v="0"/>
  </r>
  <r>
    <s v="C00145"/>
    <x v="1"/>
    <n v="29"/>
    <x v="2"/>
    <s v="Free"/>
    <x v="0"/>
    <x v="22"/>
    <n v="1395"/>
    <n v="15086"/>
    <n v="19"/>
    <s v="Pet Supplies"/>
    <x v="1"/>
    <x v="1"/>
    <n v="4"/>
    <n v="3"/>
    <n v="2"/>
    <n v="432"/>
    <x v="5"/>
  </r>
  <r>
    <s v="C00146"/>
    <x v="0"/>
    <n v="43"/>
    <x v="0"/>
    <s v="Free"/>
    <x v="1"/>
    <x v="22"/>
    <n v="11681"/>
    <n v="121093"/>
    <n v="1"/>
    <s v="Clothing &amp; Apparel"/>
    <x v="1"/>
    <x v="1"/>
    <n v="5"/>
    <n v="3"/>
    <n v="4"/>
    <n v="534"/>
    <x v="9"/>
  </r>
  <r>
    <s v="C00147"/>
    <x v="0"/>
    <n v="42"/>
    <x v="0"/>
    <s v="Silver"/>
    <x v="1"/>
    <x v="41"/>
    <n v="4603"/>
    <n v="138044"/>
    <n v="86"/>
    <s v="Books"/>
    <x v="1"/>
    <x v="0"/>
    <n v="2"/>
    <n v="5"/>
    <n v="4"/>
    <n v="254"/>
    <x v="1"/>
  </r>
  <r>
    <s v="C00148"/>
    <x v="11"/>
    <n v="18"/>
    <x v="1"/>
    <s v="Free"/>
    <x v="1"/>
    <x v="9"/>
    <n v="13393"/>
    <n v="80258"/>
    <n v="27"/>
    <s v="Health &amp; Wellness"/>
    <x v="5"/>
    <x v="0"/>
    <n v="4"/>
    <n v="2"/>
    <n v="3"/>
    <n v="423"/>
    <x v="5"/>
  </r>
  <r>
    <s v="C00149"/>
    <x v="12"/>
    <n v="28"/>
    <x v="2"/>
    <s v="Free"/>
    <x v="1"/>
    <x v="20"/>
    <n v="3473"/>
    <n v="40406"/>
    <n v="153"/>
    <s v="Books"/>
    <x v="3"/>
    <x v="1"/>
    <n v="1"/>
    <n v="3"/>
    <n v="2"/>
    <n v="132"/>
    <x v="0"/>
  </r>
  <r>
    <s v="C00150"/>
    <x v="7"/>
    <n v="44"/>
    <x v="0"/>
    <s v="Free"/>
    <x v="1"/>
    <x v="0"/>
    <n v="5577"/>
    <n v="23079"/>
    <n v="10"/>
    <s v="Electronics"/>
    <x v="4"/>
    <x v="0"/>
    <n v="4"/>
    <n v="2"/>
    <n v="2"/>
    <n v="422"/>
    <x v="8"/>
  </r>
  <r>
    <s v="C00151"/>
    <x v="11"/>
    <n v="31"/>
    <x v="2"/>
    <s v="Silver"/>
    <x v="1"/>
    <x v="23"/>
    <n v="13281"/>
    <n v="204793"/>
    <n v="17"/>
    <s v="Clothing &amp; Apparel"/>
    <x v="4"/>
    <x v="1"/>
    <n v="4"/>
    <n v="3"/>
    <n v="4"/>
    <n v="434"/>
    <x v="9"/>
  </r>
  <r>
    <s v="C00152"/>
    <x v="0"/>
    <n v="18"/>
    <x v="1"/>
    <s v="Free"/>
    <x v="0"/>
    <x v="31"/>
    <n v="5059"/>
    <n v="43321"/>
    <n v="41"/>
    <s v="Travel &amp; Luggage"/>
    <x v="5"/>
    <x v="1"/>
    <n v="3"/>
    <n v="2"/>
    <n v="2"/>
    <n v="322"/>
    <x v="0"/>
  </r>
  <r>
    <s v="C00153"/>
    <x v="0"/>
    <n v="36"/>
    <x v="0"/>
    <s v="Free"/>
    <x v="0"/>
    <x v="25"/>
    <n v="14112"/>
    <n v="368872"/>
    <n v="148"/>
    <s v="Food &amp; Grocery"/>
    <x v="4"/>
    <x v="1"/>
    <n v="1"/>
    <n v="4"/>
    <n v="5"/>
    <n v="145"/>
    <x v="3"/>
  </r>
  <r>
    <s v="C00154"/>
    <x v="0"/>
    <n v="34"/>
    <x v="2"/>
    <s v="Free"/>
    <x v="0"/>
    <x v="49"/>
    <n v="9281"/>
    <n v="194313"/>
    <n v="23"/>
    <s v="Jewelry &amp; Accessories"/>
    <x v="3"/>
    <x v="1"/>
    <n v="4"/>
    <n v="4"/>
    <n v="4"/>
    <n v="444"/>
    <x v="6"/>
  </r>
  <r>
    <s v="C00155"/>
    <x v="12"/>
    <n v="40"/>
    <x v="0"/>
    <s v="Free"/>
    <x v="0"/>
    <x v="5"/>
    <n v="10133"/>
    <n v="48949"/>
    <n v="44"/>
    <s v="Electronics"/>
    <x v="4"/>
    <x v="0"/>
    <n v="3"/>
    <n v="2"/>
    <n v="3"/>
    <n v="323"/>
    <x v="5"/>
  </r>
  <r>
    <s v="C00156"/>
    <x v="5"/>
    <n v="18"/>
    <x v="1"/>
    <s v="Free"/>
    <x v="0"/>
    <x v="19"/>
    <n v="11447"/>
    <n v="10016"/>
    <n v="39"/>
    <s v="Electronics"/>
    <x v="4"/>
    <x v="0"/>
    <n v="3"/>
    <n v="1"/>
    <n v="1"/>
    <n v="311"/>
    <x v="8"/>
  </r>
  <r>
    <s v="C00157"/>
    <x v="1"/>
    <n v="24"/>
    <x v="1"/>
    <s v="Gold"/>
    <x v="0"/>
    <x v="50"/>
    <n v="15144"/>
    <n v="580503"/>
    <n v="53"/>
    <s v="Beauty &amp; Personal Care"/>
    <x v="5"/>
    <x v="0"/>
    <n v="3"/>
    <n v="4"/>
    <n v="5"/>
    <n v="345"/>
    <x v="6"/>
  </r>
  <r>
    <s v="C00158"/>
    <x v="18"/>
    <n v="19"/>
    <x v="1"/>
    <s v="Gold"/>
    <x v="0"/>
    <x v="30"/>
    <n v="4136"/>
    <n v="8440"/>
    <n v="14"/>
    <s v="Home &amp; Kitchen"/>
    <x v="4"/>
    <x v="1"/>
    <n v="4"/>
    <n v="4"/>
    <n v="1"/>
    <n v="441"/>
    <x v="5"/>
  </r>
  <r>
    <s v="C00159"/>
    <x v="5"/>
    <n v="21"/>
    <x v="1"/>
    <s v="Silver"/>
    <x v="1"/>
    <x v="31"/>
    <n v="4347"/>
    <n v="39017"/>
    <n v="213"/>
    <s v="Home &amp; Kitchen"/>
    <x v="0"/>
    <x v="1"/>
    <n v="1"/>
    <n v="2"/>
    <n v="2"/>
    <n v="122"/>
    <x v="0"/>
  </r>
  <r>
    <s v="C00160"/>
    <x v="5"/>
    <n v="39"/>
    <x v="0"/>
    <s v="Free"/>
    <x v="1"/>
    <x v="22"/>
    <n v="4387"/>
    <n v="47808"/>
    <n v="41"/>
    <s v="Clothing &amp; Apparel"/>
    <x v="4"/>
    <x v="0"/>
    <n v="3"/>
    <n v="3"/>
    <n v="3"/>
    <n v="333"/>
    <x v="5"/>
  </r>
  <r>
    <s v="C00161"/>
    <x v="19"/>
    <n v="61"/>
    <x v="4"/>
    <s v="Free"/>
    <x v="0"/>
    <x v="1"/>
    <n v="2576"/>
    <n v="27508"/>
    <n v="57"/>
    <s v="Beauty &amp; Personal Care"/>
    <x v="0"/>
    <x v="1"/>
    <n v="3"/>
    <n v="3"/>
    <n v="2"/>
    <n v="332"/>
    <x v="0"/>
  </r>
  <r>
    <s v="C00162"/>
    <x v="5"/>
    <n v="28"/>
    <x v="2"/>
    <s v="Gold"/>
    <x v="0"/>
    <x v="14"/>
    <n v="1211"/>
    <n v="25561"/>
    <n v="4"/>
    <s v="Automotive"/>
    <x v="3"/>
    <x v="0"/>
    <n v="5"/>
    <n v="1"/>
    <n v="2"/>
    <n v="512"/>
    <x v="8"/>
  </r>
  <r>
    <s v="C00163"/>
    <x v="0"/>
    <n v="40"/>
    <x v="0"/>
    <s v="Free"/>
    <x v="0"/>
    <x v="22"/>
    <n v="8591"/>
    <n v="73893"/>
    <n v="246"/>
    <s v="Sports &amp; Outdoors"/>
    <x v="3"/>
    <x v="0"/>
    <n v="1"/>
    <n v="3"/>
    <n v="3"/>
    <n v="133"/>
    <x v="1"/>
  </r>
  <r>
    <s v="C00164"/>
    <x v="10"/>
    <n v="27"/>
    <x v="2"/>
    <s v="Gold"/>
    <x v="0"/>
    <x v="19"/>
    <n v="10708"/>
    <n v="10078"/>
    <n v="26"/>
    <s v="Beauty &amp; Personal Care"/>
    <x v="1"/>
    <x v="0"/>
    <n v="4"/>
    <n v="1"/>
    <n v="1"/>
    <n v="411"/>
    <x v="8"/>
  </r>
  <r>
    <s v="C00165"/>
    <x v="9"/>
    <n v="29"/>
    <x v="2"/>
    <s v="Silver"/>
    <x v="1"/>
    <x v="16"/>
    <n v="12984"/>
    <n v="562495"/>
    <n v="29"/>
    <s v="Electronics"/>
    <x v="1"/>
    <x v="1"/>
    <n v="3"/>
    <n v="5"/>
    <n v="5"/>
    <n v="355"/>
    <x v="6"/>
  </r>
  <r>
    <s v="C00166"/>
    <x v="10"/>
    <n v="53"/>
    <x v="3"/>
    <s v="Gold"/>
    <x v="1"/>
    <x v="10"/>
    <n v="13882"/>
    <n v="109493"/>
    <n v="38"/>
    <s v="Electronics"/>
    <x v="1"/>
    <x v="0"/>
    <n v="3"/>
    <n v="2"/>
    <n v="3"/>
    <n v="323"/>
    <x v="5"/>
  </r>
  <r>
    <s v="C00167"/>
    <x v="10"/>
    <n v="38"/>
    <x v="0"/>
    <s v="Silver"/>
    <x v="1"/>
    <x v="9"/>
    <n v="388"/>
    <n v="27065"/>
    <n v="37"/>
    <s v="Electronics"/>
    <x v="1"/>
    <x v="1"/>
    <n v="3"/>
    <n v="2"/>
    <n v="2"/>
    <n v="322"/>
    <x v="0"/>
  </r>
  <r>
    <s v="C00168"/>
    <x v="10"/>
    <n v="26"/>
    <x v="2"/>
    <s v="Free"/>
    <x v="1"/>
    <x v="51"/>
    <n v="1488"/>
    <n v="645208"/>
    <n v="26"/>
    <s v="Electronics"/>
    <x v="1"/>
    <x v="1"/>
    <n v="4"/>
    <n v="5"/>
    <n v="5"/>
    <n v="455"/>
    <x v="4"/>
  </r>
  <r>
    <s v="C00169"/>
    <x v="10"/>
    <n v="34"/>
    <x v="2"/>
    <s v="Free"/>
    <x v="0"/>
    <x v="9"/>
    <n v="2763"/>
    <n v="2207"/>
    <n v="47"/>
    <s v="Electronics"/>
    <x v="3"/>
    <x v="1"/>
    <n v="3"/>
    <n v="2"/>
    <n v="1"/>
    <n v="321"/>
    <x v="7"/>
  </r>
  <r>
    <s v="C00170"/>
    <x v="10"/>
    <n v="41"/>
    <x v="0"/>
    <s v="Silver"/>
    <x v="0"/>
    <x v="35"/>
    <n v="9082"/>
    <n v="152322"/>
    <n v="120"/>
    <s v="Beauty &amp; Personal Care"/>
    <x v="4"/>
    <x v="1"/>
    <n v="2"/>
    <n v="4"/>
    <n v="4"/>
    <n v="244"/>
    <x v="1"/>
  </r>
  <r>
    <s v="C00171"/>
    <x v="7"/>
    <n v="28"/>
    <x v="2"/>
    <s v="Gold"/>
    <x v="1"/>
    <x v="10"/>
    <n v="7875"/>
    <n v="55375"/>
    <n v="105"/>
    <s v="Health &amp; Wellness"/>
    <x v="3"/>
    <x v="1"/>
    <n v="2"/>
    <n v="2"/>
    <n v="3"/>
    <n v="223"/>
    <x v="0"/>
  </r>
  <r>
    <s v="C00172"/>
    <x v="0"/>
    <n v="36"/>
    <x v="0"/>
    <s v="Silver"/>
    <x v="1"/>
    <x v="5"/>
    <n v="5722"/>
    <n v="26562"/>
    <n v="100"/>
    <s v="Jewelry &amp; Accessories"/>
    <x v="0"/>
    <x v="1"/>
    <n v="2"/>
    <n v="2"/>
    <n v="2"/>
    <n v="222"/>
    <x v="0"/>
  </r>
  <r>
    <s v="C00173"/>
    <x v="12"/>
    <n v="46"/>
    <x v="3"/>
    <s v="Free"/>
    <x v="0"/>
    <x v="52"/>
    <n v="20053"/>
    <n v="1418027"/>
    <n v="30"/>
    <s v="Food &amp; Grocery"/>
    <x v="3"/>
    <x v="1"/>
    <n v="3"/>
    <n v="5"/>
    <n v="5"/>
    <n v="355"/>
    <x v="6"/>
  </r>
  <r>
    <s v="C00174"/>
    <x v="0"/>
    <n v="36"/>
    <x v="0"/>
    <s v="Free"/>
    <x v="0"/>
    <x v="50"/>
    <n v="6586"/>
    <n v="219664"/>
    <n v="21"/>
    <s v="Clothing &amp; Apparel"/>
    <x v="4"/>
    <x v="1"/>
    <n v="4"/>
    <n v="4"/>
    <n v="4"/>
    <n v="444"/>
    <x v="6"/>
  </r>
  <r>
    <s v="C00175"/>
    <x v="0"/>
    <n v="43"/>
    <x v="0"/>
    <s v="Free"/>
    <x v="0"/>
    <x v="22"/>
    <n v="2546"/>
    <n v="263855"/>
    <n v="52"/>
    <s v="Clothing &amp; Apparel"/>
    <x v="4"/>
    <x v="1"/>
    <n v="3"/>
    <n v="3"/>
    <n v="4"/>
    <n v="334"/>
    <x v="9"/>
  </r>
  <r>
    <s v="C00176"/>
    <x v="0"/>
    <n v="31"/>
    <x v="2"/>
    <s v="Silver"/>
    <x v="1"/>
    <x v="19"/>
    <n v="3028"/>
    <n v="2963"/>
    <n v="94"/>
    <s v="Food &amp; Grocery"/>
    <x v="2"/>
    <x v="0"/>
    <n v="2"/>
    <n v="1"/>
    <n v="1"/>
    <n v="211"/>
    <x v="0"/>
  </r>
  <r>
    <s v="C00177"/>
    <x v="5"/>
    <n v="24"/>
    <x v="1"/>
    <s v="Free"/>
    <x v="1"/>
    <x v="34"/>
    <n v="9961"/>
    <n v="16718"/>
    <n v="90"/>
    <s v="Electronics"/>
    <x v="2"/>
    <x v="1"/>
    <n v="2"/>
    <n v="3"/>
    <n v="2"/>
    <n v="232"/>
    <x v="0"/>
  </r>
  <r>
    <s v="C00178"/>
    <x v="14"/>
    <n v="34"/>
    <x v="2"/>
    <s v="Free"/>
    <x v="0"/>
    <x v="26"/>
    <n v="10334"/>
    <n v="261739"/>
    <n v="27"/>
    <s v="Books"/>
    <x v="0"/>
    <x v="0"/>
    <n v="4"/>
    <n v="4"/>
    <n v="4"/>
    <n v="444"/>
    <x v="6"/>
  </r>
  <r>
    <s v="C00179"/>
    <x v="1"/>
    <n v="56"/>
    <x v="4"/>
    <s v="Free"/>
    <x v="0"/>
    <x v="14"/>
    <n v="7795"/>
    <n v="15247"/>
    <n v="79"/>
    <s v="Pet Supplies"/>
    <x v="0"/>
    <x v="1"/>
    <n v="2"/>
    <n v="1"/>
    <n v="2"/>
    <n v="212"/>
    <x v="0"/>
  </r>
  <r>
    <s v="C00180"/>
    <x v="13"/>
    <n v="42"/>
    <x v="0"/>
    <s v="Free"/>
    <x v="1"/>
    <x v="53"/>
    <n v="7633"/>
    <n v="313846"/>
    <n v="9"/>
    <s v="Home &amp; Kitchen"/>
    <x v="0"/>
    <x v="0"/>
    <n v="4"/>
    <n v="5"/>
    <n v="5"/>
    <n v="455"/>
    <x v="4"/>
  </r>
  <r>
    <s v="C00181"/>
    <x v="12"/>
    <n v="18"/>
    <x v="1"/>
    <s v="Free"/>
    <x v="0"/>
    <x v="33"/>
    <n v="1026"/>
    <n v="27753"/>
    <n v="60"/>
    <s v="Electronics"/>
    <x v="4"/>
    <x v="1"/>
    <n v="2"/>
    <n v="1"/>
    <n v="2"/>
    <n v="212"/>
    <x v="0"/>
  </r>
  <r>
    <s v="C00182"/>
    <x v="5"/>
    <n v="43"/>
    <x v="0"/>
    <s v="Silver"/>
    <x v="0"/>
    <x v="26"/>
    <n v="13941"/>
    <n v="350904"/>
    <n v="7"/>
    <s v="Toys &amp; Games"/>
    <x v="3"/>
    <x v="0"/>
    <n v="5"/>
    <n v="4"/>
    <n v="5"/>
    <n v="545"/>
    <x v="4"/>
  </r>
  <r>
    <s v="C00183"/>
    <x v="0"/>
    <n v="42"/>
    <x v="0"/>
    <s v="Free"/>
    <x v="1"/>
    <x v="41"/>
    <n v="3497"/>
    <n v="106074"/>
    <n v="97"/>
    <s v="Clothing &amp; Apparel"/>
    <x v="5"/>
    <x v="1"/>
    <n v="2"/>
    <n v="5"/>
    <n v="3"/>
    <n v="253"/>
    <x v="1"/>
  </r>
  <r>
    <s v="C00184"/>
    <x v="12"/>
    <n v="28"/>
    <x v="2"/>
    <s v="Gold"/>
    <x v="1"/>
    <x v="9"/>
    <n v="3591"/>
    <n v="27161"/>
    <n v="25"/>
    <s v="Clothing &amp; Apparel"/>
    <x v="0"/>
    <x v="1"/>
    <n v="4"/>
    <n v="2"/>
    <n v="2"/>
    <n v="422"/>
    <x v="8"/>
  </r>
  <r>
    <s v="C00185"/>
    <x v="14"/>
    <n v="35"/>
    <x v="0"/>
    <s v="Free"/>
    <x v="0"/>
    <x v="1"/>
    <n v="44049"/>
    <n v="53115"/>
    <n v="16"/>
    <s v="Books"/>
    <x v="1"/>
    <x v="0"/>
    <n v="4"/>
    <n v="3"/>
    <n v="3"/>
    <n v="433"/>
    <x v="5"/>
  </r>
  <r>
    <s v="C00186"/>
    <x v="10"/>
    <n v="39"/>
    <x v="0"/>
    <s v="Gold"/>
    <x v="1"/>
    <x v="22"/>
    <n v="6678"/>
    <n v="57912"/>
    <n v="5"/>
    <s v="Office Supplies"/>
    <x v="4"/>
    <x v="0"/>
    <n v="5"/>
    <n v="3"/>
    <n v="3"/>
    <n v="533"/>
    <x v="5"/>
  </r>
  <r>
    <s v="C00187"/>
    <x v="5"/>
    <n v="27"/>
    <x v="2"/>
    <s v="Free"/>
    <x v="1"/>
    <x v="33"/>
    <n v="2525"/>
    <n v="7159"/>
    <n v="1"/>
    <s v="Health &amp; Wellness"/>
    <x v="0"/>
    <x v="1"/>
    <n v="5"/>
    <n v="1"/>
    <n v="1"/>
    <n v="511"/>
    <x v="8"/>
  </r>
  <r>
    <s v="C00188"/>
    <x v="9"/>
    <n v="47"/>
    <x v="3"/>
    <s v="Free"/>
    <x v="0"/>
    <x v="33"/>
    <n v="27054"/>
    <n v="80976"/>
    <n v="158"/>
    <s v="Beauty &amp; Personal Care"/>
    <x v="4"/>
    <x v="1"/>
    <n v="1"/>
    <n v="1"/>
    <n v="3"/>
    <n v="113"/>
    <x v="0"/>
  </r>
  <r>
    <s v="C00189"/>
    <x v="0"/>
    <n v="23"/>
    <x v="1"/>
    <s v="Platinum"/>
    <x v="0"/>
    <x v="42"/>
    <n v="16666"/>
    <n v="71818"/>
    <n v="41"/>
    <s v="Toys &amp; Games"/>
    <x v="5"/>
    <x v="0"/>
    <n v="3"/>
    <n v="5"/>
    <n v="3"/>
    <n v="353"/>
    <x v="5"/>
  </r>
  <r>
    <s v="C00190"/>
    <x v="14"/>
    <n v="22"/>
    <x v="1"/>
    <s v="Free"/>
    <x v="1"/>
    <x v="21"/>
    <n v="5267"/>
    <n v="66436"/>
    <n v="27"/>
    <s v="Sports &amp; Outdoors"/>
    <x v="1"/>
    <x v="0"/>
    <n v="4"/>
    <n v="3"/>
    <n v="3"/>
    <n v="433"/>
    <x v="5"/>
  </r>
  <r>
    <s v="C00191"/>
    <x v="0"/>
    <n v="54"/>
    <x v="3"/>
    <s v="Free"/>
    <x v="1"/>
    <x v="14"/>
    <n v="4621"/>
    <n v="9042"/>
    <n v="43"/>
    <s v="Home &amp; Kitchen"/>
    <x v="1"/>
    <x v="1"/>
    <n v="3"/>
    <n v="1"/>
    <n v="1"/>
    <n v="311"/>
    <x v="8"/>
  </r>
  <r>
    <s v="C00192"/>
    <x v="0"/>
    <n v="24"/>
    <x v="1"/>
    <s v="Free"/>
    <x v="1"/>
    <x v="31"/>
    <n v="13224"/>
    <n v="119902"/>
    <n v="119"/>
    <s v="Electronics"/>
    <x v="4"/>
    <x v="0"/>
    <n v="2"/>
    <n v="2"/>
    <n v="4"/>
    <n v="224"/>
    <x v="1"/>
  </r>
  <r>
    <s v="C00193"/>
    <x v="4"/>
    <n v="29"/>
    <x v="2"/>
    <s v="Free"/>
    <x v="0"/>
    <x v="44"/>
    <n v="2696"/>
    <n v="119585"/>
    <n v="10"/>
    <s v="Electronics"/>
    <x v="0"/>
    <x v="0"/>
    <n v="4"/>
    <n v="5"/>
    <n v="4"/>
    <n v="454"/>
    <x v="4"/>
  </r>
  <r>
    <s v="C00194"/>
    <x v="10"/>
    <n v="22"/>
    <x v="1"/>
    <s v="Platinum"/>
    <x v="1"/>
    <x v="22"/>
    <n v="5275"/>
    <n v="58365"/>
    <n v="1"/>
    <s v="Clothing &amp; Apparel"/>
    <x v="1"/>
    <x v="1"/>
    <n v="5"/>
    <n v="3"/>
    <n v="3"/>
    <n v="533"/>
    <x v="5"/>
  </r>
  <r>
    <s v="C00195"/>
    <x v="0"/>
    <n v="42"/>
    <x v="0"/>
    <s v="Free"/>
    <x v="1"/>
    <x v="22"/>
    <n v="19786"/>
    <n v="185184"/>
    <n v="78"/>
    <s v="Home &amp; Kitchen"/>
    <x v="3"/>
    <x v="1"/>
    <n v="2"/>
    <n v="3"/>
    <n v="4"/>
    <n v="234"/>
    <x v="1"/>
  </r>
  <r>
    <s v="C00196"/>
    <x v="15"/>
    <n v="53"/>
    <x v="3"/>
    <s v="Free"/>
    <x v="1"/>
    <x v="3"/>
    <n v="4468"/>
    <n v="155599"/>
    <n v="2"/>
    <s v="Health &amp; Wellness"/>
    <x v="3"/>
    <x v="0"/>
    <n v="5"/>
    <n v="5"/>
    <n v="4"/>
    <n v="554"/>
    <x v="4"/>
  </r>
  <r>
    <s v="C00197"/>
    <x v="13"/>
    <n v="49"/>
    <x v="3"/>
    <s v="Free"/>
    <x v="1"/>
    <x v="18"/>
    <n v="7479"/>
    <n v="125027"/>
    <n v="173"/>
    <s v="Clothing &amp; Apparel"/>
    <x v="0"/>
    <x v="1"/>
    <n v="1"/>
    <n v="3"/>
    <n v="4"/>
    <n v="134"/>
    <x v="1"/>
  </r>
  <r>
    <s v="C00198"/>
    <x v="0"/>
    <n v="36"/>
    <x v="0"/>
    <s v="Free"/>
    <x v="0"/>
    <x v="12"/>
    <n v="5302"/>
    <n v="82187"/>
    <n v="71"/>
    <s v="Clothing &amp; Apparel"/>
    <x v="1"/>
    <x v="0"/>
    <n v="2"/>
    <n v="4"/>
    <n v="3"/>
    <n v="243"/>
    <x v="1"/>
  </r>
  <r>
    <s v="C00199"/>
    <x v="4"/>
    <n v="54"/>
    <x v="3"/>
    <s v="Gold"/>
    <x v="0"/>
    <x v="2"/>
    <n v="8591"/>
    <n v="48286"/>
    <n v="8"/>
    <s v="Health &amp; Wellness"/>
    <x v="1"/>
    <x v="1"/>
    <n v="4"/>
    <n v="2"/>
    <n v="3"/>
    <n v="423"/>
    <x v="5"/>
  </r>
  <r>
    <s v="C00200"/>
    <x v="0"/>
    <n v="33"/>
    <x v="2"/>
    <s v="Gold"/>
    <x v="1"/>
    <x v="2"/>
    <n v="7068"/>
    <n v="47298"/>
    <n v="17"/>
    <s v="Electronics"/>
    <x v="0"/>
    <x v="1"/>
    <n v="4"/>
    <n v="2"/>
    <n v="3"/>
    <n v="423"/>
    <x v="5"/>
  </r>
  <r>
    <s v="C00201"/>
    <x v="12"/>
    <n v="50"/>
    <x v="3"/>
    <s v="Free"/>
    <x v="1"/>
    <x v="14"/>
    <n v="14839"/>
    <n v="3402"/>
    <n v="13"/>
    <s v="Electronics"/>
    <x v="1"/>
    <x v="1"/>
    <n v="4"/>
    <n v="1"/>
    <n v="1"/>
    <n v="411"/>
    <x v="8"/>
  </r>
  <r>
    <s v="C00202"/>
    <x v="0"/>
    <n v="50"/>
    <x v="3"/>
    <s v="Silver"/>
    <x v="1"/>
    <x v="2"/>
    <n v="2018"/>
    <n v="13221"/>
    <n v="18"/>
    <s v="Clothing &amp; Apparel"/>
    <x v="1"/>
    <x v="1"/>
    <n v="4"/>
    <n v="2"/>
    <n v="2"/>
    <n v="422"/>
    <x v="8"/>
  </r>
  <r>
    <s v="C00203"/>
    <x v="14"/>
    <n v="25"/>
    <x v="2"/>
    <s v="Silver"/>
    <x v="1"/>
    <x v="43"/>
    <n v="3895"/>
    <n v="179006"/>
    <n v="44"/>
    <s v="Home &amp; Kitchen"/>
    <x v="4"/>
    <x v="1"/>
    <n v="3"/>
    <n v="5"/>
    <n v="4"/>
    <n v="354"/>
    <x v="6"/>
  </r>
  <r>
    <s v="C00204"/>
    <x v="6"/>
    <n v="18"/>
    <x v="1"/>
    <s v="Free"/>
    <x v="1"/>
    <x v="5"/>
    <n v="1699"/>
    <n v="87647"/>
    <n v="56"/>
    <s v="Electronics"/>
    <x v="5"/>
    <x v="0"/>
    <n v="3"/>
    <n v="2"/>
    <n v="3"/>
    <n v="323"/>
    <x v="5"/>
  </r>
  <r>
    <s v="C00205"/>
    <x v="5"/>
    <n v="18"/>
    <x v="1"/>
    <s v="Free"/>
    <x v="1"/>
    <x v="17"/>
    <n v="11999"/>
    <n v="159582"/>
    <n v="48"/>
    <s v="Home &amp; Kitchen"/>
    <x v="1"/>
    <x v="1"/>
    <n v="3"/>
    <n v="3"/>
    <n v="4"/>
    <n v="334"/>
    <x v="9"/>
  </r>
  <r>
    <s v="C00206"/>
    <x v="6"/>
    <n v="43"/>
    <x v="0"/>
    <s v="Free"/>
    <x v="0"/>
    <x v="19"/>
    <n v="14554"/>
    <n v="13182"/>
    <n v="53"/>
    <s v="Sports &amp; Outdoors"/>
    <x v="3"/>
    <x v="0"/>
    <n v="3"/>
    <n v="1"/>
    <n v="2"/>
    <n v="312"/>
    <x v="7"/>
  </r>
  <r>
    <s v="C00207"/>
    <x v="11"/>
    <n v="28"/>
    <x v="2"/>
    <s v="Free"/>
    <x v="1"/>
    <x v="19"/>
    <n v="12188"/>
    <n v="12091"/>
    <n v="18"/>
    <s v="Clothing &amp; Apparel"/>
    <x v="1"/>
    <x v="1"/>
    <n v="4"/>
    <n v="1"/>
    <n v="2"/>
    <n v="412"/>
    <x v="8"/>
  </r>
  <r>
    <s v="C00208"/>
    <x v="0"/>
    <n v="35"/>
    <x v="0"/>
    <s v="Free"/>
    <x v="0"/>
    <x v="25"/>
    <n v="6212"/>
    <n v="160294"/>
    <n v="1"/>
    <s v="Beauty &amp; Personal Care"/>
    <x v="1"/>
    <x v="0"/>
    <n v="5"/>
    <n v="4"/>
    <n v="4"/>
    <n v="544"/>
    <x v="4"/>
  </r>
  <r>
    <s v="C00209"/>
    <x v="7"/>
    <n v="38"/>
    <x v="0"/>
    <s v="Free"/>
    <x v="1"/>
    <x v="18"/>
    <n v="5036"/>
    <n v="83818"/>
    <n v="22"/>
    <s v="Home &amp; Kitchen"/>
    <x v="3"/>
    <x v="1"/>
    <n v="4"/>
    <n v="3"/>
    <n v="3"/>
    <n v="433"/>
    <x v="5"/>
  </r>
  <r>
    <s v="C00210"/>
    <x v="1"/>
    <n v="18"/>
    <x v="1"/>
    <s v="Free"/>
    <x v="1"/>
    <x v="4"/>
    <n v="1410"/>
    <n v="30060"/>
    <n v="2"/>
    <s v="Electronics"/>
    <x v="0"/>
    <x v="1"/>
    <n v="5"/>
    <n v="4"/>
    <n v="2"/>
    <n v="542"/>
    <x v="5"/>
  </r>
  <r>
    <s v="C00211"/>
    <x v="7"/>
    <n v="18"/>
    <x v="1"/>
    <s v="Free"/>
    <x v="1"/>
    <x v="1"/>
    <n v="715"/>
    <n v="83931"/>
    <n v="5"/>
    <s v="Books"/>
    <x v="1"/>
    <x v="0"/>
    <n v="5"/>
    <n v="3"/>
    <n v="3"/>
    <n v="533"/>
    <x v="5"/>
  </r>
  <r>
    <s v="C00212"/>
    <x v="19"/>
    <n v="41"/>
    <x v="0"/>
    <s v="Free"/>
    <x v="0"/>
    <x v="28"/>
    <n v="6844"/>
    <n v="303801"/>
    <n v="37"/>
    <s v="Clothing &amp; Apparel"/>
    <x v="3"/>
    <x v="1"/>
    <n v="3"/>
    <n v="5"/>
    <n v="5"/>
    <n v="355"/>
    <x v="6"/>
  </r>
  <r>
    <s v="C00213"/>
    <x v="0"/>
    <n v="36"/>
    <x v="0"/>
    <s v="Gold"/>
    <x v="1"/>
    <x v="3"/>
    <n v="10558"/>
    <n v="416729"/>
    <n v="8"/>
    <s v="Clothing &amp; Apparel"/>
    <x v="5"/>
    <x v="1"/>
    <n v="4"/>
    <n v="5"/>
    <n v="5"/>
    <n v="455"/>
    <x v="4"/>
  </r>
  <r>
    <s v="C00214"/>
    <x v="0"/>
    <n v="18"/>
    <x v="1"/>
    <s v="Free"/>
    <x v="1"/>
    <x v="21"/>
    <n v="581"/>
    <n v="7239"/>
    <n v="32"/>
    <s v="Clothing &amp; Apparel"/>
    <x v="2"/>
    <x v="1"/>
    <n v="3"/>
    <n v="3"/>
    <n v="1"/>
    <n v="331"/>
    <x v="7"/>
  </r>
  <r>
    <s v="C00215"/>
    <x v="0"/>
    <n v="42"/>
    <x v="0"/>
    <s v="Free"/>
    <x v="0"/>
    <x v="24"/>
    <n v="18315"/>
    <n v="344709"/>
    <n v="70"/>
    <s v="Clothing &amp; Apparel"/>
    <x v="5"/>
    <x v="1"/>
    <n v="2"/>
    <n v="4"/>
    <n v="5"/>
    <n v="245"/>
    <x v="1"/>
  </r>
  <r>
    <s v="C00216"/>
    <x v="3"/>
    <n v="35"/>
    <x v="0"/>
    <s v="Platinum"/>
    <x v="1"/>
    <x v="9"/>
    <n v="281"/>
    <n v="21464"/>
    <n v="208"/>
    <s v="Health &amp; Wellness"/>
    <x v="0"/>
    <x v="0"/>
    <n v="1"/>
    <n v="2"/>
    <n v="2"/>
    <n v="122"/>
    <x v="0"/>
  </r>
  <r>
    <s v="C00217"/>
    <x v="6"/>
    <n v="55"/>
    <x v="4"/>
    <s v="Free"/>
    <x v="1"/>
    <x v="0"/>
    <n v="2319"/>
    <n v="10363"/>
    <n v="128"/>
    <s v="Books"/>
    <x v="3"/>
    <x v="1"/>
    <n v="1"/>
    <n v="2"/>
    <n v="1"/>
    <n v="121"/>
    <x v="10"/>
  </r>
  <r>
    <s v="C00218"/>
    <x v="5"/>
    <n v="23"/>
    <x v="1"/>
    <s v="Silver"/>
    <x v="1"/>
    <x v="1"/>
    <n v="4422"/>
    <n v="53399"/>
    <n v="86"/>
    <s v="Pet Supplies"/>
    <x v="0"/>
    <x v="1"/>
    <n v="2"/>
    <n v="3"/>
    <n v="3"/>
    <n v="233"/>
    <x v="0"/>
  </r>
  <r>
    <s v="C00219"/>
    <x v="1"/>
    <n v="55"/>
    <x v="4"/>
    <s v="Free"/>
    <x v="0"/>
    <x v="20"/>
    <n v="6675"/>
    <n v="91577"/>
    <n v="79"/>
    <s v="Electronics"/>
    <x v="0"/>
    <x v="1"/>
    <n v="2"/>
    <n v="3"/>
    <n v="3"/>
    <n v="233"/>
    <x v="0"/>
  </r>
  <r>
    <s v="C00220"/>
    <x v="8"/>
    <n v="48"/>
    <x v="3"/>
    <s v="Free"/>
    <x v="1"/>
    <x v="14"/>
    <n v="8028"/>
    <n v="15069"/>
    <n v="39"/>
    <s v="Office Supplies"/>
    <x v="3"/>
    <x v="0"/>
    <n v="3"/>
    <n v="1"/>
    <n v="2"/>
    <n v="312"/>
    <x v="7"/>
  </r>
  <r>
    <s v="C00221"/>
    <x v="18"/>
    <n v="53"/>
    <x v="3"/>
    <s v="Gold"/>
    <x v="0"/>
    <x v="14"/>
    <n v="27724"/>
    <n v="4858"/>
    <n v="184"/>
    <s v="Sports &amp; Outdoors"/>
    <x v="0"/>
    <x v="1"/>
    <n v="1"/>
    <n v="1"/>
    <n v="1"/>
    <n v="111"/>
    <x v="10"/>
  </r>
  <r>
    <s v="C00222"/>
    <x v="0"/>
    <n v="60"/>
    <x v="4"/>
    <s v="Platinum"/>
    <x v="1"/>
    <x v="9"/>
    <n v="3029"/>
    <n v="20868"/>
    <n v="28"/>
    <s v="Food &amp; Grocery"/>
    <x v="1"/>
    <x v="1"/>
    <n v="4"/>
    <n v="2"/>
    <n v="2"/>
    <n v="422"/>
    <x v="8"/>
  </r>
  <r>
    <s v="C00223"/>
    <x v="10"/>
    <n v="40"/>
    <x v="0"/>
    <s v="Free"/>
    <x v="1"/>
    <x v="9"/>
    <n v="22122"/>
    <n v="170328"/>
    <n v="74"/>
    <s v="Electronics"/>
    <x v="0"/>
    <x v="1"/>
    <n v="2"/>
    <n v="2"/>
    <n v="4"/>
    <n v="224"/>
    <x v="1"/>
  </r>
  <r>
    <s v="C00224"/>
    <x v="10"/>
    <n v="48"/>
    <x v="3"/>
    <s v="Free"/>
    <x v="1"/>
    <x v="10"/>
    <n v="8271"/>
    <n v="57778"/>
    <n v="79"/>
    <s v="Electronics"/>
    <x v="5"/>
    <x v="0"/>
    <n v="2"/>
    <n v="2"/>
    <n v="3"/>
    <n v="223"/>
    <x v="0"/>
  </r>
  <r>
    <s v="C00225"/>
    <x v="0"/>
    <n v="40"/>
    <x v="0"/>
    <s v="Free"/>
    <x v="0"/>
    <x v="33"/>
    <n v="15842"/>
    <n v="49693"/>
    <n v="42"/>
    <s v="Electronics"/>
    <x v="1"/>
    <x v="1"/>
    <n v="3"/>
    <n v="1"/>
    <n v="3"/>
    <n v="313"/>
    <x v="2"/>
  </r>
  <r>
    <s v="C00226"/>
    <x v="0"/>
    <n v="27"/>
    <x v="2"/>
    <s v="Free"/>
    <x v="1"/>
    <x v="19"/>
    <n v="9109"/>
    <n v="9991"/>
    <n v="16"/>
    <s v="Clothing &amp; Apparel"/>
    <x v="0"/>
    <x v="1"/>
    <n v="4"/>
    <n v="1"/>
    <n v="1"/>
    <n v="411"/>
    <x v="8"/>
  </r>
  <r>
    <s v="C00227"/>
    <x v="10"/>
    <n v="22"/>
    <x v="1"/>
    <s v="Silver"/>
    <x v="1"/>
    <x v="49"/>
    <n v="4967"/>
    <n v="122745"/>
    <n v="13"/>
    <s v="Electronics"/>
    <x v="0"/>
    <x v="1"/>
    <n v="4"/>
    <n v="4"/>
    <n v="4"/>
    <n v="444"/>
    <x v="6"/>
  </r>
  <r>
    <s v="C00228"/>
    <x v="13"/>
    <n v="23"/>
    <x v="1"/>
    <s v="Silver"/>
    <x v="0"/>
    <x v="1"/>
    <n v="6237"/>
    <n v="76596"/>
    <n v="10"/>
    <s v="Books"/>
    <x v="4"/>
    <x v="1"/>
    <n v="4"/>
    <n v="3"/>
    <n v="3"/>
    <n v="433"/>
    <x v="5"/>
  </r>
  <r>
    <s v="C00229"/>
    <x v="15"/>
    <n v="34"/>
    <x v="2"/>
    <s v="Silver"/>
    <x v="1"/>
    <x v="8"/>
    <n v="9213"/>
    <n v="240308"/>
    <n v="26"/>
    <s v="Automotive"/>
    <x v="1"/>
    <x v="1"/>
    <n v="4"/>
    <n v="4"/>
    <n v="4"/>
    <n v="444"/>
    <x v="6"/>
  </r>
  <r>
    <s v="C00230"/>
    <x v="18"/>
    <n v="58"/>
    <x v="4"/>
    <s v="Silver"/>
    <x v="1"/>
    <x v="0"/>
    <n v="692"/>
    <n v="2653"/>
    <n v="94"/>
    <s v="Health &amp; Wellness"/>
    <x v="0"/>
    <x v="1"/>
    <n v="2"/>
    <n v="2"/>
    <n v="1"/>
    <n v="221"/>
    <x v="7"/>
  </r>
  <r>
    <s v="C00231"/>
    <x v="5"/>
    <n v="39"/>
    <x v="0"/>
    <s v="Gold"/>
    <x v="0"/>
    <x v="33"/>
    <n v="6369"/>
    <n v="19845"/>
    <n v="18"/>
    <s v="Clothing &amp; Apparel"/>
    <x v="1"/>
    <x v="1"/>
    <n v="4"/>
    <n v="1"/>
    <n v="2"/>
    <n v="412"/>
    <x v="8"/>
  </r>
  <r>
    <s v="C00232"/>
    <x v="8"/>
    <n v="40"/>
    <x v="0"/>
    <s v="Free"/>
    <x v="0"/>
    <x v="22"/>
    <n v="9157"/>
    <n v="87347"/>
    <n v="5"/>
    <s v="Electronics"/>
    <x v="0"/>
    <x v="1"/>
    <n v="5"/>
    <n v="3"/>
    <n v="3"/>
    <n v="533"/>
    <x v="5"/>
  </r>
  <r>
    <s v="C00233"/>
    <x v="1"/>
    <n v="63"/>
    <x v="4"/>
    <s v="Gold"/>
    <x v="0"/>
    <x v="54"/>
    <n v="14951"/>
    <n v="618773"/>
    <n v="81"/>
    <s v="Electronics"/>
    <x v="4"/>
    <x v="0"/>
    <n v="2"/>
    <n v="5"/>
    <n v="5"/>
    <n v="255"/>
    <x v="1"/>
  </r>
  <r>
    <s v="C00234"/>
    <x v="10"/>
    <n v="57"/>
    <x v="4"/>
    <s v="Gold"/>
    <x v="0"/>
    <x v="49"/>
    <n v="9624"/>
    <n v="197844"/>
    <n v="88"/>
    <s v="Sports &amp; Outdoors"/>
    <x v="3"/>
    <x v="1"/>
    <n v="2"/>
    <n v="4"/>
    <n v="4"/>
    <n v="244"/>
    <x v="1"/>
  </r>
  <r>
    <s v="C00235"/>
    <x v="0"/>
    <n v="46"/>
    <x v="3"/>
    <s v="Gold"/>
    <x v="0"/>
    <x v="2"/>
    <n v="2341"/>
    <n v="14834"/>
    <n v="27"/>
    <s v="Electronics"/>
    <x v="4"/>
    <x v="1"/>
    <n v="4"/>
    <n v="2"/>
    <n v="2"/>
    <n v="422"/>
    <x v="8"/>
  </r>
  <r>
    <s v="C00236"/>
    <x v="1"/>
    <n v="36"/>
    <x v="0"/>
    <s v="Free"/>
    <x v="1"/>
    <x v="9"/>
    <n v="4271"/>
    <n v="32953"/>
    <n v="21"/>
    <s v="Books"/>
    <x v="5"/>
    <x v="1"/>
    <n v="4"/>
    <n v="2"/>
    <n v="2"/>
    <n v="422"/>
    <x v="8"/>
  </r>
  <r>
    <s v="C00237"/>
    <x v="12"/>
    <n v="41"/>
    <x v="0"/>
    <s v="Free"/>
    <x v="1"/>
    <x v="21"/>
    <n v="4342"/>
    <n v="58045"/>
    <n v="22"/>
    <s v="Home &amp; Kitchen"/>
    <x v="1"/>
    <x v="0"/>
    <n v="4"/>
    <n v="3"/>
    <n v="3"/>
    <n v="433"/>
    <x v="5"/>
  </r>
  <r>
    <s v="C00238"/>
    <x v="5"/>
    <n v="50"/>
    <x v="3"/>
    <s v="Free"/>
    <x v="1"/>
    <x v="31"/>
    <n v="6558"/>
    <n v="52966"/>
    <n v="20"/>
    <s v="Food &amp; Grocery"/>
    <x v="1"/>
    <x v="0"/>
    <n v="4"/>
    <n v="2"/>
    <n v="3"/>
    <n v="423"/>
    <x v="5"/>
  </r>
  <r>
    <s v="C00239"/>
    <x v="5"/>
    <n v="18"/>
    <x v="1"/>
    <s v="Free"/>
    <x v="0"/>
    <x v="17"/>
    <n v="10402"/>
    <n v="142161"/>
    <n v="25"/>
    <s v="Food &amp; Grocery"/>
    <x v="1"/>
    <x v="1"/>
    <n v="4"/>
    <n v="3"/>
    <n v="4"/>
    <n v="434"/>
    <x v="9"/>
  </r>
  <r>
    <s v="C00240"/>
    <x v="0"/>
    <n v="33"/>
    <x v="2"/>
    <s v="Free"/>
    <x v="0"/>
    <x v="12"/>
    <n v="955"/>
    <n v="16192"/>
    <n v="94"/>
    <s v="Electronics"/>
    <x v="0"/>
    <x v="1"/>
    <n v="2"/>
    <n v="4"/>
    <n v="2"/>
    <n v="242"/>
    <x v="1"/>
  </r>
  <r>
    <s v="C00241"/>
    <x v="1"/>
    <n v="29"/>
    <x v="2"/>
    <s v="Platinum"/>
    <x v="1"/>
    <x v="19"/>
    <n v="11489"/>
    <n v="9887"/>
    <n v="56"/>
    <s v="Beauty &amp; Personal Care"/>
    <x v="0"/>
    <x v="1"/>
    <n v="3"/>
    <n v="1"/>
    <n v="1"/>
    <n v="311"/>
    <x v="8"/>
  </r>
  <r>
    <s v="C00242"/>
    <x v="8"/>
    <n v="47"/>
    <x v="3"/>
    <s v="Platinum"/>
    <x v="0"/>
    <x v="14"/>
    <n v="15198"/>
    <n v="31835"/>
    <n v="14"/>
    <s v="Travel &amp; Luggage"/>
    <x v="1"/>
    <x v="1"/>
    <n v="4"/>
    <n v="1"/>
    <n v="2"/>
    <n v="412"/>
    <x v="8"/>
  </r>
  <r>
    <s v="C00243"/>
    <x v="11"/>
    <n v="65"/>
    <x v="5"/>
    <s v="Silver"/>
    <x v="0"/>
    <x v="20"/>
    <n v="5545"/>
    <n v="64441"/>
    <n v="239"/>
    <s v="Electronics"/>
    <x v="0"/>
    <x v="1"/>
    <n v="1"/>
    <n v="3"/>
    <n v="3"/>
    <n v="133"/>
    <x v="1"/>
  </r>
  <r>
    <s v="C00244"/>
    <x v="12"/>
    <n v="45"/>
    <x v="3"/>
    <s v="Silver"/>
    <x v="1"/>
    <x v="17"/>
    <n v="12723"/>
    <n v="19166"/>
    <n v="174"/>
    <s v="Clothing &amp; Apparel"/>
    <x v="1"/>
    <x v="1"/>
    <n v="1"/>
    <n v="3"/>
    <n v="2"/>
    <n v="132"/>
    <x v="0"/>
  </r>
  <r>
    <s v="C00245"/>
    <x v="0"/>
    <n v="45"/>
    <x v="3"/>
    <s v="Free"/>
    <x v="1"/>
    <x v="9"/>
    <n v="15831"/>
    <n v="126132"/>
    <n v="76"/>
    <s v="Books"/>
    <x v="4"/>
    <x v="0"/>
    <n v="2"/>
    <n v="2"/>
    <n v="4"/>
    <n v="224"/>
    <x v="1"/>
  </r>
  <r>
    <s v="C00246"/>
    <x v="3"/>
    <n v="18"/>
    <x v="1"/>
    <s v="Silver"/>
    <x v="0"/>
    <x v="0"/>
    <n v="2726"/>
    <n v="10112"/>
    <n v="46"/>
    <s v="Office Supplies"/>
    <x v="4"/>
    <x v="1"/>
    <n v="3"/>
    <n v="2"/>
    <n v="1"/>
    <n v="321"/>
    <x v="7"/>
  </r>
  <r>
    <s v="C00247"/>
    <x v="1"/>
    <n v="46"/>
    <x v="3"/>
    <s v="Free"/>
    <x v="0"/>
    <x v="5"/>
    <n v="1361"/>
    <n v="750"/>
    <n v="23"/>
    <s v="Clothing &amp; Apparel"/>
    <x v="1"/>
    <x v="0"/>
    <n v="4"/>
    <n v="2"/>
    <n v="1"/>
    <n v="421"/>
    <x v="8"/>
  </r>
  <r>
    <s v="C00248"/>
    <x v="17"/>
    <n v="38"/>
    <x v="0"/>
    <s v="Free"/>
    <x v="1"/>
    <x v="17"/>
    <n v="7913"/>
    <n v="113023"/>
    <n v="5"/>
    <s v="Electronics"/>
    <x v="5"/>
    <x v="0"/>
    <n v="5"/>
    <n v="3"/>
    <n v="4"/>
    <n v="534"/>
    <x v="9"/>
  </r>
  <r>
    <s v="C00249"/>
    <x v="0"/>
    <n v="50"/>
    <x v="3"/>
    <s v="Gold"/>
    <x v="1"/>
    <x v="14"/>
    <n v="17062"/>
    <n v="34836"/>
    <n v="91"/>
    <s v="Food &amp; Grocery"/>
    <x v="1"/>
    <x v="0"/>
    <n v="2"/>
    <n v="1"/>
    <n v="2"/>
    <n v="212"/>
    <x v="0"/>
  </r>
  <r>
    <s v="C00250"/>
    <x v="2"/>
    <n v="46"/>
    <x v="3"/>
    <s v="Gold"/>
    <x v="0"/>
    <x v="34"/>
    <n v="8197"/>
    <n v="129633"/>
    <n v="21"/>
    <s v="Home &amp; Kitchen"/>
    <x v="1"/>
    <x v="1"/>
    <n v="4"/>
    <n v="3"/>
    <n v="4"/>
    <n v="434"/>
    <x v="9"/>
  </r>
  <r>
    <s v="C00251"/>
    <x v="0"/>
    <n v="52"/>
    <x v="3"/>
    <s v="Silver"/>
    <x v="1"/>
    <x v="15"/>
    <n v="3546"/>
    <n v="104299"/>
    <n v="124"/>
    <s v="Books"/>
    <x v="3"/>
    <x v="1"/>
    <n v="2"/>
    <n v="4"/>
    <n v="3"/>
    <n v="243"/>
    <x v="1"/>
  </r>
  <r>
    <s v="C00252"/>
    <x v="10"/>
    <n v="23"/>
    <x v="1"/>
    <s v="Free"/>
    <x v="0"/>
    <x v="47"/>
    <n v="6458"/>
    <n v="197294"/>
    <n v="45"/>
    <s v="Toys &amp; Games"/>
    <x v="5"/>
    <x v="1"/>
    <n v="3"/>
    <n v="4"/>
    <n v="4"/>
    <n v="344"/>
    <x v="6"/>
  </r>
  <r>
    <s v="C00253"/>
    <x v="0"/>
    <n v="28"/>
    <x v="2"/>
    <s v="Silver"/>
    <x v="1"/>
    <x v="14"/>
    <n v="12645"/>
    <n v="25705"/>
    <n v="29"/>
    <s v="Toys &amp; Games"/>
    <x v="0"/>
    <x v="0"/>
    <n v="3"/>
    <n v="1"/>
    <n v="2"/>
    <n v="312"/>
    <x v="7"/>
  </r>
  <r>
    <s v="C00254"/>
    <x v="10"/>
    <n v="66"/>
    <x v="5"/>
    <s v="Silver"/>
    <x v="1"/>
    <x v="1"/>
    <n v="4715"/>
    <n v="53329"/>
    <n v="3"/>
    <s v="Pet Supplies"/>
    <x v="3"/>
    <x v="1"/>
    <n v="5"/>
    <n v="3"/>
    <n v="3"/>
    <n v="533"/>
    <x v="5"/>
  </r>
  <r>
    <s v="C00255"/>
    <x v="0"/>
    <n v="35"/>
    <x v="0"/>
    <s v="Gold"/>
    <x v="0"/>
    <x v="47"/>
    <n v="1139"/>
    <n v="362458"/>
    <n v="51"/>
    <s v="Beauty &amp; Personal Care"/>
    <x v="4"/>
    <x v="1"/>
    <n v="3"/>
    <n v="4"/>
    <n v="5"/>
    <n v="345"/>
    <x v="6"/>
  </r>
  <r>
    <s v="C00256"/>
    <x v="10"/>
    <n v="33"/>
    <x v="2"/>
    <s v="Free"/>
    <x v="1"/>
    <x v="5"/>
    <n v="359"/>
    <n v="20325"/>
    <n v="5"/>
    <s v="Food &amp; Grocery"/>
    <x v="1"/>
    <x v="0"/>
    <n v="5"/>
    <n v="2"/>
    <n v="2"/>
    <n v="522"/>
    <x v="2"/>
  </r>
  <r>
    <s v="C00257"/>
    <x v="5"/>
    <n v="42"/>
    <x v="0"/>
    <s v="Gold"/>
    <x v="0"/>
    <x v="1"/>
    <n v="1090"/>
    <n v="118589"/>
    <n v="53"/>
    <s v="Home &amp; Kitchen"/>
    <x v="5"/>
    <x v="1"/>
    <n v="3"/>
    <n v="3"/>
    <n v="4"/>
    <n v="334"/>
    <x v="9"/>
  </r>
  <r>
    <s v="C00258"/>
    <x v="10"/>
    <n v="22"/>
    <x v="1"/>
    <s v="Free"/>
    <x v="1"/>
    <x v="9"/>
    <n v="5933"/>
    <n v="35573"/>
    <n v="42"/>
    <s v="Sports &amp; Outdoors"/>
    <x v="1"/>
    <x v="0"/>
    <n v="3"/>
    <n v="2"/>
    <n v="2"/>
    <n v="322"/>
    <x v="0"/>
  </r>
  <r>
    <s v="C00259"/>
    <x v="10"/>
    <n v="18"/>
    <x v="1"/>
    <s v="Free"/>
    <x v="0"/>
    <x v="14"/>
    <n v="12961"/>
    <n v="25519"/>
    <n v="3"/>
    <s v="Electronics"/>
    <x v="1"/>
    <x v="1"/>
    <n v="5"/>
    <n v="1"/>
    <n v="2"/>
    <n v="512"/>
    <x v="8"/>
  </r>
  <r>
    <s v="C00260"/>
    <x v="5"/>
    <n v="36"/>
    <x v="0"/>
    <s v="Free"/>
    <x v="1"/>
    <x v="4"/>
    <n v="1207"/>
    <n v="232897"/>
    <n v="5"/>
    <s v="Home &amp; Kitchen"/>
    <x v="4"/>
    <x v="0"/>
    <n v="5"/>
    <n v="4"/>
    <n v="4"/>
    <n v="544"/>
    <x v="4"/>
  </r>
  <r>
    <s v="C00261"/>
    <x v="1"/>
    <n v="35"/>
    <x v="0"/>
    <s v="Free"/>
    <x v="1"/>
    <x v="14"/>
    <n v="7879"/>
    <n v="16188"/>
    <n v="33"/>
    <s v="Beauty &amp; Personal Care"/>
    <x v="1"/>
    <x v="1"/>
    <n v="3"/>
    <n v="1"/>
    <n v="2"/>
    <n v="312"/>
    <x v="7"/>
  </r>
  <r>
    <s v="C00262"/>
    <x v="0"/>
    <n v="47"/>
    <x v="3"/>
    <s v="Free"/>
    <x v="1"/>
    <x v="33"/>
    <n v="2027"/>
    <n v="529"/>
    <n v="15"/>
    <s v="Travel &amp; Luggage"/>
    <x v="3"/>
    <x v="1"/>
    <n v="4"/>
    <n v="1"/>
    <n v="1"/>
    <n v="411"/>
    <x v="8"/>
  </r>
  <r>
    <s v="C00263"/>
    <x v="12"/>
    <n v="25"/>
    <x v="2"/>
    <s v="Silver"/>
    <x v="1"/>
    <x v="55"/>
    <n v="41357"/>
    <n v="2599503"/>
    <n v="181"/>
    <s v="Travel &amp; Luggage"/>
    <x v="1"/>
    <x v="1"/>
    <n v="1"/>
    <n v="5"/>
    <n v="5"/>
    <n v="155"/>
    <x v="3"/>
  </r>
  <r>
    <s v="C00264"/>
    <x v="10"/>
    <n v="18"/>
    <x v="1"/>
    <s v="Free"/>
    <x v="1"/>
    <x v="30"/>
    <n v="8781"/>
    <n v="165096"/>
    <n v="50"/>
    <s v="Home &amp; Kitchen"/>
    <x v="1"/>
    <x v="1"/>
    <n v="3"/>
    <n v="4"/>
    <n v="4"/>
    <n v="344"/>
    <x v="6"/>
  </r>
  <r>
    <s v="C00265"/>
    <x v="8"/>
    <n v="18"/>
    <x v="1"/>
    <s v="Gold"/>
    <x v="0"/>
    <x v="3"/>
    <n v="5822"/>
    <n v="188269"/>
    <n v="388"/>
    <s v="Home &amp; Kitchen"/>
    <x v="4"/>
    <x v="1"/>
    <n v="1"/>
    <n v="5"/>
    <n v="4"/>
    <n v="154"/>
    <x v="3"/>
  </r>
  <r>
    <s v="C00266"/>
    <x v="0"/>
    <n v="34"/>
    <x v="2"/>
    <s v="Silver"/>
    <x v="1"/>
    <x v="56"/>
    <n v="24083"/>
    <n v="1617831"/>
    <n v="24"/>
    <s v="Electronics"/>
    <x v="0"/>
    <x v="1"/>
    <n v="4"/>
    <n v="5"/>
    <n v="5"/>
    <n v="455"/>
    <x v="4"/>
  </r>
  <r>
    <s v="C00267"/>
    <x v="0"/>
    <n v="41"/>
    <x v="0"/>
    <s v="Gold"/>
    <x v="1"/>
    <x v="22"/>
    <n v="6105"/>
    <n v="54973"/>
    <n v="7"/>
    <s v="Books"/>
    <x v="5"/>
    <x v="1"/>
    <n v="5"/>
    <n v="3"/>
    <n v="3"/>
    <n v="533"/>
    <x v="5"/>
  </r>
  <r>
    <s v="C00268"/>
    <x v="14"/>
    <n v="34"/>
    <x v="2"/>
    <s v="Free"/>
    <x v="0"/>
    <x v="10"/>
    <n v="4695"/>
    <n v="3938"/>
    <n v="246"/>
    <s v="Clothing &amp; Apparel"/>
    <x v="0"/>
    <x v="1"/>
    <n v="1"/>
    <n v="2"/>
    <n v="1"/>
    <n v="121"/>
    <x v="10"/>
  </r>
  <r>
    <s v="C00269"/>
    <x v="18"/>
    <n v="18"/>
    <x v="1"/>
    <s v="Free"/>
    <x v="0"/>
    <x v="0"/>
    <n v="15753"/>
    <n v="68913"/>
    <n v="36"/>
    <s v="Books"/>
    <x v="3"/>
    <x v="0"/>
    <n v="3"/>
    <n v="2"/>
    <n v="3"/>
    <n v="323"/>
    <x v="5"/>
  </r>
  <r>
    <s v="C00270"/>
    <x v="14"/>
    <n v="37"/>
    <x v="0"/>
    <s v="Free"/>
    <x v="0"/>
    <x v="30"/>
    <n v="9226"/>
    <n v="222182"/>
    <n v="51"/>
    <s v="Food &amp; Grocery"/>
    <x v="3"/>
    <x v="0"/>
    <n v="3"/>
    <n v="4"/>
    <n v="4"/>
    <n v="344"/>
    <x v="6"/>
  </r>
  <r>
    <s v="C00271"/>
    <x v="10"/>
    <n v="35"/>
    <x v="0"/>
    <s v="Free"/>
    <x v="1"/>
    <x v="57"/>
    <n v="283"/>
    <n v="148679"/>
    <n v="5"/>
    <s v="Sports &amp; Outdoors"/>
    <x v="1"/>
    <x v="1"/>
    <n v="5"/>
    <n v="5"/>
    <n v="4"/>
    <n v="554"/>
    <x v="4"/>
  </r>
  <r>
    <s v="C00272"/>
    <x v="10"/>
    <n v="43"/>
    <x v="0"/>
    <s v="Free"/>
    <x v="1"/>
    <x v="17"/>
    <n v="4385"/>
    <n v="57098"/>
    <n v="89"/>
    <s v="Clothing &amp; Apparel"/>
    <x v="2"/>
    <x v="1"/>
    <n v="2"/>
    <n v="3"/>
    <n v="3"/>
    <n v="233"/>
    <x v="0"/>
  </r>
  <r>
    <s v="C00273"/>
    <x v="15"/>
    <n v="40"/>
    <x v="0"/>
    <s v="Free"/>
    <x v="1"/>
    <x v="58"/>
    <n v="8458"/>
    <n v="206031"/>
    <n v="167"/>
    <s v="Food &amp; Grocery"/>
    <x v="1"/>
    <x v="0"/>
    <n v="1"/>
    <n v="4"/>
    <n v="4"/>
    <n v="144"/>
    <x v="3"/>
  </r>
  <r>
    <s v="C00274"/>
    <x v="2"/>
    <n v="24"/>
    <x v="1"/>
    <s v="Free"/>
    <x v="0"/>
    <x v="19"/>
    <n v="5019"/>
    <n v="4415"/>
    <n v="30"/>
    <s v="Books"/>
    <x v="1"/>
    <x v="0"/>
    <n v="3"/>
    <n v="1"/>
    <n v="1"/>
    <n v="311"/>
    <x v="8"/>
  </r>
  <r>
    <s v="C00275"/>
    <x v="0"/>
    <n v="29"/>
    <x v="2"/>
    <s v="Silver"/>
    <x v="0"/>
    <x v="59"/>
    <n v="4242"/>
    <n v="99016"/>
    <n v="21"/>
    <s v="Sports &amp; Outdoors"/>
    <x v="5"/>
    <x v="1"/>
    <n v="4"/>
    <n v="4"/>
    <n v="3"/>
    <n v="443"/>
    <x v="9"/>
  </r>
  <r>
    <s v="C00276"/>
    <x v="10"/>
    <n v="25"/>
    <x v="2"/>
    <s v="Silver"/>
    <x v="1"/>
    <x v="45"/>
    <n v="7573"/>
    <n v="27083"/>
    <n v="16"/>
    <s v="Electronics"/>
    <x v="4"/>
    <x v="0"/>
    <n v="4"/>
    <n v="5"/>
    <n v="2"/>
    <n v="452"/>
    <x v="5"/>
  </r>
  <r>
    <s v="C00277"/>
    <x v="0"/>
    <n v="34"/>
    <x v="2"/>
    <s v="Silver"/>
    <x v="0"/>
    <x v="22"/>
    <n v="13808"/>
    <n v="151708"/>
    <n v="69"/>
    <s v="Sports &amp; Outdoors"/>
    <x v="0"/>
    <x v="1"/>
    <n v="2"/>
    <n v="3"/>
    <n v="4"/>
    <n v="234"/>
    <x v="1"/>
  </r>
  <r>
    <s v="C00278"/>
    <x v="14"/>
    <n v="37"/>
    <x v="0"/>
    <s v="Platinum"/>
    <x v="1"/>
    <x v="23"/>
    <n v="5363"/>
    <n v="75879"/>
    <n v="0"/>
    <s v="Beauty &amp; Personal Care"/>
    <x v="3"/>
    <x v="1"/>
    <n v="5"/>
    <n v="3"/>
    <n v="3"/>
    <n v="533"/>
    <x v="5"/>
  </r>
  <r>
    <s v="C00279"/>
    <x v="10"/>
    <n v="32"/>
    <x v="2"/>
    <s v="Silver"/>
    <x v="1"/>
    <x v="24"/>
    <n v="1099"/>
    <n v="275943"/>
    <n v="44"/>
    <s v="Electronics"/>
    <x v="1"/>
    <x v="1"/>
    <n v="3"/>
    <n v="4"/>
    <n v="4"/>
    <n v="344"/>
    <x v="6"/>
  </r>
  <r>
    <s v="C00280"/>
    <x v="5"/>
    <n v="34"/>
    <x v="2"/>
    <s v="Free"/>
    <x v="1"/>
    <x v="47"/>
    <n v="15732"/>
    <n v="471738"/>
    <n v="73"/>
    <s v="Toys &amp; Games"/>
    <x v="3"/>
    <x v="0"/>
    <n v="2"/>
    <n v="4"/>
    <n v="5"/>
    <n v="245"/>
    <x v="1"/>
  </r>
  <r>
    <s v="C00281"/>
    <x v="14"/>
    <n v="32"/>
    <x v="2"/>
    <s v="Free"/>
    <x v="1"/>
    <x v="17"/>
    <n v="4632"/>
    <n v="63208"/>
    <n v="14"/>
    <s v="Electronics"/>
    <x v="3"/>
    <x v="0"/>
    <n v="4"/>
    <n v="3"/>
    <n v="3"/>
    <n v="433"/>
    <x v="5"/>
  </r>
  <r>
    <s v="C00282"/>
    <x v="0"/>
    <n v="26"/>
    <x v="2"/>
    <s v="Free"/>
    <x v="1"/>
    <x v="18"/>
    <n v="2885"/>
    <n v="49088"/>
    <n v="36"/>
    <s v="Sports &amp; Outdoors"/>
    <x v="0"/>
    <x v="0"/>
    <n v="3"/>
    <n v="3"/>
    <n v="3"/>
    <n v="333"/>
    <x v="5"/>
  </r>
  <r>
    <s v="C00283"/>
    <x v="10"/>
    <n v="37"/>
    <x v="0"/>
    <s v="Platinum"/>
    <x v="0"/>
    <x v="18"/>
    <n v="8248"/>
    <n v="116171"/>
    <n v="45"/>
    <s v="Home &amp; Kitchen"/>
    <x v="0"/>
    <x v="1"/>
    <n v="3"/>
    <n v="3"/>
    <n v="4"/>
    <n v="334"/>
    <x v="9"/>
  </r>
  <r>
    <s v="C00284"/>
    <x v="1"/>
    <n v="39"/>
    <x v="0"/>
    <s v="Silver"/>
    <x v="0"/>
    <x v="11"/>
    <n v="330"/>
    <n v="112148"/>
    <n v="25"/>
    <s v="Electronics"/>
    <x v="0"/>
    <x v="0"/>
    <n v="4"/>
    <n v="4"/>
    <n v="4"/>
    <n v="444"/>
    <x v="6"/>
  </r>
  <r>
    <s v="C00285"/>
    <x v="5"/>
    <n v="20"/>
    <x v="1"/>
    <s v="Free"/>
    <x v="1"/>
    <x v="6"/>
    <n v="12867"/>
    <n v="383238"/>
    <n v="2"/>
    <s v="Beauty &amp; Personal Care"/>
    <x v="1"/>
    <x v="1"/>
    <n v="5"/>
    <n v="4"/>
    <n v="5"/>
    <n v="545"/>
    <x v="4"/>
  </r>
  <r>
    <s v="C00286"/>
    <x v="3"/>
    <n v="37"/>
    <x v="0"/>
    <s v="Silver"/>
    <x v="0"/>
    <x v="11"/>
    <n v="13704"/>
    <n v="365891"/>
    <n v="111"/>
    <s v="Toys &amp; Games"/>
    <x v="0"/>
    <x v="1"/>
    <n v="2"/>
    <n v="4"/>
    <n v="5"/>
    <n v="245"/>
    <x v="1"/>
  </r>
  <r>
    <s v="C00287"/>
    <x v="7"/>
    <n v="45"/>
    <x v="3"/>
    <s v="Gold"/>
    <x v="1"/>
    <x v="20"/>
    <n v="7882"/>
    <n v="110243"/>
    <n v="75"/>
    <s v="Clothing &amp; Apparel"/>
    <x v="0"/>
    <x v="1"/>
    <n v="2"/>
    <n v="3"/>
    <n v="4"/>
    <n v="234"/>
    <x v="1"/>
  </r>
  <r>
    <s v="C00288"/>
    <x v="0"/>
    <n v="42"/>
    <x v="0"/>
    <s v="Gold"/>
    <x v="1"/>
    <x v="20"/>
    <n v="8522"/>
    <n v="123832"/>
    <n v="94"/>
    <s v="Sports &amp; Outdoors"/>
    <x v="0"/>
    <x v="1"/>
    <n v="2"/>
    <n v="3"/>
    <n v="4"/>
    <n v="234"/>
    <x v="1"/>
  </r>
  <r>
    <s v="C00289"/>
    <x v="5"/>
    <n v="43"/>
    <x v="0"/>
    <s v="Free"/>
    <x v="1"/>
    <x v="10"/>
    <n v="9966"/>
    <n v="86724"/>
    <n v="25"/>
    <s v="Home &amp; Kitchen"/>
    <x v="5"/>
    <x v="0"/>
    <n v="4"/>
    <n v="2"/>
    <n v="3"/>
    <n v="423"/>
    <x v="5"/>
  </r>
  <r>
    <s v="C00290"/>
    <x v="18"/>
    <n v="25"/>
    <x v="2"/>
    <s v="Silver"/>
    <x v="1"/>
    <x v="45"/>
    <n v="20538"/>
    <n v="713554"/>
    <n v="6"/>
    <s v="Travel &amp; Luggage"/>
    <x v="0"/>
    <x v="0"/>
    <n v="5"/>
    <n v="5"/>
    <n v="5"/>
    <n v="555"/>
    <x v="4"/>
  </r>
  <r>
    <s v="C00291"/>
    <x v="0"/>
    <n v="35"/>
    <x v="0"/>
    <s v="Silver"/>
    <x v="1"/>
    <x v="25"/>
    <n v="3061"/>
    <n v="8557"/>
    <n v="140"/>
    <s v="Beauty &amp; Personal Care"/>
    <x v="3"/>
    <x v="1"/>
    <n v="1"/>
    <n v="4"/>
    <n v="1"/>
    <n v="141"/>
    <x v="10"/>
  </r>
  <r>
    <s v="C00292"/>
    <x v="12"/>
    <n v="43"/>
    <x v="0"/>
    <s v="Free"/>
    <x v="1"/>
    <x v="18"/>
    <n v="5313"/>
    <n v="81422"/>
    <n v="4"/>
    <s v="Electronics"/>
    <x v="5"/>
    <x v="1"/>
    <n v="5"/>
    <n v="3"/>
    <n v="3"/>
    <n v="533"/>
    <x v="5"/>
  </r>
  <r>
    <s v="C00293"/>
    <x v="15"/>
    <n v="28"/>
    <x v="2"/>
    <s v="Gold"/>
    <x v="0"/>
    <x v="18"/>
    <n v="627"/>
    <n v="98976"/>
    <n v="137"/>
    <s v="Home &amp; Kitchen"/>
    <x v="5"/>
    <x v="1"/>
    <n v="1"/>
    <n v="3"/>
    <n v="3"/>
    <n v="133"/>
    <x v="1"/>
  </r>
  <r>
    <s v="C00294"/>
    <x v="0"/>
    <n v="44"/>
    <x v="0"/>
    <s v="Gold"/>
    <x v="1"/>
    <x v="22"/>
    <n v="4556"/>
    <n v="39861"/>
    <n v="29"/>
    <s v="Toys &amp; Games"/>
    <x v="3"/>
    <x v="1"/>
    <n v="3"/>
    <n v="3"/>
    <n v="2"/>
    <n v="332"/>
    <x v="0"/>
  </r>
  <r>
    <s v="C00295"/>
    <x v="14"/>
    <n v="34"/>
    <x v="2"/>
    <s v="Free"/>
    <x v="0"/>
    <x v="19"/>
    <n v="4993"/>
    <n v="520"/>
    <n v="116"/>
    <s v="Beauty &amp; Personal Care"/>
    <x v="3"/>
    <x v="1"/>
    <n v="2"/>
    <n v="1"/>
    <n v="1"/>
    <n v="211"/>
    <x v="0"/>
  </r>
  <r>
    <s v="C00296"/>
    <x v="4"/>
    <n v="28"/>
    <x v="2"/>
    <s v="Free"/>
    <x v="1"/>
    <x v="16"/>
    <n v="538"/>
    <n v="227169"/>
    <n v="42"/>
    <s v="Toys &amp; Games"/>
    <x v="1"/>
    <x v="0"/>
    <n v="3"/>
    <n v="5"/>
    <n v="4"/>
    <n v="354"/>
    <x v="6"/>
  </r>
  <r>
    <s v="C00297"/>
    <x v="3"/>
    <n v="26"/>
    <x v="2"/>
    <s v="Free"/>
    <x v="1"/>
    <x v="4"/>
    <n v="8121"/>
    <n v="169865"/>
    <n v="69"/>
    <s v="Clothing &amp; Apparel"/>
    <x v="0"/>
    <x v="0"/>
    <n v="2"/>
    <n v="4"/>
    <n v="4"/>
    <n v="244"/>
    <x v="1"/>
  </r>
  <r>
    <s v="C00298"/>
    <x v="11"/>
    <n v="49"/>
    <x v="3"/>
    <s v="Gold"/>
    <x v="0"/>
    <x v="9"/>
    <n v="578"/>
    <n v="44245"/>
    <n v="15"/>
    <s v="Beauty &amp; Personal Care"/>
    <x v="0"/>
    <x v="1"/>
    <n v="4"/>
    <n v="2"/>
    <n v="2"/>
    <n v="422"/>
    <x v="8"/>
  </r>
  <r>
    <s v="C00299"/>
    <x v="0"/>
    <n v="47"/>
    <x v="3"/>
    <s v="Free"/>
    <x v="1"/>
    <x v="33"/>
    <n v="6628"/>
    <n v="18488"/>
    <n v="11"/>
    <s v="Books"/>
    <x v="0"/>
    <x v="1"/>
    <n v="4"/>
    <n v="1"/>
    <n v="2"/>
    <n v="412"/>
    <x v="8"/>
  </r>
  <r>
    <s v="C00300"/>
    <x v="2"/>
    <n v="40"/>
    <x v="0"/>
    <s v="Free"/>
    <x v="1"/>
    <x v="46"/>
    <n v="8596"/>
    <n v="49030"/>
    <n v="53"/>
    <s v="Pet Supplies"/>
    <x v="4"/>
    <x v="1"/>
    <n v="3"/>
    <n v="5"/>
    <n v="3"/>
    <n v="353"/>
    <x v="5"/>
  </r>
  <r>
    <s v="C00301"/>
    <x v="0"/>
    <n v="53"/>
    <x v="3"/>
    <s v="Free"/>
    <x v="1"/>
    <x v="14"/>
    <n v="2416"/>
    <n v="4166"/>
    <n v="36"/>
    <s v="Clothing &amp; Apparel"/>
    <x v="3"/>
    <x v="1"/>
    <n v="3"/>
    <n v="1"/>
    <n v="1"/>
    <n v="311"/>
    <x v="8"/>
  </r>
  <r>
    <s v="C00302"/>
    <x v="8"/>
    <n v="36"/>
    <x v="0"/>
    <s v="Silver"/>
    <x v="1"/>
    <x v="23"/>
    <n v="13981"/>
    <n v="190469"/>
    <n v="76"/>
    <s v="Food &amp; Grocery"/>
    <x v="3"/>
    <x v="0"/>
    <n v="2"/>
    <n v="3"/>
    <n v="4"/>
    <n v="234"/>
    <x v="1"/>
  </r>
  <r>
    <s v="C00303"/>
    <x v="0"/>
    <n v="33"/>
    <x v="2"/>
    <s v="Silver"/>
    <x v="0"/>
    <x v="59"/>
    <n v="7766"/>
    <n v="189543"/>
    <n v="131"/>
    <s v="Beauty &amp; Personal Care"/>
    <x v="0"/>
    <x v="1"/>
    <n v="1"/>
    <n v="4"/>
    <n v="4"/>
    <n v="144"/>
    <x v="3"/>
  </r>
  <r>
    <s v="C00304"/>
    <x v="5"/>
    <n v="34"/>
    <x v="2"/>
    <s v="Free"/>
    <x v="1"/>
    <x v="58"/>
    <n v="4312"/>
    <n v="111553"/>
    <n v="97"/>
    <s v="Clothing &amp; Apparel"/>
    <x v="3"/>
    <x v="1"/>
    <n v="2"/>
    <n v="4"/>
    <n v="4"/>
    <n v="244"/>
    <x v="1"/>
  </r>
  <r>
    <s v="C00305"/>
    <x v="0"/>
    <n v="47"/>
    <x v="3"/>
    <s v="Free"/>
    <x v="0"/>
    <x v="21"/>
    <n v="2367"/>
    <n v="27595"/>
    <n v="44"/>
    <s v="Toys &amp; Games"/>
    <x v="5"/>
    <x v="1"/>
    <n v="3"/>
    <n v="3"/>
    <n v="2"/>
    <n v="332"/>
    <x v="0"/>
  </r>
  <r>
    <s v="C00306"/>
    <x v="1"/>
    <n v="42"/>
    <x v="0"/>
    <s v="Free"/>
    <x v="0"/>
    <x v="33"/>
    <n v="10559"/>
    <n v="32415"/>
    <n v="16"/>
    <s v="Sports &amp; Outdoors"/>
    <x v="1"/>
    <x v="1"/>
    <n v="4"/>
    <n v="1"/>
    <n v="2"/>
    <n v="412"/>
    <x v="8"/>
  </r>
  <r>
    <s v="C00307"/>
    <x v="0"/>
    <n v="42"/>
    <x v="0"/>
    <s v="Silver"/>
    <x v="0"/>
    <x v="21"/>
    <n v="4739"/>
    <n v="54562"/>
    <n v="3"/>
    <s v="Sports &amp; Outdoors"/>
    <x v="2"/>
    <x v="1"/>
    <n v="5"/>
    <n v="3"/>
    <n v="3"/>
    <n v="533"/>
    <x v="5"/>
  </r>
  <r>
    <s v="C00308"/>
    <x v="18"/>
    <n v="41"/>
    <x v="0"/>
    <s v="Free"/>
    <x v="0"/>
    <x v="4"/>
    <n v="3643"/>
    <n v="80545"/>
    <n v="136"/>
    <s v="Clothing &amp; Apparel"/>
    <x v="1"/>
    <x v="0"/>
    <n v="1"/>
    <n v="4"/>
    <n v="3"/>
    <n v="143"/>
    <x v="1"/>
  </r>
  <r>
    <s v="C00309"/>
    <x v="0"/>
    <n v="36"/>
    <x v="0"/>
    <s v="Free"/>
    <x v="0"/>
    <x v="12"/>
    <n v="19133"/>
    <n v="365994"/>
    <n v="39"/>
    <s v="Electronics"/>
    <x v="3"/>
    <x v="1"/>
    <n v="3"/>
    <n v="4"/>
    <n v="5"/>
    <n v="345"/>
    <x v="6"/>
  </r>
  <r>
    <s v="C00310"/>
    <x v="13"/>
    <n v="19"/>
    <x v="1"/>
    <s v="Free"/>
    <x v="0"/>
    <x v="33"/>
    <n v="6533"/>
    <n v="20005"/>
    <n v="163"/>
    <s v="Beauty &amp; Personal Care"/>
    <x v="4"/>
    <x v="1"/>
    <n v="1"/>
    <n v="1"/>
    <n v="2"/>
    <n v="112"/>
    <x v="10"/>
  </r>
  <r>
    <s v="C00311"/>
    <x v="10"/>
    <n v="40"/>
    <x v="0"/>
    <s v="Free"/>
    <x v="0"/>
    <x v="31"/>
    <n v="10587"/>
    <n v="104867"/>
    <n v="132"/>
    <s v="Beauty &amp; Personal Care"/>
    <x v="0"/>
    <x v="1"/>
    <n v="1"/>
    <n v="2"/>
    <n v="3"/>
    <n v="123"/>
    <x v="0"/>
  </r>
  <r>
    <s v="C00312"/>
    <x v="0"/>
    <n v="18"/>
    <x v="1"/>
    <s v="Silver"/>
    <x v="0"/>
    <x v="1"/>
    <n v="6421"/>
    <n v="68535"/>
    <n v="48"/>
    <s v="Electronics"/>
    <x v="3"/>
    <x v="0"/>
    <n v="3"/>
    <n v="3"/>
    <n v="3"/>
    <n v="333"/>
    <x v="5"/>
  </r>
  <r>
    <s v="C00313"/>
    <x v="10"/>
    <n v="31"/>
    <x v="2"/>
    <s v="Free"/>
    <x v="0"/>
    <x v="9"/>
    <n v="4966"/>
    <n v="33331"/>
    <n v="211"/>
    <s v="Toys &amp; Games"/>
    <x v="4"/>
    <x v="0"/>
    <n v="1"/>
    <n v="2"/>
    <n v="2"/>
    <n v="122"/>
    <x v="0"/>
  </r>
  <r>
    <s v="C00314"/>
    <x v="0"/>
    <n v="41"/>
    <x v="0"/>
    <s v="Silver"/>
    <x v="0"/>
    <x v="21"/>
    <n v="20893"/>
    <n v="238959"/>
    <n v="15"/>
    <s v="Sports &amp; Outdoors"/>
    <x v="1"/>
    <x v="0"/>
    <n v="4"/>
    <n v="3"/>
    <n v="4"/>
    <n v="434"/>
    <x v="9"/>
  </r>
  <r>
    <s v="C00315"/>
    <x v="5"/>
    <n v="20"/>
    <x v="1"/>
    <s v="Free"/>
    <x v="0"/>
    <x v="30"/>
    <n v="2412"/>
    <n v="4822"/>
    <n v="16"/>
    <s v="Office Supplies"/>
    <x v="2"/>
    <x v="0"/>
    <n v="4"/>
    <n v="4"/>
    <n v="1"/>
    <n v="441"/>
    <x v="5"/>
  </r>
  <r>
    <s v="C00316"/>
    <x v="0"/>
    <n v="42"/>
    <x v="0"/>
    <s v="Gold"/>
    <x v="0"/>
    <x v="41"/>
    <n v="10987"/>
    <n v="41354"/>
    <n v="2"/>
    <s v="Home &amp; Kitchen"/>
    <x v="3"/>
    <x v="0"/>
    <n v="5"/>
    <n v="5"/>
    <n v="2"/>
    <n v="552"/>
    <x v="5"/>
  </r>
  <r>
    <s v="C00317"/>
    <x v="3"/>
    <n v="18"/>
    <x v="1"/>
    <s v="Silver"/>
    <x v="1"/>
    <x v="2"/>
    <n v="10585"/>
    <n v="56614"/>
    <n v="121"/>
    <s v="Clothing &amp; Apparel"/>
    <x v="3"/>
    <x v="0"/>
    <n v="2"/>
    <n v="2"/>
    <n v="3"/>
    <n v="223"/>
    <x v="0"/>
  </r>
  <r>
    <s v="C00318"/>
    <x v="3"/>
    <n v="31"/>
    <x v="2"/>
    <s v="Free"/>
    <x v="1"/>
    <x v="22"/>
    <n v="6999"/>
    <n v="64772"/>
    <n v="35"/>
    <s v="Beauty &amp; Personal Care"/>
    <x v="5"/>
    <x v="0"/>
    <n v="3"/>
    <n v="3"/>
    <n v="3"/>
    <n v="333"/>
    <x v="5"/>
  </r>
  <r>
    <s v="C00319"/>
    <x v="1"/>
    <n v="35"/>
    <x v="0"/>
    <s v="Gold"/>
    <x v="0"/>
    <x v="27"/>
    <n v="16256"/>
    <n v="1048011"/>
    <n v="13"/>
    <s v="Clothing &amp; Apparel"/>
    <x v="1"/>
    <x v="1"/>
    <n v="4"/>
    <n v="5"/>
    <n v="5"/>
    <n v="455"/>
    <x v="4"/>
  </r>
  <r>
    <s v="C00320"/>
    <x v="0"/>
    <n v="37"/>
    <x v="0"/>
    <s v="Silver"/>
    <x v="1"/>
    <x v="30"/>
    <n v="12674"/>
    <n v="236386"/>
    <n v="47"/>
    <s v="Books"/>
    <x v="3"/>
    <x v="1"/>
    <n v="3"/>
    <n v="4"/>
    <n v="4"/>
    <n v="344"/>
    <x v="6"/>
  </r>
  <r>
    <s v="C00321"/>
    <x v="3"/>
    <n v="34"/>
    <x v="2"/>
    <s v="Platinum"/>
    <x v="0"/>
    <x v="1"/>
    <n v="21396"/>
    <n v="225841"/>
    <n v="48"/>
    <s v="Beauty &amp; Personal Care"/>
    <x v="1"/>
    <x v="1"/>
    <n v="3"/>
    <n v="3"/>
    <n v="4"/>
    <n v="334"/>
    <x v="9"/>
  </r>
  <r>
    <s v="C00322"/>
    <x v="1"/>
    <n v="35"/>
    <x v="0"/>
    <s v="Free"/>
    <x v="0"/>
    <x v="9"/>
    <n v="14441"/>
    <n v="86314"/>
    <n v="48"/>
    <s v="Electronics"/>
    <x v="2"/>
    <x v="1"/>
    <n v="3"/>
    <n v="2"/>
    <n v="3"/>
    <n v="323"/>
    <x v="5"/>
  </r>
  <r>
    <s v="C00323"/>
    <x v="12"/>
    <n v="27"/>
    <x v="2"/>
    <s v="Platinum"/>
    <x v="1"/>
    <x v="50"/>
    <n v="16372"/>
    <n v="528379"/>
    <n v="76"/>
    <s v="Pet Supplies"/>
    <x v="3"/>
    <x v="1"/>
    <n v="2"/>
    <n v="4"/>
    <n v="5"/>
    <n v="245"/>
    <x v="1"/>
  </r>
  <r>
    <s v="C00324"/>
    <x v="5"/>
    <n v="29"/>
    <x v="2"/>
    <s v="Free"/>
    <x v="1"/>
    <x v="17"/>
    <n v="8233"/>
    <n v="117583"/>
    <n v="106"/>
    <s v="Electronics"/>
    <x v="1"/>
    <x v="0"/>
    <n v="2"/>
    <n v="3"/>
    <n v="4"/>
    <n v="234"/>
    <x v="1"/>
  </r>
  <r>
    <s v="C00325"/>
    <x v="0"/>
    <n v="44"/>
    <x v="0"/>
    <s v="Silver"/>
    <x v="0"/>
    <x v="12"/>
    <n v="4463"/>
    <n v="71518"/>
    <n v="17"/>
    <s v="Health &amp; Wellness"/>
    <x v="1"/>
    <x v="1"/>
    <n v="4"/>
    <n v="4"/>
    <n v="3"/>
    <n v="443"/>
    <x v="9"/>
  </r>
  <r>
    <s v="C00326"/>
    <x v="5"/>
    <n v="45"/>
    <x v="3"/>
    <s v="Free"/>
    <x v="1"/>
    <x v="14"/>
    <n v="5922"/>
    <n v="1065"/>
    <n v="7"/>
    <s v="Sports &amp; Outdoors"/>
    <x v="4"/>
    <x v="0"/>
    <n v="5"/>
    <n v="1"/>
    <n v="1"/>
    <n v="511"/>
    <x v="8"/>
  </r>
  <r>
    <s v="C00327"/>
    <x v="5"/>
    <n v="47"/>
    <x v="3"/>
    <s v="Gold"/>
    <x v="1"/>
    <x v="19"/>
    <n v="4957"/>
    <n v="5601"/>
    <n v="40"/>
    <s v="Sports &amp; Outdoors"/>
    <x v="1"/>
    <x v="1"/>
    <n v="3"/>
    <n v="1"/>
    <n v="1"/>
    <n v="311"/>
    <x v="8"/>
  </r>
  <r>
    <s v="C00328"/>
    <x v="5"/>
    <n v="28"/>
    <x v="2"/>
    <s v="Free"/>
    <x v="1"/>
    <x v="52"/>
    <n v="5834"/>
    <n v="391086"/>
    <n v="289"/>
    <s v="Books"/>
    <x v="0"/>
    <x v="0"/>
    <n v="1"/>
    <n v="5"/>
    <n v="5"/>
    <n v="155"/>
    <x v="3"/>
  </r>
  <r>
    <s v="C00329"/>
    <x v="0"/>
    <n v="48"/>
    <x v="3"/>
    <s v="Free"/>
    <x v="0"/>
    <x v="14"/>
    <n v="8511"/>
    <n v="19061"/>
    <n v="152"/>
    <s v="Home &amp; Kitchen"/>
    <x v="3"/>
    <x v="0"/>
    <n v="1"/>
    <n v="1"/>
    <n v="2"/>
    <n v="112"/>
    <x v="10"/>
  </r>
  <r>
    <s v="C00330"/>
    <x v="10"/>
    <n v="24"/>
    <x v="1"/>
    <s v="Gold"/>
    <x v="1"/>
    <x v="9"/>
    <n v="7734"/>
    <n v="52077"/>
    <n v="90"/>
    <s v="Sports &amp; Outdoors"/>
    <x v="3"/>
    <x v="0"/>
    <n v="2"/>
    <n v="2"/>
    <n v="3"/>
    <n v="223"/>
    <x v="0"/>
  </r>
  <r>
    <s v="C00331"/>
    <x v="14"/>
    <n v="45"/>
    <x v="3"/>
    <s v="Free"/>
    <x v="0"/>
    <x v="17"/>
    <n v="2459"/>
    <n v="33694"/>
    <n v="11"/>
    <s v="Books"/>
    <x v="3"/>
    <x v="0"/>
    <n v="4"/>
    <n v="3"/>
    <n v="2"/>
    <n v="432"/>
    <x v="5"/>
  </r>
  <r>
    <s v="C00332"/>
    <x v="12"/>
    <n v="29"/>
    <x v="2"/>
    <s v="Silver"/>
    <x v="0"/>
    <x v="1"/>
    <n v="18328"/>
    <n v="183846"/>
    <n v="76"/>
    <s v="Home &amp; Kitchen"/>
    <x v="1"/>
    <x v="1"/>
    <n v="2"/>
    <n v="3"/>
    <n v="4"/>
    <n v="234"/>
    <x v="1"/>
  </r>
  <r>
    <s v="C00333"/>
    <x v="16"/>
    <n v="26"/>
    <x v="2"/>
    <s v="Gold"/>
    <x v="0"/>
    <x v="14"/>
    <n v="18096"/>
    <n v="31598"/>
    <n v="47"/>
    <s v="Books"/>
    <x v="1"/>
    <x v="1"/>
    <n v="3"/>
    <n v="1"/>
    <n v="2"/>
    <n v="312"/>
    <x v="7"/>
  </r>
  <r>
    <s v="C00334"/>
    <x v="5"/>
    <n v="49"/>
    <x v="3"/>
    <s v="Free"/>
    <x v="0"/>
    <x v="20"/>
    <n v="25068"/>
    <n v="33358"/>
    <n v="31"/>
    <s v="Beauty &amp; Personal Care"/>
    <x v="2"/>
    <x v="0"/>
    <n v="3"/>
    <n v="3"/>
    <n v="2"/>
    <n v="332"/>
    <x v="0"/>
  </r>
  <r>
    <s v="C00335"/>
    <x v="0"/>
    <n v="33"/>
    <x v="2"/>
    <s v="Free"/>
    <x v="1"/>
    <x v="14"/>
    <n v="17735"/>
    <n v="37442"/>
    <n v="129"/>
    <s v="Electronics"/>
    <x v="0"/>
    <x v="1"/>
    <n v="1"/>
    <n v="1"/>
    <n v="2"/>
    <n v="112"/>
    <x v="10"/>
  </r>
  <r>
    <s v="C00336"/>
    <x v="1"/>
    <n v="46"/>
    <x v="3"/>
    <s v="Free"/>
    <x v="1"/>
    <x v="47"/>
    <n v="4087"/>
    <n v="120908"/>
    <n v="115"/>
    <s v="Home &amp; Kitchen"/>
    <x v="0"/>
    <x v="1"/>
    <n v="2"/>
    <n v="4"/>
    <n v="4"/>
    <n v="244"/>
    <x v="1"/>
  </r>
  <r>
    <s v="C00337"/>
    <x v="0"/>
    <n v="22"/>
    <x v="1"/>
    <s v="Silver"/>
    <x v="1"/>
    <x v="34"/>
    <n v="12357"/>
    <n v="193134"/>
    <n v="94"/>
    <s v="Electronics"/>
    <x v="3"/>
    <x v="1"/>
    <n v="2"/>
    <n v="3"/>
    <n v="4"/>
    <n v="234"/>
    <x v="1"/>
  </r>
  <r>
    <s v="C00338"/>
    <x v="12"/>
    <n v="64"/>
    <x v="4"/>
    <s v="Silver"/>
    <x v="1"/>
    <x v="1"/>
    <n v="1706"/>
    <n v="177221"/>
    <n v="50"/>
    <s v="Home &amp; Kitchen"/>
    <x v="3"/>
    <x v="1"/>
    <n v="3"/>
    <n v="3"/>
    <n v="4"/>
    <n v="334"/>
    <x v="9"/>
  </r>
  <r>
    <s v="C00339"/>
    <x v="10"/>
    <n v="47"/>
    <x v="3"/>
    <s v="Free"/>
    <x v="1"/>
    <x v="14"/>
    <n v="20873"/>
    <n v="47564"/>
    <n v="46"/>
    <s v="Beauty &amp; Personal Care"/>
    <x v="1"/>
    <x v="0"/>
    <n v="3"/>
    <n v="1"/>
    <n v="3"/>
    <n v="313"/>
    <x v="2"/>
  </r>
  <r>
    <s v="C00340"/>
    <x v="12"/>
    <n v="27"/>
    <x v="2"/>
    <s v="Free"/>
    <x v="0"/>
    <x v="0"/>
    <n v="11605"/>
    <n v="44774"/>
    <n v="100"/>
    <s v="Food &amp; Grocery"/>
    <x v="0"/>
    <x v="0"/>
    <n v="2"/>
    <n v="2"/>
    <n v="3"/>
    <n v="223"/>
    <x v="0"/>
  </r>
  <r>
    <s v="C00341"/>
    <x v="10"/>
    <n v="23"/>
    <x v="1"/>
    <s v="Free"/>
    <x v="1"/>
    <x v="28"/>
    <n v="10912"/>
    <n v="519642"/>
    <n v="33"/>
    <s v="Clothing &amp; Apparel"/>
    <x v="0"/>
    <x v="0"/>
    <n v="3"/>
    <n v="5"/>
    <n v="5"/>
    <n v="355"/>
    <x v="6"/>
  </r>
  <r>
    <s v="C00342"/>
    <x v="14"/>
    <n v="37"/>
    <x v="0"/>
    <s v="Free"/>
    <x v="1"/>
    <x v="5"/>
    <n v="19839"/>
    <n v="88036"/>
    <n v="30"/>
    <s v="Pet Supplies"/>
    <x v="4"/>
    <x v="1"/>
    <n v="3"/>
    <n v="2"/>
    <n v="3"/>
    <n v="323"/>
    <x v="5"/>
  </r>
  <r>
    <s v="C00343"/>
    <x v="8"/>
    <n v="32"/>
    <x v="2"/>
    <s v="Free"/>
    <x v="1"/>
    <x v="45"/>
    <n v="466"/>
    <n v="182817"/>
    <n v="62"/>
    <s v="Clothing &amp; Apparel"/>
    <x v="1"/>
    <x v="0"/>
    <n v="2"/>
    <n v="5"/>
    <n v="4"/>
    <n v="254"/>
    <x v="1"/>
  </r>
  <r>
    <s v="C00344"/>
    <x v="0"/>
    <n v="54"/>
    <x v="3"/>
    <s v="Free"/>
    <x v="0"/>
    <x v="9"/>
    <n v="2607"/>
    <n v="19229"/>
    <n v="126"/>
    <s v="Electronics"/>
    <x v="3"/>
    <x v="1"/>
    <n v="1"/>
    <n v="2"/>
    <n v="2"/>
    <n v="122"/>
    <x v="0"/>
  </r>
  <r>
    <s v="C00345"/>
    <x v="0"/>
    <n v="63"/>
    <x v="4"/>
    <s v="Free"/>
    <x v="1"/>
    <x v="17"/>
    <n v="1002"/>
    <n v="134634"/>
    <n v="29"/>
    <s v="Clothing &amp; Apparel"/>
    <x v="4"/>
    <x v="1"/>
    <n v="3"/>
    <n v="3"/>
    <n v="4"/>
    <n v="334"/>
    <x v="9"/>
  </r>
  <r>
    <s v="C00346"/>
    <x v="19"/>
    <n v="49"/>
    <x v="3"/>
    <s v="Free"/>
    <x v="0"/>
    <x v="2"/>
    <n v="6021"/>
    <n v="3459"/>
    <n v="76"/>
    <s v="Beauty &amp; Personal Care"/>
    <x v="4"/>
    <x v="1"/>
    <n v="2"/>
    <n v="2"/>
    <n v="1"/>
    <n v="221"/>
    <x v="7"/>
  </r>
  <r>
    <s v="C00347"/>
    <x v="12"/>
    <n v="44"/>
    <x v="0"/>
    <s v="Free"/>
    <x v="0"/>
    <x v="47"/>
    <n v="6509"/>
    <n v="199609"/>
    <n v="19"/>
    <s v="Jewelry &amp; Accessories"/>
    <x v="0"/>
    <x v="1"/>
    <n v="4"/>
    <n v="4"/>
    <n v="4"/>
    <n v="444"/>
    <x v="6"/>
  </r>
  <r>
    <s v="C00348"/>
    <x v="0"/>
    <n v="28"/>
    <x v="2"/>
    <s v="Free"/>
    <x v="1"/>
    <x v="50"/>
    <n v="8393"/>
    <n v="252433"/>
    <n v="19"/>
    <s v="Beauty &amp; Personal Care"/>
    <x v="3"/>
    <x v="0"/>
    <n v="4"/>
    <n v="4"/>
    <n v="4"/>
    <n v="444"/>
    <x v="6"/>
  </r>
  <r>
    <s v="C00349"/>
    <x v="14"/>
    <n v="32"/>
    <x v="2"/>
    <s v="Silver"/>
    <x v="0"/>
    <x v="17"/>
    <n v="3441"/>
    <n v="45584"/>
    <n v="8"/>
    <s v="Clothing &amp; Apparel"/>
    <x v="0"/>
    <x v="0"/>
    <n v="4"/>
    <n v="3"/>
    <n v="3"/>
    <n v="433"/>
    <x v="5"/>
  </r>
  <r>
    <s v="C00350"/>
    <x v="0"/>
    <n v="30"/>
    <x v="2"/>
    <s v="Silver"/>
    <x v="0"/>
    <x v="9"/>
    <n v="5624"/>
    <n v="40388"/>
    <n v="49"/>
    <s v="Automotive"/>
    <x v="3"/>
    <x v="1"/>
    <n v="3"/>
    <n v="2"/>
    <n v="2"/>
    <n v="322"/>
    <x v="0"/>
  </r>
  <r>
    <s v="C00351"/>
    <x v="0"/>
    <n v="53"/>
    <x v="3"/>
    <s v="Gold"/>
    <x v="1"/>
    <x v="39"/>
    <n v="5166"/>
    <n v="147468"/>
    <n v="122"/>
    <s v="Pet Supplies"/>
    <x v="0"/>
    <x v="0"/>
    <n v="2"/>
    <n v="4"/>
    <n v="4"/>
    <n v="244"/>
    <x v="1"/>
  </r>
  <r>
    <s v="C00352"/>
    <x v="0"/>
    <n v="47"/>
    <x v="3"/>
    <s v="Free"/>
    <x v="0"/>
    <x v="60"/>
    <n v="431"/>
    <n v="303096"/>
    <n v="10"/>
    <s v="Home &amp; Kitchen"/>
    <x v="1"/>
    <x v="1"/>
    <n v="4"/>
    <n v="5"/>
    <n v="5"/>
    <n v="455"/>
    <x v="4"/>
  </r>
  <r>
    <s v="C00353"/>
    <x v="0"/>
    <n v="42"/>
    <x v="0"/>
    <s v="Free"/>
    <x v="0"/>
    <x v="11"/>
    <n v="2925"/>
    <n v="96857"/>
    <n v="7"/>
    <s v="Toys &amp; Games"/>
    <x v="0"/>
    <x v="0"/>
    <n v="5"/>
    <n v="4"/>
    <n v="3"/>
    <n v="543"/>
    <x v="6"/>
  </r>
  <r>
    <s v="C00354"/>
    <x v="0"/>
    <n v="43"/>
    <x v="0"/>
    <s v="Silver"/>
    <x v="0"/>
    <x v="35"/>
    <n v="7246"/>
    <n v="146888"/>
    <n v="58"/>
    <s v="Clothing &amp; Apparel"/>
    <x v="2"/>
    <x v="0"/>
    <n v="3"/>
    <n v="4"/>
    <n v="4"/>
    <n v="344"/>
    <x v="6"/>
  </r>
  <r>
    <s v="C00355"/>
    <x v="10"/>
    <n v="47"/>
    <x v="3"/>
    <s v="Free"/>
    <x v="1"/>
    <x v="17"/>
    <n v="9587"/>
    <n v="143117"/>
    <n v="55"/>
    <s v="Clothing &amp; Apparel"/>
    <x v="1"/>
    <x v="1"/>
    <n v="3"/>
    <n v="3"/>
    <n v="4"/>
    <n v="334"/>
    <x v="9"/>
  </r>
  <r>
    <s v="C00356"/>
    <x v="0"/>
    <n v="43"/>
    <x v="0"/>
    <s v="Free"/>
    <x v="1"/>
    <x v="31"/>
    <n v="6569"/>
    <n v="53176"/>
    <n v="25"/>
    <s v="Electronics"/>
    <x v="5"/>
    <x v="1"/>
    <n v="4"/>
    <n v="2"/>
    <n v="3"/>
    <n v="423"/>
    <x v="5"/>
  </r>
  <r>
    <s v="C00357"/>
    <x v="9"/>
    <n v="35"/>
    <x v="0"/>
    <s v="Gold"/>
    <x v="1"/>
    <x v="1"/>
    <n v="2839"/>
    <n v="30852"/>
    <n v="4"/>
    <s v="Clothing &amp; Apparel"/>
    <x v="4"/>
    <x v="0"/>
    <n v="5"/>
    <n v="3"/>
    <n v="2"/>
    <n v="532"/>
    <x v="5"/>
  </r>
  <r>
    <s v="C00358"/>
    <x v="3"/>
    <n v="36"/>
    <x v="0"/>
    <s v="Free"/>
    <x v="0"/>
    <x v="23"/>
    <n v="50"/>
    <n v="6424"/>
    <n v="59"/>
    <s v="Home &amp; Kitchen"/>
    <x v="0"/>
    <x v="1"/>
    <n v="3"/>
    <n v="3"/>
    <n v="1"/>
    <n v="331"/>
    <x v="7"/>
  </r>
  <r>
    <s v="C00359"/>
    <x v="6"/>
    <n v="25"/>
    <x v="2"/>
    <s v="Free"/>
    <x v="0"/>
    <x v="0"/>
    <n v="7719"/>
    <n v="33525"/>
    <n v="8"/>
    <s v="Pet Supplies"/>
    <x v="1"/>
    <x v="1"/>
    <n v="4"/>
    <n v="2"/>
    <n v="2"/>
    <n v="422"/>
    <x v="8"/>
  </r>
  <r>
    <s v="C00360"/>
    <x v="0"/>
    <n v="33"/>
    <x v="2"/>
    <s v="Free"/>
    <x v="0"/>
    <x v="14"/>
    <n v="2312"/>
    <n v="472"/>
    <n v="105"/>
    <s v="Health &amp; Wellness"/>
    <x v="2"/>
    <x v="0"/>
    <n v="2"/>
    <n v="1"/>
    <n v="1"/>
    <n v="211"/>
    <x v="0"/>
  </r>
  <r>
    <s v="C00361"/>
    <x v="0"/>
    <n v="53"/>
    <x v="3"/>
    <s v="Free"/>
    <x v="0"/>
    <x v="18"/>
    <n v="5908"/>
    <n v="86633"/>
    <n v="139"/>
    <s v="Clothing &amp; Apparel"/>
    <x v="0"/>
    <x v="1"/>
    <n v="1"/>
    <n v="3"/>
    <n v="3"/>
    <n v="133"/>
    <x v="1"/>
  </r>
  <r>
    <s v="C00362"/>
    <x v="14"/>
    <n v="41"/>
    <x v="0"/>
    <s v="Free"/>
    <x v="0"/>
    <x v="43"/>
    <n v="4351"/>
    <n v="185489"/>
    <n v="66"/>
    <s v="Automotive"/>
    <x v="0"/>
    <x v="0"/>
    <n v="2"/>
    <n v="5"/>
    <n v="4"/>
    <n v="254"/>
    <x v="1"/>
  </r>
  <r>
    <s v="C00363"/>
    <x v="7"/>
    <n v="18"/>
    <x v="1"/>
    <s v="Platinum"/>
    <x v="0"/>
    <x v="35"/>
    <n v="10196"/>
    <n v="169817"/>
    <n v="8"/>
    <s v="Clothing &amp; Apparel"/>
    <x v="3"/>
    <x v="1"/>
    <n v="4"/>
    <n v="4"/>
    <n v="4"/>
    <n v="444"/>
    <x v="6"/>
  </r>
  <r>
    <s v="C00364"/>
    <x v="5"/>
    <n v="35"/>
    <x v="0"/>
    <s v="Silver"/>
    <x v="0"/>
    <x v="0"/>
    <n v="3905"/>
    <n v="14096"/>
    <n v="4"/>
    <s v="Beauty &amp; Personal Care"/>
    <x v="3"/>
    <x v="1"/>
    <n v="5"/>
    <n v="2"/>
    <n v="2"/>
    <n v="522"/>
    <x v="2"/>
  </r>
  <r>
    <s v="C00365"/>
    <x v="18"/>
    <n v="44"/>
    <x v="0"/>
    <s v="Free"/>
    <x v="0"/>
    <x v="14"/>
    <n v="672"/>
    <n v="1294"/>
    <n v="14"/>
    <s v="Home &amp; Kitchen"/>
    <x v="1"/>
    <x v="1"/>
    <n v="4"/>
    <n v="1"/>
    <n v="1"/>
    <n v="411"/>
    <x v="8"/>
  </r>
  <r>
    <s v="C00366"/>
    <x v="0"/>
    <n v="36"/>
    <x v="0"/>
    <s v="Free"/>
    <x v="0"/>
    <x v="12"/>
    <n v="18422"/>
    <n v="372129"/>
    <n v="2"/>
    <s v="Pet Supplies"/>
    <x v="1"/>
    <x v="1"/>
    <n v="5"/>
    <n v="4"/>
    <n v="5"/>
    <n v="545"/>
    <x v="4"/>
  </r>
  <r>
    <s v="C00367"/>
    <x v="4"/>
    <n v="37"/>
    <x v="0"/>
    <s v="Free"/>
    <x v="1"/>
    <x v="50"/>
    <n v="5444"/>
    <n v="169633"/>
    <n v="9"/>
    <s v="Books"/>
    <x v="4"/>
    <x v="1"/>
    <n v="4"/>
    <n v="4"/>
    <n v="4"/>
    <n v="444"/>
    <x v="6"/>
  </r>
  <r>
    <s v="C00368"/>
    <x v="0"/>
    <n v="37"/>
    <x v="0"/>
    <s v="Platinum"/>
    <x v="1"/>
    <x v="16"/>
    <n v="11021"/>
    <n v="51900"/>
    <n v="8"/>
    <s v="Automotive"/>
    <x v="3"/>
    <x v="0"/>
    <n v="4"/>
    <n v="5"/>
    <n v="3"/>
    <n v="453"/>
    <x v="5"/>
  </r>
  <r>
    <s v="C00369"/>
    <x v="3"/>
    <n v="43"/>
    <x v="0"/>
    <s v="Free"/>
    <x v="1"/>
    <x v="14"/>
    <n v="24548"/>
    <n v="56077"/>
    <n v="110"/>
    <s v="Toys &amp; Games"/>
    <x v="0"/>
    <x v="0"/>
    <n v="2"/>
    <n v="1"/>
    <n v="3"/>
    <n v="213"/>
    <x v="7"/>
  </r>
  <r>
    <s v="C00370"/>
    <x v="0"/>
    <n v="37"/>
    <x v="0"/>
    <s v="Free"/>
    <x v="0"/>
    <x v="14"/>
    <n v="12436"/>
    <n v="27559"/>
    <n v="58"/>
    <s v="Clothing &amp; Apparel"/>
    <x v="4"/>
    <x v="0"/>
    <n v="3"/>
    <n v="1"/>
    <n v="2"/>
    <n v="312"/>
    <x v="7"/>
  </r>
  <r>
    <s v="C00371"/>
    <x v="0"/>
    <n v="60"/>
    <x v="4"/>
    <s v="Free"/>
    <x v="0"/>
    <x v="14"/>
    <n v="15412"/>
    <n v="27577"/>
    <n v="20"/>
    <s v="Sports &amp; Outdoors"/>
    <x v="1"/>
    <x v="0"/>
    <n v="4"/>
    <n v="1"/>
    <n v="2"/>
    <n v="412"/>
    <x v="8"/>
  </r>
  <r>
    <s v="C00372"/>
    <x v="0"/>
    <n v="18"/>
    <x v="1"/>
    <s v="Free"/>
    <x v="1"/>
    <x v="1"/>
    <n v="329"/>
    <n v="41101"/>
    <n v="27"/>
    <s v="Toys &amp; Games"/>
    <x v="1"/>
    <x v="1"/>
    <n v="4"/>
    <n v="3"/>
    <n v="2"/>
    <n v="432"/>
    <x v="5"/>
  </r>
  <r>
    <s v="C00373"/>
    <x v="10"/>
    <n v="33"/>
    <x v="2"/>
    <s v="Gold"/>
    <x v="1"/>
    <x v="33"/>
    <n v="17617"/>
    <n v="50357"/>
    <n v="67"/>
    <s v="Toys &amp; Games"/>
    <x v="4"/>
    <x v="1"/>
    <n v="2"/>
    <n v="1"/>
    <n v="3"/>
    <n v="213"/>
    <x v="7"/>
  </r>
  <r>
    <s v="C00374"/>
    <x v="0"/>
    <n v="56"/>
    <x v="4"/>
    <s v="Platinum"/>
    <x v="1"/>
    <x v="20"/>
    <n v="20589"/>
    <n v="284783"/>
    <n v="8"/>
    <s v="Home &amp; Kitchen"/>
    <x v="4"/>
    <x v="1"/>
    <n v="4"/>
    <n v="3"/>
    <n v="4"/>
    <n v="434"/>
    <x v="9"/>
  </r>
  <r>
    <s v="C00375"/>
    <x v="18"/>
    <n v="34"/>
    <x v="2"/>
    <s v="Free"/>
    <x v="0"/>
    <x v="19"/>
    <n v="4575"/>
    <n v="4669"/>
    <n v="27"/>
    <s v="Automotive"/>
    <x v="1"/>
    <x v="1"/>
    <n v="4"/>
    <n v="1"/>
    <n v="1"/>
    <n v="411"/>
    <x v="8"/>
  </r>
  <r>
    <s v="C00376"/>
    <x v="0"/>
    <n v="37"/>
    <x v="0"/>
    <s v="Silver"/>
    <x v="1"/>
    <x v="18"/>
    <n v="19757"/>
    <n v="293732"/>
    <n v="35"/>
    <s v="Travel &amp; Luggage"/>
    <x v="3"/>
    <x v="1"/>
    <n v="3"/>
    <n v="3"/>
    <n v="4"/>
    <n v="334"/>
    <x v="9"/>
  </r>
  <r>
    <s v="C00377"/>
    <x v="8"/>
    <n v="25"/>
    <x v="2"/>
    <s v="Free"/>
    <x v="0"/>
    <x v="59"/>
    <n v="5322"/>
    <n v="124204"/>
    <n v="105"/>
    <s v="Clothing &amp; Apparel"/>
    <x v="3"/>
    <x v="1"/>
    <n v="2"/>
    <n v="4"/>
    <n v="4"/>
    <n v="244"/>
    <x v="1"/>
  </r>
  <r>
    <s v="C00378"/>
    <x v="6"/>
    <n v="36"/>
    <x v="0"/>
    <s v="Silver"/>
    <x v="0"/>
    <x v="0"/>
    <n v="16948"/>
    <n v="59066"/>
    <n v="0"/>
    <s v="Clothing &amp; Apparel"/>
    <x v="1"/>
    <x v="0"/>
    <n v="5"/>
    <n v="2"/>
    <n v="3"/>
    <n v="523"/>
    <x v="2"/>
  </r>
  <r>
    <s v="C00379"/>
    <x v="3"/>
    <n v="38"/>
    <x v="0"/>
    <s v="Free"/>
    <x v="0"/>
    <x v="0"/>
    <n v="2344"/>
    <n v="8343"/>
    <n v="15"/>
    <s v="Books"/>
    <x v="5"/>
    <x v="0"/>
    <n v="4"/>
    <n v="2"/>
    <n v="1"/>
    <n v="421"/>
    <x v="8"/>
  </r>
  <r>
    <s v="C00380"/>
    <x v="8"/>
    <n v="50"/>
    <x v="3"/>
    <s v="Free"/>
    <x v="0"/>
    <x v="14"/>
    <n v="8736"/>
    <n v="1969"/>
    <n v="60"/>
    <s v="Electronics"/>
    <x v="1"/>
    <x v="1"/>
    <n v="2"/>
    <n v="1"/>
    <n v="1"/>
    <n v="211"/>
    <x v="0"/>
  </r>
  <r>
    <s v="C00381"/>
    <x v="10"/>
    <n v="38"/>
    <x v="0"/>
    <s v="Free"/>
    <x v="1"/>
    <x v="34"/>
    <n v="918"/>
    <n v="156782"/>
    <n v="12"/>
    <s v="Electronics"/>
    <x v="4"/>
    <x v="1"/>
    <n v="4"/>
    <n v="3"/>
    <n v="4"/>
    <n v="434"/>
    <x v="9"/>
  </r>
  <r>
    <s v="C00382"/>
    <x v="7"/>
    <n v="31"/>
    <x v="2"/>
    <s v="Silver"/>
    <x v="1"/>
    <x v="9"/>
    <n v="8834"/>
    <n v="6044"/>
    <n v="25"/>
    <s v="Beauty &amp; Personal Care"/>
    <x v="3"/>
    <x v="0"/>
    <n v="4"/>
    <n v="2"/>
    <n v="1"/>
    <n v="421"/>
    <x v="8"/>
  </r>
  <r>
    <s v="C00383"/>
    <x v="0"/>
    <n v="40"/>
    <x v="0"/>
    <s v="Free"/>
    <x v="0"/>
    <x v="33"/>
    <n v="6703"/>
    <n v="18759"/>
    <n v="12"/>
    <s v="Toys &amp; Games"/>
    <x v="5"/>
    <x v="1"/>
    <n v="4"/>
    <n v="1"/>
    <n v="2"/>
    <n v="412"/>
    <x v="8"/>
  </r>
  <r>
    <s v="C00384"/>
    <x v="5"/>
    <n v="25"/>
    <x v="2"/>
    <s v="Gold"/>
    <x v="1"/>
    <x v="9"/>
    <n v="9008"/>
    <n v="62491"/>
    <n v="67"/>
    <s v="Clothing &amp; Apparel"/>
    <x v="4"/>
    <x v="1"/>
    <n v="2"/>
    <n v="2"/>
    <n v="3"/>
    <n v="223"/>
    <x v="0"/>
  </r>
  <r>
    <s v="C00385"/>
    <x v="11"/>
    <n v="27"/>
    <x v="2"/>
    <s v="Free"/>
    <x v="1"/>
    <x v="34"/>
    <n v="9165"/>
    <n v="150041"/>
    <n v="86"/>
    <s v="Automotive"/>
    <x v="3"/>
    <x v="0"/>
    <n v="2"/>
    <n v="3"/>
    <n v="4"/>
    <n v="234"/>
    <x v="1"/>
  </r>
  <r>
    <s v="C00386"/>
    <x v="0"/>
    <n v="28"/>
    <x v="2"/>
    <s v="Free"/>
    <x v="0"/>
    <x v="18"/>
    <n v="4744"/>
    <n v="80203"/>
    <n v="37"/>
    <s v="Clothing &amp; Apparel"/>
    <x v="0"/>
    <x v="1"/>
    <n v="3"/>
    <n v="3"/>
    <n v="3"/>
    <n v="333"/>
    <x v="5"/>
  </r>
  <r>
    <s v="C00387"/>
    <x v="11"/>
    <n v="50"/>
    <x v="3"/>
    <s v="Free"/>
    <x v="0"/>
    <x v="19"/>
    <n v="6012"/>
    <n v="5419"/>
    <n v="42"/>
    <s v="Electronics"/>
    <x v="1"/>
    <x v="0"/>
    <n v="3"/>
    <n v="1"/>
    <n v="1"/>
    <n v="311"/>
    <x v="8"/>
  </r>
  <r>
    <s v="C00388"/>
    <x v="0"/>
    <n v="39"/>
    <x v="0"/>
    <s v="Gold"/>
    <x v="1"/>
    <x v="21"/>
    <n v="1089"/>
    <n v="127388"/>
    <n v="26"/>
    <s v="Home &amp; Kitchen"/>
    <x v="0"/>
    <x v="1"/>
    <n v="4"/>
    <n v="3"/>
    <n v="4"/>
    <n v="434"/>
    <x v="9"/>
  </r>
  <r>
    <s v="C00389"/>
    <x v="12"/>
    <n v="28"/>
    <x v="2"/>
    <s v="Free"/>
    <x v="0"/>
    <x v="25"/>
    <n v="8032"/>
    <n v="234512"/>
    <n v="61"/>
    <s v="Jewelry &amp; Accessories"/>
    <x v="3"/>
    <x v="1"/>
    <n v="2"/>
    <n v="4"/>
    <n v="4"/>
    <n v="244"/>
    <x v="1"/>
  </r>
  <r>
    <s v="C00390"/>
    <x v="10"/>
    <n v="22"/>
    <x v="1"/>
    <s v="Gold"/>
    <x v="1"/>
    <x v="5"/>
    <n v="6816"/>
    <n v="38308"/>
    <n v="6"/>
    <s v="Clothing &amp; Apparel"/>
    <x v="4"/>
    <x v="0"/>
    <n v="5"/>
    <n v="2"/>
    <n v="2"/>
    <n v="522"/>
    <x v="2"/>
  </r>
  <r>
    <s v="C00391"/>
    <x v="0"/>
    <n v="42"/>
    <x v="0"/>
    <s v="Free"/>
    <x v="0"/>
    <x v="15"/>
    <n v="5936"/>
    <n v="210197"/>
    <n v="37"/>
    <s v="Books"/>
    <x v="1"/>
    <x v="1"/>
    <n v="3"/>
    <n v="4"/>
    <n v="4"/>
    <n v="344"/>
    <x v="6"/>
  </r>
  <r>
    <s v="C00392"/>
    <x v="0"/>
    <n v="50"/>
    <x v="3"/>
    <s v="Free"/>
    <x v="0"/>
    <x v="31"/>
    <n v="12655"/>
    <n v="129526"/>
    <n v="12"/>
    <s v="Home &amp; Kitchen"/>
    <x v="3"/>
    <x v="1"/>
    <n v="4"/>
    <n v="2"/>
    <n v="4"/>
    <n v="424"/>
    <x v="2"/>
  </r>
  <r>
    <s v="C00393"/>
    <x v="5"/>
    <n v="24"/>
    <x v="1"/>
    <s v="Free"/>
    <x v="0"/>
    <x v="31"/>
    <n v="418"/>
    <n v="41348"/>
    <n v="244"/>
    <s v="Beauty &amp; Personal Care"/>
    <x v="1"/>
    <x v="1"/>
    <n v="1"/>
    <n v="2"/>
    <n v="2"/>
    <n v="122"/>
    <x v="0"/>
  </r>
  <r>
    <s v="C00394"/>
    <x v="5"/>
    <n v="26"/>
    <x v="2"/>
    <s v="Gold"/>
    <x v="0"/>
    <x v="12"/>
    <n v="4189"/>
    <n v="66276"/>
    <n v="7"/>
    <s v="Electronics"/>
    <x v="1"/>
    <x v="0"/>
    <n v="5"/>
    <n v="4"/>
    <n v="3"/>
    <n v="543"/>
    <x v="6"/>
  </r>
  <r>
    <s v="C00395"/>
    <x v="0"/>
    <n v="43"/>
    <x v="0"/>
    <s v="Free"/>
    <x v="0"/>
    <x v="2"/>
    <n v="2657"/>
    <n v="17377"/>
    <n v="26"/>
    <s v="Jewelry &amp; Accessories"/>
    <x v="1"/>
    <x v="1"/>
    <n v="4"/>
    <n v="2"/>
    <n v="2"/>
    <n v="422"/>
    <x v="8"/>
  </r>
  <r>
    <s v="C00396"/>
    <x v="12"/>
    <n v="21"/>
    <x v="1"/>
    <s v="Free"/>
    <x v="0"/>
    <x v="42"/>
    <n v="5013"/>
    <n v="192019"/>
    <n v="96"/>
    <s v="Sports &amp; Outdoors"/>
    <x v="1"/>
    <x v="0"/>
    <n v="2"/>
    <n v="5"/>
    <n v="4"/>
    <n v="254"/>
    <x v="1"/>
  </r>
  <r>
    <s v="C00397"/>
    <x v="10"/>
    <n v="61"/>
    <x v="4"/>
    <s v="Free"/>
    <x v="1"/>
    <x v="44"/>
    <n v="16609"/>
    <n v="61625"/>
    <n v="71"/>
    <s v="Home &amp; Kitchen"/>
    <x v="3"/>
    <x v="0"/>
    <n v="2"/>
    <n v="5"/>
    <n v="3"/>
    <n v="253"/>
    <x v="1"/>
  </r>
  <r>
    <s v="C00398"/>
    <x v="14"/>
    <n v="39"/>
    <x v="0"/>
    <s v="Gold"/>
    <x v="0"/>
    <x v="33"/>
    <n v="10352"/>
    <n v="34255"/>
    <n v="25"/>
    <s v="Health &amp; Wellness"/>
    <x v="4"/>
    <x v="1"/>
    <n v="4"/>
    <n v="1"/>
    <n v="2"/>
    <n v="412"/>
    <x v="8"/>
  </r>
  <r>
    <s v="C00399"/>
    <x v="10"/>
    <n v="35"/>
    <x v="0"/>
    <s v="Free"/>
    <x v="0"/>
    <x v="8"/>
    <n v="3022"/>
    <n v="86005"/>
    <n v="25"/>
    <s v="Sports &amp; Outdoors"/>
    <x v="5"/>
    <x v="1"/>
    <n v="4"/>
    <n v="4"/>
    <n v="3"/>
    <n v="443"/>
    <x v="9"/>
  </r>
  <r>
    <s v="C00400"/>
    <x v="0"/>
    <n v="35"/>
    <x v="0"/>
    <s v="Gold"/>
    <x v="0"/>
    <x v="0"/>
    <n v="12737"/>
    <n v="52146"/>
    <n v="122"/>
    <s v="Home &amp; Kitchen"/>
    <x v="1"/>
    <x v="1"/>
    <n v="2"/>
    <n v="2"/>
    <n v="3"/>
    <n v="223"/>
    <x v="0"/>
  </r>
  <r>
    <s v="C00401"/>
    <x v="13"/>
    <n v="30"/>
    <x v="2"/>
    <s v="Silver"/>
    <x v="0"/>
    <x v="19"/>
    <n v="8824"/>
    <n v="9616"/>
    <n v="114"/>
    <s v="Clothing &amp; Apparel"/>
    <x v="0"/>
    <x v="1"/>
    <n v="2"/>
    <n v="1"/>
    <n v="1"/>
    <n v="211"/>
    <x v="0"/>
  </r>
  <r>
    <s v="C00402"/>
    <x v="10"/>
    <n v="22"/>
    <x v="1"/>
    <s v="Gold"/>
    <x v="1"/>
    <x v="58"/>
    <n v="7126"/>
    <n v="142367"/>
    <n v="167"/>
    <s v="Office Supplies"/>
    <x v="1"/>
    <x v="1"/>
    <n v="1"/>
    <n v="4"/>
    <n v="4"/>
    <n v="144"/>
    <x v="3"/>
  </r>
  <r>
    <s v="C00403"/>
    <x v="3"/>
    <n v="44"/>
    <x v="0"/>
    <s v="Free"/>
    <x v="0"/>
    <x v="14"/>
    <n v="2315"/>
    <n v="4339"/>
    <n v="60"/>
    <s v="Electronics"/>
    <x v="3"/>
    <x v="1"/>
    <n v="2"/>
    <n v="1"/>
    <n v="1"/>
    <n v="211"/>
    <x v="0"/>
  </r>
  <r>
    <s v="C00404"/>
    <x v="3"/>
    <n v="43"/>
    <x v="0"/>
    <s v="Silver"/>
    <x v="1"/>
    <x v="26"/>
    <n v="10334"/>
    <n v="232884"/>
    <n v="22"/>
    <s v="Home &amp; Kitchen"/>
    <x v="5"/>
    <x v="0"/>
    <n v="4"/>
    <n v="4"/>
    <n v="4"/>
    <n v="444"/>
    <x v="6"/>
  </r>
  <r>
    <s v="C00405"/>
    <x v="0"/>
    <n v="51"/>
    <x v="3"/>
    <s v="Platinum"/>
    <x v="1"/>
    <x v="22"/>
    <n v="24575"/>
    <n v="242681"/>
    <n v="23"/>
    <s v="Books"/>
    <x v="4"/>
    <x v="1"/>
    <n v="4"/>
    <n v="3"/>
    <n v="4"/>
    <n v="434"/>
    <x v="9"/>
  </r>
  <r>
    <s v="C00406"/>
    <x v="3"/>
    <n v="25"/>
    <x v="2"/>
    <s v="Free"/>
    <x v="1"/>
    <x v="14"/>
    <n v="6107"/>
    <n v="11366"/>
    <n v="203"/>
    <s v="Electronics"/>
    <x v="5"/>
    <x v="1"/>
    <n v="1"/>
    <n v="1"/>
    <n v="2"/>
    <n v="112"/>
    <x v="10"/>
  </r>
  <r>
    <s v="C00407"/>
    <x v="0"/>
    <n v="30"/>
    <x v="2"/>
    <s v="Gold"/>
    <x v="0"/>
    <x v="12"/>
    <n v="2516"/>
    <n v="39203"/>
    <n v="109"/>
    <s v="Beauty &amp; Personal Care"/>
    <x v="1"/>
    <x v="0"/>
    <n v="2"/>
    <n v="4"/>
    <n v="2"/>
    <n v="242"/>
    <x v="1"/>
  </r>
  <r>
    <s v="C00408"/>
    <x v="5"/>
    <n v="37"/>
    <x v="0"/>
    <s v="Silver"/>
    <x v="1"/>
    <x v="14"/>
    <n v="10688"/>
    <n v="20837"/>
    <n v="45"/>
    <s v="Pet Supplies"/>
    <x v="0"/>
    <x v="0"/>
    <n v="3"/>
    <n v="1"/>
    <n v="2"/>
    <n v="312"/>
    <x v="7"/>
  </r>
  <r>
    <s v="C00409"/>
    <x v="0"/>
    <n v="18"/>
    <x v="1"/>
    <s v="Free"/>
    <x v="0"/>
    <x v="24"/>
    <n v="4968"/>
    <n v="116529"/>
    <n v="15"/>
    <s v="Clothing &amp; Apparel"/>
    <x v="4"/>
    <x v="0"/>
    <n v="4"/>
    <n v="4"/>
    <n v="4"/>
    <n v="444"/>
    <x v="6"/>
  </r>
  <r>
    <s v="C00410"/>
    <x v="12"/>
    <n v="36"/>
    <x v="0"/>
    <s v="Silver"/>
    <x v="0"/>
    <x v="12"/>
    <n v="12523"/>
    <n v="249181"/>
    <n v="21"/>
    <s v="Electronics"/>
    <x v="3"/>
    <x v="0"/>
    <n v="4"/>
    <n v="4"/>
    <n v="4"/>
    <n v="444"/>
    <x v="6"/>
  </r>
  <r>
    <s v="C00411"/>
    <x v="3"/>
    <n v="20"/>
    <x v="1"/>
    <s v="Gold"/>
    <x v="1"/>
    <x v="45"/>
    <n v="4275"/>
    <n v="15286"/>
    <n v="54"/>
    <s v="Food &amp; Grocery"/>
    <x v="4"/>
    <x v="1"/>
    <n v="3"/>
    <n v="5"/>
    <n v="2"/>
    <n v="352"/>
    <x v="5"/>
  </r>
  <r>
    <s v="C00412"/>
    <x v="0"/>
    <n v="44"/>
    <x v="0"/>
    <s v="Free"/>
    <x v="1"/>
    <x v="1"/>
    <n v="2841"/>
    <n v="31959"/>
    <n v="52"/>
    <s v="Electronics"/>
    <x v="3"/>
    <x v="0"/>
    <n v="3"/>
    <n v="3"/>
    <n v="2"/>
    <n v="332"/>
    <x v="0"/>
  </r>
  <r>
    <s v="C00413"/>
    <x v="16"/>
    <n v="20"/>
    <x v="1"/>
    <s v="Free"/>
    <x v="0"/>
    <x v="31"/>
    <n v="10121"/>
    <n v="90161"/>
    <n v="15"/>
    <s v="Books"/>
    <x v="3"/>
    <x v="0"/>
    <n v="4"/>
    <n v="2"/>
    <n v="3"/>
    <n v="423"/>
    <x v="5"/>
  </r>
  <r>
    <s v="C00414"/>
    <x v="6"/>
    <n v="22"/>
    <x v="1"/>
    <s v="Free"/>
    <x v="1"/>
    <x v="14"/>
    <n v="369"/>
    <n v="6882"/>
    <n v="64"/>
    <s v="Electronics"/>
    <x v="1"/>
    <x v="1"/>
    <n v="2"/>
    <n v="1"/>
    <n v="1"/>
    <n v="211"/>
    <x v="0"/>
  </r>
  <r>
    <s v="C00415"/>
    <x v="0"/>
    <n v="34"/>
    <x v="2"/>
    <s v="Silver"/>
    <x v="1"/>
    <x v="34"/>
    <n v="14066"/>
    <n v="258802"/>
    <n v="74"/>
    <s v="Electronics"/>
    <x v="1"/>
    <x v="0"/>
    <n v="2"/>
    <n v="3"/>
    <n v="4"/>
    <n v="234"/>
    <x v="1"/>
  </r>
  <r>
    <s v="C00416"/>
    <x v="14"/>
    <n v="55"/>
    <x v="4"/>
    <s v="Free"/>
    <x v="0"/>
    <x v="14"/>
    <n v="2759"/>
    <n v="5517"/>
    <n v="91"/>
    <s v="Beauty &amp; Personal Care"/>
    <x v="4"/>
    <x v="1"/>
    <n v="2"/>
    <n v="1"/>
    <n v="1"/>
    <n v="211"/>
    <x v="0"/>
  </r>
  <r>
    <s v="C00417"/>
    <x v="8"/>
    <n v="24"/>
    <x v="1"/>
    <s v="Silver"/>
    <x v="0"/>
    <x v="0"/>
    <n v="5822"/>
    <n v="26529"/>
    <n v="144"/>
    <s v="Electronics"/>
    <x v="0"/>
    <x v="0"/>
    <n v="1"/>
    <n v="2"/>
    <n v="2"/>
    <n v="122"/>
    <x v="0"/>
  </r>
  <r>
    <s v="C00418"/>
    <x v="10"/>
    <n v="45"/>
    <x v="3"/>
    <s v="Free"/>
    <x v="1"/>
    <x v="10"/>
    <n v="14905"/>
    <n v="102391"/>
    <n v="21"/>
    <s v="Electronics"/>
    <x v="4"/>
    <x v="1"/>
    <n v="4"/>
    <n v="2"/>
    <n v="3"/>
    <n v="423"/>
    <x v="5"/>
  </r>
  <r>
    <s v="C00419"/>
    <x v="8"/>
    <n v="41"/>
    <x v="0"/>
    <s v="Silver"/>
    <x v="1"/>
    <x v="13"/>
    <n v="9162"/>
    <n v="462051"/>
    <n v="230"/>
    <s v="Electronics"/>
    <x v="5"/>
    <x v="1"/>
    <n v="1"/>
    <n v="5"/>
    <n v="5"/>
    <n v="155"/>
    <x v="3"/>
  </r>
  <r>
    <s v="C00420"/>
    <x v="0"/>
    <n v="42"/>
    <x v="0"/>
    <s v="Silver"/>
    <x v="0"/>
    <x v="39"/>
    <n v="7427"/>
    <n v="236113"/>
    <n v="7"/>
    <s v="Jewelry &amp; Accessories"/>
    <x v="2"/>
    <x v="1"/>
    <n v="5"/>
    <n v="4"/>
    <n v="4"/>
    <n v="544"/>
    <x v="4"/>
  </r>
  <r>
    <s v="C00421"/>
    <x v="17"/>
    <n v="24"/>
    <x v="1"/>
    <s v="Free"/>
    <x v="1"/>
    <x v="22"/>
    <n v="17503"/>
    <n v="175733"/>
    <n v="5"/>
    <s v="Clothing &amp; Apparel"/>
    <x v="5"/>
    <x v="1"/>
    <n v="5"/>
    <n v="3"/>
    <n v="4"/>
    <n v="534"/>
    <x v="9"/>
  </r>
  <r>
    <s v="C00422"/>
    <x v="0"/>
    <n v="26"/>
    <x v="2"/>
    <s v="Free"/>
    <x v="0"/>
    <x v="0"/>
    <n v="1841"/>
    <n v="7185"/>
    <n v="43"/>
    <s v="Electronics"/>
    <x v="1"/>
    <x v="0"/>
    <n v="3"/>
    <n v="2"/>
    <n v="1"/>
    <n v="321"/>
    <x v="7"/>
  </r>
  <r>
    <s v="C00423"/>
    <x v="0"/>
    <n v="43"/>
    <x v="0"/>
    <s v="Gold"/>
    <x v="0"/>
    <x v="19"/>
    <n v="18253"/>
    <n v="1726"/>
    <n v="51"/>
    <s v="Books"/>
    <x v="1"/>
    <x v="1"/>
    <n v="3"/>
    <n v="1"/>
    <n v="1"/>
    <n v="311"/>
    <x v="8"/>
  </r>
  <r>
    <s v="C00424"/>
    <x v="6"/>
    <n v="34"/>
    <x v="2"/>
    <s v="Gold"/>
    <x v="1"/>
    <x v="8"/>
    <n v="10278"/>
    <n v="285797"/>
    <n v="241"/>
    <s v="Clothing &amp; Apparel"/>
    <x v="3"/>
    <x v="1"/>
    <n v="1"/>
    <n v="4"/>
    <n v="4"/>
    <n v="144"/>
    <x v="3"/>
  </r>
  <r>
    <s v="C00425"/>
    <x v="5"/>
    <n v="58"/>
    <x v="4"/>
    <s v="Silver"/>
    <x v="1"/>
    <x v="20"/>
    <n v="11019"/>
    <n v="124543"/>
    <n v="14"/>
    <s v="Home &amp; Kitchen"/>
    <x v="4"/>
    <x v="1"/>
    <n v="4"/>
    <n v="3"/>
    <n v="4"/>
    <n v="434"/>
    <x v="9"/>
  </r>
  <r>
    <s v="C00426"/>
    <x v="0"/>
    <n v="44"/>
    <x v="0"/>
    <s v="Silver"/>
    <x v="1"/>
    <x v="4"/>
    <n v="537"/>
    <n v="92191"/>
    <n v="0"/>
    <s v="Food &amp; Grocery"/>
    <x v="0"/>
    <x v="0"/>
    <n v="5"/>
    <n v="4"/>
    <n v="3"/>
    <n v="543"/>
    <x v="6"/>
  </r>
  <r>
    <s v="C00427"/>
    <x v="0"/>
    <n v="30"/>
    <x v="2"/>
    <s v="Gold"/>
    <x v="0"/>
    <x v="39"/>
    <n v="1121"/>
    <n v="328524"/>
    <n v="8"/>
    <s v="Home &amp; Kitchen"/>
    <x v="4"/>
    <x v="1"/>
    <n v="4"/>
    <n v="4"/>
    <n v="5"/>
    <n v="445"/>
    <x v="4"/>
  </r>
  <r>
    <s v="C00428"/>
    <x v="5"/>
    <n v="41"/>
    <x v="0"/>
    <s v="Free"/>
    <x v="1"/>
    <x v="61"/>
    <n v="5732"/>
    <n v="295414"/>
    <n v="76"/>
    <s v="Toys &amp; Games"/>
    <x v="4"/>
    <x v="1"/>
    <n v="2"/>
    <n v="5"/>
    <n v="4"/>
    <n v="254"/>
    <x v="1"/>
  </r>
  <r>
    <s v="C00429"/>
    <x v="0"/>
    <n v="42"/>
    <x v="0"/>
    <s v="Free"/>
    <x v="1"/>
    <x v="33"/>
    <n v="5868"/>
    <n v="15027"/>
    <n v="426"/>
    <s v="Electronics"/>
    <x v="5"/>
    <x v="1"/>
    <n v="1"/>
    <n v="1"/>
    <n v="2"/>
    <n v="112"/>
    <x v="10"/>
  </r>
  <r>
    <s v="C00430"/>
    <x v="11"/>
    <n v="36"/>
    <x v="0"/>
    <s v="Free"/>
    <x v="0"/>
    <x v="5"/>
    <n v="7825"/>
    <n v="41419"/>
    <n v="61"/>
    <s v="Home &amp; Kitchen"/>
    <x v="2"/>
    <x v="1"/>
    <n v="2"/>
    <n v="2"/>
    <n v="2"/>
    <n v="222"/>
    <x v="0"/>
  </r>
  <r>
    <s v="C00431"/>
    <x v="12"/>
    <n v="33"/>
    <x v="2"/>
    <s v="Free"/>
    <x v="0"/>
    <x v="58"/>
    <n v="3607"/>
    <n v="94164"/>
    <n v="7"/>
    <s v="Electronics"/>
    <x v="1"/>
    <x v="1"/>
    <n v="5"/>
    <n v="4"/>
    <n v="3"/>
    <n v="543"/>
    <x v="6"/>
  </r>
  <r>
    <s v="C00432"/>
    <x v="0"/>
    <n v="57"/>
    <x v="4"/>
    <s v="Free"/>
    <x v="0"/>
    <x v="5"/>
    <n v="10733"/>
    <n v="49081"/>
    <n v="14"/>
    <s v="Toys &amp; Games"/>
    <x v="0"/>
    <x v="0"/>
    <n v="4"/>
    <n v="2"/>
    <n v="3"/>
    <n v="423"/>
    <x v="5"/>
  </r>
  <r>
    <s v="C00433"/>
    <x v="12"/>
    <n v="29"/>
    <x v="2"/>
    <s v="Free"/>
    <x v="1"/>
    <x v="33"/>
    <n v="8566"/>
    <n v="28455"/>
    <n v="120"/>
    <s v="Food &amp; Grocery"/>
    <x v="0"/>
    <x v="1"/>
    <n v="2"/>
    <n v="1"/>
    <n v="2"/>
    <n v="212"/>
    <x v="0"/>
  </r>
  <r>
    <s v="C00434"/>
    <x v="3"/>
    <n v="23"/>
    <x v="1"/>
    <s v="Free"/>
    <x v="0"/>
    <x v="26"/>
    <n v="4868"/>
    <n v="118841"/>
    <n v="5"/>
    <s v="Clothing &amp; Apparel"/>
    <x v="2"/>
    <x v="1"/>
    <n v="5"/>
    <n v="4"/>
    <n v="4"/>
    <n v="544"/>
    <x v="4"/>
  </r>
  <r>
    <s v="C00435"/>
    <x v="0"/>
    <n v="24"/>
    <x v="1"/>
    <s v="Free"/>
    <x v="1"/>
    <x v="22"/>
    <n v="2518"/>
    <n v="24497"/>
    <n v="63"/>
    <s v="Pet Supplies"/>
    <x v="0"/>
    <x v="1"/>
    <n v="2"/>
    <n v="3"/>
    <n v="2"/>
    <n v="232"/>
    <x v="0"/>
  </r>
  <r>
    <s v="C00436"/>
    <x v="19"/>
    <n v="43"/>
    <x v="0"/>
    <s v="Silver"/>
    <x v="1"/>
    <x v="9"/>
    <n v="5931"/>
    <n v="45855"/>
    <n v="79"/>
    <s v="Electronics"/>
    <x v="1"/>
    <x v="1"/>
    <n v="2"/>
    <n v="2"/>
    <n v="3"/>
    <n v="223"/>
    <x v="0"/>
  </r>
  <r>
    <s v="C00437"/>
    <x v="18"/>
    <n v="41"/>
    <x v="0"/>
    <s v="Free"/>
    <x v="1"/>
    <x v="47"/>
    <n v="9514"/>
    <n v="326636"/>
    <n v="1"/>
    <s v="Health &amp; Wellness"/>
    <x v="0"/>
    <x v="1"/>
    <n v="5"/>
    <n v="4"/>
    <n v="5"/>
    <n v="545"/>
    <x v="4"/>
  </r>
  <r>
    <s v="C00438"/>
    <x v="1"/>
    <n v="29"/>
    <x v="2"/>
    <s v="Free"/>
    <x v="1"/>
    <x v="1"/>
    <n v="3912"/>
    <n v="40032"/>
    <n v="37"/>
    <s v="Books"/>
    <x v="0"/>
    <x v="1"/>
    <n v="3"/>
    <n v="3"/>
    <n v="2"/>
    <n v="332"/>
    <x v="0"/>
  </r>
  <r>
    <s v="C00439"/>
    <x v="0"/>
    <n v="28"/>
    <x v="2"/>
    <s v="Gold"/>
    <x v="1"/>
    <x v="10"/>
    <n v="12115"/>
    <n v="97315"/>
    <n v="107"/>
    <s v="Sports &amp; Outdoors"/>
    <x v="1"/>
    <x v="1"/>
    <n v="2"/>
    <n v="2"/>
    <n v="3"/>
    <n v="223"/>
    <x v="0"/>
  </r>
  <r>
    <s v="C00440"/>
    <x v="11"/>
    <n v="70"/>
    <x v="5"/>
    <s v="Silver"/>
    <x v="1"/>
    <x v="1"/>
    <n v="22679"/>
    <n v="233786"/>
    <n v="6"/>
    <s v="Travel &amp; Luggage"/>
    <x v="1"/>
    <x v="0"/>
    <n v="5"/>
    <n v="3"/>
    <n v="4"/>
    <n v="534"/>
    <x v="9"/>
  </r>
  <r>
    <s v="C00441"/>
    <x v="0"/>
    <n v="33"/>
    <x v="2"/>
    <s v="Free"/>
    <x v="0"/>
    <x v="9"/>
    <n v="6304"/>
    <n v="45199"/>
    <n v="24"/>
    <s v="Sports &amp; Outdoors"/>
    <x v="5"/>
    <x v="1"/>
    <n v="4"/>
    <n v="2"/>
    <n v="3"/>
    <n v="423"/>
    <x v="5"/>
  </r>
  <r>
    <s v="C00442"/>
    <x v="10"/>
    <n v="20"/>
    <x v="1"/>
    <s v="Platinum"/>
    <x v="0"/>
    <x v="10"/>
    <n v="39529"/>
    <n v="349625"/>
    <n v="14"/>
    <s v="Food &amp; Grocery"/>
    <x v="3"/>
    <x v="1"/>
    <n v="4"/>
    <n v="2"/>
    <n v="5"/>
    <n v="425"/>
    <x v="2"/>
  </r>
  <r>
    <s v="C00443"/>
    <x v="0"/>
    <n v="35"/>
    <x v="0"/>
    <s v="Free"/>
    <x v="0"/>
    <x v="18"/>
    <n v="3437"/>
    <n v="5865"/>
    <n v="12"/>
    <s v="Health &amp; Wellness"/>
    <x v="1"/>
    <x v="0"/>
    <n v="4"/>
    <n v="3"/>
    <n v="1"/>
    <n v="431"/>
    <x v="5"/>
  </r>
  <r>
    <s v="C00444"/>
    <x v="6"/>
    <n v="44"/>
    <x v="0"/>
    <s v="Silver"/>
    <x v="0"/>
    <x v="49"/>
    <n v="3742"/>
    <n v="102026"/>
    <n v="87"/>
    <s v="Pet Supplies"/>
    <x v="3"/>
    <x v="0"/>
    <n v="2"/>
    <n v="4"/>
    <n v="3"/>
    <n v="243"/>
    <x v="1"/>
  </r>
  <r>
    <s v="C00445"/>
    <x v="1"/>
    <n v="30"/>
    <x v="2"/>
    <s v="Free"/>
    <x v="1"/>
    <x v="2"/>
    <n v="5222"/>
    <n v="32585"/>
    <n v="66"/>
    <s v="Clothing &amp; Apparel"/>
    <x v="3"/>
    <x v="1"/>
    <n v="2"/>
    <n v="2"/>
    <n v="2"/>
    <n v="222"/>
    <x v="0"/>
  </r>
  <r>
    <s v="C00446"/>
    <x v="7"/>
    <n v="31"/>
    <x v="2"/>
    <s v="Free"/>
    <x v="0"/>
    <x v="33"/>
    <n v="9847"/>
    <n v="25699"/>
    <n v="147"/>
    <s v="Sports &amp; Outdoors"/>
    <x v="0"/>
    <x v="1"/>
    <n v="1"/>
    <n v="1"/>
    <n v="2"/>
    <n v="112"/>
    <x v="10"/>
  </r>
  <r>
    <s v="C00447"/>
    <x v="12"/>
    <n v="34"/>
    <x v="2"/>
    <s v="Free"/>
    <x v="0"/>
    <x v="33"/>
    <n v="30069"/>
    <n v="82372"/>
    <n v="166"/>
    <s v="Beauty &amp; Personal Care"/>
    <x v="0"/>
    <x v="1"/>
    <n v="1"/>
    <n v="1"/>
    <n v="3"/>
    <n v="113"/>
    <x v="0"/>
  </r>
  <r>
    <s v="C00448"/>
    <x v="0"/>
    <n v="59"/>
    <x v="4"/>
    <s v="Free"/>
    <x v="1"/>
    <x v="1"/>
    <n v="952"/>
    <n v="92239"/>
    <n v="11"/>
    <s v="Clothing &amp; Apparel"/>
    <x v="0"/>
    <x v="1"/>
    <n v="4"/>
    <n v="3"/>
    <n v="3"/>
    <n v="433"/>
    <x v="5"/>
  </r>
  <r>
    <s v="C00449"/>
    <x v="5"/>
    <n v="39"/>
    <x v="0"/>
    <s v="Free"/>
    <x v="1"/>
    <x v="33"/>
    <n v="9775"/>
    <n v="25281"/>
    <n v="29"/>
    <s v="Health &amp; Wellness"/>
    <x v="0"/>
    <x v="1"/>
    <n v="3"/>
    <n v="1"/>
    <n v="2"/>
    <n v="312"/>
    <x v="7"/>
  </r>
  <r>
    <s v="C00450"/>
    <x v="3"/>
    <n v="47"/>
    <x v="3"/>
    <s v="Free"/>
    <x v="1"/>
    <x v="12"/>
    <n v="11096"/>
    <n v="223239"/>
    <n v="14"/>
    <s v="Home &amp; Kitchen"/>
    <x v="3"/>
    <x v="0"/>
    <n v="4"/>
    <n v="4"/>
    <n v="4"/>
    <n v="444"/>
    <x v="6"/>
  </r>
  <r>
    <s v="C00451"/>
    <x v="1"/>
    <n v="46"/>
    <x v="3"/>
    <s v="Free"/>
    <x v="0"/>
    <x v="41"/>
    <n v="1233"/>
    <n v="46875"/>
    <n v="6"/>
    <s v="Home &amp; Kitchen"/>
    <x v="0"/>
    <x v="1"/>
    <n v="5"/>
    <n v="5"/>
    <n v="3"/>
    <n v="553"/>
    <x v="5"/>
  </r>
  <r>
    <s v="C00452"/>
    <x v="14"/>
    <n v="18"/>
    <x v="1"/>
    <s v="Free"/>
    <x v="0"/>
    <x v="0"/>
    <n v="29554"/>
    <n v="111133"/>
    <n v="59"/>
    <s v="Jewelry &amp; Accessories"/>
    <x v="2"/>
    <x v="0"/>
    <n v="3"/>
    <n v="2"/>
    <n v="4"/>
    <n v="324"/>
    <x v="9"/>
  </r>
  <r>
    <s v="C00453"/>
    <x v="0"/>
    <n v="30"/>
    <x v="2"/>
    <s v="Gold"/>
    <x v="1"/>
    <x v="0"/>
    <n v="18453"/>
    <n v="69153"/>
    <n v="55"/>
    <s v="Electronics"/>
    <x v="1"/>
    <x v="1"/>
    <n v="3"/>
    <n v="2"/>
    <n v="3"/>
    <n v="323"/>
    <x v="5"/>
  </r>
  <r>
    <s v="C00454"/>
    <x v="11"/>
    <n v="24"/>
    <x v="1"/>
    <s v="Free"/>
    <x v="0"/>
    <x v="39"/>
    <n v="1181"/>
    <n v="343104"/>
    <n v="11"/>
    <s v="Clothing &amp; Apparel"/>
    <x v="5"/>
    <x v="1"/>
    <n v="4"/>
    <n v="4"/>
    <n v="5"/>
    <n v="445"/>
    <x v="4"/>
  </r>
  <r>
    <s v="C00455"/>
    <x v="8"/>
    <n v="18"/>
    <x v="1"/>
    <s v="Silver"/>
    <x v="1"/>
    <x v="34"/>
    <n v="2651"/>
    <n v="40446"/>
    <n v="21"/>
    <s v="Health &amp; Wellness"/>
    <x v="0"/>
    <x v="0"/>
    <n v="4"/>
    <n v="3"/>
    <n v="2"/>
    <n v="432"/>
    <x v="5"/>
  </r>
  <r>
    <s v="C00456"/>
    <x v="0"/>
    <n v="19"/>
    <x v="1"/>
    <s v="Free"/>
    <x v="1"/>
    <x v="2"/>
    <n v="9752"/>
    <n v="56179"/>
    <n v="68"/>
    <s v="Clothing &amp; Apparel"/>
    <x v="4"/>
    <x v="0"/>
    <n v="2"/>
    <n v="2"/>
    <n v="3"/>
    <n v="223"/>
    <x v="0"/>
  </r>
  <r>
    <s v="C00457"/>
    <x v="0"/>
    <n v="33"/>
    <x v="2"/>
    <s v="Silver"/>
    <x v="1"/>
    <x v="9"/>
    <n v="13706"/>
    <n v="102465"/>
    <n v="4"/>
    <s v="Home &amp; Kitchen"/>
    <x v="0"/>
    <x v="0"/>
    <n v="5"/>
    <n v="2"/>
    <n v="3"/>
    <n v="523"/>
    <x v="2"/>
  </r>
  <r>
    <s v="C00458"/>
    <x v="3"/>
    <n v="58"/>
    <x v="4"/>
    <s v="Free"/>
    <x v="0"/>
    <x v="1"/>
    <n v="1806"/>
    <n v="17216"/>
    <n v="1"/>
    <s v="Electronics"/>
    <x v="4"/>
    <x v="1"/>
    <n v="5"/>
    <n v="3"/>
    <n v="2"/>
    <n v="532"/>
    <x v="5"/>
  </r>
  <r>
    <s v="C00459"/>
    <x v="0"/>
    <n v="19"/>
    <x v="1"/>
    <s v="Silver"/>
    <x v="1"/>
    <x v="42"/>
    <n v="5121"/>
    <n v="207578"/>
    <n v="8"/>
    <s v="Electronics"/>
    <x v="1"/>
    <x v="0"/>
    <n v="4"/>
    <n v="5"/>
    <n v="4"/>
    <n v="454"/>
    <x v="4"/>
  </r>
  <r>
    <s v="C00460"/>
    <x v="5"/>
    <n v="51"/>
    <x v="3"/>
    <s v="Free"/>
    <x v="1"/>
    <x v="31"/>
    <n v="3079"/>
    <n v="24848"/>
    <n v="21"/>
    <s v="Books"/>
    <x v="1"/>
    <x v="1"/>
    <n v="4"/>
    <n v="2"/>
    <n v="2"/>
    <n v="422"/>
    <x v="8"/>
  </r>
  <r>
    <s v="C00461"/>
    <x v="14"/>
    <n v="45"/>
    <x v="3"/>
    <s v="Platinum"/>
    <x v="0"/>
    <x v="39"/>
    <n v="570"/>
    <n v="141965"/>
    <n v="58"/>
    <s v="Clothing &amp; Apparel"/>
    <x v="4"/>
    <x v="0"/>
    <n v="3"/>
    <n v="4"/>
    <n v="4"/>
    <n v="344"/>
    <x v="6"/>
  </r>
  <r>
    <s v="C00462"/>
    <x v="8"/>
    <n v="32"/>
    <x v="2"/>
    <s v="Free"/>
    <x v="1"/>
    <x v="14"/>
    <n v="3728"/>
    <n v="6431"/>
    <n v="2"/>
    <s v="Electronics"/>
    <x v="1"/>
    <x v="0"/>
    <n v="5"/>
    <n v="1"/>
    <n v="1"/>
    <n v="511"/>
    <x v="8"/>
  </r>
  <r>
    <s v="C00463"/>
    <x v="0"/>
    <n v="24"/>
    <x v="1"/>
    <s v="Silver"/>
    <x v="0"/>
    <x v="22"/>
    <n v="10957"/>
    <n v="105648"/>
    <n v="131"/>
    <s v="Toys &amp; Games"/>
    <x v="0"/>
    <x v="1"/>
    <n v="1"/>
    <n v="3"/>
    <n v="3"/>
    <n v="133"/>
    <x v="1"/>
  </r>
  <r>
    <s v="C00464"/>
    <x v="5"/>
    <n v="61"/>
    <x v="4"/>
    <s v="Gold"/>
    <x v="0"/>
    <x v="1"/>
    <n v="9397"/>
    <n v="95282"/>
    <n v="102"/>
    <s v="Electronics"/>
    <x v="3"/>
    <x v="1"/>
    <n v="2"/>
    <n v="3"/>
    <n v="3"/>
    <n v="233"/>
    <x v="0"/>
  </r>
  <r>
    <s v="C00465"/>
    <x v="12"/>
    <n v="18"/>
    <x v="1"/>
    <s v="Free"/>
    <x v="0"/>
    <x v="14"/>
    <n v="5763"/>
    <n v="10959"/>
    <n v="2"/>
    <s v="Electronics"/>
    <x v="4"/>
    <x v="1"/>
    <n v="5"/>
    <n v="1"/>
    <n v="2"/>
    <n v="512"/>
    <x v="8"/>
  </r>
  <r>
    <s v="C00466"/>
    <x v="7"/>
    <n v="22"/>
    <x v="1"/>
    <s v="Free"/>
    <x v="1"/>
    <x v="31"/>
    <n v="2088"/>
    <n v="19859"/>
    <n v="95"/>
    <s v="Sports &amp; Outdoors"/>
    <x v="1"/>
    <x v="1"/>
    <n v="2"/>
    <n v="2"/>
    <n v="2"/>
    <n v="222"/>
    <x v="0"/>
  </r>
  <r>
    <s v="C00467"/>
    <x v="0"/>
    <n v="43"/>
    <x v="0"/>
    <s v="Free"/>
    <x v="1"/>
    <x v="21"/>
    <n v="4777"/>
    <n v="64999"/>
    <n v="16"/>
    <s v="Beauty &amp; Personal Care"/>
    <x v="3"/>
    <x v="0"/>
    <n v="4"/>
    <n v="3"/>
    <n v="3"/>
    <n v="433"/>
    <x v="5"/>
  </r>
  <r>
    <s v="C00468"/>
    <x v="9"/>
    <n v="26"/>
    <x v="2"/>
    <s v="Free"/>
    <x v="1"/>
    <x v="4"/>
    <n v="18508"/>
    <n v="417042"/>
    <n v="57"/>
    <s v="Clothing &amp; Apparel"/>
    <x v="5"/>
    <x v="1"/>
    <n v="3"/>
    <n v="4"/>
    <n v="5"/>
    <n v="345"/>
    <x v="6"/>
  </r>
  <r>
    <s v="C00469"/>
    <x v="8"/>
    <n v="23"/>
    <x v="1"/>
    <s v="Free"/>
    <x v="1"/>
    <x v="12"/>
    <n v="5363"/>
    <n v="90656"/>
    <n v="382"/>
    <s v="Clothing &amp; Apparel"/>
    <x v="3"/>
    <x v="1"/>
    <n v="1"/>
    <n v="4"/>
    <n v="3"/>
    <n v="143"/>
    <x v="1"/>
  </r>
  <r>
    <s v="C00470"/>
    <x v="10"/>
    <n v="30"/>
    <x v="2"/>
    <s v="Free"/>
    <x v="0"/>
    <x v="19"/>
    <n v="9181"/>
    <n v="8572"/>
    <n v="162"/>
    <s v="Food &amp; Grocery"/>
    <x v="1"/>
    <x v="0"/>
    <n v="1"/>
    <n v="1"/>
    <n v="1"/>
    <n v="111"/>
    <x v="10"/>
  </r>
  <r>
    <s v="C00471"/>
    <x v="5"/>
    <n v="32"/>
    <x v="2"/>
    <s v="Free"/>
    <x v="0"/>
    <x v="17"/>
    <n v="9533"/>
    <n v="115072"/>
    <n v="21"/>
    <s v="Beauty &amp; Personal Care"/>
    <x v="1"/>
    <x v="1"/>
    <n v="4"/>
    <n v="3"/>
    <n v="4"/>
    <n v="434"/>
    <x v="9"/>
  </r>
  <r>
    <s v="C00472"/>
    <x v="1"/>
    <n v="38"/>
    <x v="0"/>
    <s v="Free"/>
    <x v="1"/>
    <x v="23"/>
    <n v="1625"/>
    <n v="23436"/>
    <n v="17"/>
    <s v="Clothing &amp; Apparel"/>
    <x v="0"/>
    <x v="0"/>
    <n v="4"/>
    <n v="3"/>
    <n v="2"/>
    <n v="432"/>
    <x v="5"/>
  </r>
  <r>
    <s v="C00473"/>
    <x v="8"/>
    <n v="26"/>
    <x v="2"/>
    <s v="Gold"/>
    <x v="0"/>
    <x v="0"/>
    <n v="9587"/>
    <n v="36127"/>
    <n v="90"/>
    <s v="Automotive"/>
    <x v="1"/>
    <x v="1"/>
    <n v="2"/>
    <n v="2"/>
    <n v="2"/>
    <n v="222"/>
    <x v="0"/>
  </r>
  <r>
    <s v="C00474"/>
    <x v="7"/>
    <n v="21"/>
    <x v="1"/>
    <s v="Free"/>
    <x v="0"/>
    <x v="14"/>
    <n v="4559"/>
    <n v="843"/>
    <n v="38"/>
    <s v="Jewelry &amp; Accessories"/>
    <x v="5"/>
    <x v="0"/>
    <n v="3"/>
    <n v="1"/>
    <n v="1"/>
    <n v="311"/>
    <x v="8"/>
  </r>
  <r>
    <s v="C00475"/>
    <x v="5"/>
    <n v="18"/>
    <x v="1"/>
    <s v="Free"/>
    <x v="0"/>
    <x v="34"/>
    <n v="3644"/>
    <n v="59477"/>
    <n v="123"/>
    <s v="Home &amp; Kitchen"/>
    <x v="1"/>
    <x v="0"/>
    <n v="2"/>
    <n v="3"/>
    <n v="3"/>
    <n v="233"/>
    <x v="0"/>
  </r>
  <r>
    <s v="C00476"/>
    <x v="4"/>
    <n v="38"/>
    <x v="0"/>
    <s v="Silver"/>
    <x v="0"/>
    <x v="6"/>
    <n v="6776"/>
    <n v="234738"/>
    <n v="91"/>
    <s v="Automotive"/>
    <x v="0"/>
    <x v="0"/>
    <n v="2"/>
    <n v="4"/>
    <n v="4"/>
    <n v="244"/>
    <x v="1"/>
  </r>
  <r>
    <s v="C00477"/>
    <x v="4"/>
    <n v="46"/>
    <x v="3"/>
    <s v="Free"/>
    <x v="0"/>
    <x v="21"/>
    <n v="4697"/>
    <n v="53151"/>
    <n v="20"/>
    <s v="Books"/>
    <x v="1"/>
    <x v="0"/>
    <n v="4"/>
    <n v="3"/>
    <n v="3"/>
    <n v="433"/>
    <x v="5"/>
  </r>
  <r>
    <s v="C00478"/>
    <x v="10"/>
    <n v="33"/>
    <x v="2"/>
    <s v="Silver"/>
    <x v="1"/>
    <x v="19"/>
    <n v="4848"/>
    <n v="4615"/>
    <n v="11"/>
    <s v="Electronics"/>
    <x v="1"/>
    <x v="1"/>
    <n v="4"/>
    <n v="1"/>
    <n v="1"/>
    <n v="411"/>
    <x v="8"/>
  </r>
  <r>
    <s v="C00479"/>
    <x v="8"/>
    <n v="35"/>
    <x v="0"/>
    <s v="Free"/>
    <x v="1"/>
    <x v="19"/>
    <n v="13982"/>
    <n v="12435"/>
    <n v="9"/>
    <s v="Clothing &amp; Apparel"/>
    <x v="1"/>
    <x v="0"/>
    <n v="4"/>
    <n v="1"/>
    <n v="2"/>
    <n v="412"/>
    <x v="8"/>
  </r>
  <r>
    <s v="C00480"/>
    <x v="11"/>
    <n v="40"/>
    <x v="0"/>
    <s v="Silver"/>
    <x v="0"/>
    <x v="47"/>
    <n v="5575"/>
    <n v="183221"/>
    <n v="55"/>
    <s v="Automotive"/>
    <x v="1"/>
    <x v="1"/>
    <n v="3"/>
    <n v="4"/>
    <n v="4"/>
    <n v="344"/>
    <x v="6"/>
  </r>
  <r>
    <s v="C00481"/>
    <x v="0"/>
    <n v="38"/>
    <x v="0"/>
    <s v="Gold"/>
    <x v="1"/>
    <x v="42"/>
    <n v="6195"/>
    <n v="225064"/>
    <n v="99"/>
    <s v="Electronics"/>
    <x v="4"/>
    <x v="1"/>
    <n v="2"/>
    <n v="5"/>
    <n v="4"/>
    <n v="254"/>
    <x v="1"/>
  </r>
  <r>
    <s v="C00482"/>
    <x v="2"/>
    <n v="42"/>
    <x v="0"/>
    <s v="Silver"/>
    <x v="0"/>
    <x v="5"/>
    <n v="12114"/>
    <n v="62261"/>
    <n v="132"/>
    <s v="Beauty &amp; Personal Care"/>
    <x v="3"/>
    <x v="1"/>
    <n v="1"/>
    <n v="2"/>
    <n v="3"/>
    <n v="123"/>
    <x v="0"/>
  </r>
  <r>
    <s v="C00483"/>
    <x v="17"/>
    <n v="34"/>
    <x v="2"/>
    <s v="Silver"/>
    <x v="1"/>
    <x v="23"/>
    <n v="20422"/>
    <n v="337746"/>
    <n v="8"/>
    <s v="Beauty &amp; Personal Care"/>
    <x v="1"/>
    <x v="1"/>
    <n v="4"/>
    <n v="3"/>
    <n v="5"/>
    <n v="435"/>
    <x v="6"/>
  </r>
  <r>
    <s v="C00484"/>
    <x v="18"/>
    <n v="47"/>
    <x v="3"/>
    <s v="Gold"/>
    <x v="1"/>
    <x v="26"/>
    <n v="8825"/>
    <n v="210848"/>
    <n v="46"/>
    <s v="Books"/>
    <x v="4"/>
    <x v="0"/>
    <n v="3"/>
    <n v="4"/>
    <n v="4"/>
    <n v="344"/>
    <x v="6"/>
  </r>
  <r>
    <s v="C00485"/>
    <x v="8"/>
    <n v="38"/>
    <x v="0"/>
    <s v="Platinum"/>
    <x v="0"/>
    <x v="18"/>
    <n v="21806"/>
    <n v="313709"/>
    <n v="20"/>
    <s v="Books"/>
    <x v="2"/>
    <x v="1"/>
    <n v="4"/>
    <n v="3"/>
    <n v="5"/>
    <n v="435"/>
    <x v="6"/>
  </r>
  <r>
    <s v="C00486"/>
    <x v="14"/>
    <n v="31"/>
    <x v="2"/>
    <s v="Gold"/>
    <x v="0"/>
    <x v="24"/>
    <n v="8027"/>
    <n v="186503"/>
    <n v="25"/>
    <s v="Clothing &amp; Apparel"/>
    <x v="0"/>
    <x v="1"/>
    <n v="4"/>
    <n v="4"/>
    <n v="4"/>
    <n v="444"/>
    <x v="6"/>
  </r>
  <r>
    <s v="C00487"/>
    <x v="0"/>
    <n v="23"/>
    <x v="1"/>
    <s v="Gold"/>
    <x v="1"/>
    <x v="0"/>
    <n v="7269"/>
    <n v="26592"/>
    <n v="88"/>
    <s v="Health &amp; Wellness"/>
    <x v="3"/>
    <x v="0"/>
    <n v="2"/>
    <n v="2"/>
    <n v="2"/>
    <n v="222"/>
    <x v="0"/>
  </r>
  <r>
    <s v="C00488"/>
    <x v="5"/>
    <n v="45"/>
    <x v="3"/>
    <s v="Free"/>
    <x v="0"/>
    <x v="17"/>
    <n v="2003"/>
    <n v="276238"/>
    <n v="23"/>
    <s v="Clothing &amp; Apparel"/>
    <x v="1"/>
    <x v="1"/>
    <n v="4"/>
    <n v="3"/>
    <n v="4"/>
    <n v="434"/>
    <x v="9"/>
  </r>
  <r>
    <s v="C00489"/>
    <x v="0"/>
    <n v="41"/>
    <x v="0"/>
    <s v="Free"/>
    <x v="1"/>
    <x v="17"/>
    <n v="2838"/>
    <n v="41437"/>
    <n v="98"/>
    <s v="Toys &amp; Games"/>
    <x v="5"/>
    <x v="1"/>
    <n v="2"/>
    <n v="3"/>
    <n v="2"/>
    <n v="232"/>
    <x v="0"/>
  </r>
  <r>
    <s v="C00490"/>
    <x v="5"/>
    <n v="30"/>
    <x v="2"/>
    <s v="Free"/>
    <x v="1"/>
    <x v="23"/>
    <n v="9416"/>
    <n v="122507"/>
    <n v="113"/>
    <s v="Toys &amp; Games"/>
    <x v="4"/>
    <x v="0"/>
    <n v="2"/>
    <n v="3"/>
    <n v="4"/>
    <n v="234"/>
    <x v="1"/>
  </r>
  <r>
    <s v="C00491"/>
    <x v="12"/>
    <n v="31"/>
    <x v="2"/>
    <s v="Free"/>
    <x v="0"/>
    <x v="14"/>
    <n v="1199"/>
    <n v="24971"/>
    <n v="14"/>
    <s v="Office Supplies"/>
    <x v="3"/>
    <x v="0"/>
    <n v="4"/>
    <n v="1"/>
    <n v="2"/>
    <n v="412"/>
    <x v="8"/>
  </r>
  <r>
    <s v="C00492"/>
    <x v="0"/>
    <n v="42"/>
    <x v="0"/>
    <s v="Silver"/>
    <x v="1"/>
    <x v="42"/>
    <n v="7415"/>
    <n v="324009"/>
    <n v="121"/>
    <s v="Office Supplies"/>
    <x v="4"/>
    <x v="0"/>
    <n v="2"/>
    <n v="5"/>
    <n v="5"/>
    <n v="255"/>
    <x v="1"/>
  </r>
  <r>
    <s v="C00493"/>
    <x v="5"/>
    <n v="23"/>
    <x v="1"/>
    <s v="Gold"/>
    <x v="0"/>
    <x v="25"/>
    <n v="20597"/>
    <n v="530708"/>
    <n v="16"/>
    <s v="Home &amp; Kitchen"/>
    <x v="5"/>
    <x v="0"/>
    <n v="4"/>
    <n v="4"/>
    <n v="5"/>
    <n v="445"/>
    <x v="4"/>
  </r>
  <r>
    <s v="C00494"/>
    <x v="0"/>
    <n v="39"/>
    <x v="0"/>
    <s v="Platinum"/>
    <x v="0"/>
    <x v="6"/>
    <n v="14738"/>
    <n v="537569"/>
    <n v="66"/>
    <s v="Health &amp; Wellness"/>
    <x v="0"/>
    <x v="0"/>
    <n v="2"/>
    <n v="4"/>
    <n v="5"/>
    <n v="245"/>
    <x v="1"/>
  </r>
  <r>
    <s v="C00495"/>
    <x v="18"/>
    <n v="44"/>
    <x v="0"/>
    <s v="Free"/>
    <x v="0"/>
    <x v="4"/>
    <n v="3823"/>
    <n v="78902"/>
    <n v="21"/>
    <s v="Beauty &amp; Personal Care"/>
    <x v="1"/>
    <x v="1"/>
    <n v="4"/>
    <n v="4"/>
    <n v="3"/>
    <n v="443"/>
    <x v="9"/>
  </r>
  <r>
    <s v="C00496"/>
    <x v="11"/>
    <n v="18"/>
    <x v="1"/>
    <s v="Gold"/>
    <x v="0"/>
    <x v="20"/>
    <n v="1341"/>
    <n v="163469"/>
    <n v="17"/>
    <s v="Food &amp; Grocery"/>
    <x v="3"/>
    <x v="1"/>
    <n v="4"/>
    <n v="3"/>
    <n v="4"/>
    <n v="434"/>
    <x v="9"/>
  </r>
  <r>
    <s v="C00497"/>
    <x v="2"/>
    <n v="37"/>
    <x v="0"/>
    <s v="Silver"/>
    <x v="0"/>
    <x v="23"/>
    <n v="7715"/>
    <n v="10525"/>
    <n v="20"/>
    <s v="Health &amp; Wellness"/>
    <x v="1"/>
    <x v="0"/>
    <n v="4"/>
    <n v="3"/>
    <n v="1"/>
    <n v="431"/>
    <x v="5"/>
  </r>
  <r>
    <s v="C00498"/>
    <x v="12"/>
    <n v="45"/>
    <x v="3"/>
    <s v="Free"/>
    <x v="0"/>
    <x v="2"/>
    <n v="9954"/>
    <n v="56077"/>
    <n v="32"/>
    <s v="Office Supplies"/>
    <x v="0"/>
    <x v="0"/>
    <n v="3"/>
    <n v="2"/>
    <n v="3"/>
    <n v="323"/>
    <x v="5"/>
  </r>
  <r>
    <s v="C00499"/>
    <x v="9"/>
    <n v="21"/>
    <x v="1"/>
    <s v="Free"/>
    <x v="0"/>
    <x v="21"/>
    <n v="5698"/>
    <n v="6689"/>
    <n v="64"/>
    <s v="Home &amp; Kitchen"/>
    <x v="2"/>
    <x v="1"/>
    <n v="2"/>
    <n v="3"/>
    <n v="1"/>
    <n v="231"/>
    <x v="0"/>
  </r>
  <r>
    <s v="C00500"/>
    <x v="9"/>
    <n v="45"/>
    <x v="3"/>
    <s v="Free"/>
    <x v="0"/>
    <x v="5"/>
    <n v="2584"/>
    <n v="11346"/>
    <n v="248"/>
    <s v="Home &amp; Kitchen"/>
    <x v="2"/>
    <x v="1"/>
    <n v="1"/>
    <n v="2"/>
    <n v="2"/>
    <n v="122"/>
    <x v="0"/>
  </r>
  <r>
    <s v="C00501"/>
    <x v="12"/>
    <n v="52"/>
    <x v="3"/>
    <s v="Gold"/>
    <x v="1"/>
    <x v="5"/>
    <n v="23532"/>
    <n v="11817"/>
    <n v="29"/>
    <s v="Home &amp; Kitchen"/>
    <x v="1"/>
    <x v="1"/>
    <n v="3"/>
    <n v="2"/>
    <n v="2"/>
    <n v="322"/>
    <x v="0"/>
  </r>
  <r>
    <s v="C00502"/>
    <x v="0"/>
    <n v="27"/>
    <x v="2"/>
    <s v="Free"/>
    <x v="1"/>
    <x v="22"/>
    <n v="5773"/>
    <n v="51684"/>
    <n v="13"/>
    <s v="Electronics"/>
    <x v="0"/>
    <x v="1"/>
    <n v="4"/>
    <n v="3"/>
    <n v="3"/>
    <n v="433"/>
    <x v="5"/>
  </r>
  <r>
    <s v="C00503"/>
    <x v="0"/>
    <n v="33"/>
    <x v="2"/>
    <s v="Gold"/>
    <x v="1"/>
    <x v="35"/>
    <n v="14615"/>
    <n v="262829"/>
    <n v="3"/>
    <s v="Jewelry &amp; Accessories"/>
    <x v="1"/>
    <x v="1"/>
    <n v="5"/>
    <n v="4"/>
    <n v="4"/>
    <n v="544"/>
    <x v="4"/>
  </r>
  <r>
    <s v="C00504"/>
    <x v="10"/>
    <n v="37"/>
    <x v="0"/>
    <s v="Free"/>
    <x v="0"/>
    <x v="23"/>
    <n v="9026"/>
    <n v="12069"/>
    <n v="12"/>
    <s v="Automotive"/>
    <x v="1"/>
    <x v="1"/>
    <n v="4"/>
    <n v="3"/>
    <n v="2"/>
    <n v="432"/>
    <x v="5"/>
  </r>
  <r>
    <s v="C00505"/>
    <x v="12"/>
    <n v="22"/>
    <x v="1"/>
    <s v="Silver"/>
    <x v="1"/>
    <x v="12"/>
    <n v="11041"/>
    <n v="178776"/>
    <n v="121"/>
    <s v="Automotive"/>
    <x v="0"/>
    <x v="1"/>
    <n v="2"/>
    <n v="4"/>
    <n v="4"/>
    <n v="244"/>
    <x v="1"/>
  </r>
  <r>
    <s v="C00506"/>
    <x v="5"/>
    <n v="44"/>
    <x v="0"/>
    <s v="Free"/>
    <x v="1"/>
    <x v="22"/>
    <n v="4116"/>
    <n v="35921"/>
    <n v="47"/>
    <s v="Health &amp; Wellness"/>
    <x v="5"/>
    <x v="0"/>
    <n v="3"/>
    <n v="3"/>
    <n v="2"/>
    <n v="332"/>
    <x v="0"/>
  </r>
  <r>
    <s v="C00507"/>
    <x v="14"/>
    <n v="18"/>
    <x v="1"/>
    <s v="Silver"/>
    <x v="0"/>
    <x v="21"/>
    <n v="18048"/>
    <n v="246506"/>
    <n v="8"/>
    <s v="Electronics"/>
    <x v="3"/>
    <x v="1"/>
    <n v="4"/>
    <n v="3"/>
    <n v="4"/>
    <n v="434"/>
    <x v="9"/>
  </r>
  <r>
    <s v="C00508"/>
    <x v="0"/>
    <n v="34"/>
    <x v="2"/>
    <s v="Free"/>
    <x v="0"/>
    <x v="22"/>
    <n v="7647"/>
    <n v="73925"/>
    <n v="55"/>
    <s v="Electronics"/>
    <x v="3"/>
    <x v="0"/>
    <n v="3"/>
    <n v="3"/>
    <n v="3"/>
    <n v="333"/>
    <x v="5"/>
  </r>
  <r>
    <s v="C00509"/>
    <x v="3"/>
    <n v="41"/>
    <x v="0"/>
    <s v="Free"/>
    <x v="0"/>
    <x v="1"/>
    <n v="19395"/>
    <n v="223641"/>
    <n v="4"/>
    <s v="Home &amp; Kitchen"/>
    <x v="5"/>
    <x v="1"/>
    <n v="5"/>
    <n v="3"/>
    <n v="4"/>
    <n v="534"/>
    <x v="9"/>
  </r>
  <r>
    <s v="C00510"/>
    <x v="19"/>
    <n v="41"/>
    <x v="0"/>
    <s v="Gold"/>
    <x v="0"/>
    <x v="33"/>
    <n v="5964"/>
    <n v="17123"/>
    <n v="41"/>
    <s v="Home &amp; Kitchen"/>
    <x v="3"/>
    <x v="0"/>
    <n v="3"/>
    <n v="1"/>
    <n v="2"/>
    <n v="312"/>
    <x v="7"/>
  </r>
  <r>
    <s v="C00511"/>
    <x v="7"/>
    <n v="19"/>
    <x v="1"/>
    <s v="Free"/>
    <x v="0"/>
    <x v="14"/>
    <n v="4133"/>
    <n v="8313"/>
    <n v="11"/>
    <s v="Health &amp; Wellness"/>
    <x v="1"/>
    <x v="0"/>
    <n v="4"/>
    <n v="1"/>
    <n v="1"/>
    <n v="411"/>
    <x v="8"/>
  </r>
  <r>
    <s v="C00512"/>
    <x v="17"/>
    <n v="36"/>
    <x v="0"/>
    <s v="Free"/>
    <x v="1"/>
    <x v="5"/>
    <n v="8398"/>
    <n v="41266"/>
    <n v="95"/>
    <s v="Electronics"/>
    <x v="0"/>
    <x v="1"/>
    <n v="2"/>
    <n v="2"/>
    <n v="2"/>
    <n v="222"/>
    <x v="0"/>
  </r>
  <r>
    <s v="C00513"/>
    <x v="1"/>
    <n v="25"/>
    <x v="2"/>
    <s v="Silver"/>
    <x v="0"/>
    <x v="9"/>
    <n v="4867"/>
    <n v="37695"/>
    <n v="11"/>
    <s v="Home &amp; Kitchen"/>
    <x v="5"/>
    <x v="1"/>
    <n v="4"/>
    <n v="2"/>
    <n v="2"/>
    <n v="422"/>
    <x v="8"/>
  </r>
  <r>
    <s v="C00514"/>
    <x v="18"/>
    <n v="37"/>
    <x v="0"/>
    <s v="Free"/>
    <x v="1"/>
    <x v="5"/>
    <n v="1201"/>
    <n v="61472"/>
    <n v="5"/>
    <s v="Sports &amp; Outdoors"/>
    <x v="5"/>
    <x v="0"/>
    <n v="5"/>
    <n v="2"/>
    <n v="3"/>
    <n v="523"/>
    <x v="2"/>
  </r>
  <r>
    <s v="C00515"/>
    <x v="18"/>
    <n v="55"/>
    <x v="4"/>
    <s v="Silver"/>
    <x v="1"/>
    <x v="25"/>
    <n v="310"/>
    <n v="78568"/>
    <n v="52"/>
    <s v="Electronics"/>
    <x v="3"/>
    <x v="1"/>
    <n v="3"/>
    <n v="4"/>
    <n v="3"/>
    <n v="343"/>
    <x v="9"/>
  </r>
  <r>
    <s v="C00516"/>
    <x v="1"/>
    <n v="46"/>
    <x v="3"/>
    <s v="Free"/>
    <x v="1"/>
    <x v="12"/>
    <n v="1933"/>
    <n v="37178"/>
    <n v="39"/>
    <s v="Electronics"/>
    <x v="1"/>
    <x v="1"/>
    <n v="3"/>
    <n v="4"/>
    <n v="2"/>
    <n v="342"/>
    <x v="5"/>
  </r>
  <r>
    <s v="C00517"/>
    <x v="10"/>
    <n v="37"/>
    <x v="0"/>
    <s v="Free"/>
    <x v="0"/>
    <x v="34"/>
    <n v="15381"/>
    <n v="254225"/>
    <n v="13"/>
    <s v="Toys &amp; Games"/>
    <x v="4"/>
    <x v="1"/>
    <n v="4"/>
    <n v="3"/>
    <n v="4"/>
    <n v="434"/>
    <x v="9"/>
  </r>
  <r>
    <s v="C00518"/>
    <x v="5"/>
    <n v="32"/>
    <x v="2"/>
    <s v="Free"/>
    <x v="0"/>
    <x v="8"/>
    <n v="358"/>
    <n v="106639"/>
    <n v="46"/>
    <s v="Clothing &amp; Apparel"/>
    <x v="1"/>
    <x v="1"/>
    <n v="3"/>
    <n v="4"/>
    <n v="3"/>
    <n v="343"/>
    <x v="9"/>
  </r>
  <r>
    <s v="C00519"/>
    <x v="7"/>
    <n v="40"/>
    <x v="0"/>
    <s v="Free"/>
    <x v="0"/>
    <x v="12"/>
    <n v="2385"/>
    <n v="46151"/>
    <n v="20"/>
    <s v="Clothing &amp; Apparel"/>
    <x v="3"/>
    <x v="1"/>
    <n v="4"/>
    <n v="4"/>
    <n v="3"/>
    <n v="443"/>
    <x v="9"/>
  </r>
  <r>
    <s v="C00520"/>
    <x v="5"/>
    <n v="35"/>
    <x v="0"/>
    <s v="Free"/>
    <x v="0"/>
    <x v="33"/>
    <n v="2489"/>
    <n v="843"/>
    <n v="0"/>
    <s v="Electronics"/>
    <x v="3"/>
    <x v="1"/>
    <n v="5"/>
    <n v="1"/>
    <n v="1"/>
    <n v="511"/>
    <x v="8"/>
  </r>
  <r>
    <s v="C00521"/>
    <x v="10"/>
    <n v="26"/>
    <x v="2"/>
    <s v="Silver"/>
    <x v="1"/>
    <x v="0"/>
    <n v="5411"/>
    <n v="19815"/>
    <n v="69"/>
    <s v="Food &amp; Grocery"/>
    <x v="4"/>
    <x v="0"/>
    <n v="2"/>
    <n v="2"/>
    <n v="2"/>
    <n v="222"/>
    <x v="0"/>
  </r>
  <r>
    <s v="C00522"/>
    <x v="7"/>
    <n v="18"/>
    <x v="1"/>
    <s v="Platinum"/>
    <x v="0"/>
    <x v="9"/>
    <n v="11485"/>
    <n v="87839"/>
    <n v="28"/>
    <s v="Clothing &amp; Apparel"/>
    <x v="4"/>
    <x v="1"/>
    <n v="4"/>
    <n v="2"/>
    <n v="3"/>
    <n v="423"/>
    <x v="5"/>
  </r>
  <r>
    <s v="C00523"/>
    <x v="12"/>
    <n v="36"/>
    <x v="0"/>
    <s v="Silver"/>
    <x v="0"/>
    <x v="1"/>
    <n v="11264"/>
    <n v="124666"/>
    <n v="35"/>
    <s v="Home &amp; Kitchen"/>
    <x v="3"/>
    <x v="1"/>
    <n v="3"/>
    <n v="3"/>
    <n v="4"/>
    <n v="334"/>
    <x v="9"/>
  </r>
  <r>
    <s v="C00524"/>
    <x v="10"/>
    <n v="39"/>
    <x v="0"/>
    <s v="Free"/>
    <x v="1"/>
    <x v="1"/>
    <n v="9473"/>
    <n v="11022"/>
    <n v="25"/>
    <s v="Clothing &amp; Apparel"/>
    <x v="0"/>
    <x v="1"/>
    <n v="4"/>
    <n v="3"/>
    <n v="2"/>
    <n v="432"/>
    <x v="5"/>
  </r>
  <r>
    <s v="C00525"/>
    <x v="0"/>
    <n v="51"/>
    <x v="3"/>
    <s v="Platinum"/>
    <x v="0"/>
    <x v="30"/>
    <n v="6129"/>
    <n v="126063"/>
    <n v="73"/>
    <s v="Books"/>
    <x v="2"/>
    <x v="0"/>
    <n v="2"/>
    <n v="4"/>
    <n v="4"/>
    <n v="244"/>
    <x v="1"/>
  </r>
  <r>
    <s v="C00526"/>
    <x v="17"/>
    <n v="18"/>
    <x v="1"/>
    <s v="Silver"/>
    <x v="1"/>
    <x v="31"/>
    <n v="3776"/>
    <n v="28914"/>
    <n v="144"/>
    <s v="Toys &amp; Games"/>
    <x v="1"/>
    <x v="0"/>
    <n v="1"/>
    <n v="2"/>
    <n v="2"/>
    <n v="122"/>
    <x v="0"/>
  </r>
  <r>
    <s v="C00527"/>
    <x v="9"/>
    <n v="25"/>
    <x v="2"/>
    <s v="Silver"/>
    <x v="0"/>
    <x v="23"/>
    <n v="6936"/>
    <n v="99986"/>
    <n v="47"/>
    <s v="Clothing &amp; Apparel"/>
    <x v="3"/>
    <x v="1"/>
    <n v="3"/>
    <n v="3"/>
    <n v="3"/>
    <n v="333"/>
    <x v="5"/>
  </r>
  <r>
    <s v="C00528"/>
    <x v="10"/>
    <n v="37"/>
    <x v="0"/>
    <s v="Free"/>
    <x v="1"/>
    <x v="20"/>
    <n v="5383"/>
    <n v="6825"/>
    <n v="3"/>
    <s v="Clothing &amp; Apparel"/>
    <x v="1"/>
    <x v="1"/>
    <n v="5"/>
    <n v="3"/>
    <n v="1"/>
    <n v="531"/>
    <x v="5"/>
  </r>
  <r>
    <s v="C00529"/>
    <x v="8"/>
    <n v="29"/>
    <x v="2"/>
    <s v="Free"/>
    <x v="0"/>
    <x v="22"/>
    <n v="19929"/>
    <n v="180194"/>
    <n v="63"/>
    <s v="Beauty &amp; Personal Care"/>
    <x v="1"/>
    <x v="0"/>
    <n v="2"/>
    <n v="3"/>
    <n v="4"/>
    <n v="234"/>
    <x v="1"/>
  </r>
  <r>
    <s v="C00530"/>
    <x v="0"/>
    <n v="26"/>
    <x v="2"/>
    <s v="Free"/>
    <x v="0"/>
    <x v="26"/>
    <n v="17863"/>
    <n v="44020"/>
    <n v="59"/>
    <s v="Pet Supplies"/>
    <x v="5"/>
    <x v="1"/>
    <n v="3"/>
    <n v="4"/>
    <n v="2"/>
    <n v="342"/>
    <x v="5"/>
  </r>
  <r>
    <s v="C00531"/>
    <x v="12"/>
    <n v="48"/>
    <x v="3"/>
    <s v="Silver"/>
    <x v="0"/>
    <x v="2"/>
    <n v="12101"/>
    <n v="81086"/>
    <n v="59"/>
    <s v="Travel &amp; Luggage"/>
    <x v="3"/>
    <x v="1"/>
    <n v="3"/>
    <n v="2"/>
    <n v="3"/>
    <n v="323"/>
    <x v="5"/>
  </r>
  <r>
    <s v="C00532"/>
    <x v="1"/>
    <n v="51"/>
    <x v="3"/>
    <s v="Silver"/>
    <x v="0"/>
    <x v="5"/>
    <n v="2061"/>
    <n v="10334"/>
    <n v="37"/>
    <s v="Automotive"/>
    <x v="3"/>
    <x v="1"/>
    <n v="3"/>
    <n v="2"/>
    <n v="1"/>
    <n v="321"/>
    <x v="7"/>
  </r>
  <r>
    <s v="C00533"/>
    <x v="0"/>
    <n v="29"/>
    <x v="2"/>
    <s v="Gold"/>
    <x v="1"/>
    <x v="9"/>
    <n v="8528"/>
    <n v="63963"/>
    <n v="11"/>
    <s v="Home &amp; Kitchen"/>
    <x v="5"/>
    <x v="1"/>
    <n v="4"/>
    <n v="2"/>
    <n v="3"/>
    <n v="423"/>
    <x v="5"/>
  </r>
  <r>
    <s v="C00534"/>
    <x v="0"/>
    <n v="30"/>
    <x v="2"/>
    <s v="Free"/>
    <x v="1"/>
    <x v="37"/>
    <n v="11341"/>
    <n v="489895"/>
    <n v="13"/>
    <s v="Toys &amp; Games"/>
    <x v="1"/>
    <x v="0"/>
    <n v="4"/>
    <n v="5"/>
    <n v="5"/>
    <n v="455"/>
    <x v="4"/>
  </r>
  <r>
    <s v="C00535"/>
    <x v="0"/>
    <n v="28"/>
    <x v="2"/>
    <s v="Free"/>
    <x v="0"/>
    <x v="22"/>
    <n v="5334"/>
    <n v="54805"/>
    <n v="85"/>
    <s v="Electronics"/>
    <x v="1"/>
    <x v="1"/>
    <n v="2"/>
    <n v="3"/>
    <n v="3"/>
    <n v="233"/>
    <x v="0"/>
  </r>
  <r>
    <s v="C00536"/>
    <x v="12"/>
    <n v="22"/>
    <x v="1"/>
    <s v="Gold"/>
    <x v="1"/>
    <x v="0"/>
    <n v="1692"/>
    <n v="6419"/>
    <n v="135"/>
    <s v="Travel &amp; Luggage"/>
    <x v="0"/>
    <x v="0"/>
    <n v="1"/>
    <n v="2"/>
    <n v="1"/>
    <n v="121"/>
    <x v="10"/>
  </r>
  <r>
    <s v="C00537"/>
    <x v="11"/>
    <n v="18"/>
    <x v="1"/>
    <s v="Gold"/>
    <x v="0"/>
    <x v="4"/>
    <n v="4748"/>
    <n v="106671"/>
    <n v="10"/>
    <s v="Food &amp; Grocery"/>
    <x v="1"/>
    <x v="1"/>
    <n v="4"/>
    <n v="4"/>
    <n v="3"/>
    <n v="443"/>
    <x v="9"/>
  </r>
  <r>
    <s v="C00538"/>
    <x v="12"/>
    <n v="31"/>
    <x v="2"/>
    <s v="Free"/>
    <x v="1"/>
    <x v="35"/>
    <n v="12588"/>
    <n v="208886"/>
    <n v="105"/>
    <s v="Electronics"/>
    <x v="3"/>
    <x v="1"/>
    <n v="2"/>
    <n v="4"/>
    <n v="4"/>
    <n v="244"/>
    <x v="1"/>
  </r>
  <r>
    <s v="C00539"/>
    <x v="7"/>
    <n v="47"/>
    <x v="3"/>
    <s v="Gold"/>
    <x v="1"/>
    <x v="31"/>
    <n v="14884"/>
    <n v="138731"/>
    <n v="29"/>
    <s v="Home &amp; Kitchen"/>
    <x v="0"/>
    <x v="0"/>
    <n v="3"/>
    <n v="2"/>
    <n v="4"/>
    <n v="324"/>
    <x v="9"/>
  </r>
  <r>
    <s v="C00540"/>
    <x v="8"/>
    <n v="19"/>
    <x v="1"/>
    <s v="Free"/>
    <x v="0"/>
    <x v="14"/>
    <n v="3337"/>
    <n v="6814"/>
    <n v="22"/>
    <s v="Toys &amp; Games"/>
    <x v="4"/>
    <x v="0"/>
    <n v="4"/>
    <n v="1"/>
    <n v="1"/>
    <n v="411"/>
    <x v="8"/>
  </r>
  <r>
    <s v="C00541"/>
    <x v="7"/>
    <n v="31"/>
    <x v="2"/>
    <s v="Gold"/>
    <x v="0"/>
    <x v="8"/>
    <n v="9336"/>
    <n v="227369"/>
    <n v="67"/>
    <s v="Sports &amp; Outdoors"/>
    <x v="4"/>
    <x v="0"/>
    <n v="2"/>
    <n v="4"/>
    <n v="4"/>
    <n v="244"/>
    <x v="1"/>
  </r>
  <r>
    <s v="C00542"/>
    <x v="1"/>
    <n v="33"/>
    <x v="2"/>
    <s v="Free"/>
    <x v="1"/>
    <x v="51"/>
    <n v="3541"/>
    <n v="139252"/>
    <n v="96"/>
    <s v="Home &amp; Kitchen"/>
    <x v="5"/>
    <x v="1"/>
    <n v="2"/>
    <n v="5"/>
    <n v="4"/>
    <n v="254"/>
    <x v="1"/>
  </r>
  <r>
    <s v="C00543"/>
    <x v="5"/>
    <n v="61"/>
    <x v="4"/>
    <s v="Free"/>
    <x v="1"/>
    <x v="14"/>
    <n v="4373"/>
    <n v="9919"/>
    <n v="222"/>
    <s v="Electronics"/>
    <x v="0"/>
    <x v="1"/>
    <n v="1"/>
    <n v="1"/>
    <n v="1"/>
    <n v="111"/>
    <x v="10"/>
  </r>
  <r>
    <s v="C00544"/>
    <x v="12"/>
    <n v="51"/>
    <x v="3"/>
    <s v="Free"/>
    <x v="1"/>
    <x v="62"/>
    <n v="176"/>
    <n v="103591"/>
    <n v="72"/>
    <s v="Electronics"/>
    <x v="4"/>
    <x v="0"/>
    <n v="2"/>
    <n v="5"/>
    <n v="3"/>
    <n v="253"/>
    <x v="1"/>
  </r>
  <r>
    <s v="C00545"/>
    <x v="1"/>
    <n v="36"/>
    <x v="0"/>
    <s v="Free"/>
    <x v="0"/>
    <x v="20"/>
    <n v="2065"/>
    <n v="22877"/>
    <n v="157"/>
    <s v="Home &amp; Kitchen"/>
    <x v="1"/>
    <x v="0"/>
    <n v="1"/>
    <n v="3"/>
    <n v="2"/>
    <n v="132"/>
    <x v="0"/>
  </r>
  <r>
    <s v="C00546"/>
    <x v="5"/>
    <n v="32"/>
    <x v="2"/>
    <s v="Platinum"/>
    <x v="0"/>
    <x v="10"/>
    <n v="6187"/>
    <n v="52722"/>
    <n v="11"/>
    <s v="Clothing &amp; Apparel"/>
    <x v="3"/>
    <x v="1"/>
    <n v="4"/>
    <n v="2"/>
    <n v="3"/>
    <n v="423"/>
    <x v="5"/>
  </r>
  <r>
    <s v="C00547"/>
    <x v="0"/>
    <n v="33"/>
    <x v="2"/>
    <s v="Free"/>
    <x v="1"/>
    <x v="35"/>
    <n v="3904"/>
    <n v="65252"/>
    <n v="47"/>
    <s v="Beauty &amp; Personal Care"/>
    <x v="0"/>
    <x v="1"/>
    <n v="3"/>
    <n v="4"/>
    <n v="3"/>
    <n v="343"/>
    <x v="9"/>
  </r>
  <r>
    <s v="C00548"/>
    <x v="16"/>
    <n v="30"/>
    <x v="2"/>
    <s v="Silver"/>
    <x v="0"/>
    <x v="24"/>
    <n v="1891"/>
    <n v="45619"/>
    <n v="40"/>
    <s v="Jewelry &amp; Accessories"/>
    <x v="4"/>
    <x v="0"/>
    <n v="3"/>
    <n v="4"/>
    <n v="3"/>
    <n v="343"/>
    <x v="9"/>
  </r>
  <r>
    <s v="C00549"/>
    <x v="0"/>
    <n v="49"/>
    <x v="3"/>
    <s v="Silver"/>
    <x v="0"/>
    <x v="19"/>
    <n v="22299"/>
    <n v="22123"/>
    <n v="290"/>
    <s v="Health &amp; Wellness"/>
    <x v="1"/>
    <x v="0"/>
    <n v="1"/>
    <n v="1"/>
    <n v="2"/>
    <n v="112"/>
    <x v="10"/>
  </r>
  <r>
    <s v="C00550"/>
    <x v="9"/>
    <n v="45"/>
    <x v="3"/>
    <s v="Gold"/>
    <x v="0"/>
    <x v="11"/>
    <n v="32443"/>
    <n v="1144658"/>
    <n v="160"/>
    <s v="Food &amp; Grocery"/>
    <x v="5"/>
    <x v="0"/>
    <n v="1"/>
    <n v="4"/>
    <n v="5"/>
    <n v="145"/>
    <x v="3"/>
  </r>
  <r>
    <s v="C00551"/>
    <x v="6"/>
    <n v="18"/>
    <x v="1"/>
    <s v="Free"/>
    <x v="0"/>
    <x v="0"/>
    <n v="5038"/>
    <n v="19816"/>
    <n v="60"/>
    <s v="Clothing &amp; Apparel"/>
    <x v="1"/>
    <x v="1"/>
    <n v="2"/>
    <n v="2"/>
    <n v="2"/>
    <n v="222"/>
    <x v="0"/>
  </r>
  <r>
    <s v="C00552"/>
    <x v="0"/>
    <n v="50"/>
    <x v="3"/>
    <s v="Free"/>
    <x v="0"/>
    <x v="10"/>
    <n v="7195"/>
    <n v="63059"/>
    <n v="92"/>
    <s v="Health &amp; Wellness"/>
    <x v="1"/>
    <x v="1"/>
    <n v="2"/>
    <n v="2"/>
    <n v="3"/>
    <n v="223"/>
    <x v="0"/>
  </r>
  <r>
    <s v="C00553"/>
    <x v="11"/>
    <n v="40"/>
    <x v="0"/>
    <s v="Free"/>
    <x v="0"/>
    <x v="49"/>
    <n v="7965"/>
    <n v="203699"/>
    <n v="16"/>
    <s v="Jewelry &amp; Accessories"/>
    <x v="5"/>
    <x v="0"/>
    <n v="4"/>
    <n v="4"/>
    <n v="4"/>
    <n v="444"/>
    <x v="6"/>
  </r>
  <r>
    <s v="C00554"/>
    <x v="0"/>
    <n v="37"/>
    <x v="0"/>
    <s v="Free"/>
    <x v="1"/>
    <x v="63"/>
    <n v="7442"/>
    <n v="47925"/>
    <n v="77"/>
    <s v="Home &amp; Kitchen"/>
    <x v="1"/>
    <x v="1"/>
    <n v="2"/>
    <n v="5"/>
    <n v="3"/>
    <n v="253"/>
    <x v="1"/>
  </r>
  <r>
    <s v="C00555"/>
    <x v="5"/>
    <n v="35"/>
    <x v="0"/>
    <s v="Gold"/>
    <x v="1"/>
    <x v="34"/>
    <n v="4823"/>
    <n v="80861"/>
    <n v="10"/>
    <s v="Home &amp; Kitchen"/>
    <x v="1"/>
    <x v="1"/>
    <n v="4"/>
    <n v="3"/>
    <n v="3"/>
    <n v="433"/>
    <x v="5"/>
  </r>
  <r>
    <s v="C00556"/>
    <x v="0"/>
    <n v="50"/>
    <x v="3"/>
    <s v="Free"/>
    <x v="1"/>
    <x v="11"/>
    <n v="7643"/>
    <n v="204447"/>
    <n v="10"/>
    <s v="Books"/>
    <x v="2"/>
    <x v="0"/>
    <n v="4"/>
    <n v="4"/>
    <n v="4"/>
    <n v="444"/>
    <x v="6"/>
  </r>
  <r>
    <s v="C00557"/>
    <x v="3"/>
    <n v="39"/>
    <x v="0"/>
    <s v="Silver"/>
    <x v="0"/>
    <x v="45"/>
    <n v="1897"/>
    <n v="6248"/>
    <n v="146"/>
    <s v="Food &amp; Grocery"/>
    <x v="4"/>
    <x v="0"/>
    <n v="1"/>
    <n v="5"/>
    <n v="1"/>
    <n v="151"/>
    <x v="10"/>
  </r>
  <r>
    <s v="C00558"/>
    <x v="5"/>
    <n v="26"/>
    <x v="2"/>
    <s v="Silver"/>
    <x v="1"/>
    <x v="1"/>
    <n v="11328"/>
    <n v="136445"/>
    <n v="12"/>
    <s v="Electronics"/>
    <x v="3"/>
    <x v="0"/>
    <n v="4"/>
    <n v="3"/>
    <n v="4"/>
    <n v="434"/>
    <x v="9"/>
  </r>
  <r>
    <s v="C00559"/>
    <x v="14"/>
    <n v="49"/>
    <x v="3"/>
    <s v="Free"/>
    <x v="0"/>
    <x v="30"/>
    <n v="3751"/>
    <n v="74662"/>
    <n v="19"/>
    <s v="Books"/>
    <x v="4"/>
    <x v="1"/>
    <n v="4"/>
    <n v="4"/>
    <n v="3"/>
    <n v="443"/>
    <x v="9"/>
  </r>
  <r>
    <s v="C00560"/>
    <x v="1"/>
    <n v="28"/>
    <x v="2"/>
    <s v="Free"/>
    <x v="1"/>
    <x v="20"/>
    <n v="3072"/>
    <n v="36867"/>
    <n v="5"/>
    <s v="Toys &amp; Games"/>
    <x v="1"/>
    <x v="1"/>
    <n v="5"/>
    <n v="3"/>
    <n v="2"/>
    <n v="532"/>
    <x v="5"/>
  </r>
  <r>
    <s v="C00561"/>
    <x v="17"/>
    <n v="24"/>
    <x v="1"/>
    <s v="Free"/>
    <x v="1"/>
    <x v="2"/>
    <n v="9015"/>
    <n v="51634"/>
    <n v="80"/>
    <s v="Clothing &amp; Apparel"/>
    <x v="5"/>
    <x v="1"/>
    <n v="2"/>
    <n v="2"/>
    <n v="3"/>
    <n v="223"/>
    <x v="0"/>
  </r>
  <r>
    <s v="C00562"/>
    <x v="5"/>
    <n v="32"/>
    <x v="2"/>
    <s v="Free"/>
    <x v="0"/>
    <x v="19"/>
    <n v="17201"/>
    <n v="15526"/>
    <n v="3"/>
    <s v="Clothing &amp; Apparel"/>
    <x v="0"/>
    <x v="1"/>
    <n v="5"/>
    <n v="1"/>
    <n v="2"/>
    <n v="512"/>
    <x v="8"/>
  </r>
  <r>
    <s v="C00563"/>
    <x v="0"/>
    <n v="36"/>
    <x v="0"/>
    <s v="Free"/>
    <x v="1"/>
    <x v="30"/>
    <n v="4696"/>
    <n v="88768"/>
    <n v="49"/>
    <s v="Books"/>
    <x v="1"/>
    <x v="0"/>
    <n v="3"/>
    <n v="4"/>
    <n v="3"/>
    <n v="343"/>
    <x v="9"/>
  </r>
  <r>
    <s v="C00564"/>
    <x v="5"/>
    <n v="18"/>
    <x v="1"/>
    <s v="Free"/>
    <x v="1"/>
    <x v="0"/>
    <n v="7529"/>
    <n v="32962"/>
    <n v="93"/>
    <s v="Pet Supplies"/>
    <x v="4"/>
    <x v="0"/>
    <n v="2"/>
    <n v="2"/>
    <n v="2"/>
    <n v="222"/>
    <x v="0"/>
  </r>
  <r>
    <s v="C00565"/>
    <x v="0"/>
    <n v="32"/>
    <x v="2"/>
    <s v="Silver"/>
    <x v="1"/>
    <x v="14"/>
    <n v="3369"/>
    <n v="5909"/>
    <n v="67"/>
    <s v="Toys &amp; Games"/>
    <x v="1"/>
    <x v="0"/>
    <n v="2"/>
    <n v="1"/>
    <n v="1"/>
    <n v="211"/>
    <x v="0"/>
  </r>
  <r>
    <s v="C00566"/>
    <x v="0"/>
    <n v="34"/>
    <x v="2"/>
    <s v="Free"/>
    <x v="0"/>
    <x v="14"/>
    <n v="2556"/>
    <n v="5395"/>
    <n v="74"/>
    <s v="Books"/>
    <x v="1"/>
    <x v="0"/>
    <n v="2"/>
    <n v="1"/>
    <n v="1"/>
    <n v="211"/>
    <x v="0"/>
  </r>
  <r>
    <s v="C00567"/>
    <x v="0"/>
    <n v="35"/>
    <x v="0"/>
    <s v="Silver"/>
    <x v="1"/>
    <x v="8"/>
    <n v="271"/>
    <n v="74413"/>
    <n v="95"/>
    <s v="Electronics"/>
    <x v="0"/>
    <x v="0"/>
    <n v="2"/>
    <n v="4"/>
    <n v="3"/>
    <n v="243"/>
    <x v="1"/>
  </r>
  <r>
    <s v="C00568"/>
    <x v="9"/>
    <n v="50"/>
    <x v="3"/>
    <s v="Free"/>
    <x v="1"/>
    <x v="29"/>
    <n v="4551"/>
    <n v="207646"/>
    <n v="34"/>
    <s v="Home &amp; Kitchen"/>
    <x v="0"/>
    <x v="0"/>
    <n v="3"/>
    <n v="5"/>
    <n v="4"/>
    <n v="354"/>
    <x v="6"/>
  </r>
  <r>
    <s v="C00569"/>
    <x v="0"/>
    <n v="18"/>
    <x v="1"/>
    <s v="Free"/>
    <x v="0"/>
    <x v="22"/>
    <n v="9025"/>
    <n v="10010"/>
    <n v="0"/>
    <s v="Jewelry &amp; Accessories"/>
    <x v="0"/>
    <x v="1"/>
    <n v="5"/>
    <n v="3"/>
    <n v="1"/>
    <n v="531"/>
    <x v="5"/>
  </r>
  <r>
    <s v="C00570"/>
    <x v="11"/>
    <n v="27"/>
    <x v="2"/>
    <s v="Free"/>
    <x v="1"/>
    <x v="19"/>
    <n v="7729"/>
    <n v="6834"/>
    <n v="108"/>
    <s v="Office Supplies"/>
    <x v="3"/>
    <x v="1"/>
    <n v="2"/>
    <n v="1"/>
    <n v="1"/>
    <n v="211"/>
    <x v="0"/>
  </r>
  <r>
    <s v="C00571"/>
    <x v="12"/>
    <n v="23"/>
    <x v="1"/>
    <s v="Silver"/>
    <x v="0"/>
    <x v="12"/>
    <n v="322"/>
    <n v="57516"/>
    <n v="21"/>
    <s v="Automotive"/>
    <x v="1"/>
    <x v="1"/>
    <n v="4"/>
    <n v="4"/>
    <n v="3"/>
    <n v="443"/>
    <x v="9"/>
  </r>
  <r>
    <s v="C00572"/>
    <x v="11"/>
    <n v="31"/>
    <x v="2"/>
    <s v="Free"/>
    <x v="1"/>
    <x v="31"/>
    <n v="9192"/>
    <n v="83349"/>
    <n v="224"/>
    <s v="Pet Supplies"/>
    <x v="5"/>
    <x v="1"/>
    <n v="1"/>
    <n v="2"/>
    <n v="3"/>
    <n v="123"/>
    <x v="0"/>
  </r>
  <r>
    <s v="C00573"/>
    <x v="0"/>
    <n v="33"/>
    <x v="2"/>
    <s v="Free"/>
    <x v="1"/>
    <x v="25"/>
    <n v="5001"/>
    <n v="146564"/>
    <n v="45"/>
    <s v="Health &amp; Wellness"/>
    <x v="3"/>
    <x v="1"/>
    <n v="3"/>
    <n v="4"/>
    <n v="4"/>
    <n v="344"/>
    <x v="6"/>
  </r>
  <r>
    <s v="C00574"/>
    <x v="0"/>
    <n v="64"/>
    <x v="4"/>
    <s v="Free"/>
    <x v="1"/>
    <x v="31"/>
    <n v="14936"/>
    <n v="116949"/>
    <n v="25"/>
    <s v="Electronics"/>
    <x v="1"/>
    <x v="0"/>
    <n v="4"/>
    <n v="2"/>
    <n v="4"/>
    <n v="424"/>
    <x v="2"/>
  </r>
  <r>
    <s v="C00575"/>
    <x v="10"/>
    <n v="41"/>
    <x v="0"/>
    <s v="Free"/>
    <x v="1"/>
    <x v="10"/>
    <n v="1031"/>
    <n v="8201"/>
    <n v="49"/>
    <s v="Electronics"/>
    <x v="4"/>
    <x v="0"/>
    <n v="3"/>
    <n v="2"/>
    <n v="1"/>
    <n v="321"/>
    <x v="7"/>
  </r>
  <r>
    <s v="C00576"/>
    <x v="0"/>
    <n v="34"/>
    <x v="2"/>
    <s v="Gold"/>
    <x v="1"/>
    <x v="2"/>
    <n v="10418"/>
    <n v="64248"/>
    <n v="190"/>
    <s v="Home &amp; Kitchen"/>
    <x v="3"/>
    <x v="0"/>
    <n v="1"/>
    <n v="2"/>
    <n v="3"/>
    <n v="123"/>
    <x v="0"/>
  </r>
  <r>
    <s v="C00577"/>
    <x v="1"/>
    <n v="43"/>
    <x v="0"/>
    <s v="Free"/>
    <x v="1"/>
    <x v="54"/>
    <n v="1247"/>
    <n v="505458"/>
    <n v="3"/>
    <s v="Electronics"/>
    <x v="4"/>
    <x v="0"/>
    <n v="5"/>
    <n v="5"/>
    <n v="5"/>
    <n v="555"/>
    <x v="4"/>
  </r>
  <r>
    <s v="C00578"/>
    <x v="3"/>
    <n v="43"/>
    <x v="0"/>
    <s v="Free"/>
    <x v="1"/>
    <x v="9"/>
    <n v="3722"/>
    <n v="29419"/>
    <n v="345"/>
    <s v="Clothing &amp; Apparel"/>
    <x v="1"/>
    <x v="0"/>
    <n v="1"/>
    <n v="2"/>
    <n v="2"/>
    <n v="122"/>
    <x v="0"/>
  </r>
  <r>
    <s v="C00579"/>
    <x v="12"/>
    <n v="44"/>
    <x v="0"/>
    <s v="Free"/>
    <x v="0"/>
    <x v="22"/>
    <n v="4217"/>
    <n v="38233"/>
    <n v="4"/>
    <s v="Beauty &amp; Personal Care"/>
    <x v="0"/>
    <x v="1"/>
    <n v="5"/>
    <n v="3"/>
    <n v="2"/>
    <n v="532"/>
    <x v="5"/>
  </r>
  <r>
    <s v="C00580"/>
    <x v="0"/>
    <n v="30"/>
    <x v="2"/>
    <s v="Gold"/>
    <x v="1"/>
    <x v="11"/>
    <n v="2872"/>
    <n v="91482"/>
    <n v="30"/>
    <s v="Clothing &amp; Apparel"/>
    <x v="4"/>
    <x v="1"/>
    <n v="3"/>
    <n v="4"/>
    <n v="3"/>
    <n v="343"/>
    <x v="9"/>
  </r>
  <r>
    <s v="C00581"/>
    <x v="0"/>
    <n v="18"/>
    <x v="1"/>
    <s v="Free"/>
    <x v="0"/>
    <x v="33"/>
    <n v="4851"/>
    <n v="16175"/>
    <n v="143"/>
    <s v="Electronics"/>
    <x v="5"/>
    <x v="1"/>
    <n v="1"/>
    <n v="1"/>
    <n v="2"/>
    <n v="112"/>
    <x v="10"/>
  </r>
  <r>
    <s v="C00582"/>
    <x v="5"/>
    <n v="54"/>
    <x v="3"/>
    <s v="Free"/>
    <x v="1"/>
    <x v="15"/>
    <n v="5825"/>
    <n v="200003"/>
    <n v="10"/>
    <s v="Electronics"/>
    <x v="4"/>
    <x v="1"/>
    <n v="4"/>
    <n v="4"/>
    <n v="4"/>
    <n v="444"/>
    <x v="6"/>
  </r>
  <r>
    <s v="C00583"/>
    <x v="0"/>
    <n v="48"/>
    <x v="3"/>
    <s v="Free"/>
    <x v="1"/>
    <x v="3"/>
    <n v="6627"/>
    <n v="225289"/>
    <n v="4"/>
    <s v="Pet Supplies"/>
    <x v="1"/>
    <x v="1"/>
    <n v="5"/>
    <n v="5"/>
    <n v="4"/>
    <n v="554"/>
    <x v="4"/>
  </r>
  <r>
    <s v="C00584"/>
    <x v="8"/>
    <n v="24"/>
    <x v="1"/>
    <s v="Free"/>
    <x v="1"/>
    <x v="10"/>
    <n v="5004"/>
    <n v="3777"/>
    <n v="15"/>
    <s v="Home &amp; Kitchen"/>
    <x v="4"/>
    <x v="0"/>
    <n v="4"/>
    <n v="2"/>
    <n v="1"/>
    <n v="421"/>
    <x v="8"/>
  </r>
  <r>
    <s v="C00585"/>
    <x v="0"/>
    <n v="31"/>
    <x v="2"/>
    <s v="Free"/>
    <x v="0"/>
    <x v="31"/>
    <n v="9999"/>
    <n v="83593"/>
    <n v="14"/>
    <s v="Electronics"/>
    <x v="1"/>
    <x v="0"/>
    <n v="4"/>
    <n v="2"/>
    <n v="3"/>
    <n v="423"/>
    <x v="5"/>
  </r>
  <r>
    <s v="C00586"/>
    <x v="10"/>
    <n v="33"/>
    <x v="2"/>
    <s v="Free"/>
    <x v="1"/>
    <x v="1"/>
    <n v="11693"/>
    <n v="117125"/>
    <n v="48"/>
    <s v="Beauty &amp; Personal Care"/>
    <x v="1"/>
    <x v="0"/>
    <n v="3"/>
    <n v="3"/>
    <n v="4"/>
    <n v="334"/>
    <x v="9"/>
  </r>
  <r>
    <s v="C00587"/>
    <x v="15"/>
    <n v="26"/>
    <x v="2"/>
    <s v="Silver"/>
    <x v="0"/>
    <x v="9"/>
    <n v="12439"/>
    <n v="78737"/>
    <n v="21"/>
    <s v="Toys &amp; Games"/>
    <x v="1"/>
    <x v="1"/>
    <n v="4"/>
    <n v="2"/>
    <n v="3"/>
    <n v="423"/>
    <x v="5"/>
  </r>
  <r>
    <s v="C00588"/>
    <x v="3"/>
    <n v="30"/>
    <x v="2"/>
    <s v="Free"/>
    <x v="0"/>
    <x v="9"/>
    <n v="6613"/>
    <n v="51624"/>
    <n v="8"/>
    <s v="Electronics"/>
    <x v="1"/>
    <x v="1"/>
    <n v="4"/>
    <n v="2"/>
    <n v="3"/>
    <n v="423"/>
    <x v="5"/>
  </r>
  <r>
    <s v="C00589"/>
    <x v="4"/>
    <n v="18"/>
    <x v="1"/>
    <s v="Gold"/>
    <x v="1"/>
    <x v="31"/>
    <n v="16932"/>
    <n v="16470"/>
    <n v="28"/>
    <s v="Jewelry &amp; Accessories"/>
    <x v="0"/>
    <x v="0"/>
    <n v="4"/>
    <n v="2"/>
    <n v="2"/>
    <n v="422"/>
    <x v="8"/>
  </r>
  <r>
    <s v="C00590"/>
    <x v="14"/>
    <n v="23"/>
    <x v="1"/>
    <s v="Free"/>
    <x v="0"/>
    <x v="0"/>
    <n v="8446"/>
    <n v="29621"/>
    <n v="83"/>
    <s v="Food &amp; Grocery"/>
    <x v="5"/>
    <x v="1"/>
    <n v="2"/>
    <n v="2"/>
    <n v="2"/>
    <n v="222"/>
    <x v="0"/>
  </r>
  <r>
    <s v="C00591"/>
    <x v="3"/>
    <n v="26"/>
    <x v="2"/>
    <s v="Free"/>
    <x v="0"/>
    <x v="33"/>
    <n v="3002"/>
    <n v="101133"/>
    <n v="92"/>
    <s v="Automotive"/>
    <x v="0"/>
    <x v="0"/>
    <n v="2"/>
    <n v="1"/>
    <n v="3"/>
    <n v="213"/>
    <x v="7"/>
  </r>
  <r>
    <s v="C00592"/>
    <x v="9"/>
    <n v="42"/>
    <x v="0"/>
    <s v="Platinum"/>
    <x v="0"/>
    <x v="31"/>
    <n v="44937"/>
    <n v="455973"/>
    <n v="210"/>
    <s v="Sports &amp; Outdoors"/>
    <x v="1"/>
    <x v="0"/>
    <n v="1"/>
    <n v="2"/>
    <n v="5"/>
    <n v="125"/>
    <x v="1"/>
  </r>
  <r>
    <s v="C00593"/>
    <x v="3"/>
    <n v="44"/>
    <x v="0"/>
    <s v="Silver"/>
    <x v="1"/>
    <x v="6"/>
    <n v="19013"/>
    <n v="658033"/>
    <n v="109"/>
    <s v="Books"/>
    <x v="5"/>
    <x v="0"/>
    <n v="2"/>
    <n v="4"/>
    <n v="5"/>
    <n v="245"/>
    <x v="1"/>
  </r>
  <r>
    <s v="C00594"/>
    <x v="5"/>
    <n v="37"/>
    <x v="0"/>
    <s v="Free"/>
    <x v="1"/>
    <x v="25"/>
    <n v="16643"/>
    <n v="468099"/>
    <n v="74"/>
    <s v="Electronics"/>
    <x v="1"/>
    <x v="1"/>
    <n v="2"/>
    <n v="4"/>
    <n v="5"/>
    <n v="245"/>
    <x v="1"/>
  </r>
  <r>
    <s v="C00595"/>
    <x v="10"/>
    <n v="25"/>
    <x v="2"/>
    <s v="Free"/>
    <x v="1"/>
    <x v="14"/>
    <n v="1122"/>
    <n v="2554"/>
    <n v="85"/>
    <s v="Electronics"/>
    <x v="1"/>
    <x v="1"/>
    <n v="2"/>
    <n v="1"/>
    <n v="1"/>
    <n v="211"/>
    <x v="0"/>
  </r>
  <r>
    <s v="C00596"/>
    <x v="0"/>
    <n v="37"/>
    <x v="0"/>
    <s v="Free"/>
    <x v="0"/>
    <x v="41"/>
    <n v="7903"/>
    <n v="281018"/>
    <n v="0"/>
    <s v="Clothing &amp; Apparel"/>
    <x v="0"/>
    <x v="1"/>
    <n v="5"/>
    <n v="5"/>
    <n v="4"/>
    <n v="554"/>
    <x v="4"/>
  </r>
  <r>
    <s v="C00597"/>
    <x v="11"/>
    <n v="18"/>
    <x v="1"/>
    <s v="Free"/>
    <x v="0"/>
    <x v="32"/>
    <n v="10549"/>
    <n v="571733"/>
    <n v="0"/>
    <s v="Sports &amp; Outdoors"/>
    <x v="4"/>
    <x v="1"/>
    <n v="5"/>
    <n v="5"/>
    <n v="5"/>
    <n v="555"/>
    <x v="4"/>
  </r>
  <r>
    <s v="C00598"/>
    <x v="1"/>
    <n v="34"/>
    <x v="2"/>
    <s v="Free"/>
    <x v="0"/>
    <x v="10"/>
    <n v="821"/>
    <n v="65826"/>
    <n v="10"/>
    <s v="Home &amp; Kitchen"/>
    <x v="1"/>
    <x v="0"/>
    <n v="4"/>
    <n v="2"/>
    <n v="3"/>
    <n v="423"/>
    <x v="5"/>
  </r>
  <r>
    <s v="C00599"/>
    <x v="10"/>
    <n v="41"/>
    <x v="0"/>
    <s v="Silver"/>
    <x v="1"/>
    <x v="52"/>
    <n v="9542"/>
    <n v="68744"/>
    <n v="24"/>
    <s v="Health &amp; Wellness"/>
    <x v="1"/>
    <x v="1"/>
    <n v="4"/>
    <n v="5"/>
    <n v="3"/>
    <n v="453"/>
    <x v="5"/>
  </r>
  <r>
    <s v="C00600"/>
    <x v="14"/>
    <n v="63"/>
    <x v="4"/>
    <s v="Free"/>
    <x v="1"/>
    <x v="9"/>
    <n v="16065"/>
    <n v="11138"/>
    <n v="131"/>
    <s v="Books"/>
    <x v="5"/>
    <x v="0"/>
    <n v="1"/>
    <n v="2"/>
    <n v="2"/>
    <n v="122"/>
    <x v="0"/>
  </r>
  <r>
    <s v="C00601"/>
    <x v="3"/>
    <n v="42"/>
    <x v="0"/>
    <s v="Silver"/>
    <x v="0"/>
    <x v="19"/>
    <n v="4817"/>
    <n v="5146"/>
    <n v="17"/>
    <s v="Office Supplies"/>
    <x v="0"/>
    <x v="0"/>
    <n v="4"/>
    <n v="1"/>
    <n v="1"/>
    <n v="411"/>
    <x v="8"/>
  </r>
  <r>
    <s v="C00602"/>
    <x v="17"/>
    <n v="18"/>
    <x v="1"/>
    <s v="Free"/>
    <x v="1"/>
    <x v="12"/>
    <n v="15478"/>
    <n v="237818"/>
    <n v="24"/>
    <s v="Beauty &amp; Personal Care"/>
    <x v="3"/>
    <x v="1"/>
    <n v="4"/>
    <n v="4"/>
    <n v="4"/>
    <n v="444"/>
    <x v="6"/>
  </r>
  <r>
    <s v="C00603"/>
    <x v="7"/>
    <n v="21"/>
    <x v="1"/>
    <s v="Gold"/>
    <x v="0"/>
    <x v="2"/>
    <n v="10848"/>
    <n v="5866"/>
    <n v="36"/>
    <s v="Books"/>
    <x v="5"/>
    <x v="1"/>
    <n v="3"/>
    <n v="2"/>
    <n v="1"/>
    <n v="321"/>
    <x v="7"/>
  </r>
  <r>
    <s v="C00604"/>
    <x v="0"/>
    <n v="39"/>
    <x v="0"/>
    <s v="Silver"/>
    <x v="1"/>
    <x v="13"/>
    <n v="6708"/>
    <n v="350596"/>
    <n v="20"/>
    <s v="Travel &amp; Luggage"/>
    <x v="0"/>
    <x v="0"/>
    <n v="4"/>
    <n v="5"/>
    <n v="5"/>
    <n v="455"/>
    <x v="4"/>
  </r>
  <r>
    <s v="C00605"/>
    <x v="1"/>
    <n v="47"/>
    <x v="3"/>
    <s v="Gold"/>
    <x v="1"/>
    <x v="25"/>
    <n v="2598"/>
    <n v="72025"/>
    <n v="92"/>
    <s v="Electronics"/>
    <x v="3"/>
    <x v="1"/>
    <n v="2"/>
    <n v="4"/>
    <n v="3"/>
    <n v="243"/>
    <x v="1"/>
  </r>
  <r>
    <s v="C00606"/>
    <x v="3"/>
    <n v="30"/>
    <x v="2"/>
    <s v="Free"/>
    <x v="1"/>
    <x v="21"/>
    <n v="11951"/>
    <n v="142953"/>
    <n v="162"/>
    <s v="Electronics"/>
    <x v="1"/>
    <x v="1"/>
    <n v="1"/>
    <n v="3"/>
    <n v="4"/>
    <n v="134"/>
    <x v="1"/>
  </r>
  <r>
    <s v="C00607"/>
    <x v="3"/>
    <n v="27"/>
    <x v="2"/>
    <s v="Free"/>
    <x v="1"/>
    <x v="64"/>
    <n v="2121"/>
    <n v="122613"/>
    <n v="106"/>
    <s v="Electronics"/>
    <x v="0"/>
    <x v="1"/>
    <n v="2"/>
    <n v="5"/>
    <n v="4"/>
    <n v="254"/>
    <x v="1"/>
  </r>
  <r>
    <s v="C00608"/>
    <x v="1"/>
    <n v="27"/>
    <x v="2"/>
    <s v="Gold"/>
    <x v="0"/>
    <x v="29"/>
    <n v="21331"/>
    <n v="875982"/>
    <n v="45"/>
    <s v="Home &amp; Kitchen"/>
    <x v="5"/>
    <x v="1"/>
    <n v="3"/>
    <n v="5"/>
    <n v="5"/>
    <n v="355"/>
    <x v="6"/>
  </r>
  <r>
    <s v="C00609"/>
    <x v="8"/>
    <n v="28"/>
    <x v="2"/>
    <s v="Silver"/>
    <x v="0"/>
    <x v="27"/>
    <n v="4273"/>
    <n v="275934"/>
    <n v="9"/>
    <s v="Food &amp; Grocery"/>
    <x v="3"/>
    <x v="1"/>
    <n v="4"/>
    <n v="5"/>
    <n v="4"/>
    <n v="454"/>
    <x v="4"/>
  </r>
  <r>
    <s v="C00610"/>
    <x v="8"/>
    <n v="58"/>
    <x v="4"/>
    <s v="Free"/>
    <x v="0"/>
    <x v="9"/>
    <n v="8655"/>
    <n v="63157"/>
    <n v="78"/>
    <s v="Sports &amp; Outdoors"/>
    <x v="5"/>
    <x v="1"/>
    <n v="2"/>
    <n v="2"/>
    <n v="3"/>
    <n v="223"/>
    <x v="0"/>
  </r>
  <r>
    <s v="C00611"/>
    <x v="0"/>
    <n v="32"/>
    <x v="2"/>
    <s v="Platinum"/>
    <x v="0"/>
    <x v="14"/>
    <n v="5064"/>
    <n v="10731"/>
    <n v="5"/>
    <s v="Pet Supplies"/>
    <x v="1"/>
    <x v="1"/>
    <n v="5"/>
    <n v="1"/>
    <n v="2"/>
    <n v="512"/>
    <x v="8"/>
  </r>
  <r>
    <s v="C00612"/>
    <x v="11"/>
    <n v="36"/>
    <x v="0"/>
    <s v="Silver"/>
    <x v="1"/>
    <x v="33"/>
    <n v="12765"/>
    <n v="42171"/>
    <n v="8"/>
    <s v="Beauty &amp; Personal Care"/>
    <x v="1"/>
    <x v="1"/>
    <n v="4"/>
    <n v="1"/>
    <n v="2"/>
    <n v="412"/>
    <x v="8"/>
  </r>
  <r>
    <s v="C00613"/>
    <x v="0"/>
    <n v="49"/>
    <x v="3"/>
    <s v="Gold"/>
    <x v="1"/>
    <x v="4"/>
    <n v="7032"/>
    <n v="137266"/>
    <n v="33"/>
    <s v="Food &amp; Grocery"/>
    <x v="0"/>
    <x v="1"/>
    <n v="3"/>
    <n v="4"/>
    <n v="4"/>
    <n v="344"/>
    <x v="6"/>
  </r>
  <r>
    <s v="C00614"/>
    <x v="0"/>
    <n v="34"/>
    <x v="2"/>
    <s v="Free"/>
    <x v="1"/>
    <x v="14"/>
    <n v="3363"/>
    <n v="7038"/>
    <n v="10"/>
    <s v="Electronics"/>
    <x v="1"/>
    <x v="0"/>
    <n v="4"/>
    <n v="1"/>
    <n v="1"/>
    <n v="411"/>
    <x v="8"/>
  </r>
  <r>
    <s v="C00615"/>
    <x v="14"/>
    <n v="24"/>
    <x v="1"/>
    <s v="Free"/>
    <x v="1"/>
    <x v="0"/>
    <n v="21469"/>
    <n v="8645"/>
    <n v="144"/>
    <s v="Toys &amp; Games"/>
    <x v="1"/>
    <x v="1"/>
    <n v="1"/>
    <n v="2"/>
    <n v="1"/>
    <n v="121"/>
    <x v="10"/>
  </r>
  <r>
    <s v="C00616"/>
    <x v="12"/>
    <n v="30"/>
    <x v="2"/>
    <s v="Silver"/>
    <x v="0"/>
    <x v="0"/>
    <n v="3708"/>
    <n v="15999"/>
    <n v="15"/>
    <s v="Books"/>
    <x v="1"/>
    <x v="0"/>
    <n v="4"/>
    <n v="2"/>
    <n v="2"/>
    <n v="422"/>
    <x v="8"/>
  </r>
  <r>
    <s v="C00617"/>
    <x v="12"/>
    <n v="18"/>
    <x v="1"/>
    <s v="Gold"/>
    <x v="1"/>
    <x v="47"/>
    <n v="11065"/>
    <n v="380769"/>
    <n v="2"/>
    <s v="Jewelry &amp; Accessories"/>
    <x v="3"/>
    <x v="1"/>
    <n v="5"/>
    <n v="4"/>
    <n v="5"/>
    <n v="545"/>
    <x v="4"/>
  </r>
  <r>
    <s v="C00618"/>
    <x v="5"/>
    <n v="20"/>
    <x v="1"/>
    <s v="Free"/>
    <x v="1"/>
    <x v="20"/>
    <n v="4497"/>
    <n v="518082"/>
    <n v="143"/>
    <s v="Sports &amp; Outdoors"/>
    <x v="0"/>
    <x v="0"/>
    <n v="1"/>
    <n v="3"/>
    <n v="5"/>
    <n v="135"/>
    <x v="1"/>
  </r>
  <r>
    <s v="C00619"/>
    <x v="0"/>
    <n v="40"/>
    <x v="0"/>
    <s v="Silver"/>
    <x v="0"/>
    <x v="34"/>
    <n v="7678"/>
    <n v="139493"/>
    <n v="43"/>
    <s v="Travel &amp; Luggage"/>
    <x v="1"/>
    <x v="0"/>
    <n v="3"/>
    <n v="3"/>
    <n v="4"/>
    <n v="334"/>
    <x v="9"/>
  </r>
  <r>
    <s v="C00620"/>
    <x v="5"/>
    <n v="37"/>
    <x v="0"/>
    <s v="Free"/>
    <x v="1"/>
    <x v="49"/>
    <n v="6012"/>
    <n v="148341"/>
    <n v="15"/>
    <s v="Food &amp; Grocery"/>
    <x v="5"/>
    <x v="0"/>
    <n v="4"/>
    <n v="4"/>
    <n v="4"/>
    <n v="444"/>
    <x v="6"/>
  </r>
  <r>
    <s v="C00621"/>
    <x v="0"/>
    <n v="35"/>
    <x v="0"/>
    <s v="Gold"/>
    <x v="1"/>
    <x v="14"/>
    <n v="5805"/>
    <n v="12061"/>
    <n v="17"/>
    <s v="Food &amp; Grocery"/>
    <x v="4"/>
    <x v="1"/>
    <n v="4"/>
    <n v="1"/>
    <n v="2"/>
    <n v="412"/>
    <x v="8"/>
  </r>
  <r>
    <s v="C00622"/>
    <x v="18"/>
    <n v="20"/>
    <x v="1"/>
    <s v="Free"/>
    <x v="0"/>
    <x v="5"/>
    <n v="22635"/>
    <n v="125506"/>
    <n v="0"/>
    <s v="Books"/>
    <x v="0"/>
    <x v="1"/>
    <n v="5"/>
    <n v="2"/>
    <n v="4"/>
    <n v="524"/>
    <x v="2"/>
  </r>
  <r>
    <s v="C00623"/>
    <x v="12"/>
    <n v="45"/>
    <x v="3"/>
    <s v="Silver"/>
    <x v="1"/>
    <x v="0"/>
    <n v="32748"/>
    <n v="147094"/>
    <n v="25"/>
    <s v="Books"/>
    <x v="5"/>
    <x v="1"/>
    <n v="4"/>
    <n v="2"/>
    <n v="4"/>
    <n v="424"/>
    <x v="2"/>
  </r>
  <r>
    <s v="C00624"/>
    <x v="10"/>
    <n v="18"/>
    <x v="1"/>
    <s v="Free"/>
    <x v="0"/>
    <x v="62"/>
    <n v="11048"/>
    <n v="563433"/>
    <n v="38"/>
    <s v="Food &amp; Grocery"/>
    <x v="4"/>
    <x v="0"/>
    <n v="3"/>
    <n v="5"/>
    <n v="5"/>
    <n v="355"/>
    <x v="6"/>
  </r>
  <r>
    <s v="C00625"/>
    <x v="1"/>
    <n v="41"/>
    <x v="0"/>
    <s v="Free"/>
    <x v="1"/>
    <x v="44"/>
    <n v="4903"/>
    <n v="204349"/>
    <n v="45"/>
    <s v="Home &amp; Kitchen"/>
    <x v="3"/>
    <x v="0"/>
    <n v="3"/>
    <n v="5"/>
    <n v="4"/>
    <n v="354"/>
    <x v="6"/>
  </r>
  <r>
    <s v="C00626"/>
    <x v="0"/>
    <n v="62"/>
    <x v="4"/>
    <s v="Free"/>
    <x v="1"/>
    <x v="14"/>
    <n v="3611"/>
    <n v="7023"/>
    <n v="12"/>
    <s v="Clothing &amp; Apparel"/>
    <x v="1"/>
    <x v="0"/>
    <n v="4"/>
    <n v="1"/>
    <n v="1"/>
    <n v="411"/>
    <x v="8"/>
  </r>
  <r>
    <s v="C00627"/>
    <x v="10"/>
    <n v="43"/>
    <x v="0"/>
    <s v="Free"/>
    <x v="0"/>
    <x v="14"/>
    <n v="7898"/>
    <n v="15694"/>
    <n v="15"/>
    <s v="Electronics"/>
    <x v="1"/>
    <x v="0"/>
    <n v="4"/>
    <n v="1"/>
    <n v="2"/>
    <n v="412"/>
    <x v="8"/>
  </r>
  <r>
    <s v="C00628"/>
    <x v="0"/>
    <n v="43"/>
    <x v="0"/>
    <s v="Platinum"/>
    <x v="0"/>
    <x v="48"/>
    <n v="6685"/>
    <n v="454696"/>
    <n v="5"/>
    <s v="Beauty &amp; Personal Care"/>
    <x v="0"/>
    <x v="0"/>
    <n v="5"/>
    <n v="5"/>
    <n v="5"/>
    <n v="555"/>
    <x v="4"/>
  </r>
  <r>
    <s v="C00629"/>
    <x v="0"/>
    <n v="20"/>
    <x v="1"/>
    <s v="Free"/>
    <x v="0"/>
    <x v="19"/>
    <n v="5522"/>
    <n v="4806"/>
    <n v="14"/>
    <s v="Clothing &amp; Apparel"/>
    <x v="4"/>
    <x v="1"/>
    <n v="4"/>
    <n v="1"/>
    <n v="1"/>
    <n v="411"/>
    <x v="8"/>
  </r>
  <r>
    <s v="C00630"/>
    <x v="14"/>
    <n v="18"/>
    <x v="1"/>
    <s v="Free"/>
    <x v="1"/>
    <x v="31"/>
    <n v="4289"/>
    <n v="35834"/>
    <n v="108"/>
    <s v="Books"/>
    <x v="0"/>
    <x v="1"/>
    <n v="2"/>
    <n v="2"/>
    <n v="2"/>
    <n v="222"/>
    <x v="0"/>
  </r>
  <r>
    <s v="C00631"/>
    <x v="1"/>
    <n v="27"/>
    <x v="2"/>
    <s v="Silver"/>
    <x v="1"/>
    <x v="23"/>
    <n v="7533"/>
    <n v="110079"/>
    <n v="69"/>
    <s v="Sports &amp; Outdoors"/>
    <x v="4"/>
    <x v="0"/>
    <n v="2"/>
    <n v="3"/>
    <n v="4"/>
    <n v="234"/>
    <x v="1"/>
  </r>
  <r>
    <s v="C00632"/>
    <x v="10"/>
    <n v="22"/>
    <x v="1"/>
    <s v="Gold"/>
    <x v="1"/>
    <x v="8"/>
    <n v="10148"/>
    <n v="23831"/>
    <n v="3"/>
    <s v="Sports &amp; Outdoors"/>
    <x v="1"/>
    <x v="1"/>
    <n v="5"/>
    <n v="4"/>
    <n v="2"/>
    <n v="542"/>
    <x v="5"/>
  </r>
  <r>
    <s v="C00633"/>
    <x v="5"/>
    <n v="29"/>
    <x v="2"/>
    <s v="Free"/>
    <x v="1"/>
    <x v="22"/>
    <n v="2345"/>
    <n v="20377"/>
    <n v="14"/>
    <s v="Travel &amp; Luggage"/>
    <x v="1"/>
    <x v="1"/>
    <n v="4"/>
    <n v="3"/>
    <n v="2"/>
    <n v="432"/>
    <x v="5"/>
  </r>
  <r>
    <s v="C00634"/>
    <x v="5"/>
    <n v="18"/>
    <x v="1"/>
    <s v="Free"/>
    <x v="0"/>
    <x v="2"/>
    <n v="38503"/>
    <n v="24717"/>
    <n v="6"/>
    <s v="Jewelry &amp; Accessories"/>
    <x v="1"/>
    <x v="0"/>
    <n v="5"/>
    <n v="2"/>
    <n v="2"/>
    <n v="522"/>
    <x v="2"/>
  </r>
  <r>
    <s v="C00635"/>
    <x v="0"/>
    <n v="33"/>
    <x v="2"/>
    <s v="Free"/>
    <x v="1"/>
    <x v="59"/>
    <n v="6816"/>
    <n v="190374"/>
    <n v="3"/>
    <s v="Beauty &amp; Personal Care"/>
    <x v="4"/>
    <x v="1"/>
    <n v="5"/>
    <n v="4"/>
    <n v="4"/>
    <n v="544"/>
    <x v="4"/>
  </r>
  <r>
    <s v="C00636"/>
    <x v="10"/>
    <n v="29"/>
    <x v="2"/>
    <s v="Gold"/>
    <x v="0"/>
    <x v="23"/>
    <n v="8218"/>
    <n v="133757"/>
    <n v="12"/>
    <s v="Health &amp; Wellness"/>
    <x v="0"/>
    <x v="0"/>
    <n v="4"/>
    <n v="3"/>
    <n v="4"/>
    <n v="434"/>
    <x v="9"/>
  </r>
  <r>
    <s v="C00637"/>
    <x v="7"/>
    <n v="23"/>
    <x v="1"/>
    <s v="Free"/>
    <x v="0"/>
    <x v="14"/>
    <n v="9876"/>
    <n v="1837"/>
    <n v="145"/>
    <s v="Sports &amp; Outdoors"/>
    <x v="5"/>
    <x v="0"/>
    <n v="1"/>
    <n v="1"/>
    <n v="1"/>
    <n v="111"/>
    <x v="10"/>
  </r>
  <r>
    <s v="C00638"/>
    <x v="0"/>
    <n v="33"/>
    <x v="2"/>
    <s v="Free"/>
    <x v="0"/>
    <x v="37"/>
    <n v="11149"/>
    <n v="493986"/>
    <n v="63"/>
    <s v="Home &amp; Kitchen"/>
    <x v="0"/>
    <x v="0"/>
    <n v="2"/>
    <n v="5"/>
    <n v="5"/>
    <n v="255"/>
    <x v="1"/>
  </r>
  <r>
    <s v="C00639"/>
    <x v="5"/>
    <n v="50"/>
    <x v="3"/>
    <s v="Gold"/>
    <x v="0"/>
    <x v="54"/>
    <n v="12809"/>
    <n v="493489"/>
    <n v="106"/>
    <s v="Clothing &amp; Apparel"/>
    <x v="1"/>
    <x v="1"/>
    <n v="2"/>
    <n v="5"/>
    <n v="5"/>
    <n v="255"/>
    <x v="1"/>
  </r>
  <r>
    <s v="C00640"/>
    <x v="0"/>
    <n v="35"/>
    <x v="0"/>
    <s v="Silver"/>
    <x v="0"/>
    <x v="17"/>
    <n v="9874"/>
    <n v="143313"/>
    <n v="86"/>
    <s v="Pet Supplies"/>
    <x v="0"/>
    <x v="1"/>
    <n v="2"/>
    <n v="3"/>
    <n v="4"/>
    <n v="234"/>
    <x v="1"/>
  </r>
  <r>
    <s v="C00641"/>
    <x v="16"/>
    <n v="33"/>
    <x v="2"/>
    <s v="Free"/>
    <x v="0"/>
    <x v="0"/>
    <n v="12011"/>
    <n v="50896"/>
    <n v="106"/>
    <s v="Electronics"/>
    <x v="2"/>
    <x v="1"/>
    <n v="2"/>
    <n v="2"/>
    <n v="3"/>
    <n v="223"/>
    <x v="0"/>
  </r>
  <r>
    <s v="C00642"/>
    <x v="10"/>
    <n v="36"/>
    <x v="0"/>
    <s v="Free"/>
    <x v="0"/>
    <x v="2"/>
    <n v="2636"/>
    <n v="1779"/>
    <n v="15"/>
    <s v="Books"/>
    <x v="0"/>
    <x v="0"/>
    <n v="4"/>
    <n v="2"/>
    <n v="1"/>
    <n v="421"/>
    <x v="8"/>
  </r>
  <r>
    <s v="C00643"/>
    <x v="0"/>
    <n v="28"/>
    <x v="2"/>
    <s v="Gold"/>
    <x v="1"/>
    <x v="41"/>
    <n v="2919"/>
    <n v="110912"/>
    <n v="14"/>
    <s v="Home &amp; Kitchen"/>
    <x v="3"/>
    <x v="1"/>
    <n v="4"/>
    <n v="5"/>
    <n v="4"/>
    <n v="454"/>
    <x v="4"/>
  </r>
  <r>
    <s v="C00644"/>
    <x v="10"/>
    <n v="40"/>
    <x v="0"/>
    <s v="Silver"/>
    <x v="0"/>
    <x v="5"/>
    <n v="4923"/>
    <n v="26802"/>
    <n v="34"/>
    <s v="Toys &amp; Games"/>
    <x v="0"/>
    <x v="1"/>
    <n v="3"/>
    <n v="2"/>
    <n v="2"/>
    <n v="322"/>
    <x v="0"/>
  </r>
  <r>
    <s v="C00645"/>
    <x v="17"/>
    <n v="18"/>
    <x v="1"/>
    <s v="Free"/>
    <x v="0"/>
    <x v="15"/>
    <n v="12165"/>
    <n v="387523"/>
    <n v="50"/>
    <s v="Beauty &amp; Personal Care"/>
    <x v="2"/>
    <x v="0"/>
    <n v="3"/>
    <n v="4"/>
    <n v="5"/>
    <n v="345"/>
    <x v="6"/>
  </r>
  <r>
    <s v="C00646"/>
    <x v="14"/>
    <n v="24"/>
    <x v="1"/>
    <s v="Platinum"/>
    <x v="1"/>
    <x v="16"/>
    <n v="38044"/>
    <n v="1832652"/>
    <n v="185"/>
    <s v="Beauty &amp; Personal Care"/>
    <x v="0"/>
    <x v="1"/>
    <n v="1"/>
    <n v="5"/>
    <n v="5"/>
    <n v="155"/>
    <x v="3"/>
  </r>
  <r>
    <s v="C00647"/>
    <x v="1"/>
    <n v="31"/>
    <x v="2"/>
    <s v="Free"/>
    <x v="1"/>
    <x v="23"/>
    <n v="4741"/>
    <n v="64827"/>
    <n v="79"/>
    <s v="Office Supplies"/>
    <x v="0"/>
    <x v="0"/>
    <n v="2"/>
    <n v="3"/>
    <n v="3"/>
    <n v="233"/>
    <x v="0"/>
  </r>
  <r>
    <s v="C00648"/>
    <x v="12"/>
    <n v="49"/>
    <x v="3"/>
    <s v="Gold"/>
    <x v="1"/>
    <x v="33"/>
    <n v="11659"/>
    <n v="32362"/>
    <n v="91"/>
    <s v="Food &amp; Grocery"/>
    <x v="3"/>
    <x v="1"/>
    <n v="2"/>
    <n v="1"/>
    <n v="2"/>
    <n v="212"/>
    <x v="0"/>
  </r>
  <r>
    <s v="C00649"/>
    <x v="1"/>
    <n v="68"/>
    <x v="5"/>
    <s v="Free"/>
    <x v="0"/>
    <x v="19"/>
    <n v="13004"/>
    <n v="11704"/>
    <n v="59"/>
    <s v="Health &amp; Wellness"/>
    <x v="0"/>
    <x v="1"/>
    <n v="3"/>
    <n v="1"/>
    <n v="2"/>
    <n v="312"/>
    <x v="7"/>
  </r>
  <r>
    <s v="C00650"/>
    <x v="10"/>
    <n v="46"/>
    <x v="3"/>
    <s v="Free"/>
    <x v="1"/>
    <x v="50"/>
    <n v="2139"/>
    <n v="83498"/>
    <n v="139"/>
    <s v="Automotive"/>
    <x v="1"/>
    <x v="1"/>
    <n v="1"/>
    <n v="4"/>
    <n v="3"/>
    <n v="143"/>
    <x v="1"/>
  </r>
  <r>
    <s v="C00651"/>
    <x v="3"/>
    <n v="30"/>
    <x v="2"/>
    <s v="Free"/>
    <x v="0"/>
    <x v="31"/>
    <n v="3969"/>
    <n v="33022"/>
    <n v="231"/>
    <s v="Jewelry &amp; Accessories"/>
    <x v="3"/>
    <x v="0"/>
    <n v="1"/>
    <n v="2"/>
    <n v="2"/>
    <n v="122"/>
    <x v="0"/>
  </r>
  <r>
    <s v="C00652"/>
    <x v="10"/>
    <n v="19"/>
    <x v="1"/>
    <s v="Gold"/>
    <x v="0"/>
    <x v="59"/>
    <n v="4721"/>
    <n v="108264"/>
    <n v="69"/>
    <s v="Electronics"/>
    <x v="4"/>
    <x v="1"/>
    <n v="2"/>
    <n v="4"/>
    <n v="3"/>
    <n v="243"/>
    <x v="1"/>
  </r>
  <r>
    <s v="C00653"/>
    <x v="14"/>
    <n v="34"/>
    <x v="2"/>
    <s v="Free"/>
    <x v="1"/>
    <x v="22"/>
    <n v="9221"/>
    <n v="90999"/>
    <n v="106"/>
    <s v="Electronics"/>
    <x v="2"/>
    <x v="0"/>
    <n v="2"/>
    <n v="3"/>
    <n v="3"/>
    <n v="233"/>
    <x v="0"/>
  </r>
  <r>
    <s v="C00654"/>
    <x v="0"/>
    <n v="47"/>
    <x v="3"/>
    <s v="Silver"/>
    <x v="1"/>
    <x v="26"/>
    <n v="2028"/>
    <n v="52256"/>
    <n v="126"/>
    <s v="Beauty &amp; Personal Care"/>
    <x v="2"/>
    <x v="1"/>
    <n v="1"/>
    <n v="4"/>
    <n v="3"/>
    <n v="143"/>
    <x v="1"/>
  </r>
  <r>
    <s v="C00655"/>
    <x v="10"/>
    <n v="21"/>
    <x v="1"/>
    <s v="Gold"/>
    <x v="0"/>
    <x v="35"/>
    <n v="634"/>
    <n v="105571"/>
    <n v="3"/>
    <s v="Travel &amp; Luggage"/>
    <x v="5"/>
    <x v="1"/>
    <n v="5"/>
    <n v="4"/>
    <n v="3"/>
    <n v="543"/>
    <x v="6"/>
  </r>
  <r>
    <s v="C00656"/>
    <x v="14"/>
    <n v="34"/>
    <x v="2"/>
    <s v="Free"/>
    <x v="1"/>
    <x v="30"/>
    <n v="8559"/>
    <n v="189471"/>
    <n v="132"/>
    <s v="Automotive"/>
    <x v="3"/>
    <x v="1"/>
    <n v="1"/>
    <n v="4"/>
    <n v="4"/>
    <n v="144"/>
    <x v="3"/>
  </r>
  <r>
    <s v="C00657"/>
    <x v="6"/>
    <n v="37"/>
    <x v="0"/>
    <s v="Gold"/>
    <x v="0"/>
    <x v="33"/>
    <n v="8006"/>
    <n v="24803"/>
    <n v="21"/>
    <s v="Electronics"/>
    <x v="1"/>
    <x v="1"/>
    <n v="4"/>
    <n v="1"/>
    <n v="2"/>
    <n v="412"/>
    <x v="8"/>
  </r>
  <r>
    <s v="C00658"/>
    <x v="1"/>
    <n v="54"/>
    <x v="3"/>
    <s v="Gold"/>
    <x v="0"/>
    <x v="39"/>
    <n v="21803"/>
    <n v="564305"/>
    <n v="50"/>
    <s v="Food &amp; Grocery"/>
    <x v="1"/>
    <x v="1"/>
    <n v="3"/>
    <n v="4"/>
    <n v="5"/>
    <n v="345"/>
    <x v="6"/>
  </r>
  <r>
    <s v="C00659"/>
    <x v="9"/>
    <n v="56"/>
    <x v="4"/>
    <s v="Free"/>
    <x v="1"/>
    <x v="1"/>
    <n v="1502"/>
    <n v="1875"/>
    <n v="53"/>
    <s v="Travel &amp; Luggage"/>
    <x v="1"/>
    <x v="1"/>
    <n v="3"/>
    <n v="3"/>
    <n v="1"/>
    <n v="331"/>
    <x v="7"/>
  </r>
  <r>
    <s v="C00660"/>
    <x v="1"/>
    <n v="37"/>
    <x v="0"/>
    <s v="Free"/>
    <x v="0"/>
    <x v="2"/>
    <n v="6614"/>
    <n v="40631"/>
    <n v="38"/>
    <s v="Beauty &amp; Personal Care"/>
    <x v="3"/>
    <x v="1"/>
    <n v="3"/>
    <n v="2"/>
    <n v="2"/>
    <n v="322"/>
    <x v="0"/>
  </r>
  <r>
    <s v="C00661"/>
    <x v="10"/>
    <n v="18"/>
    <x v="1"/>
    <s v="Free"/>
    <x v="1"/>
    <x v="28"/>
    <n v="5263"/>
    <n v="211046"/>
    <n v="12"/>
    <s v="Electronics"/>
    <x v="0"/>
    <x v="0"/>
    <n v="4"/>
    <n v="5"/>
    <n v="4"/>
    <n v="454"/>
    <x v="4"/>
  </r>
  <r>
    <s v="C00662"/>
    <x v="10"/>
    <n v="40"/>
    <x v="0"/>
    <s v="Silver"/>
    <x v="1"/>
    <x v="31"/>
    <n v="12537"/>
    <n v="98972"/>
    <n v="109"/>
    <s v="Home &amp; Kitchen"/>
    <x v="4"/>
    <x v="0"/>
    <n v="2"/>
    <n v="2"/>
    <n v="3"/>
    <n v="223"/>
    <x v="0"/>
  </r>
  <r>
    <s v="C00663"/>
    <x v="0"/>
    <n v="38"/>
    <x v="0"/>
    <s v="Free"/>
    <x v="0"/>
    <x v="15"/>
    <n v="43901"/>
    <n v="1493156"/>
    <n v="82"/>
    <s v="Sports &amp; Outdoors"/>
    <x v="4"/>
    <x v="1"/>
    <n v="2"/>
    <n v="4"/>
    <n v="5"/>
    <n v="245"/>
    <x v="1"/>
  </r>
  <r>
    <s v="C00664"/>
    <x v="0"/>
    <n v="39"/>
    <x v="0"/>
    <s v="Free"/>
    <x v="1"/>
    <x v="4"/>
    <n v="8562"/>
    <n v="159869"/>
    <n v="120"/>
    <s v="Books"/>
    <x v="1"/>
    <x v="1"/>
    <n v="2"/>
    <n v="4"/>
    <n v="4"/>
    <n v="244"/>
    <x v="1"/>
  </r>
  <r>
    <s v="C00665"/>
    <x v="0"/>
    <n v="48"/>
    <x v="3"/>
    <s v="Gold"/>
    <x v="1"/>
    <x v="24"/>
    <n v="12311"/>
    <n v="287845"/>
    <n v="62"/>
    <s v="Office Supplies"/>
    <x v="0"/>
    <x v="1"/>
    <n v="2"/>
    <n v="4"/>
    <n v="4"/>
    <n v="244"/>
    <x v="1"/>
  </r>
  <r>
    <s v="C00666"/>
    <x v="0"/>
    <n v="38"/>
    <x v="0"/>
    <s v="Free"/>
    <x v="1"/>
    <x v="5"/>
    <n v="1364"/>
    <n v="7835"/>
    <n v="104"/>
    <s v="Beauty &amp; Personal Care"/>
    <x v="0"/>
    <x v="0"/>
    <n v="2"/>
    <n v="2"/>
    <n v="1"/>
    <n v="221"/>
    <x v="7"/>
  </r>
  <r>
    <s v="C00667"/>
    <x v="0"/>
    <n v="37"/>
    <x v="0"/>
    <s v="Gold"/>
    <x v="1"/>
    <x v="20"/>
    <n v="4538"/>
    <n v="56561"/>
    <n v="6"/>
    <s v="Beauty &amp; Personal Care"/>
    <x v="4"/>
    <x v="1"/>
    <n v="5"/>
    <n v="3"/>
    <n v="3"/>
    <n v="533"/>
    <x v="5"/>
  </r>
  <r>
    <s v="C00668"/>
    <x v="0"/>
    <n v="46"/>
    <x v="3"/>
    <s v="Free"/>
    <x v="0"/>
    <x v="31"/>
    <n v="5864"/>
    <n v="57949"/>
    <n v="65"/>
    <s v="Jewelry &amp; Accessories"/>
    <x v="3"/>
    <x v="1"/>
    <n v="2"/>
    <n v="2"/>
    <n v="3"/>
    <n v="223"/>
    <x v="0"/>
  </r>
  <r>
    <s v="C00669"/>
    <x v="12"/>
    <n v="23"/>
    <x v="1"/>
    <s v="Silver"/>
    <x v="0"/>
    <x v="10"/>
    <n v="6962"/>
    <n v="59626"/>
    <n v="148"/>
    <s v="Electronics"/>
    <x v="4"/>
    <x v="0"/>
    <n v="1"/>
    <n v="2"/>
    <n v="3"/>
    <n v="123"/>
    <x v="0"/>
  </r>
  <r>
    <s v="C00670"/>
    <x v="0"/>
    <n v="18"/>
    <x v="1"/>
    <s v="Free"/>
    <x v="1"/>
    <x v="39"/>
    <n v="14831"/>
    <n v="429696"/>
    <n v="78"/>
    <s v="Clothing &amp; Apparel"/>
    <x v="4"/>
    <x v="0"/>
    <n v="2"/>
    <n v="4"/>
    <n v="5"/>
    <n v="245"/>
    <x v="1"/>
  </r>
  <r>
    <s v="C00671"/>
    <x v="3"/>
    <n v="27"/>
    <x v="2"/>
    <s v="Free"/>
    <x v="0"/>
    <x v="24"/>
    <n v="8137"/>
    <n v="164595"/>
    <n v="33"/>
    <s v="Electronics"/>
    <x v="1"/>
    <x v="1"/>
    <n v="3"/>
    <n v="4"/>
    <n v="4"/>
    <n v="344"/>
    <x v="6"/>
  </r>
  <r>
    <s v="C00672"/>
    <x v="0"/>
    <n v="32"/>
    <x v="2"/>
    <s v="Silver"/>
    <x v="0"/>
    <x v="2"/>
    <n v="7736"/>
    <n v="45786"/>
    <n v="2"/>
    <s v="Jewelry &amp; Accessories"/>
    <x v="3"/>
    <x v="0"/>
    <n v="5"/>
    <n v="2"/>
    <n v="3"/>
    <n v="523"/>
    <x v="2"/>
  </r>
  <r>
    <s v="C00673"/>
    <x v="17"/>
    <n v="22"/>
    <x v="1"/>
    <s v="Free"/>
    <x v="0"/>
    <x v="31"/>
    <n v="7687"/>
    <n v="78357"/>
    <n v="43"/>
    <s v="Sports &amp; Outdoors"/>
    <x v="3"/>
    <x v="0"/>
    <n v="3"/>
    <n v="2"/>
    <n v="3"/>
    <n v="323"/>
    <x v="5"/>
  </r>
  <r>
    <s v="C00674"/>
    <x v="10"/>
    <n v="34"/>
    <x v="2"/>
    <s v="Free"/>
    <x v="0"/>
    <x v="47"/>
    <n v="15074"/>
    <n v="41487"/>
    <n v="76"/>
    <s v="Sports &amp; Outdoors"/>
    <x v="4"/>
    <x v="1"/>
    <n v="2"/>
    <n v="4"/>
    <n v="2"/>
    <n v="242"/>
    <x v="1"/>
  </r>
  <r>
    <s v="C00675"/>
    <x v="14"/>
    <n v="50"/>
    <x v="3"/>
    <s v="Free"/>
    <x v="1"/>
    <x v="21"/>
    <n v="213"/>
    <n v="29313"/>
    <n v="47"/>
    <s v="Home &amp; Kitchen"/>
    <x v="3"/>
    <x v="0"/>
    <n v="3"/>
    <n v="3"/>
    <n v="2"/>
    <n v="332"/>
    <x v="0"/>
  </r>
  <r>
    <s v="C00676"/>
    <x v="0"/>
    <n v="20"/>
    <x v="1"/>
    <s v="Free"/>
    <x v="0"/>
    <x v="21"/>
    <n v="10362"/>
    <n v="13691"/>
    <n v="30"/>
    <s v="Clothing &amp; Apparel"/>
    <x v="1"/>
    <x v="1"/>
    <n v="3"/>
    <n v="3"/>
    <n v="2"/>
    <n v="332"/>
    <x v="0"/>
  </r>
  <r>
    <s v="C00677"/>
    <x v="10"/>
    <n v="45"/>
    <x v="3"/>
    <s v="Platinum"/>
    <x v="1"/>
    <x v="18"/>
    <n v="7612"/>
    <n v="135485"/>
    <n v="58"/>
    <s v="Clothing &amp; Apparel"/>
    <x v="3"/>
    <x v="0"/>
    <n v="3"/>
    <n v="3"/>
    <n v="4"/>
    <n v="334"/>
    <x v="9"/>
  </r>
  <r>
    <s v="C00678"/>
    <x v="2"/>
    <n v="20"/>
    <x v="1"/>
    <s v="Gold"/>
    <x v="1"/>
    <x v="10"/>
    <n v="18546"/>
    <n v="132626"/>
    <n v="38"/>
    <s v="Clothing &amp; Apparel"/>
    <x v="0"/>
    <x v="1"/>
    <n v="3"/>
    <n v="2"/>
    <n v="4"/>
    <n v="324"/>
    <x v="9"/>
  </r>
  <r>
    <s v="C00679"/>
    <x v="0"/>
    <n v="45"/>
    <x v="3"/>
    <s v="Free"/>
    <x v="1"/>
    <x v="14"/>
    <n v="5936"/>
    <n v="10242"/>
    <n v="11"/>
    <s v="Electronics"/>
    <x v="0"/>
    <x v="0"/>
    <n v="4"/>
    <n v="1"/>
    <n v="1"/>
    <n v="411"/>
    <x v="8"/>
  </r>
  <r>
    <s v="C00680"/>
    <x v="0"/>
    <n v="31"/>
    <x v="2"/>
    <s v="Free"/>
    <x v="0"/>
    <x v="12"/>
    <n v="7933"/>
    <n v="126652"/>
    <n v="45"/>
    <s v="Beauty &amp; Personal Care"/>
    <x v="2"/>
    <x v="0"/>
    <n v="3"/>
    <n v="4"/>
    <n v="4"/>
    <n v="344"/>
    <x v="6"/>
  </r>
  <r>
    <s v="C00681"/>
    <x v="9"/>
    <n v="34"/>
    <x v="2"/>
    <s v="Free"/>
    <x v="1"/>
    <x v="24"/>
    <n v="9452"/>
    <n v="178862"/>
    <n v="89"/>
    <s v="Sports &amp; Outdoors"/>
    <x v="1"/>
    <x v="1"/>
    <n v="2"/>
    <n v="4"/>
    <n v="4"/>
    <n v="244"/>
    <x v="1"/>
  </r>
  <r>
    <s v="C00682"/>
    <x v="9"/>
    <n v="51"/>
    <x v="3"/>
    <s v="Free"/>
    <x v="1"/>
    <x v="5"/>
    <n v="893"/>
    <n v="40738"/>
    <n v="135"/>
    <s v="Beauty &amp; Personal Care"/>
    <x v="1"/>
    <x v="1"/>
    <n v="1"/>
    <n v="2"/>
    <n v="2"/>
    <n v="122"/>
    <x v="0"/>
  </r>
  <r>
    <s v="C00683"/>
    <x v="10"/>
    <n v="29"/>
    <x v="2"/>
    <s v="Silver"/>
    <x v="1"/>
    <x v="33"/>
    <n v="12454"/>
    <n v="39152"/>
    <n v="10"/>
    <s v="Sports &amp; Outdoors"/>
    <x v="0"/>
    <x v="1"/>
    <n v="4"/>
    <n v="1"/>
    <n v="2"/>
    <n v="412"/>
    <x v="8"/>
  </r>
  <r>
    <s v="C00684"/>
    <x v="4"/>
    <n v="37"/>
    <x v="0"/>
    <s v="Free"/>
    <x v="1"/>
    <x v="10"/>
    <n v="5357"/>
    <n v="38528"/>
    <n v="38"/>
    <s v="Clothing &amp; Apparel"/>
    <x v="4"/>
    <x v="1"/>
    <n v="3"/>
    <n v="2"/>
    <n v="2"/>
    <n v="322"/>
    <x v="0"/>
  </r>
  <r>
    <s v="C00685"/>
    <x v="10"/>
    <n v="19"/>
    <x v="1"/>
    <s v="Gold"/>
    <x v="0"/>
    <x v="21"/>
    <n v="31123"/>
    <n v="36953"/>
    <n v="47"/>
    <s v="Clothing &amp; Apparel"/>
    <x v="2"/>
    <x v="0"/>
    <n v="3"/>
    <n v="3"/>
    <n v="2"/>
    <n v="332"/>
    <x v="0"/>
  </r>
  <r>
    <s v="C00686"/>
    <x v="0"/>
    <n v="54"/>
    <x v="3"/>
    <s v="Gold"/>
    <x v="1"/>
    <x v="10"/>
    <n v="5091"/>
    <n v="36588"/>
    <n v="24"/>
    <s v="Books"/>
    <x v="4"/>
    <x v="0"/>
    <n v="4"/>
    <n v="2"/>
    <n v="2"/>
    <n v="422"/>
    <x v="8"/>
  </r>
  <r>
    <s v="C00687"/>
    <x v="0"/>
    <n v="18"/>
    <x v="1"/>
    <s v="Free"/>
    <x v="0"/>
    <x v="31"/>
    <n v="9318"/>
    <n v="74843"/>
    <n v="161"/>
    <s v="Sports &amp; Outdoors"/>
    <x v="0"/>
    <x v="0"/>
    <n v="1"/>
    <n v="2"/>
    <n v="3"/>
    <n v="123"/>
    <x v="0"/>
  </r>
  <r>
    <s v="C00688"/>
    <x v="1"/>
    <n v="35"/>
    <x v="0"/>
    <s v="Silver"/>
    <x v="1"/>
    <x v="33"/>
    <n v="426"/>
    <n v="12896"/>
    <n v="41"/>
    <s v="Health &amp; Wellness"/>
    <x v="5"/>
    <x v="1"/>
    <n v="3"/>
    <n v="1"/>
    <n v="2"/>
    <n v="312"/>
    <x v="7"/>
  </r>
  <r>
    <s v="C00689"/>
    <x v="0"/>
    <n v="43"/>
    <x v="0"/>
    <s v="Free"/>
    <x v="1"/>
    <x v="49"/>
    <n v="6057"/>
    <n v="140733"/>
    <n v="1"/>
    <s v="Sports &amp; Outdoors"/>
    <x v="0"/>
    <x v="0"/>
    <n v="5"/>
    <n v="4"/>
    <n v="4"/>
    <n v="544"/>
    <x v="4"/>
  </r>
  <r>
    <s v="C00690"/>
    <x v="12"/>
    <n v="41"/>
    <x v="0"/>
    <s v="Free"/>
    <x v="0"/>
    <x v="31"/>
    <n v="4815"/>
    <n v="39784"/>
    <n v="42"/>
    <s v="Health &amp; Wellness"/>
    <x v="0"/>
    <x v="1"/>
    <n v="3"/>
    <n v="2"/>
    <n v="2"/>
    <n v="322"/>
    <x v="0"/>
  </r>
  <r>
    <s v="C00691"/>
    <x v="10"/>
    <n v="40"/>
    <x v="0"/>
    <s v="Free"/>
    <x v="1"/>
    <x v="2"/>
    <n v="2656"/>
    <n v="18066"/>
    <n v="0"/>
    <s v="Clothing &amp; Apparel"/>
    <x v="2"/>
    <x v="0"/>
    <n v="5"/>
    <n v="2"/>
    <n v="2"/>
    <n v="522"/>
    <x v="2"/>
  </r>
  <r>
    <s v="C00692"/>
    <x v="0"/>
    <n v="39"/>
    <x v="0"/>
    <s v="Silver"/>
    <x v="0"/>
    <x v="19"/>
    <n v="3604"/>
    <n v="3906"/>
    <n v="233"/>
    <s v="Jewelry &amp; Accessories"/>
    <x v="5"/>
    <x v="0"/>
    <n v="1"/>
    <n v="1"/>
    <n v="1"/>
    <n v="111"/>
    <x v="10"/>
  </r>
  <r>
    <s v="C00693"/>
    <x v="0"/>
    <n v="40"/>
    <x v="0"/>
    <s v="Gold"/>
    <x v="1"/>
    <x v="24"/>
    <n v="5941"/>
    <n v="129348"/>
    <n v="202"/>
    <s v="Electronics"/>
    <x v="0"/>
    <x v="0"/>
    <n v="1"/>
    <n v="4"/>
    <n v="4"/>
    <n v="144"/>
    <x v="3"/>
  </r>
  <r>
    <s v="C00694"/>
    <x v="5"/>
    <n v="29"/>
    <x v="2"/>
    <s v="Gold"/>
    <x v="0"/>
    <x v="8"/>
    <n v="7653"/>
    <n v="187631"/>
    <n v="46"/>
    <s v="Clothing &amp; Apparel"/>
    <x v="3"/>
    <x v="0"/>
    <n v="3"/>
    <n v="4"/>
    <n v="4"/>
    <n v="344"/>
    <x v="6"/>
  </r>
  <r>
    <s v="C00695"/>
    <x v="0"/>
    <n v="25"/>
    <x v="2"/>
    <s v="Gold"/>
    <x v="1"/>
    <x v="31"/>
    <n v="5398"/>
    <n v="52709"/>
    <n v="20"/>
    <s v="Sports &amp; Outdoors"/>
    <x v="1"/>
    <x v="0"/>
    <n v="4"/>
    <n v="2"/>
    <n v="3"/>
    <n v="423"/>
    <x v="5"/>
  </r>
  <r>
    <s v="C00696"/>
    <x v="0"/>
    <n v="43"/>
    <x v="0"/>
    <s v="Free"/>
    <x v="1"/>
    <x v="58"/>
    <n v="3511"/>
    <n v="87581"/>
    <n v="80"/>
    <s v="Clothing &amp; Apparel"/>
    <x v="4"/>
    <x v="0"/>
    <n v="2"/>
    <n v="4"/>
    <n v="3"/>
    <n v="243"/>
    <x v="1"/>
  </r>
  <r>
    <s v="C00697"/>
    <x v="6"/>
    <n v="53"/>
    <x v="3"/>
    <s v="Free"/>
    <x v="0"/>
    <x v="21"/>
    <n v="5926"/>
    <n v="65878"/>
    <n v="23"/>
    <s v="Home &amp; Kitchen"/>
    <x v="0"/>
    <x v="0"/>
    <n v="4"/>
    <n v="3"/>
    <n v="3"/>
    <n v="433"/>
    <x v="5"/>
  </r>
  <r>
    <s v="C00698"/>
    <x v="14"/>
    <n v="45"/>
    <x v="3"/>
    <s v="Silver"/>
    <x v="0"/>
    <x v="22"/>
    <n v="11925"/>
    <n v="111627"/>
    <n v="1"/>
    <s v="Health &amp; Wellness"/>
    <x v="4"/>
    <x v="1"/>
    <n v="5"/>
    <n v="3"/>
    <n v="4"/>
    <n v="534"/>
    <x v="9"/>
  </r>
  <r>
    <s v="C00699"/>
    <x v="0"/>
    <n v="26"/>
    <x v="2"/>
    <s v="Free"/>
    <x v="1"/>
    <x v="19"/>
    <n v="6568"/>
    <n v="5832"/>
    <n v="64"/>
    <s v="Travel &amp; Luggage"/>
    <x v="3"/>
    <x v="1"/>
    <n v="2"/>
    <n v="1"/>
    <n v="1"/>
    <n v="211"/>
    <x v="0"/>
  </r>
  <r>
    <s v="C00700"/>
    <x v="13"/>
    <n v="41"/>
    <x v="0"/>
    <s v="Silver"/>
    <x v="1"/>
    <x v="25"/>
    <n v="9484"/>
    <n v="256494"/>
    <n v="40"/>
    <s v="Books"/>
    <x v="1"/>
    <x v="1"/>
    <n v="3"/>
    <n v="4"/>
    <n v="4"/>
    <n v="344"/>
    <x v="6"/>
  </r>
  <r>
    <s v="C00701"/>
    <x v="0"/>
    <n v="31"/>
    <x v="2"/>
    <s v="Gold"/>
    <x v="1"/>
    <x v="24"/>
    <n v="6317"/>
    <n v="158689"/>
    <n v="14"/>
    <s v="Electronics"/>
    <x v="3"/>
    <x v="1"/>
    <n v="4"/>
    <n v="4"/>
    <n v="4"/>
    <n v="444"/>
    <x v="6"/>
  </r>
  <r>
    <s v="C00702"/>
    <x v="7"/>
    <n v="62"/>
    <x v="4"/>
    <s v="Gold"/>
    <x v="0"/>
    <x v="9"/>
    <n v="4949"/>
    <n v="39645"/>
    <n v="142"/>
    <s v="Books"/>
    <x v="0"/>
    <x v="1"/>
    <n v="1"/>
    <n v="2"/>
    <n v="2"/>
    <n v="122"/>
    <x v="0"/>
  </r>
  <r>
    <s v="C00703"/>
    <x v="7"/>
    <n v="52"/>
    <x v="3"/>
    <s v="Gold"/>
    <x v="0"/>
    <x v="31"/>
    <n v="21932"/>
    <n v="208041"/>
    <n v="22"/>
    <s v="Clothing &amp; Apparel"/>
    <x v="5"/>
    <x v="1"/>
    <n v="4"/>
    <n v="2"/>
    <n v="4"/>
    <n v="424"/>
    <x v="2"/>
  </r>
  <r>
    <s v="C00704"/>
    <x v="6"/>
    <n v="21"/>
    <x v="1"/>
    <s v="Free"/>
    <x v="1"/>
    <x v="12"/>
    <n v="246"/>
    <n v="47058"/>
    <n v="63"/>
    <s v="Health &amp; Wellness"/>
    <x v="1"/>
    <x v="1"/>
    <n v="2"/>
    <n v="4"/>
    <n v="3"/>
    <n v="243"/>
    <x v="1"/>
  </r>
  <r>
    <s v="C00705"/>
    <x v="1"/>
    <n v="41"/>
    <x v="0"/>
    <s v="Silver"/>
    <x v="0"/>
    <x v="21"/>
    <n v="12279"/>
    <n v="130053"/>
    <n v="47"/>
    <s v="Electronics"/>
    <x v="3"/>
    <x v="1"/>
    <n v="3"/>
    <n v="3"/>
    <n v="4"/>
    <n v="334"/>
    <x v="9"/>
  </r>
  <r>
    <s v="C00706"/>
    <x v="0"/>
    <n v="33"/>
    <x v="2"/>
    <s v="Gold"/>
    <x v="0"/>
    <x v="14"/>
    <n v="13419"/>
    <n v="29866"/>
    <n v="0"/>
    <s v="Home &amp; Kitchen"/>
    <x v="4"/>
    <x v="0"/>
    <n v="5"/>
    <n v="1"/>
    <n v="2"/>
    <n v="512"/>
    <x v="8"/>
  </r>
  <r>
    <s v="C00707"/>
    <x v="0"/>
    <n v="38"/>
    <x v="0"/>
    <s v="Platinum"/>
    <x v="1"/>
    <x v="24"/>
    <n v="17472"/>
    <n v="368206"/>
    <n v="46"/>
    <s v="Clothing &amp; Apparel"/>
    <x v="0"/>
    <x v="1"/>
    <n v="3"/>
    <n v="4"/>
    <n v="5"/>
    <n v="345"/>
    <x v="6"/>
  </r>
  <r>
    <s v="C00708"/>
    <x v="0"/>
    <n v="44"/>
    <x v="0"/>
    <s v="Free"/>
    <x v="0"/>
    <x v="10"/>
    <n v="7562"/>
    <n v="53467"/>
    <n v="206"/>
    <s v="Travel &amp; Luggage"/>
    <x v="0"/>
    <x v="1"/>
    <n v="1"/>
    <n v="2"/>
    <n v="3"/>
    <n v="123"/>
    <x v="0"/>
  </r>
  <r>
    <s v="C00709"/>
    <x v="0"/>
    <n v="18"/>
    <x v="1"/>
    <s v="Free"/>
    <x v="0"/>
    <x v="5"/>
    <n v="3896"/>
    <n v="20669"/>
    <n v="100"/>
    <s v="Office Supplies"/>
    <x v="1"/>
    <x v="1"/>
    <n v="2"/>
    <n v="2"/>
    <n v="2"/>
    <n v="222"/>
    <x v="0"/>
  </r>
  <r>
    <s v="C00710"/>
    <x v="14"/>
    <n v="31"/>
    <x v="2"/>
    <s v="Free"/>
    <x v="0"/>
    <x v="19"/>
    <n v="1686"/>
    <n v="178"/>
    <n v="107"/>
    <s v="Food &amp; Grocery"/>
    <x v="4"/>
    <x v="0"/>
    <n v="2"/>
    <n v="1"/>
    <n v="1"/>
    <n v="211"/>
    <x v="0"/>
  </r>
  <r>
    <s v="C00711"/>
    <x v="0"/>
    <n v="32"/>
    <x v="2"/>
    <s v="Free"/>
    <x v="0"/>
    <x v="13"/>
    <n v="23396"/>
    <n v="1044807"/>
    <n v="0"/>
    <s v="Home &amp; Kitchen"/>
    <x v="3"/>
    <x v="0"/>
    <n v="5"/>
    <n v="5"/>
    <n v="5"/>
    <n v="555"/>
    <x v="4"/>
  </r>
  <r>
    <s v="C00712"/>
    <x v="0"/>
    <n v="43"/>
    <x v="0"/>
    <s v="Free"/>
    <x v="1"/>
    <x v="31"/>
    <n v="2735"/>
    <n v="2694"/>
    <n v="79"/>
    <s v="Automotive"/>
    <x v="0"/>
    <x v="1"/>
    <n v="2"/>
    <n v="2"/>
    <n v="1"/>
    <n v="221"/>
    <x v="7"/>
  </r>
  <r>
    <s v="C00713"/>
    <x v="8"/>
    <n v="42"/>
    <x v="0"/>
    <s v="Silver"/>
    <x v="1"/>
    <x v="17"/>
    <n v="3551"/>
    <n v="49961"/>
    <n v="30"/>
    <s v="Sports &amp; Outdoors"/>
    <x v="4"/>
    <x v="1"/>
    <n v="3"/>
    <n v="3"/>
    <n v="3"/>
    <n v="333"/>
    <x v="5"/>
  </r>
  <r>
    <s v="C00714"/>
    <x v="0"/>
    <n v="56"/>
    <x v="4"/>
    <s v="Silver"/>
    <x v="1"/>
    <x v="21"/>
    <n v="2357"/>
    <n v="26505"/>
    <n v="13"/>
    <s v="Sports &amp; Outdoors"/>
    <x v="1"/>
    <x v="1"/>
    <n v="4"/>
    <n v="3"/>
    <n v="2"/>
    <n v="432"/>
    <x v="5"/>
  </r>
  <r>
    <s v="C00715"/>
    <x v="1"/>
    <n v="48"/>
    <x v="3"/>
    <s v="Platinum"/>
    <x v="1"/>
    <x v="60"/>
    <n v="27902"/>
    <n v="1944963"/>
    <n v="4"/>
    <s v="Food &amp; Grocery"/>
    <x v="3"/>
    <x v="0"/>
    <n v="5"/>
    <n v="5"/>
    <n v="5"/>
    <n v="555"/>
    <x v="4"/>
  </r>
  <r>
    <s v="C00716"/>
    <x v="1"/>
    <n v="48"/>
    <x v="3"/>
    <s v="Free"/>
    <x v="1"/>
    <x v="65"/>
    <n v="8247"/>
    <n v="483953"/>
    <n v="53"/>
    <s v="Toys &amp; Games"/>
    <x v="5"/>
    <x v="1"/>
    <n v="3"/>
    <n v="5"/>
    <n v="5"/>
    <n v="355"/>
    <x v="6"/>
  </r>
  <r>
    <s v="C00717"/>
    <x v="16"/>
    <n v="18"/>
    <x v="1"/>
    <s v="Gold"/>
    <x v="0"/>
    <x v="17"/>
    <n v="4665"/>
    <n v="65403"/>
    <n v="288"/>
    <s v="Clothing &amp; Apparel"/>
    <x v="5"/>
    <x v="1"/>
    <n v="1"/>
    <n v="3"/>
    <n v="3"/>
    <n v="133"/>
    <x v="1"/>
  </r>
  <r>
    <s v="C00718"/>
    <x v="10"/>
    <n v="56"/>
    <x v="4"/>
    <s v="Free"/>
    <x v="0"/>
    <x v="35"/>
    <n v="30902"/>
    <n v="54674"/>
    <n v="132"/>
    <s v="Electronics"/>
    <x v="3"/>
    <x v="1"/>
    <n v="1"/>
    <n v="4"/>
    <n v="3"/>
    <n v="143"/>
    <x v="1"/>
  </r>
  <r>
    <s v="C00719"/>
    <x v="10"/>
    <n v="50"/>
    <x v="3"/>
    <s v="Silver"/>
    <x v="0"/>
    <x v="1"/>
    <n v="5258"/>
    <n v="5277"/>
    <n v="16"/>
    <s v="Home &amp; Kitchen"/>
    <x v="1"/>
    <x v="1"/>
    <n v="4"/>
    <n v="3"/>
    <n v="1"/>
    <n v="431"/>
    <x v="5"/>
  </r>
  <r>
    <s v="C00720"/>
    <x v="5"/>
    <n v="18"/>
    <x v="1"/>
    <s v="Silver"/>
    <x v="1"/>
    <x v="53"/>
    <n v="3452"/>
    <n v="144643"/>
    <n v="93"/>
    <s v="Food &amp; Grocery"/>
    <x v="1"/>
    <x v="1"/>
    <n v="2"/>
    <n v="5"/>
    <n v="4"/>
    <n v="254"/>
    <x v="1"/>
  </r>
  <r>
    <s v="C00721"/>
    <x v="11"/>
    <n v="36"/>
    <x v="0"/>
    <s v="Free"/>
    <x v="0"/>
    <x v="0"/>
    <n v="807"/>
    <n v="27485"/>
    <n v="24"/>
    <s v="Books"/>
    <x v="3"/>
    <x v="1"/>
    <n v="4"/>
    <n v="2"/>
    <n v="2"/>
    <n v="422"/>
    <x v="8"/>
  </r>
  <r>
    <s v="C00722"/>
    <x v="5"/>
    <n v="31"/>
    <x v="2"/>
    <s v="Silver"/>
    <x v="0"/>
    <x v="59"/>
    <n v="7791"/>
    <n v="19566"/>
    <n v="42"/>
    <s v="Home &amp; Kitchen"/>
    <x v="5"/>
    <x v="0"/>
    <n v="3"/>
    <n v="4"/>
    <n v="2"/>
    <n v="342"/>
    <x v="5"/>
  </r>
  <r>
    <s v="C00723"/>
    <x v="3"/>
    <n v="45"/>
    <x v="3"/>
    <s v="Silver"/>
    <x v="1"/>
    <x v="33"/>
    <n v="9279"/>
    <n v="25676"/>
    <n v="77"/>
    <s v="Electronics"/>
    <x v="3"/>
    <x v="1"/>
    <n v="2"/>
    <n v="1"/>
    <n v="2"/>
    <n v="212"/>
    <x v="0"/>
  </r>
  <r>
    <s v="C00724"/>
    <x v="9"/>
    <n v="39"/>
    <x v="0"/>
    <s v="Free"/>
    <x v="0"/>
    <x v="18"/>
    <n v="8864"/>
    <n v="149925"/>
    <n v="22"/>
    <s v="Electronics"/>
    <x v="3"/>
    <x v="1"/>
    <n v="4"/>
    <n v="3"/>
    <n v="4"/>
    <n v="434"/>
    <x v="9"/>
  </r>
  <r>
    <s v="C00725"/>
    <x v="3"/>
    <n v="27"/>
    <x v="2"/>
    <s v="Free"/>
    <x v="1"/>
    <x v="33"/>
    <n v="4372"/>
    <n v="11258"/>
    <n v="12"/>
    <s v="Books"/>
    <x v="4"/>
    <x v="0"/>
    <n v="4"/>
    <n v="1"/>
    <n v="2"/>
    <n v="412"/>
    <x v="8"/>
  </r>
  <r>
    <s v="C00726"/>
    <x v="0"/>
    <n v="50"/>
    <x v="3"/>
    <s v="Free"/>
    <x v="0"/>
    <x v="14"/>
    <n v="10173"/>
    <n v="22311"/>
    <n v="114"/>
    <s v="Electronics"/>
    <x v="1"/>
    <x v="1"/>
    <n v="2"/>
    <n v="1"/>
    <n v="2"/>
    <n v="212"/>
    <x v="0"/>
  </r>
  <r>
    <s v="C00727"/>
    <x v="8"/>
    <n v="42"/>
    <x v="0"/>
    <s v="Free"/>
    <x v="0"/>
    <x v="2"/>
    <n v="20537"/>
    <n v="106247"/>
    <n v="44"/>
    <s v="Electronics"/>
    <x v="5"/>
    <x v="1"/>
    <n v="3"/>
    <n v="2"/>
    <n v="3"/>
    <n v="323"/>
    <x v="5"/>
  </r>
  <r>
    <s v="C00728"/>
    <x v="8"/>
    <n v="18"/>
    <x v="1"/>
    <s v="Gold"/>
    <x v="1"/>
    <x v="20"/>
    <n v="232"/>
    <n v="29151"/>
    <n v="7"/>
    <s v="Home &amp; Kitchen"/>
    <x v="1"/>
    <x v="1"/>
    <n v="5"/>
    <n v="3"/>
    <n v="2"/>
    <n v="532"/>
    <x v="5"/>
  </r>
  <r>
    <s v="C00729"/>
    <x v="10"/>
    <n v="23"/>
    <x v="1"/>
    <s v="Silver"/>
    <x v="1"/>
    <x v="19"/>
    <n v="8442"/>
    <n v="9418"/>
    <n v="12"/>
    <s v="Office Supplies"/>
    <x v="2"/>
    <x v="1"/>
    <n v="4"/>
    <n v="1"/>
    <n v="1"/>
    <n v="411"/>
    <x v="8"/>
  </r>
  <r>
    <s v="C00730"/>
    <x v="0"/>
    <n v="44"/>
    <x v="0"/>
    <s v="Gold"/>
    <x v="0"/>
    <x v="22"/>
    <n v="5296"/>
    <n v="51007"/>
    <n v="4"/>
    <s v="Food &amp; Grocery"/>
    <x v="1"/>
    <x v="0"/>
    <n v="5"/>
    <n v="3"/>
    <n v="3"/>
    <n v="533"/>
    <x v="5"/>
  </r>
  <r>
    <s v="C00731"/>
    <x v="0"/>
    <n v="44"/>
    <x v="0"/>
    <s v="Free"/>
    <x v="1"/>
    <x v="21"/>
    <n v="11679"/>
    <n v="121589"/>
    <n v="121"/>
    <s v="Pet Supplies"/>
    <x v="1"/>
    <x v="1"/>
    <n v="2"/>
    <n v="3"/>
    <n v="4"/>
    <n v="234"/>
    <x v="1"/>
  </r>
  <r>
    <s v="C00732"/>
    <x v="0"/>
    <n v="18"/>
    <x v="1"/>
    <s v="Silver"/>
    <x v="1"/>
    <x v="9"/>
    <n v="10029"/>
    <n v="66081"/>
    <n v="42"/>
    <s v="Food &amp; Grocery"/>
    <x v="5"/>
    <x v="1"/>
    <n v="3"/>
    <n v="2"/>
    <n v="3"/>
    <n v="323"/>
    <x v="5"/>
  </r>
  <r>
    <s v="C00733"/>
    <x v="0"/>
    <n v="37"/>
    <x v="0"/>
    <s v="Free"/>
    <x v="0"/>
    <x v="20"/>
    <n v="3191"/>
    <n v="46544"/>
    <n v="48"/>
    <s v="Electronics"/>
    <x v="1"/>
    <x v="0"/>
    <n v="3"/>
    <n v="3"/>
    <n v="3"/>
    <n v="333"/>
    <x v="5"/>
  </r>
  <r>
    <s v="C00734"/>
    <x v="0"/>
    <n v="40"/>
    <x v="0"/>
    <s v="Silver"/>
    <x v="1"/>
    <x v="20"/>
    <n v="9091"/>
    <n v="11111"/>
    <n v="120"/>
    <s v="Books"/>
    <x v="2"/>
    <x v="1"/>
    <n v="2"/>
    <n v="3"/>
    <n v="2"/>
    <n v="232"/>
    <x v="0"/>
  </r>
  <r>
    <s v="C00735"/>
    <x v="1"/>
    <n v="36"/>
    <x v="0"/>
    <s v="Free"/>
    <x v="1"/>
    <x v="23"/>
    <n v="2888"/>
    <n v="37916"/>
    <n v="135"/>
    <s v="Health &amp; Wellness"/>
    <x v="0"/>
    <x v="1"/>
    <n v="1"/>
    <n v="3"/>
    <n v="2"/>
    <n v="132"/>
    <x v="0"/>
  </r>
  <r>
    <s v="C00736"/>
    <x v="0"/>
    <n v="27"/>
    <x v="2"/>
    <s v="Free"/>
    <x v="1"/>
    <x v="61"/>
    <n v="4144"/>
    <n v="221724"/>
    <n v="9"/>
    <s v="Toys &amp; Games"/>
    <x v="0"/>
    <x v="1"/>
    <n v="4"/>
    <n v="5"/>
    <n v="4"/>
    <n v="454"/>
    <x v="4"/>
  </r>
  <r>
    <s v="C00737"/>
    <x v="1"/>
    <n v="40"/>
    <x v="0"/>
    <s v="Free"/>
    <x v="0"/>
    <x v="19"/>
    <n v="5208"/>
    <n v="4521"/>
    <n v="40"/>
    <s v="Electronics"/>
    <x v="0"/>
    <x v="1"/>
    <n v="3"/>
    <n v="1"/>
    <n v="1"/>
    <n v="311"/>
    <x v="8"/>
  </r>
  <r>
    <s v="C00738"/>
    <x v="0"/>
    <n v="46"/>
    <x v="3"/>
    <s v="Free"/>
    <x v="0"/>
    <x v="53"/>
    <n v="5256"/>
    <n v="191186"/>
    <n v="43"/>
    <s v="Sports &amp; Outdoors"/>
    <x v="5"/>
    <x v="0"/>
    <n v="3"/>
    <n v="5"/>
    <n v="4"/>
    <n v="354"/>
    <x v="6"/>
  </r>
  <r>
    <s v="C00739"/>
    <x v="1"/>
    <n v="52"/>
    <x v="3"/>
    <s v="Free"/>
    <x v="0"/>
    <x v="17"/>
    <n v="9867"/>
    <n v="138426"/>
    <n v="89"/>
    <s v="Food &amp; Grocery"/>
    <x v="1"/>
    <x v="0"/>
    <n v="2"/>
    <n v="3"/>
    <n v="4"/>
    <n v="234"/>
    <x v="1"/>
  </r>
  <r>
    <s v="C00740"/>
    <x v="18"/>
    <n v="40"/>
    <x v="0"/>
    <s v="Gold"/>
    <x v="0"/>
    <x v="15"/>
    <n v="8494"/>
    <n v="281048"/>
    <n v="38"/>
    <s v="Toys &amp; Games"/>
    <x v="3"/>
    <x v="0"/>
    <n v="3"/>
    <n v="4"/>
    <n v="4"/>
    <n v="344"/>
    <x v="6"/>
  </r>
  <r>
    <s v="C00741"/>
    <x v="1"/>
    <n v="19"/>
    <x v="1"/>
    <s v="Silver"/>
    <x v="1"/>
    <x v="0"/>
    <n v="159"/>
    <n v="5789"/>
    <n v="91"/>
    <s v="Beauty &amp; Personal Care"/>
    <x v="3"/>
    <x v="1"/>
    <n v="2"/>
    <n v="2"/>
    <n v="1"/>
    <n v="221"/>
    <x v="7"/>
  </r>
  <r>
    <s v="C00742"/>
    <x v="5"/>
    <n v="39"/>
    <x v="0"/>
    <s v="Free"/>
    <x v="0"/>
    <x v="5"/>
    <n v="30378"/>
    <n v="13575"/>
    <n v="5"/>
    <s v="Electronics"/>
    <x v="3"/>
    <x v="1"/>
    <n v="5"/>
    <n v="2"/>
    <n v="2"/>
    <n v="522"/>
    <x v="2"/>
  </r>
  <r>
    <s v="C00743"/>
    <x v="5"/>
    <n v="57"/>
    <x v="4"/>
    <s v="Free"/>
    <x v="0"/>
    <x v="17"/>
    <n v="7448"/>
    <n v="104128"/>
    <n v="31"/>
    <s v="Electronics"/>
    <x v="1"/>
    <x v="0"/>
    <n v="3"/>
    <n v="3"/>
    <n v="3"/>
    <n v="333"/>
    <x v="5"/>
  </r>
  <r>
    <s v="C00744"/>
    <x v="14"/>
    <n v="45"/>
    <x v="3"/>
    <s v="Free"/>
    <x v="0"/>
    <x v="2"/>
    <n v="5422"/>
    <n v="30895"/>
    <n v="2"/>
    <s v="Books"/>
    <x v="4"/>
    <x v="1"/>
    <n v="5"/>
    <n v="2"/>
    <n v="2"/>
    <n v="522"/>
    <x v="2"/>
  </r>
  <r>
    <s v="C00745"/>
    <x v="0"/>
    <n v="42"/>
    <x v="0"/>
    <s v="Free"/>
    <x v="1"/>
    <x v="0"/>
    <n v="4702"/>
    <n v="16756"/>
    <n v="30"/>
    <s v="Sports &amp; Outdoors"/>
    <x v="5"/>
    <x v="0"/>
    <n v="3"/>
    <n v="2"/>
    <n v="2"/>
    <n v="322"/>
    <x v="0"/>
  </r>
  <r>
    <s v="C00746"/>
    <x v="0"/>
    <n v="46"/>
    <x v="3"/>
    <s v="Free"/>
    <x v="1"/>
    <x v="31"/>
    <n v="13487"/>
    <n v="113381"/>
    <n v="51"/>
    <s v="Food &amp; Grocery"/>
    <x v="4"/>
    <x v="1"/>
    <n v="3"/>
    <n v="2"/>
    <n v="4"/>
    <n v="324"/>
    <x v="9"/>
  </r>
  <r>
    <s v="C00747"/>
    <x v="7"/>
    <n v="27"/>
    <x v="2"/>
    <s v="Gold"/>
    <x v="1"/>
    <x v="19"/>
    <n v="5024"/>
    <n v="4679"/>
    <n v="16"/>
    <s v="Travel &amp; Luggage"/>
    <x v="3"/>
    <x v="1"/>
    <n v="4"/>
    <n v="1"/>
    <n v="1"/>
    <n v="411"/>
    <x v="8"/>
  </r>
  <r>
    <s v="C00748"/>
    <x v="11"/>
    <n v="36"/>
    <x v="0"/>
    <s v="Free"/>
    <x v="0"/>
    <x v="44"/>
    <n v="3158"/>
    <n v="14410"/>
    <n v="14"/>
    <s v="Home &amp; Kitchen"/>
    <x v="4"/>
    <x v="1"/>
    <n v="4"/>
    <n v="5"/>
    <n v="2"/>
    <n v="452"/>
    <x v="5"/>
  </r>
  <r>
    <s v="C00749"/>
    <x v="5"/>
    <n v="44"/>
    <x v="0"/>
    <s v="Silver"/>
    <x v="1"/>
    <x v="18"/>
    <n v="12563"/>
    <n v="193442"/>
    <n v="22"/>
    <s v="Clothing &amp; Apparel"/>
    <x v="3"/>
    <x v="0"/>
    <n v="4"/>
    <n v="3"/>
    <n v="4"/>
    <n v="434"/>
    <x v="9"/>
  </r>
  <r>
    <s v="C00750"/>
    <x v="0"/>
    <n v="30"/>
    <x v="2"/>
    <s v="Free"/>
    <x v="0"/>
    <x v="1"/>
    <n v="2766"/>
    <n v="33985"/>
    <n v="71"/>
    <s v="Home &amp; Kitchen"/>
    <x v="2"/>
    <x v="0"/>
    <n v="2"/>
    <n v="3"/>
    <n v="2"/>
    <n v="232"/>
    <x v="0"/>
  </r>
  <r>
    <s v="C00751"/>
    <x v="19"/>
    <n v="56"/>
    <x v="4"/>
    <s v="Free"/>
    <x v="0"/>
    <x v="18"/>
    <n v="14207"/>
    <n v="253938"/>
    <n v="39"/>
    <s v="Clothing &amp; Apparel"/>
    <x v="0"/>
    <x v="0"/>
    <n v="3"/>
    <n v="3"/>
    <n v="4"/>
    <n v="334"/>
    <x v="9"/>
  </r>
  <r>
    <s v="C00752"/>
    <x v="17"/>
    <n v="26"/>
    <x v="2"/>
    <s v="Silver"/>
    <x v="0"/>
    <x v="10"/>
    <n v="3797"/>
    <n v="32414"/>
    <n v="8"/>
    <s v="Sports &amp; Outdoors"/>
    <x v="0"/>
    <x v="1"/>
    <n v="4"/>
    <n v="2"/>
    <n v="2"/>
    <n v="422"/>
    <x v="8"/>
  </r>
  <r>
    <s v="C00753"/>
    <x v="2"/>
    <n v="34"/>
    <x v="2"/>
    <s v="Free"/>
    <x v="1"/>
    <x v="23"/>
    <n v="6736"/>
    <n v="87251"/>
    <n v="9"/>
    <s v="Electronics"/>
    <x v="4"/>
    <x v="0"/>
    <n v="4"/>
    <n v="3"/>
    <n v="3"/>
    <n v="433"/>
    <x v="5"/>
  </r>
  <r>
    <s v="C00754"/>
    <x v="0"/>
    <n v="18"/>
    <x v="1"/>
    <s v="Platinum"/>
    <x v="1"/>
    <x v="22"/>
    <n v="5048"/>
    <n v="43881"/>
    <n v="37"/>
    <s v="Food &amp; Grocery"/>
    <x v="3"/>
    <x v="1"/>
    <n v="3"/>
    <n v="3"/>
    <n v="2"/>
    <n v="332"/>
    <x v="0"/>
  </r>
  <r>
    <s v="C00755"/>
    <x v="0"/>
    <n v="54"/>
    <x v="3"/>
    <s v="Silver"/>
    <x v="1"/>
    <x v="22"/>
    <n v="1848"/>
    <n v="17645"/>
    <n v="62"/>
    <s v="Pet Supplies"/>
    <x v="3"/>
    <x v="0"/>
    <n v="2"/>
    <n v="3"/>
    <n v="2"/>
    <n v="232"/>
    <x v="0"/>
  </r>
  <r>
    <s v="C00756"/>
    <x v="10"/>
    <n v="49"/>
    <x v="3"/>
    <s v="Free"/>
    <x v="1"/>
    <x v="47"/>
    <n v="2055"/>
    <n v="53048"/>
    <n v="91"/>
    <s v="Jewelry &amp; Accessories"/>
    <x v="0"/>
    <x v="1"/>
    <n v="2"/>
    <n v="4"/>
    <n v="3"/>
    <n v="243"/>
    <x v="1"/>
  </r>
  <r>
    <s v="C00757"/>
    <x v="17"/>
    <n v="46"/>
    <x v="3"/>
    <s v="Silver"/>
    <x v="0"/>
    <x v="37"/>
    <n v="8914"/>
    <n v="345135"/>
    <n v="7"/>
    <s v="Clothing &amp; Apparel"/>
    <x v="1"/>
    <x v="0"/>
    <n v="5"/>
    <n v="5"/>
    <n v="5"/>
    <n v="555"/>
    <x v="4"/>
  </r>
  <r>
    <s v="C00758"/>
    <x v="12"/>
    <n v="35"/>
    <x v="0"/>
    <s v="Free"/>
    <x v="1"/>
    <x v="35"/>
    <n v="2159"/>
    <n v="38488"/>
    <n v="8"/>
    <s v="Health &amp; Wellness"/>
    <x v="4"/>
    <x v="0"/>
    <n v="4"/>
    <n v="4"/>
    <n v="2"/>
    <n v="442"/>
    <x v="5"/>
  </r>
  <r>
    <s v="C00759"/>
    <x v="0"/>
    <n v="18"/>
    <x v="1"/>
    <s v="Platinum"/>
    <x v="0"/>
    <x v="18"/>
    <n v="19699"/>
    <n v="26961"/>
    <n v="14"/>
    <s v="Electronics"/>
    <x v="4"/>
    <x v="0"/>
    <n v="4"/>
    <n v="3"/>
    <n v="2"/>
    <n v="432"/>
    <x v="5"/>
  </r>
  <r>
    <s v="C00760"/>
    <x v="12"/>
    <n v="34"/>
    <x v="2"/>
    <s v="Free"/>
    <x v="0"/>
    <x v="19"/>
    <n v="5362"/>
    <n v="5074"/>
    <n v="4"/>
    <s v="Toys &amp; Games"/>
    <x v="1"/>
    <x v="0"/>
    <n v="5"/>
    <n v="1"/>
    <n v="1"/>
    <n v="511"/>
    <x v="8"/>
  </r>
  <r>
    <s v="C00761"/>
    <x v="5"/>
    <n v="40"/>
    <x v="0"/>
    <s v="Free"/>
    <x v="1"/>
    <x v="25"/>
    <n v="6832"/>
    <n v="173563"/>
    <n v="285"/>
    <s v="Health &amp; Wellness"/>
    <x v="3"/>
    <x v="1"/>
    <n v="1"/>
    <n v="4"/>
    <n v="4"/>
    <n v="144"/>
    <x v="3"/>
  </r>
  <r>
    <s v="C00762"/>
    <x v="5"/>
    <n v="31"/>
    <x v="2"/>
    <s v="Gold"/>
    <x v="0"/>
    <x v="26"/>
    <n v="847"/>
    <n v="181737"/>
    <n v="36"/>
    <s v="Pet Supplies"/>
    <x v="5"/>
    <x v="0"/>
    <n v="3"/>
    <n v="4"/>
    <n v="4"/>
    <n v="344"/>
    <x v="6"/>
  </r>
  <r>
    <s v="C00763"/>
    <x v="5"/>
    <n v="52"/>
    <x v="3"/>
    <s v="Free"/>
    <x v="1"/>
    <x v="39"/>
    <n v="7433"/>
    <n v="247112"/>
    <n v="12"/>
    <s v="Jewelry &amp; Accessories"/>
    <x v="1"/>
    <x v="0"/>
    <n v="4"/>
    <n v="4"/>
    <n v="4"/>
    <n v="444"/>
    <x v="6"/>
  </r>
  <r>
    <s v="C00764"/>
    <x v="5"/>
    <n v="23"/>
    <x v="1"/>
    <s v="Free"/>
    <x v="0"/>
    <x v="0"/>
    <n v="7268"/>
    <n v="30452"/>
    <n v="85"/>
    <s v="Sports &amp; Outdoors"/>
    <x v="4"/>
    <x v="1"/>
    <n v="2"/>
    <n v="2"/>
    <n v="2"/>
    <n v="222"/>
    <x v="0"/>
  </r>
  <r>
    <s v="C00765"/>
    <x v="0"/>
    <n v="26"/>
    <x v="2"/>
    <s v="Free"/>
    <x v="0"/>
    <x v="14"/>
    <n v="23889"/>
    <n v="48163"/>
    <n v="5"/>
    <s v="Books"/>
    <x v="1"/>
    <x v="1"/>
    <n v="5"/>
    <n v="1"/>
    <n v="3"/>
    <n v="513"/>
    <x v="2"/>
  </r>
  <r>
    <s v="C00766"/>
    <x v="11"/>
    <n v="38"/>
    <x v="0"/>
    <s v="Gold"/>
    <x v="1"/>
    <x v="15"/>
    <n v="3325"/>
    <n v="102497"/>
    <n v="34"/>
    <s v="Toys &amp; Games"/>
    <x v="0"/>
    <x v="1"/>
    <n v="3"/>
    <n v="4"/>
    <n v="3"/>
    <n v="343"/>
    <x v="9"/>
  </r>
  <r>
    <s v="C00767"/>
    <x v="18"/>
    <n v="22"/>
    <x v="1"/>
    <s v="Free"/>
    <x v="0"/>
    <x v="20"/>
    <n v="389"/>
    <n v="47472"/>
    <n v="104"/>
    <s v="Clothing &amp; Apparel"/>
    <x v="3"/>
    <x v="1"/>
    <n v="2"/>
    <n v="3"/>
    <n v="3"/>
    <n v="233"/>
    <x v="0"/>
  </r>
  <r>
    <s v="C00768"/>
    <x v="0"/>
    <n v="35"/>
    <x v="0"/>
    <s v="Gold"/>
    <x v="1"/>
    <x v="58"/>
    <n v="11565"/>
    <n v="26702"/>
    <n v="4"/>
    <s v="Clothing &amp; Apparel"/>
    <x v="0"/>
    <x v="0"/>
    <n v="5"/>
    <n v="4"/>
    <n v="2"/>
    <n v="542"/>
    <x v="5"/>
  </r>
  <r>
    <s v="C00769"/>
    <x v="13"/>
    <n v="39"/>
    <x v="0"/>
    <s v="Free"/>
    <x v="1"/>
    <x v="20"/>
    <n v="6323"/>
    <n v="93846"/>
    <n v="191"/>
    <s v="Toys &amp; Games"/>
    <x v="4"/>
    <x v="0"/>
    <n v="1"/>
    <n v="3"/>
    <n v="3"/>
    <n v="133"/>
    <x v="1"/>
  </r>
  <r>
    <s v="C00770"/>
    <x v="12"/>
    <n v="18"/>
    <x v="1"/>
    <s v="Free"/>
    <x v="1"/>
    <x v="10"/>
    <n v="5014"/>
    <n v="39164"/>
    <n v="26"/>
    <s v="Sports &amp; Outdoors"/>
    <x v="4"/>
    <x v="1"/>
    <n v="4"/>
    <n v="2"/>
    <n v="2"/>
    <n v="422"/>
    <x v="8"/>
  </r>
  <r>
    <s v="C00771"/>
    <x v="5"/>
    <n v="32"/>
    <x v="2"/>
    <s v="Free"/>
    <x v="0"/>
    <x v="31"/>
    <n v="5438"/>
    <n v="47204"/>
    <n v="34"/>
    <s v="Electronics"/>
    <x v="3"/>
    <x v="0"/>
    <n v="3"/>
    <n v="2"/>
    <n v="3"/>
    <n v="323"/>
    <x v="5"/>
  </r>
  <r>
    <s v="C00772"/>
    <x v="1"/>
    <n v="66"/>
    <x v="5"/>
    <s v="Free"/>
    <x v="0"/>
    <x v="1"/>
    <n v="5058"/>
    <n v="52258"/>
    <n v="1"/>
    <s v="Beauty &amp; Personal Care"/>
    <x v="2"/>
    <x v="1"/>
    <n v="5"/>
    <n v="3"/>
    <n v="3"/>
    <n v="533"/>
    <x v="5"/>
  </r>
  <r>
    <s v="C00773"/>
    <x v="0"/>
    <n v="28"/>
    <x v="2"/>
    <s v="Silver"/>
    <x v="0"/>
    <x v="2"/>
    <n v="8219"/>
    <n v="52097"/>
    <n v="98"/>
    <s v="Electronics"/>
    <x v="1"/>
    <x v="1"/>
    <n v="2"/>
    <n v="2"/>
    <n v="3"/>
    <n v="223"/>
    <x v="0"/>
  </r>
  <r>
    <s v="C00774"/>
    <x v="0"/>
    <n v="30"/>
    <x v="2"/>
    <s v="Silver"/>
    <x v="0"/>
    <x v="31"/>
    <n v="2928"/>
    <n v="28725"/>
    <n v="1"/>
    <s v="Clothing &amp; Apparel"/>
    <x v="4"/>
    <x v="1"/>
    <n v="5"/>
    <n v="2"/>
    <n v="2"/>
    <n v="522"/>
    <x v="2"/>
  </r>
  <r>
    <s v="C00775"/>
    <x v="3"/>
    <n v="24"/>
    <x v="1"/>
    <s v="Free"/>
    <x v="0"/>
    <x v="1"/>
    <n v="10268"/>
    <n v="123894"/>
    <n v="0"/>
    <s v="Food &amp; Grocery"/>
    <x v="3"/>
    <x v="1"/>
    <n v="5"/>
    <n v="3"/>
    <n v="4"/>
    <n v="534"/>
    <x v="9"/>
  </r>
  <r>
    <s v="C00776"/>
    <x v="7"/>
    <n v="18"/>
    <x v="1"/>
    <s v="Free"/>
    <x v="0"/>
    <x v="18"/>
    <n v="5276"/>
    <n v="75828"/>
    <n v="7"/>
    <s v="Automotive"/>
    <x v="1"/>
    <x v="1"/>
    <n v="5"/>
    <n v="3"/>
    <n v="3"/>
    <n v="533"/>
    <x v="5"/>
  </r>
  <r>
    <s v="C00777"/>
    <x v="0"/>
    <n v="41"/>
    <x v="0"/>
    <s v="Gold"/>
    <x v="1"/>
    <x v="11"/>
    <n v="10858"/>
    <n v="367443"/>
    <n v="10"/>
    <s v="Books"/>
    <x v="0"/>
    <x v="0"/>
    <n v="4"/>
    <n v="4"/>
    <n v="5"/>
    <n v="445"/>
    <x v="4"/>
  </r>
  <r>
    <s v="C00778"/>
    <x v="0"/>
    <n v="23"/>
    <x v="1"/>
    <s v="Platinum"/>
    <x v="1"/>
    <x v="6"/>
    <n v="228"/>
    <n v="66451"/>
    <n v="50"/>
    <s v="Clothing &amp; Apparel"/>
    <x v="1"/>
    <x v="1"/>
    <n v="3"/>
    <n v="4"/>
    <n v="3"/>
    <n v="343"/>
    <x v="9"/>
  </r>
  <r>
    <s v="C00779"/>
    <x v="0"/>
    <n v="29"/>
    <x v="2"/>
    <s v="Platinum"/>
    <x v="1"/>
    <x v="19"/>
    <n v="21124"/>
    <n v="19814"/>
    <n v="20"/>
    <s v="Sports &amp; Outdoors"/>
    <x v="1"/>
    <x v="1"/>
    <n v="4"/>
    <n v="1"/>
    <n v="2"/>
    <n v="412"/>
    <x v="8"/>
  </r>
  <r>
    <s v="C00780"/>
    <x v="1"/>
    <n v="18"/>
    <x v="1"/>
    <s v="Silver"/>
    <x v="0"/>
    <x v="24"/>
    <n v="5124"/>
    <n v="106261"/>
    <n v="1"/>
    <s v="Electronics"/>
    <x v="3"/>
    <x v="0"/>
    <n v="5"/>
    <n v="4"/>
    <n v="3"/>
    <n v="543"/>
    <x v="6"/>
  </r>
  <r>
    <s v="C00781"/>
    <x v="17"/>
    <n v="38"/>
    <x v="0"/>
    <s v="Silver"/>
    <x v="0"/>
    <x v="12"/>
    <n v="4438"/>
    <n v="86261"/>
    <n v="28"/>
    <s v="Jewelry &amp; Accessories"/>
    <x v="0"/>
    <x v="1"/>
    <n v="4"/>
    <n v="4"/>
    <n v="3"/>
    <n v="443"/>
    <x v="9"/>
  </r>
  <r>
    <s v="C00782"/>
    <x v="17"/>
    <n v="37"/>
    <x v="0"/>
    <s v="Silver"/>
    <x v="0"/>
    <x v="19"/>
    <n v="1612"/>
    <n v="13779"/>
    <n v="35"/>
    <s v="Home &amp; Kitchen"/>
    <x v="3"/>
    <x v="1"/>
    <n v="3"/>
    <n v="1"/>
    <n v="2"/>
    <n v="312"/>
    <x v="7"/>
  </r>
  <r>
    <s v="C00783"/>
    <x v="0"/>
    <n v="34"/>
    <x v="2"/>
    <s v="Silver"/>
    <x v="0"/>
    <x v="14"/>
    <n v="5093"/>
    <n v="10908"/>
    <n v="16"/>
    <s v="Automotive"/>
    <x v="2"/>
    <x v="1"/>
    <n v="4"/>
    <n v="1"/>
    <n v="2"/>
    <n v="412"/>
    <x v="8"/>
  </r>
  <r>
    <s v="C00784"/>
    <x v="8"/>
    <n v="52"/>
    <x v="3"/>
    <s v="Platinum"/>
    <x v="1"/>
    <x v="23"/>
    <n v="9165"/>
    <n v="131486"/>
    <n v="34"/>
    <s v="Clothing &amp; Apparel"/>
    <x v="0"/>
    <x v="1"/>
    <n v="3"/>
    <n v="3"/>
    <n v="4"/>
    <n v="334"/>
    <x v="9"/>
  </r>
  <r>
    <s v="C00785"/>
    <x v="8"/>
    <n v="22"/>
    <x v="1"/>
    <s v="Free"/>
    <x v="0"/>
    <x v="8"/>
    <n v="10336"/>
    <n v="24999"/>
    <n v="39"/>
    <s v="Food &amp; Grocery"/>
    <x v="2"/>
    <x v="0"/>
    <n v="3"/>
    <n v="4"/>
    <n v="2"/>
    <n v="342"/>
    <x v="5"/>
  </r>
  <r>
    <s v="C00786"/>
    <x v="0"/>
    <n v="30"/>
    <x v="2"/>
    <s v="Free"/>
    <x v="0"/>
    <x v="19"/>
    <n v="6858"/>
    <n v="5882"/>
    <n v="19"/>
    <s v="Home &amp; Kitchen"/>
    <x v="5"/>
    <x v="1"/>
    <n v="4"/>
    <n v="1"/>
    <n v="1"/>
    <n v="411"/>
    <x v="8"/>
  </r>
  <r>
    <s v="C00787"/>
    <x v="18"/>
    <n v="45"/>
    <x v="3"/>
    <s v="Free"/>
    <x v="0"/>
    <x v="43"/>
    <n v="11797"/>
    <n v="496132"/>
    <n v="105"/>
    <s v="Electronics"/>
    <x v="0"/>
    <x v="1"/>
    <n v="2"/>
    <n v="5"/>
    <n v="5"/>
    <n v="255"/>
    <x v="1"/>
  </r>
  <r>
    <s v="C00788"/>
    <x v="10"/>
    <n v="52"/>
    <x v="3"/>
    <s v="Silver"/>
    <x v="0"/>
    <x v="14"/>
    <n v="9306"/>
    <n v="19211"/>
    <n v="48"/>
    <s v="Jewelry &amp; Accessories"/>
    <x v="0"/>
    <x v="1"/>
    <n v="3"/>
    <n v="1"/>
    <n v="2"/>
    <n v="312"/>
    <x v="7"/>
  </r>
  <r>
    <s v="C00789"/>
    <x v="5"/>
    <n v="29"/>
    <x v="2"/>
    <s v="Free"/>
    <x v="0"/>
    <x v="31"/>
    <n v="5622"/>
    <n v="57048"/>
    <n v="47"/>
    <s v="Clothing &amp; Apparel"/>
    <x v="1"/>
    <x v="1"/>
    <n v="3"/>
    <n v="2"/>
    <n v="3"/>
    <n v="323"/>
    <x v="5"/>
  </r>
  <r>
    <s v="C00790"/>
    <x v="10"/>
    <n v="37"/>
    <x v="0"/>
    <s v="Free"/>
    <x v="1"/>
    <x v="39"/>
    <n v="333"/>
    <n v="91362"/>
    <n v="114"/>
    <s v="Home &amp; Kitchen"/>
    <x v="1"/>
    <x v="1"/>
    <n v="2"/>
    <n v="4"/>
    <n v="3"/>
    <n v="243"/>
    <x v="1"/>
  </r>
  <r>
    <s v="C00791"/>
    <x v="7"/>
    <n v="19"/>
    <x v="1"/>
    <s v="Gold"/>
    <x v="0"/>
    <x v="44"/>
    <n v="26089"/>
    <n v="1056933"/>
    <n v="79"/>
    <s v="Jewelry &amp; Accessories"/>
    <x v="2"/>
    <x v="1"/>
    <n v="2"/>
    <n v="5"/>
    <n v="5"/>
    <n v="255"/>
    <x v="1"/>
  </r>
  <r>
    <s v="C00792"/>
    <x v="3"/>
    <n v="39"/>
    <x v="0"/>
    <s v="Gold"/>
    <x v="0"/>
    <x v="1"/>
    <n v="11166"/>
    <n v="125814"/>
    <n v="130"/>
    <s v="Clothing &amp; Apparel"/>
    <x v="1"/>
    <x v="0"/>
    <n v="1"/>
    <n v="3"/>
    <n v="4"/>
    <n v="134"/>
    <x v="1"/>
  </r>
  <r>
    <s v="C00793"/>
    <x v="12"/>
    <n v="45"/>
    <x v="3"/>
    <s v="Free"/>
    <x v="0"/>
    <x v="2"/>
    <n v="4481"/>
    <n v="25103"/>
    <n v="79"/>
    <s v="Health &amp; Wellness"/>
    <x v="1"/>
    <x v="1"/>
    <n v="2"/>
    <n v="2"/>
    <n v="2"/>
    <n v="222"/>
    <x v="0"/>
  </r>
  <r>
    <s v="C00794"/>
    <x v="0"/>
    <n v="18"/>
    <x v="1"/>
    <s v="Platinum"/>
    <x v="0"/>
    <x v="36"/>
    <n v="5845"/>
    <n v="297884"/>
    <n v="65"/>
    <s v="Pet Supplies"/>
    <x v="4"/>
    <x v="0"/>
    <n v="2"/>
    <n v="5"/>
    <n v="4"/>
    <n v="254"/>
    <x v="1"/>
  </r>
  <r>
    <s v="C00795"/>
    <x v="7"/>
    <n v="45"/>
    <x v="3"/>
    <s v="Silver"/>
    <x v="0"/>
    <x v="36"/>
    <n v="12751"/>
    <n v="570411"/>
    <n v="37"/>
    <s v="Clothing &amp; Apparel"/>
    <x v="0"/>
    <x v="1"/>
    <n v="3"/>
    <n v="5"/>
    <n v="5"/>
    <n v="355"/>
    <x v="6"/>
  </r>
  <r>
    <s v="C00796"/>
    <x v="0"/>
    <n v="31"/>
    <x v="2"/>
    <s v="Free"/>
    <x v="0"/>
    <x v="13"/>
    <n v="10562"/>
    <n v="553658"/>
    <n v="31"/>
    <s v="Electronics"/>
    <x v="0"/>
    <x v="0"/>
    <n v="3"/>
    <n v="5"/>
    <n v="5"/>
    <n v="355"/>
    <x v="6"/>
  </r>
  <r>
    <s v="C00797"/>
    <x v="17"/>
    <n v="47"/>
    <x v="3"/>
    <s v="Free"/>
    <x v="0"/>
    <x v="1"/>
    <n v="466"/>
    <n v="45991"/>
    <n v="35"/>
    <s v="Food &amp; Grocery"/>
    <x v="1"/>
    <x v="1"/>
    <n v="3"/>
    <n v="3"/>
    <n v="3"/>
    <n v="333"/>
    <x v="5"/>
  </r>
  <r>
    <s v="C00798"/>
    <x v="0"/>
    <n v="23"/>
    <x v="1"/>
    <s v="Free"/>
    <x v="0"/>
    <x v="17"/>
    <n v="6155"/>
    <n v="84571"/>
    <n v="59"/>
    <s v="Toys &amp; Games"/>
    <x v="0"/>
    <x v="0"/>
    <n v="3"/>
    <n v="3"/>
    <n v="3"/>
    <n v="333"/>
    <x v="5"/>
  </r>
  <r>
    <s v="C00799"/>
    <x v="1"/>
    <n v="39"/>
    <x v="0"/>
    <s v="Free"/>
    <x v="1"/>
    <x v="47"/>
    <n v="5239"/>
    <n v="169459"/>
    <n v="129"/>
    <s v="Jewelry &amp; Accessories"/>
    <x v="1"/>
    <x v="1"/>
    <n v="1"/>
    <n v="4"/>
    <n v="4"/>
    <n v="144"/>
    <x v="3"/>
  </r>
  <r>
    <s v="C00800"/>
    <x v="0"/>
    <n v="32"/>
    <x v="2"/>
    <s v="Silver"/>
    <x v="0"/>
    <x v="58"/>
    <n v="218"/>
    <n v="45849"/>
    <n v="39"/>
    <s v="Food &amp; Grocery"/>
    <x v="4"/>
    <x v="0"/>
    <n v="3"/>
    <n v="4"/>
    <n v="3"/>
    <n v="343"/>
    <x v="9"/>
  </r>
  <r>
    <s v="C00801"/>
    <x v="0"/>
    <n v="47"/>
    <x v="3"/>
    <s v="Free"/>
    <x v="0"/>
    <x v="37"/>
    <n v="9261"/>
    <n v="329297"/>
    <n v="227"/>
    <s v="Beauty &amp; Personal Care"/>
    <x v="5"/>
    <x v="1"/>
    <n v="1"/>
    <n v="5"/>
    <n v="5"/>
    <n v="155"/>
    <x v="3"/>
  </r>
  <r>
    <s v="C00802"/>
    <x v="0"/>
    <n v="18"/>
    <x v="1"/>
    <s v="Silver"/>
    <x v="0"/>
    <x v="0"/>
    <n v="18539"/>
    <n v="63457"/>
    <n v="125"/>
    <s v="Books"/>
    <x v="0"/>
    <x v="0"/>
    <n v="2"/>
    <n v="2"/>
    <n v="3"/>
    <n v="223"/>
    <x v="0"/>
  </r>
  <r>
    <s v="C00803"/>
    <x v="3"/>
    <n v="55"/>
    <x v="4"/>
    <s v="Free"/>
    <x v="1"/>
    <x v="33"/>
    <n v="7728"/>
    <n v="25865"/>
    <n v="10"/>
    <s v="Books"/>
    <x v="4"/>
    <x v="1"/>
    <n v="4"/>
    <n v="1"/>
    <n v="2"/>
    <n v="412"/>
    <x v="8"/>
  </r>
  <r>
    <s v="C00804"/>
    <x v="1"/>
    <n v="26"/>
    <x v="2"/>
    <s v="Silver"/>
    <x v="0"/>
    <x v="33"/>
    <n v="9754"/>
    <n v="27796"/>
    <n v="9"/>
    <s v="Toys &amp; Games"/>
    <x v="3"/>
    <x v="0"/>
    <n v="4"/>
    <n v="1"/>
    <n v="2"/>
    <n v="412"/>
    <x v="8"/>
  </r>
  <r>
    <s v="C00805"/>
    <x v="9"/>
    <n v="38"/>
    <x v="0"/>
    <s v="Free"/>
    <x v="1"/>
    <x v="24"/>
    <n v="6072"/>
    <n v="150206"/>
    <n v="123"/>
    <s v="Sports &amp; Outdoors"/>
    <x v="1"/>
    <x v="1"/>
    <n v="2"/>
    <n v="4"/>
    <n v="4"/>
    <n v="244"/>
    <x v="1"/>
  </r>
  <r>
    <s v="C00806"/>
    <x v="0"/>
    <n v="24"/>
    <x v="1"/>
    <s v="Free"/>
    <x v="0"/>
    <x v="22"/>
    <n v="8072"/>
    <n v="80113"/>
    <n v="24"/>
    <s v="Toys &amp; Games"/>
    <x v="5"/>
    <x v="0"/>
    <n v="4"/>
    <n v="3"/>
    <n v="3"/>
    <n v="433"/>
    <x v="5"/>
  </r>
  <r>
    <s v="C00807"/>
    <x v="5"/>
    <n v="33"/>
    <x v="2"/>
    <s v="Free"/>
    <x v="0"/>
    <x v="19"/>
    <n v="4708"/>
    <n v="4189"/>
    <n v="7"/>
    <s v="Electronics"/>
    <x v="3"/>
    <x v="0"/>
    <n v="5"/>
    <n v="1"/>
    <n v="1"/>
    <n v="511"/>
    <x v="8"/>
  </r>
  <r>
    <s v="C00808"/>
    <x v="0"/>
    <n v="54"/>
    <x v="3"/>
    <s v="Platinum"/>
    <x v="1"/>
    <x v="14"/>
    <n v="11423"/>
    <n v="21967"/>
    <n v="27"/>
    <s v="Electronics"/>
    <x v="3"/>
    <x v="1"/>
    <n v="4"/>
    <n v="1"/>
    <n v="2"/>
    <n v="412"/>
    <x v="8"/>
  </r>
  <r>
    <s v="C00809"/>
    <x v="3"/>
    <n v="26"/>
    <x v="2"/>
    <s v="Free"/>
    <x v="1"/>
    <x v="0"/>
    <n v="4258"/>
    <n v="14878"/>
    <n v="73"/>
    <s v="Electronics"/>
    <x v="5"/>
    <x v="1"/>
    <n v="2"/>
    <n v="2"/>
    <n v="2"/>
    <n v="222"/>
    <x v="0"/>
  </r>
  <r>
    <s v="C00810"/>
    <x v="10"/>
    <n v="44"/>
    <x v="0"/>
    <s v="Gold"/>
    <x v="1"/>
    <x v="9"/>
    <n v="2951"/>
    <n v="23137"/>
    <n v="102"/>
    <s v="Home &amp; Kitchen"/>
    <x v="4"/>
    <x v="1"/>
    <n v="2"/>
    <n v="2"/>
    <n v="2"/>
    <n v="222"/>
    <x v="0"/>
  </r>
  <r>
    <s v="C00811"/>
    <x v="8"/>
    <n v="49"/>
    <x v="3"/>
    <s v="Free"/>
    <x v="1"/>
    <x v="10"/>
    <n v="3083"/>
    <n v="27285"/>
    <n v="27"/>
    <s v="Sports &amp; Outdoors"/>
    <x v="1"/>
    <x v="0"/>
    <n v="4"/>
    <n v="2"/>
    <n v="2"/>
    <n v="422"/>
    <x v="8"/>
  </r>
  <r>
    <s v="C00812"/>
    <x v="5"/>
    <n v="70"/>
    <x v="5"/>
    <s v="Gold"/>
    <x v="1"/>
    <x v="11"/>
    <n v="11266"/>
    <n v="357247"/>
    <n v="82"/>
    <s v="Electronics"/>
    <x v="3"/>
    <x v="0"/>
    <n v="2"/>
    <n v="4"/>
    <n v="5"/>
    <n v="245"/>
    <x v="1"/>
  </r>
  <r>
    <s v="C00813"/>
    <x v="18"/>
    <n v="39"/>
    <x v="0"/>
    <s v="Platinum"/>
    <x v="0"/>
    <x v="54"/>
    <n v="25191"/>
    <n v="1248093"/>
    <n v="61"/>
    <s v="Electronics"/>
    <x v="4"/>
    <x v="0"/>
    <n v="2"/>
    <n v="5"/>
    <n v="5"/>
    <n v="255"/>
    <x v="1"/>
  </r>
  <r>
    <s v="C00814"/>
    <x v="10"/>
    <n v="29"/>
    <x v="2"/>
    <s v="Free"/>
    <x v="0"/>
    <x v="2"/>
    <n v="6091"/>
    <n v="31836"/>
    <n v="20"/>
    <s v="Beauty &amp; Personal Care"/>
    <x v="4"/>
    <x v="1"/>
    <n v="4"/>
    <n v="2"/>
    <n v="2"/>
    <n v="422"/>
    <x v="8"/>
  </r>
  <r>
    <s v="C00815"/>
    <x v="8"/>
    <n v="35"/>
    <x v="0"/>
    <s v="Free"/>
    <x v="1"/>
    <x v="17"/>
    <n v="5724"/>
    <n v="82555"/>
    <n v="30"/>
    <s v="Food &amp; Grocery"/>
    <x v="5"/>
    <x v="0"/>
    <n v="3"/>
    <n v="3"/>
    <n v="3"/>
    <n v="333"/>
    <x v="5"/>
  </r>
  <r>
    <s v="C00816"/>
    <x v="1"/>
    <n v="27"/>
    <x v="2"/>
    <s v="Gold"/>
    <x v="0"/>
    <x v="35"/>
    <n v="3679"/>
    <n v="7122"/>
    <n v="13"/>
    <s v="Electronics"/>
    <x v="3"/>
    <x v="0"/>
    <n v="4"/>
    <n v="4"/>
    <n v="1"/>
    <n v="441"/>
    <x v="5"/>
  </r>
  <r>
    <s v="C00817"/>
    <x v="7"/>
    <n v="53"/>
    <x v="3"/>
    <s v="Free"/>
    <x v="1"/>
    <x v="47"/>
    <n v="1682"/>
    <n v="523573"/>
    <n v="51"/>
    <s v="Health &amp; Wellness"/>
    <x v="3"/>
    <x v="1"/>
    <n v="3"/>
    <n v="4"/>
    <n v="5"/>
    <n v="345"/>
    <x v="6"/>
  </r>
  <r>
    <s v="C00818"/>
    <x v="9"/>
    <n v="34"/>
    <x v="2"/>
    <s v="Silver"/>
    <x v="0"/>
    <x v="26"/>
    <n v="14163"/>
    <n v="325976"/>
    <n v="24"/>
    <s v="Beauty &amp; Personal Care"/>
    <x v="5"/>
    <x v="0"/>
    <n v="4"/>
    <n v="4"/>
    <n v="5"/>
    <n v="445"/>
    <x v="4"/>
  </r>
  <r>
    <s v="C00819"/>
    <x v="7"/>
    <n v="18"/>
    <x v="1"/>
    <s v="Silver"/>
    <x v="0"/>
    <x v="33"/>
    <n v="11179"/>
    <n v="29337"/>
    <n v="17"/>
    <s v="Clothing &amp; Apparel"/>
    <x v="1"/>
    <x v="1"/>
    <n v="4"/>
    <n v="1"/>
    <n v="2"/>
    <n v="412"/>
    <x v="8"/>
  </r>
  <r>
    <s v="C00820"/>
    <x v="12"/>
    <n v="37"/>
    <x v="0"/>
    <s v="Free"/>
    <x v="0"/>
    <x v="8"/>
    <n v="2815"/>
    <n v="72196"/>
    <n v="20"/>
    <s v="Sports &amp; Outdoors"/>
    <x v="1"/>
    <x v="0"/>
    <n v="4"/>
    <n v="4"/>
    <n v="3"/>
    <n v="443"/>
    <x v="9"/>
  </r>
  <r>
    <s v="C00821"/>
    <x v="0"/>
    <n v="22"/>
    <x v="1"/>
    <s v="Free"/>
    <x v="0"/>
    <x v="34"/>
    <n v="6221"/>
    <n v="92611"/>
    <n v="25"/>
    <s v="Clothing &amp; Apparel"/>
    <x v="1"/>
    <x v="1"/>
    <n v="4"/>
    <n v="3"/>
    <n v="3"/>
    <n v="433"/>
    <x v="5"/>
  </r>
  <r>
    <s v="C00822"/>
    <x v="1"/>
    <n v="35"/>
    <x v="0"/>
    <s v="Gold"/>
    <x v="0"/>
    <x v="51"/>
    <n v="13146"/>
    <n v="518896"/>
    <n v="58"/>
    <s v="Home &amp; Kitchen"/>
    <x v="1"/>
    <x v="0"/>
    <n v="3"/>
    <n v="5"/>
    <n v="5"/>
    <n v="355"/>
    <x v="6"/>
  </r>
  <r>
    <s v="C00823"/>
    <x v="7"/>
    <n v="41"/>
    <x v="0"/>
    <s v="Free"/>
    <x v="1"/>
    <x v="14"/>
    <n v="637"/>
    <n v="12357"/>
    <n v="157"/>
    <s v="Clothing &amp; Apparel"/>
    <x v="4"/>
    <x v="1"/>
    <n v="1"/>
    <n v="1"/>
    <n v="2"/>
    <n v="112"/>
    <x v="10"/>
  </r>
  <r>
    <s v="C00824"/>
    <x v="3"/>
    <n v="51"/>
    <x v="3"/>
    <s v="Gold"/>
    <x v="1"/>
    <x v="15"/>
    <n v="10907"/>
    <n v="352583"/>
    <n v="40"/>
    <s v="Electronics"/>
    <x v="4"/>
    <x v="0"/>
    <n v="3"/>
    <n v="4"/>
    <n v="5"/>
    <n v="345"/>
    <x v="6"/>
  </r>
  <r>
    <s v="C00825"/>
    <x v="2"/>
    <n v="32"/>
    <x v="2"/>
    <s v="Free"/>
    <x v="1"/>
    <x v="15"/>
    <n v="1458"/>
    <n v="54966"/>
    <n v="216"/>
    <s v="Beauty &amp; Personal Care"/>
    <x v="0"/>
    <x v="1"/>
    <n v="1"/>
    <n v="4"/>
    <n v="3"/>
    <n v="143"/>
    <x v="1"/>
  </r>
  <r>
    <s v="C00826"/>
    <x v="0"/>
    <n v="28"/>
    <x v="2"/>
    <s v="Silver"/>
    <x v="0"/>
    <x v="23"/>
    <n v="10362"/>
    <n v="170924"/>
    <n v="37"/>
    <s v="Food &amp; Grocery"/>
    <x v="5"/>
    <x v="1"/>
    <n v="3"/>
    <n v="3"/>
    <n v="4"/>
    <n v="334"/>
    <x v="9"/>
  </r>
  <r>
    <s v="C00827"/>
    <x v="4"/>
    <n v="22"/>
    <x v="1"/>
    <s v="Silver"/>
    <x v="1"/>
    <x v="34"/>
    <n v="721"/>
    <n v="135401"/>
    <n v="80"/>
    <s v="Beauty &amp; Personal Care"/>
    <x v="5"/>
    <x v="1"/>
    <n v="2"/>
    <n v="3"/>
    <n v="4"/>
    <n v="234"/>
    <x v="1"/>
  </r>
  <r>
    <s v="C00828"/>
    <x v="1"/>
    <n v="47"/>
    <x v="3"/>
    <s v="Free"/>
    <x v="1"/>
    <x v="2"/>
    <n v="637"/>
    <n v="39676"/>
    <n v="90"/>
    <s v="Food &amp; Grocery"/>
    <x v="2"/>
    <x v="1"/>
    <n v="2"/>
    <n v="2"/>
    <n v="2"/>
    <n v="222"/>
    <x v="0"/>
  </r>
  <r>
    <s v="C00829"/>
    <x v="3"/>
    <n v="34"/>
    <x v="2"/>
    <s v="Free"/>
    <x v="1"/>
    <x v="9"/>
    <n v="3457"/>
    <n v="23515"/>
    <n v="12"/>
    <s v="Books"/>
    <x v="1"/>
    <x v="1"/>
    <n v="4"/>
    <n v="2"/>
    <n v="2"/>
    <n v="422"/>
    <x v="8"/>
  </r>
  <r>
    <s v="C00830"/>
    <x v="5"/>
    <n v="20"/>
    <x v="1"/>
    <s v="Free"/>
    <x v="1"/>
    <x v="5"/>
    <n v="4906"/>
    <n v="24718"/>
    <n v="38"/>
    <s v="Automotive"/>
    <x v="1"/>
    <x v="1"/>
    <n v="3"/>
    <n v="2"/>
    <n v="2"/>
    <n v="322"/>
    <x v="0"/>
  </r>
  <r>
    <s v="C00831"/>
    <x v="12"/>
    <n v="70"/>
    <x v="5"/>
    <s v="Free"/>
    <x v="1"/>
    <x v="10"/>
    <n v="2568"/>
    <n v="22704"/>
    <n v="13"/>
    <s v="Health &amp; Wellness"/>
    <x v="5"/>
    <x v="0"/>
    <n v="4"/>
    <n v="2"/>
    <n v="2"/>
    <n v="422"/>
    <x v="8"/>
  </r>
  <r>
    <s v="C00832"/>
    <x v="1"/>
    <n v="44"/>
    <x v="0"/>
    <s v="Platinum"/>
    <x v="0"/>
    <x v="2"/>
    <n v="22301"/>
    <n v="120877"/>
    <n v="58"/>
    <s v="Electronics"/>
    <x v="3"/>
    <x v="1"/>
    <n v="3"/>
    <n v="2"/>
    <n v="4"/>
    <n v="324"/>
    <x v="9"/>
  </r>
  <r>
    <s v="C00833"/>
    <x v="0"/>
    <n v="30"/>
    <x v="2"/>
    <s v="Platinum"/>
    <x v="1"/>
    <x v="33"/>
    <n v="49238"/>
    <n v="13116"/>
    <n v="21"/>
    <s v="Books"/>
    <x v="1"/>
    <x v="1"/>
    <n v="4"/>
    <n v="1"/>
    <n v="2"/>
    <n v="412"/>
    <x v="8"/>
  </r>
  <r>
    <s v="C00834"/>
    <x v="0"/>
    <n v="36"/>
    <x v="0"/>
    <s v="Free"/>
    <x v="0"/>
    <x v="17"/>
    <n v="13328"/>
    <n v="185517"/>
    <n v="102"/>
    <s v="Beauty &amp; Personal Care"/>
    <x v="5"/>
    <x v="1"/>
    <n v="2"/>
    <n v="3"/>
    <n v="4"/>
    <n v="234"/>
    <x v="1"/>
  </r>
  <r>
    <s v="C00835"/>
    <x v="3"/>
    <n v="40"/>
    <x v="0"/>
    <s v="Free"/>
    <x v="0"/>
    <x v="34"/>
    <n v="10719"/>
    <n v="17290"/>
    <n v="71"/>
    <s v="Clothing &amp; Apparel"/>
    <x v="4"/>
    <x v="1"/>
    <n v="2"/>
    <n v="3"/>
    <n v="2"/>
    <n v="232"/>
    <x v="0"/>
  </r>
  <r>
    <s v="C00836"/>
    <x v="10"/>
    <n v="25"/>
    <x v="2"/>
    <s v="Free"/>
    <x v="1"/>
    <x v="22"/>
    <n v="2413"/>
    <n v="26892"/>
    <n v="43"/>
    <s v="Health &amp; Wellness"/>
    <x v="0"/>
    <x v="1"/>
    <n v="3"/>
    <n v="3"/>
    <n v="2"/>
    <n v="332"/>
    <x v="0"/>
  </r>
  <r>
    <s v="C00837"/>
    <x v="0"/>
    <n v="31"/>
    <x v="2"/>
    <s v="Silver"/>
    <x v="1"/>
    <x v="2"/>
    <n v="2226"/>
    <n v="143056"/>
    <n v="7"/>
    <s v="Books"/>
    <x v="0"/>
    <x v="1"/>
    <n v="5"/>
    <n v="2"/>
    <n v="4"/>
    <n v="524"/>
    <x v="2"/>
  </r>
  <r>
    <s v="C00838"/>
    <x v="17"/>
    <n v="24"/>
    <x v="1"/>
    <s v="Gold"/>
    <x v="1"/>
    <x v="23"/>
    <n v="15813"/>
    <n v="227951"/>
    <n v="73"/>
    <s v="Electronics"/>
    <x v="0"/>
    <x v="1"/>
    <n v="2"/>
    <n v="3"/>
    <n v="4"/>
    <n v="234"/>
    <x v="1"/>
  </r>
  <r>
    <s v="C00839"/>
    <x v="10"/>
    <n v="29"/>
    <x v="2"/>
    <s v="Free"/>
    <x v="1"/>
    <x v="39"/>
    <n v="25237"/>
    <n v="658938"/>
    <n v="185"/>
    <s v="Books"/>
    <x v="0"/>
    <x v="1"/>
    <n v="1"/>
    <n v="4"/>
    <n v="5"/>
    <n v="145"/>
    <x v="3"/>
  </r>
  <r>
    <s v="C00840"/>
    <x v="0"/>
    <n v="36"/>
    <x v="0"/>
    <s v="Silver"/>
    <x v="1"/>
    <x v="18"/>
    <n v="5453"/>
    <n v="81007"/>
    <n v="114"/>
    <s v="Electronics"/>
    <x v="1"/>
    <x v="1"/>
    <n v="2"/>
    <n v="3"/>
    <n v="3"/>
    <n v="233"/>
    <x v="0"/>
  </r>
  <r>
    <s v="C00841"/>
    <x v="7"/>
    <n v="44"/>
    <x v="0"/>
    <s v="Free"/>
    <x v="0"/>
    <x v="8"/>
    <n v="12801"/>
    <n v="294309"/>
    <n v="0"/>
    <s v="Jewelry &amp; Accessories"/>
    <x v="1"/>
    <x v="1"/>
    <n v="5"/>
    <n v="4"/>
    <n v="4"/>
    <n v="544"/>
    <x v="4"/>
  </r>
  <r>
    <s v="C00842"/>
    <x v="3"/>
    <n v="55"/>
    <x v="4"/>
    <s v="Free"/>
    <x v="1"/>
    <x v="40"/>
    <n v="11527"/>
    <n v="702976"/>
    <n v="18"/>
    <s v="Beauty &amp; Personal Care"/>
    <x v="4"/>
    <x v="1"/>
    <n v="4"/>
    <n v="5"/>
    <n v="5"/>
    <n v="455"/>
    <x v="4"/>
  </r>
  <r>
    <s v="C00843"/>
    <x v="3"/>
    <n v="39"/>
    <x v="0"/>
    <s v="Free"/>
    <x v="1"/>
    <x v="20"/>
    <n v="8593"/>
    <n v="11997"/>
    <n v="40"/>
    <s v="Health &amp; Wellness"/>
    <x v="3"/>
    <x v="1"/>
    <n v="3"/>
    <n v="3"/>
    <n v="2"/>
    <n v="332"/>
    <x v="0"/>
  </r>
  <r>
    <s v="C00844"/>
    <x v="1"/>
    <n v="44"/>
    <x v="0"/>
    <s v="Silver"/>
    <x v="1"/>
    <x v="0"/>
    <n v="12083"/>
    <n v="50239"/>
    <n v="79"/>
    <s v="Beauty &amp; Personal Care"/>
    <x v="0"/>
    <x v="1"/>
    <n v="2"/>
    <n v="2"/>
    <n v="3"/>
    <n v="223"/>
    <x v="0"/>
  </r>
  <r>
    <s v="C00845"/>
    <x v="19"/>
    <n v="30"/>
    <x v="2"/>
    <s v="Silver"/>
    <x v="1"/>
    <x v="19"/>
    <n v="5492"/>
    <n v="5666"/>
    <n v="7"/>
    <s v="Electronics"/>
    <x v="0"/>
    <x v="0"/>
    <n v="5"/>
    <n v="1"/>
    <n v="1"/>
    <n v="511"/>
    <x v="8"/>
  </r>
  <r>
    <s v="C00846"/>
    <x v="14"/>
    <n v="28"/>
    <x v="2"/>
    <s v="Free"/>
    <x v="0"/>
    <x v="34"/>
    <n v="10047"/>
    <n v="17649"/>
    <n v="75"/>
    <s v="Home &amp; Kitchen"/>
    <x v="0"/>
    <x v="0"/>
    <n v="2"/>
    <n v="3"/>
    <n v="2"/>
    <n v="232"/>
    <x v="0"/>
  </r>
  <r>
    <s v="C00847"/>
    <x v="10"/>
    <n v="18"/>
    <x v="1"/>
    <s v="Silver"/>
    <x v="1"/>
    <x v="33"/>
    <n v="1963"/>
    <n v="6513"/>
    <n v="56"/>
    <s v="Toys &amp; Games"/>
    <x v="0"/>
    <x v="0"/>
    <n v="3"/>
    <n v="1"/>
    <n v="1"/>
    <n v="311"/>
    <x v="8"/>
  </r>
  <r>
    <s v="C00848"/>
    <x v="14"/>
    <n v="55"/>
    <x v="4"/>
    <s v="Free"/>
    <x v="1"/>
    <x v="5"/>
    <n v="4956"/>
    <n v="28008"/>
    <n v="30"/>
    <s v="Home &amp; Kitchen"/>
    <x v="0"/>
    <x v="0"/>
    <n v="3"/>
    <n v="2"/>
    <n v="2"/>
    <n v="322"/>
    <x v="0"/>
  </r>
  <r>
    <s v="C00849"/>
    <x v="5"/>
    <n v="37"/>
    <x v="0"/>
    <s v="Gold"/>
    <x v="1"/>
    <x v="22"/>
    <n v="4632"/>
    <n v="42594"/>
    <n v="26"/>
    <s v="Electronics"/>
    <x v="0"/>
    <x v="1"/>
    <n v="4"/>
    <n v="3"/>
    <n v="2"/>
    <n v="432"/>
    <x v="5"/>
  </r>
  <r>
    <s v="C00850"/>
    <x v="12"/>
    <n v="40"/>
    <x v="0"/>
    <s v="Free"/>
    <x v="0"/>
    <x v="33"/>
    <n v="2476"/>
    <n v="6421"/>
    <n v="47"/>
    <s v="Sports &amp; Outdoors"/>
    <x v="1"/>
    <x v="1"/>
    <n v="3"/>
    <n v="1"/>
    <n v="1"/>
    <n v="311"/>
    <x v="8"/>
  </r>
  <r>
    <s v="C00851"/>
    <x v="10"/>
    <n v="41"/>
    <x v="0"/>
    <s v="Platinum"/>
    <x v="0"/>
    <x v="58"/>
    <n v="22391"/>
    <n v="582614"/>
    <n v="83"/>
    <s v="Sports &amp; Outdoors"/>
    <x v="1"/>
    <x v="1"/>
    <n v="2"/>
    <n v="4"/>
    <n v="5"/>
    <n v="245"/>
    <x v="1"/>
  </r>
  <r>
    <s v="C00852"/>
    <x v="10"/>
    <n v="18"/>
    <x v="1"/>
    <s v="Free"/>
    <x v="0"/>
    <x v="31"/>
    <n v="14193"/>
    <n v="109808"/>
    <n v="30"/>
    <s v="Clothing &amp; Apparel"/>
    <x v="4"/>
    <x v="0"/>
    <n v="3"/>
    <n v="2"/>
    <n v="4"/>
    <n v="324"/>
    <x v="9"/>
  </r>
  <r>
    <s v="C00853"/>
    <x v="0"/>
    <n v="18"/>
    <x v="1"/>
    <s v="Free"/>
    <x v="1"/>
    <x v="18"/>
    <n v="18395"/>
    <n v="302896"/>
    <n v="200"/>
    <s v="Clothing &amp; Apparel"/>
    <x v="0"/>
    <x v="1"/>
    <n v="1"/>
    <n v="3"/>
    <n v="5"/>
    <n v="135"/>
    <x v="1"/>
  </r>
  <r>
    <s v="C00854"/>
    <x v="0"/>
    <n v="33"/>
    <x v="2"/>
    <s v="Free"/>
    <x v="0"/>
    <x v="4"/>
    <n v="3209"/>
    <n v="54572"/>
    <n v="0"/>
    <s v="Home &amp; Kitchen"/>
    <x v="3"/>
    <x v="0"/>
    <n v="5"/>
    <n v="4"/>
    <n v="3"/>
    <n v="543"/>
    <x v="6"/>
  </r>
  <r>
    <s v="C00855"/>
    <x v="1"/>
    <n v="34"/>
    <x v="2"/>
    <s v="Free"/>
    <x v="1"/>
    <x v="10"/>
    <n v="4794"/>
    <n v="35447"/>
    <n v="27"/>
    <s v="Clothing &amp; Apparel"/>
    <x v="0"/>
    <x v="0"/>
    <n v="4"/>
    <n v="2"/>
    <n v="2"/>
    <n v="422"/>
    <x v="8"/>
  </r>
  <r>
    <s v="C00856"/>
    <x v="0"/>
    <n v="26"/>
    <x v="2"/>
    <s v="Free"/>
    <x v="0"/>
    <x v="47"/>
    <n v="9884"/>
    <n v="307217"/>
    <n v="49"/>
    <s v="Pet Supplies"/>
    <x v="1"/>
    <x v="1"/>
    <n v="3"/>
    <n v="4"/>
    <n v="5"/>
    <n v="345"/>
    <x v="6"/>
  </r>
  <r>
    <s v="C00857"/>
    <x v="1"/>
    <n v="46"/>
    <x v="3"/>
    <s v="Free"/>
    <x v="1"/>
    <x v="59"/>
    <n v="13887"/>
    <n v="393708"/>
    <n v="104"/>
    <s v="Beauty &amp; Personal Care"/>
    <x v="0"/>
    <x v="1"/>
    <n v="2"/>
    <n v="4"/>
    <n v="5"/>
    <n v="245"/>
    <x v="1"/>
  </r>
  <r>
    <s v="C00858"/>
    <x v="14"/>
    <n v="45"/>
    <x v="3"/>
    <s v="Free"/>
    <x v="1"/>
    <x v="39"/>
    <n v="5156"/>
    <n v="165599"/>
    <n v="86"/>
    <s v="Clothing &amp; Apparel"/>
    <x v="1"/>
    <x v="1"/>
    <n v="2"/>
    <n v="4"/>
    <n v="4"/>
    <n v="244"/>
    <x v="1"/>
  </r>
  <r>
    <s v="C00859"/>
    <x v="7"/>
    <n v="44"/>
    <x v="0"/>
    <s v="Silver"/>
    <x v="1"/>
    <x v="23"/>
    <n v="916"/>
    <n v="121211"/>
    <n v="102"/>
    <s v="Books"/>
    <x v="5"/>
    <x v="0"/>
    <n v="2"/>
    <n v="3"/>
    <n v="4"/>
    <n v="234"/>
    <x v="1"/>
  </r>
  <r>
    <s v="C00860"/>
    <x v="0"/>
    <n v="23"/>
    <x v="1"/>
    <s v="Free"/>
    <x v="1"/>
    <x v="4"/>
    <n v="7735"/>
    <n v="139808"/>
    <n v="35"/>
    <s v="Home &amp; Kitchen"/>
    <x v="1"/>
    <x v="1"/>
    <n v="3"/>
    <n v="4"/>
    <n v="4"/>
    <n v="344"/>
    <x v="6"/>
  </r>
  <r>
    <s v="C00861"/>
    <x v="12"/>
    <n v="43"/>
    <x v="0"/>
    <s v="Silver"/>
    <x v="1"/>
    <x v="58"/>
    <n v="8266"/>
    <n v="212157"/>
    <n v="15"/>
    <s v="Clothing &amp; Apparel"/>
    <x v="1"/>
    <x v="1"/>
    <n v="4"/>
    <n v="4"/>
    <n v="4"/>
    <n v="444"/>
    <x v="6"/>
  </r>
  <r>
    <s v="C00862"/>
    <x v="0"/>
    <n v="39"/>
    <x v="0"/>
    <s v="Free"/>
    <x v="0"/>
    <x v="1"/>
    <n v="8501"/>
    <n v="105605"/>
    <n v="3"/>
    <s v="Sports &amp; Outdoors"/>
    <x v="4"/>
    <x v="1"/>
    <n v="5"/>
    <n v="3"/>
    <n v="3"/>
    <n v="533"/>
    <x v="5"/>
  </r>
  <r>
    <s v="C00863"/>
    <x v="0"/>
    <n v="34"/>
    <x v="2"/>
    <s v="Free"/>
    <x v="1"/>
    <x v="2"/>
    <n v="5087"/>
    <n v="33274"/>
    <n v="160"/>
    <s v="Sports &amp; Outdoors"/>
    <x v="4"/>
    <x v="1"/>
    <n v="1"/>
    <n v="2"/>
    <n v="2"/>
    <n v="122"/>
    <x v="0"/>
  </r>
  <r>
    <s v="C00864"/>
    <x v="0"/>
    <n v="18"/>
    <x v="1"/>
    <s v="Silver"/>
    <x v="0"/>
    <x v="22"/>
    <n v="3772"/>
    <n v="40128"/>
    <n v="88"/>
    <s v="Home &amp; Kitchen"/>
    <x v="3"/>
    <x v="1"/>
    <n v="2"/>
    <n v="3"/>
    <n v="2"/>
    <n v="232"/>
    <x v="0"/>
  </r>
  <r>
    <s v="C00865"/>
    <x v="0"/>
    <n v="28"/>
    <x v="2"/>
    <s v="Gold"/>
    <x v="0"/>
    <x v="10"/>
    <n v="11788"/>
    <n v="96103"/>
    <n v="11"/>
    <s v="Jewelry &amp; Accessories"/>
    <x v="5"/>
    <x v="1"/>
    <n v="4"/>
    <n v="2"/>
    <n v="3"/>
    <n v="423"/>
    <x v="5"/>
  </r>
  <r>
    <s v="C00866"/>
    <x v="0"/>
    <n v="29"/>
    <x v="2"/>
    <s v="Free"/>
    <x v="0"/>
    <x v="2"/>
    <n v="7112"/>
    <n v="4500"/>
    <n v="133"/>
    <s v="Books"/>
    <x v="3"/>
    <x v="1"/>
    <n v="1"/>
    <n v="2"/>
    <n v="1"/>
    <n v="121"/>
    <x v="10"/>
  </r>
  <r>
    <s v="C00867"/>
    <x v="0"/>
    <n v="25"/>
    <x v="2"/>
    <s v="Platinum"/>
    <x v="1"/>
    <x v="59"/>
    <n v="6144"/>
    <n v="146745"/>
    <n v="86"/>
    <s v="Automotive"/>
    <x v="1"/>
    <x v="1"/>
    <n v="2"/>
    <n v="4"/>
    <n v="4"/>
    <n v="244"/>
    <x v="1"/>
  </r>
  <r>
    <s v="C00868"/>
    <x v="7"/>
    <n v="36"/>
    <x v="0"/>
    <s v="Platinum"/>
    <x v="1"/>
    <x v="24"/>
    <n v="5873"/>
    <n v="135787"/>
    <n v="12"/>
    <s v="Beauty &amp; Personal Care"/>
    <x v="5"/>
    <x v="0"/>
    <n v="4"/>
    <n v="4"/>
    <n v="4"/>
    <n v="444"/>
    <x v="6"/>
  </r>
  <r>
    <s v="C00869"/>
    <x v="10"/>
    <n v="42"/>
    <x v="0"/>
    <s v="Free"/>
    <x v="1"/>
    <x v="14"/>
    <n v="4477"/>
    <n v="8512"/>
    <n v="28"/>
    <s v="Home &amp; Kitchen"/>
    <x v="1"/>
    <x v="1"/>
    <n v="4"/>
    <n v="1"/>
    <n v="1"/>
    <n v="411"/>
    <x v="8"/>
  </r>
  <r>
    <s v="C00870"/>
    <x v="10"/>
    <n v="46"/>
    <x v="3"/>
    <s v="Free"/>
    <x v="1"/>
    <x v="0"/>
    <n v="3077"/>
    <n v="12407"/>
    <n v="97"/>
    <s v="Books"/>
    <x v="1"/>
    <x v="1"/>
    <n v="2"/>
    <n v="2"/>
    <n v="2"/>
    <n v="222"/>
    <x v="0"/>
  </r>
  <r>
    <s v="C00871"/>
    <x v="0"/>
    <n v="38"/>
    <x v="0"/>
    <s v="Free"/>
    <x v="1"/>
    <x v="5"/>
    <n v="2175"/>
    <n v="1005"/>
    <n v="138"/>
    <s v="Health &amp; Wellness"/>
    <x v="3"/>
    <x v="0"/>
    <n v="1"/>
    <n v="2"/>
    <n v="1"/>
    <n v="121"/>
    <x v="10"/>
  </r>
  <r>
    <s v="C00872"/>
    <x v="8"/>
    <n v="37"/>
    <x v="0"/>
    <s v="Platinum"/>
    <x v="1"/>
    <x v="3"/>
    <n v="14542"/>
    <n v="552397"/>
    <n v="11"/>
    <s v="Home &amp; Kitchen"/>
    <x v="4"/>
    <x v="0"/>
    <n v="4"/>
    <n v="5"/>
    <n v="5"/>
    <n v="455"/>
    <x v="4"/>
  </r>
  <r>
    <s v="C00873"/>
    <x v="0"/>
    <n v="18"/>
    <x v="1"/>
    <s v="Platinum"/>
    <x v="0"/>
    <x v="42"/>
    <n v="24041"/>
    <n v="883999"/>
    <n v="36"/>
    <s v="Home &amp; Kitchen"/>
    <x v="5"/>
    <x v="1"/>
    <n v="3"/>
    <n v="5"/>
    <n v="5"/>
    <n v="355"/>
    <x v="6"/>
  </r>
  <r>
    <s v="C00874"/>
    <x v="0"/>
    <n v="51"/>
    <x v="3"/>
    <s v="Silver"/>
    <x v="0"/>
    <x v="54"/>
    <n v="6771"/>
    <n v="277361"/>
    <n v="12"/>
    <s v="Books"/>
    <x v="2"/>
    <x v="0"/>
    <n v="4"/>
    <n v="5"/>
    <n v="4"/>
    <n v="454"/>
    <x v="4"/>
  </r>
  <r>
    <s v="C00875"/>
    <x v="2"/>
    <n v="25"/>
    <x v="2"/>
    <s v="Gold"/>
    <x v="1"/>
    <x v="4"/>
    <n v="9082"/>
    <n v="186716"/>
    <n v="119"/>
    <s v="Sports &amp; Outdoors"/>
    <x v="5"/>
    <x v="0"/>
    <n v="2"/>
    <n v="4"/>
    <n v="4"/>
    <n v="244"/>
    <x v="1"/>
  </r>
  <r>
    <s v="C00876"/>
    <x v="14"/>
    <n v="38"/>
    <x v="0"/>
    <s v="Free"/>
    <x v="0"/>
    <x v="35"/>
    <n v="2853"/>
    <n v="50188"/>
    <n v="53"/>
    <s v="Electronics"/>
    <x v="1"/>
    <x v="1"/>
    <n v="3"/>
    <n v="4"/>
    <n v="3"/>
    <n v="343"/>
    <x v="9"/>
  </r>
  <r>
    <s v="C00877"/>
    <x v="5"/>
    <n v="38"/>
    <x v="0"/>
    <s v="Free"/>
    <x v="0"/>
    <x v="19"/>
    <n v="2672"/>
    <n v="249"/>
    <n v="131"/>
    <s v="Clothing &amp; Apparel"/>
    <x v="4"/>
    <x v="1"/>
    <n v="1"/>
    <n v="1"/>
    <n v="1"/>
    <n v="111"/>
    <x v="10"/>
  </r>
  <r>
    <s v="C00878"/>
    <x v="0"/>
    <n v="28"/>
    <x v="2"/>
    <s v="Silver"/>
    <x v="0"/>
    <x v="57"/>
    <n v="1703"/>
    <n v="80177"/>
    <n v="26"/>
    <s v="Office Supplies"/>
    <x v="1"/>
    <x v="1"/>
    <n v="4"/>
    <n v="5"/>
    <n v="3"/>
    <n v="453"/>
    <x v="5"/>
  </r>
  <r>
    <s v="C00879"/>
    <x v="0"/>
    <n v="39"/>
    <x v="0"/>
    <s v="Free"/>
    <x v="0"/>
    <x v="35"/>
    <n v="9721"/>
    <n v="188277"/>
    <n v="1"/>
    <s v="Home &amp; Kitchen"/>
    <x v="1"/>
    <x v="1"/>
    <n v="5"/>
    <n v="4"/>
    <n v="4"/>
    <n v="544"/>
    <x v="4"/>
  </r>
  <r>
    <s v="C00880"/>
    <x v="0"/>
    <n v="40"/>
    <x v="0"/>
    <s v="Platinum"/>
    <x v="1"/>
    <x v="30"/>
    <n v="28757"/>
    <n v="635575"/>
    <n v="19"/>
    <s v="Clothing &amp; Apparel"/>
    <x v="4"/>
    <x v="1"/>
    <n v="4"/>
    <n v="4"/>
    <n v="5"/>
    <n v="445"/>
    <x v="4"/>
  </r>
  <r>
    <s v="C00881"/>
    <x v="0"/>
    <n v="18"/>
    <x v="1"/>
    <s v="Gold"/>
    <x v="1"/>
    <x v="58"/>
    <n v="2669"/>
    <n v="55134"/>
    <n v="48"/>
    <s v="Clothing &amp; Apparel"/>
    <x v="1"/>
    <x v="1"/>
    <n v="3"/>
    <n v="4"/>
    <n v="3"/>
    <n v="343"/>
    <x v="9"/>
  </r>
  <r>
    <s v="C00882"/>
    <x v="14"/>
    <n v="35"/>
    <x v="0"/>
    <s v="Gold"/>
    <x v="0"/>
    <x v="4"/>
    <n v="2100"/>
    <n v="41396"/>
    <n v="17"/>
    <s v="Pet Supplies"/>
    <x v="2"/>
    <x v="1"/>
    <n v="4"/>
    <n v="4"/>
    <n v="2"/>
    <n v="442"/>
    <x v="5"/>
  </r>
  <r>
    <s v="C00883"/>
    <x v="0"/>
    <n v="54"/>
    <x v="3"/>
    <s v="Free"/>
    <x v="1"/>
    <x v="10"/>
    <n v="6766"/>
    <n v="51555"/>
    <n v="5"/>
    <s v="Health &amp; Wellness"/>
    <x v="1"/>
    <x v="1"/>
    <n v="5"/>
    <n v="2"/>
    <n v="3"/>
    <n v="523"/>
    <x v="2"/>
  </r>
  <r>
    <s v="C00884"/>
    <x v="2"/>
    <n v="55"/>
    <x v="4"/>
    <s v="Free"/>
    <x v="0"/>
    <x v="22"/>
    <n v="8174"/>
    <n v="81426"/>
    <n v="36"/>
    <s v="Clothing &amp; Apparel"/>
    <x v="3"/>
    <x v="1"/>
    <n v="3"/>
    <n v="3"/>
    <n v="3"/>
    <n v="333"/>
    <x v="5"/>
  </r>
  <r>
    <s v="C00885"/>
    <x v="0"/>
    <n v="24"/>
    <x v="1"/>
    <s v="Silver"/>
    <x v="1"/>
    <x v="31"/>
    <n v="14485"/>
    <n v="138506"/>
    <n v="202"/>
    <s v="Clothing &amp; Apparel"/>
    <x v="4"/>
    <x v="0"/>
    <n v="1"/>
    <n v="2"/>
    <n v="4"/>
    <n v="124"/>
    <x v="1"/>
  </r>
  <r>
    <s v="C00886"/>
    <x v="5"/>
    <n v="20"/>
    <x v="1"/>
    <s v="Free"/>
    <x v="0"/>
    <x v="19"/>
    <n v="11688"/>
    <n v="12899"/>
    <n v="5"/>
    <s v="Beauty &amp; Personal Care"/>
    <x v="1"/>
    <x v="0"/>
    <n v="5"/>
    <n v="1"/>
    <n v="2"/>
    <n v="512"/>
    <x v="8"/>
  </r>
  <r>
    <s v="C00887"/>
    <x v="17"/>
    <n v="38"/>
    <x v="0"/>
    <s v="Free"/>
    <x v="1"/>
    <x v="1"/>
    <n v="6294"/>
    <n v="66863"/>
    <n v="2"/>
    <s v="Home &amp; Kitchen"/>
    <x v="3"/>
    <x v="0"/>
    <n v="5"/>
    <n v="3"/>
    <n v="3"/>
    <n v="533"/>
    <x v="5"/>
  </r>
  <r>
    <s v="C00888"/>
    <x v="12"/>
    <n v="33"/>
    <x v="2"/>
    <s v="Free"/>
    <x v="1"/>
    <x v="14"/>
    <n v="14694"/>
    <n v="33617"/>
    <n v="27"/>
    <s v="Food &amp; Grocery"/>
    <x v="1"/>
    <x v="1"/>
    <n v="4"/>
    <n v="1"/>
    <n v="2"/>
    <n v="412"/>
    <x v="8"/>
  </r>
  <r>
    <s v="C00889"/>
    <x v="19"/>
    <n v="28"/>
    <x v="2"/>
    <s v="Free"/>
    <x v="1"/>
    <x v="3"/>
    <n v="6076"/>
    <n v="213217"/>
    <n v="55"/>
    <s v="Pet Supplies"/>
    <x v="2"/>
    <x v="1"/>
    <n v="3"/>
    <n v="5"/>
    <n v="4"/>
    <n v="354"/>
    <x v="6"/>
  </r>
  <r>
    <s v="C00890"/>
    <x v="3"/>
    <n v="18"/>
    <x v="1"/>
    <s v="Free"/>
    <x v="0"/>
    <x v="0"/>
    <n v="7885"/>
    <n v="35528"/>
    <n v="2"/>
    <s v="Sports &amp; Outdoors"/>
    <x v="2"/>
    <x v="1"/>
    <n v="5"/>
    <n v="2"/>
    <n v="2"/>
    <n v="522"/>
    <x v="2"/>
  </r>
  <r>
    <s v="C00891"/>
    <x v="4"/>
    <n v="37"/>
    <x v="0"/>
    <s v="Silver"/>
    <x v="1"/>
    <x v="14"/>
    <n v="2907"/>
    <n v="588"/>
    <n v="6"/>
    <s v="Books"/>
    <x v="4"/>
    <x v="1"/>
    <n v="5"/>
    <n v="1"/>
    <n v="1"/>
    <n v="511"/>
    <x v="8"/>
  </r>
  <r>
    <s v="C00892"/>
    <x v="0"/>
    <n v="28"/>
    <x v="2"/>
    <s v="Free"/>
    <x v="1"/>
    <x v="19"/>
    <n v="33055"/>
    <n v="3730"/>
    <n v="50"/>
    <s v="Clothing &amp; Apparel"/>
    <x v="1"/>
    <x v="1"/>
    <n v="3"/>
    <n v="1"/>
    <n v="1"/>
    <n v="311"/>
    <x v="8"/>
  </r>
  <r>
    <s v="C00893"/>
    <x v="0"/>
    <n v="33"/>
    <x v="2"/>
    <s v="Platinum"/>
    <x v="0"/>
    <x v="3"/>
    <n v="11298"/>
    <n v="421304"/>
    <n v="59"/>
    <s v="Automotive"/>
    <x v="5"/>
    <x v="1"/>
    <n v="3"/>
    <n v="5"/>
    <n v="5"/>
    <n v="355"/>
    <x v="6"/>
  </r>
  <r>
    <s v="C00894"/>
    <x v="13"/>
    <n v="18"/>
    <x v="1"/>
    <s v="Gold"/>
    <x v="1"/>
    <x v="30"/>
    <n v="4241"/>
    <n v="85926"/>
    <n v="5"/>
    <s v="Clothing &amp; Apparel"/>
    <x v="4"/>
    <x v="0"/>
    <n v="5"/>
    <n v="4"/>
    <n v="3"/>
    <n v="543"/>
    <x v="6"/>
  </r>
  <r>
    <s v="C00895"/>
    <x v="0"/>
    <n v="43"/>
    <x v="0"/>
    <s v="Free"/>
    <x v="0"/>
    <x v="33"/>
    <n v="10154"/>
    <n v="30447"/>
    <n v="51"/>
    <s v="Pet Supplies"/>
    <x v="5"/>
    <x v="0"/>
    <n v="3"/>
    <n v="1"/>
    <n v="2"/>
    <n v="312"/>
    <x v="7"/>
  </r>
  <r>
    <s v="C00896"/>
    <x v="4"/>
    <n v="51"/>
    <x v="3"/>
    <s v="Silver"/>
    <x v="1"/>
    <x v="14"/>
    <n v="1814"/>
    <n v="3843"/>
    <n v="64"/>
    <s v="Clothing &amp; Apparel"/>
    <x v="4"/>
    <x v="1"/>
    <n v="2"/>
    <n v="1"/>
    <n v="1"/>
    <n v="211"/>
    <x v="0"/>
  </r>
  <r>
    <s v="C00897"/>
    <x v="7"/>
    <n v="36"/>
    <x v="0"/>
    <s v="Free"/>
    <x v="1"/>
    <x v="31"/>
    <n v="7886"/>
    <n v="70437"/>
    <n v="25"/>
    <s v="Electronics"/>
    <x v="1"/>
    <x v="1"/>
    <n v="4"/>
    <n v="2"/>
    <n v="3"/>
    <n v="423"/>
    <x v="5"/>
  </r>
  <r>
    <s v="C00898"/>
    <x v="14"/>
    <n v="30"/>
    <x v="2"/>
    <s v="Free"/>
    <x v="0"/>
    <x v="43"/>
    <n v="8719"/>
    <n v="376322"/>
    <n v="137"/>
    <s v="Toys &amp; Games"/>
    <x v="1"/>
    <x v="0"/>
    <n v="1"/>
    <n v="5"/>
    <n v="5"/>
    <n v="155"/>
    <x v="3"/>
  </r>
  <r>
    <s v="C00899"/>
    <x v="5"/>
    <n v="57"/>
    <x v="4"/>
    <s v="Free"/>
    <x v="1"/>
    <x v="0"/>
    <n v="12034"/>
    <n v="48455"/>
    <n v="10"/>
    <s v="Food &amp; Grocery"/>
    <x v="0"/>
    <x v="1"/>
    <n v="4"/>
    <n v="2"/>
    <n v="3"/>
    <n v="423"/>
    <x v="5"/>
  </r>
  <r>
    <s v="C00900"/>
    <x v="9"/>
    <n v="38"/>
    <x v="0"/>
    <s v="Gold"/>
    <x v="0"/>
    <x v="50"/>
    <n v="10952"/>
    <n v="406845"/>
    <n v="10"/>
    <s v="Sports &amp; Outdoors"/>
    <x v="3"/>
    <x v="1"/>
    <n v="4"/>
    <n v="4"/>
    <n v="5"/>
    <n v="445"/>
    <x v="4"/>
  </r>
  <r>
    <s v="C00901"/>
    <x v="5"/>
    <n v="35"/>
    <x v="0"/>
    <s v="Silver"/>
    <x v="1"/>
    <x v="47"/>
    <n v="2572"/>
    <n v="79378"/>
    <n v="7"/>
    <s v="Electronics"/>
    <x v="1"/>
    <x v="0"/>
    <n v="5"/>
    <n v="4"/>
    <n v="3"/>
    <n v="543"/>
    <x v="6"/>
  </r>
  <r>
    <s v="C00902"/>
    <x v="15"/>
    <n v="37"/>
    <x v="0"/>
    <s v="Free"/>
    <x v="0"/>
    <x v="11"/>
    <n v="10197"/>
    <n v="346219"/>
    <n v="82"/>
    <s v="Clothing &amp; Apparel"/>
    <x v="1"/>
    <x v="1"/>
    <n v="2"/>
    <n v="4"/>
    <n v="5"/>
    <n v="245"/>
    <x v="1"/>
  </r>
  <r>
    <s v="C00903"/>
    <x v="14"/>
    <n v="27"/>
    <x v="2"/>
    <s v="Free"/>
    <x v="0"/>
    <x v="31"/>
    <n v="24594"/>
    <n v="252428"/>
    <n v="128"/>
    <s v="Food &amp; Grocery"/>
    <x v="3"/>
    <x v="1"/>
    <n v="1"/>
    <n v="2"/>
    <n v="4"/>
    <n v="124"/>
    <x v="1"/>
  </r>
  <r>
    <s v="C00904"/>
    <x v="3"/>
    <n v="63"/>
    <x v="4"/>
    <s v="Silver"/>
    <x v="1"/>
    <x v="5"/>
    <n v="6095"/>
    <n v="26185"/>
    <n v="42"/>
    <s v="Electronics"/>
    <x v="3"/>
    <x v="1"/>
    <n v="3"/>
    <n v="2"/>
    <n v="2"/>
    <n v="322"/>
    <x v="0"/>
  </r>
  <r>
    <s v="C00905"/>
    <x v="8"/>
    <n v="34"/>
    <x v="2"/>
    <s v="Free"/>
    <x v="1"/>
    <x v="23"/>
    <n v="3842"/>
    <n v="53206"/>
    <n v="157"/>
    <s v="Electronics"/>
    <x v="4"/>
    <x v="1"/>
    <n v="1"/>
    <n v="3"/>
    <n v="3"/>
    <n v="133"/>
    <x v="1"/>
  </r>
  <r>
    <s v="C00906"/>
    <x v="0"/>
    <n v="53"/>
    <x v="3"/>
    <s v="Free"/>
    <x v="1"/>
    <x v="25"/>
    <n v="5649"/>
    <n v="174193"/>
    <n v="31"/>
    <s v="Clothing &amp; Apparel"/>
    <x v="5"/>
    <x v="1"/>
    <n v="3"/>
    <n v="4"/>
    <n v="4"/>
    <n v="344"/>
    <x v="6"/>
  </r>
  <r>
    <s v="C00907"/>
    <x v="0"/>
    <n v="52"/>
    <x v="3"/>
    <s v="Silver"/>
    <x v="0"/>
    <x v="51"/>
    <n v="11763"/>
    <n v="485396"/>
    <n v="36"/>
    <s v="Pet Supplies"/>
    <x v="1"/>
    <x v="1"/>
    <n v="3"/>
    <n v="5"/>
    <n v="5"/>
    <n v="355"/>
    <x v="6"/>
  </r>
  <r>
    <s v="C00908"/>
    <x v="7"/>
    <n v="51"/>
    <x v="3"/>
    <s v="Gold"/>
    <x v="0"/>
    <x v="34"/>
    <n v="8813"/>
    <n v="15370"/>
    <n v="89"/>
    <s v="Automotive"/>
    <x v="0"/>
    <x v="0"/>
    <n v="2"/>
    <n v="3"/>
    <n v="2"/>
    <n v="232"/>
    <x v="0"/>
  </r>
  <r>
    <s v="C00909"/>
    <x v="12"/>
    <n v="22"/>
    <x v="1"/>
    <s v="Platinum"/>
    <x v="0"/>
    <x v="0"/>
    <n v="6624"/>
    <n v="29747"/>
    <n v="7"/>
    <s v="Sports &amp; Outdoors"/>
    <x v="2"/>
    <x v="0"/>
    <n v="5"/>
    <n v="2"/>
    <n v="2"/>
    <n v="522"/>
    <x v="2"/>
  </r>
  <r>
    <s v="C00910"/>
    <x v="1"/>
    <n v="18"/>
    <x v="1"/>
    <s v="Silver"/>
    <x v="1"/>
    <x v="1"/>
    <n v="14352"/>
    <n v="160041"/>
    <n v="17"/>
    <s v="Food &amp; Grocery"/>
    <x v="0"/>
    <x v="1"/>
    <n v="4"/>
    <n v="3"/>
    <n v="4"/>
    <n v="434"/>
    <x v="9"/>
  </r>
  <r>
    <s v="C00911"/>
    <x v="11"/>
    <n v="28"/>
    <x v="2"/>
    <s v="Gold"/>
    <x v="0"/>
    <x v="28"/>
    <n v="30269"/>
    <n v="127588"/>
    <n v="13"/>
    <s v="Toys &amp; Games"/>
    <x v="0"/>
    <x v="0"/>
    <n v="4"/>
    <n v="5"/>
    <n v="4"/>
    <n v="454"/>
    <x v="4"/>
  </r>
  <r>
    <s v="C00912"/>
    <x v="5"/>
    <n v="29"/>
    <x v="2"/>
    <s v="Gold"/>
    <x v="1"/>
    <x v="12"/>
    <n v="18409"/>
    <n v="360294"/>
    <n v="159"/>
    <s v="Pet Supplies"/>
    <x v="3"/>
    <x v="0"/>
    <n v="1"/>
    <n v="4"/>
    <n v="5"/>
    <n v="145"/>
    <x v="3"/>
  </r>
  <r>
    <s v="C00913"/>
    <x v="12"/>
    <n v="57"/>
    <x v="4"/>
    <s v="Platinum"/>
    <x v="0"/>
    <x v="21"/>
    <n v="18664"/>
    <n v="197287"/>
    <n v="24"/>
    <s v="Food &amp; Grocery"/>
    <x v="4"/>
    <x v="0"/>
    <n v="4"/>
    <n v="3"/>
    <n v="4"/>
    <n v="434"/>
    <x v="9"/>
  </r>
  <r>
    <s v="C00914"/>
    <x v="7"/>
    <n v="32"/>
    <x v="2"/>
    <s v="Gold"/>
    <x v="1"/>
    <x v="37"/>
    <n v="1872"/>
    <n v="64451"/>
    <n v="44"/>
    <s v="Books"/>
    <x v="1"/>
    <x v="0"/>
    <n v="3"/>
    <n v="5"/>
    <n v="3"/>
    <n v="353"/>
    <x v="5"/>
  </r>
  <r>
    <s v="C00915"/>
    <x v="0"/>
    <n v="39"/>
    <x v="0"/>
    <s v="Free"/>
    <x v="0"/>
    <x v="19"/>
    <n v="6021"/>
    <n v="6258"/>
    <n v="34"/>
    <s v="Toys &amp; Games"/>
    <x v="0"/>
    <x v="1"/>
    <n v="3"/>
    <n v="1"/>
    <n v="1"/>
    <n v="311"/>
    <x v="8"/>
  </r>
  <r>
    <s v="C00916"/>
    <x v="12"/>
    <n v="35"/>
    <x v="0"/>
    <s v="Silver"/>
    <x v="0"/>
    <x v="24"/>
    <n v="6442"/>
    <n v="14733"/>
    <n v="3"/>
    <s v="Home &amp; Kitchen"/>
    <x v="0"/>
    <x v="1"/>
    <n v="5"/>
    <n v="4"/>
    <n v="2"/>
    <n v="542"/>
    <x v="5"/>
  </r>
  <r>
    <s v="C00917"/>
    <x v="12"/>
    <n v="45"/>
    <x v="3"/>
    <s v="Free"/>
    <x v="1"/>
    <x v="1"/>
    <n v="14593"/>
    <n v="149867"/>
    <n v="138"/>
    <s v="Electronics"/>
    <x v="4"/>
    <x v="0"/>
    <n v="1"/>
    <n v="3"/>
    <n v="4"/>
    <n v="134"/>
    <x v="1"/>
  </r>
  <r>
    <s v="C00918"/>
    <x v="4"/>
    <n v="38"/>
    <x v="0"/>
    <s v="Silver"/>
    <x v="1"/>
    <x v="22"/>
    <n v="3388"/>
    <n v="33206"/>
    <n v="17"/>
    <s v="Electronics"/>
    <x v="2"/>
    <x v="0"/>
    <n v="4"/>
    <n v="3"/>
    <n v="2"/>
    <n v="432"/>
    <x v="5"/>
  </r>
  <r>
    <s v="C00919"/>
    <x v="10"/>
    <n v="33"/>
    <x v="2"/>
    <s v="Free"/>
    <x v="1"/>
    <x v="9"/>
    <n v="4696"/>
    <n v="33553"/>
    <n v="27"/>
    <s v="Office Supplies"/>
    <x v="1"/>
    <x v="0"/>
    <n v="4"/>
    <n v="2"/>
    <n v="2"/>
    <n v="422"/>
    <x v="8"/>
  </r>
  <r>
    <s v="C00920"/>
    <x v="3"/>
    <n v="18"/>
    <x v="1"/>
    <s v="Free"/>
    <x v="1"/>
    <x v="9"/>
    <n v="6882"/>
    <n v="50765"/>
    <n v="224"/>
    <s v="Beauty &amp; Personal Care"/>
    <x v="4"/>
    <x v="0"/>
    <n v="1"/>
    <n v="2"/>
    <n v="3"/>
    <n v="123"/>
    <x v="0"/>
  </r>
  <r>
    <s v="C00921"/>
    <x v="0"/>
    <n v="37"/>
    <x v="0"/>
    <s v="Free"/>
    <x v="0"/>
    <x v="23"/>
    <n v="14033"/>
    <n v="185707"/>
    <n v="89"/>
    <s v="Electronics"/>
    <x v="1"/>
    <x v="1"/>
    <n v="2"/>
    <n v="3"/>
    <n v="4"/>
    <n v="234"/>
    <x v="1"/>
  </r>
  <r>
    <s v="C00922"/>
    <x v="0"/>
    <n v="40"/>
    <x v="0"/>
    <s v="Gold"/>
    <x v="1"/>
    <x v="49"/>
    <n v="1807"/>
    <n v="47644"/>
    <n v="154"/>
    <s v="Sports &amp; Outdoors"/>
    <x v="1"/>
    <x v="1"/>
    <n v="1"/>
    <n v="4"/>
    <n v="3"/>
    <n v="143"/>
    <x v="1"/>
  </r>
  <r>
    <s v="C00923"/>
    <x v="5"/>
    <n v="37"/>
    <x v="0"/>
    <s v="Silver"/>
    <x v="0"/>
    <x v="41"/>
    <n v="17151"/>
    <n v="639727"/>
    <n v="55"/>
    <s v="Jewelry &amp; Accessories"/>
    <x v="5"/>
    <x v="1"/>
    <n v="3"/>
    <n v="5"/>
    <n v="5"/>
    <n v="355"/>
    <x v="6"/>
  </r>
  <r>
    <s v="C00924"/>
    <x v="1"/>
    <n v="39"/>
    <x v="0"/>
    <s v="Gold"/>
    <x v="0"/>
    <x v="34"/>
    <n v="22452"/>
    <n v="387874"/>
    <n v="100"/>
    <s v="Sports &amp; Outdoors"/>
    <x v="4"/>
    <x v="0"/>
    <n v="2"/>
    <n v="3"/>
    <n v="5"/>
    <n v="235"/>
    <x v="1"/>
  </r>
  <r>
    <s v="C00925"/>
    <x v="8"/>
    <n v="60"/>
    <x v="4"/>
    <s v="Free"/>
    <x v="0"/>
    <x v="15"/>
    <n v="4608"/>
    <n v="149519"/>
    <n v="72"/>
    <s v="Food &amp; Grocery"/>
    <x v="3"/>
    <x v="0"/>
    <n v="2"/>
    <n v="4"/>
    <n v="4"/>
    <n v="244"/>
    <x v="1"/>
  </r>
  <r>
    <s v="C00926"/>
    <x v="0"/>
    <n v="31"/>
    <x v="2"/>
    <s v="Gold"/>
    <x v="1"/>
    <x v="2"/>
    <n v="3748"/>
    <n v="19849"/>
    <n v="111"/>
    <s v="Clothing &amp; Apparel"/>
    <x v="5"/>
    <x v="0"/>
    <n v="2"/>
    <n v="2"/>
    <n v="2"/>
    <n v="222"/>
    <x v="0"/>
  </r>
  <r>
    <s v="C00927"/>
    <x v="0"/>
    <n v="27"/>
    <x v="2"/>
    <s v="Free"/>
    <x v="0"/>
    <x v="42"/>
    <n v="7158"/>
    <n v="265781"/>
    <n v="22"/>
    <s v="Toys &amp; Games"/>
    <x v="1"/>
    <x v="1"/>
    <n v="4"/>
    <n v="5"/>
    <n v="4"/>
    <n v="454"/>
    <x v="4"/>
  </r>
  <r>
    <s v="C00928"/>
    <x v="1"/>
    <n v="38"/>
    <x v="0"/>
    <s v="Free"/>
    <x v="0"/>
    <x v="0"/>
    <n v="6743"/>
    <n v="30488"/>
    <n v="54"/>
    <s v="Electronics"/>
    <x v="2"/>
    <x v="1"/>
    <n v="3"/>
    <n v="2"/>
    <n v="2"/>
    <n v="322"/>
    <x v="0"/>
  </r>
  <r>
    <s v="C00929"/>
    <x v="7"/>
    <n v="18"/>
    <x v="1"/>
    <s v="Gold"/>
    <x v="0"/>
    <x v="5"/>
    <n v="10079"/>
    <n v="55376"/>
    <n v="53"/>
    <s v="Food &amp; Grocery"/>
    <x v="5"/>
    <x v="0"/>
    <n v="3"/>
    <n v="2"/>
    <n v="3"/>
    <n v="323"/>
    <x v="5"/>
  </r>
  <r>
    <s v="C00930"/>
    <x v="16"/>
    <n v="20"/>
    <x v="1"/>
    <s v="Free"/>
    <x v="0"/>
    <x v="34"/>
    <n v="1678"/>
    <n v="31273"/>
    <n v="11"/>
    <s v="Electronics"/>
    <x v="1"/>
    <x v="0"/>
    <n v="4"/>
    <n v="3"/>
    <n v="2"/>
    <n v="432"/>
    <x v="5"/>
  </r>
  <r>
    <s v="C00931"/>
    <x v="5"/>
    <n v="30"/>
    <x v="2"/>
    <s v="Free"/>
    <x v="0"/>
    <x v="15"/>
    <n v="2357"/>
    <n v="79633"/>
    <n v="4"/>
    <s v="Toys &amp; Games"/>
    <x v="1"/>
    <x v="0"/>
    <n v="5"/>
    <n v="4"/>
    <n v="3"/>
    <n v="543"/>
    <x v="6"/>
  </r>
  <r>
    <s v="C00932"/>
    <x v="12"/>
    <n v="18"/>
    <x v="1"/>
    <s v="Free"/>
    <x v="0"/>
    <x v="23"/>
    <n v="6413"/>
    <n v="84946"/>
    <n v="25"/>
    <s v="Electronics"/>
    <x v="0"/>
    <x v="1"/>
    <n v="4"/>
    <n v="3"/>
    <n v="3"/>
    <n v="433"/>
    <x v="5"/>
  </r>
  <r>
    <s v="C00933"/>
    <x v="5"/>
    <n v="20"/>
    <x v="1"/>
    <s v="Free"/>
    <x v="0"/>
    <x v="22"/>
    <n v="10601"/>
    <n v="120744"/>
    <n v="95"/>
    <s v="Home &amp; Kitchen"/>
    <x v="3"/>
    <x v="0"/>
    <n v="2"/>
    <n v="3"/>
    <n v="4"/>
    <n v="234"/>
    <x v="1"/>
  </r>
  <r>
    <s v="C00934"/>
    <x v="12"/>
    <n v="53"/>
    <x v="3"/>
    <s v="Free"/>
    <x v="1"/>
    <x v="0"/>
    <n v="15437"/>
    <n v="68325"/>
    <n v="54"/>
    <s v="Electronics"/>
    <x v="1"/>
    <x v="1"/>
    <n v="3"/>
    <n v="2"/>
    <n v="3"/>
    <n v="323"/>
    <x v="5"/>
  </r>
  <r>
    <s v="C00935"/>
    <x v="0"/>
    <n v="42"/>
    <x v="0"/>
    <s v="Free"/>
    <x v="1"/>
    <x v="24"/>
    <n v="5181"/>
    <n v="11155"/>
    <n v="8"/>
    <s v="Beauty &amp; Personal Care"/>
    <x v="1"/>
    <x v="0"/>
    <n v="4"/>
    <n v="4"/>
    <n v="2"/>
    <n v="442"/>
    <x v="5"/>
  </r>
  <r>
    <s v="C00936"/>
    <x v="18"/>
    <n v="41"/>
    <x v="0"/>
    <s v="Free"/>
    <x v="0"/>
    <x v="2"/>
    <n v="19779"/>
    <n v="121088"/>
    <n v="2"/>
    <s v="Clothing &amp; Apparel"/>
    <x v="1"/>
    <x v="1"/>
    <n v="5"/>
    <n v="2"/>
    <n v="4"/>
    <n v="524"/>
    <x v="2"/>
  </r>
  <r>
    <s v="C00937"/>
    <x v="0"/>
    <n v="49"/>
    <x v="3"/>
    <s v="Free"/>
    <x v="0"/>
    <x v="12"/>
    <n v="4277"/>
    <n v="67256"/>
    <n v="0"/>
    <s v="Beauty &amp; Personal Care"/>
    <x v="3"/>
    <x v="1"/>
    <n v="5"/>
    <n v="4"/>
    <n v="3"/>
    <n v="543"/>
    <x v="6"/>
  </r>
  <r>
    <s v="C00938"/>
    <x v="10"/>
    <n v="37"/>
    <x v="0"/>
    <s v="Free"/>
    <x v="1"/>
    <x v="0"/>
    <n v="7028"/>
    <n v="25251"/>
    <n v="53"/>
    <s v="Electronics"/>
    <x v="1"/>
    <x v="0"/>
    <n v="3"/>
    <n v="2"/>
    <n v="2"/>
    <n v="322"/>
    <x v="0"/>
  </r>
  <r>
    <s v="C00939"/>
    <x v="10"/>
    <n v="36"/>
    <x v="0"/>
    <s v="Free"/>
    <x v="1"/>
    <x v="54"/>
    <n v="3416"/>
    <n v="131684"/>
    <n v="61"/>
    <s v="Books"/>
    <x v="1"/>
    <x v="1"/>
    <n v="2"/>
    <n v="5"/>
    <n v="4"/>
    <n v="254"/>
    <x v="1"/>
  </r>
  <r>
    <s v="C00940"/>
    <x v="15"/>
    <n v="60"/>
    <x v="4"/>
    <s v="Free"/>
    <x v="1"/>
    <x v="39"/>
    <n v="11457"/>
    <n v="350846"/>
    <n v="32"/>
    <s v="Clothing &amp; Apparel"/>
    <x v="0"/>
    <x v="1"/>
    <n v="3"/>
    <n v="4"/>
    <n v="5"/>
    <n v="345"/>
    <x v="6"/>
  </r>
  <r>
    <s v="C00941"/>
    <x v="12"/>
    <n v="28"/>
    <x v="2"/>
    <s v="Platinum"/>
    <x v="0"/>
    <x v="23"/>
    <n v="21004"/>
    <n v="357452"/>
    <n v="16"/>
    <s v="Food &amp; Grocery"/>
    <x v="3"/>
    <x v="1"/>
    <n v="4"/>
    <n v="3"/>
    <n v="5"/>
    <n v="435"/>
    <x v="6"/>
  </r>
  <r>
    <s v="C00942"/>
    <x v="0"/>
    <n v="52"/>
    <x v="3"/>
    <s v="Free"/>
    <x v="0"/>
    <x v="34"/>
    <n v="6606"/>
    <n v="110038"/>
    <n v="7"/>
    <s v="Beauty &amp; Personal Care"/>
    <x v="5"/>
    <x v="1"/>
    <n v="5"/>
    <n v="3"/>
    <n v="4"/>
    <n v="534"/>
    <x v="9"/>
  </r>
  <r>
    <s v="C00943"/>
    <x v="0"/>
    <n v="46"/>
    <x v="3"/>
    <s v="Free"/>
    <x v="1"/>
    <x v="2"/>
    <n v="4798"/>
    <n v="25915"/>
    <n v="54"/>
    <s v="Automotive"/>
    <x v="3"/>
    <x v="0"/>
    <n v="3"/>
    <n v="2"/>
    <n v="2"/>
    <n v="322"/>
    <x v="0"/>
  </r>
  <r>
    <s v="C00944"/>
    <x v="5"/>
    <n v="18"/>
    <x v="1"/>
    <s v="Free"/>
    <x v="0"/>
    <x v="24"/>
    <n v="2015"/>
    <n v="48775"/>
    <n v="54"/>
    <s v="Health &amp; Wellness"/>
    <x v="1"/>
    <x v="0"/>
    <n v="3"/>
    <n v="4"/>
    <n v="3"/>
    <n v="343"/>
    <x v="9"/>
  </r>
  <r>
    <s v="C00945"/>
    <x v="10"/>
    <n v="28"/>
    <x v="2"/>
    <s v="Free"/>
    <x v="0"/>
    <x v="5"/>
    <n v="652"/>
    <n v="3055"/>
    <n v="51"/>
    <s v="Sports &amp; Outdoors"/>
    <x v="0"/>
    <x v="0"/>
    <n v="3"/>
    <n v="2"/>
    <n v="1"/>
    <n v="321"/>
    <x v="7"/>
  </r>
  <r>
    <s v="C00946"/>
    <x v="8"/>
    <n v="28"/>
    <x v="2"/>
    <s v="Free"/>
    <x v="1"/>
    <x v="4"/>
    <n v="8322"/>
    <n v="178688"/>
    <n v="82"/>
    <s v="Health &amp; Wellness"/>
    <x v="3"/>
    <x v="0"/>
    <n v="2"/>
    <n v="4"/>
    <n v="4"/>
    <n v="244"/>
    <x v="1"/>
  </r>
  <r>
    <s v="C00947"/>
    <x v="1"/>
    <n v="28"/>
    <x v="2"/>
    <s v="Free"/>
    <x v="0"/>
    <x v="53"/>
    <n v="14892"/>
    <n v="583159"/>
    <n v="23"/>
    <s v="Food &amp; Grocery"/>
    <x v="0"/>
    <x v="1"/>
    <n v="4"/>
    <n v="5"/>
    <n v="5"/>
    <n v="455"/>
    <x v="4"/>
  </r>
  <r>
    <s v="C00948"/>
    <x v="3"/>
    <n v="29"/>
    <x v="2"/>
    <s v="Free"/>
    <x v="1"/>
    <x v="15"/>
    <n v="15247"/>
    <n v="486091"/>
    <n v="98"/>
    <s v="Electronics"/>
    <x v="0"/>
    <x v="1"/>
    <n v="2"/>
    <n v="4"/>
    <n v="5"/>
    <n v="245"/>
    <x v="1"/>
  </r>
  <r>
    <s v="C00949"/>
    <x v="10"/>
    <n v="21"/>
    <x v="1"/>
    <s v="Free"/>
    <x v="0"/>
    <x v="19"/>
    <n v="4099"/>
    <n v="3607"/>
    <n v="162"/>
    <s v="Home &amp; Kitchen"/>
    <x v="4"/>
    <x v="1"/>
    <n v="1"/>
    <n v="1"/>
    <n v="1"/>
    <n v="111"/>
    <x v="10"/>
  </r>
  <r>
    <s v="C00950"/>
    <x v="0"/>
    <n v="26"/>
    <x v="2"/>
    <s v="Free"/>
    <x v="1"/>
    <x v="21"/>
    <n v="8141"/>
    <n v="96315"/>
    <n v="12"/>
    <s v="Electronics"/>
    <x v="1"/>
    <x v="0"/>
    <n v="4"/>
    <n v="3"/>
    <n v="3"/>
    <n v="433"/>
    <x v="5"/>
  </r>
  <r>
    <s v="C00951"/>
    <x v="7"/>
    <n v="36"/>
    <x v="0"/>
    <s v="Free"/>
    <x v="0"/>
    <x v="23"/>
    <n v="20829"/>
    <n v="285727"/>
    <n v="15"/>
    <s v="Books"/>
    <x v="5"/>
    <x v="0"/>
    <n v="4"/>
    <n v="3"/>
    <n v="4"/>
    <n v="434"/>
    <x v="9"/>
  </r>
  <r>
    <s v="C00952"/>
    <x v="7"/>
    <n v="23"/>
    <x v="1"/>
    <s v="Free"/>
    <x v="1"/>
    <x v="44"/>
    <n v="5108"/>
    <n v="187285"/>
    <n v="48"/>
    <s v="Clothing &amp; Apparel"/>
    <x v="3"/>
    <x v="1"/>
    <n v="3"/>
    <n v="5"/>
    <n v="4"/>
    <n v="354"/>
    <x v="6"/>
  </r>
  <r>
    <s v="C00953"/>
    <x v="5"/>
    <n v="42"/>
    <x v="0"/>
    <s v="Free"/>
    <x v="0"/>
    <x v="33"/>
    <n v="9917"/>
    <n v="25362"/>
    <n v="86"/>
    <s v="Clothing &amp; Apparel"/>
    <x v="5"/>
    <x v="0"/>
    <n v="2"/>
    <n v="1"/>
    <n v="2"/>
    <n v="212"/>
    <x v="0"/>
  </r>
  <r>
    <s v="C00954"/>
    <x v="0"/>
    <n v="18"/>
    <x v="1"/>
    <s v="Silver"/>
    <x v="1"/>
    <x v="14"/>
    <n v="4237"/>
    <n v="800"/>
    <n v="12"/>
    <s v="Electronics"/>
    <x v="0"/>
    <x v="1"/>
    <n v="4"/>
    <n v="1"/>
    <n v="1"/>
    <n v="411"/>
    <x v="8"/>
  </r>
  <r>
    <s v="C00955"/>
    <x v="0"/>
    <n v="18"/>
    <x v="1"/>
    <s v="Free"/>
    <x v="1"/>
    <x v="33"/>
    <n v="4436"/>
    <n v="14275"/>
    <n v="9"/>
    <s v="Clothing &amp; Apparel"/>
    <x v="4"/>
    <x v="0"/>
    <n v="4"/>
    <n v="1"/>
    <n v="2"/>
    <n v="412"/>
    <x v="8"/>
  </r>
  <r>
    <s v="C00956"/>
    <x v="7"/>
    <n v="34"/>
    <x v="2"/>
    <s v="Platinum"/>
    <x v="0"/>
    <x v="17"/>
    <n v="10904"/>
    <n v="175311"/>
    <n v="64"/>
    <s v="Electronics"/>
    <x v="4"/>
    <x v="1"/>
    <n v="2"/>
    <n v="3"/>
    <n v="4"/>
    <n v="234"/>
    <x v="1"/>
  </r>
  <r>
    <s v="C00957"/>
    <x v="18"/>
    <n v="33"/>
    <x v="2"/>
    <s v="Free"/>
    <x v="1"/>
    <x v="1"/>
    <n v="16242"/>
    <n v="155868"/>
    <n v="74"/>
    <s v="Home &amp; Kitchen"/>
    <x v="4"/>
    <x v="0"/>
    <n v="2"/>
    <n v="3"/>
    <n v="4"/>
    <n v="234"/>
    <x v="1"/>
  </r>
  <r>
    <s v="C00958"/>
    <x v="0"/>
    <n v="47"/>
    <x v="3"/>
    <s v="Free"/>
    <x v="1"/>
    <x v="2"/>
    <n v="3397"/>
    <n v="18748"/>
    <n v="62"/>
    <s v="Electronics"/>
    <x v="4"/>
    <x v="1"/>
    <n v="2"/>
    <n v="2"/>
    <n v="2"/>
    <n v="222"/>
    <x v="0"/>
  </r>
  <r>
    <s v="C00959"/>
    <x v="18"/>
    <n v="54"/>
    <x v="3"/>
    <s v="Free"/>
    <x v="0"/>
    <x v="11"/>
    <n v="4049"/>
    <n v="127076"/>
    <n v="56"/>
    <s v="Clothing &amp; Apparel"/>
    <x v="4"/>
    <x v="1"/>
    <n v="3"/>
    <n v="4"/>
    <n v="4"/>
    <n v="344"/>
    <x v="6"/>
  </r>
  <r>
    <s v="C00960"/>
    <x v="0"/>
    <n v="36"/>
    <x v="0"/>
    <s v="Silver"/>
    <x v="1"/>
    <x v="10"/>
    <n v="12826"/>
    <n v="90114"/>
    <n v="29"/>
    <s v="Automotive"/>
    <x v="5"/>
    <x v="0"/>
    <n v="3"/>
    <n v="2"/>
    <n v="3"/>
    <n v="323"/>
    <x v="5"/>
  </r>
  <r>
    <s v="C00961"/>
    <x v="10"/>
    <n v="18"/>
    <x v="1"/>
    <s v="Silver"/>
    <x v="0"/>
    <x v="5"/>
    <n v="14446"/>
    <n v="73459"/>
    <n v="58"/>
    <s v="Toys &amp; Games"/>
    <x v="0"/>
    <x v="0"/>
    <n v="3"/>
    <n v="2"/>
    <n v="3"/>
    <n v="323"/>
    <x v="5"/>
  </r>
  <r>
    <s v="C00962"/>
    <x v="10"/>
    <n v="42"/>
    <x v="0"/>
    <s v="Gold"/>
    <x v="0"/>
    <x v="14"/>
    <n v="7047"/>
    <n v="1410"/>
    <n v="8"/>
    <s v="Sports &amp; Outdoors"/>
    <x v="4"/>
    <x v="0"/>
    <n v="4"/>
    <n v="1"/>
    <n v="1"/>
    <n v="411"/>
    <x v="8"/>
  </r>
  <r>
    <s v="C00963"/>
    <x v="0"/>
    <n v="31"/>
    <x v="2"/>
    <s v="Free"/>
    <x v="1"/>
    <x v="66"/>
    <n v="8306"/>
    <n v="498345"/>
    <n v="21"/>
    <s v="Books"/>
    <x v="3"/>
    <x v="1"/>
    <n v="4"/>
    <n v="5"/>
    <n v="5"/>
    <n v="455"/>
    <x v="4"/>
  </r>
  <r>
    <s v="C00964"/>
    <x v="7"/>
    <n v="19"/>
    <x v="1"/>
    <s v="Silver"/>
    <x v="0"/>
    <x v="20"/>
    <n v="620"/>
    <n v="7947"/>
    <n v="90"/>
    <s v="Health &amp; Wellness"/>
    <x v="5"/>
    <x v="1"/>
    <n v="2"/>
    <n v="3"/>
    <n v="1"/>
    <n v="231"/>
    <x v="0"/>
  </r>
  <r>
    <s v="C00965"/>
    <x v="10"/>
    <n v="34"/>
    <x v="2"/>
    <s v="Free"/>
    <x v="0"/>
    <x v="50"/>
    <n v="10716"/>
    <n v="40323"/>
    <n v="9"/>
    <s v="Electronics"/>
    <x v="0"/>
    <x v="1"/>
    <n v="4"/>
    <n v="4"/>
    <n v="2"/>
    <n v="442"/>
    <x v="5"/>
  </r>
  <r>
    <s v="C00966"/>
    <x v="11"/>
    <n v="50"/>
    <x v="3"/>
    <s v="Platinum"/>
    <x v="0"/>
    <x v="35"/>
    <n v="40274"/>
    <n v="827214"/>
    <n v="101"/>
    <s v="Electronics"/>
    <x v="1"/>
    <x v="0"/>
    <n v="2"/>
    <n v="4"/>
    <n v="5"/>
    <n v="245"/>
    <x v="1"/>
  </r>
  <r>
    <s v="C00967"/>
    <x v="0"/>
    <n v="40"/>
    <x v="0"/>
    <s v="Gold"/>
    <x v="0"/>
    <x v="0"/>
    <n v="3506"/>
    <n v="11999"/>
    <n v="5"/>
    <s v="Automotive"/>
    <x v="1"/>
    <x v="1"/>
    <n v="5"/>
    <n v="2"/>
    <n v="2"/>
    <n v="522"/>
    <x v="2"/>
  </r>
  <r>
    <s v="C00968"/>
    <x v="2"/>
    <n v="21"/>
    <x v="1"/>
    <s v="Free"/>
    <x v="0"/>
    <x v="25"/>
    <n v="3787"/>
    <n v="100021"/>
    <n v="35"/>
    <s v="Clothing &amp; Apparel"/>
    <x v="4"/>
    <x v="0"/>
    <n v="3"/>
    <n v="4"/>
    <n v="3"/>
    <n v="343"/>
    <x v="9"/>
  </r>
  <r>
    <s v="C00969"/>
    <x v="13"/>
    <n v="43"/>
    <x v="0"/>
    <s v="Platinum"/>
    <x v="1"/>
    <x v="51"/>
    <n v="11643"/>
    <n v="526438"/>
    <n v="58"/>
    <s v="Sports &amp; Outdoors"/>
    <x v="4"/>
    <x v="1"/>
    <n v="3"/>
    <n v="5"/>
    <n v="5"/>
    <n v="355"/>
    <x v="6"/>
  </r>
  <r>
    <s v="C00970"/>
    <x v="0"/>
    <n v="39"/>
    <x v="0"/>
    <s v="Free"/>
    <x v="0"/>
    <x v="19"/>
    <n v="867"/>
    <n v="777"/>
    <n v="122"/>
    <s v="Office Supplies"/>
    <x v="3"/>
    <x v="1"/>
    <n v="2"/>
    <n v="1"/>
    <n v="1"/>
    <n v="211"/>
    <x v="0"/>
  </r>
  <r>
    <s v="C00971"/>
    <x v="0"/>
    <n v="51"/>
    <x v="3"/>
    <s v="Silver"/>
    <x v="1"/>
    <x v="57"/>
    <n v="442"/>
    <n v="268218"/>
    <n v="1"/>
    <s v="Health &amp; Wellness"/>
    <x v="0"/>
    <x v="1"/>
    <n v="5"/>
    <n v="5"/>
    <n v="4"/>
    <n v="554"/>
    <x v="4"/>
  </r>
  <r>
    <s v="C00972"/>
    <x v="1"/>
    <n v="34"/>
    <x v="2"/>
    <s v="Silver"/>
    <x v="0"/>
    <x v="20"/>
    <n v="376"/>
    <n v="50863"/>
    <n v="328"/>
    <s v="Jewelry &amp; Accessories"/>
    <x v="5"/>
    <x v="1"/>
    <n v="1"/>
    <n v="3"/>
    <n v="3"/>
    <n v="133"/>
    <x v="1"/>
  </r>
  <r>
    <s v="C00973"/>
    <x v="1"/>
    <n v="39"/>
    <x v="0"/>
    <s v="Gold"/>
    <x v="1"/>
    <x v="9"/>
    <n v="22711"/>
    <n v="178597"/>
    <n v="37"/>
    <s v="Clothing &amp; Apparel"/>
    <x v="2"/>
    <x v="1"/>
    <n v="3"/>
    <n v="2"/>
    <n v="4"/>
    <n v="324"/>
    <x v="9"/>
  </r>
  <r>
    <s v="C00974"/>
    <x v="0"/>
    <n v="38"/>
    <x v="0"/>
    <s v="Free"/>
    <x v="1"/>
    <x v="14"/>
    <n v="8105"/>
    <n v="16875"/>
    <n v="56"/>
    <s v="Food &amp; Grocery"/>
    <x v="4"/>
    <x v="1"/>
    <n v="3"/>
    <n v="1"/>
    <n v="2"/>
    <n v="312"/>
    <x v="7"/>
  </r>
  <r>
    <s v="C00975"/>
    <x v="0"/>
    <n v="31"/>
    <x v="2"/>
    <s v="Gold"/>
    <x v="0"/>
    <x v="9"/>
    <n v="1160"/>
    <n v="71865"/>
    <n v="40"/>
    <s v="Beauty &amp; Personal Care"/>
    <x v="1"/>
    <x v="1"/>
    <n v="3"/>
    <n v="2"/>
    <n v="3"/>
    <n v="323"/>
    <x v="5"/>
  </r>
  <r>
    <s v="C00976"/>
    <x v="0"/>
    <n v="33"/>
    <x v="2"/>
    <s v="Free"/>
    <x v="1"/>
    <x v="5"/>
    <n v="2595"/>
    <n v="13079"/>
    <n v="23"/>
    <s v="Health &amp; Wellness"/>
    <x v="5"/>
    <x v="1"/>
    <n v="4"/>
    <n v="2"/>
    <n v="2"/>
    <n v="422"/>
    <x v="8"/>
  </r>
  <r>
    <s v="C00977"/>
    <x v="10"/>
    <n v="29"/>
    <x v="2"/>
    <s v="Platinum"/>
    <x v="1"/>
    <x v="49"/>
    <n v="16623"/>
    <n v="409266"/>
    <n v="29"/>
    <s v="Home &amp; Kitchen"/>
    <x v="4"/>
    <x v="1"/>
    <n v="3"/>
    <n v="4"/>
    <n v="5"/>
    <n v="345"/>
    <x v="6"/>
  </r>
  <r>
    <s v="C00978"/>
    <x v="0"/>
    <n v="32"/>
    <x v="2"/>
    <s v="Free"/>
    <x v="0"/>
    <x v="17"/>
    <n v="4079"/>
    <n v="61196"/>
    <n v="31"/>
    <s v="Electronics"/>
    <x v="3"/>
    <x v="0"/>
    <n v="3"/>
    <n v="3"/>
    <n v="3"/>
    <n v="333"/>
    <x v="5"/>
  </r>
  <r>
    <s v="C00979"/>
    <x v="9"/>
    <n v="38"/>
    <x v="0"/>
    <s v="Free"/>
    <x v="1"/>
    <x v="36"/>
    <n v="13822"/>
    <n v="739108"/>
    <n v="49"/>
    <s v="Home &amp; Kitchen"/>
    <x v="1"/>
    <x v="0"/>
    <n v="3"/>
    <n v="5"/>
    <n v="5"/>
    <n v="355"/>
    <x v="6"/>
  </r>
  <r>
    <s v="C00980"/>
    <x v="0"/>
    <n v="30"/>
    <x v="2"/>
    <s v="Free"/>
    <x v="0"/>
    <x v="5"/>
    <n v="2526"/>
    <n v="13021"/>
    <n v="79"/>
    <s v="Electronics"/>
    <x v="5"/>
    <x v="1"/>
    <n v="2"/>
    <n v="2"/>
    <n v="2"/>
    <n v="222"/>
    <x v="0"/>
  </r>
  <r>
    <s v="C00981"/>
    <x v="0"/>
    <n v="24"/>
    <x v="1"/>
    <s v="Free"/>
    <x v="0"/>
    <x v="10"/>
    <n v="11883"/>
    <n v="89625"/>
    <n v="5"/>
    <s v="Travel &amp; Luggage"/>
    <x v="0"/>
    <x v="0"/>
    <n v="5"/>
    <n v="2"/>
    <n v="3"/>
    <n v="523"/>
    <x v="2"/>
  </r>
  <r>
    <s v="C00982"/>
    <x v="0"/>
    <n v="27"/>
    <x v="2"/>
    <s v="Free"/>
    <x v="0"/>
    <x v="49"/>
    <n v="5662"/>
    <n v="135752"/>
    <n v="58"/>
    <s v="Office Supplies"/>
    <x v="1"/>
    <x v="0"/>
    <n v="3"/>
    <n v="4"/>
    <n v="4"/>
    <n v="344"/>
    <x v="6"/>
  </r>
  <r>
    <s v="C00983"/>
    <x v="0"/>
    <n v="37"/>
    <x v="0"/>
    <s v="Free"/>
    <x v="0"/>
    <x v="19"/>
    <n v="8037"/>
    <n v="7745"/>
    <n v="48"/>
    <s v="Jewelry &amp; Accessories"/>
    <x v="1"/>
    <x v="1"/>
    <n v="3"/>
    <n v="1"/>
    <n v="1"/>
    <n v="311"/>
    <x v="8"/>
  </r>
  <r>
    <s v="C00984"/>
    <x v="10"/>
    <n v="26"/>
    <x v="2"/>
    <s v="Free"/>
    <x v="1"/>
    <x v="35"/>
    <n v="3983"/>
    <n v="71942"/>
    <n v="46"/>
    <s v="Electronics"/>
    <x v="0"/>
    <x v="0"/>
    <n v="3"/>
    <n v="4"/>
    <n v="3"/>
    <n v="343"/>
    <x v="9"/>
  </r>
  <r>
    <s v="C00985"/>
    <x v="0"/>
    <n v="37"/>
    <x v="0"/>
    <s v="Free"/>
    <x v="1"/>
    <x v="34"/>
    <n v="2287"/>
    <n v="34913"/>
    <n v="55"/>
    <s v="Beauty &amp; Personal Care"/>
    <x v="1"/>
    <x v="1"/>
    <n v="3"/>
    <n v="3"/>
    <n v="2"/>
    <n v="332"/>
    <x v="0"/>
  </r>
  <r>
    <s v="C00986"/>
    <x v="3"/>
    <n v="44"/>
    <x v="0"/>
    <s v="Gold"/>
    <x v="1"/>
    <x v="23"/>
    <n v="8162"/>
    <n v="135689"/>
    <n v="30"/>
    <s v="Travel &amp; Luggage"/>
    <x v="1"/>
    <x v="0"/>
    <n v="3"/>
    <n v="3"/>
    <n v="4"/>
    <n v="334"/>
    <x v="9"/>
  </r>
  <r>
    <s v="C00987"/>
    <x v="5"/>
    <n v="24"/>
    <x v="1"/>
    <s v="Free"/>
    <x v="0"/>
    <x v="51"/>
    <n v="26153"/>
    <n v="1290184"/>
    <n v="6"/>
    <s v="Beauty &amp; Personal Care"/>
    <x v="2"/>
    <x v="1"/>
    <n v="5"/>
    <n v="5"/>
    <n v="5"/>
    <n v="555"/>
    <x v="4"/>
  </r>
  <r>
    <s v="C00988"/>
    <x v="12"/>
    <n v="35"/>
    <x v="0"/>
    <s v="Gold"/>
    <x v="0"/>
    <x v="14"/>
    <n v="15815"/>
    <n v="35257"/>
    <n v="31"/>
    <s v="Electronics"/>
    <x v="0"/>
    <x v="1"/>
    <n v="3"/>
    <n v="1"/>
    <n v="2"/>
    <n v="312"/>
    <x v="7"/>
  </r>
  <r>
    <s v="C00989"/>
    <x v="5"/>
    <n v="44"/>
    <x v="0"/>
    <s v="Free"/>
    <x v="1"/>
    <x v="14"/>
    <n v="1052"/>
    <n v="23457"/>
    <n v="54"/>
    <s v="Sports &amp; Outdoors"/>
    <x v="0"/>
    <x v="1"/>
    <n v="3"/>
    <n v="1"/>
    <n v="2"/>
    <n v="312"/>
    <x v="7"/>
  </r>
  <r>
    <s v="C00990"/>
    <x v="0"/>
    <n v="18"/>
    <x v="1"/>
    <s v="Free"/>
    <x v="0"/>
    <x v="3"/>
    <n v="3569"/>
    <n v="124074"/>
    <n v="6"/>
    <s v="Clothing &amp; Apparel"/>
    <x v="3"/>
    <x v="0"/>
    <n v="5"/>
    <n v="5"/>
    <n v="4"/>
    <n v="554"/>
    <x v="4"/>
  </r>
  <r>
    <s v="C00991"/>
    <x v="11"/>
    <n v="59"/>
    <x v="4"/>
    <s v="Free"/>
    <x v="1"/>
    <x v="14"/>
    <n v="869"/>
    <n v="19383"/>
    <n v="34"/>
    <s v="Automotive"/>
    <x v="2"/>
    <x v="1"/>
    <n v="3"/>
    <n v="1"/>
    <n v="2"/>
    <n v="312"/>
    <x v="7"/>
  </r>
  <r>
    <s v="C00992"/>
    <x v="8"/>
    <n v="53"/>
    <x v="3"/>
    <s v="Silver"/>
    <x v="1"/>
    <x v="31"/>
    <n v="10969"/>
    <n v="95408"/>
    <n v="29"/>
    <s v="Sports &amp; Outdoors"/>
    <x v="1"/>
    <x v="1"/>
    <n v="3"/>
    <n v="2"/>
    <n v="3"/>
    <n v="323"/>
    <x v="5"/>
  </r>
  <r>
    <s v="C00993"/>
    <x v="9"/>
    <n v="46"/>
    <x v="3"/>
    <s v="Free"/>
    <x v="1"/>
    <x v="59"/>
    <n v="2735"/>
    <n v="752479"/>
    <n v="98"/>
    <s v="Books"/>
    <x v="3"/>
    <x v="1"/>
    <n v="2"/>
    <n v="4"/>
    <n v="5"/>
    <n v="245"/>
    <x v="1"/>
  </r>
  <r>
    <s v="C00994"/>
    <x v="19"/>
    <n v="18"/>
    <x v="1"/>
    <s v="Gold"/>
    <x v="1"/>
    <x v="2"/>
    <n v="12001"/>
    <n v="61759"/>
    <n v="69"/>
    <s v="Clothing &amp; Apparel"/>
    <x v="1"/>
    <x v="1"/>
    <n v="2"/>
    <n v="2"/>
    <n v="3"/>
    <n v="223"/>
    <x v="0"/>
  </r>
  <r>
    <s v="C00995"/>
    <x v="0"/>
    <n v="18"/>
    <x v="1"/>
    <s v="Free"/>
    <x v="0"/>
    <x v="23"/>
    <n v="7198"/>
    <n v="123737"/>
    <n v="10"/>
    <s v="Health &amp; Wellness"/>
    <x v="3"/>
    <x v="0"/>
    <n v="4"/>
    <n v="3"/>
    <n v="4"/>
    <n v="434"/>
    <x v="9"/>
  </r>
  <r>
    <s v="C00996"/>
    <x v="0"/>
    <n v="22"/>
    <x v="1"/>
    <s v="Free"/>
    <x v="1"/>
    <x v="33"/>
    <n v="15187"/>
    <n v="51661"/>
    <n v="81"/>
    <s v="Food &amp; Grocery"/>
    <x v="0"/>
    <x v="1"/>
    <n v="2"/>
    <n v="1"/>
    <n v="3"/>
    <n v="213"/>
    <x v="7"/>
  </r>
  <r>
    <s v="C00997"/>
    <x v="0"/>
    <n v="45"/>
    <x v="3"/>
    <s v="Gold"/>
    <x v="1"/>
    <x v="14"/>
    <n v="21889"/>
    <n v="37583"/>
    <n v="55"/>
    <s v="Jewelry &amp; Accessories"/>
    <x v="1"/>
    <x v="0"/>
    <n v="3"/>
    <n v="1"/>
    <n v="2"/>
    <n v="312"/>
    <x v="7"/>
  </r>
  <r>
    <s v="C00998"/>
    <x v="10"/>
    <n v="54"/>
    <x v="3"/>
    <s v="Silver"/>
    <x v="1"/>
    <x v="33"/>
    <n v="2219"/>
    <n v="6548"/>
    <n v="51"/>
    <s v="Beauty &amp; Personal Care"/>
    <x v="3"/>
    <x v="1"/>
    <n v="3"/>
    <n v="1"/>
    <n v="1"/>
    <n v="311"/>
    <x v="8"/>
  </r>
  <r>
    <s v="C00999"/>
    <x v="7"/>
    <n v="53"/>
    <x v="3"/>
    <s v="Free"/>
    <x v="1"/>
    <x v="67"/>
    <n v="13353"/>
    <n v="67420"/>
    <n v="24"/>
    <s v="Electronics"/>
    <x v="4"/>
    <x v="0"/>
    <n v="4"/>
    <n v="5"/>
    <n v="3"/>
    <n v="453"/>
    <x v="5"/>
  </r>
  <r>
    <s v="C01000"/>
    <x v="1"/>
    <n v="46"/>
    <x v="3"/>
    <s v="Free"/>
    <x v="0"/>
    <x v="8"/>
    <n v="10321"/>
    <n v="28948"/>
    <n v="33"/>
    <s v="Automotive"/>
    <x v="0"/>
    <x v="0"/>
    <n v="3"/>
    <n v="4"/>
    <n v="2"/>
    <n v="342"/>
    <x v="5"/>
  </r>
  <r>
    <s v="C01001"/>
    <x v="5"/>
    <n v="40"/>
    <x v="0"/>
    <s v="Gold"/>
    <x v="1"/>
    <x v="17"/>
    <n v="25562"/>
    <n v="331111"/>
    <n v="30"/>
    <s v="Electronics"/>
    <x v="0"/>
    <x v="0"/>
    <n v="3"/>
    <n v="3"/>
    <n v="5"/>
    <n v="335"/>
    <x v="6"/>
  </r>
  <r>
    <s v="C01002"/>
    <x v="9"/>
    <n v="39"/>
    <x v="0"/>
    <s v="Platinum"/>
    <x v="1"/>
    <x v="33"/>
    <n v="12249"/>
    <n v="4011"/>
    <n v="23"/>
    <s v="Health &amp; Wellness"/>
    <x v="1"/>
    <x v="1"/>
    <n v="4"/>
    <n v="1"/>
    <n v="1"/>
    <n v="411"/>
    <x v="8"/>
  </r>
  <r>
    <s v="C01003"/>
    <x v="10"/>
    <n v="29"/>
    <x v="2"/>
    <s v="Free"/>
    <x v="1"/>
    <x v="47"/>
    <n v="13898"/>
    <n v="442376"/>
    <n v="50"/>
    <s v="Beauty &amp; Personal Care"/>
    <x v="0"/>
    <x v="1"/>
    <n v="3"/>
    <n v="4"/>
    <n v="5"/>
    <n v="345"/>
    <x v="6"/>
  </r>
  <r>
    <s v="C01004"/>
    <x v="10"/>
    <n v="29"/>
    <x v="2"/>
    <s v="Free"/>
    <x v="1"/>
    <x v="6"/>
    <n v="1378"/>
    <n v="50358"/>
    <n v="30"/>
    <s v="Food &amp; Grocery"/>
    <x v="1"/>
    <x v="0"/>
    <n v="3"/>
    <n v="4"/>
    <n v="3"/>
    <n v="343"/>
    <x v="9"/>
  </r>
  <r>
    <s v="C01005"/>
    <x v="16"/>
    <n v="18"/>
    <x v="1"/>
    <s v="Silver"/>
    <x v="1"/>
    <x v="0"/>
    <n v="1691"/>
    <n v="76837"/>
    <n v="8"/>
    <s v="Toys &amp; Games"/>
    <x v="0"/>
    <x v="1"/>
    <n v="4"/>
    <n v="2"/>
    <n v="3"/>
    <n v="423"/>
    <x v="5"/>
  </r>
  <r>
    <s v="C01006"/>
    <x v="3"/>
    <n v="43"/>
    <x v="0"/>
    <s v="Gold"/>
    <x v="0"/>
    <x v="19"/>
    <n v="2269"/>
    <n v="20891"/>
    <n v="47"/>
    <s v="Food &amp; Grocery"/>
    <x v="4"/>
    <x v="1"/>
    <n v="3"/>
    <n v="1"/>
    <n v="2"/>
    <n v="312"/>
    <x v="7"/>
  </r>
  <r>
    <s v="C01007"/>
    <x v="10"/>
    <n v="24"/>
    <x v="1"/>
    <s v="Gold"/>
    <x v="0"/>
    <x v="59"/>
    <n v="3754"/>
    <n v="101649"/>
    <n v="139"/>
    <s v="Automotive"/>
    <x v="0"/>
    <x v="0"/>
    <n v="1"/>
    <n v="4"/>
    <n v="3"/>
    <n v="143"/>
    <x v="1"/>
  </r>
  <r>
    <s v="C01008"/>
    <x v="3"/>
    <n v="57"/>
    <x v="4"/>
    <s v="Free"/>
    <x v="1"/>
    <x v="42"/>
    <n v="8134"/>
    <n v="345062"/>
    <n v="53"/>
    <s v="Toys &amp; Games"/>
    <x v="0"/>
    <x v="0"/>
    <n v="3"/>
    <n v="5"/>
    <n v="5"/>
    <n v="355"/>
    <x v="6"/>
  </r>
  <r>
    <s v="C01009"/>
    <x v="11"/>
    <n v="64"/>
    <x v="4"/>
    <s v="Silver"/>
    <x v="1"/>
    <x v="0"/>
    <n v="15997"/>
    <n v="63824"/>
    <n v="55"/>
    <s v="Sports &amp; Outdoors"/>
    <x v="3"/>
    <x v="1"/>
    <n v="3"/>
    <n v="2"/>
    <n v="3"/>
    <n v="323"/>
    <x v="5"/>
  </r>
  <r>
    <s v="C01010"/>
    <x v="3"/>
    <n v="31"/>
    <x v="2"/>
    <s v="Free"/>
    <x v="0"/>
    <x v="8"/>
    <n v="19922"/>
    <n v="477316"/>
    <n v="69"/>
    <s v="Beauty &amp; Personal Care"/>
    <x v="1"/>
    <x v="1"/>
    <n v="2"/>
    <n v="4"/>
    <n v="5"/>
    <n v="245"/>
    <x v="1"/>
  </r>
  <r>
    <s v="C01011"/>
    <x v="10"/>
    <n v="35"/>
    <x v="0"/>
    <s v="Free"/>
    <x v="0"/>
    <x v="5"/>
    <n v="9019"/>
    <n v="49673"/>
    <n v="4"/>
    <s v="Electronics"/>
    <x v="4"/>
    <x v="1"/>
    <n v="5"/>
    <n v="2"/>
    <n v="3"/>
    <n v="523"/>
    <x v="2"/>
  </r>
  <r>
    <s v="C01012"/>
    <x v="19"/>
    <n v="34"/>
    <x v="2"/>
    <s v="Free"/>
    <x v="0"/>
    <x v="30"/>
    <n v="3772"/>
    <n v="817936"/>
    <n v="12"/>
    <s v="Electronics"/>
    <x v="3"/>
    <x v="0"/>
    <n v="4"/>
    <n v="4"/>
    <n v="5"/>
    <n v="445"/>
    <x v="4"/>
  </r>
  <r>
    <s v="C01013"/>
    <x v="10"/>
    <n v="34"/>
    <x v="2"/>
    <s v="Silver"/>
    <x v="1"/>
    <x v="12"/>
    <n v="19811"/>
    <n v="403297"/>
    <n v="29"/>
    <s v="Electronics"/>
    <x v="1"/>
    <x v="1"/>
    <n v="3"/>
    <n v="4"/>
    <n v="5"/>
    <n v="345"/>
    <x v="6"/>
  </r>
  <r>
    <s v="C01014"/>
    <x v="0"/>
    <n v="31"/>
    <x v="2"/>
    <s v="Gold"/>
    <x v="0"/>
    <x v="34"/>
    <n v="6716"/>
    <n v="101288"/>
    <n v="57"/>
    <s v="Clothing &amp; Apparel"/>
    <x v="0"/>
    <x v="0"/>
    <n v="3"/>
    <n v="3"/>
    <n v="3"/>
    <n v="333"/>
    <x v="5"/>
  </r>
  <r>
    <s v="C01015"/>
    <x v="5"/>
    <n v="27"/>
    <x v="2"/>
    <s v="Free"/>
    <x v="0"/>
    <x v="26"/>
    <n v="25936"/>
    <n v="645014"/>
    <n v="17"/>
    <s v="Clothing &amp; Apparel"/>
    <x v="1"/>
    <x v="1"/>
    <n v="4"/>
    <n v="4"/>
    <n v="5"/>
    <n v="445"/>
    <x v="4"/>
  </r>
  <r>
    <s v="C01016"/>
    <x v="5"/>
    <n v="63"/>
    <x v="4"/>
    <s v="Gold"/>
    <x v="1"/>
    <x v="14"/>
    <n v="8354"/>
    <n v="18718"/>
    <n v="40"/>
    <s v="Electronics"/>
    <x v="4"/>
    <x v="0"/>
    <n v="3"/>
    <n v="1"/>
    <n v="2"/>
    <n v="312"/>
    <x v="7"/>
  </r>
  <r>
    <s v="C01017"/>
    <x v="12"/>
    <n v="30"/>
    <x v="2"/>
    <s v="Free"/>
    <x v="0"/>
    <x v="68"/>
    <n v="6033"/>
    <n v="283993"/>
    <n v="44"/>
    <s v="Sports &amp; Outdoors"/>
    <x v="0"/>
    <x v="1"/>
    <n v="3"/>
    <n v="5"/>
    <n v="4"/>
    <n v="354"/>
    <x v="6"/>
  </r>
  <r>
    <s v="C01018"/>
    <x v="18"/>
    <n v="47"/>
    <x v="3"/>
    <s v="Gold"/>
    <x v="1"/>
    <x v="19"/>
    <n v="7937"/>
    <n v="8966"/>
    <n v="237"/>
    <s v="Jewelry &amp; Accessories"/>
    <x v="3"/>
    <x v="1"/>
    <n v="1"/>
    <n v="1"/>
    <n v="1"/>
    <n v="111"/>
    <x v="10"/>
  </r>
  <r>
    <s v="C01019"/>
    <x v="5"/>
    <n v="34"/>
    <x v="2"/>
    <s v="Silver"/>
    <x v="1"/>
    <x v="5"/>
    <n v="2505"/>
    <n v="10847"/>
    <n v="16"/>
    <s v="Clothing &amp; Apparel"/>
    <x v="3"/>
    <x v="0"/>
    <n v="4"/>
    <n v="2"/>
    <n v="2"/>
    <n v="422"/>
    <x v="8"/>
  </r>
  <r>
    <s v="C01020"/>
    <x v="5"/>
    <n v="39"/>
    <x v="0"/>
    <s v="Silver"/>
    <x v="1"/>
    <x v="34"/>
    <n v="7725"/>
    <n v="135915"/>
    <n v="15"/>
    <s v="Toys &amp; Games"/>
    <x v="0"/>
    <x v="1"/>
    <n v="4"/>
    <n v="3"/>
    <n v="4"/>
    <n v="434"/>
    <x v="9"/>
  </r>
  <r>
    <s v="C01021"/>
    <x v="1"/>
    <n v="24"/>
    <x v="1"/>
    <s v="Free"/>
    <x v="0"/>
    <x v="21"/>
    <n v="27133"/>
    <n v="28019"/>
    <n v="2"/>
    <s v="Home &amp; Kitchen"/>
    <x v="1"/>
    <x v="1"/>
    <n v="5"/>
    <n v="3"/>
    <n v="2"/>
    <n v="532"/>
    <x v="5"/>
  </r>
  <r>
    <s v="C01022"/>
    <x v="17"/>
    <n v="48"/>
    <x v="3"/>
    <s v="Free"/>
    <x v="1"/>
    <x v="0"/>
    <n v="1331"/>
    <n v="52939"/>
    <n v="101"/>
    <s v="Beauty &amp; Personal Care"/>
    <x v="5"/>
    <x v="0"/>
    <n v="2"/>
    <n v="2"/>
    <n v="3"/>
    <n v="223"/>
    <x v="0"/>
  </r>
  <r>
    <s v="C01023"/>
    <x v="0"/>
    <n v="35"/>
    <x v="0"/>
    <s v="Silver"/>
    <x v="1"/>
    <x v="61"/>
    <n v="2254"/>
    <n v="150901"/>
    <n v="7"/>
    <s v="Food &amp; Grocery"/>
    <x v="1"/>
    <x v="1"/>
    <n v="5"/>
    <n v="5"/>
    <n v="4"/>
    <n v="554"/>
    <x v="4"/>
  </r>
  <r>
    <s v="C01024"/>
    <x v="10"/>
    <n v="18"/>
    <x v="1"/>
    <s v="Gold"/>
    <x v="0"/>
    <x v="0"/>
    <n v="812"/>
    <n v="31376"/>
    <n v="81"/>
    <s v="Home &amp; Kitchen"/>
    <x v="0"/>
    <x v="1"/>
    <n v="2"/>
    <n v="2"/>
    <n v="2"/>
    <n v="222"/>
    <x v="0"/>
  </r>
  <r>
    <s v="C01025"/>
    <x v="14"/>
    <n v="27"/>
    <x v="2"/>
    <s v="Free"/>
    <x v="0"/>
    <x v="46"/>
    <n v="19397"/>
    <n v="825492"/>
    <n v="20"/>
    <s v="Books"/>
    <x v="1"/>
    <x v="0"/>
    <n v="4"/>
    <n v="5"/>
    <n v="5"/>
    <n v="455"/>
    <x v="4"/>
  </r>
  <r>
    <s v="C01026"/>
    <x v="0"/>
    <n v="50"/>
    <x v="3"/>
    <s v="Free"/>
    <x v="0"/>
    <x v="23"/>
    <n v="2118"/>
    <n v="28739"/>
    <n v="110"/>
    <s v="Sports &amp; Outdoors"/>
    <x v="2"/>
    <x v="0"/>
    <n v="2"/>
    <n v="3"/>
    <n v="2"/>
    <n v="232"/>
    <x v="0"/>
  </r>
  <r>
    <s v="C01027"/>
    <x v="7"/>
    <n v="37"/>
    <x v="0"/>
    <s v="Free"/>
    <x v="1"/>
    <x v="21"/>
    <n v="5997"/>
    <n v="72938"/>
    <n v="77"/>
    <s v="Books"/>
    <x v="0"/>
    <x v="1"/>
    <n v="2"/>
    <n v="3"/>
    <n v="3"/>
    <n v="233"/>
    <x v="0"/>
  </r>
  <r>
    <s v="C01028"/>
    <x v="4"/>
    <n v="25"/>
    <x v="2"/>
    <s v="Free"/>
    <x v="1"/>
    <x v="57"/>
    <n v="10351"/>
    <n v="559931"/>
    <n v="318"/>
    <s v="Home &amp; Kitchen"/>
    <x v="2"/>
    <x v="0"/>
    <n v="1"/>
    <n v="5"/>
    <n v="5"/>
    <n v="155"/>
    <x v="3"/>
  </r>
  <r>
    <s v="C01029"/>
    <x v="14"/>
    <n v="23"/>
    <x v="1"/>
    <s v="Platinum"/>
    <x v="1"/>
    <x v="2"/>
    <n v="15308"/>
    <n v="89149"/>
    <n v="162"/>
    <s v="Books"/>
    <x v="1"/>
    <x v="0"/>
    <n v="1"/>
    <n v="2"/>
    <n v="3"/>
    <n v="123"/>
    <x v="0"/>
  </r>
  <r>
    <s v="C01030"/>
    <x v="12"/>
    <n v="27"/>
    <x v="2"/>
    <s v="Free"/>
    <x v="0"/>
    <x v="23"/>
    <n v="3595"/>
    <n v="45923"/>
    <n v="124"/>
    <s v="Books"/>
    <x v="1"/>
    <x v="1"/>
    <n v="2"/>
    <n v="3"/>
    <n v="3"/>
    <n v="233"/>
    <x v="0"/>
  </r>
  <r>
    <s v="C01031"/>
    <x v="0"/>
    <n v="41"/>
    <x v="0"/>
    <s v="Free"/>
    <x v="1"/>
    <x v="5"/>
    <n v="3547"/>
    <n v="20345"/>
    <n v="63"/>
    <s v="Clothing &amp; Apparel"/>
    <x v="1"/>
    <x v="1"/>
    <n v="2"/>
    <n v="2"/>
    <n v="2"/>
    <n v="222"/>
    <x v="0"/>
  </r>
  <r>
    <s v="C01032"/>
    <x v="4"/>
    <n v="36"/>
    <x v="0"/>
    <s v="Free"/>
    <x v="0"/>
    <x v="33"/>
    <n v="21731"/>
    <n v="74493"/>
    <n v="32"/>
    <s v="Electronics"/>
    <x v="3"/>
    <x v="0"/>
    <n v="3"/>
    <n v="1"/>
    <n v="3"/>
    <n v="313"/>
    <x v="2"/>
  </r>
  <r>
    <s v="C01033"/>
    <x v="17"/>
    <n v="38"/>
    <x v="0"/>
    <s v="Silver"/>
    <x v="1"/>
    <x v="0"/>
    <n v="4153"/>
    <n v="14544"/>
    <n v="51"/>
    <s v="Clothing &amp; Apparel"/>
    <x v="3"/>
    <x v="1"/>
    <n v="3"/>
    <n v="2"/>
    <n v="2"/>
    <n v="322"/>
    <x v="0"/>
  </r>
  <r>
    <s v="C01034"/>
    <x v="11"/>
    <n v="40"/>
    <x v="0"/>
    <s v="Free"/>
    <x v="0"/>
    <x v="23"/>
    <n v="4695"/>
    <n v="69596"/>
    <n v="11"/>
    <s v="Home &amp; Kitchen"/>
    <x v="0"/>
    <x v="1"/>
    <n v="4"/>
    <n v="3"/>
    <n v="3"/>
    <n v="433"/>
    <x v="5"/>
  </r>
  <r>
    <s v="C01035"/>
    <x v="5"/>
    <n v="38"/>
    <x v="0"/>
    <s v="Silver"/>
    <x v="1"/>
    <x v="20"/>
    <n v="8023"/>
    <n v="113279"/>
    <n v="22"/>
    <s v="Beauty &amp; Personal Care"/>
    <x v="1"/>
    <x v="0"/>
    <n v="4"/>
    <n v="3"/>
    <n v="4"/>
    <n v="434"/>
    <x v="9"/>
  </r>
  <r>
    <s v="C01036"/>
    <x v="0"/>
    <n v="46"/>
    <x v="3"/>
    <s v="Free"/>
    <x v="1"/>
    <x v="19"/>
    <n v="4974"/>
    <n v="5139"/>
    <n v="107"/>
    <s v="Books"/>
    <x v="0"/>
    <x v="0"/>
    <n v="2"/>
    <n v="1"/>
    <n v="1"/>
    <n v="211"/>
    <x v="0"/>
  </r>
  <r>
    <s v="C01037"/>
    <x v="0"/>
    <n v="43"/>
    <x v="0"/>
    <s v="Silver"/>
    <x v="0"/>
    <x v="35"/>
    <n v="8468"/>
    <n v="160158"/>
    <n v="51"/>
    <s v="Electronics"/>
    <x v="3"/>
    <x v="1"/>
    <n v="3"/>
    <n v="4"/>
    <n v="4"/>
    <n v="344"/>
    <x v="6"/>
  </r>
  <r>
    <s v="C01038"/>
    <x v="8"/>
    <n v="36"/>
    <x v="0"/>
    <s v="Free"/>
    <x v="1"/>
    <x v="0"/>
    <n v="19112"/>
    <n v="83008"/>
    <n v="22"/>
    <s v="Jewelry &amp; Accessories"/>
    <x v="4"/>
    <x v="1"/>
    <n v="4"/>
    <n v="2"/>
    <n v="3"/>
    <n v="423"/>
    <x v="5"/>
  </r>
  <r>
    <s v="C01039"/>
    <x v="12"/>
    <n v="28"/>
    <x v="2"/>
    <s v="Free"/>
    <x v="0"/>
    <x v="17"/>
    <n v="10823"/>
    <n v="136421"/>
    <n v="17"/>
    <s v="Electronics"/>
    <x v="3"/>
    <x v="1"/>
    <n v="4"/>
    <n v="3"/>
    <n v="4"/>
    <n v="434"/>
    <x v="9"/>
  </r>
  <r>
    <s v="C01040"/>
    <x v="5"/>
    <n v="36"/>
    <x v="0"/>
    <s v="Free"/>
    <x v="0"/>
    <x v="2"/>
    <n v="3321"/>
    <n v="21869"/>
    <n v="12"/>
    <s v="Clothing &amp; Apparel"/>
    <x v="4"/>
    <x v="0"/>
    <n v="4"/>
    <n v="2"/>
    <n v="2"/>
    <n v="422"/>
    <x v="8"/>
  </r>
  <r>
    <s v="C01041"/>
    <x v="5"/>
    <n v="42"/>
    <x v="0"/>
    <s v="Silver"/>
    <x v="1"/>
    <x v="61"/>
    <n v="13833"/>
    <n v="892933"/>
    <n v="4"/>
    <s v="Sports &amp; Outdoors"/>
    <x v="4"/>
    <x v="0"/>
    <n v="5"/>
    <n v="5"/>
    <n v="5"/>
    <n v="555"/>
    <x v="4"/>
  </r>
  <r>
    <s v="C01042"/>
    <x v="5"/>
    <n v="37"/>
    <x v="0"/>
    <s v="Free"/>
    <x v="1"/>
    <x v="19"/>
    <n v="4596"/>
    <n v="4307"/>
    <n v="90"/>
    <s v="Food &amp; Grocery"/>
    <x v="3"/>
    <x v="1"/>
    <n v="2"/>
    <n v="1"/>
    <n v="1"/>
    <n v="211"/>
    <x v="0"/>
  </r>
  <r>
    <s v="C01043"/>
    <x v="0"/>
    <n v="18"/>
    <x v="1"/>
    <s v="Free"/>
    <x v="0"/>
    <x v="26"/>
    <n v="3884"/>
    <n v="88042"/>
    <n v="103"/>
    <s v="Clothing &amp; Apparel"/>
    <x v="1"/>
    <x v="1"/>
    <n v="2"/>
    <n v="4"/>
    <n v="3"/>
    <n v="243"/>
    <x v="1"/>
  </r>
  <r>
    <s v="C01044"/>
    <x v="0"/>
    <n v="35"/>
    <x v="0"/>
    <s v="Free"/>
    <x v="1"/>
    <x v="33"/>
    <n v="4337"/>
    <n v="12265"/>
    <n v="59"/>
    <s v="Sports &amp; Outdoors"/>
    <x v="1"/>
    <x v="1"/>
    <n v="3"/>
    <n v="1"/>
    <n v="2"/>
    <n v="312"/>
    <x v="7"/>
  </r>
  <r>
    <s v="C01045"/>
    <x v="7"/>
    <n v="37"/>
    <x v="0"/>
    <s v="Free"/>
    <x v="1"/>
    <x v="30"/>
    <n v="12436"/>
    <n v="256667"/>
    <n v="19"/>
    <s v="Travel &amp; Luggage"/>
    <x v="0"/>
    <x v="1"/>
    <n v="4"/>
    <n v="4"/>
    <n v="4"/>
    <n v="444"/>
    <x v="6"/>
  </r>
  <r>
    <s v="C01046"/>
    <x v="7"/>
    <n v="50"/>
    <x v="3"/>
    <s v="Free"/>
    <x v="0"/>
    <x v="5"/>
    <n v="16252"/>
    <n v="73663"/>
    <n v="94"/>
    <s v="Home &amp; Kitchen"/>
    <x v="3"/>
    <x v="1"/>
    <n v="2"/>
    <n v="2"/>
    <n v="3"/>
    <n v="223"/>
    <x v="0"/>
  </r>
  <r>
    <s v="C01047"/>
    <x v="10"/>
    <n v="54"/>
    <x v="3"/>
    <s v="Free"/>
    <x v="0"/>
    <x v="19"/>
    <n v="15224"/>
    <n v="15859"/>
    <n v="0"/>
    <s v="Home &amp; Kitchen"/>
    <x v="1"/>
    <x v="0"/>
    <n v="5"/>
    <n v="1"/>
    <n v="2"/>
    <n v="512"/>
    <x v="8"/>
  </r>
  <r>
    <s v="C01048"/>
    <x v="12"/>
    <n v="43"/>
    <x v="0"/>
    <s v="Silver"/>
    <x v="0"/>
    <x v="4"/>
    <n v="2008"/>
    <n v="35528"/>
    <n v="86"/>
    <s v="Electronics"/>
    <x v="1"/>
    <x v="1"/>
    <n v="2"/>
    <n v="4"/>
    <n v="2"/>
    <n v="242"/>
    <x v="1"/>
  </r>
  <r>
    <s v="C01049"/>
    <x v="0"/>
    <n v="32"/>
    <x v="2"/>
    <s v="Platinum"/>
    <x v="0"/>
    <x v="20"/>
    <n v="17791"/>
    <n v="223999"/>
    <n v="25"/>
    <s v="Electronics"/>
    <x v="3"/>
    <x v="1"/>
    <n v="4"/>
    <n v="3"/>
    <n v="4"/>
    <n v="434"/>
    <x v="9"/>
  </r>
  <r>
    <s v="C01050"/>
    <x v="0"/>
    <n v="44"/>
    <x v="0"/>
    <s v="Gold"/>
    <x v="0"/>
    <x v="12"/>
    <n v="8045"/>
    <n v="142541"/>
    <n v="26"/>
    <s v="Clothing &amp; Apparel"/>
    <x v="2"/>
    <x v="1"/>
    <n v="4"/>
    <n v="4"/>
    <n v="4"/>
    <n v="444"/>
    <x v="6"/>
  </r>
  <r>
    <s v="C01051"/>
    <x v="0"/>
    <n v="42"/>
    <x v="0"/>
    <s v="Free"/>
    <x v="1"/>
    <x v="69"/>
    <n v="4299"/>
    <n v="336305"/>
    <n v="17"/>
    <s v="Office Supplies"/>
    <x v="2"/>
    <x v="0"/>
    <n v="4"/>
    <n v="5"/>
    <n v="5"/>
    <n v="455"/>
    <x v="4"/>
  </r>
  <r>
    <s v="C01052"/>
    <x v="19"/>
    <n v="37"/>
    <x v="0"/>
    <s v="Gold"/>
    <x v="0"/>
    <x v="14"/>
    <n v="1056"/>
    <n v="1972"/>
    <n v="85"/>
    <s v="Electronics"/>
    <x v="0"/>
    <x v="1"/>
    <n v="2"/>
    <n v="1"/>
    <n v="1"/>
    <n v="211"/>
    <x v="0"/>
  </r>
  <r>
    <s v="C01053"/>
    <x v="0"/>
    <n v="20"/>
    <x v="1"/>
    <s v="Free"/>
    <x v="1"/>
    <x v="34"/>
    <n v="6503"/>
    <n v="107296"/>
    <n v="19"/>
    <s v="Beauty &amp; Personal Care"/>
    <x v="1"/>
    <x v="1"/>
    <n v="4"/>
    <n v="3"/>
    <n v="3"/>
    <n v="433"/>
    <x v="5"/>
  </r>
  <r>
    <s v="C01054"/>
    <x v="11"/>
    <n v="42"/>
    <x v="0"/>
    <s v="Silver"/>
    <x v="0"/>
    <x v="19"/>
    <n v="3742"/>
    <n v="38757"/>
    <n v="67"/>
    <s v="Clothing &amp; Apparel"/>
    <x v="1"/>
    <x v="0"/>
    <n v="2"/>
    <n v="1"/>
    <n v="2"/>
    <n v="212"/>
    <x v="0"/>
  </r>
  <r>
    <s v="C01055"/>
    <x v="12"/>
    <n v="31"/>
    <x v="2"/>
    <s v="Free"/>
    <x v="1"/>
    <x v="35"/>
    <n v="3381"/>
    <n v="60932"/>
    <n v="11"/>
    <s v="Automotive"/>
    <x v="1"/>
    <x v="1"/>
    <n v="4"/>
    <n v="4"/>
    <n v="3"/>
    <n v="443"/>
    <x v="9"/>
  </r>
  <r>
    <s v="C01056"/>
    <x v="10"/>
    <n v="47"/>
    <x v="3"/>
    <s v="Free"/>
    <x v="1"/>
    <x v="52"/>
    <n v="6035"/>
    <n v="382975"/>
    <n v="25"/>
    <s v="Beauty &amp; Personal Care"/>
    <x v="0"/>
    <x v="0"/>
    <n v="4"/>
    <n v="5"/>
    <n v="5"/>
    <n v="455"/>
    <x v="4"/>
  </r>
  <r>
    <s v="C01057"/>
    <x v="10"/>
    <n v="27"/>
    <x v="2"/>
    <s v="Free"/>
    <x v="0"/>
    <x v="41"/>
    <n v="6371"/>
    <n v="237329"/>
    <n v="57"/>
    <s v="Electronics"/>
    <x v="1"/>
    <x v="1"/>
    <n v="3"/>
    <n v="5"/>
    <n v="4"/>
    <n v="354"/>
    <x v="6"/>
  </r>
  <r>
    <s v="C01058"/>
    <x v="5"/>
    <n v="29"/>
    <x v="2"/>
    <s v="Gold"/>
    <x v="1"/>
    <x v="21"/>
    <n v="15602"/>
    <n v="201928"/>
    <n v="5"/>
    <s v="Health &amp; Wellness"/>
    <x v="4"/>
    <x v="1"/>
    <n v="5"/>
    <n v="3"/>
    <n v="4"/>
    <n v="534"/>
    <x v="9"/>
  </r>
  <r>
    <s v="C01059"/>
    <x v="0"/>
    <n v="38"/>
    <x v="0"/>
    <s v="Free"/>
    <x v="1"/>
    <x v="51"/>
    <n v="3704"/>
    <n v="181373"/>
    <n v="37"/>
    <s v="Clothing &amp; Apparel"/>
    <x v="1"/>
    <x v="0"/>
    <n v="3"/>
    <n v="5"/>
    <n v="4"/>
    <n v="354"/>
    <x v="6"/>
  </r>
  <r>
    <s v="C01060"/>
    <x v="5"/>
    <n v="42"/>
    <x v="0"/>
    <s v="Gold"/>
    <x v="0"/>
    <x v="19"/>
    <n v="3445"/>
    <n v="3682"/>
    <n v="15"/>
    <s v="Books"/>
    <x v="1"/>
    <x v="1"/>
    <n v="4"/>
    <n v="1"/>
    <n v="1"/>
    <n v="411"/>
    <x v="8"/>
  </r>
  <r>
    <s v="C01061"/>
    <x v="0"/>
    <n v="18"/>
    <x v="1"/>
    <s v="Free"/>
    <x v="1"/>
    <x v="0"/>
    <n v="588"/>
    <n v="20407"/>
    <n v="141"/>
    <s v="Clothing &amp; Apparel"/>
    <x v="1"/>
    <x v="1"/>
    <n v="1"/>
    <n v="2"/>
    <n v="2"/>
    <n v="122"/>
    <x v="0"/>
  </r>
  <r>
    <s v="C01062"/>
    <x v="10"/>
    <n v="33"/>
    <x v="2"/>
    <s v="Free"/>
    <x v="1"/>
    <x v="39"/>
    <n v="2219"/>
    <n v="70189"/>
    <n v="70"/>
    <s v="Toys &amp; Games"/>
    <x v="1"/>
    <x v="1"/>
    <n v="2"/>
    <n v="4"/>
    <n v="3"/>
    <n v="243"/>
    <x v="1"/>
  </r>
  <r>
    <s v="C01063"/>
    <x v="15"/>
    <n v="29"/>
    <x v="2"/>
    <s v="Free"/>
    <x v="1"/>
    <x v="13"/>
    <n v="21772"/>
    <n v="932607"/>
    <n v="53"/>
    <s v="Clothing &amp; Apparel"/>
    <x v="0"/>
    <x v="1"/>
    <n v="3"/>
    <n v="5"/>
    <n v="5"/>
    <n v="355"/>
    <x v="6"/>
  </r>
  <r>
    <s v="C01064"/>
    <x v="5"/>
    <n v="40"/>
    <x v="0"/>
    <s v="Free"/>
    <x v="1"/>
    <x v="44"/>
    <n v="5595"/>
    <n v="210456"/>
    <n v="12"/>
    <s v="Clothing &amp; Apparel"/>
    <x v="4"/>
    <x v="1"/>
    <n v="4"/>
    <n v="5"/>
    <n v="4"/>
    <n v="454"/>
    <x v="4"/>
  </r>
  <r>
    <s v="C01065"/>
    <x v="10"/>
    <n v="35"/>
    <x v="0"/>
    <s v="Gold"/>
    <x v="0"/>
    <x v="26"/>
    <n v="17219"/>
    <n v="377207"/>
    <n v="56"/>
    <s v="Home &amp; Kitchen"/>
    <x v="1"/>
    <x v="1"/>
    <n v="3"/>
    <n v="4"/>
    <n v="5"/>
    <n v="345"/>
    <x v="6"/>
  </r>
  <r>
    <s v="C01066"/>
    <x v="0"/>
    <n v="25"/>
    <x v="2"/>
    <s v="Free"/>
    <x v="1"/>
    <x v="10"/>
    <n v="15019"/>
    <n v="111693"/>
    <n v="1"/>
    <s v="Food &amp; Grocery"/>
    <x v="3"/>
    <x v="0"/>
    <n v="5"/>
    <n v="2"/>
    <n v="4"/>
    <n v="524"/>
    <x v="2"/>
  </r>
  <r>
    <s v="C01067"/>
    <x v="12"/>
    <n v="57"/>
    <x v="4"/>
    <s v="Gold"/>
    <x v="1"/>
    <x v="35"/>
    <n v="20234"/>
    <n v="393946"/>
    <n v="6"/>
    <s v="Clothing &amp; Apparel"/>
    <x v="4"/>
    <x v="1"/>
    <n v="5"/>
    <n v="4"/>
    <n v="5"/>
    <n v="545"/>
    <x v="4"/>
  </r>
  <r>
    <s v="C01068"/>
    <x v="6"/>
    <n v="50"/>
    <x v="3"/>
    <s v="Gold"/>
    <x v="0"/>
    <x v="10"/>
    <n v="4915"/>
    <n v="35195"/>
    <n v="65"/>
    <s v="Toys &amp; Games"/>
    <x v="5"/>
    <x v="0"/>
    <n v="2"/>
    <n v="2"/>
    <n v="2"/>
    <n v="222"/>
    <x v="0"/>
  </r>
  <r>
    <s v="C01069"/>
    <x v="17"/>
    <n v="18"/>
    <x v="1"/>
    <s v="Platinum"/>
    <x v="1"/>
    <x v="22"/>
    <n v="7958"/>
    <n v="76664"/>
    <n v="30"/>
    <s v="Electronics"/>
    <x v="1"/>
    <x v="1"/>
    <n v="3"/>
    <n v="3"/>
    <n v="3"/>
    <n v="333"/>
    <x v="5"/>
  </r>
  <r>
    <s v="C01070"/>
    <x v="8"/>
    <n v="35"/>
    <x v="0"/>
    <s v="Free"/>
    <x v="1"/>
    <x v="0"/>
    <n v="5256"/>
    <n v="23504"/>
    <n v="21"/>
    <s v="Electronics"/>
    <x v="2"/>
    <x v="1"/>
    <n v="4"/>
    <n v="2"/>
    <n v="2"/>
    <n v="422"/>
    <x v="8"/>
  </r>
  <r>
    <s v="C01071"/>
    <x v="0"/>
    <n v="22"/>
    <x v="1"/>
    <s v="Free"/>
    <x v="1"/>
    <x v="33"/>
    <n v="10618"/>
    <n v="36543"/>
    <n v="91"/>
    <s v="Clothing &amp; Apparel"/>
    <x v="4"/>
    <x v="1"/>
    <n v="2"/>
    <n v="1"/>
    <n v="2"/>
    <n v="212"/>
    <x v="0"/>
  </r>
  <r>
    <s v="C01072"/>
    <x v="0"/>
    <n v="52"/>
    <x v="3"/>
    <s v="Platinum"/>
    <x v="0"/>
    <x v="2"/>
    <n v="12574"/>
    <n v="66404"/>
    <n v="8"/>
    <s v="Health &amp; Wellness"/>
    <x v="3"/>
    <x v="0"/>
    <n v="4"/>
    <n v="2"/>
    <n v="3"/>
    <n v="423"/>
    <x v="5"/>
  </r>
  <r>
    <s v="C01073"/>
    <x v="1"/>
    <n v="18"/>
    <x v="1"/>
    <s v="Silver"/>
    <x v="1"/>
    <x v="18"/>
    <n v="8447"/>
    <n v="122037"/>
    <n v="17"/>
    <s v="Office Supplies"/>
    <x v="1"/>
    <x v="0"/>
    <n v="4"/>
    <n v="3"/>
    <n v="4"/>
    <n v="434"/>
    <x v="9"/>
  </r>
  <r>
    <s v="C01074"/>
    <x v="5"/>
    <n v="27"/>
    <x v="2"/>
    <s v="Silver"/>
    <x v="0"/>
    <x v="20"/>
    <n v="2352"/>
    <n v="3006"/>
    <n v="16"/>
    <s v="Automotive"/>
    <x v="5"/>
    <x v="0"/>
    <n v="4"/>
    <n v="3"/>
    <n v="1"/>
    <n v="431"/>
    <x v="5"/>
  </r>
  <r>
    <s v="C01075"/>
    <x v="14"/>
    <n v="19"/>
    <x v="1"/>
    <s v="Silver"/>
    <x v="0"/>
    <x v="21"/>
    <n v="5429"/>
    <n v="56992"/>
    <n v="6"/>
    <s v="Sports &amp; Outdoors"/>
    <x v="0"/>
    <x v="0"/>
    <n v="5"/>
    <n v="3"/>
    <n v="3"/>
    <n v="533"/>
    <x v="5"/>
  </r>
  <r>
    <s v="C01076"/>
    <x v="2"/>
    <n v="41"/>
    <x v="0"/>
    <s v="Free"/>
    <x v="0"/>
    <x v="10"/>
    <n v="6514"/>
    <n v="59676"/>
    <n v="11"/>
    <s v="Electronics"/>
    <x v="1"/>
    <x v="1"/>
    <n v="4"/>
    <n v="2"/>
    <n v="3"/>
    <n v="423"/>
    <x v="5"/>
  </r>
  <r>
    <s v="C01077"/>
    <x v="5"/>
    <n v="47"/>
    <x v="3"/>
    <s v="Gold"/>
    <x v="0"/>
    <x v="5"/>
    <n v="5878"/>
    <n v="26337"/>
    <n v="21"/>
    <s v="Toys &amp; Games"/>
    <x v="0"/>
    <x v="1"/>
    <n v="4"/>
    <n v="2"/>
    <n v="2"/>
    <n v="422"/>
    <x v="8"/>
  </r>
  <r>
    <s v="C01078"/>
    <x v="10"/>
    <n v="32"/>
    <x v="2"/>
    <s v="Platinum"/>
    <x v="1"/>
    <x v="9"/>
    <n v="1325"/>
    <n v="101067"/>
    <n v="27"/>
    <s v="Clothing &amp; Apparel"/>
    <x v="1"/>
    <x v="1"/>
    <n v="4"/>
    <n v="2"/>
    <n v="3"/>
    <n v="423"/>
    <x v="5"/>
  </r>
  <r>
    <s v="C01079"/>
    <x v="1"/>
    <n v="35"/>
    <x v="0"/>
    <s v="Silver"/>
    <x v="1"/>
    <x v="33"/>
    <n v="2174"/>
    <n v="683"/>
    <n v="35"/>
    <s v="Office Supplies"/>
    <x v="0"/>
    <x v="1"/>
    <n v="3"/>
    <n v="1"/>
    <n v="1"/>
    <n v="311"/>
    <x v="8"/>
  </r>
  <r>
    <s v="C01080"/>
    <x v="3"/>
    <n v="32"/>
    <x v="2"/>
    <s v="Free"/>
    <x v="0"/>
    <x v="0"/>
    <n v="4938"/>
    <n v="17535"/>
    <n v="72"/>
    <s v="Electronics"/>
    <x v="1"/>
    <x v="0"/>
    <n v="2"/>
    <n v="2"/>
    <n v="2"/>
    <n v="222"/>
    <x v="0"/>
  </r>
  <r>
    <s v="C01081"/>
    <x v="0"/>
    <n v="26"/>
    <x v="2"/>
    <s v="Silver"/>
    <x v="0"/>
    <x v="4"/>
    <n v="16198"/>
    <n v="313635"/>
    <n v="16"/>
    <s v="Toys &amp; Games"/>
    <x v="3"/>
    <x v="0"/>
    <n v="4"/>
    <n v="4"/>
    <n v="5"/>
    <n v="445"/>
    <x v="4"/>
  </r>
  <r>
    <s v="C01082"/>
    <x v="15"/>
    <n v="45"/>
    <x v="3"/>
    <s v="Free"/>
    <x v="1"/>
    <x v="59"/>
    <n v="6786"/>
    <n v="154326"/>
    <n v="101"/>
    <s v="Books"/>
    <x v="4"/>
    <x v="0"/>
    <n v="2"/>
    <n v="4"/>
    <n v="4"/>
    <n v="244"/>
    <x v="1"/>
  </r>
  <r>
    <s v="C01083"/>
    <x v="5"/>
    <n v="25"/>
    <x v="2"/>
    <s v="Free"/>
    <x v="1"/>
    <x v="5"/>
    <n v="6002"/>
    <n v="28143"/>
    <n v="105"/>
    <s v="Home &amp; Kitchen"/>
    <x v="1"/>
    <x v="1"/>
    <n v="2"/>
    <n v="2"/>
    <n v="2"/>
    <n v="222"/>
    <x v="0"/>
  </r>
  <r>
    <s v="C01084"/>
    <x v="0"/>
    <n v="18"/>
    <x v="1"/>
    <s v="Free"/>
    <x v="1"/>
    <x v="21"/>
    <n v="16583"/>
    <n v="218686"/>
    <n v="19"/>
    <s v="Toys &amp; Games"/>
    <x v="1"/>
    <x v="1"/>
    <n v="4"/>
    <n v="3"/>
    <n v="4"/>
    <n v="434"/>
    <x v="9"/>
  </r>
  <r>
    <s v="C01085"/>
    <x v="9"/>
    <n v="22"/>
    <x v="1"/>
    <s v="Free"/>
    <x v="0"/>
    <x v="4"/>
    <n v="14875"/>
    <n v="301459"/>
    <n v="136"/>
    <s v="Home &amp; Kitchen"/>
    <x v="2"/>
    <x v="1"/>
    <n v="1"/>
    <n v="4"/>
    <n v="5"/>
    <n v="145"/>
    <x v="3"/>
  </r>
  <r>
    <s v="C01086"/>
    <x v="0"/>
    <n v="35"/>
    <x v="0"/>
    <s v="Free"/>
    <x v="1"/>
    <x v="33"/>
    <n v="7042"/>
    <n v="23745"/>
    <n v="110"/>
    <s v="Food &amp; Grocery"/>
    <x v="0"/>
    <x v="0"/>
    <n v="2"/>
    <n v="1"/>
    <n v="2"/>
    <n v="212"/>
    <x v="0"/>
  </r>
  <r>
    <s v="C01087"/>
    <x v="10"/>
    <n v="38"/>
    <x v="0"/>
    <s v="Silver"/>
    <x v="1"/>
    <x v="1"/>
    <n v="3516"/>
    <n v="33422"/>
    <n v="52"/>
    <s v="Home &amp; Kitchen"/>
    <x v="0"/>
    <x v="0"/>
    <n v="3"/>
    <n v="3"/>
    <n v="2"/>
    <n v="332"/>
    <x v="0"/>
  </r>
  <r>
    <s v="C01088"/>
    <x v="8"/>
    <n v="43"/>
    <x v="0"/>
    <s v="Free"/>
    <x v="0"/>
    <x v="18"/>
    <n v="7217"/>
    <n v="103761"/>
    <n v="54"/>
    <s v="Sports &amp; Outdoors"/>
    <x v="1"/>
    <x v="1"/>
    <n v="3"/>
    <n v="3"/>
    <n v="3"/>
    <n v="333"/>
    <x v="5"/>
  </r>
  <r>
    <s v="C01089"/>
    <x v="0"/>
    <n v="18"/>
    <x v="1"/>
    <s v="Silver"/>
    <x v="0"/>
    <x v="14"/>
    <n v="974"/>
    <n v="21599"/>
    <n v="87"/>
    <s v="Food &amp; Grocery"/>
    <x v="1"/>
    <x v="0"/>
    <n v="2"/>
    <n v="1"/>
    <n v="2"/>
    <n v="212"/>
    <x v="0"/>
  </r>
  <r>
    <s v="C01090"/>
    <x v="8"/>
    <n v="18"/>
    <x v="1"/>
    <s v="Gold"/>
    <x v="1"/>
    <x v="5"/>
    <n v="7157"/>
    <n v="3944"/>
    <n v="16"/>
    <s v="Clothing &amp; Apparel"/>
    <x v="2"/>
    <x v="1"/>
    <n v="4"/>
    <n v="2"/>
    <n v="1"/>
    <n v="421"/>
    <x v="8"/>
  </r>
  <r>
    <s v="C01091"/>
    <x v="17"/>
    <n v="21"/>
    <x v="1"/>
    <s v="Silver"/>
    <x v="1"/>
    <x v="5"/>
    <n v="3148"/>
    <n v="14705"/>
    <n v="47"/>
    <s v="Pet Supplies"/>
    <x v="0"/>
    <x v="0"/>
    <n v="3"/>
    <n v="2"/>
    <n v="2"/>
    <n v="322"/>
    <x v="0"/>
  </r>
  <r>
    <s v="C01092"/>
    <x v="6"/>
    <n v="55"/>
    <x v="4"/>
    <s v="Free"/>
    <x v="0"/>
    <x v="5"/>
    <n v="4774"/>
    <n v="2163"/>
    <n v="3"/>
    <s v="Travel &amp; Luggage"/>
    <x v="3"/>
    <x v="1"/>
    <n v="5"/>
    <n v="2"/>
    <n v="1"/>
    <n v="521"/>
    <x v="2"/>
  </r>
  <r>
    <s v="C01093"/>
    <x v="17"/>
    <n v="47"/>
    <x v="3"/>
    <s v="Silver"/>
    <x v="1"/>
    <x v="14"/>
    <n v="1076"/>
    <n v="2188"/>
    <n v="32"/>
    <s v="Books"/>
    <x v="0"/>
    <x v="0"/>
    <n v="3"/>
    <n v="1"/>
    <n v="1"/>
    <n v="311"/>
    <x v="8"/>
  </r>
  <r>
    <s v="C01094"/>
    <x v="0"/>
    <n v="25"/>
    <x v="2"/>
    <s v="Silver"/>
    <x v="0"/>
    <x v="1"/>
    <n v="9009"/>
    <n v="89695"/>
    <n v="36"/>
    <s v="Books"/>
    <x v="1"/>
    <x v="0"/>
    <n v="3"/>
    <n v="3"/>
    <n v="3"/>
    <n v="333"/>
    <x v="5"/>
  </r>
  <r>
    <s v="C01095"/>
    <x v="5"/>
    <n v="39"/>
    <x v="0"/>
    <s v="Free"/>
    <x v="0"/>
    <x v="21"/>
    <n v="6356"/>
    <n v="73742"/>
    <n v="12"/>
    <s v="Toys &amp; Games"/>
    <x v="1"/>
    <x v="1"/>
    <n v="4"/>
    <n v="3"/>
    <n v="3"/>
    <n v="433"/>
    <x v="5"/>
  </r>
  <r>
    <s v="C01096"/>
    <x v="5"/>
    <n v="33"/>
    <x v="2"/>
    <s v="Silver"/>
    <x v="1"/>
    <x v="19"/>
    <n v="18729"/>
    <n v="1674"/>
    <n v="12"/>
    <s v="Sports &amp; Outdoors"/>
    <x v="1"/>
    <x v="0"/>
    <n v="4"/>
    <n v="1"/>
    <n v="1"/>
    <n v="411"/>
    <x v="8"/>
  </r>
  <r>
    <s v="C01097"/>
    <x v="0"/>
    <n v="27"/>
    <x v="2"/>
    <s v="Free"/>
    <x v="1"/>
    <x v="2"/>
    <n v="3944"/>
    <n v="22882"/>
    <n v="14"/>
    <s v="Sports &amp; Outdoors"/>
    <x v="1"/>
    <x v="0"/>
    <n v="4"/>
    <n v="2"/>
    <n v="2"/>
    <n v="422"/>
    <x v="8"/>
  </r>
  <r>
    <s v="C01098"/>
    <x v="0"/>
    <n v="44"/>
    <x v="0"/>
    <s v="Free"/>
    <x v="0"/>
    <x v="8"/>
    <n v="427"/>
    <n v="132134"/>
    <n v="22"/>
    <s v="Food &amp; Grocery"/>
    <x v="3"/>
    <x v="1"/>
    <n v="4"/>
    <n v="4"/>
    <n v="4"/>
    <n v="444"/>
    <x v="6"/>
  </r>
  <r>
    <s v="C01099"/>
    <x v="12"/>
    <n v="45"/>
    <x v="3"/>
    <s v="Silver"/>
    <x v="1"/>
    <x v="70"/>
    <n v="1189"/>
    <n v="67904"/>
    <n v="60"/>
    <s v="Beauty &amp; Personal Care"/>
    <x v="3"/>
    <x v="1"/>
    <n v="2"/>
    <n v="5"/>
    <n v="3"/>
    <n v="253"/>
    <x v="1"/>
  </r>
  <r>
    <s v="C01100"/>
    <x v="1"/>
    <n v="23"/>
    <x v="1"/>
    <s v="Free"/>
    <x v="0"/>
    <x v="24"/>
    <n v="1229"/>
    <n v="27155"/>
    <n v="137"/>
    <s v="Electronics"/>
    <x v="1"/>
    <x v="1"/>
    <n v="1"/>
    <n v="4"/>
    <n v="2"/>
    <n v="142"/>
    <x v="1"/>
  </r>
  <r>
    <s v="C01101"/>
    <x v="5"/>
    <n v="38"/>
    <x v="0"/>
    <s v="Silver"/>
    <x v="0"/>
    <x v="10"/>
    <n v="354"/>
    <n v="32211"/>
    <n v="19"/>
    <s v="Home &amp; Kitchen"/>
    <x v="0"/>
    <x v="0"/>
    <n v="4"/>
    <n v="2"/>
    <n v="2"/>
    <n v="422"/>
    <x v="8"/>
  </r>
  <r>
    <s v="C01102"/>
    <x v="12"/>
    <n v="25"/>
    <x v="2"/>
    <s v="Free"/>
    <x v="0"/>
    <x v="31"/>
    <n v="2888"/>
    <n v="22881"/>
    <n v="27"/>
    <s v="Jewelry &amp; Accessories"/>
    <x v="1"/>
    <x v="1"/>
    <n v="4"/>
    <n v="2"/>
    <n v="2"/>
    <n v="422"/>
    <x v="8"/>
  </r>
  <r>
    <s v="C01103"/>
    <x v="12"/>
    <n v="32"/>
    <x v="2"/>
    <s v="Silver"/>
    <x v="1"/>
    <x v="2"/>
    <n v="9632"/>
    <n v="65556"/>
    <n v="15"/>
    <s v="Health &amp; Wellness"/>
    <x v="4"/>
    <x v="1"/>
    <n v="4"/>
    <n v="2"/>
    <n v="3"/>
    <n v="423"/>
    <x v="5"/>
  </r>
  <r>
    <s v="C01104"/>
    <x v="0"/>
    <n v="46"/>
    <x v="3"/>
    <s v="Gold"/>
    <x v="1"/>
    <x v="14"/>
    <n v="7537"/>
    <n v="17265"/>
    <n v="10"/>
    <s v="Beauty &amp; Personal Care"/>
    <x v="0"/>
    <x v="0"/>
    <n v="4"/>
    <n v="1"/>
    <n v="2"/>
    <n v="412"/>
    <x v="8"/>
  </r>
  <r>
    <s v="C01105"/>
    <x v="9"/>
    <n v="34"/>
    <x v="2"/>
    <s v="Silver"/>
    <x v="0"/>
    <x v="0"/>
    <n v="659"/>
    <n v="30068"/>
    <n v="63"/>
    <s v="Electronics"/>
    <x v="3"/>
    <x v="0"/>
    <n v="2"/>
    <n v="2"/>
    <n v="2"/>
    <n v="222"/>
    <x v="0"/>
  </r>
  <r>
    <s v="C01106"/>
    <x v="4"/>
    <n v="31"/>
    <x v="2"/>
    <s v="Platinum"/>
    <x v="1"/>
    <x v="10"/>
    <n v="31411"/>
    <n v="213633"/>
    <n v="68"/>
    <s v="Clothing &amp; Apparel"/>
    <x v="4"/>
    <x v="1"/>
    <n v="2"/>
    <n v="2"/>
    <n v="4"/>
    <n v="224"/>
    <x v="1"/>
  </r>
  <r>
    <s v="C01107"/>
    <x v="14"/>
    <n v="57"/>
    <x v="4"/>
    <s v="Silver"/>
    <x v="0"/>
    <x v="12"/>
    <n v="746"/>
    <n v="147164"/>
    <n v="70"/>
    <s v="Clothing &amp; Apparel"/>
    <x v="1"/>
    <x v="0"/>
    <n v="2"/>
    <n v="4"/>
    <n v="4"/>
    <n v="244"/>
    <x v="1"/>
  </r>
  <r>
    <s v="C01108"/>
    <x v="0"/>
    <n v="38"/>
    <x v="0"/>
    <s v="Free"/>
    <x v="1"/>
    <x v="30"/>
    <n v="3634"/>
    <n v="74468"/>
    <n v="37"/>
    <s v="Books"/>
    <x v="4"/>
    <x v="1"/>
    <n v="3"/>
    <n v="4"/>
    <n v="3"/>
    <n v="343"/>
    <x v="9"/>
  </r>
  <r>
    <s v="C01109"/>
    <x v="3"/>
    <n v="27"/>
    <x v="2"/>
    <s v="Free"/>
    <x v="0"/>
    <x v="19"/>
    <n v="1342"/>
    <n v="1267"/>
    <n v="10"/>
    <s v="Sports &amp; Outdoors"/>
    <x v="3"/>
    <x v="1"/>
    <n v="4"/>
    <n v="1"/>
    <n v="1"/>
    <n v="411"/>
    <x v="8"/>
  </r>
  <r>
    <s v="C01110"/>
    <x v="15"/>
    <n v="20"/>
    <x v="1"/>
    <s v="Free"/>
    <x v="0"/>
    <x v="47"/>
    <n v="20544"/>
    <n v="585501"/>
    <n v="80"/>
    <s v="Books"/>
    <x v="1"/>
    <x v="0"/>
    <n v="2"/>
    <n v="4"/>
    <n v="5"/>
    <n v="245"/>
    <x v="1"/>
  </r>
  <r>
    <s v="C01111"/>
    <x v="0"/>
    <n v="45"/>
    <x v="3"/>
    <s v="Free"/>
    <x v="1"/>
    <x v="17"/>
    <n v="22802"/>
    <n v="279454"/>
    <n v="11"/>
    <s v="Home &amp; Kitchen"/>
    <x v="1"/>
    <x v="1"/>
    <n v="4"/>
    <n v="3"/>
    <n v="4"/>
    <n v="434"/>
    <x v="9"/>
  </r>
  <r>
    <s v="C01112"/>
    <x v="11"/>
    <n v="18"/>
    <x v="1"/>
    <s v="Gold"/>
    <x v="0"/>
    <x v="18"/>
    <n v="4932"/>
    <n v="86104"/>
    <n v="10"/>
    <s v="Sports &amp; Outdoors"/>
    <x v="4"/>
    <x v="0"/>
    <n v="4"/>
    <n v="3"/>
    <n v="3"/>
    <n v="433"/>
    <x v="5"/>
  </r>
  <r>
    <s v="C01113"/>
    <x v="14"/>
    <n v="43"/>
    <x v="0"/>
    <s v="Gold"/>
    <x v="0"/>
    <x v="33"/>
    <n v="11437"/>
    <n v="3870"/>
    <n v="5"/>
    <s v="Health &amp; Wellness"/>
    <x v="0"/>
    <x v="0"/>
    <n v="5"/>
    <n v="1"/>
    <n v="1"/>
    <n v="511"/>
    <x v="8"/>
  </r>
  <r>
    <s v="C01114"/>
    <x v="0"/>
    <n v="28"/>
    <x v="2"/>
    <s v="Free"/>
    <x v="0"/>
    <x v="59"/>
    <n v="8119"/>
    <n v="208527"/>
    <n v="24"/>
    <s v="Electronics"/>
    <x v="4"/>
    <x v="1"/>
    <n v="4"/>
    <n v="4"/>
    <n v="4"/>
    <n v="444"/>
    <x v="6"/>
  </r>
  <r>
    <s v="C01115"/>
    <x v="12"/>
    <n v="55"/>
    <x v="4"/>
    <s v="Gold"/>
    <x v="1"/>
    <x v="22"/>
    <n v="16587"/>
    <n v="167852"/>
    <n v="5"/>
    <s v="Automotive"/>
    <x v="1"/>
    <x v="1"/>
    <n v="5"/>
    <n v="3"/>
    <n v="4"/>
    <n v="534"/>
    <x v="9"/>
  </r>
  <r>
    <s v="C01116"/>
    <x v="0"/>
    <n v="33"/>
    <x v="2"/>
    <s v="Silver"/>
    <x v="1"/>
    <x v="19"/>
    <n v="3792"/>
    <n v="3701"/>
    <n v="75"/>
    <s v="Pet Supplies"/>
    <x v="4"/>
    <x v="0"/>
    <n v="2"/>
    <n v="1"/>
    <n v="1"/>
    <n v="211"/>
    <x v="0"/>
  </r>
  <r>
    <s v="C01117"/>
    <x v="7"/>
    <n v="33"/>
    <x v="2"/>
    <s v="Free"/>
    <x v="0"/>
    <x v="37"/>
    <n v="5323"/>
    <n v="184827"/>
    <n v="47"/>
    <s v="Jewelry &amp; Accessories"/>
    <x v="0"/>
    <x v="0"/>
    <n v="3"/>
    <n v="5"/>
    <n v="4"/>
    <n v="354"/>
    <x v="6"/>
  </r>
  <r>
    <s v="C01118"/>
    <x v="5"/>
    <n v="22"/>
    <x v="1"/>
    <s v="Platinum"/>
    <x v="0"/>
    <x v="30"/>
    <n v="3215"/>
    <n v="72182"/>
    <n v="6"/>
    <s v="Clothing &amp; Apparel"/>
    <x v="1"/>
    <x v="1"/>
    <n v="5"/>
    <n v="4"/>
    <n v="3"/>
    <n v="543"/>
    <x v="6"/>
  </r>
  <r>
    <s v="C01119"/>
    <x v="6"/>
    <n v="31"/>
    <x v="2"/>
    <s v="Free"/>
    <x v="0"/>
    <x v="10"/>
    <n v="7728"/>
    <n v="57084"/>
    <n v="27"/>
    <s v="Books"/>
    <x v="1"/>
    <x v="1"/>
    <n v="4"/>
    <n v="2"/>
    <n v="3"/>
    <n v="423"/>
    <x v="5"/>
  </r>
  <r>
    <s v="C01120"/>
    <x v="14"/>
    <n v="24"/>
    <x v="1"/>
    <s v="Gold"/>
    <x v="0"/>
    <x v="29"/>
    <n v="12488"/>
    <n v="673789"/>
    <n v="87"/>
    <s v="Electronics"/>
    <x v="0"/>
    <x v="1"/>
    <n v="2"/>
    <n v="5"/>
    <n v="5"/>
    <n v="255"/>
    <x v="1"/>
  </r>
  <r>
    <s v="C01121"/>
    <x v="0"/>
    <n v="18"/>
    <x v="1"/>
    <s v="Free"/>
    <x v="0"/>
    <x v="9"/>
    <n v="22932"/>
    <n v="149038"/>
    <n v="46"/>
    <s v="Clothing &amp; Apparel"/>
    <x v="4"/>
    <x v="1"/>
    <n v="3"/>
    <n v="2"/>
    <n v="4"/>
    <n v="324"/>
    <x v="9"/>
  </r>
  <r>
    <s v="C01122"/>
    <x v="0"/>
    <n v="45"/>
    <x v="3"/>
    <s v="Free"/>
    <x v="0"/>
    <x v="47"/>
    <n v="3672"/>
    <n v="114751"/>
    <n v="81"/>
    <s v="Clothing &amp; Apparel"/>
    <x v="3"/>
    <x v="0"/>
    <n v="2"/>
    <n v="4"/>
    <n v="4"/>
    <n v="244"/>
    <x v="1"/>
  </r>
  <r>
    <s v="C01123"/>
    <x v="9"/>
    <n v="48"/>
    <x v="3"/>
    <s v="Free"/>
    <x v="0"/>
    <x v="8"/>
    <n v="5639"/>
    <n v="163605"/>
    <n v="17"/>
    <s v="Electronics"/>
    <x v="1"/>
    <x v="1"/>
    <n v="4"/>
    <n v="4"/>
    <n v="4"/>
    <n v="444"/>
    <x v="6"/>
  </r>
  <r>
    <s v="C01124"/>
    <x v="0"/>
    <n v="41"/>
    <x v="0"/>
    <s v="Free"/>
    <x v="1"/>
    <x v="21"/>
    <n v="7507"/>
    <n v="102751"/>
    <n v="71"/>
    <s v="Clothing &amp; Apparel"/>
    <x v="1"/>
    <x v="1"/>
    <n v="2"/>
    <n v="3"/>
    <n v="3"/>
    <n v="233"/>
    <x v="0"/>
  </r>
  <r>
    <s v="C01125"/>
    <x v="3"/>
    <n v="47"/>
    <x v="3"/>
    <s v="Gold"/>
    <x v="0"/>
    <x v="54"/>
    <n v="25187"/>
    <n v="1018308"/>
    <n v="108"/>
    <s v="Toys &amp; Games"/>
    <x v="4"/>
    <x v="1"/>
    <n v="2"/>
    <n v="5"/>
    <n v="5"/>
    <n v="255"/>
    <x v="1"/>
  </r>
  <r>
    <s v="C01126"/>
    <x v="0"/>
    <n v="25"/>
    <x v="2"/>
    <s v="Free"/>
    <x v="1"/>
    <x v="30"/>
    <n v="25657"/>
    <n v="554279"/>
    <n v="11"/>
    <s v="Food &amp; Grocery"/>
    <x v="5"/>
    <x v="1"/>
    <n v="4"/>
    <n v="4"/>
    <n v="5"/>
    <n v="445"/>
    <x v="4"/>
  </r>
  <r>
    <s v="C01127"/>
    <x v="3"/>
    <n v="51"/>
    <x v="3"/>
    <s v="Free"/>
    <x v="1"/>
    <x v="9"/>
    <n v="1721"/>
    <n v="10677"/>
    <n v="72"/>
    <s v="Clothing &amp; Apparel"/>
    <x v="1"/>
    <x v="0"/>
    <n v="2"/>
    <n v="2"/>
    <n v="2"/>
    <n v="222"/>
    <x v="0"/>
  </r>
  <r>
    <s v="C01128"/>
    <x v="12"/>
    <n v="40"/>
    <x v="0"/>
    <s v="Free"/>
    <x v="0"/>
    <x v="19"/>
    <n v="3842"/>
    <n v="3813"/>
    <n v="82"/>
    <s v="Home &amp; Kitchen"/>
    <x v="3"/>
    <x v="1"/>
    <n v="2"/>
    <n v="1"/>
    <n v="1"/>
    <n v="211"/>
    <x v="0"/>
  </r>
  <r>
    <s v="C01129"/>
    <x v="1"/>
    <n v="35"/>
    <x v="0"/>
    <s v="Platinum"/>
    <x v="0"/>
    <x v="24"/>
    <n v="4517"/>
    <n v="111005"/>
    <n v="41"/>
    <s v="Jewelry &amp; Accessories"/>
    <x v="3"/>
    <x v="1"/>
    <n v="3"/>
    <n v="4"/>
    <n v="4"/>
    <n v="344"/>
    <x v="6"/>
  </r>
  <r>
    <s v="C01130"/>
    <x v="0"/>
    <n v="50"/>
    <x v="3"/>
    <s v="Free"/>
    <x v="1"/>
    <x v="31"/>
    <n v="11803"/>
    <n v="104583"/>
    <n v="216"/>
    <s v="Food &amp; Grocery"/>
    <x v="2"/>
    <x v="0"/>
    <n v="1"/>
    <n v="2"/>
    <n v="3"/>
    <n v="123"/>
    <x v="0"/>
  </r>
  <r>
    <s v="C01131"/>
    <x v="5"/>
    <n v="21"/>
    <x v="1"/>
    <s v="Silver"/>
    <x v="0"/>
    <x v="33"/>
    <n v="3752"/>
    <n v="9968"/>
    <n v="31"/>
    <s v="Home &amp; Kitchen"/>
    <x v="0"/>
    <x v="1"/>
    <n v="3"/>
    <n v="1"/>
    <n v="1"/>
    <n v="311"/>
    <x v="8"/>
  </r>
  <r>
    <s v="C01132"/>
    <x v="0"/>
    <n v="48"/>
    <x v="3"/>
    <s v="Free"/>
    <x v="0"/>
    <x v="12"/>
    <n v="8768"/>
    <n v="177261"/>
    <n v="125"/>
    <s v="Toys &amp; Games"/>
    <x v="1"/>
    <x v="1"/>
    <n v="2"/>
    <n v="4"/>
    <n v="4"/>
    <n v="244"/>
    <x v="1"/>
  </r>
  <r>
    <s v="C01133"/>
    <x v="5"/>
    <n v="30"/>
    <x v="2"/>
    <s v="Silver"/>
    <x v="0"/>
    <x v="19"/>
    <n v="2554"/>
    <n v="2412"/>
    <n v="34"/>
    <s v="Beauty &amp; Personal Care"/>
    <x v="5"/>
    <x v="0"/>
    <n v="3"/>
    <n v="1"/>
    <n v="1"/>
    <n v="311"/>
    <x v="8"/>
  </r>
  <r>
    <s v="C01134"/>
    <x v="5"/>
    <n v="19"/>
    <x v="1"/>
    <s v="Free"/>
    <x v="1"/>
    <x v="10"/>
    <n v="7787"/>
    <n v="55808"/>
    <n v="28"/>
    <s v="Clothing &amp; Apparel"/>
    <x v="5"/>
    <x v="0"/>
    <n v="4"/>
    <n v="2"/>
    <n v="3"/>
    <n v="423"/>
    <x v="5"/>
  </r>
  <r>
    <s v="C01135"/>
    <x v="7"/>
    <n v="48"/>
    <x v="3"/>
    <s v="Silver"/>
    <x v="0"/>
    <x v="0"/>
    <n v="1711"/>
    <n v="60859"/>
    <n v="76"/>
    <s v="Food &amp; Grocery"/>
    <x v="1"/>
    <x v="1"/>
    <n v="2"/>
    <n v="2"/>
    <n v="3"/>
    <n v="223"/>
    <x v="0"/>
  </r>
  <r>
    <s v="C01136"/>
    <x v="8"/>
    <n v="46"/>
    <x v="3"/>
    <s v="Free"/>
    <x v="1"/>
    <x v="26"/>
    <n v="5251"/>
    <n v="126359"/>
    <n v="51"/>
    <s v="Pet Supplies"/>
    <x v="2"/>
    <x v="1"/>
    <n v="3"/>
    <n v="4"/>
    <n v="4"/>
    <n v="344"/>
    <x v="6"/>
  </r>
  <r>
    <s v="C01137"/>
    <x v="1"/>
    <n v="26"/>
    <x v="2"/>
    <s v="Free"/>
    <x v="0"/>
    <x v="23"/>
    <n v="18519"/>
    <n v="247592"/>
    <n v="35"/>
    <s v="Toys &amp; Games"/>
    <x v="0"/>
    <x v="0"/>
    <n v="3"/>
    <n v="3"/>
    <n v="4"/>
    <n v="334"/>
    <x v="9"/>
  </r>
  <r>
    <s v="C01138"/>
    <x v="0"/>
    <n v="32"/>
    <x v="2"/>
    <s v="Gold"/>
    <x v="0"/>
    <x v="10"/>
    <n v="8504"/>
    <n v="70973"/>
    <n v="2"/>
    <s v="Home &amp; Kitchen"/>
    <x v="1"/>
    <x v="1"/>
    <n v="5"/>
    <n v="2"/>
    <n v="3"/>
    <n v="523"/>
    <x v="2"/>
  </r>
  <r>
    <s v="C01139"/>
    <x v="0"/>
    <n v="42"/>
    <x v="0"/>
    <s v="Gold"/>
    <x v="0"/>
    <x v="71"/>
    <n v="43357"/>
    <n v="2439689"/>
    <n v="31"/>
    <s v="Sports &amp; Outdoors"/>
    <x v="5"/>
    <x v="1"/>
    <n v="3"/>
    <n v="5"/>
    <n v="5"/>
    <n v="355"/>
    <x v="6"/>
  </r>
  <r>
    <s v="C01140"/>
    <x v="4"/>
    <n v="18"/>
    <x v="1"/>
    <s v="Silver"/>
    <x v="1"/>
    <x v="66"/>
    <n v="10096"/>
    <n v="721222"/>
    <n v="114"/>
    <s v="Electronics"/>
    <x v="3"/>
    <x v="0"/>
    <n v="2"/>
    <n v="5"/>
    <n v="5"/>
    <n v="255"/>
    <x v="1"/>
  </r>
  <r>
    <s v="C01141"/>
    <x v="0"/>
    <n v="43"/>
    <x v="0"/>
    <s v="Free"/>
    <x v="0"/>
    <x v="19"/>
    <n v="6243"/>
    <n v="6801"/>
    <n v="9"/>
    <s v="Electronics"/>
    <x v="1"/>
    <x v="0"/>
    <n v="4"/>
    <n v="1"/>
    <n v="1"/>
    <n v="411"/>
    <x v="8"/>
  </r>
  <r>
    <s v="C01142"/>
    <x v="12"/>
    <n v="44"/>
    <x v="0"/>
    <s v="Free"/>
    <x v="1"/>
    <x v="39"/>
    <n v="11778"/>
    <n v="367074"/>
    <n v="99"/>
    <s v="Clothing &amp; Apparel"/>
    <x v="4"/>
    <x v="0"/>
    <n v="2"/>
    <n v="4"/>
    <n v="5"/>
    <n v="245"/>
    <x v="1"/>
  </r>
  <r>
    <s v="C01143"/>
    <x v="17"/>
    <n v="34"/>
    <x v="2"/>
    <s v="Platinum"/>
    <x v="0"/>
    <x v="23"/>
    <n v="10875"/>
    <n v="148398"/>
    <n v="29"/>
    <s v="Clothing &amp; Apparel"/>
    <x v="0"/>
    <x v="1"/>
    <n v="3"/>
    <n v="3"/>
    <n v="4"/>
    <n v="334"/>
    <x v="9"/>
  </r>
  <r>
    <s v="C01144"/>
    <x v="12"/>
    <n v="27"/>
    <x v="2"/>
    <s v="Silver"/>
    <x v="1"/>
    <x v="18"/>
    <n v="7478"/>
    <n v="121328"/>
    <n v="55"/>
    <s v="Beauty &amp; Personal Care"/>
    <x v="1"/>
    <x v="1"/>
    <n v="3"/>
    <n v="3"/>
    <n v="4"/>
    <n v="334"/>
    <x v="9"/>
  </r>
  <r>
    <s v="C01145"/>
    <x v="14"/>
    <n v="39"/>
    <x v="0"/>
    <s v="Gold"/>
    <x v="1"/>
    <x v="59"/>
    <n v="809"/>
    <n v="231591"/>
    <n v="4"/>
    <s v="Beauty &amp; Personal Care"/>
    <x v="1"/>
    <x v="1"/>
    <n v="5"/>
    <n v="4"/>
    <n v="4"/>
    <n v="544"/>
    <x v="4"/>
  </r>
  <r>
    <s v="C01146"/>
    <x v="7"/>
    <n v="20"/>
    <x v="1"/>
    <s v="Gold"/>
    <x v="0"/>
    <x v="10"/>
    <n v="12287"/>
    <n v="87099"/>
    <n v="39"/>
    <s v="Beauty &amp; Personal Care"/>
    <x v="0"/>
    <x v="0"/>
    <n v="3"/>
    <n v="2"/>
    <n v="3"/>
    <n v="323"/>
    <x v="5"/>
  </r>
  <r>
    <s v="C01147"/>
    <x v="12"/>
    <n v="18"/>
    <x v="1"/>
    <s v="Free"/>
    <x v="1"/>
    <x v="5"/>
    <n v="3929"/>
    <n v="21343"/>
    <n v="16"/>
    <s v="Home &amp; Kitchen"/>
    <x v="1"/>
    <x v="1"/>
    <n v="4"/>
    <n v="2"/>
    <n v="2"/>
    <n v="422"/>
    <x v="8"/>
  </r>
  <r>
    <s v="C01148"/>
    <x v="0"/>
    <n v="31"/>
    <x v="2"/>
    <s v="Free"/>
    <x v="1"/>
    <x v="31"/>
    <n v="842"/>
    <n v="64998"/>
    <n v="3"/>
    <s v="Home &amp; Kitchen"/>
    <x v="1"/>
    <x v="1"/>
    <n v="5"/>
    <n v="2"/>
    <n v="3"/>
    <n v="523"/>
    <x v="2"/>
  </r>
  <r>
    <s v="C01149"/>
    <x v="0"/>
    <n v="43"/>
    <x v="0"/>
    <s v="Free"/>
    <x v="1"/>
    <x v="20"/>
    <n v="7915"/>
    <n v="106026"/>
    <n v="75"/>
    <s v="Food &amp; Grocery"/>
    <x v="1"/>
    <x v="1"/>
    <n v="2"/>
    <n v="3"/>
    <n v="3"/>
    <n v="233"/>
    <x v="0"/>
  </r>
  <r>
    <s v="C01150"/>
    <x v="12"/>
    <n v="52"/>
    <x v="3"/>
    <s v="Free"/>
    <x v="0"/>
    <x v="59"/>
    <n v="1525"/>
    <n v="384898"/>
    <n v="6"/>
    <s v="Clothing &amp; Apparel"/>
    <x v="1"/>
    <x v="1"/>
    <n v="5"/>
    <n v="4"/>
    <n v="5"/>
    <n v="545"/>
    <x v="4"/>
  </r>
  <r>
    <s v="C01151"/>
    <x v="0"/>
    <n v="18"/>
    <x v="1"/>
    <s v="Silver"/>
    <x v="1"/>
    <x v="10"/>
    <n v="790"/>
    <n v="57974"/>
    <n v="5"/>
    <s v="Jewelry &amp; Accessories"/>
    <x v="5"/>
    <x v="1"/>
    <n v="5"/>
    <n v="2"/>
    <n v="3"/>
    <n v="523"/>
    <x v="2"/>
  </r>
  <r>
    <s v="C01152"/>
    <x v="0"/>
    <n v="18"/>
    <x v="1"/>
    <s v="Free"/>
    <x v="1"/>
    <x v="36"/>
    <n v="5787"/>
    <n v="278238"/>
    <n v="65"/>
    <s v="Clothing &amp; Apparel"/>
    <x v="0"/>
    <x v="1"/>
    <n v="2"/>
    <n v="5"/>
    <n v="4"/>
    <n v="254"/>
    <x v="1"/>
  </r>
  <r>
    <s v="C01153"/>
    <x v="5"/>
    <n v="30"/>
    <x v="2"/>
    <s v="Free"/>
    <x v="0"/>
    <x v="2"/>
    <n v="8743"/>
    <n v="59209"/>
    <n v="37"/>
    <s v="Office Supplies"/>
    <x v="3"/>
    <x v="0"/>
    <n v="3"/>
    <n v="2"/>
    <n v="3"/>
    <n v="323"/>
    <x v="5"/>
  </r>
  <r>
    <s v="C01154"/>
    <x v="8"/>
    <n v="25"/>
    <x v="2"/>
    <s v="Free"/>
    <x v="1"/>
    <x v="14"/>
    <n v="2994"/>
    <n v="5403"/>
    <n v="92"/>
    <s v="Food &amp; Grocery"/>
    <x v="3"/>
    <x v="1"/>
    <n v="2"/>
    <n v="1"/>
    <n v="1"/>
    <n v="211"/>
    <x v="0"/>
  </r>
  <r>
    <s v="C01155"/>
    <x v="10"/>
    <n v="24"/>
    <x v="1"/>
    <s v="Free"/>
    <x v="0"/>
    <x v="34"/>
    <n v="360"/>
    <n v="5501"/>
    <n v="94"/>
    <s v="Health &amp; Wellness"/>
    <x v="5"/>
    <x v="0"/>
    <n v="2"/>
    <n v="3"/>
    <n v="1"/>
    <n v="231"/>
    <x v="0"/>
  </r>
  <r>
    <s v="C01156"/>
    <x v="12"/>
    <n v="48"/>
    <x v="3"/>
    <s v="Free"/>
    <x v="0"/>
    <x v="9"/>
    <n v="401"/>
    <n v="2819"/>
    <n v="46"/>
    <s v="Food &amp; Grocery"/>
    <x v="2"/>
    <x v="1"/>
    <n v="3"/>
    <n v="2"/>
    <n v="1"/>
    <n v="321"/>
    <x v="7"/>
  </r>
  <r>
    <s v="C01157"/>
    <x v="10"/>
    <n v="46"/>
    <x v="3"/>
    <s v="Platinum"/>
    <x v="1"/>
    <x v="49"/>
    <n v="16358"/>
    <n v="385627"/>
    <n v="31"/>
    <s v="Health &amp; Wellness"/>
    <x v="5"/>
    <x v="0"/>
    <n v="3"/>
    <n v="4"/>
    <n v="5"/>
    <n v="345"/>
    <x v="6"/>
  </r>
  <r>
    <s v="C01158"/>
    <x v="0"/>
    <n v="41"/>
    <x v="0"/>
    <s v="Silver"/>
    <x v="0"/>
    <x v="6"/>
    <n v="12662"/>
    <n v="409246"/>
    <n v="5"/>
    <s v="Food &amp; Grocery"/>
    <x v="0"/>
    <x v="0"/>
    <n v="5"/>
    <n v="4"/>
    <n v="5"/>
    <n v="545"/>
    <x v="4"/>
  </r>
  <r>
    <s v="C01159"/>
    <x v="8"/>
    <n v="18"/>
    <x v="1"/>
    <s v="Free"/>
    <x v="1"/>
    <x v="9"/>
    <n v="3738"/>
    <n v="24196"/>
    <n v="82"/>
    <s v="Electronics"/>
    <x v="1"/>
    <x v="1"/>
    <n v="2"/>
    <n v="2"/>
    <n v="2"/>
    <n v="222"/>
    <x v="0"/>
  </r>
  <r>
    <s v="C01160"/>
    <x v="0"/>
    <n v="22"/>
    <x v="1"/>
    <s v="Silver"/>
    <x v="1"/>
    <x v="19"/>
    <n v="6317"/>
    <n v="7142"/>
    <n v="83"/>
    <s v="Toys &amp; Games"/>
    <x v="0"/>
    <x v="1"/>
    <n v="2"/>
    <n v="1"/>
    <n v="1"/>
    <n v="211"/>
    <x v="0"/>
  </r>
  <r>
    <s v="C01161"/>
    <x v="10"/>
    <n v="39"/>
    <x v="0"/>
    <s v="Free"/>
    <x v="1"/>
    <x v="8"/>
    <n v="13567"/>
    <n v="39266"/>
    <n v="73"/>
    <s v="Electronics"/>
    <x v="1"/>
    <x v="1"/>
    <n v="2"/>
    <n v="4"/>
    <n v="2"/>
    <n v="242"/>
    <x v="1"/>
  </r>
  <r>
    <s v="C01162"/>
    <x v="5"/>
    <n v="37"/>
    <x v="0"/>
    <s v="Free"/>
    <x v="1"/>
    <x v="37"/>
    <n v="1368"/>
    <n v="528309"/>
    <n v="95"/>
    <s v="Beauty &amp; Personal Care"/>
    <x v="0"/>
    <x v="1"/>
    <n v="2"/>
    <n v="5"/>
    <n v="5"/>
    <n v="255"/>
    <x v="1"/>
  </r>
  <r>
    <s v="C01163"/>
    <x v="1"/>
    <n v="35"/>
    <x v="0"/>
    <s v="Platinum"/>
    <x v="0"/>
    <x v="24"/>
    <n v="2408"/>
    <n v="569363"/>
    <n v="44"/>
    <s v="Health &amp; Wellness"/>
    <x v="1"/>
    <x v="1"/>
    <n v="3"/>
    <n v="4"/>
    <n v="5"/>
    <n v="345"/>
    <x v="6"/>
  </r>
  <r>
    <s v="C01164"/>
    <x v="5"/>
    <n v="34"/>
    <x v="2"/>
    <s v="Silver"/>
    <x v="0"/>
    <x v="19"/>
    <n v="4358"/>
    <n v="4468"/>
    <n v="43"/>
    <s v="Sports &amp; Outdoors"/>
    <x v="1"/>
    <x v="0"/>
    <n v="3"/>
    <n v="1"/>
    <n v="1"/>
    <n v="311"/>
    <x v="8"/>
  </r>
  <r>
    <s v="C01165"/>
    <x v="17"/>
    <n v="30"/>
    <x v="2"/>
    <s v="Silver"/>
    <x v="1"/>
    <x v="10"/>
    <n v="17047"/>
    <n v="147458"/>
    <n v="79"/>
    <s v="Sports &amp; Outdoors"/>
    <x v="3"/>
    <x v="1"/>
    <n v="2"/>
    <n v="2"/>
    <n v="4"/>
    <n v="224"/>
    <x v="1"/>
  </r>
  <r>
    <s v="C01166"/>
    <x v="0"/>
    <n v="21"/>
    <x v="1"/>
    <s v="Free"/>
    <x v="0"/>
    <x v="33"/>
    <n v="4319"/>
    <n v="13675"/>
    <n v="60"/>
    <s v="Sports &amp; Outdoors"/>
    <x v="3"/>
    <x v="1"/>
    <n v="2"/>
    <n v="1"/>
    <n v="2"/>
    <n v="212"/>
    <x v="0"/>
  </r>
  <r>
    <s v="C01167"/>
    <x v="9"/>
    <n v="35"/>
    <x v="0"/>
    <s v="Free"/>
    <x v="0"/>
    <x v="26"/>
    <n v="12486"/>
    <n v="299265"/>
    <n v="6"/>
    <s v="Beauty &amp; Personal Care"/>
    <x v="5"/>
    <x v="1"/>
    <n v="5"/>
    <n v="4"/>
    <n v="4"/>
    <n v="544"/>
    <x v="4"/>
  </r>
  <r>
    <s v="C01168"/>
    <x v="0"/>
    <n v="28"/>
    <x v="2"/>
    <s v="Free"/>
    <x v="1"/>
    <x v="47"/>
    <n v="12295"/>
    <n v="364537"/>
    <n v="4"/>
    <s v="Home &amp; Kitchen"/>
    <x v="1"/>
    <x v="1"/>
    <n v="5"/>
    <n v="4"/>
    <n v="5"/>
    <n v="545"/>
    <x v="4"/>
  </r>
  <r>
    <s v="C01169"/>
    <x v="12"/>
    <n v="40"/>
    <x v="0"/>
    <s v="Gold"/>
    <x v="1"/>
    <x v="12"/>
    <n v="4349"/>
    <n v="70803"/>
    <n v="175"/>
    <s v="Clothing &amp; Apparel"/>
    <x v="3"/>
    <x v="0"/>
    <n v="1"/>
    <n v="4"/>
    <n v="3"/>
    <n v="143"/>
    <x v="1"/>
  </r>
  <r>
    <s v="C01170"/>
    <x v="0"/>
    <n v="41"/>
    <x v="0"/>
    <s v="Free"/>
    <x v="1"/>
    <x v="17"/>
    <n v="7192"/>
    <n v="92631"/>
    <n v="50"/>
    <s v="Electronics"/>
    <x v="3"/>
    <x v="0"/>
    <n v="3"/>
    <n v="3"/>
    <n v="3"/>
    <n v="333"/>
    <x v="5"/>
  </r>
  <r>
    <s v="C01171"/>
    <x v="0"/>
    <n v="35"/>
    <x v="0"/>
    <s v="Free"/>
    <x v="0"/>
    <x v="22"/>
    <n v="6906"/>
    <n v="6473"/>
    <n v="14"/>
    <s v="Clothing &amp; Apparel"/>
    <x v="4"/>
    <x v="1"/>
    <n v="4"/>
    <n v="3"/>
    <n v="1"/>
    <n v="431"/>
    <x v="5"/>
  </r>
  <r>
    <s v="C01172"/>
    <x v="1"/>
    <n v="29"/>
    <x v="2"/>
    <s v="Free"/>
    <x v="1"/>
    <x v="11"/>
    <n v="2771"/>
    <n v="89588"/>
    <n v="46"/>
    <s v="Beauty &amp; Personal Care"/>
    <x v="3"/>
    <x v="0"/>
    <n v="3"/>
    <n v="4"/>
    <n v="3"/>
    <n v="343"/>
    <x v="9"/>
  </r>
  <r>
    <s v="C01173"/>
    <x v="12"/>
    <n v="42"/>
    <x v="0"/>
    <s v="Free"/>
    <x v="0"/>
    <x v="17"/>
    <n v="10797"/>
    <n v="147728"/>
    <n v="22"/>
    <s v="Toys &amp; Games"/>
    <x v="5"/>
    <x v="0"/>
    <n v="4"/>
    <n v="3"/>
    <n v="4"/>
    <n v="434"/>
    <x v="9"/>
  </r>
  <r>
    <s v="C01174"/>
    <x v="0"/>
    <n v="28"/>
    <x v="2"/>
    <s v="Free"/>
    <x v="1"/>
    <x v="64"/>
    <n v="7414"/>
    <n v="550976"/>
    <n v="51"/>
    <s v="Electronics"/>
    <x v="3"/>
    <x v="0"/>
    <n v="3"/>
    <n v="5"/>
    <n v="5"/>
    <n v="355"/>
    <x v="6"/>
  </r>
  <r>
    <s v="C01175"/>
    <x v="3"/>
    <n v="19"/>
    <x v="1"/>
    <s v="Silver"/>
    <x v="1"/>
    <x v="5"/>
    <n v="1968"/>
    <n v="8753"/>
    <n v="158"/>
    <s v="Clothing &amp; Apparel"/>
    <x v="1"/>
    <x v="1"/>
    <n v="1"/>
    <n v="2"/>
    <n v="1"/>
    <n v="121"/>
    <x v="10"/>
  </r>
  <r>
    <s v="C01176"/>
    <x v="1"/>
    <n v="56"/>
    <x v="4"/>
    <s v="Free"/>
    <x v="1"/>
    <x v="9"/>
    <n v="13698"/>
    <n v="85136"/>
    <n v="2"/>
    <s v="Health &amp; Wellness"/>
    <x v="3"/>
    <x v="1"/>
    <n v="5"/>
    <n v="2"/>
    <n v="3"/>
    <n v="523"/>
    <x v="2"/>
  </r>
  <r>
    <s v="C01177"/>
    <x v="6"/>
    <n v="44"/>
    <x v="0"/>
    <s v="Silver"/>
    <x v="1"/>
    <x v="9"/>
    <n v="226"/>
    <n v="16842"/>
    <n v="65"/>
    <s v="Electronics"/>
    <x v="1"/>
    <x v="1"/>
    <n v="2"/>
    <n v="2"/>
    <n v="2"/>
    <n v="222"/>
    <x v="0"/>
  </r>
  <r>
    <s v="C01178"/>
    <x v="5"/>
    <n v="20"/>
    <x v="1"/>
    <s v="Gold"/>
    <x v="1"/>
    <x v="47"/>
    <n v="313"/>
    <n v="105049"/>
    <n v="18"/>
    <s v="Beauty &amp; Personal Care"/>
    <x v="1"/>
    <x v="0"/>
    <n v="4"/>
    <n v="4"/>
    <n v="3"/>
    <n v="443"/>
    <x v="9"/>
  </r>
  <r>
    <s v="C01179"/>
    <x v="14"/>
    <n v="42"/>
    <x v="0"/>
    <s v="Silver"/>
    <x v="0"/>
    <x v="10"/>
    <n v="6186"/>
    <n v="5451"/>
    <n v="23"/>
    <s v="Clothing &amp; Apparel"/>
    <x v="1"/>
    <x v="1"/>
    <n v="4"/>
    <n v="2"/>
    <n v="1"/>
    <n v="421"/>
    <x v="8"/>
  </r>
  <r>
    <s v="C01180"/>
    <x v="7"/>
    <n v="18"/>
    <x v="1"/>
    <s v="Silver"/>
    <x v="0"/>
    <x v="39"/>
    <n v="23451"/>
    <n v="638878"/>
    <n v="9"/>
    <s v="Sports &amp; Outdoors"/>
    <x v="4"/>
    <x v="1"/>
    <n v="4"/>
    <n v="4"/>
    <n v="5"/>
    <n v="445"/>
    <x v="4"/>
  </r>
  <r>
    <s v="C01181"/>
    <x v="10"/>
    <n v="26"/>
    <x v="2"/>
    <s v="Free"/>
    <x v="1"/>
    <x v="14"/>
    <n v="3293"/>
    <n v="6289"/>
    <n v="4"/>
    <s v="Sports &amp; Outdoors"/>
    <x v="0"/>
    <x v="1"/>
    <n v="5"/>
    <n v="1"/>
    <n v="1"/>
    <n v="511"/>
    <x v="8"/>
  </r>
  <r>
    <s v="C01182"/>
    <x v="0"/>
    <n v="41"/>
    <x v="0"/>
    <s v="Free"/>
    <x v="1"/>
    <x v="10"/>
    <n v="10792"/>
    <n v="76101"/>
    <n v="5"/>
    <s v="Home &amp; Kitchen"/>
    <x v="3"/>
    <x v="1"/>
    <n v="5"/>
    <n v="2"/>
    <n v="3"/>
    <n v="523"/>
    <x v="2"/>
  </r>
  <r>
    <s v="C01183"/>
    <x v="16"/>
    <n v="29"/>
    <x v="2"/>
    <s v="Silver"/>
    <x v="0"/>
    <x v="17"/>
    <n v="8913"/>
    <n v="134639"/>
    <n v="73"/>
    <s v="Sports &amp; Outdoors"/>
    <x v="5"/>
    <x v="0"/>
    <n v="2"/>
    <n v="3"/>
    <n v="4"/>
    <n v="234"/>
    <x v="1"/>
  </r>
  <r>
    <s v="C01184"/>
    <x v="10"/>
    <n v="33"/>
    <x v="2"/>
    <s v="Free"/>
    <x v="1"/>
    <x v="49"/>
    <n v="4774"/>
    <n v="113084"/>
    <n v="11"/>
    <s v="Toys &amp; Games"/>
    <x v="4"/>
    <x v="1"/>
    <n v="4"/>
    <n v="4"/>
    <n v="4"/>
    <n v="444"/>
    <x v="6"/>
  </r>
  <r>
    <s v="C01185"/>
    <x v="14"/>
    <n v="18"/>
    <x v="1"/>
    <s v="Free"/>
    <x v="0"/>
    <x v="20"/>
    <n v="307"/>
    <n v="37912"/>
    <n v="89"/>
    <s v="Home &amp; Kitchen"/>
    <x v="0"/>
    <x v="1"/>
    <n v="2"/>
    <n v="3"/>
    <n v="2"/>
    <n v="232"/>
    <x v="0"/>
  </r>
  <r>
    <s v="C01186"/>
    <x v="5"/>
    <n v="30"/>
    <x v="2"/>
    <s v="Silver"/>
    <x v="0"/>
    <x v="39"/>
    <n v="3565"/>
    <n v="104015"/>
    <n v="65"/>
    <s v="Pet Supplies"/>
    <x v="3"/>
    <x v="1"/>
    <n v="2"/>
    <n v="4"/>
    <n v="3"/>
    <n v="243"/>
    <x v="1"/>
  </r>
  <r>
    <s v="C01187"/>
    <x v="9"/>
    <n v="45"/>
    <x v="3"/>
    <s v="Platinum"/>
    <x v="0"/>
    <x v="18"/>
    <n v="34906"/>
    <n v="519595"/>
    <n v="35"/>
    <s v="Electronics"/>
    <x v="1"/>
    <x v="1"/>
    <n v="3"/>
    <n v="3"/>
    <n v="5"/>
    <n v="335"/>
    <x v="6"/>
  </r>
  <r>
    <s v="C01188"/>
    <x v="5"/>
    <n v="55"/>
    <x v="4"/>
    <s v="Platinum"/>
    <x v="0"/>
    <x v="1"/>
    <n v="9082"/>
    <n v="8671"/>
    <n v="42"/>
    <s v="Health &amp; Wellness"/>
    <x v="0"/>
    <x v="0"/>
    <n v="3"/>
    <n v="3"/>
    <n v="1"/>
    <n v="331"/>
    <x v="7"/>
  </r>
  <r>
    <s v="C01189"/>
    <x v="8"/>
    <n v="39"/>
    <x v="0"/>
    <s v="Free"/>
    <x v="0"/>
    <x v="6"/>
    <n v="6386"/>
    <n v="212309"/>
    <n v="79"/>
    <s v="Electronics"/>
    <x v="3"/>
    <x v="0"/>
    <n v="2"/>
    <n v="4"/>
    <n v="4"/>
    <n v="244"/>
    <x v="1"/>
  </r>
  <r>
    <s v="C01190"/>
    <x v="14"/>
    <n v="31"/>
    <x v="2"/>
    <s v="Silver"/>
    <x v="0"/>
    <x v="72"/>
    <n v="9154"/>
    <n v="802913"/>
    <n v="11"/>
    <s v="Jewelry &amp; Accessories"/>
    <x v="3"/>
    <x v="1"/>
    <n v="4"/>
    <n v="5"/>
    <n v="5"/>
    <n v="455"/>
    <x v="4"/>
  </r>
  <r>
    <s v="C01191"/>
    <x v="19"/>
    <n v="37"/>
    <x v="0"/>
    <s v="Free"/>
    <x v="1"/>
    <x v="12"/>
    <n v="2567"/>
    <n v="51058"/>
    <n v="110"/>
    <s v="Home &amp; Kitchen"/>
    <x v="0"/>
    <x v="0"/>
    <n v="2"/>
    <n v="4"/>
    <n v="3"/>
    <n v="243"/>
    <x v="1"/>
  </r>
  <r>
    <s v="C01192"/>
    <x v="5"/>
    <n v="24"/>
    <x v="1"/>
    <s v="Gold"/>
    <x v="1"/>
    <x v="10"/>
    <n v="12112"/>
    <n v="104125"/>
    <n v="176"/>
    <s v="Toys &amp; Games"/>
    <x v="2"/>
    <x v="0"/>
    <n v="1"/>
    <n v="2"/>
    <n v="3"/>
    <n v="123"/>
    <x v="0"/>
  </r>
  <r>
    <s v="C01193"/>
    <x v="18"/>
    <n v="20"/>
    <x v="1"/>
    <s v="Silver"/>
    <x v="0"/>
    <x v="14"/>
    <n v="13609"/>
    <n v="26401"/>
    <n v="40"/>
    <s v="Clothing &amp; Apparel"/>
    <x v="0"/>
    <x v="1"/>
    <n v="3"/>
    <n v="1"/>
    <n v="2"/>
    <n v="312"/>
    <x v="7"/>
  </r>
  <r>
    <s v="C01194"/>
    <x v="1"/>
    <n v="29"/>
    <x v="2"/>
    <s v="Gold"/>
    <x v="1"/>
    <x v="1"/>
    <n v="7385"/>
    <n v="89118"/>
    <n v="69"/>
    <s v="Electronics"/>
    <x v="3"/>
    <x v="1"/>
    <n v="2"/>
    <n v="3"/>
    <n v="3"/>
    <n v="233"/>
    <x v="0"/>
  </r>
  <r>
    <s v="C01195"/>
    <x v="0"/>
    <n v="49"/>
    <x v="3"/>
    <s v="Free"/>
    <x v="1"/>
    <x v="35"/>
    <n v="3005"/>
    <n v="5302"/>
    <n v="121"/>
    <s v="Books"/>
    <x v="4"/>
    <x v="0"/>
    <n v="2"/>
    <n v="4"/>
    <n v="1"/>
    <n v="241"/>
    <x v="0"/>
  </r>
  <r>
    <s v="C01196"/>
    <x v="5"/>
    <n v="29"/>
    <x v="2"/>
    <s v="Gold"/>
    <x v="1"/>
    <x v="58"/>
    <n v="1170"/>
    <n v="256042"/>
    <n v="204"/>
    <s v="Pet Supplies"/>
    <x v="0"/>
    <x v="1"/>
    <n v="1"/>
    <n v="4"/>
    <n v="4"/>
    <n v="144"/>
    <x v="3"/>
  </r>
  <r>
    <s v="C01197"/>
    <x v="19"/>
    <n v="31"/>
    <x v="2"/>
    <s v="Free"/>
    <x v="0"/>
    <x v="10"/>
    <n v="13574"/>
    <n v="112314"/>
    <n v="0"/>
    <s v="Clothing &amp; Apparel"/>
    <x v="4"/>
    <x v="0"/>
    <n v="5"/>
    <n v="2"/>
    <n v="4"/>
    <n v="524"/>
    <x v="2"/>
  </r>
  <r>
    <s v="C01198"/>
    <x v="13"/>
    <n v="51"/>
    <x v="3"/>
    <s v="Gold"/>
    <x v="1"/>
    <x v="22"/>
    <n v="12532"/>
    <n v="133626"/>
    <n v="201"/>
    <s v="Sports &amp; Outdoors"/>
    <x v="3"/>
    <x v="0"/>
    <n v="1"/>
    <n v="3"/>
    <n v="4"/>
    <n v="134"/>
    <x v="1"/>
  </r>
  <r>
    <s v="C01199"/>
    <x v="5"/>
    <n v="34"/>
    <x v="2"/>
    <s v="Silver"/>
    <x v="0"/>
    <x v="21"/>
    <n v="7264"/>
    <n v="92762"/>
    <n v="99"/>
    <s v="Health &amp; Wellness"/>
    <x v="5"/>
    <x v="0"/>
    <n v="2"/>
    <n v="3"/>
    <n v="3"/>
    <n v="233"/>
    <x v="0"/>
  </r>
  <r>
    <s v="C01200"/>
    <x v="0"/>
    <n v="29"/>
    <x v="2"/>
    <s v="Gold"/>
    <x v="1"/>
    <x v="37"/>
    <n v="2196"/>
    <n v="91245"/>
    <n v="26"/>
    <s v="Food &amp; Grocery"/>
    <x v="1"/>
    <x v="1"/>
    <n v="4"/>
    <n v="5"/>
    <n v="3"/>
    <n v="453"/>
    <x v="5"/>
  </r>
  <r>
    <s v="C01201"/>
    <x v="7"/>
    <n v="53"/>
    <x v="3"/>
    <s v="Silver"/>
    <x v="1"/>
    <x v="18"/>
    <n v="6016"/>
    <n v="91651"/>
    <n v="25"/>
    <s v="Home &amp; Kitchen"/>
    <x v="5"/>
    <x v="0"/>
    <n v="4"/>
    <n v="3"/>
    <n v="3"/>
    <n v="433"/>
    <x v="5"/>
  </r>
  <r>
    <s v="C01202"/>
    <x v="8"/>
    <n v="32"/>
    <x v="2"/>
    <s v="Free"/>
    <x v="1"/>
    <x v="19"/>
    <n v="4504"/>
    <n v="3939"/>
    <n v="49"/>
    <s v="Clothing &amp; Apparel"/>
    <x v="1"/>
    <x v="1"/>
    <n v="3"/>
    <n v="1"/>
    <n v="1"/>
    <n v="311"/>
    <x v="8"/>
  </r>
  <r>
    <s v="C01203"/>
    <x v="12"/>
    <n v="47"/>
    <x v="3"/>
    <s v="Free"/>
    <x v="1"/>
    <x v="33"/>
    <n v="5017"/>
    <n v="14213"/>
    <n v="9"/>
    <s v="Clothing &amp; Apparel"/>
    <x v="3"/>
    <x v="0"/>
    <n v="4"/>
    <n v="1"/>
    <n v="2"/>
    <n v="412"/>
    <x v="8"/>
  </r>
  <r>
    <s v="C01204"/>
    <x v="9"/>
    <n v="37"/>
    <x v="0"/>
    <s v="Gold"/>
    <x v="0"/>
    <x v="53"/>
    <n v="19012"/>
    <n v="704639"/>
    <n v="50"/>
    <s v="Jewelry &amp; Accessories"/>
    <x v="4"/>
    <x v="1"/>
    <n v="3"/>
    <n v="5"/>
    <n v="5"/>
    <n v="355"/>
    <x v="6"/>
  </r>
  <r>
    <s v="C01205"/>
    <x v="0"/>
    <n v="27"/>
    <x v="2"/>
    <s v="Platinum"/>
    <x v="1"/>
    <x v="10"/>
    <n v="6332"/>
    <n v="5313"/>
    <n v="72"/>
    <s v="Beauty &amp; Personal Care"/>
    <x v="1"/>
    <x v="1"/>
    <n v="2"/>
    <n v="2"/>
    <n v="1"/>
    <n v="221"/>
    <x v="7"/>
  </r>
  <r>
    <s v="C01206"/>
    <x v="12"/>
    <n v="41"/>
    <x v="0"/>
    <s v="Free"/>
    <x v="0"/>
    <x v="34"/>
    <n v="14909"/>
    <n v="277479"/>
    <n v="0"/>
    <s v="Beauty &amp; Personal Care"/>
    <x v="2"/>
    <x v="1"/>
    <n v="5"/>
    <n v="3"/>
    <n v="4"/>
    <n v="534"/>
    <x v="9"/>
  </r>
  <r>
    <s v="C01207"/>
    <x v="0"/>
    <n v="27"/>
    <x v="2"/>
    <s v="Silver"/>
    <x v="1"/>
    <x v="33"/>
    <n v="9515"/>
    <n v="31248"/>
    <n v="27"/>
    <s v="Sports &amp; Outdoors"/>
    <x v="3"/>
    <x v="0"/>
    <n v="4"/>
    <n v="1"/>
    <n v="2"/>
    <n v="412"/>
    <x v="8"/>
  </r>
  <r>
    <s v="C01208"/>
    <x v="19"/>
    <n v="42"/>
    <x v="0"/>
    <s v="Silver"/>
    <x v="0"/>
    <x v="19"/>
    <n v="7279"/>
    <n v="7594"/>
    <n v="98"/>
    <s v="Books"/>
    <x v="3"/>
    <x v="1"/>
    <n v="2"/>
    <n v="1"/>
    <n v="1"/>
    <n v="211"/>
    <x v="0"/>
  </r>
  <r>
    <s v="C01209"/>
    <x v="0"/>
    <n v="33"/>
    <x v="2"/>
    <s v="Free"/>
    <x v="1"/>
    <x v="2"/>
    <n v="1286"/>
    <n v="67461"/>
    <n v="13"/>
    <s v="Electronics"/>
    <x v="3"/>
    <x v="1"/>
    <n v="4"/>
    <n v="2"/>
    <n v="3"/>
    <n v="423"/>
    <x v="5"/>
  </r>
  <r>
    <s v="C01210"/>
    <x v="4"/>
    <n v="36"/>
    <x v="0"/>
    <s v="Gold"/>
    <x v="1"/>
    <x v="0"/>
    <n v="7899"/>
    <n v="33145"/>
    <n v="29"/>
    <s v="Food &amp; Grocery"/>
    <x v="1"/>
    <x v="1"/>
    <n v="3"/>
    <n v="2"/>
    <n v="2"/>
    <n v="322"/>
    <x v="0"/>
  </r>
  <r>
    <s v="C01211"/>
    <x v="12"/>
    <n v="43"/>
    <x v="0"/>
    <s v="Free"/>
    <x v="1"/>
    <x v="33"/>
    <n v="4613"/>
    <n v="1433"/>
    <n v="8"/>
    <s v="Electronics"/>
    <x v="3"/>
    <x v="0"/>
    <n v="4"/>
    <n v="1"/>
    <n v="1"/>
    <n v="411"/>
    <x v="8"/>
  </r>
  <r>
    <s v="C01212"/>
    <x v="14"/>
    <n v="40"/>
    <x v="0"/>
    <s v="Silver"/>
    <x v="0"/>
    <x v="18"/>
    <n v="6225"/>
    <n v="86163"/>
    <n v="63"/>
    <s v="Home &amp; Kitchen"/>
    <x v="0"/>
    <x v="1"/>
    <n v="2"/>
    <n v="3"/>
    <n v="3"/>
    <n v="233"/>
    <x v="0"/>
  </r>
  <r>
    <s v="C01213"/>
    <x v="5"/>
    <n v="18"/>
    <x v="1"/>
    <s v="Free"/>
    <x v="1"/>
    <x v="17"/>
    <n v="5146"/>
    <n v="6930"/>
    <n v="13"/>
    <s v="Home &amp; Kitchen"/>
    <x v="1"/>
    <x v="1"/>
    <n v="4"/>
    <n v="3"/>
    <n v="1"/>
    <n v="431"/>
    <x v="5"/>
  </r>
  <r>
    <s v="C01214"/>
    <x v="5"/>
    <n v="53"/>
    <x v="3"/>
    <s v="Gold"/>
    <x v="1"/>
    <x v="24"/>
    <n v="26417"/>
    <n v="653783"/>
    <n v="70"/>
    <s v="Books"/>
    <x v="3"/>
    <x v="0"/>
    <n v="2"/>
    <n v="4"/>
    <n v="5"/>
    <n v="245"/>
    <x v="1"/>
  </r>
  <r>
    <s v="C01215"/>
    <x v="0"/>
    <n v="38"/>
    <x v="0"/>
    <s v="Free"/>
    <x v="0"/>
    <x v="41"/>
    <n v="2706"/>
    <n v="87097"/>
    <n v="5"/>
    <s v="Electronics"/>
    <x v="1"/>
    <x v="1"/>
    <n v="5"/>
    <n v="5"/>
    <n v="3"/>
    <n v="553"/>
    <x v="5"/>
  </r>
  <r>
    <s v="C01216"/>
    <x v="7"/>
    <n v="33"/>
    <x v="2"/>
    <s v="Free"/>
    <x v="1"/>
    <x v="62"/>
    <n v="3523"/>
    <n v="195144"/>
    <n v="3"/>
    <s v="Electronics"/>
    <x v="1"/>
    <x v="1"/>
    <n v="5"/>
    <n v="5"/>
    <n v="4"/>
    <n v="554"/>
    <x v="4"/>
  </r>
  <r>
    <s v="C01217"/>
    <x v="13"/>
    <n v="49"/>
    <x v="3"/>
    <s v="Platinum"/>
    <x v="0"/>
    <x v="14"/>
    <n v="14465"/>
    <n v="2858"/>
    <n v="39"/>
    <s v="Home &amp; Kitchen"/>
    <x v="1"/>
    <x v="0"/>
    <n v="3"/>
    <n v="1"/>
    <n v="1"/>
    <n v="311"/>
    <x v="8"/>
  </r>
  <r>
    <s v="C01218"/>
    <x v="4"/>
    <n v="50"/>
    <x v="3"/>
    <s v="Gold"/>
    <x v="1"/>
    <x v="23"/>
    <n v="10781"/>
    <n v="185137"/>
    <n v="135"/>
    <s v="Electronics"/>
    <x v="3"/>
    <x v="0"/>
    <n v="1"/>
    <n v="3"/>
    <n v="4"/>
    <n v="134"/>
    <x v="1"/>
  </r>
  <r>
    <s v="C01219"/>
    <x v="5"/>
    <n v="52"/>
    <x v="3"/>
    <s v="Free"/>
    <x v="1"/>
    <x v="49"/>
    <n v="8026"/>
    <n v="199533"/>
    <n v="76"/>
    <s v="Books"/>
    <x v="1"/>
    <x v="1"/>
    <n v="2"/>
    <n v="4"/>
    <n v="4"/>
    <n v="244"/>
    <x v="1"/>
  </r>
  <r>
    <s v="C01220"/>
    <x v="5"/>
    <n v="33"/>
    <x v="2"/>
    <s v="Free"/>
    <x v="0"/>
    <x v="26"/>
    <n v="4202"/>
    <n v="120474"/>
    <n v="76"/>
    <s v="Travel &amp; Luggage"/>
    <x v="0"/>
    <x v="1"/>
    <n v="2"/>
    <n v="4"/>
    <n v="4"/>
    <n v="244"/>
    <x v="1"/>
  </r>
  <r>
    <s v="C01221"/>
    <x v="5"/>
    <n v="47"/>
    <x v="3"/>
    <s v="Free"/>
    <x v="1"/>
    <x v="8"/>
    <n v="2528"/>
    <n v="64007"/>
    <n v="4"/>
    <s v="Food &amp; Grocery"/>
    <x v="3"/>
    <x v="1"/>
    <n v="5"/>
    <n v="4"/>
    <n v="3"/>
    <n v="543"/>
    <x v="6"/>
  </r>
  <r>
    <s v="C01222"/>
    <x v="1"/>
    <n v="36"/>
    <x v="0"/>
    <s v="Silver"/>
    <x v="1"/>
    <x v="26"/>
    <n v="11944"/>
    <n v="292043"/>
    <n v="50"/>
    <s v="Electronics"/>
    <x v="1"/>
    <x v="1"/>
    <n v="3"/>
    <n v="4"/>
    <n v="4"/>
    <n v="344"/>
    <x v="6"/>
  </r>
  <r>
    <s v="C01223"/>
    <x v="14"/>
    <n v="30"/>
    <x v="2"/>
    <s v="Free"/>
    <x v="1"/>
    <x v="24"/>
    <n v="3226"/>
    <n v="72196"/>
    <n v="67"/>
    <s v="Clothing &amp; Apparel"/>
    <x v="0"/>
    <x v="1"/>
    <n v="2"/>
    <n v="4"/>
    <n v="3"/>
    <n v="243"/>
    <x v="1"/>
  </r>
  <r>
    <s v="C01224"/>
    <x v="5"/>
    <n v="44"/>
    <x v="0"/>
    <s v="Silver"/>
    <x v="1"/>
    <x v="47"/>
    <n v="5775"/>
    <n v="155398"/>
    <n v="7"/>
    <s v="Beauty &amp; Personal Care"/>
    <x v="0"/>
    <x v="1"/>
    <n v="5"/>
    <n v="4"/>
    <n v="4"/>
    <n v="544"/>
    <x v="4"/>
  </r>
  <r>
    <s v="C01225"/>
    <x v="0"/>
    <n v="30"/>
    <x v="2"/>
    <s v="Free"/>
    <x v="1"/>
    <x v="10"/>
    <n v="9859"/>
    <n v="68716"/>
    <n v="31"/>
    <s v="Electronics"/>
    <x v="3"/>
    <x v="1"/>
    <n v="3"/>
    <n v="2"/>
    <n v="3"/>
    <n v="323"/>
    <x v="5"/>
  </r>
  <r>
    <s v="C01226"/>
    <x v="1"/>
    <n v="34"/>
    <x v="2"/>
    <s v="Gold"/>
    <x v="1"/>
    <x v="2"/>
    <n v="9263"/>
    <n v="61188"/>
    <n v="42"/>
    <s v="Books"/>
    <x v="1"/>
    <x v="0"/>
    <n v="3"/>
    <n v="2"/>
    <n v="3"/>
    <n v="323"/>
    <x v="5"/>
  </r>
  <r>
    <s v="C01227"/>
    <x v="10"/>
    <n v="18"/>
    <x v="1"/>
    <s v="Free"/>
    <x v="1"/>
    <x v="9"/>
    <n v="1005"/>
    <n v="67455"/>
    <n v="151"/>
    <s v="Jewelry &amp; Accessories"/>
    <x v="2"/>
    <x v="0"/>
    <n v="1"/>
    <n v="2"/>
    <n v="3"/>
    <n v="123"/>
    <x v="0"/>
  </r>
  <r>
    <s v="C01228"/>
    <x v="7"/>
    <n v="43"/>
    <x v="0"/>
    <s v="Free"/>
    <x v="1"/>
    <x v="2"/>
    <n v="5781"/>
    <n v="30415"/>
    <n v="98"/>
    <s v="Electronics"/>
    <x v="3"/>
    <x v="0"/>
    <n v="2"/>
    <n v="2"/>
    <n v="2"/>
    <n v="222"/>
    <x v="0"/>
  </r>
  <r>
    <s v="C01229"/>
    <x v="10"/>
    <n v="51"/>
    <x v="3"/>
    <s v="Silver"/>
    <x v="1"/>
    <x v="58"/>
    <n v="2137"/>
    <n v="46859"/>
    <n v="13"/>
    <s v="Toys &amp; Games"/>
    <x v="1"/>
    <x v="1"/>
    <n v="4"/>
    <n v="4"/>
    <n v="3"/>
    <n v="443"/>
    <x v="9"/>
  </r>
  <r>
    <s v="C01230"/>
    <x v="0"/>
    <n v="50"/>
    <x v="3"/>
    <s v="Free"/>
    <x v="0"/>
    <x v="17"/>
    <n v="6092"/>
    <n v="86264"/>
    <n v="18"/>
    <s v="Home &amp; Kitchen"/>
    <x v="4"/>
    <x v="0"/>
    <n v="4"/>
    <n v="3"/>
    <n v="3"/>
    <n v="433"/>
    <x v="5"/>
  </r>
  <r>
    <s v="C01231"/>
    <x v="3"/>
    <n v="24"/>
    <x v="1"/>
    <s v="Free"/>
    <x v="0"/>
    <x v="22"/>
    <n v="6027"/>
    <n v="59688"/>
    <n v="50"/>
    <s v="Sports &amp; Outdoors"/>
    <x v="0"/>
    <x v="1"/>
    <n v="3"/>
    <n v="3"/>
    <n v="3"/>
    <n v="333"/>
    <x v="5"/>
  </r>
  <r>
    <s v="C01232"/>
    <x v="12"/>
    <n v="36"/>
    <x v="0"/>
    <s v="Free"/>
    <x v="1"/>
    <x v="14"/>
    <n v="257"/>
    <n v="5314"/>
    <n v="232"/>
    <s v="Beauty &amp; Personal Care"/>
    <x v="1"/>
    <x v="1"/>
    <n v="1"/>
    <n v="1"/>
    <n v="1"/>
    <n v="111"/>
    <x v="10"/>
  </r>
  <r>
    <s v="C01233"/>
    <x v="0"/>
    <n v="18"/>
    <x v="1"/>
    <s v="Free"/>
    <x v="0"/>
    <x v="17"/>
    <n v="9213"/>
    <n v="125681"/>
    <n v="0"/>
    <s v="Books"/>
    <x v="1"/>
    <x v="1"/>
    <n v="5"/>
    <n v="3"/>
    <n v="4"/>
    <n v="534"/>
    <x v="9"/>
  </r>
  <r>
    <s v="C01234"/>
    <x v="0"/>
    <n v="37"/>
    <x v="0"/>
    <s v="Free"/>
    <x v="1"/>
    <x v="2"/>
    <n v="7037"/>
    <n v="4584"/>
    <n v="69"/>
    <s v="Automotive"/>
    <x v="4"/>
    <x v="1"/>
    <n v="2"/>
    <n v="2"/>
    <n v="1"/>
    <n v="221"/>
    <x v="7"/>
  </r>
  <r>
    <s v="C01235"/>
    <x v="4"/>
    <n v="45"/>
    <x v="3"/>
    <s v="Silver"/>
    <x v="0"/>
    <x v="22"/>
    <n v="2783"/>
    <n v="30062"/>
    <n v="72"/>
    <s v="Electronics"/>
    <x v="3"/>
    <x v="0"/>
    <n v="2"/>
    <n v="3"/>
    <n v="2"/>
    <n v="232"/>
    <x v="0"/>
  </r>
  <r>
    <s v="C01236"/>
    <x v="0"/>
    <n v="38"/>
    <x v="0"/>
    <s v="Silver"/>
    <x v="1"/>
    <x v="49"/>
    <n v="3083"/>
    <n v="74288"/>
    <n v="6"/>
    <s v="Electronics"/>
    <x v="3"/>
    <x v="1"/>
    <n v="5"/>
    <n v="4"/>
    <n v="3"/>
    <n v="543"/>
    <x v="6"/>
  </r>
  <r>
    <s v="C01237"/>
    <x v="3"/>
    <n v="18"/>
    <x v="1"/>
    <s v="Gold"/>
    <x v="1"/>
    <x v="33"/>
    <n v="5648"/>
    <n v="16178"/>
    <n v="20"/>
    <s v="Books"/>
    <x v="5"/>
    <x v="1"/>
    <n v="4"/>
    <n v="1"/>
    <n v="2"/>
    <n v="412"/>
    <x v="8"/>
  </r>
  <r>
    <s v="C01238"/>
    <x v="2"/>
    <n v="41"/>
    <x v="0"/>
    <s v="Free"/>
    <x v="0"/>
    <x v="36"/>
    <n v="5082"/>
    <n v="285551"/>
    <n v="53"/>
    <s v="Food &amp; Grocery"/>
    <x v="0"/>
    <x v="0"/>
    <n v="3"/>
    <n v="5"/>
    <n v="4"/>
    <n v="354"/>
    <x v="6"/>
  </r>
  <r>
    <s v="C01239"/>
    <x v="10"/>
    <n v="28"/>
    <x v="2"/>
    <s v="Silver"/>
    <x v="1"/>
    <x v="9"/>
    <n v="6473"/>
    <n v="46638"/>
    <n v="44"/>
    <s v="Sports &amp; Outdoors"/>
    <x v="4"/>
    <x v="1"/>
    <n v="3"/>
    <n v="2"/>
    <n v="3"/>
    <n v="323"/>
    <x v="5"/>
  </r>
  <r>
    <s v="C01240"/>
    <x v="9"/>
    <n v="57"/>
    <x v="4"/>
    <s v="Gold"/>
    <x v="0"/>
    <x v="0"/>
    <n v="6816"/>
    <n v="2481"/>
    <n v="90"/>
    <s v="Beauty &amp; Personal Care"/>
    <x v="3"/>
    <x v="0"/>
    <n v="2"/>
    <n v="2"/>
    <n v="1"/>
    <n v="221"/>
    <x v="7"/>
  </r>
  <r>
    <s v="C01241"/>
    <x v="12"/>
    <n v="39"/>
    <x v="0"/>
    <s v="Free"/>
    <x v="0"/>
    <x v="34"/>
    <n v="7583"/>
    <n v="137871"/>
    <n v="96"/>
    <s v="Sports &amp; Outdoors"/>
    <x v="0"/>
    <x v="0"/>
    <n v="2"/>
    <n v="3"/>
    <n v="4"/>
    <n v="234"/>
    <x v="1"/>
  </r>
  <r>
    <s v="C01242"/>
    <x v="0"/>
    <n v="45"/>
    <x v="3"/>
    <s v="Free"/>
    <x v="0"/>
    <x v="9"/>
    <n v="5184"/>
    <n v="37902"/>
    <n v="32"/>
    <s v="Clothing &amp; Apparel"/>
    <x v="1"/>
    <x v="0"/>
    <n v="3"/>
    <n v="2"/>
    <n v="2"/>
    <n v="322"/>
    <x v="0"/>
  </r>
  <r>
    <s v="C01243"/>
    <x v="12"/>
    <n v="28"/>
    <x v="2"/>
    <s v="Free"/>
    <x v="0"/>
    <x v="5"/>
    <n v="7705"/>
    <n v="32891"/>
    <n v="29"/>
    <s v="Automotive"/>
    <x v="3"/>
    <x v="1"/>
    <n v="3"/>
    <n v="2"/>
    <n v="2"/>
    <n v="322"/>
    <x v="0"/>
  </r>
  <r>
    <s v="C01244"/>
    <x v="5"/>
    <n v="36"/>
    <x v="0"/>
    <s v="Gold"/>
    <x v="0"/>
    <x v="17"/>
    <n v="4212"/>
    <n v="53383"/>
    <n v="91"/>
    <s v="Sports &amp; Outdoors"/>
    <x v="1"/>
    <x v="1"/>
    <n v="2"/>
    <n v="3"/>
    <n v="3"/>
    <n v="233"/>
    <x v="0"/>
  </r>
  <r>
    <s v="C01245"/>
    <x v="0"/>
    <n v="35"/>
    <x v="0"/>
    <s v="Silver"/>
    <x v="0"/>
    <x v="17"/>
    <n v="3168"/>
    <n v="45869"/>
    <n v="36"/>
    <s v="Electronics"/>
    <x v="4"/>
    <x v="1"/>
    <n v="3"/>
    <n v="3"/>
    <n v="3"/>
    <n v="333"/>
    <x v="5"/>
  </r>
  <r>
    <s v="C01246"/>
    <x v="3"/>
    <n v="32"/>
    <x v="2"/>
    <s v="Free"/>
    <x v="0"/>
    <x v="9"/>
    <n v="11103"/>
    <n v="75515"/>
    <n v="7"/>
    <s v="Toys &amp; Games"/>
    <x v="1"/>
    <x v="1"/>
    <n v="5"/>
    <n v="2"/>
    <n v="3"/>
    <n v="523"/>
    <x v="2"/>
  </r>
  <r>
    <s v="C01247"/>
    <x v="0"/>
    <n v="18"/>
    <x v="1"/>
    <s v="Silver"/>
    <x v="0"/>
    <x v="5"/>
    <n v="9736"/>
    <n v="53522"/>
    <n v="69"/>
    <s v="Home &amp; Kitchen"/>
    <x v="3"/>
    <x v="1"/>
    <n v="2"/>
    <n v="2"/>
    <n v="3"/>
    <n v="223"/>
    <x v="0"/>
  </r>
  <r>
    <s v="C01248"/>
    <x v="0"/>
    <n v="37"/>
    <x v="0"/>
    <s v="Free"/>
    <x v="0"/>
    <x v="26"/>
    <n v="2711"/>
    <n v="6173"/>
    <n v="44"/>
    <s v="Clothing &amp; Apparel"/>
    <x v="0"/>
    <x v="1"/>
    <n v="3"/>
    <n v="4"/>
    <n v="1"/>
    <n v="341"/>
    <x v="5"/>
  </r>
  <r>
    <s v="C01249"/>
    <x v="3"/>
    <n v="26"/>
    <x v="2"/>
    <s v="Free"/>
    <x v="1"/>
    <x v="10"/>
    <n v="3135"/>
    <n v="2255"/>
    <n v="32"/>
    <s v="Electronics"/>
    <x v="5"/>
    <x v="1"/>
    <n v="3"/>
    <n v="2"/>
    <n v="1"/>
    <n v="321"/>
    <x v="7"/>
  </r>
  <r>
    <s v="C01250"/>
    <x v="0"/>
    <n v="39"/>
    <x v="0"/>
    <s v="Silver"/>
    <x v="1"/>
    <x v="62"/>
    <n v="7684"/>
    <n v="427285"/>
    <n v="27"/>
    <s v="Home &amp; Kitchen"/>
    <x v="1"/>
    <x v="0"/>
    <n v="4"/>
    <n v="5"/>
    <n v="5"/>
    <n v="455"/>
    <x v="4"/>
  </r>
  <r>
    <s v="C01251"/>
    <x v="5"/>
    <n v="48"/>
    <x v="3"/>
    <s v="Platinum"/>
    <x v="0"/>
    <x v="10"/>
    <n v="3693"/>
    <n v="30922"/>
    <n v="18"/>
    <s v="Sports &amp; Outdoors"/>
    <x v="1"/>
    <x v="1"/>
    <n v="4"/>
    <n v="2"/>
    <n v="2"/>
    <n v="422"/>
    <x v="8"/>
  </r>
  <r>
    <s v="C01252"/>
    <x v="0"/>
    <n v="25"/>
    <x v="2"/>
    <s v="Gold"/>
    <x v="0"/>
    <x v="0"/>
    <n v="3456"/>
    <n v="117537"/>
    <n v="13"/>
    <s v="Home &amp; Kitchen"/>
    <x v="0"/>
    <x v="1"/>
    <n v="4"/>
    <n v="2"/>
    <n v="4"/>
    <n v="424"/>
    <x v="2"/>
  </r>
  <r>
    <s v="C01253"/>
    <x v="12"/>
    <n v="47"/>
    <x v="3"/>
    <s v="Free"/>
    <x v="0"/>
    <x v="9"/>
    <n v="5277"/>
    <n v="31665"/>
    <n v="25"/>
    <s v="Books"/>
    <x v="5"/>
    <x v="1"/>
    <n v="4"/>
    <n v="2"/>
    <n v="2"/>
    <n v="422"/>
    <x v="8"/>
  </r>
  <r>
    <s v="C01254"/>
    <x v="12"/>
    <n v="51"/>
    <x v="3"/>
    <s v="Silver"/>
    <x v="1"/>
    <x v="18"/>
    <n v="20534"/>
    <n v="373814"/>
    <n v="45"/>
    <s v="Clothing &amp; Apparel"/>
    <x v="5"/>
    <x v="0"/>
    <n v="3"/>
    <n v="3"/>
    <n v="5"/>
    <n v="335"/>
    <x v="6"/>
  </r>
  <r>
    <s v="C01255"/>
    <x v="12"/>
    <n v="30"/>
    <x v="2"/>
    <s v="Silver"/>
    <x v="0"/>
    <x v="28"/>
    <n v="4449"/>
    <n v="20607"/>
    <n v="115"/>
    <s v="Toys &amp; Games"/>
    <x v="3"/>
    <x v="1"/>
    <n v="2"/>
    <n v="5"/>
    <n v="2"/>
    <n v="252"/>
    <x v="1"/>
  </r>
  <r>
    <s v="C01256"/>
    <x v="0"/>
    <n v="48"/>
    <x v="3"/>
    <s v="Silver"/>
    <x v="1"/>
    <x v="31"/>
    <n v="16663"/>
    <n v="139273"/>
    <n v="2"/>
    <s v="Travel &amp; Luggage"/>
    <x v="1"/>
    <x v="0"/>
    <n v="5"/>
    <n v="2"/>
    <n v="4"/>
    <n v="524"/>
    <x v="2"/>
  </r>
  <r>
    <s v="C01257"/>
    <x v="17"/>
    <n v="32"/>
    <x v="2"/>
    <s v="Free"/>
    <x v="1"/>
    <x v="23"/>
    <n v="2699"/>
    <n v="43951"/>
    <n v="27"/>
    <s v="Sports &amp; Outdoors"/>
    <x v="0"/>
    <x v="1"/>
    <n v="4"/>
    <n v="3"/>
    <n v="2"/>
    <n v="432"/>
    <x v="5"/>
  </r>
  <r>
    <s v="C01258"/>
    <x v="0"/>
    <n v="22"/>
    <x v="1"/>
    <s v="Gold"/>
    <x v="1"/>
    <x v="0"/>
    <n v="6363"/>
    <n v="26944"/>
    <n v="91"/>
    <s v="Toys &amp; Games"/>
    <x v="1"/>
    <x v="0"/>
    <n v="2"/>
    <n v="2"/>
    <n v="2"/>
    <n v="222"/>
    <x v="0"/>
  </r>
  <r>
    <s v="C01259"/>
    <x v="4"/>
    <n v="39"/>
    <x v="0"/>
    <s v="Free"/>
    <x v="0"/>
    <x v="11"/>
    <n v="3514"/>
    <n v="117914"/>
    <n v="37"/>
    <s v="Office Supplies"/>
    <x v="4"/>
    <x v="0"/>
    <n v="3"/>
    <n v="4"/>
    <n v="4"/>
    <n v="344"/>
    <x v="6"/>
  </r>
  <r>
    <s v="C01260"/>
    <x v="1"/>
    <n v="20"/>
    <x v="1"/>
    <s v="Free"/>
    <x v="0"/>
    <x v="11"/>
    <n v="4099"/>
    <n v="109523"/>
    <n v="136"/>
    <s v="Food &amp; Grocery"/>
    <x v="3"/>
    <x v="0"/>
    <n v="1"/>
    <n v="4"/>
    <n v="3"/>
    <n v="143"/>
    <x v="1"/>
  </r>
  <r>
    <s v="C01261"/>
    <x v="5"/>
    <n v="59"/>
    <x v="4"/>
    <s v="Free"/>
    <x v="1"/>
    <x v="25"/>
    <n v="15067"/>
    <n v="432509"/>
    <n v="45"/>
    <s v="Clothing &amp; Apparel"/>
    <x v="1"/>
    <x v="0"/>
    <n v="3"/>
    <n v="4"/>
    <n v="5"/>
    <n v="345"/>
    <x v="6"/>
  </r>
  <r>
    <s v="C01262"/>
    <x v="3"/>
    <n v="60"/>
    <x v="4"/>
    <s v="Gold"/>
    <x v="0"/>
    <x v="14"/>
    <n v="3217"/>
    <n v="5995"/>
    <n v="153"/>
    <s v="Electronics"/>
    <x v="0"/>
    <x v="1"/>
    <n v="1"/>
    <n v="1"/>
    <n v="1"/>
    <n v="111"/>
    <x v="10"/>
  </r>
  <r>
    <s v="C01263"/>
    <x v="10"/>
    <n v="48"/>
    <x v="3"/>
    <s v="Gold"/>
    <x v="1"/>
    <x v="6"/>
    <n v="4287"/>
    <n v="135145"/>
    <n v="55"/>
    <s v="Clothing &amp; Apparel"/>
    <x v="0"/>
    <x v="0"/>
    <n v="3"/>
    <n v="4"/>
    <n v="4"/>
    <n v="344"/>
    <x v="6"/>
  </r>
  <r>
    <s v="C01264"/>
    <x v="0"/>
    <n v="58"/>
    <x v="4"/>
    <s v="Free"/>
    <x v="0"/>
    <x v="43"/>
    <n v="2777"/>
    <n v="100868"/>
    <n v="101"/>
    <s v="Books"/>
    <x v="1"/>
    <x v="1"/>
    <n v="2"/>
    <n v="5"/>
    <n v="3"/>
    <n v="253"/>
    <x v="1"/>
  </r>
  <r>
    <s v="C01265"/>
    <x v="5"/>
    <n v="18"/>
    <x v="1"/>
    <s v="Free"/>
    <x v="1"/>
    <x v="53"/>
    <n v="11593"/>
    <n v="376737"/>
    <n v="58"/>
    <s v="Office Supplies"/>
    <x v="5"/>
    <x v="1"/>
    <n v="3"/>
    <n v="5"/>
    <n v="5"/>
    <n v="355"/>
    <x v="6"/>
  </r>
  <r>
    <s v="C01266"/>
    <x v="3"/>
    <n v="24"/>
    <x v="1"/>
    <s v="Free"/>
    <x v="1"/>
    <x v="0"/>
    <n v="840"/>
    <n v="38478"/>
    <n v="16"/>
    <s v="Clothing &amp; Apparel"/>
    <x v="1"/>
    <x v="1"/>
    <n v="4"/>
    <n v="2"/>
    <n v="2"/>
    <n v="422"/>
    <x v="8"/>
  </r>
  <r>
    <s v="C01267"/>
    <x v="5"/>
    <n v="41"/>
    <x v="0"/>
    <s v="Free"/>
    <x v="1"/>
    <x v="2"/>
    <n v="2205"/>
    <n v="12452"/>
    <n v="28"/>
    <s v="Clothing &amp; Apparel"/>
    <x v="4"/>
    <x v="1"/>
    <n v="4"/>
    <n v="2"/>
    <n v="2"/>
    <n v="422"/>
    <x v="8"/>
  </r>
  <r>
    <s v="C01268"/>
    <x v="0"/>
    <n v="36"/>
    <x v="0"/>
    <s v="Free"/>
    <x v="1"/>
    <x v="10"/>
    <n v="5901"/>
    <n v="46964"/>
    <n v="203"/>
    <s v="Books"/>
    <x v="4"/>
    <x v="1"/>
    <n v="1"/>
    <n v="2"/>
    <n v="3"/>
    <n v="123"/>
    <x v="0"/>
  </r>
  <r>
    <s v="C01269"/>
    <x v="5"/>
    <n v="28"/>
    <x v="2"/>
    <s v="Free"/>
    <x v="1"/>
    <x v="19"/>
    <n v="9275"/>
    <n v="9127"/>
    <n v="49"/>
    <s v="Clothing &amp; Apparel"/>
    <x v="5"/>
    <x v="0"/>
    <n v="3"/>
    <n v="1"/>
    <n v="1"/>
    <n v="311"/>
    <x v="8"/>
  </r>
  <r>
    <s v="C01270"/>
    <x v="3"/>
    <n v="28"/>
    <x v="2"/>
    <s v="Free"/>
    <x v="1"/>
    <x v="5"/>
    <n v="12478"/>
    <n v="68406"/>
    <n v="188"/>
    <s v="Books"/>
    <x v="3"/>
    <x v="1"/>
    <n v="1"/>
    <n v="2"/>
    <n v="3"/>
    <n v="123"/>
    <x v="0"/>
  </r>
  <r>
    <s v="C01271"/>
    <x v="5"/>
    <n v="35"/>
    <x v="0"/>
    <s v="Free"/>
    <x v="0"/>
    <x v="6"/>
    <n v="3843"/>
    <n v="138459"/>
    <n v="216"/>
    <s v="Books"/>
    <x v="0"/>
    <x v="0"/>
    <n v="1"/>
    <n v="4"/>
    <n v="4"/>
    <n v="144"/>
    <x v="3"/>
  </r>
  <r>
    <s v="C01272"/>
    <x v="0"/>
    <n v="27"/>
    <x v="2"/>
    <s v="Free"/>
    <x v="1"/>
    <x v="53"/>
    <n v="8311"/>
    <n v="34807"/>
    <n v="32"/>
    <s v="Electronics"/>
    <x v="1"/>
    <x v="1"/>
    <n v="3"/>
    <n v="5"/>
    <n v="2"/>
    <n v="352"/>
    <x v="5"/>
  </r>
  <r>
    <s v="C01273"/>
    <x v="12"/>
    <n v="21"/>
    <x v="1"/>
    <s v="Silver"/>
    <x v="0"/>
    <x v="19"/>
    <n v="5802"/>
    <n v="6262"/>
    <n v="69"/>
    <s v="Travel &amp; Luggage"/>
    <x v="0"/>
    <x v="0"/>
    <n v="2"/>
    <n v="1"/>
    <n v="1"/>
    <n v="211"/>
    <x v="0"/>
  </r>
  <r>
    <s v="C01274"/>
    <x v="7"/>
    <n v="27"/>
    <x v="2"/>
    <s v="Free"/>
    <x v="1"/>
    <x v="30"/>
    <n v="409"/>
    <n v="77746"/>
    <n v="29"/>
    <s v="Clothing &amp; Apparel"/>
    <x v="1"/>
    <x v="1"/>
    <n v="3"/>
    <n v="4"/>
    <n v="3"/>
    <n v="343"/>
    <x v="9"/>
  </r>
  <r>
    <s v="C01275"/>
    <x v="0"/>
    <n v="38"/>
    <x v="0"/>
    <s v="Free"/>
    <x v="1"/>
    <x v="40"/>
    <n v="4492"/>
    <n v="261171"/>
    <n v="192"/>
    <s v="Toys &amp; Games"/>
    <x v="1"/>
    <x v="0"/>
    <n v="1"/>
    <n v="5"/>
    <n v="4"/>
    <n v="154"/>
    <x v="3"/>
  </r>
  <r>
    <s v="C01276"/>
    <x v="6"/>
    <n v="44"/>
    <x v="0"/>
    <s v="Gold"/>
    <x v="1"/>
    <x v="22"/>
    <n v="19729"/>
    <n v="19286"/>
    <n v="28"/>
    <s v="Books"/>
    <x v="0"/>
    <x v="0"/>
    <n v="4"/>
    <n v="3"/>
    <n v="2"/>
    <n v="432"/>
    <x v="5"/>
  </r>
  <r>
    <s v="C01277"/>
    <x v="0"/>
    <n v="26"/>
    <x v="2"/>
    <s v="Free"/>
    <x v="1"/>
    <x v="24"/>
    <n v="3747"/>
    <n v="77294"/>
    <n v="34"/>
    <s v="Health &amp; Wellness"/>
    <x v="1"/>
    <x v="1"/>
    <n v="3"/>
    <n v="4"/>
    <n v="3"/>
    <n v="343"/>
    <x v="9"/>
  </r>
  <r>
    <s v="C01278"/>
    <x v="12"/>
    <n v="39"/>
    <x v="0"/>
    <s v="Free"/>
    <x v="0"/>
    <x v="23"/>
    <n v="25061"/>
    <n v="323885"/>
    <n v="49"/>
    <s v="Sports &amp; Outdoors"/>
    <x v="2"/>
    <x v="1"/>
    <n v="3"/>
    <n v="3"/>
    <n v="5"/>
    <n v="335"/>
    <x v="6"/>
  </r>
  <r>
    <s v="C01279"/>
    <x v="0"/>
    <n v="37"/>
    <x v="0"/>
    <s v="Free"/>
    <x v="0"/>
    <x v="49"/>
    <n v="8072"/>
    <n v="210095"/>
    <n v="62"/>
    <s v="Beauty &amp; Personal Care"/>
    <x v="0"/>
    <x v="1"/>
    <n v="2"/>
    <n v="4"/>
    <n v="4"/>
    <n v="244"/>
    <x v="1"/>
  </r>
  <r>
    <s v="C01280"/>
    <x v="3"/>
    <n v="43"/>
    <x v="0"/>
    <s v="Free"/>
    <x v="1"/>
    <x v="30"/>
    <n v="2784"/>
    <n v="62557"/>
    <n v="38"/>
    <s v="Health &amp; Wellness"/>
    <x v="0"/>
    <x v="0"/>
    <n v="3"/>
    <n v="4"/>
    <n v="3"/>
    <n v="343"/>
    <x v="9"/>
  </r>
  <r>
    <s v="C01281"/>
    <x v="0"/>
    <n v="36"/>
    <x v="0"/>
    <s v="Free"/>
    <x v="1"/>
    <x v="47"/>
    <n v="8673"/>
    <n v="279447"/>
    <n v="20"/>
    <s v="Toys &amp; Games"/>
    <x v="3"/>
    <x v="1"/>
    <n v="4"/>
    <n v="4"/>
    <n v="4"/>
    <n v="444"/>
    <x v="6"/>
  </r>
  <r>
    <s v="C01282"/>
    <x v="18"/>
    <n v="34"/>
    <x v="2"/>
    <s v="Platinum"/>
    <x v="0"/>
    <x v="41"/>
    <n v="7182"/>
    <n v="232397"/>
    <n v="28"/>
    <s v="Health &amp; Wellness"/>
    <x v="5"/>
    <x v="1"/>
    <n v="4"/>
    <n v="5"/>
    <n v="4"/>
    <n v="454"/>
    <x v="4"/>
  </r>
  <r>
    <s v="C01283"/>
    <x v="10"/>
    <n v="38"/>
    <x v="0"/>
    <s v="Free"/>
    <x v="1"/>
    <x v="9"/>
    <n v="8464"/>
    <n v="54559"/>
    <n v="141"/>
    <s v="Electronics"/>
    <x v="5"/>
    <x v="1"/>
    <n v="1"/>
    <n v="2"/>
    <n v="3"/>
    <n v="123"/>
    <x v="0"/>
  </r>
  <r>
    <s v="C01284"/>
    <x v="15"/>
    <n v="24"/>
    <x v="1"/>
    <s v="Silver"/>
    <x v="1"/>
    <x v="70"/>
    <n v="3926"/>
    <n v="222448"/>
    <n v="49"/>
    <s v="Clothing &amp; Apparel"/>
    <x v="5"/>
    <x v="1"/>
    <n v="3"/>
    <n v="5"/>
    <n v="4"/>
    <n v="354"/>
    <x v="6"/>
  </r>
  <r>
    <s v="C01285"/>
    <x v="16"/>
    <n v="39"/>
    <x v="0"/>
    <s v="Free"/>
    <x v="0"/>
    <x v="2"/>
    <n v="8365"/>
    <n v="5276"/>
    <n v="105"/>
    <s v="Home &amp; Kitchen"/>
    <x v="3"/>
    <x v="1"/>
    <n v="2"/>
    <n v="2"/>
    <n v="1"/>
    <n v="221"/>
    <x v="7"/>
  </r>
  <r>
    <s v="C01286"/>
    <x v="0"/>
    <n v="60"/>
    <x v="4"/>
    <s v="Silver"/>
    <x v="0"/>
    <x v="47"/>
    <n v="10619"/>
    <n v="361085"/>
    <n v="35"/>
    <s v="Home &amp; Kitchen"/>
    <x v="4"/>
    <x v="1"/>
    <n v="3"/>
    <n v="4"/>
    <n v="5"/>
    <n v="345"/>
    <x v="6"/>
  </r>
  <r>
    <s v="C01287"/>
    <x v="0"/>
    <n v="32"/>
    <x v="2"/>
    <s v="Silver"/>
    <x v="1"/>
    <x v="59"/>
    <n v="4259"/>
    <n v="94644"/>
    <n v="114"/>
    <s v="Electronics"/>
    <x v="0"/>
    <x v="0"/>
    <n v="2"/>
    <n v="4"/>
    <n v="3"/>
    <n v="243"/>
    <x v="1"/>
  </r>
  <r>
    <s v="C01288"/>
    <x v="3"/>
    <n v="44"/>
    <x v="0"/>
    <s v="Free"/>
    <x v="1"/>
    <x v="17"/>
    <n v="13325"/>
    <n v="177043"/>
    <n v="8"/>
    <s v="Sports &amp; Outdoors"/>
    <x v="1"/>
    <x v="0"/>
    <n v="4"/>
    <n v="3"/>
    <n v="4"/>
    <n v="434"/>
    <x v="9"/>
  </r>
  <r>
    <s v="C01289"/>
    <x v="14"/>
    <n v="54"/>
    <x v="3"/>
    <s v="Free"/>
    <x v="0"/>
    <x v="68"/>
    <n v="7448"/>
    <n v="377097"/>
    <n v="0"/>
    <s v="Toys &amp; Games"/>
    <x v="1"/>
    <x v="1"/>
    <n v="5"/>
    <n v="5"/>
    <n v="5"/>
    <n v="555"/>
    <x v="4"/>
  </r>
  <r>
    <s v="C01290"/>
    <x v="0"/>
    <n v="32"/>
    <x v="2"/>
    <s v="Free"/>
    <x v="0"/>
    <x v="46"/>
    <n v="6024"/>
    <n v="340241"/>
    <n v="43"/>
    <s v="Beauty &amp; Personal Care"/>
    <x v="0"/>
    <x v="1"/>
    <n v="3"/>
    <n v="5"/>
    <n v="5"/>
    <n v="355"/>
    <x v="6"/>
  </r>
  <r>
    <s v="C01291"/>
    <x v="10"/>
    <n v="18"/>
    <x v="1"/>
    <s v="Free"/>
    <x v="0"/>
    <x v="73"/>
    <n v="5314"/>
    <n v="372064"/>
    <n v="12"/>
    <s v="Electronics"/>
    <x v="0"/>
    <x v="1"/>
    <n v="4"/>
    <n v="5"/>
    <n v="5"/>
    <n v="455"/>
    <x v="4"/>
  </r>
  <r>
    <s v="C01292"/>
    <x v="12"/>
    <n v="23"/>
    <x v="1"/>
    <s v="Gold"/>
    <x v="0"/>
    <x v="2"/>
    <n v="6632"/>
    <n v="3824"/>
    <n v="147"/>
    <s v="Pet Supplies"/>
    <x v="0"/>
    <x v="0"/>
    <n v="1"/>
    <n v="2"/>
    <n v="1"/>
    <n v="121"/>
    <x v="10"/>
  </r>
  <r>
    <s v="C01293"/>
    <x v="6"/>
    <n v="24"/>
    <x v="1"/>
    <s v="Gold"/>
    <x v="1"/>
    <x v="0"/>
    <n v="12736"/>
    <n v="44537"/>
    <n v="41"/>
    <s v="Home &amp; Kitchen"/>
    <x v="3"/>
    <x v="1"/>
    <n v="3"/>
    <n v="2"/>
    <n v="3"/>
    <n v="323"/>
    <x v="5"/>
  </r>
  <r>
    <s v="C01294"/>
    <x v="0"/>
    <n v="45"/>
    <x v="3"/>
    <s v="Silver"/>
    <x v="1"/>
    <x v="9"/>
    <n v="5283"/>
    <n v="34313"/>
    <n v="2"/>
    <s v="Books"/>
    <x v="3"/>
    <x v="1"/>
    <n v="5"/>
    <n v="2"/>
    <n v="2"/>
    <n v="522"/>
    <x v="2"/>
  </r>
  <r>
    <s v="C01295"/>
    <x v="8"/>
    <n v="40"/>
    <x v="0"/>
    <s v="Gold"/>
    <x v="1"/>
    <x v="33"/>
    <n v="22581"/>
    <n v="59361"/>
    <n v="131"/>
    <s v="Books"/>
    <x v="3"/>
    <x v="0"/>
    <n v="1"/>
    <n v="1"/>
    <n v="3"/>
    <n v="113"/>
    <x v="0"/>
  </r>
  <r>
    <s v="C01296"/>
    <x v="0"/>
    <n v="28"/>
    <x v="2"/>
    <s v="Free"/>
    <x v="1"/>
    <x v="33"/>
    <n v="6219"/>
    <n v="21105"/>
    <n v="48"/>
    <s v="Electronics"/>
    <x v="4"/>
    <x v="0"/>
    <n v="3"/>
    <n v="1"/>
    <n v="2"/>
    <n v="312"/>
    <x v="7"/>
  </r>
  <r>
    <s v="C01297"/>
    <x v="12"/>
    <n v="32"/>
    <x v="2"/>
    <s v="Free"/>
    <x v="1"/>
    <x v="21"/>
    <n v="3325"/>
    <n v="41094"/>
    <n v="9"/>
    <s v="Electronics"/>
    <x v="1"/>
    <x v="1"/>
    <n v="4"/>
    <n v="3"/>
    <n v="2"/>
    <n v="432"/>
    <x v="5"/>
  </r>
  <r>
    <s v="C01298"/>
    <x v="0"/>
    <n v="33"/>
    <x v="2"/>
    <s v="Silver"/>
    <x v="0"/>
    <x v="58"/>
    <n v="2726"/>
    <n v="67788"/>
    <n v="5"/>
    <s v="Jewelry &amp; Accessories"/>
    <x v="3"/>
    <x v="1"/>
    <n v="5"/>
    <n v="4"/>
    <n v="3"/>
    <n v="543"/>
    <x v="6"/>
  </r>
  <r>
    <s v="C01299"/>
    <x v="10"/>
    <n v="51"/>
    <x v="3"/>
    <s v="Platinum"/>
    <x v="1"/>
    <x v="9"/>
    <n v="13723"/>
    <n v="104448"/>
    <n v="193"/>
    <s v="Clothing &amp; Apparel"/>
    <x v="4"/>
    <x v="1"/>
    <n v="1"/>
    <n v="2"/>
    <n v="3"/>
    <n v="123"/>
    <x v="0"/>
  </r>
  <r>
    <s v="C01300"/>
    <x v="15"/>
    <n v="43"/>
    <x v="0"/>
    <s v="Free"/>
    <x v="1"/>
    <x v="21"/>
    <n v="12787"/>
    <n v="156519"/>
    <n v="23"/>
    <s v="Beauty &amp; Personal Care"/>
    <x v="3"/>
    <x v="0"/>
    <n v="4"/>
    <n v="3"/>
    <n v="4"/>
    <n v="434"/>
    <x v="9"/>
  </r>
  <r>
    <s v="C01301"/>
    <x v="10"/>
    <n v="18"/>
    <x v="1"/>
    <s v="Silver"/>
    <x v="0"/>
    <x v="11"/>
    <n v="211"/>
    <n v="70306"/>
    <n v="30"/>
    <s v="Health &amp; Wellness"/>
    <x v="0"/>
    <x v="1"/>
    <n v="3"/>
    <n v="4"/>
    <n v="3"/>
    <n v="343"/>
    <x v="9"/>
  </r>
  <r>
    <s v="C01302"/>
    <x v="2"/>
    <n v="54"/>
    <x v="3"/>
    <s v="Free"/>
    <x v="1"/>
    <x v="53"/>
    <n v="4385"/>
    <n v="15520"/>
    <n v="108"/>
    <s v="Food &amp; Grocery"/>
    <x v="1"/>
    <x v="1"/>
    <n v="2"/>
    <n v="5"/>
    <n v="2"/>
    <n v="252"/>
    <x v="1"/>
  </r>
  <r>
    <s v="C01303"/>
    <x v="0"/>
    <n v="20"/>
    <x v="1"/>
    <s v="Silver"/>
    <x v="0"/>
    <x v="1"/>
    <n v="3881"/>
    <n v="3957"/>
    <n v="121"/>
    <s v="Beauty &amp; Personal Care"/>
    <x v="3"/>
    <x v="1"/>
    <n v="2"/>
    <n v="3"/>
    <n v="1"/>
    <n v="231"/>
    <x v="0"/>
  </r>
  <r>
    <s v="C01304"/>
    <x v="4"/>
    <n v="22"/>
    <x v="1"/>
    <s v="Free"/>
    <x v="1"/>
    <x v="31"/>
    <n v="3901"/>
    <n v="30636"/>
    <n v="8"/>
    <s v="Electronics"/>
    <x v="2"/>
    <x v="1"/>
    <n v="4"/>
    <n v="2"/>
    <n v="2"/>
    <n v="422"/>
    <x v="8"/>
  </r>
  <r>
    <s v="C01305"/>
    <x v="2"/>
    <n v="34"/>
    <x v="2"/>
    <s v="Free"/>
    <x v="0"/>
    <x v="9"/>
    <n v="5191"/>
    <n v="3519"/>
    <n v="12"/>
    <s v="Beauty &amp; Personal Care"/>
    <x v="5"/>
    <x v="1"/>
    <n v="4"/>
    <n v="2"/>
    <n v="1"/>
    <n v="421"/>
    <x v="8"/>
  </r>
  <r>
    <s v="C01306"/>
    <x v="0"/>
    <n v="28"/>
    <x v="2"/>
    <s v="Gold"/>
    <x v="1"/>
    <x v="31"/>
    <n v="12591"/>
    <n v="128275"/>
    <n v="37"/>
    <s v="Electronics"/>
    <x v="0"/>
    <x v="0"/>
    <n v="3"/>
    <n v="2"/>
    <n v="4"/>
    <n v="324"/>
    <x v="9"/>
  </r>
  <r>
    <s v="C01307"/>
    <x v="0"/>
    <n v="42"/>
    <x v="0"/>
    <s v="Free"/>
    <x v="0"/>
    <x v="14"/>
    <n v="4053"/>
    <n v="8714"/>
    <n v="29"/>
    <s v="Health &amp; Wellness"/>
    <x v="3"/>
    <x v="0"/>
    <n v="3"/>
    <n v="1"/>
    <n v="1"/>
    <n v="311"/>
    <x v="8"/>
  </r>
  <r>
    <s v="C01308"/>
    <x v="14"/>
    <n v="46"/>
    <x v="3"/>
    <s v="Free"/>
    <x v="1"/>
    <x v="4"/>
    <n v="3951"/>
    <n v="78364"/>
    <n v="38"/>
    <s v="Toys &amp; Games"/>
    <x v="4"/>
    <x v="0"/>
    <n v="3"/>
    <n v="4"/>
    <n v="3"/>
    <n v="343"/>
    <x v="9"/>
  </r>
  <r>
    <s v="C01309"/>
    <x v="8"/>
    <n v="51"/>
    <x v="3"/>
    <s v="Free"/>
    <x v="0"/>
    <x v="20"/>
    <n v="9326"/>
    <n v="128977"/>
    <n v="56"/>
    <s v="Clothing &amp; Apparel"/>
    <x v="2"/>
    <x v="0"/>
    <n v="3"/>
    <n v="3"/>
    <n v="4"/>
    <n v="334"/>
    <x v="9"/>
  </r>
  <r>
    <s v="C01310"/>
    <x v="1"/>
    <n v="24"/>
    <x v="1"/>
    <s v="Gold"/>
    <x v="1"/>
    <x v="5"/>
    <n v="13712"/>
    <n v="7146"/>
    <n v="2"/>
    <s v="Beauty &amp; Personal Care"/>
    <x v="4"/>
    <x v="1"/>
    <n v="5"/>
    <n v="2"/>
    <n v="1"/>
    <n v="521"/>
    <x v="2"/>
  </r>
  <r>
    <s v="C01311"/>
    <x v="0"/>
    <n v="46"/>
    <x v="3"/>
    <s v="Gold"/>
    <x v="1"/>
    <x v="12"/>
    <n v="6693"/>
    <n v="123279"/>
    <n v="146"/>
    <s v="Sports &amp; Outdoors"/>
    <x v="5"/>
    <x v="1"/>
    <n v="1"/>
    <n v="4"/>
    <n v="4"/>
    <n v="144"/>
    <x v="3"/>
  </r>
  <r>
    <s v="C01312"/>
    <x v="12"/>
    <n v="38"/>
    <x v="0"/>
    <s v="Silver"/>
    <x v="1"/>
    <x v="2"/>
    <n v="3966"/>
    <n v="22378"/>
    <n v="16"/>
    <s v="Home &amp; Kitchen"/>
    <x v="3"/>
    <x v="1"/>
    <n v="4"/>
    <n v="2"/>
    <n v="2"/>
    <n v="422"/>
    <x v="8"/>
  </r>
  <r>
    <s v="C01313"/>
    <x v="14"/>
    <n v="26"/>
    <x v="2"/>
    <s v="Silver"/>
    <x v="0"/>
    <x v="0"/>
    <n v="4108"/>
    <n v="14369"/>
    <n v="114"/>
    <s v="Electronics"/>
    <x v="0"/>
    <x v="1"/>
    <n v="2"/>
    <n v="2"/>
    <n v="2"/>
    <n v="222"/>
    <x v="0"/>
  </r>
  <r>
    <s v="C01314"/>
    <x v="10"/>
    <n v="33"/>
    <x v="2"/>
    <s v="Free"/>
    <x v="1"/>
    <x v="50"/>
    <n v="1175"/>
    <n v="364328"/>
    <n v="32"/>
    <s v="Clothing &amp; Apparel"/>
    <x v="0"/>
    <x v="0"/>
    <n v="3"/>
    <n v="4"/>
    <n v="5"/>
    <n v="345"/>
    <x v="6"/>
  </r>
  <r>
    <s v="C01315"/>
    <x v="0"/>
    <n v="39"/>
    <x v="0"/>
    <s v="Silver"/>
    <x v="0"/>
    <x v="4"/>
    <n v="5045"/>
    <n v="108014"/>
    <n v="92"/>
    <s v="Electronics"/>
    <x v="0"/>
    <x v="1"/>
    <n v="2"/>
    <n v="4"/>
    <n v="3"/>
    <n v="243"/>
    <x v="1"/>
  </r>
  <r>
    <s v="C01316"/>
    <x v="12"/>
    <n v="19"/>
    <x v="1"/>
    <s v="Gold"/>
    <x v="0"/>
    <x v="26"/>
    <n v="3206"/>
    <n v="752724"/>
    <n v="108"/>
    <s v="Jewelry &amp; Accessories"/>
    <x v="4"/>
    <x v="0"/>
    <n v="2"/>
    <n v="4"/>
    <n v="5"/>
    <n v="245"/>
    <x v="1"/>
  </r>
  <r>
    <s v="C01317"/>
    <x v="2"/>
    <n v="46"/>
    <x v="3"/>
    <s v="Free"/>
    <x v="1"/>
    <x v="18"/>
    <n v="2871"/>
    <n v="48637"/>
    <n v="80"/>
    <s v="Home &amp; Kitchen"/>
    <x v="3"/>
    <x v="1"/>
    <n v="2"/>
    <n v="3"/>
    <n v="3"/>
    <n v="233"/>
    <x v="0"/>
  </r>
  <r>
    <s v="C01318"/>
    <x v="1"/>
    <n v="25"/>
    <x v="2"/>
    <s v="Free"/>
    <x v="0"/>
    <x v="0"/>
    <n v="22808"/>
    <n v="7776"/>
    <n v="32"/>
    <s v="Home &amp; Kitchen"/>
    <x v="1"/>
    <x v="0"/>
    <n v="3"/>
    <n v="2"/>
    <n v="1"/>
    <n v="321"/>
    <x v="7"/>
  </r>
  <r>
    <s v="C01319"/>
    <x v="16"/>
    <n v="43"/>
    <x v="0"/>
    <s v="Free"/>
    <x v="0"/>
    <x v="3"/>
    <n v="7632"/>
    <n v="252544"/>
    <n v="52"/>
    <s v="Sports &amp; Outdoors"/>
    <x v="0"/>
    <x v="1"/>
    <n v="3"/>
    <n v="5"/>
    <n v="4"/>
    <n v="354"/>
    <x v="6"/>
  </r>
  <r>
    <s v="C01320"/>
    <x v="0"/>
    <n v="46"/>
    <x v="3"/>
    <s v="Platinum"/>
    <x v="0"/>
    <x v="10"/>
    <n v="27937"/>
    <n v="223958"/>
    <n v="1"/>
    <s v="Clothing &amp; Apparel"/>
    <x v="4"/>
    <x v="1"/>
    <n v="5"/>
    <n v="2"/>
    <n v="4"/>
    <n v="524"/>
    <x v="2"/>
  </r>
  <r>
    <s v="C01321"/>
    <x v="5"/>
    <n v="25"/>
    <x v="2"/>
    <s v="Gold"/>
    <x v="1"/>
    <x v="14"/>
    <n v="6528"/>
    <n v="11328"/>
    <n v="154"/>
    <s v="Health &amp; Wellness"/>
    <x v="4"/>
    <x v="1"/>
    <n v="1"/>
    <n v="1"/>
    <n v="2"/>
    <n v="112"/>
    <x v="10"/>
  </r>
  <r>
    <s v="C01322"/>
    <x v="1"/>
    <n v="20"/>
    <x v="1"/>
    <s v="Free"/>
    <x v="1"/>
    <x v="19"/>
    <n v="10425"/>
    <n v="11418"/>
    <n v="0"/>
    <s v="Home &amp; Kitchen"/>
    <x v="3"/>
    <x v="1"/>
    <n v="5"/>
    <n v="1"/>
    <n v="2"/>
    <n v="512"/>
    <x v="8"/>
  </r>
  <r>
    <s v="C01323"/>
    <x v="0"/>
    <n v="19"/>
    <x v="1"/>
    <s v="Silver"/>
    <x v="0"/>
    <x v="16"/>
    <n v="3591"/>
    <n v="148062"/>
    <n v="20"/>
    <s v="Automotive"/>
    <x v="2"/>
    <x v="1"/>
    <n v="4"/>
    <n v="5"/>
    <n v="4"/>
    <n v="454"/>
    <x v="4"/>
  </r>
  <r>
    <s v="C01324"/>
    <x v="18"/>
    <n v="44"/>
    <x v="0"/>
    <s v="Free"/>
    <x v="0"/>
    <x v="14"/>
    <n v="16646"/>
    <n v="37081"/>
    <n v="49"/>
    <s v="Books"/>
    <x v="3"/>
    <x v="0"/>
    <n v="3"/>
    <n v="1"/>
    <n v="2"/>
    <n v="312"/>
    <x v="7"/>
  </r>
  <r>
    <s v="C01325"/>
    <x v="0"/>
    <n v="18"/>
    <x v="1"/>
    <s v="Free"/>
    <x v="0"/>
    <x v="30"/>
    <n v="7339"/>
    <n v="162163"/>
    <n v="111"/>
    <s v="Sports &amp; Outdoors"/>
    <x v="1"/>
    <x v="1"/>
    <n v="2"/>
    <n v="4"/>
    <n v="4"/>
    <n v="244"/>
    <x v="1"/>
  </r>
  <r>
    <s v="C01326"/>
    <x v="13"/>
    <n v="24"/>
    <x v="1"/>
    <s v="Gold"/>
    <x v="1"/>
    <x v="19"/>
    <n v="11657"/>
    <n v="12944"/>
    <n v="84"/>
    <s v="Clothing &amp; Apparel"/>
    <x v="0"/>
    <x v="0"/>
    <n v="2"/>
    <n v="1"/>
    <n v="2"/>
    <n v="212"/>
    <x v="0"/>
  </r>
  <r>
    <s v="C01327"/>
    <x v="0"/>
    <n v="25"/>
    <x v="2"/>
    <s v="Free"/>
    <x v="1"/>
    <x v="30"/>
    <n v="7189"/>
    <n v="170111"/>
    <n v="26"/>
    <s v="Pet Supplies"/>
    <x v="4"/>
    <x v="1"/>
    <n v="4"/>
    <n v="4"/>
    <n v="4"/>
    <n v="444"/>
    <x v="6"/>
  </r>
  <r>
    <s v="C01328"/>
    <x v="9"/>
    <n v="53"/>
    <x v="3"/>
    <s v="Free"/>
    <x v="1"/>
    <x v="37"/>
    <n v="8597"/>
    <n v="354383"/>
    <n v="194"/>
    <s v="Electronics"/>
    <x v="1"/>
    <x v="0"/>
    <n v="1"/>
    <n v="5"/>
    <n v="5"/>
    <n v="155"/>
    <x v="3"/>
  </r>
  <r>
    <s v="C01329"/>
    <x v="0"/>
    <n v="29"/>
    <x v="2"/>
    <s v="Free"/>
    <x v="1"/>
    <x v="8"/>
    <n v="6757"/>
    <n v="194275"/>
    <n v="4"/>
    <s v="Books"/>
    <x v="5"/>
    <x v="1"/>
    <n v="5"/>
    <n v="4"/>
    <n v="4"/>
    <n v="544"/>
    <x v="4"/>
  </r>
  <r>
    <s v="C01330"/>
    <x v="15"/>
    <n v="40"/>
    <x v="0"/>
    <s v="Free"/>
    <x v="0"/>
    <x v="5"/>
    <n v="3552"/>
    <n v="19118"/>
    <n v="23"/>
    <s v="Clothing &amp; Apparel"/>
    <x v="3"/>
    <x v="1"/>
    <n v="4"/>
    <n v="2"/>
    <n v="2"/>
    <n v="422"/>
    <x v="8"/>
  </r>
  <r>
    <s v="C01331"/>
    <x v="10"/>
    <n v="44"/>
    <x v="0"/>
    <s v="Free"/>
    <x v="0"/>
    <x v="5"/>
    <n v="10374"/>
    <n v="51514"/>
    <n v="217"/>
    <s v="Electronics"/>
    <x v="0"/>
    <x v="1"/>
    <n v="1"/>
    <n v="2"/>
    <n v="3"/>
    <n v="123"/>
    <x v="0"/>
  </r>
  <r>
    <s v="C01332"/>
    <x v="15"/>
    <n v="46"/>
    <x v="3"/>
    <s v="Free"/>
    <x v="1"/>
    <x v="10"/>
    <n v="5721"/>
    <n v="48045"/>
    <n v="14"/>
    <s v="Clothing &amp; Apparel"/>
    <x v="4"/>
    <x v="1"/>
    <n v="4"/>
    <n v="2"/>
    <n v="3"/>
    <n v="423"/>
    <x v="5"/>
  </r>
  <r>
    <s v="C01333"/>
    <x v="12"/>
    <n v="47"/>
    <x v="3"/>
    <s v="Free"/>
    <x v="1"/>
    <x v="15"/>
    <n v="3055"/>
    <n v="98001"/>
    <n v="53"/>
    <s v="Clothing &amp; Apparel"/>
    <x v="1"/>
    <x v="0"/>
    <n v="3"/>
    <n v="4"/>
    <n v="3"/>
    <n v="343"/>
    <x v="9"/>
  </r>
  <r>
    <s v="C01334"/>
    <x v="8"/>
    <n v="37"/>
    <x v="0"/>
    <s v="Gold"/>
    <x v="0"/>
    <x v="14"/>
    <n v="8116"/>
    <n v="16411"/>
    <n v="18"/>
    <s v="Clothing &amp; Apparel"/>
    <x v="0"/>
    <x v="0"/>
    <n v="4"/>
    <n v="1"/>
    <n v="2"/>
    <n v="412"/>
    <x v="8"/>
  </r>
  <r>
    <s v="C01335"/>
    <x v="0"/>
    <n v="19"/>
    <x v="1"/>
    <s v="Free"/>
    <x v="1"/>
    <x v="74"/>
    <n v="17224"/>
    <n v="1135666"/>
    <n v="5"/>
    <s v="Food &amp; Grocery"/>
    <x v="3"/>
    <x v="0"/>
    <n v="5"/>
    <n v="5"/>
    <n v="5"/>
    <n v="555"/>
    <x v="4"/>
  </r>
  <r>
    <s v="C01336"/>
    <x v="10"/>
    <n v="40"/>
    <x v="0"/>
    <s v="Gold"/>
    <x v="0"/>
    <x v="33"/>
    <n v="5679"/>
    <n v="1857"/>
    <n v="3"/>
    <s v="Home &amp; Kitchen"/>
    <x v="0"/>
    <x v="1"/>
    <n v="5"/>
    <n v="1"/>
    <n v="1"/>
    <n v="511"/>
    <x v="8"/>
  </r>
  <r>
    <s v="C01337"/>
    <x v="10"/>
    <n v="33"/>
    <x v="2"/>
    <s v="Free"/>
    <x v="1"/>
    <x v="19"/>
    <n v="21201"/>
    <n v="19622"/>
    <n v="175"/>
    <s v="Clothing &amp; Apparel"/>
    <x v="0"/>
    <x v="1"/>
    <n v="1"/>
    <n v="1"/>
    <n v="2"/>
    <n v="112"/>
    <x v="10"/>
  </r>
  <r>
    <s v="C01338"/>
    <x v="0"/>
    <n v="41"/>
    <x v="0"/>
    <s v="Free"/>
    <x v="1"/>
    <x v="52"/>
    <n v="3463"/>
    <n v="238156"/>
    <n v="95"/>
    <s v="Electronics"/>
    <x v="1"/>
    <x v="1"/>
    <n v="2"/>
    <n v="5"/>
    <n v="4"/>
    <n v="254"/>
    <x v="1"/>
  </r>
  <r>
    <s v="C01339"/>
    <x v="3"/>
    <n v="21"/>
    <x v="1"/>
    <s v="Free"/>
    <x v="1"/>
    <x v="9"/>
    <n v="7848"/>
    <n v="61901"/>
    <n v="201"/>
    <s v="Books"/>
    <x v="4"/>
    <x v="0"/>
    <n v="1"/>
    <n v="2"/>
    <n v="3"/>
    <n v="123"/>
    <x v="0"/>
  </r>
  <r>
    <s v="C01340"/>
    <x v="12"/>
    <n v="18"/>
    <x v="1"/>
    <s v="Free"/>
    <x v="0"/>
    <x v="22"/>
    <n v="6826"/>
    <n v="68683"/>
    <n v="12"/>
    <s v="Toys &amp; Games"/>
    <x v="0"/>
    <x v="1"/>
    <n v="4"/>
    <n v="3"/>
    <n v="3"/>
    <n v="433"/>
    <x v="5"/>
  </r>
  <r>
    <s v="C01341"/>
    <x v="5"/>
    <n v="24"/>
    <x v="1"/>
    <s v="Free"/>
    <x v="0"/>
    <x v="22"/>
    <n v="13771"/>
    <n v="117833"/>
    <n v="6"/>
    <s v="Food &amp; Grocery"/>
    <x v="2"/>
    <x v="1"/>
    <n v="5"/>
    <n v="3"/>
    <n v="4"/>
    <n v="534"/>
    <x v="9"/>
  </r>
  <r>
    <s v="C01342"/>
    <x v="17"/>
    <n v="49"/>
    <x v="3"/>
    <s v="Silver"/>
    <x v="1"/>
    <x v="19"/>
    <n v="14418"/>
    <n v="12899"/>
    <n v="135"/>
    <s v="Electronics"/>
    <x v="2"/>
    <x v="0"/>
    <n v="1"/>
    <n v="1"/>
    <n v="2"/>
    <n v="112"/>
    <x v="10"/>
  </r>
  <r>
    <s v="C01343"/>
    <x v="12"/>
    <n v="27"/>
    <x v="2"/>
    <s v="Gold"/>
    <x v="0"/>
    <x v="50"/>
    <n v="957"/>
    <n v="308048"/>
    <n v="33"/>
    <s v="Electronics"/>
    <x v="1"/>
    <x v="1"/>
    <n v="3"/>
    <n v="4"/>
    <n v="5"/>
    <n v="345"/>
    <x v="6"/>
  </r>
  <r>
    <s v="C01344"/>
    <x v="0"/>
    <n v="29"/>
    <x v="2"/>
    <s v="Free"/>
    <x v="0"/>
    <x v="14"/>
    <n v="509"/>
    <n v="11437"/>
    <n v="37"/>
    <s v="Health &amp; Wellness"/>
    <x v="0"/>
    <x v="1"/>
    <n v="3"/>
    <n v="1"/>
    <n v="2"/>
    <n v="312"/>
    <x v="7"/>
  </r>
  <r>
    <s v="C01345"/>
    <x v="10"/>
    <n v="29"/>
    <x v="2"/>
    <s v="Free"/>
    <x v="0"/>
    <x v="58"/>
    <n v="364"/>
    <n v="91509"/>
    <n v="235"/>
    <s v="Beauty &amp; Personal Care"/>
    <x v="1"/>
    <x v="1"/>
    <n v="1"/>
    <n v="4"/>
    <n v="3"/>
    <n v="143"/>
    <x v="1"/>
  </r>
  <r>
    <s v="C01346"/>
    <x v="0"/>
    <n v="23"/>
    <x v="1"/>
    <s v="Gold"/>
    <x v="1"/>
    <x v="33"/>
    <n v="16036"/>
    <n v="54719"/>
    <n v="12"/>
    <s v="Travel &amp; Luggage"/>
    <x v="4"/>
    <x v="1"/>
    <n v="4"/>
    <n v="1"/>
    <n v="3"/>
    <n v="413"/>
    <x v="2"/>
  </r>
  <r>
    <s v="C01347"/>
    <x v="15"/>
    <n v="38"/>
    <x v="0"/>
    <s v="Silver"/>
    <x v="1"/>
    <x v="18"/>
    <n v="4323"/>
    <n v="6098"/>
    <n v="4"/>
    <s v="Health &amp; Wellness"/>
    <x v="1"/>
    <x v="0"/>
    <n v="5"/>
    <n v="3"/>
    <n v="1"/>
    <n v="531"/>
    <x v="5"/>
  </r>
  <r>
    <s v="C01348"/>
    <x v="1"/>
    <n v="18"/>
    <x v="1"/>
    <s v="Silver"/>
    <x v="0"/>
    <x v="34"/>
    <n v="8217"/>
    <n v="146491"/>
    <n v="25"/>
    <s v="Travel &amp; Luggage"/>
    <x v="3"/>
    <x v="1"/>
    <n v="4"/>
    <n v="3"/>
    <n v="4"/>
    <n v="434"/>
    <x v="9"/>
  </r>
  <r>
    <s v="C01349"/>
    <x v="13"/>
    <n v="18"/>
    <x v="1"/>
    <s v="Free"/>
    <x v="1"/>
    <x v="0"/>
    <n v="3863"/>
    <n v="16645"/>
    <n v="9"/>
    <s v="Automotive"/>
    <x v="0"/>
    <x v="1"/>
    <n v="4"/>
    <n v="2"/>
    <n v="2"/>
    <n v="422"/>
    <x v="8"/>
  </r>
  <r>
    <s v="C01350"/>
    <x v="1"/>
    <n v="53"/>
    <x v="3"/>
    <s v="Silver"/>
    <x v="0"/>
    <x v="6"/>
    <n v="9113"/>
    <n v="281425"/>
    <n v="111"/>
    <s v="Health &amp; Wellness"/>
    <x v="1"/>
    <x v="0"/>
    <n v="2"/>
    <n v="4"/>
    <n v="4"/>
    <n v="244"/>
    <x v="1"/>
  </r>
  <r>
    <s v="C01351"/>
    <x v="3"/>
    <n v="37"/>
    <x v="0"/>
    <s v="Free"/>
    <x v="0"/>
    <x v="14"/>
    <n v="21215"/>
    <n v="40928"/>
    <n v="16"/>
    <s v="Office Supplies"/>
    <x v="4"/>
    <x v="1"/>
    <n v="4"/>
    <n v="1"/>
    <n v="2"/>
    <n v="412"/>
    <x v="8"/>
  </r>
  <r>
    <s v="C01352"/>
    <x v="19"/>
    <n v="46"/>
    <x v="3"/>
    <s v="Free"/>
    <x v="0"/>
    <x v="53"/>
    <n v="3248"/>
    <n v="134989"/>
    <n v="30"/>
    <s v="Books"/>
    <x v="3"/>
    <x v="1"/>
    <n v="3"/>
    <n v="5"/>
    <n v="4"/>
    <n v="354"/>
    <x v="6"/>
  </r>
  <r>
    <s v="C01353"/>
    <x v="10"/>
    <n v="25"/>
    <x v="2"/>
    <s v="Free"/>
    <x v="0"/>
    <x v="35"/>
    <n v="964"/>
    <n v="17658"/>
    <n v="120"/>
    <s v="Toys &amp; Games"/>
    <x v="0"/>
    <x v="1"/>
    <n v="2"/>
    <n v="4"/>
    <n v="2"/>
    <n v="242"/>
    <x v="1"/>
  </r>
  <r>
    <s v="C01354"/>
    <x v="12"/>
    <n v="38"/>
    <x v="0"/>
    <s v="Free"/>
    <x v="0"/>
    <x v="10"/>
    <n v="1333"/>
    <n v="10005"/>
    <n v="14"/>
    <s v="Food &amp; Grocery"/>
    <x v="3"/>
    <x v="0"/>
    <n v="4"/>
    <n v="2"/>
    <n v="1"/>
    <n v="421"/>
    <x v="8"/>
  </r>
  <r>
    <s v="C01355"/>
    <x v="0"/>
    <n v="30"/>
    <x v="2"/>
    <s v="Silver"/>
    <x v="1"/>
    <x v="31"/>
    <n v="707"/>
    <n v="70179"/>
    <n v="14"/>
    <s v="Home &amp; Kitchen"/>
    <x v="2"/>
    <x v="1"/>
    <n v="4"/>
    <n v="2"/>
    <n v="3"/>
    <n v="423"/>
    <x v="5"/>
  </r>
  <r>
    <s v="C01356"/>
    <x v="19"/>
    <n v="48"/>
    <x v="3"/>
    <s v="Free"/>
    <x v="1"/>
    <x v="31"/>
    <n v="16161"/>
    <n v="133342"/>
    <n v="150"/>
    <s v="Pet Supplies"/>
    <x v="0"/>
    <x v="0"/>
    <n v="1"/>
    <n v="2"/>
    <n v="4"/>
    <n v="124"/>
    <x v="1"/>
  </r>
  <r>
    <s v="C01357"/>
    <x v="0"/>
    <n v="18"/>
    <x v="1"/>
    <s v="Silver"/>
    <x v="0"/>
    <x v="1"/>
    <n v="5037"/>
    <n v="63333"/>
    <n v="46"/>
    <s v="Pet Supplies"/>
    <x v="3"/>
    <x v="1"/>
    <n v="3"/>
    <n v="3"/>
    <n v="3"/>
    <n v="333"/>
    <x v="5"/>
  </r>
  <r>
    <s v="C01358"/>
    <x v="9"/>
    <n v="48"/>
    <x v="3"/>
    <s v="Gold"/>
    <x v="0"/>
    <x v="21"/>
    <n v="1611"/>
    <n v="20061"/>
    <n v="59"/>
    <s v="Clothing &amp; Apparel"/>
    <x v="0"/>
    <x v="1"/>
    <n v="3"/>
    <n v="3"/>
    <n v="2"/>
    <n v="332"/>
    <x v="0"/>
  </r>
  <r>
    <s v="C01359"/>
    <x v="6"/>
    <n v="35"/>
    <x v="0"/>
    <s v="Gold"/>
    <x v="1"/>
    <x v="33"/>
    <n v="7036"/>
    <n v="23528"/>
    <n v="98"/>
    <s v="Health &amp; Wellness"/>
    <x v="5"/>
    <x v="0"/>
    <n v="2"/>
    <n v="1"/>
    <n v="2"/>
    <n v="212"/>
    <x v="0"/>
  </r>
  <r>
    <s v="C01360"/>
    <x v="0"/>
    <n v="51"/>
    <x v="3"/>
    <s v="Free"/>
    <x v="1"/>
    <x v="10"/>
    <n v="11765"/>
    <n v="91686"/>
    <n v="47"/>
    <s v="Home &amp; Kitchen"/>
    <x v="3"/>
    <x v="1"/>
    <n v="3"/>
    <n v="2"/>
    <n v="3"/>
    <n v="323"/>
    <x v="5"/>
  </r>
  <r>
    <s v="C01361"/>
    <x v="10"/>
    <n v="25"/>
    <x v="2"/>
    <s v="Free"/>
    <x v="1"/>
    <x v="18"/>
    <n v="7942"/>
    <n v="137849"/>
    <n v="36"/>
    <s v="Health &amp; Wellness"/>
    <x v="0"/>
    <x v="1"/>
    <n v="3"/>
    <n v="3"/>
    <n v="4"/>
    <n v="334"/>
    <x v="9"/>
  </r>
  <r>
    <s v="C01362"/>
    <x v="0"/>
    <n v="42"/>
    <x v="0"/>
    <s v="Free"/>
    <x v="0"/>
    <x v="24"/>
    <n v="4451"/>
    <n v="83912"/>
    <n v="129"/>
    <s v="Beauty &amp; Personal Care"/>
    <x v="4"/>
    <x v="1"/>
    <n v="1"/>
    <n v="4"/>
    <n v="3"/>
    <n v="143"/>
    <x v="1"/>
  </r>
  <r>
    <s v="C01363"/>
    <x v="6"/>
    <n v="51"/>
    <x v="3"/>
    <s v="Free"/>
    <x v="1"/>
    <x v="59"/>
    <n v="11309"/>
    <n v="31365"/>
    <n v="132"/>
    <s v="Electronics"/>
    <x v="1"/>
    <x v="1"/>
    <n v="1"/>
    <n v="4"/>
    <n v="2"/>
    <n v="142"/>
    <x v="1"/>
  </r>
  <r>
    <s v="C01364"/>
    <x v="10"/>
    <n v="21"/>
    <x v="1"/>
    <s v="Free"/>
    <x v="0"/>
    <x v="31"/>
    <n v="17026"/>
    <n v="135241"/>
    <n v="14"/>
    <s v="Office Supplies"/>
    <x v="0"/>
    <x v="0"/>
    <n v="4"/>
    <n v="2"/>
    <n v="4"/>
    <n v="424"/>
    <x v="2"/>
  </r>
  <r>
    <s v="C01365"/>
    <x v="11"/>
    <n v="30"/>
    <x v="2"/>
    <s v="Free"/>
    <x v="0"/>
    <x v="27"/>
    <n v="193"/>
    <n v="100473"/>
    <n v="13"/>
    <s v="Home &amp; Kitchen"/>
    <x v="0"/>
    <x v="1"/>
    <n v="4"/>
    <n v="5"/>
    <n v="3"/>
    <n v="453"/>
    <x v="5"/>
  </r>
  <r>
    <s v="C01366"/>
    <x v="10"/>
    <n v="25"/>
    <x v="2"/>
    <s v="Silver"/>
    <x v="0"/>
    <x v="3"/>
    <n v="2464"/>
    <n v="87694"/>
    <n v="11"/>
    <s v="Electronics"/>
    <x v="1"/>
    <x v="1"/>
    <n v="4"/>
    <n v="5"/>
    <n v="3"/>
    <n v="453"/>
    <x v="5"/>
  </r>
  <r>
    <s v="C01367"/>
    <x v="0"/>
    <n v="55"/>
    <x v="4"/>
    <s v="Free"/>
    <x v="1"/>
    <x v="19"/>
    <n v="6062"/>
    <n v="5911"/>
    <n v="4"/>
    <s v="Home &amp; Kitchen"/>
    <x v="3"/>
    <x v="1"/>
    <n v="5"/>
    <n v="1"/>
    <n v="1"/>
    <n v="511"/>
    <x v="8"/>
  </r>
  <r>
    <s v="C01368"/>
    <x v="3"/>
    <n v="36"/>
    <x v="0"/>
    <s v="Free"/>
    <x v="0"/>
    <x v="5"/>
    <n v="6294"/>
    <n v="29076"/>
    <n v="34"/>
    <s v="Clothing &amp; Apparel"/>
    <x v="2"/>
    <x v="1"/>
    <n v="3"/>
    <n v="2"/>
    <n v="2"/>
    <n v="322"/>
    <x v="0"/>
  </r>
  <r>
    <s v="C01369"/>
    <x v="10"/>
    <n v="37"/>
    <x v="0"/>
    <s v="Free"/>
    <x v="1"/>
    <x v="1"/>
    <n v="817"/>
    <n v="9081"/>
    <n v="6"/>
    <s v="Electronics"/>
    <x v="1"/>
    <x v="1"/>
    <n v="5"/>
    <n v="3"/>
    <n v="1"/>
    <n v="531"/>
    <x v="5"/>
  </r>
  <r>
    <s v="C01370"/>
    <x v="0"/>
    <n v="25"/>
    <x v="2"/>
    <s v="Platinum"/>
    <x v="0"/>
    <x v="5"/>
    <n v="6191"/>
    <n v="2965"/>
    <n v="198"/>
    <s v="Toys &amp; Games"/>
    <x v="1"/>
    <x v="1"/>
    <n v="1"/>
    <n v="2"/>
    <n v="1"/>
    <n v="121"/>
    <x v="10"/>
  </r>
  <r>
    <s v="C01371"/>
    <x v="0"/>
    <n v="38"/>
    <x v="0"/>
    <s v="Silver"/>
    <x v="1"/>
    <x v="39"/>
    <n v="4192"/>
    <n v="11962"/>
    <n v="176"/>
    <s v="Automotive"/>
    <x v="1"/>
    <x v="0"/>
    <n v="1"/>
    <n v="4"/>
    <n v="2"/>
    <n v="142"/>
    <x v="1"/>
  </r>
  <r>
    <s v="C01372"/>
    <x v="12"/>
    <n v="39"/>
    <x v="0"/>
    <s v="Free"/>
    <x v="1"/>
    <x v="35"/>
    <n v="15382"/>
    <n v="310808"/>
    <n v="11"/>
    <s v="Electronics"/>
    <x v="3"/>
    <x v="1"/>
    <n v="4"/>
    <n v="4"/>
    <n v="5"/>
    <n v="445"/>
    <x v="4"/>
  </r>
  <r>
    <s v="C01373"/>
    <x v="0"/>
    <n v="24"/>
    <x v="1"/>
    <s v="Free"/>
    <x v="0"/>
    <x v="57"/>
    <n v="6311"/>
    <n v="366118"/>
    <n v="42"/>
    <s v="Home &amp; Kitchen"/>
    <x v="0"/>
    <x v="0"/>
    <n v="3"/>
    <n v="5"/>
    <n v="5"/>
    <n v="355"/>
    <x v="6"/>
  </r>
  <r>
    <s v="C01374"/>
    <x v="5"/>
    <n v="45"/>
    <x v="3"/>
    <s v="Free"/>
    <x v="0"/>
    <x v="45"/>
    <n v="2274"/>
    <n v="90277"/>
    <n v="47"/>
    <s v="Toys &amp; Games"/>
    <x v="0"/>
    <x v="1"/>
    <n v="3"/>
    <n v="5"/>
    <n v="3"/>
    <n v="353"/>
    <x v="5"/>
  </r>
  <r>
    <s v="C01375"/>
    <x v="12"/>
    <n v="61"/>
    <x v="4"/>
    <s v="Gold"/>
    <x v="0"/>
    <x v="5"/>
    <n v="18016"/>
    <n v="8361"/>
    <n v="150"/>
    <s v="Beauty &amp; Personal Care"/>
    <x v="3"/>
    <x v="0"/>
    <n v="1"/>
    <n v="2"/>
    <n v="1"/>
    <n v="121"/>
    <x v="10"/>
  </r>
  <r>
    <s v="C01376"/>
    <x v="6"/>
    <n v="41"/>
    <x v="0"/>
    <s v="Free"/>
    <x v="1"/>
    <x v="34"/>
    <n v="9238"/>
    <n v="14659"/>
    <n v="25"/>
    <s v="Jewelry &amp; Accessories"/>
    <x v="4"/>
    <x v="0"/>
    <n v="4"/>
    <n v="3"/>
    <n v="2"/>
    <n v="432"/>
    <x v="5"/>
  </r>
  <r>
    <s v="C01377"/>
    <x v="17"/>
    <n v="26"/>
    <x v="2"/>
    <s v="Free"/>
    <x v="0"/>
    <x v="22"/>
    <n v="14046"/>
    <n v="125624"/>
    <n v="38"/>
    <s v="Automotive"/>
    <x v="4"/>
    <x v="0"/>
    <n v="3"/>
    <n v="3"/>
    <n v="4"/>
    <n v="334"/>
    <x v="9"/>
  </r>
  <r>
    <s v="C01378"/>
    <x v="9"/>
    <n v="51"/>
    <x v="3"/>
    <s v="Free"/>
    <x v="1"/>
    <x v="34"/>
    <n v="5567"/>
    <n v="82546"/>
    <n v="5"/>
    <s v="Travel &amp; Luggage"/>
    <x v="4"/>
    <x v="0"/>
    <n v="5"/>
    <n v="3"/>
    <n v="3"/>
    <n v="533"/>
    <x v="5"/>
  </r>
  <r>
    <s v="C01379"/>
    <x v="1"/>
    <n v="24"/>
    <x v="1"/>
    <s v="Free"/>
    <x v="0"/>
    <x v="5"/>
    <n v="7063"/>
    <n v="38096"/>
    <n v="2"/>
    <s v="Electronics"/>
    <x v="5"/>
    <x v="0"/>
    <n v="5"/>
    <n v="2"/>
    <n v="2"/>
    <n v="522"/>
    <x v="2"/>
  </r>
  <r>
    <s v="C01380"/>
    <x v="10"/>
    <n v="23"/>
    <x v="1"/>
    <s v="Free"/>
    <x v="0"/>
    <x v="34"/>
    <n v="6359"/>
    <n v="115237"/>
    <n v="11"/>
    <s v="Beauty &amp; Personal Care"/>
    <x v="0"/>
    <x v="0"/>
    <n v="4"/>
    <n v="3"/>
    <n v="4"/>
    <n v="434"/>
    <x v="9"/>
  </r>
  <r>
    <s v="C01381"/>
    <x v="16"/>
    <n v="28"/>
    <x v="2"/>
    <s v="Free"/>
    <x v="1"/>
    <x v="0"/>
    <n v="38696"/>
    <n v="177956"/>
    <n v="13"/>
    <s v="Electronics"/>
    <x v="4"/>
    <x v="1"/>
    <n v="4"/>
    <n v="2"/>
    <n v="4"/>
    <n v="424"/>
    <x v="2"/>
  </r>
  <r>
    <s v="C01382"/>
    <x v="5"/>
    <n v="39"/>
    <x v="0"/>
    <s v="Gold"/>
    <x v="1"/>
    <x v="5"/>
    <n v="19272"/>
    <n v="102893"/>
    <n v="75"/>
    <s v="Home &amp; Kitchen"/>
    <x v="1"/>
    <x v="1"/>
    <n v="2"/>
    <n v="2"/>
    <n v="3"/>
    <n v="223"/>
    <x v="0"/>
  </r>
  <r>
    <s v="C01383"/>
    <x v="0"/>
    <n v="40"/>
    <x v="0"/>
    <s v="Platinum"/>
    <x v="0"/>
    <x v="12"/>
    <n v="11403"/>
    <n v="202594"/>
    <n v="128"/>
    <s v="Office Supplies"/>
    <x v="2"/>
    <x v="0"/>
    <n v="1"/>
    <n v="4"/>
    <n v="4"/>
    <n v="144"/>
    <x v="3"/>
  </r>
  <r>
    <s v="C01384"/>
    <x v="0"/>
    <n v="54"/>
    <x v="3"/>
    <s v="Free"/>
    <x v="0"/>
    <x v="8"/>
    <n v="1663"/>
    <n v="51629"/>
    <n v="37"/>
    <s v="Electronics"/>
    <x v="4"/>
    <x v="0"/>
    <n v="3"/>
    <n v="4"/>
    <n v="3"/>
    <n v="343"/>
    <x v="9"/>
  </r>
  <r>
    <s v="C01385"/>
    <x v="0"/>
    <n v="59"/>
    <x v="4"/>
    <s v="Free"/>
    <x v="1"/>
    <x v="21"/>
    <n v="345"/>
    <n v="45763"/>
    <n v="4"/>
    <s v="Electronics"/>
    <x v="1"/>
    <x v="1"/>
    <n v="5"/>
    <n v="3"/>
    <n v="3"/>
    <n v="533"/>
    <x v="5"/>
  </r>
  <r>
    <s v="C01386"/>
    <x v="0"/>
    <n v="33"/>
    <x v="2"/>
    <s v="Free"/>
    <x v="0"/>
    <x v="14"/>
    <n v="16754"/>
    <n v="3787"/>
    <n v="85"/>
    <s v="Sports &amp; Outdoors"/>
    <x v="4"/>
    <x v="1"/>
    <n v="2"/>
    <n v="1"/>
    <n v="1"/>
    <n v="211"/>
    <x v="0"/>
  </r>
  <r>
    <s v="C01387"/>
    <x v="11"/>
    <n v="30"/>
    <x v="2"/>
    <s v="Free"/>
    <x v="0"/>
    <x v="26"/>
    <n v="9383"/>
    <n v="257883"/>
    <n v="19"/>
    <s v="Beauty &amp; Personal Care"/>
    <x v="0"/>
    <x v="1"/>
    <n v="4"/>
    <n v="4"/>
    <n v="4"/>
    <n v="444"/>
    <x v="6"/>
  </r>
  <r>
    <s v="C01388"/>
    <x v="9"/>
    <n v="63"/>
    <x v="4"/>
    <s v="Free"/>
    <x v="1"/>
    <x v="19"/>
    <n v="10498"/>
    <n v="10134"/>
    <n v="6"/>
    <s v="Home &amp; Kitchen"/>
    <x v="4"/>
    <x v="0"/>
    <n v="5"/>
    <n v="1"/>
    <n v="1"/>
    <n v="511"/>
    <x v="8"/>
  </r>
  <r>
    <s v="C01389"/>
    <x v="2"/>
    <n v="38"/>
    <x v="0"/>
    <s v="Silver"/>
    <x v="0"/>
    <x v="23"/>
    <n v="2807"/>
    <n v="38708"/>
    <n v="3"/>
    <s v="Beauty &amp; Personal Care"/>
    <x v="1"/>
    <x v="0"/>
    <n v="5"/>
    <n v="3"/>
    <n v="2"/>
    <n v="532"/>
    <x v="5"/>
  </r>
  <r>
    <s v="C01390"/>
    <x v="14"/>
    <n v="53"/>
    <x v="3"/>
    <s v="Free"/>
    <x v="1"/>
    <x v="10"/>
    <n v="10185"/>
    <n v="77254"/>
    <n v="122"/>
    <s v="Electronics"/>
    <x v="3"/>
    <x v="0"/>
    <n v="2"/>
    <n v="2"/>
    <n v="3"/>
    <n v="223"/>
    <x v="0"/>
  </r>
  <r>
    <s v="C01391"/>
    <x v="18"/>
    <n v="21"/>
    <x v="1"/>
    <s v="Free"/>
    <x v="1"/>
    <x v="24"/>
    <n v="907"/>
    <n v="221749"/>
    <n v="37"/>
    <s v="Books"/>
    <x v="1"/>
    <x v="1"/>
    <n v="3"/>
    <n v="4"/>
    <n v="4"/>
    <n v="344"/>
    <x v="6"/>
  </r>
  <r>
    <s v="C01392"/>
    <x v="6"/>
    <n v="22"/>
    <x v="1"/>
    <s v="Gold"/>
    <x v="1"/>
    <x v="1"/>
    <n v="6736"/>
    <n v="69477"/>
    <n v="11"/>
    <s v="Home &amp; Kitchen"/>
    <x v="1"/>
    <x v="1"/>
    <n v="4"/>
    <n v="3"/>
    <n v="3"/>
    <n v="433"/>
    <x v="5"/>
  </r>
  <r>
    <s v="C01393"/>
    <x v="0"/>
    <n v="27"/>
    <x v="2"/>
    <s v="Free"/>
    <x v="1"/>
    <x v="46"/>
    <n v="9459"/>
    <n v="493917"/>
    <n v="36"/>
    <s v="Books"/>
    <x v="2"/>
    <x v="0"/>
    <n v="3"/>
    <n v="5"/>
    <n v="5"/>
    <n v="355"/>
    <x v="6"/>
  </r>
  <r>
    <s v="C01394"/>
    <x v="12"/>
    <n v="27"/>
    <x v="2"/>
    <s v="Free"/>
    <x v="1"/>
    <x v="31"/>
    <n v="4806"/>
    <n v="46253"/>
    <n v="3"/>
    <s v="Travel &amp; Luggage"/>
    <x v="4"/>
    <x v="1"/>
    <n v="5"/>
    <n v="2"/>
    <n v="3"/>
    <n v="523"/>
    <x v="2"/>
  </r>
  <r>
    <s v="C01395"/>
    <x v="0"/>
    <n v="39"/>
    <x v="0"/>
    <s v="Silver"/>
    <x v="0"/>
    <x v="23"/>
    <n v="2662"/>
    <n v="40556"/>
    <n v="6"/>
    <s v="Jewelry &amp; Accessories"/>
    <x v="0"/>
    <x v="1"/>
    <n v="5"/>
    <n v="3"/>
    <n v="2"/>
    <n v="532"/>
    <x v="5"/>
  </r>
  <r>
    <s v="C01396"/>
    <x v="0"/>
    <n v="54"/>
    <x v="3"/>
    <s v="Gold"/>
    <x v="0"/>
    <x v="9"/>
    <n v="9446"/>
    <n v="6428"/>
    <n v="19"/>
    <s v="Travel &amp; Luggage"/>
    <x v="4"/>
    <x v="1"/>
    <n v="4"/>
    <n v="2"/>
    <n v="1"/>
    <n v="421"/>
    <x v="8"/>
  </r>
  <r>
    <s v="C01397"/>
    <x v="2"/>
    <n v="45"/>
    <x v="3"/>
    <s v="Free"/>
    <x v="1"/>
    <x v="53"/>
    <n v="28112"/>
    <n v="1144699"/>
    <n v="57"/>
    <s v="Electronics"/>
    <x v="0"/>
    <x v="0"/>
    <n v="3"/>
    <n v="5"/>
    <n v="5"/>
    <n v="355"/>
    <x v="6"/>
  </r>
  <r>
    <s v="C01398"/>
    <x v="3"/>
    <n v="50"/>
    <x v="3"/>
    <s v="Free"/>
    <x v="1"/>
    <x v="15"/>
    <n v="7329"/>
    <n v="245052"/>
    <n v="24"/>
    <s v="Books"/>
    <x v="2"/>
    <x v="1"/>
    <n v="4"/>
    <n v="4"/>
    <n v="4"/>
    <n v="444"/>
    <x v="6"/>
  </r>
  <r>
    <s v="C01399"/>
    <x v="0"/>
    <n v="20"/>
    <x v="1"/>
    <s v="Gold"/>
    <x v="0"/>
    <x v="37"/>
    <n v="12643"/>
    <n v="549205"/>
    <n v="15"/>
    <s v="Sports &amp; Outdoors"/>
    <x v="1"/>
    <x v="0"/>
    <n v="4"/>
    <n v="5"/>
    <n v="5"/>
    <n v="455"/>
    <x v="4"/>
  </r>
  <r>
    <s v="C01400"/>
    <x v="0"/>
    <n v="42"/>
    <x v="0"/>
    <s v="Free"/>
    <x v="1"/>
    <x v="24"/>
    <n v="1172"/>
    <n v="23251"/>
    <n v="85"/>
    <s v="Health &amp; Wellness"/>
    <x v="0"/>
    <x v="0"/>
    <n v="2"/>
    <n v="4"/>
    <n v="2"/>
    <n v="242"/>
    <x v="1"/>
  </r>
  <r>
    <s v="C01401"/>
    <x v="1"/>
    <n v="30"/>
    <x v="2"/>
    <s v="Gold"/>
    <x v="1"/>
    <x v="47"/>
    <n v="375"/>
    <n v="102587"/>
    <n v="22"/>
    <s v="Books"/>
    <x v="1"/>
    <x v="0"/>
    <n v="4"/>
    <n v="4"/>
    <n v="3"/>
    <n v="443"/>
    <x v="9"/>
  </r>
  <r>
    <s v="C01402"/>
    <x v="4"/>
    <n v="48"/>
    <x v="3"/>
    <s v="Silver"/>
    <x v="0"/>
    <x v="62"/>
    <n v="4926"/>
    <n v="273149"/>
    <n v="28"/>
    <s v="Books"/>
    <x v="4"/>
    <x v="0"/>
    <n v="4"/>
    <n v="5"/>
    <n v="4"/>
    <n v="454"/>
    <x v="4"/>
  </r>
  <r>
    <s v="C01403"/>
    <x v="0"/>
    <n v="56"/>
    <x v="4"/>
    <s v="Free"/>
    <x v="0"/>
    <x v="0"/>
    <n v="6368"/>
    <n v="28165"/>
    <n v="32"/>
    <s v="Jewelry &amp; Accessories"/>
    <x v="1"/>
    <x v="1"/>
    <n v="3"/>
    <n v="2"/>
    <n v="2"/>
    <n v="322"/>
    <x v="0"/>
  </r>
  <r>
    <s v="C01404"/>
    <x v="10"/>
    <n v="43"/>
    <x v="0"/>
    <s v="Platinum"/>
    <x v="0"/>
    <x v="9"/>
    <n v="14948"/>
    <n v="107116"/>
    <n v="99"/>
    <s v="Clothing &amp; Apparel"/>
    <x v="1"/>
    <x v="1"/>
    <n v="2"/>
    <n v="2"/>
    <n v="3"/>
    <n v="223"/>
    <x v="0"/>
  </r>
  <r>
    <s v="C01405"/>
    <x v="6"/>
    <n v="34"/>
    <x v="2"/>
    <s v="Gold"/>
    <x v="1"/>
    <x v="1"/>
    <n v="3943"/>
    <n v="44705"/>
    <n v="96"/>
    <s v="Pet Supplies"/>
    <x v="4"/>
    <x v="1"/>
    <n v="2"/>
    <n v="3"/>
    <n v="3"/>
    <n v="233"/>
    <x v="0"/>
  </r>
  <r>
    <s v="C01406"/>
    <x v="3"/>
    <n v="44"/>
    <x v="0"/>
    <s v="Free"/>
    <x v="0"/>
    <x v="2"/>
    <n v="13703"/>
    <n v="9277"/>
    <n v="28"/>
    <s v="Electronics"/>
    <x v="5"/>
    <x v="0"/>
    <n v="4"/>
    <n v="2"/>
    <n v="1"/>
    <n v="421"/>
    <x v="8"/>
  </r>
  <r>
    <s v="C01407"/>
    <x v="15"/>
    <n v="54"/>
    <x v="3"/>
    <s v="Silver"/>
    <x v="1"/>
    <x v="24"/>
    <n v="8033"/>
    <n v="153487"/>
    <n v="49"/>
    <s v="Beauty &amp; Personal Care"/>
    <x v="2"/>
    <x v="1"/>
    <n v="3"/>
    <n v="4"/>
    <n v="4"/>
    <n v="344"/>
    <x v="6"/>
  </r>
  <r>
    <s v="C01408"/>
    <x v="1"/>
    <n v="33"/>
    <x v="2"/>
    <s v="Free"/>
    <x v="1"/>
    <x v="2"/>
    <n v="6129"/>
    <n v="3333"/>
    <n v="29"/>
    <s v="Clothing &amp; Apparel"/>
    <x v="1"/>
    <x v="0"/>
    <n v="3"/>
    <n v="2"/>
    <n v="1"/>
    <n v="321"/>
    <x v="7"/>
  </r>
  <r>
    <s v="C01409"/>
    <x v="14"/>
    <n v="44"/>
    <x v="0"/>
    <s v="Free"/>
    <x v="1"/>
    <x v="6"/>
    <n v="7332"/>
    <n v="233889"/>
    <n v="17"/>
    <s v="Electronics"/>
    <x v="5"/>
    <x v="0"/>
    <n v="4"/>
    <n v="4"/>
    <n v="4"/>
    <n v="444"/>
    <x v="6"/>
  </r>
  <r>
    <s v="C01410"/>
    <x v="10"/>
    <n v="42"/>
    <x v="0"/>
    <s v="Platinum"/>
    <x v="1"/>
    <x v="34"/>
    <n v="4544"/>
    <n v="73774"/>
    <n v="38"/>
    <s v="Jewelry &amp; Accessories"/>
    <x v="4"/>
    <x v="1"/>
    <n v="3"/>
    <n v="3"/>
    <n v="3"/>
    <n v="333"/>
    <x v="5"/>
  </r>
  <r>
    <s v="C01411"/>
    <x v="10"/>
    <n v="43"/>
    <x v="0"/>
    <s v="Free"/>
    <x v="0"/>
    <x v="5"/>
    <n v="9955"/>
    <n v="4813"/>
    <n v="81"/>
    <s v="Jewelry &amp; Accessories"/>
    <x v="1"/>
    <x v="1"/>
    <n v="2"/>
    <n v="2"/>
    <n v="1"/>
    <n v="221"/>
    <x v="7"/>
  </r>
  <r>
    <s v="C01412"/>
    <x v="0"/>
    <n v="37"/>
    <x v="0"/>
    <s v="Free"/>
    <x v="1"/>
    <x v="39"/>
    <n v="5117"/>
    <n v="12862"/>
    <n v="135"/>
    <s v="Toys &amp; Games"/>
    <x v="5"/>
    <x v="1"/>
    <n v="1"/>
    <n v="4"/>
    <n v="2"/>
    <n v="142"/>
    <x v="1"/>
  </r>
  <r>
    <s v="C01413"/>
    <x v="5"/>
    <n v="50"/>
    <x v="3"/>
    <s v="Free"/>
    <x v="0"/>
    <x v="10"/>
    <n v="2605"/>
    <n v="20963"/>
    <n v="90"/>
    <s v="Books"/>
    <x v="1"/>
    <x v="1"/>
    <n v="2"/>
    <n v="2"/>
    <n v="2"/>
    <n v="222"/>
    <x v="0"/>
  </r>
  <r>
    <s v="C01414"/>
    <x v="12"/>
    <n v="36"/>
    <x v="0"/>
    <s v="Silver"/>
    <x v="0"/>
    <x v="14"/>
    <n v="1607"/>
    <n v="3033"/>
    <n v="249"/>
    <s v="Travel &amp; Luggage"/>
    <x v="5"/>
    <x v="0"/>
    <n v="1"/>
    <n v="1"/>
    <n v="1"/>
    <n v="111"/>
    <x v="10"/>
  </r>
  <r>
    <s v="C01415"/>
    <x v="9"/>
    <n v="52"/>
    <x v="3"/>
    <s v="Silver"/>
    <x v="1"/>
    <x v="22"/>
    <n v="4776"/>
    <n v="43273"/>
    <n v="166"/>
    <s v="Books"/>
    <x v="0"/>
    <x v="1"/>
    <n v="1"/>
    <n v="3"/>
    <n v="2"/>
    <n v="132"/>
    <x v="0"/>
  </r>
  <r>
    <s v="C01416"/>
    <x v="0"/>
    <n v="29"/>
    <x v="2"/>
    <s v="Silver"/>
    <x v="0"/>
    <x v="8"/>
    <n v="12515"/>
    <n v="340123"/>
    <n v="5"/>
    <s v="Pet Supplies"/>
    <x v="1"/>
    <x v="0"/>
    <n v="5"/>
    <n v="4"/>
    <n v="5"/>
    <n v="545"/>
    <x v="4"/>
  </r>
  <r>
    <s v="C01417"/>
    <x v="8"/>
    <n v="39"/>
    <x v="0"/>
    <s v="Gold"/>
    <x v="0"/>
    <x v="31"/>
    <n v="17532"/>
    <n v="162549"/>
    <n v="86"/>
    <s v="Clothing &amp; Apparel"/>
    <x v="5"/>
    <x v="0"/>
    <n v="2"/>
    <n v="2"/>
    <n v="4"/>
    <n v="224"/>
    <x v="1"/>
  </r>
  <r>
    <s v="C01418"/>
    <x v="5"/>
    <n v="36"/>
    <x v="0"/>
    <s v="Free"/>
    <x v="1"/>
    <x v="34"/>
    <n v="8556"/>
    <n v="123671"/>
    <n v="108"/>
    <s v="Electronics"/>
    <x v="4"/>
    <x v="1"/>
    <n v="2"/>
    <n v="3"/>
    <n v="4"/>
    <n v="234"/>
    <x v="1"/>
  </r>
  <r>
    <s v="C01419"/>
    <x v="9"/>
    <n v="41"/>
    <x v="0"/>
    <s v="Gold"/>
    <x v="1"/>
    <x v="1"/>
    <n v="6983"/>
    <n v="83036"/>
    <n v="11"/>
    <s v="Home &amp; Kitchen"/>
    <x v="3"/>
    <x v="1"/>
    <n v="4"/>
    <n v="3"/>
    <n v="3"/>
    <n v="433"/>
    <x v="5"/>
  </r>
  <r>
    <s v="C01420"/>
    <x v="0"/>
    <n v="54"/>
    <x v="3"/>
    <s v="Free"/>
    <x v="1"/>
    <x v="8"/>
    <n v="5892"/>
    <n v="142086"/>
    <n v="12"/>
    <s v="Health &amp; Wellness"/>
    <x v="0"/>
    <x v="0"/>
    <n v="4"/>
    <n v="4"/>
    <n v="4"/>
    <n v="444"/>
    <x v="6"/>
  </r>
  <r>
    <s v="C01421"/>
    <x v="0"/>
    <n v="18"/>
    <x v="1"/>
    <s v="Platinum"/>
    <x v="0"/>
    <x v="9"/>
    <n v="2066"/>
    <n v="127844"/>
    <n v="21"/>
    <s v="Electronics"/>
    <x v="2"/>
    <x v="0"/>
    <n v="4"/>
    <n v="2"/>
    <n v="4"/>
    <n v="424"/>
    <x v="2"/>
  </r>
  <r>
    <s v="C01422"/>
    <x v="3"/>
    <n v="18"/>
    <x v="1"/>
    <s v="Silver"/>
    <x v="0"/>
    <x v="40"/>
    <n v="8686"/>
    <n v="52850"/>
    <n v="69"/>
    <s v="Beauty &amp; Personal Care"/>
    <x v="1"/>
    <x v="1"/>
    <n v="2"/>
    <n v="5"/>
    <n v="3"/>
    <n v="253"/>
    <x v="1"/>
  </r>
  <r>
    <s v="C01423"/>
    <x v="0"/>
    <n v="47"/>
    <x v="3"/>
    <s v="Platinum"/>
    <x v="1"/>
    <x v="14"/>
    <n v="7574"/>
    <n v="13219"/>
    <n v="0"/>
    <s v="Food &amp; Grocery"/>
    <x v="1"/>
    <x v="1"/>
    <n v="5"/>
    <n v="1"/>
    <n v="2"/>
    <n v="512"/>
    <x v="8"/>
  </r>
  <r>
    <s v="C01424"/>
    <x v="3"/>
    <n v="35"/>
    <x v="0"/>
    <s v="Silver"/>
    <x v="1"/>
    <x v="32"/>
    <n v="5299"/>
    <n v="325987"/>
    <n v="19"/>
    <s v="Sports &amp; Outdoors"/>
    <x v="1"/>
    <x v="1"/>
    <n v="4"/>
    <n v="5"/>
    <n v="5"/>
    <n v="455"/>
    <x v="4"/>
  </r>
  <r>
    <s v="C01425"/>
    <x v="7"/>
    <n v="20"/>
    <x v="1"/>
    <s v="Gold"/>
    <x v="1"/>
    <x v="10"/>
    <n v="13217"/>
    <n v="103948"/>
    <n v="3"/>
    <s v="Sports &amp; Outdoors"/>
    <x v="3"/>
    <x v="1"/>
    <n v="5"/>
    <n v="2"/>
    <n v="3"/>
    <n v="523"/>
    <x v="2"/>
  </r>
  <r>
    <s v="C01426"/>
    <x v="5"/>
    <n v="24"/>
    <x v="1"/>
    <s v="Free"/>
    <x v="0"/>
    <x v="0"/>
    <n v="18038"/>
    <n v="82661"/>
    <n v="46"/>
    <s v="Electronics"/>
    <x v="4"/>
    <x v="1"/>
    <n v="3"/>
    <n v="2"/>
    <n v="3"/>
    <n v="323"/>
    <x v="5"/>
  </r>
  <r>
    <s v="C01427"/>
    <x v="15"/>
    <n v="26"/>
    <x v="2"/>
    <s v="Gold"/>
    <x v="1"/>
    <x v="43"/>
    <n v="7604"/>
    <n v="275252"/>
    <n v="17"/>
    <s v="Jewelry &amp; Accessories"/>
    <x v="4"/>
    <x v="0"/>
    <n v="4"/>
    <n v="5"/>
    <n v="4"/>
    <n v="454"/>
    <x v="4"/>
  </r>
  <r>
    <s v="C01428"/>
    <x v="12"/>
    <n v="48"/>
    <x v="3"/>
    <s v="Free"/>
    <x v="1"/>
    <x v="14"/>
    <n v="6212"/>
    <n v="11053"/>
    <n v="31"/>
    <s v="Toys &amp; Games"/>
    <x v="3"/>
    <x v="0"/>
    <n v="3"/>
    <n v="1"/>
    <n v="2"/>
    <n v="312"/>
    <x v="7"/>
  </r>
  <r>
    <s v="C01429"/>
    <x v="2"/>
    <n v="39"/>
    <x v="0"/>
    <s v="Gold"/>
    <x v="0"/>
    <x v="23"/>
    <n v="6123"/>
    <n v="101175"/>
    <n v="50"/>
    <s v="Clothing &amp; Apparel"/>
    <x v="3"/>
    <x v="0"/>
    <n v="3"/>
    <n v="3"/>
    <n v="3"/>
    <n v="333"/>
    <x v="5"/>
  </r>
  <r>
    <s v="C01430"/>
    <x v="0"/>
    <n v="32"/>
    <x v="2"/>
    <s v="Free"/>
    <x v="1"/>
    <x v="33"/>
    <n v="7116"/>
    <n v="20793"/>
    <n v="28"/>
    <s v="Health &amp; Wellness"/>
    <x v="3"/>
    <x v="0"/>
    <n v="4"/>
    <n v="1"/>
    <n v="2"/>
    <n v="412"/>
    <x v="8"/>
  </r>
  <r>
    <s v="C01431"/>
    <x v="12"/>
    <n v="34"/>
    <x v="2"/>
    <s v="Free"/>
    <x v="1"/>
    <x v="9"/>
    <n v="1111"/>
    <n v="83241"/>
    <n v="10"/>
    <s v="Pet Supplies"/>
    <x v="3"/>
    <x v="0"/>
    <n v="4"/>
    <n v="2"/>
    <n v="3"/>
    <n v="423"/>
    <x v="5"/>
  </r>
  <r>
    <s v="C01432"/>
    <x v="1"/>
    <n v="34"/>
    <x v="2"/>
    <s v="Gold"/>
    <x v="1"/>
    <x v="31"/>
    <n v="4191"/>
    <n v="3382"/>
    <n v="62"/>
    <s v="Home &amp; Kitchen"/>
    <x v="3"/>
    <x v="0"/>
    <n v="2"/>
    <n v="2"/>
    <n v="1"/>
    <n v="221"/>
    <x v="7"/>
  </r>
  <r>
    <s v="C01433"/>
    <x v="6"/>
    <n v="31"/>
    <x v="2"/>
    <s v="Silver"/>
    <x v="1"/>
    <x v="33"/>
    <n v="25213"/>
    <n v="69155"/>
    <n v="109"/>
    <s v="Health &amp; Wellness"/>
    <x v="4"/>
    <x v="0"/>
    <n v="2"/>
    <n v="1"/>
    <n v="3"/>
    <n v="213"/>
    <x v="7"/>
  </r>
  <r>
    <s v="C01434"/>
    <x v="5"/>
    <n v="43"/>
    <x v="0"/>
    <s v="Free"/>
    <x v="0"/>
    <x v="30"/>
    <n v="14703"/>
    <n v="263373"/>
    <n v="22"/>
    <s v="Home &amp; Kitchen"/>
    <x v="3"/>
    <x v="1"/>
    <n v="4"/>
    <n v="4"/>
    <n v="4"/>
    <n v="444"/>
    <x v="6"/>
  </r>
  <r>
    <s v="C01435"/>
    <x v="11"/>
    <n v="39"/>
    <x v="0"/>
    <s v="Free"/>
    <x v="0"/>
    <x v="22"/>
    <n v="5247"/>
    <n v="48126"/>
    <n v="74"/>
    <s v="Beauty &amp; Personal Care"/>
    <x v="2"/>
    <x v="1"/>
    <n v="2"/>
    <n v="3"/>
    <n v="3"/>
    <n v="233"/>
    <x v="0"/>
  </r>
  <r>
    <s v="C01436"/>
    <x v="12"/>
    <n v="39"/>
    <x v="0"/>
    <s v="Silver"/>
    <x v="0"/>
    <x v="31"/>
    <n v="3855"/>
    <n v="33468"/>
    <n v="10"/>
    <s v="Jewelry &amp; Accessories"/>
    <x v="4"/>
    <x v="0"/>
    <n v="4"/>
    <n v="2"/>
    <n v="2"/>
    <n v="422"/>
    <x v="8"/>
  </r>
  <r>
    <s v="C01437"/>
    <x v="10"/>
    <n v="29"/>
    <x v="2"/>
    <s v="Silver"/>
    <x v="0"/>
    <x v="1"/>
    <n v="11217"/>
    <n v="135828"/>
    <n v="14"/>
    <s v="Electronics"/>
    <x v="1"/>
    <x v="0"/>
    <n v="4"/>
    <n v="3"/>
    <n v="4"/>
    <n v="434"/>
    <x v="9"/>
  </r>
  <r>
    <s v="C01438"/>
    <x v="2"/>
    <n v="45"/>
    <x v="3"/>
    <s v="Silver"/>
    <x v="1"/>
    <x v="22"/>
    <n v="9884"/>
    <n v="96517"/>
    <n v="28"/>
    <s v="Beauty &amp; Personal Care"/>
    <x v="3"/>
    <x v="1"/>
    <n v="4"/>
    <n v="3"/>
    <n v="3"/>
    <n v="433"/>
    <x v="5"/>
  </r>
  <r>
    <s v="C01439"/>
    <x v="12"/>
    <n v="54"/>
    <x v="3"/>
    <s v="Free"/>
    <x v="1"/>
    <x v="34"/>
    <n v="8518"/>
    <n v="124114"/>
    <n v="64"/>
    <s v="Food &amp; Grocery"/>
    <x v="0"/>
    <x v="0"/>
    <n v="2"/>
    <n v="3"/>
    <n v="4"/>
    <n v="234"/>
    <x v="1"/>
  </r>
  <r>
    <s v="C01440"/>
    <x v="0"/>
    <n v="41"/>
    <x v="0"/>
    <s v="Free"/>
    <x v="1"/>
    <x v="5"/>
    <n v="6682"/>
    <n v="33858"/>
    <n v="3"/>
    <s v="Toys &amp; Games"/>
    <x v="3"/>
    <x v="1"/>
    <n v="5"/>
    <n v="2"/>
    <n v="2"/>
    <n v="522"/>
    <x v="2"/>
  </r>
  <r>
    <s v="C01441"/>
    <x v="5"/>
    <n v="41"/>
    <x v="0"/>
    <s v="Free"/>
    <x v="1"/>
    <x v="21"/>
    <n v="4556"/>
    <n v="55426"/>
    <n v="23"/>
    <s v="Electronics"/>
    <x v="4"/>
    <x v="0"/>
    <n v="4"/>
    <n v="3"/>
    <n v="3"/>
    <n v="433"/>
    <x v="5"/>
  </r>
  <r>
    <s v="C01442"/>
    <x v="12"/>
    <n v="42"/>
    <x v="0"/>
    <s v="Silver"/>
    <x v="1"/>
    <x v="4"/>
    <n v="16516"/>
    <n v="33513"/>
    <n v="72"/>
    <s v="Electronics"/>
    <x v="4"/>
    <x v="0"/>
    <n v="2"/>
    <n v="4"/>
    <n v="2"/>
    <n v="242"/>
    <x v="1"/>
  </r>
  <r>
    <s v="C01443"/>
    <x v="0"/>
    <n v="56"/>
    <x v="4"/>
    <s v="Free"/>
    <x v="0"/>
    <x v="12"/>
    <n v="2486"/>
    <n v="4904"/>
    <n v="170"/>
    <s v="Office Supplies"/>
    <x v="4"/>
    <x v="0"/>
    <n v="1"/>
    <n v="4"/>
    <n v="1"/>
    <n v="141"/>
    <x v="10"/>
  </r>
  <r>
    <s v="C01444"/>
    <x v="10"/>
    <n v="51"/>
    <x v="3"/>
    <s v="Free"/>
    <x v="0"/>
    <x v="14"/>
    <n v="7679"/>
    <n v="16668"/>
    <n v="1"/>
    <s v="Toys &amp; Games"/>
    <x v="1"/>
    <x v="1"/>
    <n v="5"/>
    <n v="1"/>
    <n v="2"/>
    <n v="512"/>
    <x v="8"/>
  </r>
  <r>
    <s v="C01445"/>
    <x v="12"/>
    <n v="32"/>
    <x v="2"/>
    <s v="Free"/>
    <x v="1"/>
    <x v="14"/>
    <n v="19493"/>
    <n v="38231"/>
    <n v="65"/>
    <s v="Home &amp; Kitchen"/>
    <x v="1"/>
    <x v="0"/>
    <n v="2"/>
    <n v="1"/>
    <n v="2"/>
    <n v="212"/>
    <x v="0"/>
  </r>
  <r>
    <s v="C01446"/>
    <x v="14"/>
    <n v="49"/>
    <x v="3"/>
    <s v="Silver"/>
    <x v="0"/>
    <x v="14"/>
    <n v="5347"/>
    <n v="9505"/>
    <n v="3"/>
    <s v="Toys &amp; Games"/>
    <x v="4"/>
    <x v="1"/>
    <n v="5"/>
    <n v="1"/>
    <n v="1"/>
    <n v="511"/>
    <x v="8"/>
  </r>
  <r>
    <s v="C01447"/>
    <x v="3"/>
    <n v="43"/>
    <x v="0"/>
    <s v="Silver"/>
    <x v="0"/>
    <x v="14"/>
    <n v="506"/>
    <n v="11547"/>
    <n v="31"/>
    <s v="Food &amp; Grocery"/>
    <x v="4"/>
    <x v="1"/>
    <n v="3"/>
    <n v="1"/>
    <n v="2"/>
    <n v="312"/>
    <x v="7"/>
  </r>
  <r>
    <s v="C01448"/>
    <x v="0"/>
    <n v="36"/>
    <x v="0"/>
    <s v="Free"/>
    <x v="0"/>
    <x v="2"/>
    <n v="12015"/>
    <n v="66114"/>
    <n v="13"/>
    <s v="Home &amp; Kitchen"/>
    <x v="1"/>
    <x v="1"/>
    <n v="4"/>
    <n v="2"/>
    <n v="3"/>
    <n v="423"/>
    <x v="5"/>
  </r>
  <r>
    <s v="C01449"/>
    <x v="0"/>
    <n v="47"/>
    <x v="3"/>
    <s v="Silver"/>
    <x v="0"/>
    <x v="19"/>
    <n v="11183"/>
    <n v="11082"/>
    <n v="11"/>
    <s v="Toys &amp; Games"/>
    <x v="4"/>
    <x v="1"/>
    <n v="4"/>
    <n v="1"/>
    <n v="2"/>
    <n v="412"/>
    <x v="8"/>
  </r>
  <r>
    <s v="C01450"/>
    <x v="5"/>
    <n v="54"/>
    <x v="3"/>
    <s v="Gold"/>
    <x v="0"/>
    <x v="62"/>
    <n v="505"/>
    <n v="241641"/>
    <n v="72"/>
    <s v="Electronics"/>
    <x v="0"/>
    <x v="1"/>
    <n v="2"/>
    <n v="5"/>
    <n v="4"/>
    <n v="254"/>
    <x v="1"/>
  </r>
  <r>
    <s v="C01451"/>
    <x v="3"/>
    <n v="39"/>
    <x v="0"/>
    <s v="Free"/>
    <x v="0"/>
    <x v="0"/>
    <n v="3513"/>
    <n v="15206"/>
    <n v="72"/>
    <s v="Toys &amp; Games"/>
    <x v="3"/>
    <x v="0"/>
    <n v="2"/>
    <n v="2"/>
    <n v="2"/>
    <n v="222"/>
    <x v="0"/>
  </r>
  <r>
    <s v="C01452"/>
    <x v="0"/>
    <n v="22"/>
    <x v="1"/>
    <s v="Free"/>
    <x v="0"/>
    <x v="1"/>
    <n v="26321"/>
    <n v="292253"/>
    <n v="64"/>
    <s v="Automotive"/>
    <x v="1"/>
    <x v="0"/>
    <n v="2"/>
    <n v="3"/>
    <n v="4"/>
    <n v="234"/>
    <x v="1"/>
  </r>
  <r>
    <s v="C01453"/>
    <x v="8"/>
    <n v="28"/>
    <x v="2"/>
    <s v="Free"/>
    <x v="0"/>
    <x v="5"/>
    <n v="1857"/>
    <n v="10463"/>
    <n v="0"/>
    <s v="Beauty &amp; Personal Care"/>
    <x v="3"/>
    <x v="1"/>
    <n v="5"/>
    <n v="2"/>
    <n v="1"/>
    <n v="521"/>
    <x v="2"/>
  </r>
  <r>
    <s v="C01454"/>
    <x v="3"/>
    <n v="31"/>
    <x v="2"/>
    <s v="Silver"/>
    <x v="0"/>
    <x v="33"/>
    <n v="8646"/>
    <n v="24364"/>
    <n v="125"/>
    <s v="Electronics"/>
    <x v="4"/>
    <x v="0"/>
    <n v="2"/>
    <n v="1"/>
    <n v="2"/>
    <n v="212"/>
    <x v="0"/>
  </r>
  <r>
    <s v="C01455"/>
    <x v="0"/>
    <n v="22"/>
    <x v="1"/>
    <s v="Free"/>
    <x v="1"/>
    <x v="26"/>
    <n v="3241"/>
    <n v="7824"/>
    <n v="33"/>
    <s v="Pet Supplies"/>
    <x v="4"/>
    <x v="1"/>
    <n v="3"/>
    <n v="4"/>
    <n v="1"/>
    <n v="341"/>
    <x v="5"/>
  </r>
  <r>
    <s v="C01456"/>
    <x v="12"/>
    <n v="19"/>
    <x v="1"/>
    <s v="Silver"/>
    <x v="0"/>
    <x v="34"/>
    <n v="14096"/>
    <n v="219917"/>
    <n v="41"/>
    <s v="Health &amp; Wellness"/>
    <x v="0"/>
    <x v="1"/>
    <n v="3"/>
    <n v="3"/>
    <n v="4"/>
    <n v="334"/>
    <x v="9"/>
  </r>
  <r>
    <s v="C01457"/>
    <x v="0"/>
    <n v="42"/>
    <x v="0"/>
    <s v="Free"/>
    <x v="0"/>
    <x v="10"/>
    <n v="7037"/>
    <n v="48214"/>
    <n v="23"/>
    <s v="Sports &amp; Outdoors"/>
    <x v="1"/>
    <x v="0"/>
    <n v="4"/>
    <n v="2"/>
    <n v="3"/>
    <n v="423"/>
    <x v="5"/>
  </r>
  <r>
    <s v="C01458"/>
    <x v="13"/>
    <n v="49"/>
    <x v="3"/>
    <s v="Free"/>
    <x v="0"/>
    <x v="35"/>
    <n v="4615"/>
    <n v="92472"/>
    <n v="56"/>
    <s v="Sports &amp; Outdoors"/>
    <x v="0"/>
    <x v="1"/>
    <n v="3"/>
    <n v="4"/>
    <n v="3"/>
    <n v="343"/>
    <x v="9"/>
  </r>
  <r>
    <s v="C01459"/>
    <x v="12"/>
    <n v="49"/>
    <x v="3"/>
    <s v="Free"/>
    <x v="1"/>
    <x v="7"/>
    <n v="10499"/>
    <n v="466827"/>
    <n v="38"/>
    <s v="Travel &amp; Luggage"/>
    <x v="1"/>
    <x v="0"/>
    <n v="3"/>
    <n v="5"/>
    <n v="5"/>
    <n v="355"/>
    <x v="6"/>
  </r>
  <r>
    <s v="C01460"/>
    <x v="12"/>
    <n v="37"/>
    <x v="0"/>
    <s v="Free"/>
    <x v="0"/>
    <x v="21"/>
    <n v="7362"/>
    <n v="85128"/>
    <n v="154"/>
    <s v="Home &amp; Kitchen"/>
    <x v="0"/>
    <x v="1"/>
    <n v="1"/>
    <n v="3"/>
    <n v="3"/>
    <n v="133"/>
    <x v="1"/>
  </r>
  <r>
    <s v="C01461"/>
    <x v="0"/>
    <n v="43"/>
    <x v="0"/>
    <s v="Platinum"/>
    <x v="0"/>
    <x v="1"/>
    <n v="5753"/>
    <n v="58482"/>
    <n v="9"/>
    <s v="Electronics"/>
    <x v="3"/>
    <x v="1"/>
    <n v="4"/>
    <n v="3"/>
    <n v="3"/>
    <n v="433"/>
    <x v="5"/>
  </r>
  <r>
    <s v="C01462"/>
    <x v="4"/>
    <n v="42"/>
    <x v="0"/>
    <s v="Silver"/>
    <x v="0"/>
    <x v="33"/>
    <n v="6163"/>
    <n v="2120"/>
    <n v="98"/>
    <s v="Food &amp; Grocery"/>
    <x v="1"/>
    <x v="1"/>
    <n v="2"/>
    <n v="1"/>
    <n v="1"/>
    <n v="211"/>
    <x v="0"/>
  </r>
  <r>
    <s v="C01463"/>
    <x v="12"/>
    <n v="52"/>
    <x v="3"/>
    <s v="Free"/>
    <x v="0"/>
    <x v="19"/>
    <n v="5203"/>
    <n v="5782"/>
    <n v="3"/>
    <s v="Food &amp; Grocery"/>
    <x v="1"/>
    <x v="1"/>
    <n v="5"/>
    <n v="1"/>
    <n v="1"/>
    <n v="511"/>
    <x v="8"/>
  </r>
  <r>
    <s v="C01464"/>
    <x v="17"/>
    <n v="22"/>
    <x v="1"/>
    <s v="Free"/>
    <x v="0"/>
    <x v="12"/>
    <n v="9214"/>
    <n v="188733"/>
    <n v="17"/>
    <s v="Home &amp; Kitchen"/>
    <x v="1"/>
    <x v="1"/>
    <n v="4"/>
    <n v="4"/>
    <n v="4"/>
    <n v="444"/>
    <x v="6"/>
  </r>
  <r>
    <s v="C01465"/>
    <x v="7"/>
    <n v="23"/>
    <x v="1"/>
    <s v="Free"/>
    <x v="0"/>
    <x v="31"/>
    <n v="1108"/>
    <n v="9951"/>
    <n v="201"/>
    <s v="Automotive"/>
    <x v="3"/>
    <x v="0"/>
    <n v="1"/>
    <n v="2"/>
    <n v="1"/>
    <n v="121"/>
    <x v="10"/>
  </r>
  <r>
    <s v="C01466"/>
    <x v="1"/>
    <n v="41"/>
    <x v="0"/>
    <s v="Silver"/>
    <x v="0"/>
    <x v="8"/>
    <n v="1936"/>
    <n v="48133"/>
    <n v="26"/>
    <s v="Electronics"/>
    <x v="2"/>
    <x v="0"/>
    <n v="4"/>
    <n v="4"/>
    <n v="3"/>
    <n v="443"/>
    <x v="9"/>
  </r>
  <r>
    <s v="C01467"/>
    <x v="3"/>
    <n v="42"/>
    <x v="0"/>
    <s v="Gold"/>
    <x v="1"/>
    <x v="53"/>
    <n v="415"/>
    <n v="171036"/>
    <n v="23"/>
    <s v="Electronics"/>
    <x v="3"/>
    <x v="0"/>
    <n v="4"/>
    <n v="5"/>
    <n v="4"/>
    <n v="454"/>
    <x v="4"/>
  </r>
  <r>
    <s v="C01468"/>
    <x v="6"/>
    <n v="30"/>
    <x v="2"/>
    <s v="Free"/>
    <x v="0"/>
    <x v="14"/>
    <n v="2902"/>
    <n v="5157"/>
    <n v="25"/>
    <s v="Books"/>
    <x v="2"/>
    <x v="0"/>
    <n v="4"/>
    <n v="1"/>
    <n v="1"/>
    <n v="411"/>
    <x v="8"/>
  </r>
  <r>
    <s v="C01469"/>
    <x v="0"/>
    <n v="37"/>
    <x v="0"/>
    <s v="Gold"/>
    <x v="1"/>
    <x v="70"/>
    <n v="564"/>
    <n v="303965"/>
    <n v="55"/>
    <s v="Home &amp; Kitchen"/>
    <x v="3"/>
    <x v="0"/>
    <n v="3"/>
    <n v="5"/>
    <n v="5"/>
    <n v="355"/>
    <x v="6"/>
  </r>
  <r>
    <s v="C01470"/>
    <x v="0"/>
    <n v="38"/>
    <x v="0"/>
    <s v="Silver"/>
    <x v="1"/>
    <x v="33"/>
    <n v="4899"/>
    <n v="13863"/>
    <n v="172"/>
    <s v="Toys &amp; Games"/>
    <x v="1"/>
    <x v="0"/>
    <n v="1"/>
    <n v="1"/>
    <n v="2"/>
    <n v="112"/>
    <x v="10"/>
  </r>
  <r>
    <s v="C01471"/>
    <x v="0"/>
    <n v="21"/>
    <x v="1"/>
    <s v="Free"/>
    <x v="1"/>
    <x v="31"/>
    <n v="4043"/>
    <n v="33692"/>
    <n v="174"/>
    <s v="Travel &amp; Luggage"/>
    <x v="5"/>
    <x v="1"/>
    <n v="1"/>
    <n v="2"/>
    <n v="2"/>
    <n v="122"/>
    <x v="0"/>
  </r>
  <r>
    <s v="C01472"/>
    <x v="0"/>
    <n v="30"/>
    <x v="2"/>
    <s v="Platinum"/>
    <x v="0"/>
    <x v="10"/>
    <n v="41781"/>
    <n v="309866"/>
    <n v="91"/>
    <s v="Electronics"/>
    <x v="4"/>
    <x v="1"/>
    <n v="2"/>
    <n v="2"/>
    <n v="5"/>
    <n v="225"/>
    <x v="1"/>
  </r>
  <r>
    <s v="C01473"/>
    <x v="18"/>
    <n v="52"/>
    <x v="3"/>
    <s v="Gold"/>
    <x v="0"/>
    <x v="31"/>
    <n v="2826"/>
    <n v="24399"/>
    <n v="5"/>
    <s v="Home &amp; Kitchen"/>
    <x v="1"/>
    <x v="1"/>
    <n v="5"/>
    <n v="2"/>
    <n v="2"/>
    <n v="522"/>
    <x v="2"/>
  </r>
  <r>
    <s v="C01474"/>
    <x v="0"/>
    <n v="56"/>
    <x v="4"/>
    <s v="Platinum"/>
    <x v="1"/>
    <x v="23"/>
    <n v="14159"/>
    <n v="228855"/>
    <n v="45"/>
    <s v="Clothing &amp; Apparel"/>
    <x v="1"/>
    <x v="0"/>
    <n v="3"/>
    <n v="3"/>
    <n v="4"/>
    <n v="334"/>
    <x v="9"/>
  </r>
  <r>
    <s v="C01475"/>
    <x v="0"/>
    <n v="35"/>
    <x v="0"/>
    <s v="Free"/>
    <x v="0"/>
    <x v="19"/>
    <n v="1435"/>
    <n v="1632"/>
    <n v="11"/>
    <s v="Pet Supplies"/>
    <x v="4"/>
    <x v="0"/>
    <n v="4"/>
    <n v="1"/>
    <n v="1"/>
    <n v="411"/>
    <x v="8"/>
  </r>
  <r>
    <s v="C01476"/>
    <x v="5"/>
    <n v="30"/>
    <x v="2"/>
    <s v="Free"/>
    <x v="1"/>
    <x v="30"/>
    <n v="578"/>
    <n v="119565"/>
    <n v="0"/>
    <s v="Health &amp; Wellness"/>
    <x v="3"/>
    <x v="1"/>
    <n v="5"/>
    <n v="4"/>
    <n v="4"/>
    <n v="544"/>
    <x v="4"/>
  </r>
  <r>
    <s v="C01477"/>
    <x v="13"/>
    <n v="43"/>
    <x v="0"/>
    <s v="Free"/>
    <x v="0"/>
    <x v="74"/>
    <n v="4115"/>
    <n v="236057"/>
    <n v="1"/>
    <s v="Pet Supplies"/>
    <x v="3"/>
    <x v="1"/>
    <n v="5"/>
    <n v="5"/>
    <n v="4"/>
    <n v="554"/>
    <x v="4"/>
  </r>
  <r>
    <s v="C01478"/>
    <x v="5"/>
    <n v="50"/>
    <x v="3"/>
    <s v="Gold"/>
    <x v="1"/>
    <x v="5"/>
    <n v="11774"/>
    <n v="56302"/>
    <n v="47"/>
    <s v="Beauty &amp; Personal Care"/>
    <x v="2"/>
    <x v="0"/>
    <n v="3"/>
    <n v="2"/>
    <n v="3"/>
    <n v="323"/>
    <x v="5"/>
  </r>
  <r>
    <s v="C01479"/>
    <x v="3"/>
    <n v="36"/>
    <x v="0"/>
    <s v="Gold"/>
    <x v="1"/>
    <x v="1"/>
    <n v="5392"/>
    <n v="60264"/>
    <n v="24"/>
    <s v="Clothing &amp; Apparel"/>
    <x v="0"/>
    <x v="1"/>
    <n v="4"/>
    <n v="3"/>
    <n v="3"/>
    <n v="433"/>
    <x v="5"/>
  </r>
  <r>
    <s v="C01480"/>
    <x v="12"/>
    <n v="18"/>
    <x v="1"/>
    <s v="Silver"/>
    <x v="1"/>
    <x v="57"/>
    <n v="3957"/>
    <n v="197168"/>
    <n v="127"/>
    <s v="Clothing &amp; Apparel"/>
    <x v="1"/>
    <x v="1"/>
    <n v="1"/>
    <n v="5"/>
    <n v="4"/>
    <n v="154"/>
    <x v="3"/>
  </r>
  <r>
    <s v="C01481"/>
    <x v="1"/>
    <n v="18"/>
    <x v="1"/>
    <s v="Free"/>
    <x v="1"/>
    <x v="1"/>
    <n v="4642"/>
    <n v="49689"/>
    <n v="140"/>
    <s v="Books"/>
    <x v="1"/>
    <x v="1"/>
    <n v="1"/>
    <n v="3"/>
    <n v="3"/>
    <n v="133"/>
    <x v="1"/>
  </r>
  <r>
    <s v="C01482"/>
    <x v="1"/>
    <n v="43"/>
    <x v="0"/>
    <s v="Free"/>
    <x v="1"/>
    <x v="19"/>
    <n v="9813"/>
    <n v="10545"/>
    <n v="26"/>
    <s v="Books"/>
    <x v="4"/>
    <x v="1"/>
    <n v="4"/>
    <n v="1"/>
    <n v="1"/>
    <n v="411"/>
    <x v="8"/>
  </r>
  <r>
    <s v="C01483"/>
    <x v="11"/>
    <n v="52"/>
    <x v="3"/>
    <s v="Free"/>
    <x v="0"/>
    <x v="58"/>
    <n v="8135"/>
    <n v="17729"/>
    <n v="1"/>
    <s v="Books"/>
    <x v="3"/>
    <x v="1"/>
    <n v="5"/>
    <n v="4"/>
    <n v="2"/>
    <n v="542"/>
    <x v="5"/>
  </r>
  <r>
    <s v="C01484"/>
    <x v="17"/>
    <n v="54"/>
    <x v="3"/>
    <s v="Silver"/>
    <x v="0"/>
    <x v="4"/>
    <n v="945"/>
    <n v="204742"/>
    <n v="185"/>
    <s v="Sports &amp; Outdoors"/>
    <x v="3"/>
    <x v="0"/>
    <n v="1"/>
    <n v="4"/>
    <n v="4"/>
    <n v="144"/>
    <x v="3"/>
  </r>
  <r>
    <s v="C01485"/>
    <x v="3"/>
    <n v="45"/>
    <x v="3"/>
    <s v="Free"/>
    <x v="1"/>
    <x v="19"/>
    <n v="8207"/>
    <n v="7521"/>
    <n v="18"/>
    <s v="Books"/>
    <x v="0"/>
    <x v="1"/>
    <n v="4"/>
    <n v="1"/>
    <n v="1"/>
    <n v="411"/>
    <x v="8"/>
  </r>
  <r>
    <s v="C01486"/>
    <x v="3"/>
    <n v="63"/>
    <x v="4"/>
    <s v="Free"/>
    <x v="1"/>
    <x v="5"/>
    <n v="6722"/>
    <n v="34228"/>
    <n v="42"/>
    <s v="Electronics"/>
    <x v="2"/>
    <x v="0"/>
    <n v="3"/>
    <n v="2"/>
    <n v="2"/>
    <n v="322"/>
    <x v="0"/>
  </r>
  <r>
    <s v="C01487"/>
    <x v="11"/>
    <n v="55"/>
    <x v="4"/>
    <s v="Gold"/>
    <x v="0"/>
    <x v="18"/>
    <n v="7394"/>
    <n v="117068"/>
    <n v="37"/>
    <s v="Toys &amp; Games"/>
    <x v="1"/>
    <x v="1"/>
    <n v="3"/>
    <n v="3"/>
    <n v="4"/>
    <n v="334"/>
    <x v="9"/>
  </r>
  <r>
    <s v="C01488"/>
    <x v="2"/>
    <n v="53"/>
    <x v="3"/>
    <s v="Free"/>
    <x v="0"/>
    <x v="21"/>
    <n v="9073"/>
    <n v="100904"/>
    <n v="46"/>
    <s v="Sports &amp; Outdoors"/>
    <x v="0"/>
    <x v="1"/>
    <n v="3"/>
    <n v="3"/>
    <n v="3"/>
    <n v="333"/>
    <x v="5"/>
  </r>
  <r>
    <s v="C01489"/>
    <x v="3"/>
    <n v="32"/>
    <x v="2"/>
    <s v="Free"/>
    <x v="0"/>
    <x v="31"/>
    <n v="2399"/>
    <n v="20185"/>
    <n v="42"/>
    <s v="Sports &amp; Outdoors"/>
    <x v="0"/>
    <x v="1"/>
    <n v="3"/>
    <n v="2"/>
    <n v="2"/>
    <n v="322"/>
    <x v="0"/>
  </r>
  <r>
    <s v="C01490"/>
    <x v="0"/>
    <n v="44"/>
    <x v="0"/>
    <s v="Free"/>
    <x v="1"/>
    <x v="34"/>
    <n v="10665"/>
    <n v="165033"/>
    <n v="142"/>
    <s v="Food &amp; Grocery"/>
    <x v="0"/>
    <x v="1"/>
    <n v="1"/>
    <n v="3"/>
    <n v="4"/>
    <n v="134"/>
    <x v="1"/>
  </r>
  <r>
    <s v="C01491"/>
    <x v="16"/>
    <n v="45"/>
    <x v="3"/>
    <s v="Gold"/>
    <x v="1"/>
    <x v="9"/>
    <n v="15144"/>
    <n v="94292"/>
    <n v="13"/>
    <s v="Books"/>
    <x v="2"/>
    <x v="1"/>
    <n v="4"/>
    <n v="2"/>
    <n v="3"/>
    <n v="423"/>
    <x v="5"/>
  </r>
  <r>
    <s v="C01492"/>
    <x v="12"/>
    <n v="39"/>
    <x v="0"/>
    <s v="Platinum"/>
    <x v="0"/>
    <x v="14"/>
    <n v="5081"/>
    <n v="10575"/>
    <n v="78"/>
    <s v="Office Supplies"/>
    <x v="2"/>
    <x v="0"/>
    <n v="2"/>
    <n v="1"/>
    <n v="2"/>
    <n v="212"/>
    <x v="0"/>
  </r>
  <r>
    <s v="C01493"/>
    <x v="12"/>
    <n v="45"/>
    <x v="3"/>
    <s v="Free"/>
    <x v="1"/>
    <x v="24"/>
    <n v="4873"/>
    <n v="95942"/>
    <n v="144"/>
    <s v="Pet Supplies"/>
    <x v="0"/>
    <x v="0"/>
    <n v="1"/>
    <n v="4"/>
    <n v="3"/>
    <n v="143"/>
    <x v="1"/>
  </r>
  <r>
    <s v="C01494"/>
    <x v="7"/>
    <n v="22"/>
    <x v="1"/>
    <s v="Silver"/>
    <x v="1"/>
    <x v="19"/>
    <n v="5889"/>
    <n v="6139"/>
    <n v="110"/>
    <s v="Beauty &amp; Personal Care"/>
    <x v="4"/>
    <x v="0"/>
    <n v="2"/>
    <n v="1"/>
    <n v="1"/>
    <n v="211"/>
    <x v="0"/>
  </r>
  <r>
    <s v="C01495"/>
    <x v="15"/>
    <n v="37"/>
    <x v="0"/>
    <s v="Free"/>
    <x v="0"/>
    <x v="21"/>
    <n v="18306"/>
    <n v="191705"/>
    <n v="41"/>
    <s v="Beauty &amp; Personal Care"/>
    <x v="1"/>
    <x v="1"/>
    <n v="3"/>
    <n v="3"/>
    <n v="4"/>
    <n v="334"/>
    <x v="9"/>
  </r>
  <r>
    <s v="C01496"/>
    <x v="1"/>
    <n v="44"/>
    <x v="0"/>
    <s v="Free"/>
    <x v="0"/>
    <x v="5"/>
    <n v="341"/>
    <n v="19467"/>
    <n v="31"/>
    <s v="Home &amp; Kitchen"/>
    <x v="0"/>
    <x v="1"/>
    <n v="3"/>
    <n v="2"/>
    <n v="2"/>
    <n v="322"/>
    <x v="0"/>
  </r>
  <r>
    <s v="C01497"/>
    <x v="5"/>
    <n v="40"/>
    <x v="0"/>
    <s v="Free"/>
    <x v="1"/>
    <x v="17"/>
    <n v="11872"/>
    <n v="164176"/>
    <n v="80"/>
    <s v="Home &amp; Kitchen"/>
    <x v="3"/>
    <x v="0"/>
    <n v="2"/>
    <n v="3"/>
    <n v="4"/>
    <n v="234"/>
    <x v="1"/>
  </r>
  <r>
    <s v="C01498"/>
    <x v="12"/>
    <n v="37"/>
    <x v="0"/>
    <s v="Free"/>
    <x v="0"/>
    <x v="22"/>
    <n v="4204"/>
    <n v="45091"/>
    <n v="24"/>
    <s v="Sports &amp; Outdoors"/>
    <x v="2"/>
    <x v="0"/>
    <n v="4"/>
    <n v="3"/>
    <n v="3"/>
    <n v="433"/>
    <x v="5"/>
  </r>
  <r>
    <s v="C01499"/>
    <x v="0"/>
    <n v="42"/>
    <x v="0"/>
    <s v="Free"/>
    <x v="1"/>
    <x v="22"/>
    <n v="5253"/>
    <n v="52805"/>
    <n v="33"/>
    <s v="Beauty &amp; Personal Care"/>
    <x v="2"/>
    <x v="1"/>
    <n v="3"/>
    <n v="3"/>
    <n v="3"/>
    <n v="333"/>
    <x v="5"/>
  </r>
  <r>
    <s v="C01500"/>
    <x v="0"/>
    <n v="43"/>
    <x v="0"/>
    <s v="Free"/>
    <x v="0"/>
    <x v="19"/>
    <n v="1683"/>
    <n v="1667"/>
    <n v="4"/>
    <s v="Office Supplies"/>
    <x v="0"/>
    <x v="1"/>
    <n v="5"/>
    <n v="1"/>
    <n v="1"/>
    <n v="511"/>
    <x v="8"/>
  </r>
  <r>
    <s v="C01501"/>
    <x v="18"/>
    <n v="33"/>
    <x v="2"/>
    <s v="Platinum"/>
    <x v="1"/>
    <x v="10"/>
    <n v="9545"/>
    <n v="83409"/>
    <n v="3"/>
    <s v="Automotive"/>
    <x v="0"/>
    <x v="1"/>
    <n v="5"/>
    <n v="2"/>
    <n v="3"/>
    <n v="523"/>
    <x v="2"/>
  </r>
  <r>
    <s v="C01502"/>
    <x v="12"/>
    <n v="30"/>
    <x v="2"/>
    <s v="Free"/>
    <x v="1"/>
    <x v="19"/>
    <n v="9127"/>
    <n v="7819"/>
    <n v="26"/>
    <s v="Electronics"/>
    <x v="1"/>
    <x v="0"/>
    <n v="4"/>
    <n v="1"/>
    <n v="1"/>
    <n v="411"/>
    <x v="8"/>
  </r>
  <r>
    <s v="C01503"/>
    <x v="0"/>
    <n v="20"/>
    <x v="1"/>
    <s v="Silver"/>
    <x v="0"/>
    <x v="35"/>
    <n v="1846"/>
    <n v="34065"/>
    <n v="62"/>
    <s v="Home &amp; Kitchen"/>
    <x v="0"/>
    <x v="0"/>
    <n v="2"/>
    <n v="4"/>
    <n v="2"/>
    <n v="242"/>
    <x v="1"/>
  </r>
  <r>
    <s v="C01504"/>
    <x v="0"/>
    <n v="50"/>
    <x v="3"/>
    <s v="Free"/>
    <x v="0"/>
    <x v="31"/>
    <n v="31073"/>
    <n v="28656"/>
    <n v="155"/>
    <s v="Clothing &amp; Apparel"/>
    <x v="4"/>
    <x v="1"/>
    <n v="1"/>
    <n v="2"/>
    <n v="2"/>
    <n v="122"/>
    <x v="0"/>
  </r>
  <r>
    <s v="C01505"/>
    <x v="0"/>
    <n v="37"/>
    <x v="0"/>
    <s v="Free"/>
    <x v="0"/>
    <x v="14"/>
    <n v="4322"/>
    <n v="9907"/>
    <n v="12"/>
    <s v="Pet Supplies"/>
    <x v="0"/>
    <x v="0"/>
    <n v="4"/>
    <n v="1"/>
    <n v="1"/>
    <n v="411"/>
    <x v="8"/>
  </r>
  <r>
    <s v="C01506"/>
    <x v="11"/>
    <n v="42"/>
    <x v="0"/>
    <s v="Free"/>
    <x v="0"/>
    <x v="0"/>
    <n v="9313"/>
    <n v="36796"/>
    <n v="52"/>
    <s v="Pet Supplies"/>
    <x v="0"/>
    <x v="1"/>
    <n v="3"/>
    <n v="2"/>
    <n v="2"/>
    <n v="322"/>
    <x v="0"/>
  </r>
  <r>
    <s v="C01507"/>
    <x v="6"/>
    <n v="30"/>
    <x v="2"/>
    <s v="Gold"/>
    <x v="1"/>
    <x v="34"/>
    <n v="19045"/>
    <n v="300344"/>
    <n v="9"/>
    <s v="Food &amp; Grocery"/>
    <x v="0"/>
    <x v="1"/>
    <n v="4"/>
    <n v="3"/>
    <n v="5"/>
    <n v="435"/>
    <x v="6"/>
  </r>
  <r>
    <s v="C01508"/>
    <x v="0"/>
    <n v="43"/>
    <x v="0"/>
    <s v="Free"/>
    <x v="1"/>
    <x v="9"/>
    <n v="8789"/>
    <n v="55048"/>
    <n v="177"/>
    <s v="Health &amp; Wellness"/>
    <x v="1"/>
    <x v="1"/>
    <n v="1"/>
    <n v="2"/>
    <n v="3"/>
    <n v="123"/>
    <x v="0"/>
  </r>
  <r>
    <s v="C01509"/>
    <x v="1"/>
    <n v="18"/>
    <x v="1"/>
    <s v="Free"/>
    <x v="0"/>
    <x v="59"/>
    <n v="7922"/>
    <n v="203372"/>
    <n v="3"/>
    <s v="Clothing &amp; Apparel"/>
    <x v="4"/>
    <x v="0"/>
    <n v="5"/>
    <n v="4"/>
    <n v="4"/>
    <n v="544"/>
    <x v="4"/>
  </r>
  <r>
    <s v="C01510"/>
    <x v="1"/>
    <n v="32"/>
    <x v="2"/>
    <s v="Free"/>
    <x v="0"/>
    <x v="75"/>
    <n v="5069"/>
    <n v="383766"/>
    <n v="75"/>
    <s v="Clothing &amp; Apparel"/>
    <x v="1"/>
    <x v="1"/>
    <n v="2"/>
    <n v="5"/>
    <n v="5"/>
    <n v="255"/>
    <x v="1"/>
  </r>
  <r>
    <s v="C01511"/>
    <x v="0"/>
    <n v="23"/>
    <x v="1"/>
    <s v="Free"/>
    <x v="0"/>
    <x v="10"/>
    <n v="5473"/>
    <n v="41201"/>
    <n v="3"/>
    <s v="Clothing &amp; Apparel"/>
    <x v="2"/>
    <x v="0"/>
    <n v="5"/>
    <n v="2"/>
    <n v="2"/>
    <n v="522"/>
    <x v="2"/>
  </r>
  <r>
    <s v="C01512"/>
    <x v="10"/>
    <n v="46"/>
    <x v="3"/>
    <s v="Free"/>
    <x v="0"/>
    <x v="19"/>
    <n v="7858"/>
    <n v="6998"/>
    <n v="98"/>
    <s v="Electronics"/>
    <x v="3"/>
    <x v="1"/>
    <n v="2"/>
    <n v="1"/>
    <n v="1"/>
    <n v="211"/>
    <x v="0"/>
  </r>
  <r>
    <s v="C01513"/>
    <x v="11"/>
    <n v="38"/>
    <x v="0"/>
    <s v="Free"/>
    <x v="0"/>
    <x v="1"/>
    <n v="6362"/>
    <n v="74292"/>
    <n v="7"/>
    <s v="Clothing &amp; Apparel"/>
    <x v="1"/>
    <x v="1"/>
    <n v="5"/>
    <n v="3"/>
    <n v="3"/>
    <n v="533"/>
    <x v="5"/>
  </r>
  <r>
    <s v="C01514"/>
    <x v="0"/>
    <n v="57"/>
    <x v="4"/>
    <s v="Free"/>
    <x v="0"/>
    <x v="1"/>
    <n v="3787"/>
    <n v="42898"/>
    <n v="143"/>
    <s v="Electronics"/>
    <x v="3"/>
    <x v="0"/>
    <n v="1"/>
    <n v="3"/>
    <n v="2"/>
    <n v="132"/>
    <x v="0"/>
  </r>
  <r>
    <s v="C01515"/>
    <x v="12"/>
    <n v="45"/>
    <x v="3"/>
    <s v="Silver"/>
    <x v="1"/>
    <x v="17"/>
    <n v="2921"/>
    <n v="40938"/>
    <n v="65"/>
    <s v="Electronics"/>
    <x v="5"/>
    <x v="1"/>
    <n v="2"/>
    <n v="3"/>
    <n v="2"/>
    <n v="232"/>
    <x v="0"/>
  </r>
  <r>
    <s v="C01516"/>
    <x v="14"/>
    <n v="37"/>
    <x v="0"/>
    <s v="Free"/>
    <x v="0"/>
    <x v="34"/>
    <n v="6507"/>
    <n v="100517"/>
    <n v="87"/>
    <s v="Sports &amp; Outdoors"/>
    <x v="4"/>
    <x v="1"/>
    <n v="2"/>
    <n v="3"/>
    <n v="3"/>
    <n v="233"/>
    <x v="0"/>
  </r>
  <r>
    <s v="C01517"/>
    <x v="14"/>
    <n v="19"/>
    <x v="1"/>
    <s v="Free"/>
    <x v="0"/>
    <x v="24"/>
    <n v="21266"/>
    <n v="496504"/>
    <n v="11"/>
    <s v="Electronics"/>
    <x v="1"/>
    <x v="1"/>
    <n v="4"/>
    <n v="4"/>
    <n v="5"/>
    <n v="445"/>
    <x v="4"/>
  </r>
  <r>
    <s v="C01518"/>
    <x v="0"/>
    <n v="31"/>
    <x v="2"/>
    <s v="Free"/>
    <x v="0"/>
    <x v="19"/>
    <n v="377"/>
    <n v="3631"/>
    <n v="42"/>
    <s v="Sports &amp; Outdoors"/>
    <x v="4"/>
    <x v="1"/>
    <n v="3"/>
    <n v="1"/>
    <n v="1"/>
    <n v="311"/>
    <x v="8"/>
  </r>
  <r>
    <s v="C01519"/>
    <x v="10"/>
    <n v="33"/>
    <x v="2"/>
    <s v="Silver"/>
    <x v="1"/>
    <x v="14"/>
    <n v="2026"/>
    <n v="3855"/>
    <n v="88"/>
    <s v="Clothing &amp; Apparel"/>
    <x v="1"/>
    <x v="1"/>
    <n v="2"/>
    <n v="1"/>
    <n v="1"/>
    <n v="211"/>
    <x v="0"/>
  </r>
  <r>
    <s v="C01520"/>
    <x v="7"/>
    <n v="37"/>
    <x v="0"/>
    <s v="Silver"/>
    <x v="1"/>
    <x v="5"/>
    <n v="2606"/>
    <n v="12412"/>
    <n v="33"/>
    <s v="Clothing &amp; Apparel"/>
    <x v="0"/>
    <x v="0"/>
    <n v="3"/>
    <n v="2"/>
    <n v="2"/>
    <n v="322"/>
    <x v="0"/>
  </r>
  <r>
    <s v="C01521"/>
    <x v="3"/>
    <n v="43"/>
    <x v="0"/>
    <s v="Free"/>
    <x v="0"/>
    <x v="10"/>
    <n v="6926"/>
    <n v="57282"/>
    <n v="65"/>
    <s v="Toys &amp; Games"/>
    <x v="3"/>
    <x v="1"/>
    <n v="2"/>
    <n v="2"/>
    <n v="3"/>
    <n v="223"/>
    <x v="0"/>
  </r>
  <r>
    <s v="C01522"/>
    <x v="10"/>
    <n v="37"/>
    <x v="0"/>
    <s v="Gold"/>
    <x v="1"/>
    <x v="20"/>
    <n v="19236"/>
    <n v="221005"/>
    <n v="59"/>
    <s v="Beauty &amp; Personal Care"/>
    <x v="1"/>
    <x v="1"/>
    <n v="3"/>
    <n v="3"/>
    <n v="4"/>
    <n v="334"/>
    <x v="9"/>
  </r>
  <r>
    <s v="C01523"/>
    <x v="5"/>
    <n v="29"/>
    <x v="2"/>
    <s v="Silver"/>
    <x v="0"/>
    <x v="0"/>
    <n v="2485"/>
    <n v="10943"/>
    <n v="92"/>
    <s v="Clothing &amp; Apparel"/>
    <x v="4"/>
    <x v="1"/>
    <n v="2"/>
    <n v="2"/>
    <n v="2"/>
    <n v="222"/>
    <x v="0"/>
  </r>
  <r>
    <s v="C01524"/>
    <x v="5"/>
    <n v="18"/>
    <x v="1"/>
    <s v="Free"/>
    <x v="0"/>
    <x v="35"/>
    <n v="9294"/>
    <n v="175834"/>
    <n v="72"/>
    <s v="Electronics"/>
    <x v="4"/>
    <x v="1"/>
    <n v="2"/>
    <n v="4"/>
    <n v="4"/>
    <n v="244"/>
    <x v="1"/>
  </r>
  <r>
    <s v="C01525"/>
    <x v="7"/>
    <n v="38"/>
    <x v="0"/>
    <s v="Free"/>
    <x v="0"/>
    <x v="15"/>
    <n v="2857"/>
    <n v="97256"/>
    <n v="18"/>
    <s v="Food &amp; Grocery"/>
    <x v="2"/>
    <x v="1"/>
    <n v="4"/>
    <n v="4"/>
    <n v="3"/>
    <n v="443"/>
    <x v="9"/>
  </r>
  <r>
    <s v="C01526"/>
    <x v="12"/>
    <n v="30"/>
    <x v="2"/>
    <s v="Free"/>
    <x v="0"/>
    <x v="33"/>
    <n v="10284"/>
    <n v="35073"/>
    <n v="0"/>
    <s v="Home &amp; Kitchen"/>
    <x v="3"/>
    <x v="1"/>
    <n v="5"/>
    <n v="1"/>
    <n v="2"/>
    <n v="512"/>
    <x v="8"/>
  </r>
  <r>
    <s v="C01527"/>
    <x v="12"/>
    <n v="18"/>
    <x v="1"/>
    <s v="Silver"/>
    <x v="0"/>
    <x v="21"/>
    <n v="10004"/>
    <n v="130748"/>
    <n v="57"/>
    <s v="Home &amp; Kitchen"/>
    <x v="0"/>
    <x v="1"/>
    <n v="3"/>
    <n v="3"/>
    <n v="4"/>
    <n v="334"/>
    <x v="9"/>
  </r>
  <r>
    <s v="C01528"/>
    <x v="0"/>
    <n v="47"/>
    <x v="3"/>
    <s v="Silver"/>
    <x v="1"/>
    <x v="18"/>
    <n v="2857"/>
    <n v="41529"/>
    <n v="22"/>
    <s v="Electronics"/>
    <x v="4"/>
    <x v="1"/>
    <n v="4"/>
    <n v="3"/>
    <n v="2"/>
    <n v="432"/>
    <x v="5"/>
  </r>
  <r>
    <s v="C01529"/>
    <x v="5"/>
    <n v="53"/>
    <x v="3"/>
    <s v="Free"/>
    <x v="1"/>
    <x v="22"/>
    <n v="2716"/>
    <n v="28986"/>
    <n v="37"/>
    <s v="Beauty &amp; Personal Care"/>
    <x v="0"/>
    <x v="1"/>
    <n v="3"/>
    <n v="3"/>
    <n v="2"/>
    <n v="332"/>
    <x v="0"/>
  </r>
  <r>
    <s v="C01530"/>
    <x v="14"/>
    <n v="43"/>
    <x v="0"/>
    <s v="Free"/>
    <x v="0"/>
    <x v="8"/>
    <n v="3845"/>
    <n v="116153"/>
    <n v="72"/>
    <s v="Home &amp; Kitchen"/>
    <x v="0"/>
    <x v="1"/>
    <n v="2"/>
    <n v="4"/>
    <n v="4"/>
    <n v="244"/>
    <x v="1"/>
  </r>
  <r>
    <s v="C01531"/>
    <x v="0"/>
    <n v="37"/>
    <x v="0"/>
    <s v="Gold"/>
    <x v="1"/>
    <x v="19"/>
    <n v="9497"/>
    <n v="8449"/>
    <n v="0"/>
    <s v="Clothing &amp; Apparel"/>
    <x v="3"/>
    <x v="1"/>
    <n v="5"/>
    <n v="1"/>
    <n v="1"/>
    <n v="511"/>
    <x v="8"/>
  </r>
  <r>
    <s v="C01532"/>
    <x v="0"/>
    <n v="42"/>
    <x v="0"/>
    <s v="Free"/>
    <x v="1"/>
    <x v="9"/>
    <n v="4387"/>
    <n v="30043"/>
    <n v="85"/>
    <s v="Beauty &amp; Personal Care"/>
    <x v="1"/>
    <x v="1"/>
    <n v="2"/>
    <n v="2"/>
    <n v="2"/>
    <n v="222"/>
    <x v="0"/>
  </r>
  <r>
    <s v="C01533"/>
    <x v="0"/>
    <n v="39"/>
    <x v="0"/>
    <s v="Free"/>
    <x v="0"/>
    <x v="2"/>
    <n v="560"/>
    <n v="37666"/>
    <n v="57"/>
    <s v="Sports &amp; Outdoors"/>
    <x v="0"/>
    <x v="1"/>
    <n v="3"/>
    <n v="2"/>
    <n v="2"/>
    <n v="322"/>
    <x v="0"/>
  </r>
  <r>
    <s v="C01534"/>
    <x v="10"/>
    <n v="33"/>
    <x v="2"/>
    <s v="Free"/>
    <x v="1"/>
    <x v="49"/>
    <n v="5515"/>
    <n v="134065"/>
    <n v="22"/>
    <s v="Electronics"/>
    <x v="3"/>
    <x v="1"/>
    <n v="4"/>
    <n v="4"/>
    <n v="4"/>
    <n v="444"/>
    <x v="6"/>
  </r>
  <r>
    <s v="C01535"/>
    <x v="0"/>
    <n v="46"/>
    <x v="3"/>
    <s v="Platinum"/>
    <x v="0"/>
    <x v="39"/>
    <n v="6774"/>
    <n v="17611"/>
    <n v="74"/>
    <s v="Electronics"/>
    <x v="4"/>
    <x v="1"/>
    <n v="2"/>
    <n v="4"/>
    <n v="2"/>
    <n v="242"/>
    <x v="1"/>
  </r>
  <r>
    <s v="C01536"/>
    <x v="14"/>
    <n v="25"/>
    <x v="2"/>
    <s v="Gold"/>
    <x v="0"/>
    <x v="19"/>
    <n v="14863"/>
    <n v="15776"/>
    <n v="164"/>
    <s v="Clothing &amp; Apparel"/>
    <x v="0"/>
    <x v="1"/>
    <n v="1"/>
    <n v="1"/>
    <n v="2"/>
    <n v="112"/>
    <x v="10"/>
  </r>
  <r>
    <s v="C01537"/>
    <x v="8"/>
    <n v="34"/>
    <x v="2"/>
    <s v="Free"/>
    <x v="0"/>
    <x v="35"/>
    <n v="4578"/>
    <n v="76122"/>
    <n v="48"/>
    <s v="Beauty &amp; Personal Care"/>
    <x v="1"/>
    <x v="1"/>
    <n v="3"/>
    <n v="4"/>
    <n v="3"/>
    <n v="343"/>
    <x v="9"/>
  </r>
  <r>
    <s v="C01538"/>
    <x v="8"/>
    <n v="63"/>
    <x v="4"/>
    <s v="Free"/>
    <x v="1"/>
    <x v="53"/>
    <n v="17263"/>
    <n v="737126"/>
    <n v="5"/>
    <s v="Electronics"/>
    <x v="3"/>
    <x v="0"/>
    <n v="5"/>
    <n v="5"/>
    <n v="5"/>
    <n v="555"/>
    <x v="4"/>
  </r>
  <r>
    <s v="C01539"/>
    <x v="0"/>
    <n v="47"/>
    <x v="3"/>
    <s v="Free"/>
    <x v="1"/>
    <x v="19"/>
    <n v="18643"/>
    <n v="21423"/>
    <n v="44"/>
    <s v="Clothing &amp; Apparel"/>
    <x v="1"/>
    <x v="1"/>
    <n v="3"/>
    <n v="1"/>
    <n v="2"/>
    <n v="312"/>
    <x v="7"/>
  </r>
  <r>
    <s v="C01540"/>
    <x v="12"/>
    <n v="41"/>
    <x v="0"/>
    <s v="Free"/>
    <x v="0"/>
    <x v="14"/>
    <n v="11973"/>
    <n v="23174"/>
    <n v="79"/>
    <s v="Health &amp; Wellness"/>
    <x v="2"/>
    <x v="1"/>
    <n v="2"/>
    <n v="1"/>
    <n v="2"/>
    <n v="212"/>
    <x v="0"/>
  </r>
  <r>
    <s v="C01541"/>
    <x v="16"/>
    <n v="44"/>
    <x v="0"/>
    <s v="Free"/>
    <x v="1"/>
    <x v="34"/>
    <n v="4544"/>
    <n v="69422"/>
    <n v="58"/>
    <s v="Toys &amp; Games"/>
    <x v="3"/>
    <x v="1"/>
    <n v="3"/>
    <n v="3"/>
    <n v="3"/>
    <n v="333"/>
    <x v="5"/>
  </r>
  <r>
    <s v="C01542"/>
    <x v="7"/>
    <n v="23"/>
    <x v="1"/>
    <s v="Free"/>
    <x v="1"/>
    <x v="14"/>
    <n v="18919"/>
    <n v="40393"/>
    <n v="28"/>
    <s v="Electronics"/>
    <x v="2"/>
    <x v="0"/>
    <n v="4"/>
    <n v="1"/>
    <n v="2"/>
    <n v="412"/>
    <x v="8"/>
  </r>
  <r>
    <s v="C01543"/>
    <x v="12"/>
    <n v="58"/>
    <x v="4"/>
    <s v="Free"/>
    <x v="1"/>
    <x v="14"/>
    <n v="15034"/>
    <n v="27767"/>
    <n v="18"/>
    <s v="Beauty &amp; Personal Care"/>
    <x v="3"/>
    <x v="1"/>
    <n v="4"/>
    <n v="1"/>
    <n v="2"/>
    <n v="412"/>
    <x v="8"/>
  </r>
  <r>
    <s v="C01544"/>
    <x v="7"/>
    <n v="26"/>
    <x v="2"/>
    <s v="Silver"/>
    <x v="1"/>
    <x v="35"/>
    <n v="2795"/>
    <n v="57355"/>
    <n v="34"/>
    <s v="Books"/>
    <x v="3"/>
    <x v="1"/>
    <n v="3"/>
    <n v="4"/>
    <n v="3"/>
    <n v="343"/>
    <x v="9"/>
  </r>
  <r>
    <s v="C01545"/>
    <x v="1"/>
    <n v="39"/>
    <x v="0"/>
    <s v="Free"/>
    <x v="0"/>
    <x v="34"/>
    <n v="549"/>
    <n v="84669"/>
    <n v="0"/>
    <s v="Jewelry &amp; Accessories"/>
    <x v="4"/>
    <x v="0"/>
    <n v="5"/>
    <n v="3"/>
    <n v="3"/>
    <n v="533"/>
    <x v="5"/>
  </r>
  <r>
    <s v="C01546"/>
    <x v="11"/>
    <n v="49"/>
    <x v="3"/>
    <s v="Free"/>
    <x v="1"/>
    <x v="30"/>
    <n v="1203"/>
    <n v="267884"/>
    <n v="31"/>
    <s v="Automotive"/>
    <x v="3"/>
    <x v="1"/>
    <n v="3"/>
    <n v="4"/>
    <n v="4"/>
    <n v="344"/>
    <x v="6"/>
  </r>
  <r>
    <s v="C01547"/>
    <x v="0"/>
    <n v="56"/>
    <x v="4"/>
    <s v="Free"/>
    <x v="1"/>
    <x v="14"/>
    <n v="10433"/>
    <n v="19467"/>
    <n v="57"/>
    <s v="Automotive"/>
    <x v="3"/>
    <x v="0"/>
    <n v="3"/>
    <n v="1"/>
    <n v="2"/>
    <n v="312"/>
    <x v="7"/>
  </r>
  <r>
    <s v="C01548"/>
    <x v="19"/>
    <n v="24"/>
    <x v="1"/>
    <s v="Silver"/>
    <x v="0"/>
    <x v="33"/>
    <n v="2645"/>
    <n v="8761"/>
    <n v="44"/>
    <s v="Beauty &amp; Personal Care"/>
    <x v="1"/>
    <x v="1"/>
    <n v="3"/>
    <n v="1"/>
    <n v="1"/>
    <n v="311"/>
    <x v="8"/>
  </r>
  <r>
    <s v="C01549"/>
    <x v="0"/>
    <n v="47"/>
    <x v="3"/>
    <s v="Platinum"/>
    <x v="1"/>
    <x v="1"/>
    <n v="829"/>
    <n v="84648"/>
    <n v="130"/>
    <s v="Electronics"/>
    <x v="1"/>
    <x v="1"/>
    <n v="1"/>
    <n v="3"/>
    <n v="3"/>
    <n v="133"/>
    <x v="1"/>
  </r>
  <r>
    <s v="C01550"/>
    <x v="14"/>
    <n v="39"/>
    <x v="0"/>
    <s v="Free"/>
    <x v="0"/>
    <x v="14"/>
    <n v="8802"/>
    <n v="17764"/>
    <n v="58"/>
    <s v="Jewelry &amp; Accessories"/>
    <x v="3"/>
    <x v="1"/>
    <n v="3"/>
    <n v="1"/>
    <n v="2"/>
    <n v="312"/>
    <x v="7"/>
  </r>
  <r>
    <s v="C01551"/>
    <x v="14"/>
    <n v="19"/>
    <x v="1"/>
    <s v="Free"/>
    <x v="1"/>
    <x v="18"/>
    <n v="1429"/>
    <n v="21111"/>
    <n v="85"/>
    <s v="Books"/>
    <x v="4"/>
    <x v="0"/>
    <n v="2"/>
    <n v="3"/>
    <n v="2"/>
    <n v="232"/>
    <x v="0"/>
  </r>
  <r>
    <s v="C01552"/>
    <x v="0"/>
    <n v="32"/>
    <x v="2"/>
    <s v="Free"/>
    <x v="0"/>
    <x v="19"/>
    <n v="284"/>
    <n v="2873"/>
    <n v="52"/>
    <s v="Electronics"/>
    <x v="2"/>
    <x v="0"/>
    <n v="3"/>
    <n v="1"/>
    <n v="1"/>
    <n v="311"/>
    <x v="8"/>
  </r>
  <r>
    <s v="C01553"/>
    <x v="12"/>
    <n v="26"/>
    <x v="2"/>
    <s v="Free"/>
    <x v="1"/>
    <x v="33"/>
    <n v="11305"/>
    <n v="33296"/>
    <n v="89"/>
    <s v="Books"/>
    <x v="0"/>
    <x v="1"/>
    <n v="2"/>
    <n v="1"/>
    <n v="2"/>
    <n v="212"/>
    <x v="0"/>
  </r>
  <r>
    <s v="C01554"/>
    <x v="0"/>
    <n v="44"/>
    <x v="0"/>
    <s v="Silver"/>
    <x v="0"/>
    <x v="5"/>
    <n v="7332"/>
    <n v="3200"/>
    <n v="28"/>
    <s v="Clothing &amp; Apparel"/>
    <x v="5"/>
    <x v="1"/>
    <n v="4"/>
    <n v="2"/>
    <n v="1"/>
    <n v="421"/>
    <x v="8"/>
  </r>
  <r>
    <s v="C01555"/>
    <x v="0"/>
    <n v="41"/>
    <x v="0"/>
    <s v="Silver"/>
    <x v="1"/>
    <x v="28"/>
    <n v="6298"/>
    <n v="31028"/>
    <n v="92"/>
    <s v="Beauty &amp; Personal Care"/>
    <x v="1"/>
    <x v="1"/>
    <n v="2"/>
    <n v="5"/>
    <n v="2"/>
    <n v="252"/>
    <x v="1"/>
  </r>
  <r>
    <s v="C01556"/>
    <x v="0"/>
    <n v="49"/>
    <x v="3"/>
    <s v="Silver"/>
    <x v="0"/>
    <x v="18"/>
    <n v="7653"/>
    <n v="133914"/>
    <n v="101"/>
    <s v="Electronics"/>
    <x v="0"/>
    <x v="1"/>
    <n v="2"/>
    <n v="3"/>
    <n v="4"/>
    <n v="234"/>
    <x v="1"/>
  </r>
  <r>
    <s v="C01557"/>
    <x v="7"/>
    <n v="36"/>
    <x v="0"/>
    <s v="Free"/>
    <x v="0"/>
    <x v="0"/>
    <n v="10226"/>
    <n v="37888"/>
    <n v="344"/>
    <s v="Health &amp; Wellness"/>
    <x v="5"/>
    <x v="0"/>
    <n v="1"/>
    <n v="2"/>
    <n v="2"/>
    <n v="122"/>
    <x v="0"/>
  </r>
  <r>
    <s v="C01558"/>
    <x v="8"/>
    <n v="46"/>
    <x v="3"/>
    <s v="Free"/>
    <x v="1"/>
    <x v="3"/>
    <n v="659"/>
    <n v="264888"/>
    <n v="115"/>
    <s v="Clothing &amp; Apparel"/>
    <x v="1"/>
    <x v="1"/>
    <n v="2"/>
    <n v="5"/>
    <n v="4"/>
    <n v="254"/>
    <x v="1"/>
  </r>
  <r>
    <s v="C01559"/>
    <x v="0"/>
    <n v="47"/>
    <x v="3"/>
    <s v="Free"/>
    <x v="0"/>
    <x v="14"/>
    <n v="3376"/>
    <n v="714"/>
    <n v="92"/>
    <s v="Jewelry &amp; Accessories"/>
    <x v="1"/>
    <x v="1"/>
    <n v="2"/>
    <n v="1"/>
    <n v="1"/>
    <n v="211"/>
    <x v="0"/>
  </r>
  <r>
    <s v="C01560"/>
    <x v="0"/>
    <n v="40"/>
    <x v="0"/>
    <s v="Free"/>
    <x v="1"/>
    <x v="25"/>
    <n v="7197"/>
    <n v="182945"/>
    <n v="84"/>
    <s v="Clothing &amp; Apparel"/>
    <x v="5"/>
    <x v="0"/>
    <n v="2"/>
    <n v="4"/>
    <n v="4"/>
    <n v="244"/>
    <x v="1"/>
  </r>
  <r>
    <s v="C01561"/>
    <x v="3"/>
    <n v="38"/>
    <x v="0"/>
    <s v="Free"/>
    <x v="0"/>
    <x v="26"/>
    <n v="5274"/>
    <n v="121386"/>
    <n v="56"/>
    <s v="Health &amp; Wellness"/>
    <x v="4"/>
    <x v="1"/>
    <n v="3"/>
    <n v="4"/>
    <n v="4"/>
    <n v="344"/>
    <x v="6"/>
  </r>
  <r>
    <s v="C01562"/>
    <x v="11"/>
    <n v="38"/>
    <x v="0"/>
    <s v="Free"/>
    <x v="1"/>
    <x v="5"/>
    <n v="6373"/>
    <n v="3144"/>
    <n v="12"/>
    <s v="Beauty &amp; Personal Care"/>
    <x v="1"/>
    <x v="0"/>
    <n v="4"/>
    <n v="2"/>
    <n v="1"/>
    <n v="421"/>
    <x v="8"/>
  </r>
  <r>
    <s v="C01563"/>
    <x v="0"/>
    <n v="18"/>
    <x v="1"/>
    <s v="Platinum"/>
    <x v="0"/>
    <x v="0"/>
    <n v="7425"/>
    <n v="26749"/>
    <n v="45"/>
    <s v="Electronics"/>
    <x v="1"/>
    <x v="1"/>
    <n v="3"/>
    <n v="2"/>
    <n v="2"/>
    <n v="322"/>
    <x v="0"/>
  </r>
  <r>
    <s v="C01564"/>
    <x v="10"/>
    <n v="30"/>
    <x v="2"/>
    <s v="Free"/>
    <x v="1"/>
    <x v="5"/>
    <n v="7912"/>
    <n v="4362"/>
    <n v="45"/>
    <s v="Jewelry &amp; Accessories"/>
    <x v="4"/>
    <x v="0"/>
    <n v="3"/>
    <n v="2"/>
    <n v="1"/>
    <n v="321"/>
    <x v="7"/>
  </r>
  <r>
    <s v="C01565"/>
    <x v="4"/>
    <n v="18"/>
    <x v="1"/>
    <s v="Free"/>
    <x v="0"/>
    <x v="33"/>
    <n v="3147"/>
    <n v="9048"/>
    <n v="21"/>
    <s v="Toys &amp; Games"/>
    <x v="1"/>
    <x v="0"/>
    <n v="4"/>
    <n v="1"/>
    <n v="1"/>
    <n v="411"/>
    <x v="8"/>
  </r>
  <r>
    <s v="C01566"/>
    <x v="17"/>
    <n v="18"/>
    <x v="1"/>
    <s v="Platinum"/>
    <x v="1"/>
    <x v="5"/>
    <n v="8054"/>
    <n v="42833"/>
    <n v="77"/>
    <s v="Travel &amp; Luggage"/>
    <x v="4"/>
    <x v="1"/>
    <n v="2"/>
    <n v="2"/>
    <n v="2"/>
    <n v="222"/>
    <x v="0"/>
  </r>
  <r>
    <s v="C01567"/>
    <x v="6"/>
    <n v="30"/>
    <x v="2"/>
    <s v="Free"/>
    <x v="0"/>
    <x v="4"/>
    <n v="174"/>
    <n v="36195"/>
    <n v="13"/>
    <s v="Beauty &amp; Personal Care"/>
    <x v="2"/>
    <x v="1"/>
    <n v="4"/>
    <n v="4"/>
    <n v="2"/>
    <n v="442"/>
    <x v="5"/>
  </r>
  <r>
    <s v="C01568"/>
    <x v="5"/>
    <n v="37"/>
    <x v="0"/>
    <s v="Free"/>
    <x v="1"/>
    <x v="19"/>
    <n v="1001"/>
    <n v="9715"/>
    <n v="61"/>
    <s v="Clothing &amp; Apparel"/>
    <x v="1"/>
    <x v="1"/>
    <n v="2"/>
    <n v="1"/>
    <n v="1"/>
    <n v="211"/>
    <x v="0"/>
  </r>
  <r>
    <s v="C01569"/>
    <x v="10"/>
    <n v="38"/>
    <x v="0"/>
    <s v="Free"/>
    <x v="1"/>
    <x v="5"/>
    <n v="6869"/>
    <n v="38879"/>
    <n v="38"/>
    <s v="Jewelry &amp; Accessories"/>
    <x v="0"/>
    <x v="1"/>
    <n v="3"/>
    <n v="2"/>
    <n v="2"/>
    <n v="322"/>
    <x v="0"/>
  </r>
  <r>
    <s v="C01570"/>
    <x v="14"/>
    <n v="35"/>
    <x v="0"/>
    <s v="Silver"/>
    <x v="0"/>
    <x v="10"/>
    <n v="10114"/>
    <n v="80286"/>
    <n v="14"/>
    <s v="Electronics"/>
    <x v="4"/>
    <x v="1"/>
    <n v="4"/>
    <n v="2"/>
    <n v="3"/>
    <n v="423"/>
    <x v="5"/>
  </r>
  <r>
    <s v="C01571"/>
    <x v="0"/>
    <n v="31"/>
    <x v="2"/>
    <s v="Silver"/>
    <x v="1"/>
    <x v="33"/>
    <n v="15844"/>
    <n v="46235"/>
    <n v="54"/>
    <s v="Food &amp; Grocery"/>
    <x v="0"/>
    <x v="0"/>
    <n v="3"/>
    <n v="1"/>
    <n v="3"/>
    <n v="313"/>
    <x v="2"/>
  </r>
  <r>
    <s v="C01572"/>
    <x v="15"/>
    <n v="47"/>
    <x v="3"/>
    <s v="Free"/>
    <x v="1"/>
    <x v="43"/>
    <n v="4134"/>
    <n v="164123"/>
    <n v="3"/>
    <s v="Sports &amp; Outdoors"/>
    <x v="3"/>
    <x v="1"/>
    <n v="5"/>
    <n v="5"/>
    <n v="4"/>
    <n v="554"/>
    <x v="4"/>
  </r>
  <r>
    <s v="C01573"/>
    <x v="3"/>
    <n v="59"/>
    <x v="4"/>
    <s v="Free"/>
    <x v="0"/>
    <x v="55"/>
    <n v="15901"/>
    <n v="1029054"/>
    <n v="83"/>
    <s v="Home &amp; Kitchen"/>
    <x v="0"/>
    <x v="1"/>
    <n v="2"/>
    <n v="5"/>
    <n v="5"/>
    <n v="255"/>
    <x v="1"/>
  </r>
  <r>
    <s v="C01574"/>
    <x v="0"/>
    <n v="48"/>
    <x v="3"/>
    <s v="Gold"/>
    <x v="0"/>
    <x v="2"/>
    <n v="6876"/>
    <n v="40459"/>
    <n v="3"/>
    <s v="Home &amp; Kitchen"/>
    <x v="1"/>
    <x v="0"/>
    <n v="5"/>
    <n v="2"/>
    <n v="2"/>
    <n v="522"/>
    <x v="2"/>
  </r>
  <r>
    <s v="C01575"/>
    <x v="1"/>
    <n v="34"/>
    <x v="2"/>
    <s v="Free"/>
    <x v="1"/>
    <x v="21"/>
    <n v="7423"/>
    <n v="77827"/>
    <n v="390"/>
    <s v="Food &amp; Grocery"/>
    <x v="0"/>
    <x v="0"/>
    <n v="1"/>
    <n v="3"/>
    <n v="3"/>
    <n v="133"/>
    <x v="1"/>
  </r>
  <r>
    <s v="C01576"/>
    <x v="4"/>
    <n v="18"/>
    <x v="1"/>
    <s v="Silver"/>
    <x v="1"/>
    <x v="14"/>
    <n v="2947"/>
    <n v="5766"/>
    <n v="15"/>
    <s v="Pet Supplies"/>
    <x v="1"/>
    <x v="1"/>
    <n v="4"/>
    <n v="1"/>
    <n v="1"/>
    <n v="411"/>
    <x v="8"/>
  </r>
  <r>
    <s v="C01577"/>
    <x v="10"/>
    <n v="39"/>
    <x v="0"/>
    <s v="Silver"/>
    <x v="1"/>
    <x v="35"/>
    <n v="8235"/>
    <n v="135696"/>
    <n v="0"/>
    <s v="Home &amp; Kitchen"/>
    <x v="3"/>
    <x v="1"/>
    <n v="5"/>
    <n v="4"/>
    <n v="4"/>
    <n v="544"/>
    <x v="4"/>
  </r>
  <r>
    <s v="C01578"/>
    <x v="8"/>
    <n v="27"/>
    <x v="2"/>
    <s v="Free"/>
    <x v="1"/>
    <x v="59"/>
    <n v="1080"/>
    <n v="303774"/>
    <n v="29"/>
    <s v="Pet Supplies"/>
    <x v="5"/>
    <x v="1"/>
    <n v="3"/>
    <n v="4"/>
    <n v="5"/>
    <n v="345"/>
    <x v="6"/>
  </r>
  <r>
    <s v="C01579"/>
    <x v="17"/>
    <n v="24"/>
    <x v="1"/>
    <s v="Free"/>
    <x v="1"/>
    <x v="47"/>
    <n v="784"/>
    <n v="230943"/>
    <n v="91"/>
    <s v="Electronics"/>
    <x v="1"/>
    <x v="1"/>
    <n v="2"/>
    <n v="4"/>
    <n v="4"/>
    <n v="244"/>
    <x v="1"/>
  </r>
  <r>
    <s v="C01580"/>
    <x v="0"/>
    <n v="47"/>
    <x v="3"/>
    <s v="Free"/>
    <x v="0"/>
    <x v="20"/>
    <n v="2905"/>
    <n v="42756"/>
    <n v="17"/>
    <s v="Books"/>
    <x v="4"/>
    <x v="0"/>
    <n v="4"/>
    <n v="3"/>
    <n v="2"/>
    <n v="432"/>
    <x v="5"/>
  </r>
  <r>
    <s v="C01581"/>
    <x v="10"/>
    <n v="41"/>
    <x v="0"/>
    <s v="Free"/>
    <x v="0"/>
    <x v="33"/>
    <n v="10386"/>
    <n v="30094"/>
    <n v="1"/>
    <s v="Electronics"/>
    <x v="4"/>
    <x v="1"/>
    <n v="5"/>
    <n v="1"/>
    <n v="2"/>
    <n v="512"/>
    <x v="8"/>
  </r>
  <r>
    <s v="C01582"/>
    <x v="5"/>
    <n v="18"/>
    <x v="1"/>
    <s v="Free"/>
    <x v="0"/>
    <x v="5"/>
    <n v="5675"/>
    <n v="27743"/>
    <n v="40"/>
    <s v="Electronics"/>
    <x v="2"/>
    <x v="1"/>
    <n v="3"/>
    <n v="2"/>
    <n v="2"/>
    <n v="322"/>
    <x v="0"/>
  </r>
  <r>
    <s v="C01583"/>
    <x v="0"/>
    <n v="36"/>
    <x v="0"/>
    <s v="Free"/>
    <x v="1"/>
    <x v="0"/>
    <n v="2221"/>
    <n v="850"/>
    <n v="15"/>
    <s v="Clothing &amp; Apparel"/>
    <x v="1"/>
    <x v="0"/>
    <n v="4"/>
    <n v="2"/>
    <n v="1"/>
    <n v="421"/>
    <x v="8"/>
  </r>
  <r>
    <s v="C01584"/>
    <x v="4"/>
    <n v="36"/>
    <x v="0"/>
    <s v="Silver"/>
    <x v="0"/>
    <x v="51"/>
    <n v="444"/>
    <n v="208897"/>
    <n v="10"/>
    <s v="Clothing &amp; Apparel"/>
    <x v="3"/>
    <x v="1"/>
    <n v="4"/>
    <n v="5"/>
    <n v="4"/>
    <n v="454"/>
    <x v="4"/>
  </r>
  <r>
    <s v="C01585"/>
    <x v="5"/>
    <n v="24"/>
    <x v="1"/>
    <s v="Silver"/>
    <x v="0"/>
    <x v="33"/>
    <n v="7923"/>
    <n v="26913"/>
    <n v="25"/>
    <s v="Health &amp; Wellness"/>
    <x v="1"/>
    <x v="1"/>
    <n v="4"/>
    <n v="1"/>
    <n v="2"/>
    <n v="412"/>
    <x v="8"/>
  </r>
  <r>
    <s v="C01586"/>
    <x v="0"/>
    <n v="35"/>
    <x v="0"/>
    <s v="Platinum"/>
    <x v="0"/>
    <x v="14"/>
    <n v="13397"/>
    <n v="28771"/>
    <n v="105"/>
    <s v="Beauty &amp; Personal Care"/>
    <x v="4"/>
    <x v="1"/>
    <n v="2"/>
    <n v="1"/>
    <n v="2"/>
    <n v="212"/>
    <x v="0"/>
  </r>
  <r>
    <s v="C01587"/>
    <x v="0"/>
    <n v="32"/>
    <x v="2"/>
    <s v="Free"/>
    <x v="0"/>
    <x v="9"/>
    <n v="4673"/>
    <n v="33624"/>
    <n v="4"/>
    <s v="Health &amp; Wellness"/>
    <x v="0"/>
    <x v="1"/>
    <n v="5"/>
    <n v="2"/>
    <n v="2"/>
    <n v="522"/>
    <x v="2"/>
  </r>
  <r>
    <s v="C01588"/>
    <x v="0"/>
    <n v="37"/>
    <x v="0"/>
    <s v="Silver"/>
    <x v="1"/>
    <x v="18"/>
    <n v="9568"/>
    <n v="155344"/>
    <n v="10"/>
    <s v="Clothing &amp; Apparel"/>
    <x v="1"/>
    <x v="1"/>
    <n v="4"/>
    <n v="3"/>
    <n v="4"/>
    <n v="434"/>
    <x v="9"/>
  </r>
  <r>
    <s v="C01589"/>
    <x v="11"/>
    <n v="56"/>
    <x v="4"/>
    <s v="Free"/>
    <x v="0"/>
    <x v="59"/>
    <n v="5952"/>
    <n v="155046"/>
    <n v="165"/>
    <s v="Jewelry &amp; Accessories"/>
    <x v="5"/>
    <x v="1"/>
    <n v="1"/>
    <n v="4"/>
    <n v="4"/>
    <n v="144"/>
    <x v="3"/>
  </r>
  <r>
    <s v="C01590"/>
    <x v="1"/>
    <n v="39"/>
    <x v="0"/>
    <s v="Silver"/>
    <x v="1"/>
    <x v="23"/>
    <n v="6688"/>
    <n v="9748"/>
    <n v="10"/>
    <s v="Electronics"/>
    <x v="0"/>
    <x v="1"/>
    <n v="4"/>
    <n v="3"/>
    <n v="1"/>
    <n v="431"/>
    <x v="5"/>
  </r>
  <r>
    <s v="C01591"/>
    <x v="1"/>
    <n v="56"/>
    <x v="4"/>
    <s v="Gold"/>
    <x v="1"/>
    <x v="35"/>
    <n v="6685"/>
    <n v="121251"/>
    <n v="108"/>
    <s v="Clothing &amp; Apparel"/>
    <x v="4"/>
    <x v="0"/>
    <n v="2"/>
    <n v="4"/>
    <n v="4"/>
    <n v="244"/>
    <x v="1"/>
  </r>
  <r>
    <s v="C01592"/>
    <x v="0"/>
    <n v="25"/>
    <x v="2"/>
    <s v="Silver"/>
    <x v="1"/>
    <x v="26"/>
    <n v="1934"/>
    <n v="43276"/>
    <n v="5"/>
    <s v="Home &amp; Kitchen"/>
    <x v="0"/>
    <x v="1"/>
    <n v="5"/>
    <n v="4"/>
    <n v="2"/>
    <n v="542"/>
    <x v="5"/>
  </r>
  <r>
    <s v="C01593"/>
    <x v="0"/>
    <n v="26"/>
    <x v="2"/>
    <s v="Free"/>
    <x v="1"/>
    <x v="39"/>
    <n v="13804"/>
    <n v="340596"/>
    <n v="57"/>
    <s v="Clothing &amp; Apparel"/>
    <x v="1"/>
    <x v="1"/>
    <n v="3"/>
    <n v="4"/>
    <n v="5"/>
    <n v="345"/>
    <x v="6"/>
  </r>
  <r>
    <s v="C01594"/>
    <x v="14"/>
    <n v="26"/>
    <x v="2"/>
    <s v="Free"/>
    <x v="0"/>
    <x v="9"/>
    <n v="5096"/>
    <n v="38094"/>
    <n v="15"/>
    <s v="Pet Supplies"/>
    <x v="1"/>
    <x v="1"/>
    <n v="4"/>
    <n v="2"/>
    <n v="2"/>
    <n v="422"/>
    <x v="8"/>
  </r>
  <r>
    <s v="C01595"/>
    <x v="14"/>
    <n v="18"/>
    <x v="1"/>
    <s v="Gold"/>
    <x v="0"/>
    <x v="35"/>
    <n v="24449"/>
    <n v="509835"/>
    <n v="74"/>
    <s v="Books"/>
    <x v="0"/>
    <x v="1"/>
    <n v="2"/>
    <n v="4"/>
    <n v="5"/>
    <n v="245"/>
    <x v="1"/>
  </r>
  <r>
    <s v="C01596"/>
    <x v="0"/>
    <n v="29"/>
    <x v="2"/>
    <s v="Free"/>
    <x v="1"/>
    <x v="33"/>
    <n v="8349"/>
    <n v="27594"/>
    <n v="106"/>
    <s v="Books"/>
    <x v="5"/>
    <x v="1"/>
    <n v="2"/>
    <n v="1"/>
    <n v="2"/>
    <n v="212"/>
    <x v="0"/>
  </r>
  <r>
    <s v="C01597"/>
    <x v="5"/>
    <n v="20"/>
    <x v="1"/>
    <s v="Free"/>
    <x v="1"/>
    <x v="12"/>
    <n v="8044"/>
    <n v="156341"/>
    <n v="5"/>
    <s v="Home &amp; Kitchen"/>
    <x v="1"/>
    <x v="1"/>
    <n v="5"/>
    <n v="4"/>
    <n v="4"/>
    <n v="544"/>
    <x v="4"/>
  </r>
  <r>
    <s v="C01598"/>
    <x v="0"/>
    <n v="45"/>
    <x v="3"/>
    <s v="Silver"/>
    <x v="1"/>
    <x v="10"/>
    <n v="8069"/>
    <n v="55939"/>
    <n v="68"/>
    <s v="Sports &amp; Outdoors"/>
    <x v="0"/>
    <x v="0"/>
    <n v="2"/>
    <n v="2"/>
    <n v="3"/>
    <n v="223"/>
    <x v="0"/>
  </r>
  <r>
    <s v="C01599"/>
    <x v="2"/>
    <n v="55"/>
    <x v="4"/>
    <s v="Free"/>
    <x v="1"/>
    <x v="12"/>
    <n v="6814"/>
    <n v="129438"/>
    <n v="78"/>
    <s v="Electronics"/>
    <x v="5"/>
    <x v="1"/>
    <n v="2"/>
    <n v="4"/>
    <n v="4"/>
    <n v="244"/>
    <x v="1"/>
  </r>
  <r>
    <s v="C01600"/>
    <x v="0"/>
    <n v="45"/>
    <x v="3"/>
    <s v="Silver"/>
    <x v="1"/>
    <x v="51"/>
    <n v="7604"/>
    <n v="304499"/>
    <n v="0"/>
    <s v="Electronics"/>
    <x v="3"/>
    <x v="1"/>
    <n v="5"/>
    <n v="5"/>
    <n v="5"/>
    <n v="555"/>
    <x v="4"/>
  </r>
  <r>
    <s v="C01601"/>
    <x v="19"/>
    <n v="59"/>
    <x v="4"/>
    <s v="Platinum"/>
    <x v="1"/>
    <x v="10"/>
    <n v="8337"/>
    <n v="74887"/>
    <n v="16"/>
    <s v="Home &amp; Kitchen"/>
    <x v="1"/>
    <x v="1"/>
    <n v="4"/>
    <n v="2"/>
    <n v="3"/>
    <n v="423"/>
    <x v="5"/>
  </r>
  <r>
    <s v="C01602"/>
    <x v="3"/>
    <n v="48"/>
    <x v="3"/>
    <s v="Platinum"/>
    <x v="1"/>
    <x v="23"/>
    <n v="25048"/>
    <n v="341321"/>
    <n v="29"/>
    <s v="Office Supplies"/>
    <x v="4"/>
    <x v="1"/>
    <n v="3"/>
    <n v="3"/>
    <n v="5"/>
    <n v="335"/>
    <x v="6"/>
  </r>
  <r>
    <s v="C01603"/>
    <x v="4"/>
    <n v="29"/>
    <x v="2"/>
    <s v="Free"/>
    <x v="1"/>
    <x v="22"/>
    <n v="6155"/>
    <n v="55398"/>
    <n v="29"/>
    <s v="Clothing &amp; Apparel"/>
    <x v="5"/>
    <x v="0"/>
    <n v="3"/>
    <n v="3"/>
    <n v="3"/>
    <n v="333"/>
    <x v="5"/>
  </r>
  <r>
    <s v="C01604"/>
    <x v="0"/>
    <n v="25"/>
    <x v="2"/>
    <s v="Platinum"/>
    <x v="0"/>
    <x v="12"/>
    <n v="1169"/>
    <n v="192843"/>
    <n v="30"/>
    <s v="Beauty &amp; Personal Care"/>
    <x v="1"/>
    <x v="0"/>
    <n v="3"/>
    <n v="4"/>
    <n v="4"/>
    <n v="344"/>
    <x v="6"/>
  </r>
  <r>
    <s v="C01605"/>
    <x v="0"/>
    <n v="24"/>
    <x v="1"/>
    <s v="Silver"/>
    <x v="0"/>
    <x v="22"/>
    <n v="4589"/>
    <n v="49742"/>
    <n v="30"/>
    <s v="Electronics"/>
    <x v="1"/>
    <x v="0"/>
    <n v="3"/>
    <n v="3"/>
    <n v="3"/>
    <n v="333"/>
    <x v="5"/>
  </r>
  <r>
    <s v="C01606"/>
    <x v="0"/>
    <n v="24"/>
    <x v="1"/>
    <s v="Free"/>
    <x v="0"/>
    <x v="31"/>
    <n v="6623"/>
    <n v="55612"/>
    <n v="20"/>
    <s v="Jewelry &amp; Accessories"/>
    <x v="1"/>
    <x v="1"/>
    <n v="4"/>
    <n v="2"/>
    <n v="3"/>
    <n v="423"/>
    <x v="5"/>
  </r>
  <r>
    <s v="C01607"/>
    <x v="15"/>
    <n v="41"/>
    <x v="0"/>
    <s v="Free"/>
    <x v="0"/>
    <x v="53"/>
    <n v="18318"/>
    <n v="781439"/>
    <n v="87"/>
    <s v="Beauty &amp; Personal Care"/>
    <x v="5"/>
    <x v="1"/>
    <n v="2"/>
    <n v="5"/>
    <n v="5"/>
    <n v="255"/>
    <x v="1"/>
  </r>
  <r>
    <s v="C01608"/>
    <x v="0"/>
    <n v="31"/>
    <x v="2"/>
    <s v="Free"/>
    <x v="0"/>
    <x v="5"/>
    <n v="4584"/>
    <n v="23419"/>
    <n v="173"/>
    <s v="Sports &amp; Outdoors"/>
    <x v="5"/>
    <x v="0"/>
    <n v="1"/>
    <n v="2"/>
    <n v="2"/>
    <n v="122"/>
    <x v="0"/>
  </r>
  <r>
    <s v="C01609"/>
    <x v="1"/>
    <n v="31"/>
    <x v="2"/>
    <s v="Free"/>
    <x v="1"/>
    <x v="26"/>
    <n v="9044"/>
    <n v="253679"/>
    <n v="82"/>
    <s v="Electronics"/>
    <x v="3"/>
    <x v="1"/>
    <n v="2"/>
    <n v="4"/>
    <n v="4"/>
    <n v="244"/>
    <x v="1"/>
  </r>
  <r>
    <s v="C01610"/>
    <x v="1"/>
    <n v="41"/>
    <x v="0"/>
    <s v="Platinum"/>
    <x v="0"/>
    <x v="12"/>
    <n v="28909"/>
    <n v="552859"/>
    <n v="96"/>
    <s v="Jewelry &amp; Accessories"/>
    <x v="1"/>
    <x v="1"/>
    <n v="2"/>
    <n v="4"/>
    <n v="5"/>
    <n v="245"/>
    <x v="1"/>
  </r>
  <r>
    <s v="C01611"/>
    <x v="5"/>
    <n v="41"/>
    <x v="0"/>
    <s v="Silver"/>
    <x v="1"/>
    <x v="33"/>
    <n v="12145"/>
    <n v="31943"/>
    <n v="9"/>
    <s v="Toys &amp; Games"/>
    <x v="0"/>
    <x v="0"/>
    <n v="4"/>
    <n v="1"/>
    <n v="2"/>
    <n v="412"/>
    <x v="8"/>
  </r>
  <r>
    <s v="C01612"/>
    <x v="4"/>
    <n v="20"/>
    <x v="1"/>
    <s v="Silver"/>
    <x v="0"/>
    <x v="14"/>
    <n v="7382"/>
    <n v="13787"/>
    <n v="55"/>
    <s v="Clothing &amp; Apparel"/>
    <x v="1"/>
    <x v="1"/>
    <n v="3"/>
    <n v="1"/>
    <n v="2"/>
    <n v="312"/>
    <x v="7"/>
  </r>
  <r>
    <s v="C01613"/>
    <x v="0"/>
    <n v="18"/>
    <x v="1"/>
    <s v="Platinum"/>
    <x v="0"/>
    <x v="9"/>
    <n v="405"/>
    <n v="25558"/>
    <n v="28"/>
    <s v="Beauty &amp; Personal Care"/>
    <x v="1"/>
    <x v="1"/>
    <n v="4"/>
    <n v="2"/>
    <n v="2"/>
    <n v="422"/>
    <x v="8"/>
  </r>
  <r>
    <s v="C01614"/>
    <x v="3"/>
    <n v="28"/>
    <x v="2"/>
    <s v="Free"/>
    <x v="0"/>
    <x v="4"/>
    <n v="8646"/>
    <n v="178521"/>
    <n v="33"/>
    <s v="Electronics"/>
    <x v="5"/>
    <x v="1"/>
    <n v="3"/>
    <n v="4"/>
    <n v="4"/>
    <n v="344"/>
    <x v="6"/>
  </r>
  <r>
    <s v="C01615"/>
    <x v="6"/>
    <n v="35"/>
    <x v="0"/>
    <s v="Free"/>
    <x v="1"/>
    <x v="18"/>
    <n v="12844"/>
    <n v="178589"/>
    <n v="63"/>
    <s v="Clothing &amp; Apparel"/>
    <x v="1"/>
    <x v="0"/>
    <n v="2"/>
    <n v="3"/>
    <n v="4"/>
    <n v="234"/>
    <x v="1"/>
  </r>
  <r>
    <s v="C01616"/>
    <x v="10"/>
    <n v="53"/>
    <x v="3"/>
    <s v="Gold"/>
    <x v="0"/>
    <x v="14"/>
    <n v="7866"/>
    <n v="18065"/>
    <n v="35"/>
    <s v="Food &amp; Grocery"/>
    <x v="3"/>
    <x v="1"/>
    <n v="3"/>
    <n v="1"/>
    <n v="2"/>
    <n v="312"/>
    <x v="7"/>
  </r>
  <r>
    <s v="C01617"/>
    <x v="6"/>
    <n v="34"/>
    <x v="2"/>
    <s v="Gold"/>
    <x v="0"/>
    <x v="20"/>
    <n v="7275"/>
    <n v="98075"/>
    <n v="231"/>
    <s v="Clothing &amp; Apparel"/>
    <x v="3"/>
    <x v="1"/>
    <n v="1"/>
    <n v="3"/>
    <n v="3"/>
    <n v="133"/>
    <x v="1"/>
  </r>
  <r>
    <s v="C01618"/>
    <x v="7"/>
    <n v="60"/>
    <x v="4"/>
    <s v="Free"/>
    <x v="0"/>
    <x v="10"/>
    <n v="9821"/>
    <n v="67261"/>
    <n v="38"/>
    <s v="Electronics"/>
    <x v="4"/>
    <x v="0"/>
    <n v="3"/>
    <n v="2"/>
    <n v="3"/>
    <n v="323"/>
    <x v="5"/>
  </r>
  <r>
    <s v="C01619"/>
    <x v="0"/>
    <n v="45"/>
    <x v="3"/>
    <s v="Platinum"/>
    <x v="1"/>
    <x v="16"/>
    <n v="14082"/>
    <n v="541098"/>
    <n v="120"/>
    <s v="Electronics"/>
    <x v="1"/>
    <x v="0"/>
    <n v="2"/>
    <n v="5"/>
    <n v="5"/>
    <n v="255"/>
    <x v="1"/>
  </r>
  <r>
    <s v="C01620"/>
    <x v="0"/>
    <n v="21"/>
    <x v="1"/>
    <s v="Free"/>
    <x v="1"/>
    <x v="22"/>
    <n v="2803"/>
    <n v="28379"/>
    <n v="74"/>
    <s v="Food &amp; Grocery"/>
    <x v="1"/>
    <x v="1"/>
    <n v="2"/>
    <n v="3"/>
    <n v="2"/>
    <n v="232"/>
    <x v="0"/>
  </r>
  <r>
    <s v="C01621"/>
    <x v="12"/>
    <n v="40"/>
    <x v="0"/>
    <s v="Free"/>
    <x v="1"/>
    <x v="9"/>
    <n v="2696"/>
    <n v="19821"/>
    <n v="19"/>
    <s v="Books"/>
    <x v="4"/>
    <x v="1"/>
    <n v="4"/>
    <n v="2"/>
    <n v="2"/>
    <n v="422"/>
    <x v="8"/>
  </r>
  <r>
    <s v="C01622"/>
    <x v="7"/>
    <n v="38"/>
    <x v="0"/>
    <s v="Free"/>
    <x v="1"/>
    <x v="58"/>
    <n v="4456"/>
    <n v="114017"/>
    <n v="40"/>
    <s v="Books"/>
    <x v="0"/>
    <x v="1"/>
    <n v="3"/>
    <n v="4"/>
    <n v="4"/>
    <n v="344"/>
    <x v="6"/>
  </r>
  <r>
    <s v="C01623"/>
    <x v="15"/>
    <n v="18"/>
    <x v="1"/>
    <s v="Platinum"/>
    <x v="1"/>
    <x v="10"/>
    <n v="23601"/>
    <n v="197451"/>
    <n v="373"/>
    <s v="Electronics"/>
    <x v="1"/>
    <x v="1"/>
    <n v="1"/>
    <n v="2"/>
    <n v="4"/>
    <n v="124"/>
    <x v="1"/>
  </r>
  <r>
    <s v="C01624"/>
    <x v="0"/>
    <n v="43"/>
    <x v="0"/>
    <s v="Free"/>
    <x v="1"/>
    <x v="2"/>
    <n v="2087"/>
    <n v="1210"/>
    <n v="112"/>
    <s v="Clothing &amp; Apparel"/>
    <x v="1"/>
    <x v="1"/>
    <n v="2"/>
    <n v="2"/>
    <n v="1"/>
    <n v="221"/>
    <x v="7"/>
  </r>
  <r>
    <s v="C01625"/>
    <x v="5"/>
    <n v="50"/>
    <x v="3"/>
    <s v="Gold"/>
    <x v="0"/>
    <x v="30"/>
    <n v="30734"/>
    <n v="585262"/>
    <n v="37"/>
    <s v="Sports &amp; Outdoors"/>
    <x v="1"/>
    <x v="1"/>
    <n v="3"/>
    <n v="4"/>
    <n v="5"/>
    <n v="345"/>
    <x v="6"/>
  </r>
  <r>
    <s v="C01626"/>
    <x v="0"/>
    <n v="24"/>
    <x v="1"/>
    <s v="Platinum"/>
    <x v="1"/>
    <x v="9"/>
    <n v="11799"/>
    <n v="73392"/>
    <n v="21"/>
    <s v="Clothing &amp; Apparel"/>
    <x v="0"/>
    <x v="1"/>
    <n v="4"/>
    <n v="2"/>
    <n v="3"/>
    <n v="423"/>
    <x v="5"/>
  </r>
  <r>
    <s v="C01627"/>
    <x v="7"/>
    <n v="36"/>
    <x v="0"/>
    <s v="Gold"/>
    <x v="1"/>
    <x v="0"/>
    <n v="7873"/>
    <n v="27069"/>
    <n v="19"/>
    <s v="Automotive"/>
    <x v="3"/>
    <x v="1"/>
    <n v="4"/>
    <n v="2"/>
    <n v="2"/>
    <n v="422"/>
    <x v="8"/>
  </r>
  <r>
    <s v="C01628"/>
    <x v="14"/>
    <n v="33"/>
    <x v="2"/>
    <s v="Gold"/>
    <x v="0"/>
    <x v="6"/>
    <n v="216"/>
    <n v="69257"/>
    <n v="84"/>
    <s v="Sports &amp; Outdoors"/>
    <x v="4"/>
    <x v="0"/>
    <n v="2"/>
    <n v="4"/>
    <n v="3"/>
    <n v="243"/>
    <x v="1"/>
  </r>
  <r>
    <s v="C01629"/>
    <x v="0"/>
    <n v="45"/>
    <x v="3"/>
    <s v="Silver"/>
    <x v="0"/>
    <x v="0"/>
    <n v="4863"/>
    <n v="17215"/>
    <n v="27"/>
    <s v="Home &amp; Kitchen"/>
    <x v="4"/>
    <x v="1"/>
    <n v="4"/>
    <n v="2"/>
    <n v="2"/>
    <n v="422"/>
    <x v="8"/>
  </r>
  <r>
    <s v="C01630"/>
    <x v="19"/>
    <n v="24"/>
    <x v="1"/>
    <s v="Platinum"/>
    <x v="0"/>
    <x v="33"/>
    <n v="14699"/>
    <n v="4435"/>
    <n v="2"/>
    <s v="Food &amp; Grocery"/>
    <x v="1"/>
    <x v="1"/>
    <n v="5"/>
    <n v="1"/>
    <n v="1"/>
    <n v="511"/>
    <x v="8"/>
  </r>
  <r>
    <s v="C01631"/>
    <x v="0"/>
    <n v="41"/>
    <x v="0"/>
    <s v="Free"/>
    <x v="0"/>
    <x v="59"/>
    <n v="13389"/>
    <n v="320675"/>
    <n v="205"/>
    <s v="Beauty &amp; Personal Care"/>
    <x v="1"/>
    <x v="0"/>
    <n v="1"/>
    <n v="4"/>
    <n v="5"/>
    <n v="145"/>
    <x v="3"/>
  </r>
  <r>
    <s v="C01632"/>
    <x v="14"/>
    <n v="37"/>
    <x v="0"/>
    <s v="Free"/>
    <x v="0"/>
    <x v="53"/>
    <n v="3625"/>
    <n v="119226"/>
    <n v="130"/>
    <s v="Office Supplies"/>
    <x v="1"/>
    <x v="1"/>
    <n v="1"/>
    <n v="5"/>
    <n v="4"/>
    <n v="154"/>
    <x v="3"/>
  </r>
  <r>
    <s v="C01633"/>
    <x v="0"/>
    <n v="34"/>
    <x v="2"/>
    <s v="Free"/>
    <x v="1"/>
    <x v="19"/>
    <n v="13082"/>
    <n v="12973"/>
    <n v="20"/>
    <s v="Home &amp; Kitchen"/>
    <x v="0"/>
    <x v="1"/>
    <n v="4"/>
    <n v="1"/>
    <n v="2"/>
    <n v="412"/>
    <x v="8"/>
  </r>
  <r>
    <s v="C01634"/>
    <x v="0"/>
    <n v="28"/>
    <x v="2"/>
    <s v="Free"/>
    <x v="1"/>
    <x v="14"/>
    <n v="9332"/>
    <n v="16159"/>
    <n v="98"/>
    <s v="Home &amp; Kitchen"/>
    <x v="2"/>
    <x v="1"/>
    <n v="2"/>
    <n v="1"/>
    <n v="2"/>
    <n v="212"/>
    <x v="0"/>
  </r>
  <r>
    <s v="C01635"/>
    <x v="9"/>
    <n v="18"/>
    <x v="1"/>
    <s v="Gold"/>
    <x v="1"/>
    <x v="63"/>
    <n v="19667"/>
    <n v="108908"/>
    <n v="54"/>
    <s v="Books"/>
    <x v="1"/>
    <x v="0"/>
    <n v="3"/>
    <n v="5"/>
    <n v="3"/>
    <n v="353"/>
    <x v="5"/>
  </r>
  <r>
    <s v="C01636"/>
    <x v="9"/>
    <n v="21"/>
    <x v="1"/>
    <s v="Free"/>
    <x v="0"/>
    <x v="33"/>
    <n v="664"/>
    <n v="1811"/>
    <n v="65"/>
    <s v="Automotive"/>
    <x v="2"/>
    <x v="0"/>
    <n v="2"/>
    <n v="1"/>
    <n v="1"/>
    <n v="211"/>
    <x v="0"/>
  </r>
  <r>
    <s v="C01637"/>
    <x v="1"/>
    <n v="23"/>
    <x v="1"/>
    <s v="Platinum"/>
    <x v="0"/>
    <x v="14"/>
    <n v="17808"/>
    <n v="38114"/>
    <n v="19"/>
    <s v="Food &amp; Grocery"/>
    <x v="0"/>
    <x v="1"/>
    <n v="4"/>
    <n v="1"/>
    <n v="2"/>
    <n v="412"/>
    <x v="8"/>
  </r>
  <r>
    <s v="C01638"/>
    <x v="1"/>
    <n v="18"/>
    <x v="1"/>
    <s v="Free"/>
    <x v="0"/>
    <x v="45"/>
    <n v="4734"/>
    <n v="151664"/>
    <n v="54"/>
    <s v="Beauty &amp; Personal Care"/>
    <x v="3"/>
    <x v="1"/>
    <n v="3"/>
    <n v="5"/>
    <n v="4"/>
    <n v="354"/>
    <x v="6"/>
  </r>
  <r>
    <s v="C01639"/>
    <x v="8"/>
    <n v="29"/>
    <x v="2"/>
    <s v="Free"/>
    <x v="0"/>
    <x v="31"/>
    <n v="14411"/>
    <n v="120919"/>
    <n v="5"/>
    <s v="Electronics"/>
    <x v="4"/>
    <x v="1"/>
    <n v="5"/>
    <n v="2"/>
    <n v="4"/>
    <n v="524"/>
    <x v="2"/>
  </r>
  <r>
    <s v="C01640"/>
    <x v="0"/>
    <n v="59"/>
    <x v="4"/>
    <s v="Free"/>
    <x v="0"/>
    <x v="49"/>
    <n v="15239"/>
    <n v="369277"/>
    <n v="14"/>
    <s v="Books"/>
    <x v="4"/>
    <x v="0"/>
    <n v="4"/>
    <n v="4"/>
    <n v="5"/>
    <n v="445"/>
    <x v="4"/>
  </r>
  <r>
    <s v="C01641"/>
    <x v="0"/>
    <n v="23"/>
    <x v="1"/>
    <s v="Silver"/>
    <x v="0"/>
    <x v="0"/>
    <n v="1391"/>
    <n v="56786"/>
    <n v="20"/>
    <s v="Clothing &amp; Apparel"/>
    <x v="4"/>
    <x v="1"/>
    <n v="4"/>
    <n v="2"/>
    <n v="3"/>
    <n v="423"/>
    <x v="5"/>
  </r>
  <r>
    <s v="C01642"/>
    <x v="5"/>
    <n v="31"/>
    <x v="2"/>
    <s v="Free"/>
    <x v="1"/>
    <x v="7"/>
    <n v="2431"/>
    <n v="106905"/>
    <n v="65"/>
    <s v="Electronics"/>
    <x v="3"/>
    <x v="1"/>
    <n v="2"/>
    <n v="5"/>
    <n v="3"/>
    <n v="253"/>
    <x v="1"/>
  </r>
  <r>
    <s v="C01643"/>
    <x v="1"/>
    <n v="34"/>
    <x v="2"/>
    <s v="Free"/>
    <x v="1"/>
    <x v="0"/>
    <n v="8768"/>
    <n v="4004"/>
    <n v="283"/>
    <s v="Beauty &amp; Personal Care"/>
    <x v="0"/>
    <x v="1"/>
    <n v="1"/>
    <n v="2"/>
    <n v="1"/>
    <n v="121"/>
    <x v="10"/>
  </r>
  <r>
    <s v="C01644"/>
    <x v="5"/>
    <n v="34"/>
    <x v="2"/>
    <s v="Platinum"/>
    <x v="1"/>
    <x v="9"/>
    <n v="7784"/>
    <n v="48923"/>
    <n v="118"/>
    <s v="Books"/>
    <x v="4"/>
    <x v="0"/>
    <n v="2"/>
    <n v="2"/>
    <n v="3"/>
    <n v="223"/>
    <x v="0"/>
  </r>
  <r>
    <s v="C01645"/>
    <x v="10"/>
    <n v="61"/>
    <x v="4"/>
    <s v="Silver"/>
    <x v="0"/>
    <x v="23"/>
    <n v="15749"/>
    <n v="241445"/>
    <n v="100"/>
    <s v="Toys &amp; Games"/>
    <x v="0"/>
    <x v="1"/>
    <n v="2"/>
    <n v="3"/>
    <n v="4"/>
    <n v="234"/>
    <x v="1"/>
  </r>
  <r>
    <s v="C01646"/>
    <x v="14"/>
    <n v="19"/>
    <x v="1"/>
    <s v="Gold"/>
    <x v="1"/>
    <x v="25"/>
    <n v="11941"/>
    <n v="28626"/>
    <n v="11"/>
    <s v="Pet Supplies"/>
    <x v="4"/>
    <x v="1"/>
    <n v="4"/>
    <n v="4"/>
    <n v="2"/>
    <n v="442"/>
    <x v="5"/>
  </r>
  <r>
    <s v="C01647"/>
    <x v="12"/>
    <n v="35"/>
    <x v="0"/>
    <s v="Gold"/>
    <x v="1"/>
    <x v="11"/>
    <n v="338"/>
    <n v="104732"/>
    <n v="52"/>
    <s v="Electronics"/>
    <x v="0"/>
    <x v="1"/>
    <n v="3"/>
    <n v="4"/>
    <n v="3"/>
    <n v="343"/>
    <x v="9"/>
  </r>
  <r>
    <s v="C01648"/>
    <x v="5"/>
    <n v="25"/>
    <x v="2"/>
    <s v="Platinum"/>
    <x v="0"/>
    <x v="18"/>
    <n v="29015"/>
    <n v="515886"/>
    <n v="53"/>
    <s v="Sports &amp; Outdoors"/>
    <x v="2"/>
    <x v="1"/>
    <n v="3"/>
    <n v="3"/>
    <n v="5"/>
    <n v="335"/>
    <x v="6"/>
  </r>
  <r>
    <s v="C01649"/>
    <x v="8"/>
    <n v="44"/>
    <x v="0"/>
    <s v="Free"/>
    <x v="0"/>
    <x v="4"/>
    <n v="2788"/>
    <n v="59795"/>
    <n v="36"/>
    <s v="Electronics"/>
    <x v="0"/>
    <x v="1"/>
    <n v="3"/>
    <n v="4"/>
    <n v="3"/>
    <n v="343"/>
    <x v="9"/>
  </r>
  <r>
    <s v="C01650"/>
    <x v="9"/>
    <n v="33"/>
    <x v="2"/>
    <s v="Free"/>
    <x v="1"/>
    <x v="23"/>
    <n v="3311"/>
    <n v="46175"/>
    <n v="82"/>
    <s v="Books"/>
    <x v="1"/>
    <x v="0"/>
    <n v="2"/>
    <n v="3"/>
    <n v="3"/>
    <n v="233"/>
    <x v="0"/>
  </r>
  <r>
    <s v="C01651"/>
    <x v="17"/>
    <n v="47"/>
    <x v="3"/>
    <s v="Silver"/>
    <x v="0"/>
    <x v="33"/>
    <n v="3233"/>
    <n v="8418"/>
    <n v="189"/>
    <s v="Food &amp; Grocery"/>
    <x v="4"/>
    <x v="1"/>
    <n v="1"/>
    <n v="1"/>
    <n v="1"/>
    <n v="111"/>
    <x v="10"/>
  </r>
  <r>
    <s v="C01652"/>
    <x v="0"/>
    <n v="49"/>
    <x v="3"/>
    <s v="Silver"/>
    <x v="0"/>
    <x v="23"/>
    <n v="5379"/>
    <n v="87461"/>
    <n v="24"/>
    <s v="Food &amp; Grocery"/>
    <x v="0"/>
    <x v="1"/>
    <n v="4"/>
    <n v="3"/>
    <n v="3"/>
    <n v="433"/>
    <x v="5"/>
  </r>
  <r>
    <s v="C01653"/>
    <x v="7"/>
    <n v="18"/>
    <x v="1"/>
    <s v="Gold"/>
    <x v="0"/>
    <x v="2"/>
    <n v="9749"/>
    <n v="56837"/>
    <n v="12"/>
    <s v="Clothing &amp; Apparel"/>
    <x v="4"/>
    <x v="1"/>
    <n v="4"/>
    <n v="2"/>
    <n v="3"/>
    <n v="423"/>
    <x v="5"/>
  </r>
  <r>
    <s v="C01654"/>
    <x v="1"/>
    <n v="38"/>
    <x v="0"/>
    <s v="Free"/>
    <x v="0"/>
    <x v="0"/>
    <n v="420"/>
    <n v="16755"/>
    <n v="19"/>
    <s v="Sports &amp; Outdoors"/>
    <x v="1"/>
    <x v="0"/>
    <n v="4"/>
    <n v="2"/>
    <n v="2"/>
    <n v="422"/>
    <x v="8"/>
  </r>
  <r>
    <s v="C01655"/>
    <x v="10"/>
    <n v="48"/>
    <x v="3"/>
    <s v="Silver"/>
    <x v="0"/>
    <x v="49"/>
    <n v="2857"/>
    <n v="71373"/>
    <n v="42"/>
    <s v="Clothing &amp; Apparel"/>
    <x v="1"/>
    <x v="1"/>
    <n v="3"/>
    <n v="4"/>
    <n v="3"/>
    <n v="343"/>
    <x v="9"/>
  </r>
  <r>
    <s v="C01656"/>
    <x v="7"/>
    <n v="58"/>
    <x v="4"/>
    <s v="Gold"/>
    <x v="1"/>
    <x v="58"/>
    <n v="834"/>
    <n v="19013"/>
    <n v="52"/>
    <s v="Electronics"/>
    <x v="4"/>
    <x v="0"/>
    <n v="3"/>
    <n v="4"/>
    <n v="2"/>
    <n v="342"/>
    <x v="5"/>
  </r>
  <r>
    <s v="C01657"/>
    <x v="0"/>
    <n v="55"/>
    <x v="4"/>
    <s v="Gold"/>
    <x v="1"/>
    <x v="31"/>
    <n v="626"/>
    <n v="50598"/>
    <n v="61"/>
    <s v="Food &amp; Grocery"/>
    <x v="3"/>
    <x v="0"/>
    <n v="2"/>
    <n v="2"/>
    <n v="3"/>
    <n v="223"/>
    <x v="0"/>
  </r>
  <r>
    <s v="C01658"/>
    <x v="0"/>
    <n v="46"/>
    <x v="3"/>
    <s v="Free"/>
    <x v="0"/>
    <x v="33"/>
    <n v="13126"/>
    <n v="39332"/>
    <n v="119"/>
    <s v="Pet Supplies"/>
    <x v="0"/>
    <x v="1"/>
    <n v="2"/>
    <n v="1"/>
    <n v="2"/>
    <n v="212"/>
    <x v="0"/>
  </r>
  <r>
    <s v="C01659"/>
    <x v="0"/>
    <n v="42"/>
    <x v="0"/>
    <s v="Silver"/>
    <x v="0"/>
    <x v="1"/>
    <n v="4845"/>
    <n v="48525"/>
    <n v="111"/>
    <s v="Sports &amp; Outdoors"/>
    <x v="3"/>
    <x v="0"/>
    <n v="2"/>
    <n v="3"/>
    <n v="3"/>
    <n v="233"/>
    <x v="0"/>
  </r>
  <r>
    <s v="C01660"/>
    <x v="12"/>
    <n v="40"/>
    <x v="0"/>
    <s v="Free"/>
    <x v="0"/>
    <x v="53"/>
    <n v="4264"/>
    <n v="161047"/>
    <n v="7"/>
    <s v="Clothing &amp; Apparel"/>
    <x v="0"/>
    <x v="1"/>
    <n v="5"/>
    <n v="5"/>
    <n v="4"/>
    <n v="554"/>
    <x v="4"/>
  </r>
  <r>
    <s v="C01661"/>
    <x v="3"/>
    <n v="31"/>
    <x v="2"/>
    <s v="Silver"/>
    <x v="1"/>
    <x v="35"/>
    <n v="11687"/>
    <n v="235834"/>
    <n v="118"/>
    <s v="Electronics"/>
    <x v="1"/>
    <x v="0"/>
    <n v="2"/>
    <n v="4"/>
    <n v="4"/>
    <n v="244"/>
    <x v="1"/>
  </r>
  <r>
    <s v="C01662"/>
    <x v="10"/>
    <n v="18"/>
    <x v="1"/>
    <s v="Free"/>
    <x v="0"/>
    <x v="49"/>
    <n v="10319"/>
    <n v="267632"/>
    <n v="16"/>
    <s v="Clothing &amp; Apparel"/>
    <x v="0"/>
    <x v="1"/>
    <n v="4"/>
    <n v="4"/>
    <n v="4"/>
    <n v="444"/>
    <x v="6"/>
  </r>
  <r>
    <s v="C01663"/>
    <x v="1"/>
    <n v="20"/>
    <x v="1"/>
    <s v="Free"/>
    <x v="0"/>
    <x v="19"/>
    <n v="17986"/>
    <n v="19668"/>
    <n v="4"/>
    <s v="Sports &amp; Outdoors"/>
    <x v="3"/>
    <x v="0"/>
    <n v="5"/>
    <n v="1"/>
    <n v="2"/>
    <n v="512"/>
    <x v="8"/>
  </r>
  <r>
    <s v="C01664"/>
    <x v="1"/>
    <n v="52"/>
    <x v="3"/>
    <s v="Silver"/>
    <x v="1"/>
    <x v="31"/>
    <n v="12061"/>
    <n v="94731"/>
    <n v="17"/>
    <s v="Jewelry &amp; Accessories"/>
    <x v="1"/>
    <x v="1"/>
    <n v="4"/>
    <n v="2"/>
    <n v="3"/>
    <n v="423"/>
    <x v="5"/>
  </r>
  <r>
    <s v="C01665"/>
    <x v="0"/>
    <n v="38"/>
    <x v="0"/>
    <s v="Free"/>
    <x v="1"/>
    <x v="5"/>
    <n v="5826"/>
    <n v="27322"/>
    <n v="11"/>
    <s v="Electronics"/>
    <x v="0"/>
    <x v="1"/>
    <n v="4"/>
    <n v="2"/>
    <n v="2"/>
    <n v="422"/>
    <x v="8"/>
  </r>
  <r>
    <s v="C01666"/>
    <x v="0"/>
    <n v="41"/>
    <x v="0"/>
    <s v="Silver"/>
    <x v="0"/>
    <x v="0"/>
    <n v="4696"/>
    <n v="16561"/>
    <n v="27"/>
    <s v="Health &amp; Wellness"/>
    <x v="4"/>
    <x v="1"/>
    <n v="4"/>
    <n v="2"/>
    <n v="2"/>
    <n v="422"/>
    <x v="8"/>
  </r>
  <r>
    <s v="C01667"/>
    <x v="13"/>
    <n v="30"/>
    <x v="2"/>
    <s v="Gold"/>
    <x v="0"/>
    <x v="14"/>
    <n v="880"/>
    <n v="17547"/>
    <n v="17"/>
    <s v="Toys &amp; Games"/>
    <x v="1"/>
    <x v="1"/>
    <n v="4"/>
    <n v="1"/>
    <n v="2"/>
    <n v="412"/>
    <x v="8"/>
  </r>
  <r>
    <s v="C01668"/>
    <x v="5"/>
    <n v="55"/>
    <x v="4"/>
    <s v="Gold"/>
    <x v="1"/>
    <x v="19"/>
    <n v="1454"/>
    <n v="1438"/>
    <n v="34"/>
    <s v="Electronics"/>
    <x v="4"/>
    <x v="1"/>
    <n v="3"/>
    <n v="1"/>
    <n v="1"/>
    <n v="311"/>
    <x v="8"/>
  </r>
  <r>
    <s v="C01669"/>
    <x v="1"/>
    <n v="40"/>
    <x v="0"/>
    <s v="Gold"/>
    <x v="1"/>
    <x v="31"/>
    <n v="5404"/>
    <n v="48103"/>
    <n v="31"/>
    <s v="Home &amp; Kitchen"/>
    <x v="3"/>
    <x v="1"/>
    <n v="3"/>
    <n v="2"/>
    <n v="3"/>
    <n v="323"/>
    <x v="5"/>
  </r>
  <r>
    <s v="C01670"/>
    <x v="0"/>
    <n v="32"/>
    <x v="2"/>
    <s v="Silver"/>
    <x v="1"/>
    <x v="35"/>
    <n v="2562"/>
    <n v="43111"/>
    <n v="6"/>
    <s v="Office Supplies"/>
    <x v="0"/>
    <x v="0"/>
    <n v="5"/>
    <n v="4"/>
    <n v="2"/>
    <n v="542"/>
    <x v="5"/>
  </r>
  <r>
    <s v="C01671"/>
    <x v="1"/>
    <n v="40"/>
    <x v="0"/>
    <s v="Free"/>
    <x v="1"/>
    <x v="22"/>
    <n v="16524"/>
    <n v="188811"/>
    <n v="74"/>
    <s v="Health &amp; Wellness"/>
    <x v="5"/>
    <x v="1"/>
    <n v="2"/>
    <n v="3"/>
    <n v="4"/>
    <n v="234"/>
    <x v="1"/>
  </r>
  <r>
    <s v="C01672"/>
    <x v="18"/>
    <n v="57"/>
    <x v="4"/>
    <s v="Free"/>
    <x v="0"/>
    <x v="14"/>
    <n v="11751"/>
    <n v="22167"/>
    <n v="6"/>
    <s v="Pet Supplies"/>
    <x v="5"/>
    <x v="0"/>
    <n v="5"/>
    <n v="1"/>
    <n v="2"/>
    <n v="512"/>
    <x v="8"/>
  </r>
  <r>
    <s v="C01673"/>
    <x v="3"/>
    <n v="41"/>
    <x v="0"/>
    <s v="Free"/>
    <x v="0"/>
    <x v="14"/>
    <n v="10667"/>
    <n v="20636"/>
    <n v="23"/>
    <s v="Electronics"/>
    <x v="1"/>
    <x v="0"/>
    <n v="4"/>
    <n v="1"/>
    <n v="2"/>
    <n v="412"/>
    <x v="8"/>
  </r>
  <r>
    <s v="C01674"/>
    <x v="14"/>
    <n v="18"/>
    <x v="1"/>
    <s v="Free"/>
    <x v="1"/>
    <x v="8"/>
    <n v="348"/>
    <n v="94031"/>
    <n v="103"/>
    <s v="Clothing &amp; Apparel"/>
    <x v="5"/>
    <x v="1"/>
    <n v="2"/>
    <n v="4"/>
    <n v="3"/>
    <n v="243"/>
    <x v="1"/>
  </r>
  <r>
    <s v="C01675"/>
    <x v="0"/>
    <n v="30"/>
    <x v="2"/>
    <s v="Gold"/>
    <x v="0"/>
    <x v="58"/>
    <n v="3299"/>
    <n v="74255"/>
    <n v="74"/>
    <s v="Electronics"/>
    <x v="3"/>
    <x v="1"/>
    <n v="2"/>
    <n v="4"/>
    <n v="3"/>
    <n v="243"/>
    <x v="1"/>
  </r>
  <r>
    <s v="C01676"/>
    <x v="0"/>
    <n v="23"/>
    <x v="1"/>
    <s v="Free"/>
    <x v="0"/>
    <x v="49"/>
    <n v="20599"/>
    <n v="504576"/>
    <n v="69"/>
    <s v="Electronics"/>
    <x v="4"/>
    <x v="1"/>
    <n v="2"/>
    <n v="4"/>
    <n v="5"/>
    <n v="245"/>
    <x v="1"/>
  </r>
  <r>
    <s v="C01677"/>
    <x v="0"/>
    <n v="34"/>
    <x v="2"/>
    <s v="Gold"/>
    <x v="0"/>
    <x v="59"/>
    <n v="1767"/>
    <n v="44625"/>
    <n v="111"/>
    <s v="Clothing &amp; Apparel"/>
    <x v="0"/>
    <x v="0"/>
    <n v="2"/>
    <n v="4"/>
    <n v="3"/>
    <n v="243"/>
    <x v="1"/>
  </r>
  <r>
    <s v="C01678"/>
    <x v="0"/>
    <n v="18"/>
    <x v="1"/>
    <s v="Free"/>
    <x v="0"/>
    <x v="31"/>
    <n v="15198"/>
    <n v="128733"/>
    <n v="15"/>
    <s v="Sports &amp; Outdoors"/>
    <x v="5"/>
    <x v="0"/>
    <n v="4"/>
    <n v="2"/>
    <n v="4"/>
    <n v="424"/>
    <x v="2"/>
  </r>
  <r>
    <s v="C01679"/>
    <x v="0"/>
    <n v="41"/>
    <x v="0"/>
    <s v="Free"/>
    <x v="0"/>
    <x v="9"/>
    <n v="14163"/>
    <n v="100618"/>
    <n v="89"/>
    <s v="Electronics"/>
    <x v="0"/>
    <x v="1"/>
    <n v="2"/>
    <n v="2"/>
    <n v="3"/>
    <n v="223"/>
    <x v="0"/>
  </r>
  <r>
    <s v="C01680"/>
    <x v="0"/>
    <n v="30"/>
    <x v="2"/>
    <s v="Free"/>
    <x v="1"/>
    <x v="10"/>
    <n v="7978"/>
    <n v="54583"/>
    <n v="14"/>
    <s v="Automotive"/>
    <x v="2"/>
    <x v="1"/>
    <n v="4"/>
    <n v="2"/>
    <n v="3"/>
    <n v="423"/>
    <x v="5"/>
  </r>
  <r>
    <s v="C01681"/>
    <x v="5"/>
    <n v="35"/>
    <x v="0"/>
    <s v="Free"/>
    <x v="0"/>
    <x v="1"/>
    <n v="15328"/>
    <n v="147146"/>
    <n v="128"/>
    <s v="Jewelry &amp; Accessories"/>
    <x v="4"/>
    <x v="1"/>
    <n v="1"/>
    <n v="3"/>
    <n v="4"/>
    <n v="134"/>
    <x v="1"/>
  </r>
  <r>
    <s v="C01682"/>
    <x v="0"/>
    <n v="36"/>
    <x v="0"/>
    <s v="Free"/>
    <x v="0"/>
    <x v="8"/>
    <n v="31817"/>
    <n v="778942"/>
    <n v="53"/>
    <s v="Home &amp; Kitchen"/>
    <x v="1"/>
    <x v="1"/>
    <n v="3"/>
    <n v="4"/>
    <n v="5"/>
    <n v="345"/>
    <x v="6"/>
  </r>
  <r>
    <s v="C01683"/>
    <x v="17"/>
    <n v="24"/>
    <x v="1"/>
    <s v="Platinum"/>
    <x v="0"/>
    <x v="17"/>
    <n v="7164"/>
    <n v="102929"/>
    <n v="25"/>
    <s v="Clothing &amp; Apparel"/>
    <x v="4"/>
    <x v="0"/>
    <n v="4"/>
    <n v="3"/>
    <n v="3"/>
    <n v="433"/>
    <x v="5"/>
  </r>
  <r>
    <s v="C01684"/>
    <x v="12"/>
    <n v="36"/>
    <x v="0"/>
    <s v="Silver"/>
    <x v="1"/>
    <x v="9"/>
    <n v="14739"/>
    <n v="97534"/>
    <n v="8"/>
    <s v="Beauty &amp; Personal Care"/>
    <x v="3"/>
    <x v="0"/>
    <n v="4"/>
    <n v="2"/>
    <n v="3"/>
    <n v="423"/>
    <x v="5"/>
  </r>
  <r>
    <s v="C01685"/>
    <x v="0"/>
    <n v="35"/>
    <x v="0"/>
    <s v="Free"/>
    <x v="0"/>
    <x v="51"/>
    <n v="662"/>
    <n v="341982"/>
    <n v="120"/>
    <s v="Health &amp; Wellness"/>
    <x v="1"/>
    <x v="0"/>
    <n v="2"/>
    <n v="5"/>
    <n v="5"/>
    <n v="255"/>
    <x v="1"/>
  </r>
  <r>
    <s v="C01686"/>
    <x v="0"/>
    <n v="47"/>
    <x v="3"/>
    <s v="Free"/>
    <x v="1"/>
    <x v="24"/>
    <n v="23765"/>
    <n v="583994"/>
    <n v="104"/>
    <s v="Travel &amp; Luggage"/>
    <x v="1"/>
    <x v="1"/>
    <n v="2"/>
    <n v="4"/>
    <n v="5"/>
    <n v="245"/>
    <x v="1"/>
  </r>
  <r>
    <s v="C01687"/>
    <x v="0"/>
    <n v="18"/>
    <x v="1"/>
    <s v="Free"/>
    <x v="1"/>
    <x v="11"/>
    <n v="5544"/>
    <n v="163561"/>
    <n v="27"/>
    <s v="Toys &amp; Games"/>
    <x v="4"/>
    <x v="1"/>
    <n v="4"/>
    <n v="4"/>
    <n v="4"/>
    <n v="444"/>
    <x v="6"/>
  </r>
  <r>
    <s v="C01688"/>
    <x v="0"/>
    <n v="57"/>
    <x v="4"/>
    <s v="Free"/>
    <x v="1"/>
    <x v="12"/>
    <n v="41348"/>
    <n v="740243"/>
    <n v="31"/>
    <s v="Jewelry &amp; Accessories"/>
    <x v="1"/>
    <x v="1"/>
    <n v="3"/>
    <n v="4"/>
    <n v="5"/>
    <n v="345"/>
    <x v="6"/>
  </r>
  <r>
    <s v="C01689"/>
    <x v="3"/>
    <n v="29"/>
    <x v="2"/>
    <s v="Free"/>
    <x v="0"/>
    <x v="28"/>
    <n v="10139"/>
    <n v="389088"/>
    <n v="153"/>
    <s v="Beauty &amp; Personal Care"/>
    <x v="4"/>
    <x v="1"/>
    <n v="1"/>
    <n v="5"/>
    <n v="5"/>
    <n v="155"/>
    <x v="3"/>
  </r>
  <r>
    <s v="C01690"/>
    <x v="0"/>
    <n v="59"/>
    <x v="4"/>
    <s v="Silver"/>
    <x v="0"/>
    <x v="5"/>
    <n v="12162"/>
    <n v="58238"/>
    <n v="7"/>
    <s v="Electronics"/>
    <x v="0"/>
    <x v="0"/>
    <n v="5"/>
    <n v="2"/>
    <n v="3"/>
    <n v="523"/>
    <x v="2"/>
  </r>
  <r>
    <s v="C01691"/>
    <x v="0"/>
    <n v="56"/>
    <x v="4"/>
    <s v="Silver"/>
    <x v="0"/>
    <x v="20"/>
    <n v="3139"/>
    <n v="37055"/>
    <n v="41"/>
    <s v="Books"/>
    <x v="1"/>
    <x v="1"/>
    <n v="3"/>
    <n v="3"/>
    <n v="2"/>
    <n v="332"/>
    <x v="0"/>
  </r>
  <r>
    <s v="C01692"/>
    <x v="5"/>
    <n v="33"/>
    <x v="2"/>
    <s v="Silver"/>
    <x v="0"/>
    <x v="47"/>
    <n v="7368"/>
    <n v="241914"/>
    <n v="108"/>
    <s v="Home &amp; Kitchen"/>
    <x v="1"/>
    <x v="1"/>
    <n v="2"/>
    <n v="4"/>
    <n v="4"/>
    <n v="244"/>
    <x v="1"/>
  </r>
  <r>
    <s v="C01693"/>
    <x v="0"/>
    <n v="49"/>
    <x v="3"/>
    <s v="Free"/>
    <x v="0"/>
    <x v="0"/>
    <n v="284"/>
    <n v="12603"/>
    <n v="17"/>
    <s v="Clothing &amp; Apparel"/>
    <x v="0"/>
    <x v="1"/>
    <n v="4"/>
    <n v="2"/>
    <n v="2"/>
    <n v="422"/>
    <x v="8"/>
  </r>
  <r>
    <s v="C01694"/>
    <x v="15"/>
    <n v="36"/>
    <x v="0"/>
    <s v="Free"/>
    <x v="0"/>
    <x v="4"/>
    <n v="15139"/>
    <n v="346692"/>
    <n v="34"/>
    <s v="Sports &amp; Outdoors"/>
    <x v="5"/>
    <x v="1"/>
    <n v="3"/>
    <n v="4"/>
    <n v="5"/>
    <n v="345"/>
    <x v="6"/>
  </r>
  <r>
    <s v="C01695"/>
    <x v="11"/>
    <n v="48"/>
    <x v="3"/>
    <s v="Platinum"/>
    <x v="0"/>
    <x v="26"/>
    <n v="14892"/>
    <n v="342875"/>
    <n v="22"/>
    <s v="Clothing &amp; Apparel"/>
    <x v="1"/>
    <x v="1"/>
    <n v="4"/>
    <n v="4"/>
    <n v="5"/>
    <n v="445"/>
    <x v="4"/>
  </r>
  <r>
    <s v="C01696"/>
    <x v="7"/>
    <n v="18"/>
    <x v="1"/>
    <s v="Free"/>
    <x v="0"/>
    <x v="10"/>
    <n v="3169"/>
    <n v="21655"/>
    <n v="84"/>
    <s v="Beauty &amp; Personal Care"/>
    <x v="1"/>
    <x v="0"/>
    <n v="2"/>
    <n v="2"/>
    <n v="2"/>
    <n v="222"/>
    <x v="0"/>
  </r>
  <r>
    <s v="C01697"/>
    <x v="12"/>
    <n v="46"/>
    <x v="3"/>
    <s v="Free"/>
    <x v="0"/>
    <x v="26"/>
    <n v="825"/>
    <n v="189124"/>
    <n v="4"/>
    <s v="Jewelry &amp; Accessories"/>
    <x v="4"/>
    <x v="1"/>
    <n v="5"/>
    <n v="4"/>
    <n v="4"/>
    <n v="544"/>
    <x v="4"/>
  </r>
  <r>
    <s v="C01698"/>
    <x v="0"/>
    <n v="26"/>
    <x v="2"/>
    <s v="Silver"/>
    <x v="1"/>
    <x v="31"/>
    <n v="7341"/>
    <n v="72533"/>
    <n v="0"/>
    <s v="Clothing &amp; Apparel"/>
    <x v="0"/>
    <x v="1"/>
    <n v="5"/>
    <n v="2"/>
    <n v="3"/>
    <n v="523"/>
    <x v="2"/>
  </r>
  <r>
    <s v="C01699"/>
    <x v="1"/>
    <n v="20"/>
    <x v="1"/>
    <s v="Free"/>
    <x v="1"/>
    <x v="2"/>
    <n v="17944"/>
    <n v="10241"/>
    <n v="128"/>
    <s v="Home &amp; Kitchen"/>
    <x v="1"/>
    <x v="1"/>
    <n v="1"/>
    <n v="2"/>
    <n v="1"/>
    <n v="121"/>
    <x v="10"/>
  </r>
  <r>
    <s v="C01700"/>
    <x v="9"/>
    <n v="54"/>
    <x v="3"/>
    <s v="Free"/>
    <x v="1"/>
    <x v="14"/>
    <n v="3009"/>
    <n v="681"/>
    <n v="67"/>
    <s v="Sports &amp; Outdoors"/>
    <x v="1"/>
    <x v="0"/>
    <n v="2"/>
    <n v="1"/>
    <n v="1"/>
    <n v="211"/>
    <x v="0"/>
  </r>
  <r>
    <s v="C01701"/>
    <x v="0"/>
    <n v="30"/>
    <x v="2"/>
    <s v="Free"/>
    <x v="1"/>
    <x v="17"/>
    <n v="7155"/>
    <n v="90368"/>
    <n v="12"/>
    <s v="Clothing &amp; Apparel"/>
    <x v="3"/>
    <x v="1"/>
    <n v="4"/>
    <n v="3"/>
    <n v="3"/>
    <n v="433"/>
    <x v="5"/>
  </r>
  <r>
    <s v="C01702"/>
    <x v="14"/>
    <n v="32"/>
    <x v="2"/>
    <s v="Free"/>
    <x v="1"/>
    <x v="64"/>
    <n v="3272"/>
    <n v="212973"/>
    <n v="55"/>
    <s v="Food &amp; Grocery"/>
    <x v="3"/>
    <x v="0"/>
    <n v="3"/>
    <n v="5"/>
    <n v="4"/>
    <n v="354"/>
    <x v="6"/>
  </r>
  <r>
    <s v="C01703"/>
    <x v="0"/>
    <n v="41"/>
    <x v="0"/>
    <s v="Free"/>
    <x v="0"/>
    <x v="35"/>
    <n v="4945"/>
    <n v="84938"/>
    <n v="10"/>
    <s v="Beauty &amp; Personal Care"/>
    <x v="5"/>
    <x v="1"/>
    <n v="4"/>
    <n v="4"/>
    <n v="3"/>
    <n v="443"/>
    <x v="9"/>
  </r>
  <r>
    <s v="C01704"/>
    <x v="12"/>
    <n v="47"/>
    <x v="3"/>
    <s v="Free"/>
    <x v="0"/>
    <x v="21"/>
    <n v="7794"/>
    <n v="81481"/>
    <n v="2"/>
    <s v="Health &amp; Wellness"/>
    <x v="5"/>
    <x v="1"/>
    <n v="5"/>
    <n v="3"/>
    <n v="3"/>
    <n v="533"/>
    <x v="5"/>
  </r>
  <r>
    <s v="C01705"/>
    <x v="0"/>
    <n v="21"/>
    <x v="1"/>
    <s v="Free"/>
    <x v="1"/>
    <x v="9"/>
    <n v="3387"/>
    <n v="25679"/>
    <n v="4"/>
    <s v="Electronics"/>
    <x v="0"/>
    <x v="1"/>
    <n v="5"/>
    <n v="2"/>
    <n v="2"/>
    <n v="522"/>
    <x v="2"/>
  </r>
  <r>
    <s v="C01706"/>
    <x v="0"/>
    <n v="25"/>
    <x v="2"/>
    <s v="Free"/>
    <x v="1"/>
    <x v="17"/>
    <n v="20686"/>
    <n v="304926"/>
    <n v="15"/>
    <s v="Clothing &amp; Apparel"/>
    <x v="4"/>
    <x v="1"/>
    <n v="4"/>
    <n v="3"/>
    <n v="5"/>
    <n v="435"/>
    <x v="6"/>
  </r>
  <r>
    <s v="C01707"/>
    <x v="10"/>
    <n v="18"/>
    <x v="1"/>
    <s v="Free"/>
    <x v="0"/>
    <x v="12"/>
    <n v="6991"/>
    <n v="110251"/>
    <n v="122"/>
    <s v="Electronics"/>
    <x v="4"/>
    <x v="0"/>
    <n v="2"/>
    <n v="4"/>
    <n v="4"/>
    <n v="244"/>
    <x v="1"/>
  </r>
  <r>
    <s v="C01708"/>
    <x v="0"/>
    <n v="49"/>
    <x v="3"/>
    <s v="Silver"/>
    <x v="1"/>
    <x v="5"/>
    <n v="8023"/>
    <n v="38454"/>
    <n v="70"/>
    <s v="Office Supplies"/>
    <x v="4"/>
    <x v="0"/>
    <n v="2"/>
    <n v="2"/>
    <n v="2"/>
    <n v="222"/>
    <x v="0"/>
  </r>
  <r>
    <s v="C01709"/>
    <x v="0"/>
    <n v="39"/>
    <x v="0"/>
    <s v="Free"/>
    <x v="1"/>
    <x v="31"/>
    <n v="611"/>
    <n v="6283"/>
    <n v="115"/>
    <s v="Pet Supplies"/>
    <x v="4"/>
    <x v="0"/>
    <n v="2"/>
    <n v="2"/>
    <n v="1"/>
    <n v="221"/>
    <x v="7"/>
  </r>
  <r>
    <s v="C01710"/>
    <x v="12"/>
    <n v="23"/>
    <x v="1"/>
    <s v="Silver"/>
    <x v="0"/>
    <x v="75"/>
    <n v="3739"/>
    <n v="296839"/>
    <n v="9"/>
    <s v="Home &amp; Kitchen"/>
    <x v="1"/>
    <x v="1"/>
    <n v="4"/>
    <n v="5"/>
    <n v="4"/>
    <n v="454"/>
    <x v="4"/>
  </r>
  <r>
    <s v="C01711"/>
    <x v="0"/>
    <n v="53"/>
    <x v="3"/>
    <s v="Free"/>
    <x v="0"/>
    <x v="33"/>
    <n v="6853"/>
    <n v="18683"/>
    <n v="126"/>
    <s v="Sports &amp; Outdoors"/>
    <x v="0"/>
    <x v="1"/>
    <n v="1"/>
    <n v="1"/>
    <n v="2"/>
    <n v="112"/>
    <x v="10"/>
  </r>
  <r>
    <s v="C01712"/>
    <x v="0"/>
    <n v="42"/>
    <x v="0"/>
    <s v="Platinum"/>
    <x v="0"/>
    <x v="12"/>
    <n v="65992"/>
    <n v="1208856"/>
    <n v="14"/>
    <s v="Clothing &amp; Apparel"/>
    <x v="1"/>
    <x v="1"/>
    <n v="4"/>
    <n v="4"/>
    <n v="5"/>
    <n v="445"/>
    <x v="4"/>
  </r>
  <r>
    <s v="C01713"/>
    <x v="0"/>
    <n v="31"/>
    <x v="2"/>
    <s v="Free"/>
    <x v="1"/>
    <x v="19"/>
    <n v="5285"/>
    <n v="5281"/>
    <n v="25"/>
    <s v="Electronics"/>
    <x v="0"/>
    <x v="1"/>
    <n v="4"/>
    <n v="1"/>
    <n v="1"/>
    <n v="411"/>
    <x v="8"/>
  </r>
  <r>
    <s v="C01714"/>
    <x v="3"/>
    <n v="48"/>
    <x v="3"/>
    <s v="Free"/>
    <x v="0"/>
    <x v="57"/>
    <n v="2371"/>
    <n v="138799"/>
    <n v="60"/>
    <s v="Home &amp; Kitchen"/>
    <x v="1"/>
    <x v="1"/>
    <n v="2"/>
    <n v="5"/>
    <n v="4"/>
    <n v="254"/>
    <x v="1"/>
  </r>
  <r>
    <s v="C01715"/>
    <x v="0"/>
    <n v="52"/>
    <x v="3"/>
    <s v="Free"/>
    <x v="1"/>
    <x v="22"/>
    <n v="5316"/>
    <n v="45582"/>
    <n v="16"/>
    <s v="Clothing &amp; Apparel"/>
    <x v="4"/>
    <x v="1"/>
    <n v="4"/>
    <n v="3"/>
    <n v="3"/>
    <n v="433"/>
    <x v="5"/>
  </r>
  <r>
    <s v="C01716"/>
    <x v="0"/>
    <n v="37"/>
    <x v="0"/>
    <s v="Silver"/>
    <x v="1"/>
    <x v="14"/>
    <n v="7798"/>
    <n v="17368"/>
    <n v="40"/>
    <s v="Food &amp; Grocery"/>
    <x v="3"/>
    <x v="0"/>
    <n v="3"/>
    <n v="1"/>
    <n v="2"/>
    <n v="312"/>
    <x v="7"/>
  </r>
  <r>
    <s v="C01717"/>
    <x v="0"/>
    <n v="18"/>
    <x v="1"/>
    <s v="Free"/>
    <x v="1"/>
    <x v="50"/>
    <n v="4207"/>
    <n v="154863"/>
    <n v="13"/>
    <s v="Electronics"/>
    <x v="3"/>
    <x v="1"/>
    <n v="4"/>
    <n v="4"/>
    <n v="4"/>
    <n v="444"/>
    <x v="6"/>
  </r>
  <r>
    <s v="C01718"/>
    <x v="8"/>
    <n v="38"/>
    <x v="0"/>
    <s v="Platinum"/>
    <x v="1"/>
    <x v="22"/>
    <n v="5936"/>
    <n v="5703"/>
    <n v="46"/>
    <s v="Home &amp; Kitchen"/>
    <x v="3"/>
    <x v="1"/>
    <n v="3"/>
    <n v="3"/>
    <n v="1"/>
    <n v="331"/>
    <x v="7"/>
  </r>
  <r>
    <s v="C01719"/>
    <x v="0"/>
    <n v="34"/>
    <x v="2"/>
    <s v="Silver"/>
    <x v="1"/>
    <x v="11"/>
    <n v="10578"/>
    <n v="312692"/>
    <n v="12"/>
    <s v="Automotive"/>
    <x v="1"/>
    <x v="1"/>
    <n v="4"/>
    <n v="4"/>
    <n v="5"/>
    <n v="445"/>
    <x v="4"/>
  </r>
  <r>
    <s v="C01720"/>
    <x v="5"/>
    <n v="18"/>
    <x v="1"/>
    <s v="Free"/>
    <x v="0"/>
    <x v="19"/>
    <n v="9306"/>
    <n v="979"/>
    <n v="2"/>
    <s v="Clothing &amp; Apparel"/>
    <x v="3"/>
    <x v="1"/>
    <n v="5"/>
    <n v="1"/>
    <n v="1"/>
    <n v="511"/>
    <x v="8"/>
  </r>
  <r>
    <s v="C01721"/>
    <x v="8"/>
    <n v="58"/>
    <x v="4"/>
    <s v="Platinum"/>
    <x v="0"/>
    <x v="19"/>
    <n v="7681"/>
    <n v="8686"/>
    <n v="25"/>
    <s v="Automotive"/>
    <x v="2"/>
    <x v="1"/>
    <n v="4"/>
    <n v="1"/>
    <n v="1"/>
    <n v="411"/>
    <x v="8"/>
  </r>
  <r>
    <s v="C01722"/>
    <x v="0"/>
    <n v="35"/>
    <x v="0"/>
    <s v="Free"/>
    <x v="0"/>
    <x v="14"/>
    <n v="10472"/>
    <n v="21065"/>
    <n v="137"/>
    <s v="Clothing &amp; Apparel"/>
    <x v="0"/>
    <x v="1"/>
    <n v="1"/>
    <n v="1"/>
    <n v="2"/>
    <n v="112"/>
    <x v="10"/>
  </r>
  <r>
    <s v="C01723"/>
    <x v="10"/>
    <n v="19"/>
    <x v="1"/>
    <s v="Free"/>
    <x v="1"/>
    <x v="18"/>
    <n v="7117"/>
    <n v="124073"/>
    <n v="44"/>
    <s v="Sports &amp; Outdoors"/>
    <x v="4"/>
    <x v="1"/>
    <n v="3"/>
    <n v="3"/>
    <n v="4"/>
    <n v="334"/>
    <x v="9"/>
  </r>
  <r>
    <s v="C01724"/>
    <x v="12"/>
    <n v="29"/>
    <x v="2"/>
    <s v="Free"/>
    <x v="1"/>
    <x v="12"/>
    <n v="13814"/>
    <n v="226148"/>
    <n v="151"/>
    <s v="Clothing &amp; Apparel"/>
    <x v="3"/>
    <x v="0"/>
    <n v="1"/>
    <n v="4"/>
    <n v="4"/>
    <n v="144"/>
    <x v="3"/>
  </r>
  <r>
    <s v="C01725"/>
    <x v="7"/>
    <n v="31"/>
    <x v="2"/>
    <s v="Gold"/>
    <x v="1"/>
    <x v="5"/>
    <n v="10575"/>
    <n v="56683"/>
    <n v="169"/>
    <s v="Health &amp; Wellness"/>
    <x v="1"/>
    <x v="1"/>
    <n v="1"/>
    <n v="2"/>
    <n v="3"/>
    <n v="123"/>
    <x v="0"/>
  </r>
  <r>
    <s v="C01726"/>
    <x v="7"/>
    <n v="27"/>
    <x v="2"/>
    <s v="Platinum"/>
    <x v="0"/>
    <x v="58"/>
    <n v="12054"/>
    <n v="235661"/>
    <n v="28"/>
    <s v="Electronics"/>
    <x v="2"/>
    <x v="1"/>
    <n v="4"/>
    <n v="4"/>
    <n v="4"/>
    <n v="444"/>
    <x v="6"/>
  </r>
  <r>
    <s v="C01727"/>
    <x v="0"/>
    <n v="27"/>
    <x v="2"/>
    <s v="Platinum"/>
    <x v="0"/>
    <x v="33"/>
    <n v="10645"/>
    <n v="28781"/>
    <n v="77"/>
    <s v="Home &amp; Kitchen"/>
    <x v="1"/>
    <x v="1"/>
    <n v="2"/>
    <n v="1"/>
    <n v="2"/>
    <n v="212"/>
    <x v="0"/>
  </r>
  <r>
    <s v="C01728"/>
    <x v="1"/>
    <n v="33"/>
    <x v="2"/>
    <s v="Free"/>
    <x v="0"/>
    <x v="19"/>
    <n v="14678"/>
    <n v="13818"/>
    <n v="5"/>
    <s v="Clothing &amp; Apparel"/>
    <x v="1"/>
    <x v="1"/>
    <n v="5"/>
    <n v="1"/>
    <n v="2"/>
    <n v="512"/>
    <x v="8"/>
  </r>
  <r>
    <s v="C01729"/>
    <x v="9"/>
    <n v="27"/>
    <x v="2"/>
    <s v="Free"/>
    <x v="0"/>
    <x v="23"/>
    <n v="7813"/>
    <n v="126075"/>
    <n v="239"/>
    <s v="Food &amp; Grocery"/>
    <x v="3"/>
    <x v="1"/>
    <n v="1"/>
    <n v="3"/>
    <n v="4"/>
    <n v="134"/>
    <x v="1"/>
  </r>
  <r>
    <s v="C01730"/>
    <x v="1"/>
    <n v="18"/>
    <x v="1"/>
    <s v="Free"/>
    <x v="0"/>
    <x v="19"/>
    <n v="3927"/>
    <n v="3847"/>
    <n v="41"/>
    <s v="Food &amp; Grocery"/>
    <x v="1"/>
    <x v="0"/>
    <n v="3"/>
    <n v="1"/>
    <n v="1"/>
    <n v="311"/>
    <x v="8"/>
  </r>
  <r>
    <s v="C01731"/>
    <x v="15"/>
    <n v="36"/>
    <x v="0"/>
    <s v="Silver"/>
    <x v="0"/>
    <x v="23"/>
    <n v="14098"/>
    <n v="207263"/>
    <n v="55"/>
    <s v="Home &amp; Kitchen"/>
    <x v="0"/>
    <x v="1"/>
    <n v="3"/>
    <n v="3"/>
    <n v="4"/>
    <n v="334"/>
    <x v="9"/>
  </r>
  <r>
    <s v="C01732"/>
    <x v="8"/>
    <n v="19"/>
    <x v="1"/>
    <s v="Free"/>
    <x v="1"/>
    <x v="41"/>
    <n v="3543"/>
    <n v="141527"/>
    <n v="4"/>
    <s v="Home &amp; Kitchen"/>
    <x v="1"/>
    <x v="0"/>
    <n v="5"/>
    <n v="5"/>
    <n v="4"/>
    <n v="554"/>
    <x v="4"/>
  </r>
  <r>
    <s v="C01733"/>
    <x v="0"/>
    <n v="53"/>
    <x v="3"/>
    <s v="Free"/>
    <x v="1"/>
    <x v="53"/>
    <n v="8037"/>
    <n v="324912"/>
    <n v="1"/>
    <s v="Electronics"/>
    <x v="1"/>
    <x v="1"/>
    <n v="5"/>
    <n v="5"/>
    <n v="5"/>
    <n v="555"/>
    <x v="4"/>
  </r>
  <r>
    <s v="C01734"/>
    <x v="7"/>
    <n v="52"/>
    <x v="3"/>
    <s v="Silver"/>
    <x v="0"/>
    <x v="11"/>
    <n v="12398"/>
    <n v="421064"/>
    <n v="15"/>
    <s v="Beauty &amp; Personal Care"/>
    <x v="5"/>
    <x v="0"/>
    <n v="4"/>
    <n v="4"/>
    <n v="5"/>
    <n v="445"/>
    <x v="4"/>
  </r>
  <r>
    <s v="C01735"/>
    <x v="1"/>
    <n v="28"/>
    <x v="2"/>
    <s v="Free"/>
    <x v="1"/>
    <x v="47"/>
    <n v="3313"/>
    <n v="111329"/>
    <n v="72"/>
    <s v="Clothing &amp; Apparel"/>
    <x v="4"/>
    <x v="1"/>
    <n v="2"/>
    <n v="4"/>
    <n v="4"/>
    <n v="244"/>
    <x v="1"/>
  </r>
  <r>
    <s v="C01736"/>
    <x v="10"/>
    <n v="32"/>
    <x v="2"/>
    <s v="Silver"/>
    <x v="1"/>
    <x v="33"/>
    <n v="4719"/>
    <n v="1214"/>
    <n v="28"/>
    <s v="Sports &amp; Outdoors"/>
    <x v="1"/>
    <x v="1"/>
    <n v="4"/>
    <n v="1"/>
    <n v="1"/>
    <n v="411"/>
    <x v="8"/>
  </r>
  <r>
    <s v="C01737"/>
    <x v="0"/>
    <n v="28"/>
    <x v="2"/>
    <s v="Silver"/>
    <x v="1"/>
    <x v="1"/>
    <n v="4506"/>
    <n v="42653"/>
    <n v="33"/>
    <s v="Clothing &amp; Apparel"/>
    <x v="4"/>
    <x v="0"/>
    <n v="3"/>
    <n v="3"/>
    <n v="2"/>
    <n v="332"/>
    <x v="0"/>
  </r>
  <r>
    <s v="C01738"/>
    <x v="7"/>
    <n v="29"/>
    <x v="2"/>
    <s v="Free"/>
    <x v="0"/>
    <x v="5"/>
    <n v="9784"/>
    <n v="42259"/>
    <n v="15"/>
    <s v="Clothing &amp; Apparel"/>
    <x v="0"/>
    <x v="1"/>
    <n v="4"/>
    <n v="2"/>
    <n v="2"/>
    <n v="422"/>
    <x v="8"/>
  </r>
  <r>
    <s v="C01739"/>
    <x v="3"/>
    <n v="28"/>
    <x v="2"/>
    <s v="Free"/>
    <x v="0"/>
    <x v="49"/>
    <n v="12483"/>
    <n v="314495"/>
    <n v="14"/>
    <s v="Clothing &amp; Apparel"/>
    <x v="3"/>
    <x v="0"/>
    <n v="4"/>
    <n v="4"/>
    <n v="5"/>
    <n v="445"/>
    <x v="4"/>
  </r>
  <r>
    <s v="C01740"/>
    <x v="7"/>
    <n v="18"/>
    <x v="1"/>
    <s v="Free"/>
    <x v="1"/>
    <x v="19"/>
    <n v="10356"/>
    <n v="11748"/>
    <n v="1"/>
    <s v="Food &amp; Grocery"/>
    <x v="5"/>
    <x v="0"/>
    <n v="5"/>
    <n v="1"/>
    <n v="2"/>
    <n v="512"/>
    <x v="8"/>
  </r>
  <r>
    <s v="C01741"/>
    <x v="0"/>
    <n v="54"/>
    <x v="3"/>
    <s v="Free"/>
    <x v="0"/>
    <x v="14"/>
    <n v="14397"/>
    <n v="26624"/>
    <n v="81"/>
    <s v="Electronics"/>
    <x v="1"/>
    <x v="0"/>
    <n v="2"/>
    <n v="1"/>
    <n v="2"/>
    <n v="212"/>
    <x v="0"/>
  </r>
  <r>
    <s v="C01742"/>
    <x v="18"/>
    <n v="36"/>
    <x v="0"/>
    <s v="Free"/>
    <x v="0"/>
    <x v="61"/>
    <n v="3937"/>
    <n v="204658"/>
    <n v="78"/>
    <s v="Clothing &amp; Apparel"/>
    <x v="5"/>
    <x v="0"/>
    <n v="2"/>
    <n v="5"/>
    <n v="4"/>
    <n v="254"/>
    <x v="1"/>
  </r>
  <r>
    <s v="C01743"/>
    <x v="0"/>
    <n v="18"/>
    <x v="1"/>
    <s v="Free"/>
    <x v="0"/>
    <x v="3"/>
    <n v="6221"/>
    <n v="234881"/>
    <n v="18"/>
    <s v="Electronics"/>
    <x v="5"/>
    <x v="0"/>
    <n v="4"/>
    <n v="5"/>
    <n v="4"/>
    <n v="454"/>
    <x v="4"/>
  </r>
  <r>
    <s v="C01744"/>
    <x v="3"/>
    <n v="51"/>
    <x v="3"/>
    <s v="Silver"/>
    <x v="0"/>
    <x v="21"/>
    <n v="30616"/>
    <n v="323949"/>
    <n v="35"/>
    <s v="Pet Supplies"/>
    <x v="1"/>
    <x v="1"/>
    <n v="3"/>
    <n v="3"/>
    <n v="5"/>
    <n v="335"/>
    <x v="6"/>
  </r>
  <r>
    <s v="C01745"/>
    <x v="5"/>
    <n v="50"/>
    <x v="3"/>
    <s v="Free"/>
    <x v="0"/>
    <x v="45"/>
    <n v="4503"/>
    <n v="157234"/>
    <n v="3"/>
    <s v="Sports &amp; Outdoors"/>
    <x v="1"/>
    <x v="0"/>
    <n v="5"/>
    <n v="5"/>
    <n v="4"/>
    <n v="554"/>
    <x v="4"/>
  </r>
  <r>
    <s v="C01746"/>
    <x v="7"/>
    <n v="32"/>
    <x v="2"/>
    <s v="Gold"/>
    <x v="0"/>
    <x v="59"/>
    <n v="10109"/>
    <n v="297235"/>
    <n v="14"/>
    <s v="Books"/>
    <x v="1"/>
    <x v="1"/>
    <n v="4"/>
    <n v="4"/>
    <n v="4"/>
    <n v="444"/>
    <x v="6"/>
  </r>
  <r>
    <s v="C01747"/>
    <x v="0"/>
    <n v="41"/>
    <x v="0"/>
    <s v="Gold"/>
    <x v="1"/>
    <x v="8"/>
    <n v="11888"/>
    <n v="283836"/>
    <n v="142"/>
    <s v="Books"/>
    <x v="3"/>
    <x v="1"/>
    <n v="1"/>
    <n v="4"/>
    <n v="4"/>
    <n v="144"/>
    <x v="3"/>
  </r>
  <r>
    <s v="C01748"/>
    <x v="0"/>
    <n v="26"/>
    <x v="2"/>
    <s v="Free"/>
    <x v="0"/>
    <x v="19"/>
    <n v="301"/>
    <n v="3164"/>
    <n v="113"/>
    <s v="Home &amp; Kitchen"/>
    <x v="0"/>
    <x v="1"/>
    <n v="2"/>
    <n v="1"/>
    <n v="1"/>
    <n v="211"/>
    <x v="0"/>
  </r>
  <r>
    <s v="C01749"/>
    <x v="0"/>
    <n v="39"/>
    <x v="0"/>
    <s v="Free"/>
    <x v="1"/>
    <x v="23"/>
    <n v="12888"/>
    <n v="192983"/>
    <n v="24"/>
    <s v="Clothing &amp; Apparel"/>
    <x v="0"/>
    <x v="0"/>
    <n v="4"/>
    <n v="3"/>
    <n v="4"/>
    <n v="434"/>
    <x v="9"/>
  </r>
  <r>
    <s v="C01750"/>
    <x v="0"/>
    <n v="37"/>
    <x v="0"/>
    <s v="Free"/>
    <x v="1"/>
    <x v="11"/>
    <n v="21219"/>
    <n v="716353"/>
    <n v="61"/>
    <s v="Sports &amp; Outdoors"/>
    <x v="4"/>
    <x v="1"/>
    <n v="2"/>
    <n v="4"/>
    <n v="5"/>
    <n v="245"/>
    <x v="1"/>
  </r>
  <r>
    <s v="C01751"/>
    <x v="14"/>
    <n v="48"/>
    <x v="3"/>
    <s v="Free"/>
    <x v="1"/>
    <x v="41"/>
    <n v="638"/>
    <n v="194499"/>
    <n v="104"/>
    <s v="Home &amp; Kitchen"/>
    <x v="3"/>
    <x v="1"/>
    <n v="2"/>
    <n v="5"/>
    <n v="4"/>
    <n v="254"/>
    <x v="1"/>
  </r>
  <r>
    <s v="C01752"/>
    <x v="12"/>
    <n v="27"/>
    <x v="2"/>
    <s v="Free"/>
    <x v="0"/>
    <x v="9"/>
    <n v="6505"/>
    <n v="47179"/>
    <n v="21"/>
    <s v="Toys &amp; Games"/>
    <x v="4"/>
    <x v="0"/>
    <n v="4"/>
    <n v="2"/>
    <n v="3"/>
    <n v="423"/>
    <x v="5"/>
  </r>
  <r>
    <s v="C01753"/>
    <x v="0"/>
    <n v="57"/>
    <x v="4"/>
    <s v="Platinum"/>
    <x v="0"/>
    <x v="35"/>
    <n v="18302"/>
    <n v="300164"/>
    <n v="88"/>
    <s v="Home &amp; Kitchen"/>
    <x v="2"/>
    <x v="1"/>
    <n v="2"/>
    <n v="4"/>
    <n v="5"/>
    <n v="245"/>
    <x v="1"/>
  </r>
  <r>
    <s v="C01754"/>
    <x v="0"/>
    <n v="36"/>
    <x v="0"/>
    <s v="Free"/>
    <x v="0"/>
    <x v="2"/>
    <n v="5298"/>
    <n v="28528"/>
    <n v="55"/>
    <s v="Beauty &amp; Personal Care"/>
    <x v="3"/>
    <x v="0"/>
    <n v="3"/>
    <n v="2"/>
    <n v="2"/>
    <n v="322"/>
    <x v="0"/>
  </r>
  <r>
    <s v="C01755"/>
    <x v="0"/>
    <n v="31"/>
    <x v="2"/>
    <s v="Free"/>
    <x v="0"/>
    <x v="58"/>
    <n v="5722"/>
    <n v="140648"/>
    <n v="82"/>
    <s v="Office Supplies"/>
    <x v="4"/>
    <x v="0"/>
    <n v="2"/>
    <n v="4"/>
    <n v="4"/>
    <n v="244"/>
    <x v="1"/>
  </r>
  <r>
    <s v="C01756"/>
    <x v="0"/>
    <n v="24"/>
    <x v="1"/>
    <s v="Platinum"/>
    <x v="0"/>
    <x v="49"/>
    <n v="8693"/>
    <n v="212531"/>
    <n v="6"/>
    <s v="Food &amp; Grocery"/>
    <x v="3"/>
    <x v="1"/>
    <n v="5"/>
    <n v="4"/>
    <n v="4"/>
    <n v="544"/>
    <x v="4"/>
  </r>
  <r>
    <s v="C01757"/>
    <x v="0"/>
    <n v="36"/>
    <x v="0"/>
    <s v="Silver"/>
    <x v="0"/>
    <x v="34"/>
    <n v="4354"/>
    <n v="79365"/>
    <n v="120"/>
    <s v="Electronics"/>
    <x v="0"/>
    <x v="1"/>
    <n v="2"/>
    <n v="3"/>
    <n v="3"/>
    <n v="233"/>
    <x v="0"/>
  </r>
  <r>
    <s v="C01758"/>
    <x v="5"/>
    <n v="34"/>
    <x v="2"/>
    <s v="Free"/>
    <x v="0"/>
    <x v="2"/>
    <n v="10515"/>
    <n v="62003"/>
    <n v="88"/>
    <s v="Automotive"/>
    <x v="3"/>
    <x v="1"/>
    <n v="2"/>
    <n v="2"/>
    <n v="3"/>
    <n v="223"/>
    <x v="0"/>
  </r>
  <r>
    <s v="C01759"/>
    <x v="12"/>
    <n v="18"/>
    <x v="1"/>
    <s v="Free"/>
    <x v="0"/>
    <x v="70"/>
    <n v="22934"/>
    <n v="1126602"/>
    <n v="200"/>
    <s v="Automotive"/>
    <x v="1"/>
    <x v="1"/>
    <n v="1"/>
    <n v="5"/>
    <n v="5"/>
    <n v="155"/>
    <x v="3"/>
  </r>
  <r>
    <s v="C01760"/>
    <x v="3"/>
    <n v="35"/>
    <x v="0"/>
    <s v="Silver"/>
    <x v="0"/>
    <x v="20"/>
    <n v="1618"/>
    <n v="21825"/>
    <n v="53"/>
    <s v="Office Supplies"/>
    <x v="3"/>
    <x v="1"/>
    <n v="3"/>
    <n v="3"/>
    <n v="2"/>
    <n v="332"/>
    <x v="0"/>
  </r>
  <r>
    <s v="C01761"/>
    <x v="7"/>
    <n v="42"/>
    <x v="0"/>
    <s v="Free"/>
    <x v="0"/>
    <x v="33"/>
    <n v="7431"/>
    <n v="22019"/>
    <n v="7"/>
    <s v="Electronics"/>
    <x v="5"/>
    <x v="1"/>
    <n v="5"/>
    <n v="1"/>
    <n v="2"/>
    <n v="512"/>
    <x v="8"/>
  </r>
  <r>
    <s v="C01762"/>
    <x v="8"/>
    <n v="26"/>
    <x v="2"/>
    <s v="Free"/>
    <x v="1"/>
    <x v="0"/>
    <n v="11728"/>
    <n v="39929"/>
    <n v="72"/>
    <s v="Toys &amp; Games"/>
    <x v="4"/>
    <x v="0"/>
    <n v="2"/>
    <n v="2"/>
    <n v="2"/>
    <n v="222"/>
    <x v="0"/>
  </r>
  <r>
    <s v="C01763"/>
    <x v="0"/>
    <n v="29"/>
    <x v="2"/>
    <s v="Free"/>
    <x v="1"/>
    <x v="58"/>
    <n v="2548"/>
    <n v="5643"/>
    <n v="156"/>
    <s v="Electronics"/>
    <x v="2"/>
    <x v="0"/>
    <n v="1"/>
    <n v="4"/>
    <n v="1"/>
    <n v="141"/>
    <x v="10"/>
  </r>
  <r>
    <s v="C01764"/>
    <x v="0"/>
    <n v="34"/>
    <x v="2"/>
    <s v="Silver"/>
    <x v="0"/>
    <x v="26"/>
    <n v="812"/>
    <n v="181069"/>
    <n v="8"/>
    <s v="Home &amp; Kitchen"/>
    <x v="1"/>
    <x v="0"/>
    <n v="4"/>
    <n v="4"/>
    <n v="4"/>
    <n v="444"/>
    <x v="6"/>
  </r>
  <r>
    <s v="C01765"/>
    <x v="5"/>
    <n v="27"/>
    <x v="2"/>
    <s v="Free"/>
    <x v="1"/>
    <x v="34"/>
    <n v="3905"/>
    <n v="61047"/>
    <n v="236"/>
    <s v="Electronics"/>
    <x v="4"/>
    <x v="1"/>
    <n v="1"/>
    <n v="3"/>
    <n v="3"/>
    <n v="133"/>
    <x v="1"/>
  </r>
  <r>
    <s v="C01766"/>
    <x v="5"/>
    <n v="43"/>
    <x v="0"/>
    <s v="Free"/>
    <x v="0"/>
    <x v="10"/>
    <n v="2493"/>
    <n v="2061"/>
    <n v="53"/>
    <s v="Jewelry &amp; Accessories"/>
    <x v="4"/>
    <x v="0"/>
    <n v="3"/>
    <n v="2"/>
    <n v="1"/>
    <n v="321"/>
    <x v="7"/>
  </r>
  <r>
    <s v="C01767"/>
    <x v="11"/>
    <n v="18"/>
    <x v="1"/>
    <s v="Free"/>
    <x v="0"/>
    <x v="4"/>
    <n v="7767"/>
    <n v="14639"/>
    <n v="26"/>
    <s v="Food &amp; Grocery"/>
    <x v="2"/>
    <x v="1"/>
    <n v="4"/>
    <n v="4"/>
    <n v="2"/>
    <n v="442"/>
    <x v="5"/>
  </r>
  <r>
    <s v="C01768"/>
    <x v="8"/>
    <n v="59"/>
    <x v="4"/>
    <s v="Gold"/>
    <x v="1"/>
    <x v="12"/>
    <n v="14097"/>
    <n v="235559"/>
    <n v="67"/>
    <s v="Electronics"/>
    <x v="4"/>
    <x v="1"/>
    <n v="2"/>
    <n v="4"/>
    <n v="4"/>
    <n v="244"/>
    <x v="1"/>
  </r>
  <r>
    <s v="C01769"/>
    <x v="12"/>
    <n v="41"/>
    <x v="0"/>
    <s v="Free"/>
    <x v="0"/>
    <x v="50"/>
    <n v="15496"/>
    <n v="584639"/>
    <n v="98"/>
    <s v="Electronics"/>
    <x v="4"/>
    <x v="0"/>
    <n v="2"/>
    <n v="4"/>
    <n v="5"/>
    <n v="245"/>
    <x v="1"/>
  </r>
  <r>
    <s v="C01770"/>
    <x v="6"/>
    <n v="35"/>
    <x v="0"/>
    <s v="Gold"/>
    <x v="1"/>
    <x v="20"/>
    <n v="12235"/>
    <n v="151013"/>
    <n v="51"/>
    <s v="Electronics"/>
    <x v="5"/>
    <x v="1"/>
    <n v="3"/>
    <n v="3"/>
    <n v="4"/>
    <n v="334"/>
    <x v="9"/>
  </r>
  <r>
    <s v="C01771"/>
    <x v="0"/>
    <n v="38"/>
    <x v="0"/>
    <s v="Free"/>
    <x v="1"/>
    <x v="49"/>
    <n v="5357"/>
    <n v="129965"/>
    <n v="25"/>
    <s v="Clothing &amp; Apparel"/>
    <x v="2"/>
    <x v="1"/>
    <n v="4"/>
    <n v="4"/>
    <n v="4"/>
    <n v="444"/>
    <x v="6"/>
  </r>
  <r>
    <s v="C01772"/>
    <x v="8"/>
    <n v="30"/>
    <x v="2"/>
    <s v="Free"/>
    <x v="0"/>
    <x v="26"/>
    <n v="10775"/>
    <n v="233456"/>
    <n v="175"/>
    <s v="Clothing &amp; Apparel"/>
    <x v="5"/>
    <x v="0"/>
    <n v="1"/>
    <n v="4"/>
    <n v="4"/>
    <n v="144"/>
    <x v="3"/>
  </r>
  <r>
    <s v="C01773"/>
    <x v="15"/>
    <n v="38"/>
    <x v="0"/>
    <s v="Free"/>
    <x v="1"/>
    <x v="14"/>
    <n v="1663"/>
    <n v="32828"/>
    <n v="119"/>
    <s v="Health &amp; Wellness"/>
    <x v="0"/>
    <x v="0"/>
    <n v="2"/>
    <n v="1"/>
    <n v="2"/>
    <n v="212"/>
    <x v="0"/>
  </r>
  <r>
    <s v="C01774"/>
    <x v="1"/>
    <n v="35"/>
    <x v="0"/>
    <s v="Silver"/>
    <x v="1"/>
    <x v="42"/>
    <n v="3556"/>
    <n v="128098"/>
    <n v="136"/>
    <s v="Travel &amp; Luggage"/>
    <x v="1"/>
    <x v="0"/>
    <n v="1"/>
    <n v="5"/>
    <n v="4"/>
    <n v="154"/>
    <x v="3"/>
  </r>
  <r>
    <s v="C01775"/>
    <x v="12"/>
    <n v="44"/>
    <x v="0"/>
    <s v="Free"/>
    <x v="1"/>
    <x v="10"/>
    <n v="1199"/>
    <n v="9518"/>
    <n v="40"/>
    <s v="Food &amp; Grocery"/>
    <x v="3"/>
    <x v="1"/>
    <n v="3"/>
    <n v="2"/>
    <n v="1"/>
    <n v="321"/>
    <x v="7"/>
  </r>
  <r>
    <s v="C01776"/>
    <x v="5"/>
    <n v="18"/>
    <x v="1"/>
    <s v="Platinum"/>
    <x v="0"/>
    <x v="33"/>
    <n v="37534"/>
    <n v="120095"/>
    <n v="47"/>
    <s v="Books"/>
    <x v="1"/>
    <x v="1"/>
    <n v="3"/>
    <n v="1"/>
    <n v="4"/>
    <n v="314"/>
    <x v="2"/>
  </r>
  <r>
    <s v="C01777"/>
    <x v="0"/>
    <n v="51"/>
    <x v="3"/>
    <s v="Platinum"/>
    <x v="0"/>
    <x v="11"/>
    <n v="8012"/>
    <n v="256911"/>
    <n v="74"/>
    <s v="Health &amp; Wellness"/>
    <x v="3"/>
    <x v="1"/>
    <n v="2"/>
    <n v="4"/>
    <n v="4"/>
    <n v="244"/>
    <x v="1"/>
  </r>
  <r>
    <s v="C01778"/>
    <x v="16"/>
    <n v="38"/>
    <x v="0"/>
    <s v="Silver"/>
    <x v="1"/>
    <x v="25"/>
    <n v="7685"/>
    <n v="192935"/>
    <n v="0"/>
    <s v="Health &amp; Wellness"/>
    <x v="4"/>
    <x v="0"/>
    <n v="5"/>
    <n v="4"/>
    <n v="4"/>
    <n v="544"/>
    <x v="4"/>
  </r>
  <r>
    <s v="C01779"/>
    <x v="0"/>
    <n v="23"/>
    <x v="1"/>
    <s v="Gold"/>
    <x v="1"/>
    <x v="59"/>
    <n v="621"/>
    <n v="17395"/>
    <n v="12"/>
    <s v="Clothing &amp; Apparel"/>
    <x v="4"/>
    <x v="1"/>
    <n v="4"/>
    <n v="4"/>
    <n v="2"/>
    <n v="442"/>
    <x v="5"/>
  </r>
  <r>
    <s v="C01780"/>
    <x v="14"/>
    <n v="54"/>
    <x v="3"/>
    <s v="Free"/>
    <x v="1"/>
    <x v="19"/>
    <n v="762"/>
    <n v="6511"/>
    <n v="69"/>
    <s v="Toys &amp; Games"/>
    <x v="0"/>
    <x v="0"/>
    <n v="2"/>
    <n v="1"/>
    <n v="1"/>
    <n v="211"/>
    <x v="0"/>
  </r>
  <r>
    <s v="C01781"/>
    <x v="1"/>
    <n v="18"/>
    <x v="1"/>
    <s v="Free"/>
    <x v="0"/>
    <x v="1"/>
    <n v="28622"/>
    <n v="312102"/>
    <n v="0"/>
    <s v="Jewelry &amp; Accessories"/>
    <x v="0"/>
    <x v="1"/>
    <n v="5"/>
    <n v="3"/>
    <n v="5"/>
    <n v="535"/>
    <x v="9"/>
  </r>
  <r>
    <s v="C01782"/>
    <x v="6"/>
    <n v="28"/>
    <x v="2"/>
    <s v="Free"/>
    <x v="1"/>
    <x v="34"/>
    <n v="3861"/>
    <n v="61322"/>
    <n v="23"/>
    <s v="Automotive"/>
    <x v="4"/>
    <x v="0"/>
    <n v="4"/>
    <n v="3"/>
    <n v="3"/>
    <n v="433"/>
    <x v="5"/>
  </r>
  <r>
    <s v="C01783"/>
    <x v="19"/>
    <n v="30"/>
    <x v="2"/>
    <s v="Free"/>
    <x v="0"/>
    <x v="9"/>
    <n v="760"/>
    <n v="48185"/>
    <n v="55"/>
    <s v="Clothing &amp; Apparel"/>
    <x v="0"/>
    <x v="0"/>
    <n v="3"/>
    <n v="2"/>
    <n v="3"/>
    <n v="323"/>
    <x v="5"/>
  </r>
  <r>
    <s v="C01784"/>
    <x v="1"/>
    <n v="21"/>
    <x v="1"/>
    <s v="Free"/>
    <x v="0"/>
    <x v="1"/>
    <n v="7227"/>
    <n v="86503"/>
    <n v="56"/>
    <s v="Home &amp; Kitchen"/>
    <x v="4"/>
    <x v="0"/>
    <n v="3"/>
    <n v="3"/>
    <n v="3"/>
    <n v="333"/>
    <x v="5"/>
  </r>
  <r>
    <s v="C01785"/>
    <x v="12"/>
    <n v="25"/>
    <x v="2"/>
    <s v="Silver"/>
    <x v="0"/>
    <x v="14"/>
    <n v="24198"/>
    <n v="48532"/>
    <n v="40"/>
    <s v="Books"/>
    <x v="0"/>
    <x v="0"/>
    <n v="3"/>
    <n v="1"/>
    <n v="3"/>
    <n v="313"/>
    <x v="2"/>
  </r>
  <r>
    <s v="C01786"/>
    <x v="5"/>
    <n v="31"/>
    <x v="2"/>
    <s v="Free"/>
    <x v="1"/>
    <x v="35"/>
    <n v="23125"/>
    <n v="471551"/>
    <n v="56"/>
    <s v="Books"/>
    <x v="0"/>
    <x v="1"/>
    <n v="3"/>
    <n v="4"/>
    <n v="5"/>
    <n v="345"/>
    <x v="6"/>
  </r>
  <r>
    <s v="C01787"/>
    <x v="10"/>
    <n v="28"/>
    <x v="2"/>
    <s v="Free"/>
    <x v="0"/>
    <x v="4"/>
    <n v="4383"/>
    <n v="91336"/>
    <n v="67"/>
    <s v="Books"/>
    <x v="0"/>
    <x v="1"/>
    <n v="2"/>
    <n v="4"/>
    <n v="3"/>
    <n v="243"/>
    <x v="1"/>
  </r>
  <r>
    <s v="C01788"/>
    <x v="0"/>
    <n v="42"/>
    <x v="0"/>
    <s v="Free"/>
    <x v="0"/>
    <x v="17"/>
    <n v="3088"/>
    <n v="43428"/>
    <n v="37"/>
    <s v="Toys &amp; Games"/>
    <x v="4"/>
    <x v="0"/>
    <n v="3"/>
    <n v="3"/>
    <n v="2"/>
    <n v="332"/>
    <x v="0"/>
  </r>
  <r>
    <s v="C01789"/>
    <x v="6"/>
    <n v="36"/>
    <x v="0"/>
    <s v="Free"/>
    <x v="1"/>
    <x v="34"/>
    <n v="4227"/>
    <n v="7463"/>
    <n v="48"/>
    <s v="Pet Supplies"/>
    <x v="5"/>
    <x v="1"/>
    <n v="3"/>
    <n v="3"/>
    <n v="1"/>
    <n v="331"/>
    <x v="7"/>
  </r>
  <r>
    <s v="C01790"/>
    <x v="12"/>
    <n v="38"/>
    <x v="0"/>
    <s v="Free"/>
    <x v="0"/>
    <x v="18"/>
    <n v="10715"/>
    <n v="146484"/>
    <n v="173"/>
    <s v="Home &amp; Kitchen"/>
    <x v="2"/>
    <x v="1"/>
    <n v="1"/>
    <n v="3"/>
    <n v="4"/>
    <n v="134"/>
    <x v="1"/>
  </r>
  <r>
    <s v="C01791"/>
    <x v="0"/>
    <n v="19"/>
    <x v="1"/>
    <s v="Silver"/>
    <x v="1"/>
    <x v="2"/>
    <n v="16463"/>
    <n v="100324"/>
    <n v="1"/>
    <s v="Jewelry &amp; Accessories"/>
    <x v="3"/>
    <x v="1"/>
    <n v="5"/>
    <n v="2"/>
    <n v="3"/>
    <n v="523"/>
    <x v="2"/>
  </r>
  <r>
    <s v="C01792"/>
    <x v="15"/>
    <n v="33"/>
    <x v="2"/>
    <s v="Silver"/>
    <x v="1"/>
    <x v="0"/>
    <n v="20799"/>
    <n v="79618"/>
    <n v="47"/>
    <s v="Electronics"/>
    <x v="4"/>
    <x v="1"/>
    <n v="3"/>
    <n v="2"/>
    <n v="3"/>
    <n v="323"/>
    <x v="5"/>
  </r>
  <r>
    <s v="C01793"/>
    <x v="0"/>
    <n v="45"/>
    <x v="3"/>
    <s v="Free"/>
    <x v="0"/>
    <x v="61"/>
    <n v="7164"/>
    <n v="417377"/>
    <n v="71"/>
    <s v="Toys &amp; Games"/>
    <x v="1"/>
    <x v="1"/>
    <n v="2"/>
    <n v="5"/>
    <n v="5"/>
    <n v="255"/>
    <x v="1"/>
  </r>
  <r>
    <s v="C01794"/>
    <x v="12"/>
    <n v="57"/>
    <x v="4"/>
    <s v="Free"/>
    <x v="1"/>
    <x v="31"/>
    <n v="1741"/>
    <n v="15643"/>
    <n v="19"/>
    <s v="Home &amp; Kitchen"/>
    <x v="0"/>
    <x v="1"/>
    <n v="4"/>
    <n v="2"/>
    <n v="2"/>
    <n v="422"/>
    <x v="8"/>
  </r>
  <r>
    <s v="C01795"/>
    <x v="10"/>
    <n v="21"/>
    <x v="1"/>
    <s v="Free"/>
    <x v="0"/>
    <x v="9"/>
    <n v="2343"/>
    <n v="1833"/>
    <n v="0"/>
    <s v="Electronics"/>
    <x v="1"/>
    <x v="0"/>
    <n v="5"/>
    <n v="2"/>
    <n v="1"/>
    <n v="521"/>
    <x v="2"/>
  </r>
  <r>
    <s v="C01796"/>
    <x v="10"/>
    <n v="52"/>
    <x v="3"/>
    <s v="Free"/>
    <x v="1"/>
    <x v="20"/>
    <n v="11321"/>
    <n v="129547"/>
    <n v="25"/>
    <s v="Home &amp; Kitchen"/>
    <x v="5"/>
    <x v="1"/>
    <n v="4"/>
    <n v="3"/>
    <n v="4"/>
    <n v="434"/>
    <x v="9"/>
  </r>
  <r>
    <s v="C01797"/>
    <x v="7"/>
    <n v="27"/>
    <x v="2"/>
    <s v="Free"/>
    <x v="0"/>
    <x v="34"/>
    <n v="24999"/>
    <n v="395086"/>
    <n v="82"/>
    <s v="Toys &amp; Games"/>
    <x v="1"/>
    <x v="1"/>
    <n v="2"/>
    <n v="3"/>
    <n v="5"/>
    <n v="235"/>
    <x v="1"/>
  </r>
  <r>
    <s v="C01798"/>
    <x v="7"/>
    <n v="36"/>
    <x v="0"/>
    <s v="Platinum"/>
    <x v="0"/>
    <x v="2"/>
    <n v="5956"/>
    <n v="38449"/>
    <n v="4"/>
    <s v="Food &amp; Grocery"/>
    <x v="4"/>
    <x v="0"/>
    <n v="5"/>
    <n v="2"/>
    <n v="2"/>
    <n v="522"/>
    <x v="2"/>
  </r>
  <r>
    <s v="C01799"/>
    <x v="1"/>
    <n v="33"/>
    <x v="2"/>
    <s v="Platinum"/>
    <x v="0"/>
    <x v="0"/>
    <n v="5082"/>
    <n v="21168"/>
    <n v="0"/>
    <s v="Sports &amp; Outdoors"/>
    <x v="0"/>
    <x v="0"/>
    <n v="5"/>
    <n v="2"/>
    <n v="2"/>
    <n v="522"/>
    <x v="2"/>
  </r>
  <r>
    <s v="C01800"/>
    <x v="10"/>
    <n v="63"/>
    <x v="4"/>
    <s v="Silver"/>
    <x v="1"/>
    <x v="34"/>
    <n v="8087"/>
    <n v="145597"/>
    <n v="9"/>
    <s v="Sports &amp; Outdoors"/>
    <x v="1"/>
    <x v="1"/>
    <n v="4"/>
    <n v="3"/>
    <n v="4"/>
    <n v="434"/>
    <x v="9"/>
  </r>
  <r>
    <s v="C01801"/>
    <x v="1"/>
    <n v="43"/>
    <x v="0"/>
    <s v="Free"/>
    <x v="1"/>
    <x v="12"/>
    <n v="12832"/>
    <n v="215003"/>
    <n v="123"/>
    <s v="Books"/>
    <x v="1"/>
    <x v="0"/>
    <n v="2"/>
    <n v="4"/>
    <n v="4"/>
    <n v="244"/>
    <x v="1"/>
  </r>
  <r>
    <s v="C01802"/>
    <x v="12"/>
    <n v="18"/>
    <x v="1"/>
    <s v="Gold"/>
    <x v="1"/>
    <x v="8"/>
    <n v="6281"/>
    <n v="183436"/>
    <n v="231"/>
    <s v="Jewelry &amp; Accessories"/>
    <x v="3"/>
    <x v="1"/>
    <n v="1"/>
    <n v="4"/>
    <n v="4"/>
    <n v="144"/>
    <x v="3"/>
  </r>
  <r>
    <s v="C01803"/>
    <x v="17"/>
    <n v="44"/>
    <x v="0"/>
    <s v="Free"/>
    <x v="1"/>
    <x v="17"/>
    <n v="6528"/>
    <n v="84842"/>
    <n v="6"/>
    <s v="Clothing &amp; Apparel"/>
    <x v="4"/>
    <x v="0"/>
    <n v="5"/>
    <n v="3"/>
    <n v="3"/>
    <n v="533"/>
    <x v="5"/>
  </r>
  <r>
    <s v="C01804"/>
    <x v="17"/>
    <n v="21"/>
    <x v="1"/>
    <s v="Free"/>
    <x v="0"/>
    <x v="14"/>
    <n v="2623"/>
    <n v="5001"/>
    <n v="170"/>
    <s v="Electronics"/>
    <x v="0"/>
    <x v="1"/>
    <n v="1"/>
    <n v="1"/>
    <n v="1"/>
    <n v="111"/>
    <x v="10"/>
  </r>
  <r>
    <s v="C01805"/>
    <x v="0"/>
    <n v="31"/>
    <x v="2"/>
    <s v="Free"/>
    <x v="1"/>
    <x v="22"/>
    <n v="22039"/>
    <n v="210589"/>
    <n v="60"/>
    <s v="Home &amp; Kitchen"/>
    <x v="0"/>
    <x v="0"/>
    <n v="2"/>
    <n v="3"/>
    <n v="4"/>
    <n v="234"/>
    <x v="1"/>
  </r>
  <r>
    <s v="C01806"/>
    <x v="10"/>
    <n v="57"/>
    <x v="4"/>
    <s v="Gold"/>
    <x v="0"/>
    <x v="22"/>
    <n v="1102"/>
    <n v="107159"/>
    <n v="90"/>
    <s v="Beauty &amp; Personal Care"/>
    <x v="4"/>
    <x v="0"/>
    <n v="2"/>
    <n v="3"/>
    <n v="3"/>
    <n v="233"/>
    <x v="0"/>
  </r>
  <r>
    <s v="C01807"/>
    <x v="0"/>
    <n v="36"/>
    <x v="0"/>
    <s v="Silver"/>
    <x v="0"/>
    <x v="67"/>
    <n v="307"/>
    <n v="172058"/>
    <n v="80"/>
    <s v="Pet Supplies"/>
    <x v="0"/>
    <x v="0"/>
    <n v="2"/>
    <n v="5"/>
    <n v="4"/>
    <n v="254"/>
    <x v="1"/>
  </r>
  <r>
    <s v="C01808"/>
    <x v="12"/>
    <n v="49"/>
    <x v="3"/>
    <s v="Platinum"/>
    <x v="1"/>
    <x v="17"/>
    <n v="53144"/>
    <n v="79978"/>
    <n v="144"/>
    <s v="Food &amp; Grocery"/>
    <x v="3"/>
    <x v="0"/>
    <n v="1"/>
    <n v="3"/>
    <n v="3"/>
    <n v="133"/>
    <x v="1"/>
  </r>
  <r>
    <s v="C01809"/>
    <x v="0"/>
    <n v="38"/>
    <x v="0"/>
    <s v="Free"/>
    <x v="0"/>
    <x v="5"/>
    <n v="4932"/>
    <n v="21604"/>
    <n v="72"/>
    <s v="Travel &amp; Luggage"/>
    <x v="1"/>
    <x v="1"/>
    <n v="2"/>
    <n v="2"/>
    <n v="2"/>
    <n v="222"/>
    <x v="0"/>
  </r>
  <r>
    <s v="C01810"/>
    <x v="7"/>
    <n v="39"/>
    <x v="0"/>
    <s v="Free"/>
    <x v="1"/>
    <x v="9"/>
    <n v="7008"/>
    <n v="48828"/>
    <n v="31"/>
    <s v="Clothing &amp; Apparel"/>
    <x v="5"/>
    <x v="1"/>
    <n v="3"/>
    <n v="2"/>
    <n v="3"/>
    <n v="323"/>
    <x v="5"/>
  </r>
  <r>
    <s v="C01811"/>
    <x v="12"/>
    <n v="29"/>
    <x v="2"/>
    <s v="Silver"/>
    <x v="0"/>
    <x v="34"/>
    <n v="21028"/>
    <n v="326505"/>
    <n v="37"/>
    <s v="Automotive"/>
    <x v="3"/>
    <x v="0"/>
    <n v="3"/>
    <n v="3"/>
    <n v="5"/>
    <n v="335"/>
    <x v="6"/>
  </r>
  <r>
    <s v="C01812"/>
    <x v="15"/>
    <n v="29"/>
    <x v="2"/>
    <s v="Gold"/>
    <x v="1"/>
    <x v="18"/>
    <n v="3473"/>
    <n v="54889"/>
    <n v="35"/>
    <s v="Electronics"/>
    <x v="0"/>
    <x v="0"/>
    <n v="3"/>
    <n v="3"/>
    <n v="3"/>
    <n v="333"/>
    <x v="5"/>
  </r>
  <r>
    <s v="C01813"/>
    <x v="5"/>
    <n v="36"/>
    <x v="0"/>
    <s v="Free"/>
    <x v="1"/>
    <x v="26"/>
    <n v="5009"/>
    <n v="11908"/>
    <n v="103"/>
    <s v="Food &amp; Grocery"/>
    <x v="3"/>
    <x v="0"/>
    <n v="2"/>
    <n v="4"/>
    <n v="2"/>
    <n v="242"/>
    <x v="1"/>
  </r>
  <r>
    <s v="C01814"/>
    <x v="11"/>
    <n v="55"/>
    <x v="4"/>
    <s v="Gold"/>
    <x v="1"/>
    <x v="19"/>
    <n v="9282"/>
    <n v="8044"/>
    <n v="27"/>
    <s v="Electronics"/>
    <x v="1"/>
    <x v="1"/>
    <n v="4"/>
    <n v="1"/>
    <n v="1"/>
    <n v="411"/>
    <x v="8"/>
  </r>
  <r>
    <s v="C01815"/>
    <x v="5"/>
    <n v="28"/>
    <x v="2"/>
    <s v="Free"/>
    <x v="0"/>
    <x v="17"/>
    <n v="2621"/>
    <n v="33901"/>
    <n v="18"/>
    <s v="Home &amp; Kitchen"/>
    <x v="1"/>
    <x v="1"/>
    <n v="4"/>
    <n v="3"/>
    <n v="2"/>
    <n v="432"/>
    <x v="5"/>
  </r>
  <r>
    <s v="C01816"/>
    <x v="1"/>
    <n v="33"/>
    <x v="2"/>
    <s v="Platinum"/>
    <x v="1"/>
    <x v="65"/>
    <n v="15675"/>
    <n v="99996"/>
    <n v="225"/>
    <s v="Travel &amp; Luggage"/>
    <x v="1"/>
    <x v="0"/>
    <n v="1"/>
    <n v="5"/>
    <n v="3"/>
    <n v="153"/>
    <x v="1"/>
  </r>
  <r>
    <s v="C01817"/>
    <x v="0"/>
    <n v="18"/>
    <x v="1"/>
    <s v="Free"/>
    <x v="1"/>
    <x v="9"/>
    <n v="11829"/>
    <n v="75478"/>
    <n v="156"/>
    <s v="Electronics"/>
    <x v="3"/>
    <x v="0"/>
    <n v="1"/>
    <n v="2"/>
    <n v="3"/>
    <n v="123"/>
    <x v="0"/>
  </r>
  <r>
    <s v="C01818"/>
    <x v="13"/>
    <n v="37"/>
    <x v="0"/>
    <s v="Gold"/>
    <x v="1"/>
    <x v="1"/>
    <n v="7597"/>
    <n v="73379"/>
    <n v="96"/>
    <s v="Home &amp; Kitchen"/>
    <x v="1"/>
    <x v="0"/>
    <n v="2"/>
    <n v="3"/>
    <n v="3"/>
    <n v="233"/>
    <x v="0"/>
  </r>
  <r>
    <s v="C01819"/>
    <x v="7"/>
    <n v="40"/>
    <x v="0"/>
    <s v="Platinum"/>
    <x v="1"/>
    <x v="17"/>
    <n v="610"/>
    <n v="73995"/>
    <n v="20"/>
    <s v="Home &amp; Kitchen"/>
    <x v="2"/>
    <x v="0"/>
    <n v="4"/>
    <n v="3"/>
    <n v="3"/>
    <n v="433"/>
    <x v="5"/>
  </r>
  <r>
    <s v="C01820"/>
    <x v="6"/>
    <n v="26"/>
    <x v="2"/>
    <s v="Free"/>
    <x v="1"/>
    <x v="25"/>
    <n v="8483"/>
    <n v="243277"/>
    <n v="148"/>
    <s v="Electronics"/>
    <x v="3"/>
    <x v="0"/>
    <n v="1"/>
    <n v="4"/>
    <n v="4"/>
    <n v="144"/>
    <x v="3"/>
  </r>
  <r>
    <s v="C01821"/>
    <x v="0"/>
    <n v="34"/>
    <x v="2"/>
    <s v="Free"/>
    <x v="0"/>
    <x v="10"/>
    <n v="6169"/>
    <n v="45901"/>
    <n v="35"/>
    <s v="Pet Supplies"/>
    <x v="4"/>
    <x v="1"/>
    <n v="3"/>
    <n v="2"/>
    <n v="3"/>
    <n v="323"/>
    <x v="5"/>
  </r>
  <r>
    <s v="C01822"/>
    <x v="9"/>
    <n v="48"/>
    <x v="3"/>
    <s v="Gold"/>
    <x v="0"/>
    <x v="28"/>
    <n v="10005"/>
    <n v="380338"/>
    <n v="58"/>
    <s v="Sports &amp; Outdoors"/>
    <x v="2"/>
    <x v="1"/>
    <n v="3"/>
    <n v="5"/>
    <n v="5"/>
    <n v="355"/>
    <x v="6"/>
  </r>
  <r>
    <s v="C01823"/>
    <x v="12"/>
    <n v="32"/>
    <x v="2"/>
    <s v="Free"/>
    <x v="1"/>
    <x v="47"/>
    <n v="6027"/>
    <n v="195181"/>
    <n v="445"/>
    <s v="Electronics"/>
    <x v="3"/>
    <x v="1"/>
    <n v="1"/>
    <n v="4"/>
    <n v="4"/>
    <n v="144"/>
    <x v="3"/>
  </r>
  <r>
    <s v="C01824"/>
    <x v="0"/>
    <n v="29"/>
    <x v="2"/>
    <s v="Gold"/>
    <x v="1"/>
    <x v="12"/>
    <n v="8718"/>
    <n v="139844"/>
    <n v="63"/>
    <s v="Electronics"/>
    <x v="1"/>
    <x v="1"/>
    <n v="2"/>
    <n v="4"/>
    <n v="4"/>
    <n v="244"/>
    <x v="1"/>
  </r>
  <r>
    <s v="C01825"/>
    <x v="5"/>
    <n v="45"/>
    <x v="3"/>
    <s v="Silver"/>
    <x v="0"/>
    <x v="19"/>
    <n v="351"/>
    <n v="3937"/>
    <n v="51"/>
    <s v="Books"/>
    <x v="2"/>
    <x v="1"/>
    <n v="3"/>
    <n v="1"/>
    <n v="1"/>
    <n v="311"/>
    <x v="8"/>
  </r>
  <r>
    <s v="C01826"/>
    <x v="0"/>
    <n v="41"/>
    <x v="0"/>
    <s v="Free"/>
    <x v="1"/>
    <x v="21"/>
    <n v="428"/>
    <n v="53006"/>
    <n v="117"/>
    <s v="Food &amp; Grocery"/>
    <x v="4"/>
    <x v="0"/>
    <n v="2"/>
    <n v="3"/>
    <n v="3"/>
    <n v="233"/>
    <x v="0"/>
  </r>
  <r>
    <s v="C01827"/>
    <x v="0"/>
    <n v="44"/>
    <x v="0"/>
    <s v="Free"/>
    <x v="1"/>
    <x v="31"/>
    <n v="13912"/>
    <n v="120677"/>
    <n v="2"/>
    <s v="Electronics"/>
    <x v="1"/>
    <x v="1"/>
    <n v="5"/>
    <n v="2"/>
    <n v="4"/>
    <n v="524"/>
    <x v="2"/>
  </r>
  <r>
    <s v="C01828"/>
    <x v="5"/>
    <n v="39"/>
    <x v="0"/>
    <s v="Silver"/>
    <x v="1"/>
    <x v="22"/>
    <n v="23484"/>
    <n v="220182"/>
    <n v="37"/>
    <s v="Food &amp; Grocery"/>
    <x v="0"/>
    <x v="1"/>
    <n v="3"/>
    <n v="3"/>
    <n v="4"/>
    <n v="334"/>
    <x v="9"/>
  </r>
  <r>
    <s v="C01829"/>
    <x v="0"/>
    <n v="38"/>
    <x v="0"/>
    <s v="Silver"/>
    <x v="0"/>
    <x v="17"/>
    <n v="9963"/>
    <n v="14640"/>
    <n v="7"/>
    <s v="Toys &amp; Games"/>
    <x v="1"/>
    <x v="1"/>
    <n v="5"/>
    <n v="3"/>
    <n v="2"/>
    <n v="532"/>
    <x v="5"/>
  </r>
  <r>
    <s v="C01830"/>
    <x v="0"/>
    <n v="40"/>
    <x v="0"/>
    <s v="Free"/>
    <x v="1"/>
    <x v="18"/>
    <n v="28006"/>
    <n v="407019"/>
    <n v="50"/>
    <s v="Electronics"/>
    <x v="3"/>
    <x v="1"/>
    <n v="3"/>
    <n v="3"/>
    <n v="5"/>
    <n v="335"/>
    <x v="6"/>
  </r>
  <r>
    <s v="C01831"/>
    <x v="0"/>
    <n v="21"/>
    <x v="1"/>
    <s v="Free"/>
    <x v="0"/>
    <x v="35"/>
    <n v="3271"/>
    <n v="69957"/>
    <n v="2"/>
    <s v="Food &amp; Grocery"/>
    <x v="0"/>
    <x v="1"/>
    <n v="5"/>
    <n v="4"/>
    <n v="3"/>
    <n v="543"/>
    <x v="6"/>
  </r>
  <r>
    <s v="C01832"/>
    <x v="14"/>
    <n v="43"/>
    <x v="0"/>
    <s v="Silver"/>
    <x v="0"/>
    <x v="14"/>
    <n v="2184"/>
    <n v="4209"/>
    <n v="164"/>
    <s v="Clothing &amp; Apparel"/>
    <x v="2"/>
    <x v="1"/>
    <n v="1"/>
    <n v="1"/>
    <n v="1"/>
    <n v="111"/>
    <x v="10"/>
  </r>
  <r>
    <s v="C01833"/>
    <x v="7"/>
    <n v="40"/>
    <x v="0"/>
    <s v="Silver"/>
    <x v="0"/>
    <x v="26"/>
    <n v="3922"/>
    <n v="9410"/>
    <n v="29"/>
    <s v="Beauty &amp; Personal Care"/>
    <x v="0"/>
    <x v="1"/>
    <n v="3"/>
    <n v="4"/>
    <n v="1"/>
    <n v="341"/>
    <x v="5"/>
  </r>
  <r>
    <s v="C01834"/>
    <x v="13"/>
    <n v="38"/>
    <x v="0"/>
    <s v="Gold"/>
    <x v="1"/>
    <x v="34"/>
    <n v="6094"/>
    <n v="100434"/>
    <n v="36"/>
    <s v="Food &amp; Grocery"/>
    <x v="0"/>
    <x v="1"/>
    <n v="3"/>
    <n v="3"/>
    <n v="3"/>
    <n v="333"/>
    <x v="5"/>
  </r>
  <r>
    <s v="C01835"/>
    <x v="16"/>
    <n v="40"/>
    <x v="0"/>
    <s v="Free"/>
    <x v="1"/>
    <x v="22"/>
    <n v="6786"/>
    <n v="60079"/>
    <n v="41"/>
    <s v="Sports &amp; Outdoors"/>
    <x v="0"/>
    <x v="1"/>
    <n v="3"/>
    <n v="3"/>
    <n v="3"/>
    <n v="333"/>
    <x v="5"/>
  </r>
  <r>
    <s v="C01836"/>
    <x v="12"/>
    <n v="24"/>
    <x v="1"/>
    <s v="Free"/>
    <x v="1"/>
    <x v="42"/>
    <n v="6236"/>
    <n v="235434"/>
    <n v="5"/>
    <s v="Sports &amp; Outdoors"/>
    <x v="1"/>
    <x v="1"/>
    <n v="5"/>
    <n v="5"/>
    <n v="4"/>
    <n v="554"/>
    <x v="4"/>
  </r>
  <r>
    <s v="C01837"/>
    <x v="0"/>
    <n v="38"/>
    <x v="0"/>
    <s v="Silver"/>
    <x v="0"/>
    <x v="1"/>
    <n v="1466"/>
    <n v="18292"/>
    <n v="5"/>
    <s v="Clothing &amp; Apparel"/>
    <x v="1"/>
    <x v="1"/>
    <n v="5"/>
    <n v="3"/>
    <n v="2"/>
    <n v="532"/>
    <x v="5"/>
  </r>
  <r>
    <s v="C01838"/>
    <x v="12"/>
    <n v="30"/>
    <x v="2"/>
    <s v="Platinum"/>
    <x v="0"/>
    <x v="21"/>
    <n v="2694"/>
    <n v="35246"/>
    <n v="0"/>
    <s v="Electronics"/>
    <x v="3"/>
    <x v="1"/>
    <n v="5"/>
    <n v="3"/>
    <n v="2"/>
    <n v="532"/>
    <x v="5"/>
  </r>
  <r>
    <s v="C01839"/>
    <x v="1"/>
    <n v="35"/>
    <x v="0"/>
    <s v="Free"/>
    <x v="0"/>
    <x v="2"/>
    <n v="7973"/>
    <n v="51195"/>
    <n v="46"/>
    <s v="Automotive"/>
    <x v="0"/>
    <x v="1"/>
    <n v="3"/>
    <n v="2"/>
    <n v="3"/>
    <n v="323"/>
    <x v="5"/>
  </r>
  <r>
    <s v="C01840"/>
    <x v="10"/>
    <n v="50"/>
    <x v="3"/>
    <s v="Gold"/>
    <x v="1"/>
    <x v="19"/>
    <n v="10532"/>
    <n v="11329"/>
    <n v="23"/>
    <s v="Food &amp; Grocery"/>
    <x v="2"/>
    <x v="1"/>
    <n v="4"/>
    <n v="1"/>
    <n v="2"/>
    <n v="412"/>
    <x v="8"/>
  </r>
  <r>
    <s v="C01841"/>
    <x v="0"/>
    <n v="28"/>
    <x v="2"/>
    <s v="Free"/>
    <x v="0"/>
    <x v="45"/>
    <n v="13774"/>
    <n v="440126"/>
    <n v="76"/>
    <s v="Electronics"/>
    <x v="0"/>
    <x v="1"/>
    <n v="2"/>
    <n v="5"/>
    <n v="5"/>
    <n v="255"/>
    <x v="1"/>
  </r>
  <r>
    <s v="C01842"/>
    <x v="2"/>
    <n v="32"/>
    <x v="2"/>
    <s v="Free"/>
    <x v="0"/>
    <x v="5"/>
    <n v="11488"/>
    <n v="5501"/>
    <n v="131"/>
    <s v="Beauty &amp; Personal Care"/>
    <x v="1"/>
    <x v="0"/>
    <n v="1"/>
    <n v="2"/>
    <n v="1"/>
    <n v="121"/>
    <x v="10"/>
  </r>
  <r>
    <s v="C01843"/>
    <x v="6"/>
    <n v="40"/>
    <x v="0"/>
    <s v="Free"/>
    <x v="1"/>
    <x v="49"/>
    <n v="3135"/>
    <n v="71447"/>
    <n v="69"/>
    <s v="Sports &amp; Outdoors"/>
    <x v="4"/>
    <x v="1"/>
    <n v="2"/>
    <n v="4"/>
    <n v="3"/>
    <n v="243"/>
    <x v="1"/>
  </r>
  <r>
    <s v="C01844"/>
    <x v="1"/>
    <n v="37"/>
    <x v="0"/>
    <s v="Platinum"/>
    <x v="1"/>
    <x v="26"/>
    <n v="7445"/>
    <n v="195782"/>
    <n v="15"/>
    <s v="Home &amp; Kitchen"/>
    <x v="2"/>
    <x v="0"/>
    <n v="4"/>
    <n v="4"/>
    <n v="4"/>
    <n v="444"/>
    <x v="6"/>
  </r>
  <r>
    <s v="C01845"/>
    <x v="12"/>
    <n v="44"/>
    <x v="0"/>
    <s v="Free"/>
    <x v="0"/>
    <x v="23"/>
    <n v="1675"/>
    <n v="25967"/>
    <n v="31"/>
    <s v="Food &amp; Grocery"/>
    <x v="0"/>
    <x v="1"/>
    <n v="3"/>
    <n v="3"/>
    <n v="2"/>
    <n v="332"/>
    <x v="0"/>
  </r>
  <r>
    <s v="C01846"/>
    <x v="5"/>
    <n v="57"/>
    <x v="4"/>
    <s v="Free"/>
    <x v="1"/>
    <x v="15"/>
    <n v="9627"/>
    <n v="335869"/>
    <n v="114"/>
    <s v="Clothing &amp; Apparel"/>
    <x v="1"/>
    <x v="1"/>
    <n v="2"/>
    <n v="4"/>
    <n v="5"/>
    <n v="245"/>
    <x v="1"/>
  </r>
  <r>
    <s v="C01847"/>
    <x v="3"/>
    <n v="19"/>
    <x v="1"/>
    <s v="Free"/>
    <x v="0"/>
    <x v="14"/>
    <n v="3048"/>
    <n v="5749"/>
    <n v="50"/>
    <s v="Home &amp; Kitchen"/>
    <x v="4"/>
    <x v="0"/>
    <n v="3"/>
    <n v="1"/>
    <n v="1"/>
    <n v="311"/>
    <x v="8"/>
  </r>
  <r>
    <s v="C01848"/>
    <x v="12"/>
    <n v="43"/>
    <x v="0"/>
    <s v="Free"/>
    <x v="0"/>
    <x v="31"/>
    <n v="4762"/>
    <n v="44307"/>
    <n v="5"/>
    <s v="Electronics"/>
    <x v="4"/>
    <x v="1"/>
    <n v="5"/>
    <n v="2"/>
    <n v="2"/>
    <n v="522"/>
    <x v="2"/>
  </r>
  <r>
    <s v="C01849"/>
    <x v="9"/>
    <n v="38"/>
    <x v="0"/>
    <s v="Silver"/>
    <x v="1"/>
    <x v="34"/>
    <n v="1945"/>
    <n v="28995"/>
    <n v="2"/>
    <s v="Jewelry &amp; Accessories"/>
    <x v="1"/>
    <x v="1"/>
    <n v="5"/>
    <n v="3"/>
    <n v="2"/>
    <n v="532"/>
    <x v="5"/>
  </r>
  <r>
    <s v="C01850"/>
    <x v="10"/>
    <n v="29"/>
    <x v="2"/>
    <s v="Free"/>
    <x v="1"/>
    <x v="9"/>
    <n v="3604"/>
    <n v="23197"/>
    <n v="3"/>
    <s v="Beauty &amp; Personal Care"/>
    <x v="4"/>
    <x v="1"/>
    <n v="5"/>
    <n v="2"/>
    <n v="2"/>
    <n v="522"/>
    <x v="2"/>
  </r>
  <r>
    <s v="C01851"/>
    <x v="7"/>
    <n v="26"/>
    <x v="2"/>
    <s v="Free"/>
    <x v="1"/>
    <x v="19"/>
    <n v="9025"/>
    <n v="9213"/>
    <n v="27"/>
    <s v="Electronics"/>
    <x v="0"/>
    <x v="1"/>
    <n v="4"/>
    <n v="1"/>
    <n v="1"/>
    <n v="411"/>
    <x v="8"/>
  </r>
  <r>
    <s v="C01852"/>
    <x v="19"/>
    <n v="47"/>
    <x v="3"/>
    <s v="Gold"/>
    <x v="0"/>
    <x v="23"/>
    <n v="13889"/>
    <n v="201468"/>
    <n v="3"/>
    <s v="Home &amp; Kitchen"/>
    <x v="0"/>
    <x v="1"/>
    <n v="5"/>
    <n v="3"/>
    <n v="4"/>
    <n v="534"/>
    <x v="9"/>
  </r>
  <r>
    <s v="C01853"/>
    <x v="8"/>
    <n v="43"/>
    <x v="0"/>
    <s v="Gold"/>
    <x v="1"/>
    <x v="10"/>
    <n v="14889"/>
    <n v="106775"/>
    <n v="157"/>
    <s v="Office Supplies"/>
    <x v="1"/>
    <x v="1"/>
    <n v="1"/>
    <n v="2"/>
    <n v="3"/>
    <n v="123"/>
    <x v="0"/>
  </r>
  <r>
    <s v="C01854"/>
    <x v="5"/>
    <n v="31"/>
    <x v="2"/>
    <s v="Gold"/>
    <x v="1"/>
    <x v="30"/>
    <n v="8233"/>
    <n v="14761"/>
    <n v="22"/>
    <s v="Electronics"/>
    <x v="3"/>
    <x v="1"/>
    <n v="4"/>
    <n v="4"/>
    <n v="2"/>
    <n v="442"/>
    <x v="5"/>
  </r>
  <r>
    <s v="C01855"/>
    <x v="0"/>
    <n v="40"/>
    <x v="0"/>
    <s v="Gold"/>
    <x v="1"/>
    <x v="5"/>
    <n v="5992"/>
    <n v="27081"/>
    <n v="55"/>
    <s v="Home &amp; Kitchen"/>
    <x v="5"/>
    <x v="0"/>
    <n v="3"/>
    <n v="2"/>
    <n v="2"/>
    <n v="322"/>
    <x v="0"/>
  </r>
  <r>
    <s v="C01856"/>
    <x v="0"/>
    <n v="21"/>
    <x v="1"/>
    <s v="Free"/>
    <x v="1"/>
    <x v="15"/>
    <n v="14428"/>
    <n v="465779"/>
    <n v="14"/>
    <s v="Books"/>
    <x v="2"/>
    <x v="0"/>
    <n v="4"/>
    <n v="4"/>
    <n v="5"/>
    <n v="445"/>
    <x v="4"/>
  </r>
  <r>
    <s v="C01857"/>
    <x v="5"/>
    <n v="33"/>
    <x v="2"/>
    <s v="Silver"/>
    <x v="1"/>
    <x v="28"/>
    <n v="4545"/>
    <n v="222179"/>
    <n v="101"/>
    <s v="Home &amp; Kitchen"/>
    <x v="1"/>
    <x v="0"/>
    <n v="2"/>
    <n v="5"/>
    <n v="4"/>
    <n v="254"/>
    <x v="1"/>
  </r>
  <r>
    <s v="C01858"/>
    <x v="0"/>
    <n v="40"/>
    <x v="0"/>
    <s v="Free"/>
    <x v="0"/>
    <x v="34"/>
    <n v="28077"/>
    <n v="437348"/>
    <n v="22"/>
    <s v="Clothing &amp; Apparel"/>
    <x v="4"/>
    <x v="1"/>
    <n v="4"/>
    <n v="3"/>
    <n v="5"/>
    <n v="435"/>
    <x v="6"/>
  </r>
  <r>
    <s v="C01859"/>
    <x v="7"/>
    <n v="26"/>
    <x v="2"/>
    <s v="Free"/>
    <x v="0"/>
    <x v="19"/>
    <n v="11109"/>
    <n v="11376"/>
    <n v="35"/>
    <s v="Beauty &amp; Personal Care"/>
    <x v="3"/>
    <x v="1"/>
    <n v="3"/>
    <n v="1"/>
    <n v="2"/>
    <n v="312"/>
    <x v="7"/>
  </r>
  <r>
    <s v="C01860"/>
    <x v="5"/>
    <n v="43"/>
    <x v="0"/>
    <s v="Silver"/>
    <x v="0"/>
    <x v="22"/>
    <n v="1712"/>
    <n v="14958"/>
    <n v="51"/>
    <s v="Food &amp; Grocery"/>
    <x v="1"/>
    <x v="0"/>
    <n v="3"/>
    <n v="3"/>
    <n v="2"/>
    <n v="332"/>
    <x v="0"/>
  </r>
  <r>
    <s v="C01861"/>
    <x v="0"/>
    <n v="52"/>
    <x v="3"/>
    <s v="Free"/>
    <x v="0"/>
    <x v="18"/>
    <n v="9325"/>
    <n v="130065"/>
    <n v="3"/>
    <s v="Food &amp; Grocery"/>
    <x v="2"/>
    <x v="1"/>
    <n v="5"/>
    <n v="3"/>
    <n v="4"/>
    <n v="534"/>
    <x v="9"/>
  </r>
  <r>
    <s v="C01862"/>
    <x v="0"/>
    <n v="47"/>
    <x v="3"/>
    <s v="Silver"/>
    <x v="0"/>
    <x v="2"/>
    <n v="3247"/>
    <n v="2229"/>
    <n v="3"/>
    <s v="Clothing &amp; Apparel"/>
    <x v="0"/>
    <x v="1"/>
    <n v="5"/>
    <n v="2"/>
    <n v="1"/>
    <n v="521"/>
    <x v="2"/>
  </r>
  <r>
    <s v="C01863"/>
    <x v="0"/>
    <n v="31"/>
    <x v="2"/>
    <s v="Free"/>
    <x v="1"/>
    <x v="12"/>
    <n v="6123"/>
    <n v="118708"/>
    <n v="22"/>
    <s v="Health &amp; Wellness"/>
    <x v="4"/>
    <x v="1"/>
    <n v="4"/>
    <n v="4"/>
    <n v="4"/>
    <n v="444"/>
    <x v="6"/>
  </r>
  <r>
    <s v="C01864"/>
    <x v="0"/>
    <n v="31"/>
    <x v="2"/>
    <s v="Platinum"/>
    <x v="0"/>
    <x v="1"/>
    <n v="358"/>
    <n v="36788"/>
    <n v="45"/>
    <s v="Jewelry &amp; Accessories"/>
    <x v="0"/>
    <x v="1"/>
    <n v="3"/>
    <n v="3"/>
    <n v="2"/>
    <n v="332"/>
    <x v="0"/>
  </r>
  <r>
    <s v="C01865"/>
    <x v="10"/>
    <n v="55"/>
    <x v="4"/>
    <s v="Free"/>
    <x v="0"/>
    <x v="8"/>
    <n v="997"/>
    <n v="299956"/>
    <n v="27"/>
    <s v="Electronics"/>
    <x v="0"/>
    <x v="1"/>
    <n v="4"/>
    <n v="4"/>
    <n v="5"/>
    <n v="445"/>
    <x v="4"/>
  </r>
  <r>
    <s v="C01866"/>
    <x v="0"/>
    <n v="62"/>
    <x v="4"/>
    <s v="Free"/>
    <x v="0"/>
    <x v="24"/>
    <n v="3389"/>
    <n v="71529"/>
    <n v="12"/>
    <s v="Health &amp; Wellness"/>
    <x v="3"/>
    <x v="1"/>
    <n v="4"/>
    <n v="4"/>
    <n v="3"/>
    <n v="443"/>
    <x v="9"/>
  </r>
  <r>
    <s v="C01867"/>
    <x v="15"/>
    <n v="29"/>
    <x v="2"/>
    <s v="Free"/>
    <x v="0"/>
    <x v="59"/>
    <n v="5831"/>
    <n v="139479"/>
    <n v="11"/>
    <s v="Electronics"/>
    <x v="1"/>
    <x v="1"/>
    <n v="4"/>
    <n v="4"/>
    <n v="4"/>
    <n v="444"/>
    <x v="6"/>
  </r>
  <r>
    <s v="C01868"/>
    <x v="17"/>
    <n v="25"/>
    <x v="2"/>
    <s v="Platinum"/>
    <x v="0"/>
    <x v="3"/>
    <n v="9438"/>
    <n v="377824"/>
    <n v="23"/>
    <s v="Health &amp; Wellness"/>
    <x v="4"/>
    <x v="0"/>
    <n v="4"/>
    <n v="5"/>
    <n v="5"/>
    <n v="455"/>
    <x v="4"/>
  </r>
  <r>
    <s v="C01869"/>
    <x v="10"/>
    <n v="45"/>
    <x v="3"/>
    <s v="Silver"/>
    <x v="0"/>
    <x v="8"/>
    <n v="4895"/>
    <n v="12742"/>
    <n v="11"/>
    <s v="Toys &amp; Games"/>
    <x v="1"/>
    <x v="1"/>
    <n v="4"/>
    <n v="4"/>
    <n v="2"/>
    <n v="442"/>
    <x v="5"/>
  </r>
  <r>
    <s v="C01870"/>
    <x v="5"/>
    <n v="28"/>
    <x v="2"/>
    <s v="Free"/>
    <x v="1"/>
    <x v="17"/>
    <n v="2929"/>
    <n v="38539"/>
    <n v="193"/>
    <s v="Automotive"/>
    <x v="2"/>
    <x v="0"/>
    <n v="1"/>
    <n v="3"/>
    <n v="2"/>
    <n v="132"/>
    <x v="0"/>
  </r>
  <r>
    <s v="C01871"/>
    <x v="17"/>
    <n v="43"/>
    <x v="0"/>
    <s v="Free"/>
    <x v="0"/>
    <x v="31"/>
    <n v="24897"/>
    <n v="21692"/>
    <n v="7"/>
    <s v="Toys &amp; Games"/>
    <x v="1"/>
    <x v="0"/>
    <n v="5"/>
    <n v="2"/>
    <n v="2"/>
    <n v="522"/>
    <x v="2"/>
  </r>
  <r>
    <s v="C01872"/>
    <x v="8"/>
    <n v="41"/>
    <x v="0"/>
    <s v="Gold"/>
    <x v="1"/>
    <x v="23"/>
    <n v="14651"/>
    <n v="229021"/>
    <n v="36"/>
    <s v="Travel &amp; Luggage"/>
    <x v="1"/>
    <x v="0"/>
    <n v="3"/>
    <n v="3"/>
    <n v="4"/>
    <n v="334"/>
    <x v="9"/>
  </r>
  <r>
    <s v="C01873"/>
    <x v="3"/>
    <n v="21"/>
    <x v="1"/>
    <s v="Gold"/>
    <x v="0"/>
    <x v="2"/>
    <n v="12544"/>
    <n v="65039"/>
    <n v="49"/>
    <s v="Home &amp; Kitchen"/>
    <x v="5"/>
    <x v="1"/>
    <n v="3"/>
    <n v="2"/>
    <n v="3"/>
    <n v="323"/>
    <x v="5"/>
  </r>
  <r>
    <s v="C01874"/>
    <x v="17"/>
    <n v="18"/>
    <x v="1"/>
    <s v="Free"/>
    <x v="0"/>
    <x v="22"/>
    <n v="2841"/>
    <n v="27215"/>
    <n v="61"/>
    <s v="Jewelry &amp; Accessories"/>
    <x v="3"/>
    <x v="1"/>
    <n v="2"/>
    <n v="3"/>
    <n v="2"/>
    <n v="232"/>
    <x v="0"/>
  </r>
  <r>
    <s v="C01875"/>
    <x v="12"/>
    <n v="37"/>
    <x v="0"/>
    <s v="Free"/>
    <x v="1"/>
    <x v="0"/>
    <n v="4889"/>
    <n v="16836"/>
    <n v="93"/>
    <s v="Health &amp; Wellness"/>
    <x v="3"/>
    <x v="0"/>
    <n v="2"/>
    <n v="2"/>
    <n v="2"/>
    <n v="222"/>
    <x v="0"/>
  </r>
  <r>
    <s v="C01876"/>
    <x v="0"/>
    <n v="29"/>
    <x v="2"/>
    <s v="Free"/>
    <x v="1"/>
    <x v="19"/>
    <n v="2467"/>
    <n v="2739"/>
    <n v="0"/>
    <s v="Sports &amp; Outdoors"/>
    <x v="1"/>
    <x v="1"/>
    <n v="5"/>
    <n v="1"/>
    <n v="1"/>
    <n v="511"/>
    <x v="8"/>
  </r>
  <r>
    <s v="C01877"/>
    <x v="0"/>
    <n v="52"/>
    <x v="3"/>
    <s v="Free"/>
    <x v="1"/>
    <x v="0"/>
    <n v="5472"/>
    <n v="21341"/>
    <n v="111"/>
    <s v="Office Supplies"/>
    <x v="1"/>
    <x v="0"/>
    <n v="2"/>
    <n v="2"/>
    <n v="2"/>
    <n v="222"/>
    <x v="0"/>
  </r>
  <r>
    <s v="C01878"/>
    <x v="11"/>
    <n v="45"/>
    <x v="3"/>
    <s v="Silver"/>
    <x v="0"/>
    <x v="23"/>
    <n v="12833"/>
    <n v="171536"/>
    <n v="68"/>
    <s v="Electronics"/>
    <x v="0"/>
    <x v="0"/>
    <n v="2"/>
    <n v="3"/>
    <n v="4"/>
    <n v="234"/>
    <x v="1"/>
  </r>
  <r>
    <s v="C01879"/>
    <x v="7"/>
    <n v="29"/>
    <x v="2"/>
    <s v="Gold"/>
    <x v="1"/>
    <x v="9"/>
    <n v="7922"/>
    <n v="63541"/>
    <n v="8"/>
    <s v="Food &amp; Grocery"/>
    <x v="1"/>
    <x v="0"/>
    <n v="4"/>
    <n v="2"/>
    <n v="3"/>
    <n v="423"/>
    <x v="5"/>
  </r>
  <r>
    <s v="C01880"/>
    <x v="0"/>
    <n v="45"/>
    <x v="3"/>
    <s v="Free"/>
    <x v="0"/>
    <x v="15"/>
    <n v="13666"/>
    <n v="510867"/>
    <n v="11"/>
    <s v="Electronics"/>
    <x v="0"/>
    <x v="0"/>
    <n v="4"/>
    <n v="4"/>
    <n v="5"/>
    <n v="445"/>
    <x v="4"/>
  </r>
  <r>
    <s v="C01881"/>
    <x v="0"/>
    <n v="25"/>
    <x v="2"/>
    <s v="Platinum"/>
    <x v="0"/>
    <x v="23"/>
    <n v="11326"/>
    <n v="172765"/>
    <n v="35"/>
    <s v="Electronics"/>
    <x v="5"/>
    <x v="1"/>
    <n v="3"/>
    <n v="3"/>
    <n v="4"/>
    <n v="334"/>
    <x v="9"/>
  </r>
  <r>
    <s v="C01882"/>
    <x v="17"/>
    <n v="58"/>
    <x v="4"/>
    <s v="Free"/>
    <x v="0"/>
    <x v="18"/>
    <n v="2885"/>
    <n v="48399"/>
    <n v="14"/>
    <s v="Food &amp; Grocery"/>
    <x v="1"/>
    <x v="0"/>
    <n v="4"/>
    <n v="3"/>
    <n v="3"/>
    <n v="433"/>
    <x v="5"/>
  </r>
  <r>
    <s v="C01883"/>
    <x v="0"/>
    <n v="27"/>
    <x v="2"/>
    <s v="Free"/>
    <x v="1"/>
    <x v="11"/>
    <n v="8109"/>
    <n v="259286"/>
    <n v="14"/>
    <s v="Clothing &amp; Apparel"/>
    <x v="1"/>
    <x v="1"/>
    <n v="4"/>
    <n v="4"/>
    <n v="4"/>
    <n v="444"/>
    <x v="6"/>
  </r>
  <r>
    <s v="C01884"/>
    <x v="0"/>
    <n v="25"/>
    <x v="2"/>
    <s v="Platinum"/>
    <x v="1"/>
    <x v="2"/>
    <n v="7438"/>
    <n v="50995"/>
    <n v="109"/>
    <s v="Beauty &amp; Personal Care"/>
    <x v="1"/>
    <x v="1"/>
    <n v="2"/>
    <n v="2"/>
    <n v="3"/>
    <n v="223"/>
    <x v="0"/>
  </r>
  <r>
    <s v="C01885"/>
    <x v="16"/>
    <n v="46"/>
    <x v="3"/>
    <s v="Gold"/>
    <x v="0"/>
    <x v="33"/>
    <n v="2201"/>
    <n v="7442"/>
    <n v="7"/>
    <s v="Clothing &amp; Apparel"/>
    <x v="4"/>
    <x v="0"/>
    <n v="5"/>
    <n v="1"/>
    <n v="1"/>
    <n v="511"/>
    <x v="8"/>
  </r>
  <r>
    <s v="C01886"/>
    <x v="14"/>
    <n v="27"/>
    <x v="2"/>
    <s v="Free"/>
    <x v="0"/>
    <x v="17"/>
    <n v="12839"/>
    <n v="182906"/>
    <n v="146"/>
    <s v="Electronics"/>
    <x v="1"/>
    <x v="1"/>
    <n v="1"/>
    <n v="3"/>
    <n v="4"/>
    <n v="134"/>
    <x v="1"/>
  </r>
  <r>
    <s v="C01887"/>
    <x v="0"/>
    <n v="35"/>
    <x v="0"/>
    <s v="Free"/>
    <x v="0"/>
    <x v="44"/>
    <n v="5141"/>
    <n v="208471"/>
    <n v="6"/>
    <s v="Home &amp; Kitchen"/>
    <x v="5"/>
    <x v="0"/>
    <n v="5"/>
    <n v="5"/>
    <n v="4"/>
    <n v="554"/>
    <x v="4"/>
  </r>
  <r>
    <s v="C01888"/>
    <x v="14"/>
    <n v="44"/>
    <x v="0"/>
    <s v="Free"/>
    <x v="1"/>
    <x v="50"/>
    <n v="13263"/>
    <n v="420677"/>
    <n v="118"/>
    <s v="Beauty &amp; Personal Care"/>
    <x v="1"/>
    <x v="0"/>
    <n v="2"/>
    <n v="4"/>
    <n v="5"/>
    <n v="245"/>
    <x v="1"/>
  </r>
  <r>
    <s v="C01889"/>
    <x v="5"/>
    <n v="60"/>
    <x v="4"/>
    <s v="Gold"/>
    <x v="0"/>
    <x v="47"/>
    <n v="7477"/>
    <n v="191074"/>
    <n v="3"/>
    <s v="Beauty &amp; Personal Care"/>
    <x v="4"/>
    <x v="0"/>
    <n v="5"/>
    <n v="4"/>
    <n v="4"/>
    <n v="544"/>
    <x v="4"/>
  </r>
  <r>
    <s v="C01890"/>
    <x v="12"/>
    <n v="53"/>
    <x v="3"/>
    <s v="Free"/>
    <x v="0"/>
    <x v="53"/>
    <n v="410"/>
    <n v="17596"/>
    <n v="21"/>
    <s v="Electronics"/>
    <x v="4"/>
    <x v="1"/>
    <n v="4"/>
    <n v="5"/>
    <n v="2"/>
    <n v="452"/>
    <x v="5"/>
  </r>
  <r>
    <s v="C01891"/>
    <x v="9"/>
    <n v="47"/>
    <x v="3"/>
    <s v="Free"/>
    <x v="0"/>
    <x v="20"/>
    <n v="3303"/>
    <n v="38086"/>
    <n v="40"/>
    <s v="Health &amp; Wellness"/>
    <x v="4"/>
    <x v="0"/>
    <n v="3"/>
    <n v="3"/>
    <n v="2"/>
    <n v="332"/>
    <x v="0"/>
  </r>
  <r>
    <s v="C01892"/>
    <x v="14"/>
    <n v="44"/>
    <x v="0"/>
    <s v="Free"/>
    <x v="0"/>
    <x v="46"/>
    <n v="5264"/>
    <n v="24583"/>
    <n v="11"/>
    <s v="Travel &amp; Luggage"/>
    <x v="3"/>
    <x v="1"/>
    <n v="4"/>
    <n v="5"/>
    <n v="2"/>
    <n v="452"/>
    <x v="5"/>
  </r>
  <r>
    <s v="C01893"/>
    <x v="0"/>
    <n v="40"/>
    <x v="0"/>
    <s v="Gold"/>
    <x v="1"/>
    <x v="59"/>
    <n v="19655"/>
    <n v="538302"/>
    <n v="62"/>
    <s v="Electronics"/>
    <x v="1"/>
    <x v="0"/>
    <n v="2"/>
    <n v="4"/>
    <n v="5"/>
    <n v="245"/>
    <x v="1"/>
  </r>
  <r>
    <s v="C01894"/>
    <x v="0"/>
    <n v="53"/>
    <x v="3"/>
    <s v="Free"/>
    <x v="0"/>
    <x v="31"/>
    <n v="3105"/>
    <n v="25418"/>
    <n v="17"/>
    <s v="Beauty &amp; Personal Care"/>
    <x v="5"/>
    <x v="1"/>
    <n v="4"/>
    <n v="2"/>
    <n v="2"/>
    <n v="422"/>
    <x v="8"/>
  </r>
  <r>
    <s v="C01895"/>
    <x v="0"/>
    <n v="45"/>
    <x v="3"/>
    <s v="Silver"/>
    <x v="0"/>
    <x v="6"/>
    <n v="1857"/>
    <n v="5777"/>
    <n v="306"/>
    <s v="Clothing &amp; Apparel"/>
    <x v="0"/>
    <x v="1"/>
    <n v="1"/>
    <n v="4"/>
    <n v="1"/>
    <n v="141"/>
    <x v="10"/>
  </r>
  <r>
    <s v="C01896"/>
    <x v="3"/>
    <n v="24"/>
    <x v="1"/>
    <s v="Free"/>
    <x v="1"/>
    <x v="18"/>
    <n v="8145"/>
    <n v="121005"/>
    <n v="73"/>
    <s v="Health &amp; Wellness"/>
    <x v="0"/>
    <x v="1"/>
    <n v="2"/>
    <n v="3"/>
    <n v="4"/>
    <n v="234"/>
    <x v="1"/>
  </r>
  <r>
    <s v="C01897"/>
    <x v="17"/>
    <n v="54"/>
    <x v="3"/>
    <s v="Free"/>
    <x v="0"/>
    <x v="20"/>
    <n v="685"/>
    <n v="95533"/>
    <n v="82"/>
    <s v="Electronics"/>
    <x v="0"/>
    <x v="1"/>
    <n v="2"/>
    <n v="3"/>
    <n v="3"/>
    <n v="233"/>
    <x v="0"/>
  </r>
  <r>
    <s v="C01898"/>
    <x v="0"/>
    <n v="23"/>
    <x v="1"/>
    <s v="Free"/>
    <x v="1"/>
    <x v="1"/>
    <n v="4479"/>
    <n v="46388"/>
    <n v="190"/>
    <s v="Clothing &amp; Apparel"/>
    <x v="5"/>
    <x v="1"/>
    <n v="1"/>
    <n v="3"/>
    <n v="3"/>
    <n v="133"/>
    <x v="1"/>
  </r>
  <r>
    <s v="C01899"/>
    <x v="5"/>
    <n v="33"/>
    <x v="2"/>
    <s v="Silver"/>
    <x v="0"/>
    <x v="10"/>
    <n v="16618"/>
    <n v="13980"/>
    <n v="0"/>
    <s v="Sports &amp; Outdoors"/>
    <x v="3"/>
    <x v="1"/>
    <n v="5"/>
    <n v="2"/>
    <n v="2"/>
    <n v="522"/>
    <x v="2"/>
  </r>
  <r>
    <s v="C01900"/>
    <x v="10"/>
    <n v="40"/>
    <x v="0"/>
    <s v="Free"/>
    <x v="0"/>
    <x v="34"/>
    <n v="11992"/>
    <n v="20830"/>
    <n v="33"/>
    <s v="Books"/>
    <x v="0"/>
    <x v="1"/>
    <n v="3"/>
    <n v="3"/>
    <n v="2"/>
    <n v="332"/>
    <x v="0"/>
  </r>
  <r>
    <s v="C01901"/>
    <x v="0"/>
    <n v="18"/>
    <x v="1"/>
    <s v="Silver"/>
    <x v="0"/>
    <x v="62"/>
    <n v="7879"/>
    <n v="406334"/>
    <n v="32"/>
    <s v="Jewelry &amp; Accessories"/>
    <x v="4"/>
    <x v="1"/>
    <n v="3"/>
    <n v="5"/>
    <n v="5"/>
    <n v="355"/>
    <x v="6"/>
  </r>
  <r>
    <s v="C01902"/>
    <x v="18"/>
    <n v="18"/>
    <x v="1"/>
    <s v="Free"/>
    <x v="0"/>
    <x v="9"/>
    <n v="2961"/>
    <n v="21575"/>
    <n v="64"/>
    <s v="Beauty &amp; Personal Care"/>
    <x v="4"/>
    <x v="0"/>
    <n v="2"/>
    <n v="2"/>
    <n v="2"/>
    <n v="222"/>
    <x v="0"/>
  </r>
  <r>
    <s v="C01903"/>
    <x v="10"/>
    <n v="49"/>
    <x v="3"/>
    <s v="Free"/>
    <x v="0"/>
    <x v="31"/>
    <n v="6238"/>
    <n v="62974"/>
    <n v="52"/>
    <s v="Clothing &amp; Apparel"/>
    <x v="0"/>
    <x v="0"/>
    <n v="3"/>
    <n v="2"/>
    <n v="3"/>
    <n v="323"/>
    <x v="5"/>
  </r>
  <r>
    <s v="C01904"/>
    <x v="10"/>
    <n v="31"/>
    <x v="2"/>
    <s v="Free"/>
    <x v="0"/>
    <x v="34"/>
    <n v="8071"/>
    <n v="141829"/>
    <n v="8"/>
    <s v="Electronics"/>
    <x v="0"/>
    <x v="1"/>
    <n v="4"/>
    <n v="3"/>
    <n v="4"/>
    <n v="434"/>
    <x v="9"/>
  </r>
  <r>
    <s v="C01905"/>
    <x v="0"/>
    <n v="39"/>
    <x v="0"/>
    <s v="Gold"/>
    <x v="1"/>
    <x v="73"/>
    <n v="13592"/>
    <n v="1152878"/>
    <n v="322"/>
    <s v="Electronics"/>
    <x v="2"/>
    <x v="0"/>
    <n v="1"/>
    <n v="5"/>
    <n v="5"/>
    <n v="155"/>
    <x v="3"/>
  </r>
  <r>
    <s v="C01906"/>
    <x v="0"/>
    <n v="18"/>
    <x v="1"/>
    <s v="Free"/>
    <x v="0"/>
    <x v="41"/>
    <n v="10299"/>
    <n v="363091"/>
    <n v="11"/>
    <s v="Sports &amp; Outdoors"/>
    <x v="3"/>
    <x v="1"/>
    <n v="4"/>
    <n v="5"/>
    <n v="5"/>
    <n v="455"/>
    <x v="4"/>
  </r>
  <r>
    <s v="C01907"/>
    <x v="3"/>
    <n v="25"/>
    <x v="2"/>
    <s v="Free"/>
    <x v="1"/>
    <x v="21"/>
    <n v="8225"/>
    <n v="109045"/>
    <n v="110"/>
    <s v="Clothing &amp; Apparel"/>
    <x v="5"/>
    <x v="0"/>
    <n v="2"/>
    <n v="3"/>
    <n v="3"/>
    <n v="233"/>
    <x v="0"/>
  </r>
  <r>
    <s v="C01908"/>
    <x v="14"/>
    <n v="29"/>
    <x v="2"/>
    <s v="Free"/>
    <x v="0"/>
    <x v="17"/>
    <n v="13411"/>
    <n v="166525"/>
    <n v="64"/>
    <s v="Home &amp; Kitchen"/>
    <x v="0"/>
    <x v="0"/>
    <n v="2"/>
    <n v="3"/>
    <n v="4"/>
    <n v="234"/>
    <x v="1"/>
  </r>
  <r>
    <s v="C01909"/>
    <x v="10"/>
    <n v="28"/>
    <x v="2"/>
    <s v="Silver"/>
    <x v="0"/>
    <x v="25"/>
    <n v="4542"/>
    <n v="138477"/>
    <n v="49"/>
    <s v="Electronics"/>
    <x v="4"/>
    <x v="0"/>
    <n v="3"/>
    <n v="4"/>
    <n v="4"/>
    <n v="344"/>
    <x v="6"/>
  </r>
  <r>
    <s v="C01910"/>
    <x v="3"/>
    <n v="32"/>
    <x v="2"/>
    <s v="Gold"/>
    <x v="1"/>
    <x v="2"/>
    <n v="14893"/>
    <n v="91828"/>
    <n v="110"/>
    <s v="Sports &amp; Outdoors"/>
    <x v="0"/>
    <x v="1"/>
    <n v="2"/>
    <n v="2"/>
    <n v="3"/>
    <n v="223"/>
    <x v="0"/>
  </r>
  <r>
    <s v="C01911"/>
    <x v="4"/>
    <n v="50"/>
    <x v="3"/>
    <s v="Free"/>
    <x v="0"/>
    <x v="14"/>
    <n v="13996"/>
    <n v="30212"/>
    <n v="58"/>
    <s v="Electronics"/>
    <x v="0"/>
    <x v="1"/>
    <n v="3"/>
    <n v="1"/>
    <n v="2"/>
    <n v="312"/>
    <x v="7"/>
  </r>
  <r>
    <s v="C01912"/>
    <x v="0"/>
    <n v="32"/>
    <x v="2"/>
    <s v="Gold"/>
    <x v="0"/>
    <x v="31"/>
    <n v="3635"/>
    <n v="32416"/>
    <n v="114"/>
    <s v="Pet Supplies"/>
    <x v="1"/>
    <x v="0"/>
    <n v="2"/>
    <n v="2"/>
    <n v="2"/>
    <n v="222"/>
    <x v="0"/>
  </r>
  <r>
    <s v="C01913"/>
    <x v="19"/>
    <n v="51"/>
    <x v="3"/>
    <s v="Free"/>
    <x v="0"/>
    <x v="39"/>
    <n v="10519"/>
    <n v="283371"/>
    <n v="13"/>
    <s v="Clothing &amp; Apparel"/>
    <x v="3"/>
    <x v="0"/>
    <n v="4"/>
    <n v="4"/>
    <n v="4"/>
    <n v="444"/>
    <x v="6"/>
  </r>
  <r>
    <s v="C01914"/>
    <x v="2"/>
    <n v="39"/>
    <x v="0"/>
    <s v="Free"/>
    <x v="1"/>
    <x v="39"/>
    <n v="11008"/>
    <n v="301938"/>
    <n v="37"/>
    <s v="Toys &amp; Games"/>
    <x v="1"/>
    <x v="1"/>
    <n v="3"/>
    <n v="4"/>
    <n v="5"/>
    <n v="345"/>
    <x v="6"/>
  </r>
  <r>
    <s v="C01915"/>
    <x v="9"/>
    <n v="38"/>
    <x v="0"/>
    <s v="Silver"/>
    <x v="0"/>
    <x v="33"/>
    <n v="20224"/>
    <n v="55986"/>
    <n v="37"/>
    <s v="Office Supplies"/>
    <x v="1"/>
    <x v="0"/>
    <n v="3"/>
    <n v="1"/>
    <n v="3"/>
    <n v="313"/>
    <x v="2"/>
  </r>
  <r>
    <s v="C01916"/>
    <x v="13"/>
    <n v="27"/>
    <x v="2"/>
    <s v="Free"/>
    <x v="1"/>
    <x v="47"/>
    <n v="3934"/>
    <n v="107367"/>
    <n v="51"/>
    <s v="Electronics"/>
    <x v="1"/>
    <x v="1"/>
    <n v="3"/>
    <n v="4"/>
    <n v="3"/>
    <n v="343"/>
    <x v="9"/>
  </r>
  <r>
    <s v="C01917"/>
    <x v="0"/>
    <n v="36"/>
    <x v="0"/>
    <s v="Gold"/>
    <x v="1"/>
    <x v="30"/>
    <n v="4354"/>
    <n v="87753"/>
    <n v="65"/>
    <s v="Food &amp; Grocery"/>
    <x v="2"/>
    <x v="1"/>
    <n v="2"/>
    <n v="4"/>
    <n v="3"/>
    <n v="243"/>
    <x v="1"/>
  </r>
  <r>
    <s v="C01918"/>
    <x v="7"/>
    <n v="23"/>
    <x v="1"/>
    <s v="Free"/>
    <x v="1"/>
    <x v="17"/>
    <n v="4705"/>
    <n v="61719"/>
    <n v="47"/>
    <s v="Books"/>
    <x v="1"/>
    <x v="1"/>
    <n v="3"/>
    <n v="3"/>
    <n v="3"/>
    <n v="333"/>
    <x v="5"/>
  </r>
  <r>
    <s v="C01919"/>
    <x v="12"/>
    <n v="18"/>
    <x v="1"/>
    <s v="Silver"/>
    <x v="0"/>
    <x v="21"/>
    <n v="13972"/>
    <n v="178751"/>
    <n v="31"/>
    <s v="Books"/>
    <x v="0"/>
    <x v="0"/>
    <n v="3"/>
    <n v="3"/>
    <n v="4"/>
    <n v="334"/>
    <x v="9"/>
  </r>
  <r>
    <s v="C01920"/>
    <x v="12"/>
    <n v="33"/>
    <x v="2"/>
    <s v="Silver"/>
    <x v="1"/>
    <x v="17"/>
    <n v="4619"/>
    <n v="73706"/>
    <n v="31"/>
    <s v="Sports &amp; Outdoors"/>
    <x v="1"/>
    <x v="0"/>
    <n v="3"/>
    <n v="3"/>
    <n v="3"/>
    <n v="333"/>
    <x v="5"/>
  </r>
  <r>
    <s v="C01921"/>
    <x v="1"/>
    <n v="22"/>
    <x v="1"/>
    <s v="Free"/>
    <x v="1"/>
    <x v="10"/>
    <n v="9088"/>
    <n v="63109"/>
    <n v="14"/>
    <s v="Electronics"/>
    <x v="1"/>
    <x v="1"/>
    <n v="4"/>
    <n v="2"/>
    <n v="3"/>
    <n v="423"/>
    <x v="5"/>
  </r>
  <r>
    <s v="C01922"/>
    <x v="18"/>
    <n v="20"/>
    <x v="1"/>
    <s v="Silver"/>
    <x v="0"/>
    <x v="17"/>
    <n v="5222"/>
    <n v="70235"/>
    <n v="30"/>
    <s v="Home &amp; Kitchen"/>
    <x v="0"/>
    <x v="0"/>
    <n v="3"/>
    <n v="3"/>
    <n v="3"/>
    <n v="333"/>
    <x v="5"/>
  </r>
  <r>
    <s v="C01923"/>
    <x v="0"/>
    <n v="47"/>
    <x v="3"/>
    <s v="Free"/>
    <x v="1"/>
    <x v="31"/>
    <n v="3896"/>
    <n v="32767"/>
    <n v="15"/>
    <s v="Electronics"/>
    <x v="4"/>
    <x v="1"/>
    <n v="4"/>
    <n v="2"/>
    <n v="2"/>
    <n v="422"/>
    <x v="8"/>
  </r>
  <r>
    <s v="C01924"/>
    <x v="0"/>
    <n v="46"/>
    <x v="3"/>
    <s v="Gold"/>
    <x v="1"/>
    <x v="14"/>
    <n v="23371"/>
    <n v="50608"/>
    <n v="32"/>
    <s v="Toys &amp; Games"/>
    <x v="3"/>
    <x v="1"/>
    <n v="3"/>
    <n v="1"/>
    <n v="3"/>
    <n v="313"/>
    <x v="2"/>
  </r>
  <r>
    <s v="C01925"/>
    <x v="1"/>
    <n v="34"/>
    <x v="2"/>
    <s v="Free"/>
    <x v="0"/>
    <x v="33"/>
    <n v="5245"/>
    <n v="15374"/>
    <n v="75"/>
    <s v="Books"/>
    <x v="5"/>
    <x v="1"/>
    <n v="2"/>
    <n v="1"/>
    <n v="2"/>
    <n v="212"/>
    <x v="0"/>
  </r>
  <r>
    <s v="C01926"/>
    <x v="2"/>
    <n v="27"/>
    <x v="2"/>
    <s v="Free"/>
    <x v="0"/>
    <x v="11"/>
    <n v="3281"/>
    <n v="105749"/>
    <n v="147"/>
    <s v="Books"/>
    <x v="0"/>
    <x v="0"/>
    <n v="1"/>
    <n v="4"/>
    <n v="3"/>
    <n v="143"/>
    <x v="1"/>
  </r>
  <r>
    <s v="C01927"/>
    <x v="0"/>
    <n v="30"/>
    <x v="2"/>
    <s v="Free"/>
    <x v="1"/>
    <x v="20"/>
    <n v="7486"/>
    <n v="111704"/>
    <n v="88"/>
    <s v="Clothing &amp; Apparel"/>
    <x v="0"/>
    <x v="1"/>
    <n v="2"/>
    <n v="3"/>
    <n v="4"/>
    <n v="234"/>
    <x v="1"/>
  </r>
  <r>
    <s v="C01928"/>
    <x v="10"/>
    <n v="40"/>
    <x v="0"/>
    <s v="Free"/>
    <x v="1"/>
    <x v="34"/>
    <n v="6382"/>
    <n v="119828"/>
    <n v="135"/>
    <s v="Electronics"/>
    <x v="2"/>
    <x v="1"/>
    <n v="1"/>
    <n v="3"/>
    <n v="4"/>
    <n v="134"/>
    <x v="1"/>
  </r>
  <r>
    <s v="C01929"/>
    <x v="5"/>
    <n v="55"/>
    <x v="4"/>
    <s v="Platinum"/>
    <x v="0"/>
    <x v="21"/>
    <n v="13849"/>
    <n v="159786"/>
    <n v="2"/>
    <s v="Electronics"/>
    <x v="0"/>
    <x v="0"/>
    <n v="5"/>
    <n v="3"/>
    <n v="4"/>
    <n v="534"/>
    <x v="9"/>
  </r>
  <r>
    <s v="C01930"/>
    <x v="0"/>
    <n v="41"/>
    <x v="0"/>
    <s v="Free"/>
    <x v="0"/>
    <x v="23"/>
    <n v="16463"/>
    <n v="221045"/>
    <n v="19"/>
    <s v="Automotive"/>
    <x v="0"/>
    <x v="1"/>
    <n v="4"/>
    <n v="3"/>
    <n v="4"/>
    <n v="434"/>
    <x v="9"/>
  </r>
  <r>
    <s v="C01931"/>
    <x v="18"/>
    <n v="36"/>
    <x v="0"/>
    <s v="Free"/>
    <x v="1"/>
    <x v="0"/>
    <n v="2518"/>
    <n v="10206"/>
    <n v="2"/>
    <s v="Electronics"/>
    <x v="1"/>
    <x v="1"/>
    <n v="5"/>
    <n v="2"/>
    <n v="1"/>
    <n v="521"/>
    <x v="2"/>
  </r>
  <r>
    <s v="C01932"/>
    <x v="1"/>
    <n v="32"/>
    <x v="2"/>
    <s v="Gold"/>
    <x v="1"/>
    <x v="9"/>
    <n v="25318"/>
    <n v="191043"/>
    <n v="12"/>
    <s v="Home &amp; Kitchen"/>
    <x v="1"/>
    <x v="1"/>
    <n v="4"/>
    <n v="2"/>
    <n v="4"/>
    <n v="424"/>
    <x v="2"/>
  </r>
  <r>
    <s v="C01933"/>
    <x v="5"/>
    <n v="29"/>
    <x v="2"/>
    <s v="Free"/>
    <x v="0"/>
    <x v="13"/>
    <n v="2687"/>
    <n v="113516"/>
    <n v="36"/>
    <s v="Books"/>
    <x v="0"/>
    <x v="1"/>
    <n v="3"/>
    <n v="5"/>
    <n v="4"/>
    <n v="354"/>
    <x v="6"/>
  </r>
  <r>
    <s v="C01934"/>
    <x v="10"/>
    <n v="57"/>
    <x v="4"/>
    <s v="Gold"/>
    <x v="0"/>
    <x v="47"/>
    <n v="50112"/>
    <n v="1586842"/>
    <n v="26"/>
    <s v="Electronics"/>
    <x v="1"/>
    <x v="1"/>
    <n v="4"/>
    <n v="4"/>
    <n v="5"/>
    <n v="445"/>
    <x v="4"/>
  </r>
  <r>
    <s v="C01935"/>
    <x v="0"/>
    <n v="39"/>
    <x v="0"/>
    <s v="Free"/>
    <x v="0"/>
    <x v="34"/>
    <n v="4596"/>
    <n v="89564"/>
    <n v="21"/>
    <s v="Home &amp; Kitchen"/>
    <x v="1"/>
    <x v="0"/>
    <n v="4"/>
    <n v="3"/>
    <n v="3"/>
    <n v="433"/>
    <x v="5"/>
  </r>
  <r>
    <s v="C01936"/>
    <x v="10"/>
    <n v="41"/>
    <x v="0"/>
    <s v="Free"/>
    <x v="1"/>
    <x v="1"/>
    <n v="4835"/>
    <n v="49511"/>
    <n v="1"/>
    <s v="Electronics"/>
    <x v="0"/>
    <x v="1"/>
    <n v="5"/>
    <n v="3"/>
    <n v="3"/>
    <n v="533"/>
    <x v="5"/>
  </r>
  <r>
    <s v="C01937"/>
    <x v="8"/>
    <n v="30"/>
    <x v="2"/>
    <s v="Free"/>
    <x v="1"/>
    <x v="21"/>
    <n v="29556"/>
    <n v="315661"/>
    <n v="50"/>
    <s v="Sports &amp; Outdoors"/>
    <x v="1"/>
    <x v="1"/>
    <n v="3"/>
    <n v="3"/>
    <n v="5"/>
    <n v="335"/>
    <x v="6"/>
  </r>
  <r>
    <s v="C01938"/>
    <x v="10"/>
    <n v="44"/>
    <x v="0"/>
    <s v="Free"/>
    <x v="1"/>
    <x v="49"/>
    <n v="8698"/>
    <n v="206755"/>
    <n v="39"/>
    <s v="Sports &amp; Outdoors"/>
    <x v="1"/>
    <x v="0"/>
    <n v="3"/>
    <n v="4"/>
    <n v="4"/>
    <n v="344"/>
    <x v="6"/>
  </r>
  <r>
    <s v="C01939"/>
    <x v="12"/>
    <n v="30"/>
    <x v="2"/>
    <s v="Free"/>
    <x v="0"/>
    <x v="39"/>
    <n v="4899"/>
    <n v="13651"/>
    <n v="11"/>
    <s v="Home &amp; Kitchen"/>
    <x v="5"/>
    <x v="1"/>
    <n v="4"/>
    <n v="4"/>
    <n v="2"/>
    <n v="442"/>
    <x v="5"/>
  </r>
  <r>
    <s v="C01940"/>
    <x v="8"/>
    <n v="55"/>
    <x v="4"/>
    <s v="Free"/>
    <x v="1"/>
    <x v="21"/>
    <n v="3519"/>
    <n v="47454"/>
    <n v="83"/>
    <s v="Clothing &amp; Apparel"/>
    <x v="4"/>
    <x v="1"/>
    <n v="2"/>
    <n v="3"/>
    <n v="3"/>
    <n v="233"/>
    <x v="0"/>
  </r>
  <r>
    <s v="C01941"/>
    <x v="0"/>
    <n v="34"/>
    <x v="2"/>
    <s v="Free"/>
    <x v="0"/>
    <x v="19"/>
    <n v="3334"/>
    <n v="3298"/>
    <n v="6"/>
    <s v="Clothing &amp; Apparel"/>
    <x v="3"/>
    <x v="1"/>
    <n v="5"/>
    <n v="1"/>
    <n v="1"/>
    <n v="511"/>
    <x v="8"/>
  </r>
  <r>
    <s v="C01942"/>
    <x v="0"/>
    <n v="50"/>
    <x v="3"/>
    <s v="Silver"/>
    <x v="1"/>
    <x v="24"/>
    <n v="13671"/>
    <n v="293734"/>
    <n v="86"/>
    <s v="Food &amp; Grocery"/>
    <x v="5"/>
    <x v="1"/>
    <n v="2"/>
    <n v="4"/>
    <n v="4"/>
    <n v="244"/>
    <x v="1"/>
  </r>
  <r>
    <s v="C01943"/>
    <x v="10"/>
    <n v="21"/>
    <x v="1"/>
    <s v="Free"/>
    <x v="0"/>
    <x v="0"/>
    <n v="23118"/>
    <n v="9822"/>
    <n v="16"/>
    <s v="Home &amp; Kitchen"/>
    <x v="0"/>
    <x v="1"/>
    <n v="4"/>
    <n v="2"/>
    <n v="1"/>
    <n v="421"/>
    <x v="8"/>
  </r>
  <r>
    <s v="C01944"/>
    <x v="5"/>
    <n v="36"/>
    <x v="0"/>
    <s v="Free"/>
    <x v="0"/>
    <x v="19"/>
    <n v="7967"/>
    <n v="7442"/>
    <n v="69"/>
    <s v="Sports &amp; Outdoors"/>
    <x v="1"/>
    <x v="0"/>
    <n v="2"/>
    <n v="1"/>
    <n v="1"/>
    <n v="211"/>
    <x v="0"/>
  </r>
  <r>
    <s v="C01945"/>
    <x v="18"/>
    <n v="22"/>
    <x v="1"/>
    <s v="Free"/>
    <x v="1"/>
    <x v="1"/>
    <n v="3546"/>
    <n v="41143"/>
    <n v="38"/>
    <s v="Sports &amp; Outdoors"/>
    <x v="1"/>
    <x v="1"/>
    <n v="3"/>
    <n v="3"/>
    <n v="2"/>
    <n v="332"/>
    <x v="0"/>
  </r>
  <r>
    <s v="C01946"/>
    <x v="12"/>
    <n v="31"/>
    <x v="2"/>
    <s v="Silver"/>
    <x v="1"/>
    <x v="22"/>
    <n v="494"/>
    <n v="47284"/>
    <n v="1"/>
    <s v="Food &amp; Grocery"/>
    <x v="1"/>
    <x v="1"/>
    <n v="5"/>
    <n v="3"/>
    <n v="3"/>
    <n v="533"/>
    <x v="5"/>
  </r>
  <r>
    <s v="C01947"/>
    <x v="10"/>
    <n v="24"/>
    <x v="1"/>
    <s v="Free"/>
    <x v="0"/>
    <x v="22"/>
    <n v="9294"/>
    <n v="102728"/>
    <n v="65"/>
    <s v="Health &amp; Wellness"/>
    <x v="5"/>
    <x v="0"/>
    <n v="2"/>
    <n v="3"/>
    <n v="3"/>
    <n v="233"/>
    <x v="0"/>
  </r>
  <r>
    <s v="C01948"/>
    <x v="0"/>
    <n v="18"/>
    <x v="1"/>
    <s v="Gold"/>
    <x v="1"/>
    <x v="22"/>
    <n v="5034"/>
    <n v="48179"/>
    <n v="83"/>
    <s v="Automotive"/>
    <x v="1"/>
    <x v="0"/>
    <n v="2"/>
    <n v="3"/>
    <n v="3"/>
    <n v="233"/>
    <x v="0"/>
  </r>
  <r>
    <s v="C01949"/>
    <x v="0"/>
    <n v="48"/>
    <x v="3"/>
    <s v="Free"/>
    <x v="1"/>
    <x v="5"/>
    <n v="4429"/>
    <n v="22687"/>
    <n v="9"/>
    <s v="Home &amp; Kitchen"/>
    <x v="0"/>
    <x v="0"/>
    <n v="4"/>
    <n v="2"/>
    <n v="2"/>
    <n v="422"/>
    <x v="8"/>
  </r>
  <r>
    <s v="C01950"/>
    <x v="5"/>
    <n v="48"/>
    <x v="3"/>
    <s v="Gold"/>
    <x v="0"/>
    <x v="10"/>
    <n v="1434"/>
    <n v="976"/>
    <n v="17"/>
    <s v="Travel &amp; Luggage"/>
    <x v="0"/>
    <x v="0"/>
    <n v="4"/>
    <n v="2"/>
    <n v="1"/>
    <n v="421"/>
    <x v="8"/>
  </r>
  <r>
    <s v="C01951"/>
    <x v="10"/>
    <n v="18"/>
    <x v="1"/>
    <s v="Free"/>
    <x v="1"/>
    <x v="33"/>
    <n v="15927"/>
    <n v="41318"/>
    <n v="121"/>
    <s v="Toys &amp; Games"/>
    <x v="0"/>
    <x v="1"/>
    <n v="2"/>
    <n v="1"/>
    <n v="2"/>
    <n v="212"/>
    <x v="0"/>
  </r>
  <r>
    <s v="C01952"/>
    <x v="0"/>
    <n v="22"/>
    <x v="1"/>
    <s v="Free"/>
    <x v="1"/>
    <x v="17"/>
    <n v="8905"/>
    <n v="136066"/>
    <n v="6"/>
    <s v="Electronics"/>
    <x v="3"/>
    <x v="1"/>
    <n v="5"/>
    <n v="3"/>
    <n v="4"/>
    <n v="534"/>
    <x v="9"/>
  </r>
  <r>
    <s v="C01953"/>
    <x v="19"/>
    <n v="35"/>
    <x v="0"/>
    <s v="Platinum"/>
    <x v="0"/>
    <x v="13"/>
    <n v="14453"/>
    <n v="713791"/>
    <n v="24"/>
    <s v="Automotive"/>
    <x v="4"/>
    <x v="1"/>
    <n v="4"/>
    <n v="5"/>
    <n v="5"/>
    <n v="455"/>
    <x v="4"/>
  </r>
  <r>
    <s v="C01954"/>
    <x v="0"/>
    <n v="30"/>
    <x v="2"/>
    <s v="Free"/>
    <x v="0"/>
    <x v="41"/>
    <n v="6273"/>
    <n v="237941"/>
    <n v="57"/>
    <s v="Electronics"/>
    <x v="0"/>
    <x v="1"/>
    <n v="3"/>
    <n v="5"/>
    <n v="4"/>
    <n v="354"/>
    <x v="6"/>
  </r>
  <r>
    <s v="C01955"/>
    <x v="0"/>
    <n v="26"/>
    <x v="2"/>
    <s v="Silver"/>
    <x v="0"/>
    <x v="31"/>
    <n v="3682"/>
    <n v="35073"/>
    <n v="49"/>
    <s v="Clothing &amp; Apparel"/>
    <x v="3"/>
    <x v="1"/>
    <n v="3"/>
    <n v="2"/>
    <n v="2"/>
    <n v="322"/>
    <x v="0"/>
  </r>
  <r>
    <s v="C01956"/>
    <x v="0"/>
    <n v="26"/>
    <x v="2"/>
    <s v="Free"/>
    <x v="0"/>
    <x v="33"/>
    <n v="14785"/>
    <n v="4932"/>
    <n v="31"/>
    <s v="Books"/>
    <x v="3"/>
    <x v="0"/>
    <n v="3"/>
    <n v="1"/>
    <n v="1"/>
    <n v="311"/>
    <x v="8"/>
  </r>
  <r>
    <s v="C01957"/>
    <x v="16"/>
    <n v="35"/>
    <x v="0"/>
    <s v="Gold"/>
    <x v="1"/>
    <x v="74"/>
    <n v="21615"/>
    <n v="1479839"/>
    <n v="15"/>
    <s v="Electronics"/>
    <x v="1"/>
    <x v="1"/>
    <n v="4"/>
    <n v="5"/>
    <n v="5"/>
    <n v="455"/>
    <x v="4"/>
  </r>
  <r>
    <s v="C01958"/>
    <x v="4"/>
    <n v="18"/>
    <x v="1"/>
    <s v="Free"/>
    <x v="0"/>
    <x v="0"/>
    <n v="9161"/>
    <n v="3628"/>
    <n v="41"/>
    <s v="Beauty &amp; Personal Care"/>
    <x v="1"/>
    <x v="0"/>
    <n v="3"/>
    <n v="2"/>
    <n v="1"/>
    <n v="321"/>
    <x v="7"/>
  </r>
  <r>
    <s v="C01959"/>
    <x v="6"/>
    <n v="45"/>
    <x v="3"/>
    <s v="Free"/>
    <x v="1"/>
    <x v="10"/>
    <n v="5721"/>
    <n v="4993"/>
    <n v="14"/>
    <s v="Home &amp; Kitchen"/>
    <x v="3"/>
    <x v="1"/>
    <n v="4"/>
    <n v="2"/>
    <n v="1"/>
    <n v="421"/>
    <x v="8"/>
  </r>
  <r>
    <s v="C01960"/>
    <x v="0"/>
    <n v="29"/>
    <x v="2"/>
    <s v="Free"/>
    <x v="1"/>
    <x v="0"/>
    <n v="6501"/>
    <n v="2333"/>
    <n v="60"/>
    <s v="Clothing &amp; Apparel"/>
    <x v="4"/>
    <x v="1"/>
    <n v="2"/>
    <n v="2"/>
    <n v="1"/>
    <n v="221"/>
    <x v="7"/>
  </r>
  <r>
    <s v="C01961"/>
    <x v="12"/>
    <n v="44"/>
    <x v="0"/>
    <s v="Free"/>
    <x v="1"/>
    <x v="35"/>
    <n v="23906"/>
    <n v="395843"/>
    <n v="10"/>
    <s v="Toys &amp; Games"/>
    <x v="4"/>
    <x v="0"/>
    <n v="4"/>
    <n v="4"/>
    <n v="5"/>
    <n v="445"/>
    <x v="4"/>
  </r>
  <r>
    <s v="C01962"/>
    <x v="0"/>
    <n v="39"/>
    <x v="0"/>
    <s v="Free"/>
    <x v="0"/>
    <x v="2"/>
    <n v="20065"/>
    <n v="10882"/>
    <n v="52"/>
    <s v="Electronics"/>
    <x v="3"/>
    <x v="1"/>
    <n v="3"/>
    <n v="2"/>
    <n v="2"/>
    <n v="322"/>
    <x v="0"/>
  </r>
  <r>
    <s v="C01963"/>
    <x v="10"/>
    <n v="51"/>
    <x v="3"/>
    <s v="Free"/>
    <x v="0"/>
    <x v="21"/>
    <n v="7135"/>
    <n v="89899"/>
    <n v="7"/>
    <s v="Food &amp; Grocery"/>
    <x v="3"/>
    <x v="0"/>
    <n v="5"/>
    <n v="3"/>
    <n v="3"/>
    <n v="533"/>
    <x v="5"/>
  </r>
  <r>
    <s v="C01964"/>
    <x v="0"/>
    <n v="46"/>
    <x v="3"/>
    <s v="Silver"/>
    <x v="0"/>
    <x v="31"/>
    <n v="4959"/>
    <n v="43647"/>
    <n v="63"/>
    <s v="Pet Supplies"/>
    <x v="3"/>
    <x v="0"/>
    <n v="2"/>
    <n v="2"/>
    <n v="2"/>
    <n v="222"/>
    <x v="0"/>
  </r>
  <r>
    <s v="C01965"/>
    <x v="9"/>
    <n v="37"/>
    <x v="0"/>
    <s v="Free"/>
    <x v="0"/>
    <x v="20"/>
    <n v="9444"/>
    <n v="114169"/>
    <n v="57"/>
    <s v="Clothing &amp; Apparel"/>
    <x v="4"/>
    <x v="0"/>
    <n v="3"/>
    <n v="3"/>
    <n v="4"/>
    <n v="334"/>
    <x v="9"/>
  </r>
  <r>
    <s v="C01966"/>
    <x v="0"/>
    <n v="37"/>
    <x v="0"/>
    <s v="Free"/>
    <x v="1"/>
    <x v="12"/>
    <n v="3319"/>
    <n v="6247"/>
    <n v="51"/>
    <s v="Home &amp; Kitchen"/>
    <x v="1"/>
    <x v="1"/>
    <n v="3"/>
    <n v="4"/>
    <n v="1"/>
    <n v="341"/>
    <x v="5"/>
  </r>
  <r>
    <s v="C01967"/>
    <x v="5"/>
    <n v="19"/>
    <x v="1"/>
    <s v="Free"/>
    <x v="0"/>
    <x v="0"/>
    <n v="10753"/>
    <n v="40079"/>
    <n v="78"/>
    <s v="Books"/>
    <x v="1"/>
    <x v="1"/>
    <n v="2"/>
    <n v="2"/>
    <n v="2"/>
    <n v="222"/>
    <x v="0"/>
  </r>
  <r>
    <s v="C01968"/>
    <x v="0"/>
    <n v="39"/>
    <x v="0"/>
    <s v="Gold"/>
    <x v="0"/>
    <x v="49"/>
    <n v="24159"/>
    <n v="532243"/>
    <n v="32"/>
    <s v="Toys &amp; Games"/>
    <x v="0"/>
    <x v="1"/>
    <n v="3"/>
    <n v="4"/>
    <n v="5"/>
    <n v="345"/>
    <x v="6"/>
  </r>
  <r>
    <s v="C01969"/>
    <x v="12"/>
    <n v="45"/>
    <x v="3"/>
    <s v="Free"/>
    <x v="0"/>
    <x v="2"/>
    <n v="2665"/>
    <n v="14313"/>
    <n v="2"/>
    <s v="Jewelry &amp; Accessories"/>
    <x v="1"/>
    <x v="0"/>
    <n v="5"/>
    <n v="2"/>
    <n v="2"/>
    <n v="522"/>
    <x v="2"/>
  </r>
  <r>
    <s v="C01970"/>
    <x v="0"/>
    <n v="37"/>
    <x v="0"/>
    <s v="Free"/>
    <x v="0"/>
    <x v="5"/>
    <n v="11316"/>
    <n v="5917"/>
    <n v="11"/>
    <s v="Sports &amp; Outdoors"/>
    <x v="4"/>
    <x v="0"/>
    <n v="4"/>
    <n v="2"/>
    <n v="1"/>
    <n v="421"/>
    <x v="8"/>
  </r>
  <r>
    <s v="C01971"/>
    <x v="0"/>
    <n v="50"/>
    <x v="3"/>
    <s v="Free"/>
    <x v="1"/>
    <x v="5"/>
    <n v="10627"/>
    <n v="5773"/>
    <n v="13"/>
    <s v="Beauty &amp; Personal Care"/>
    <x v="0"/>
    <x v="1"/>
    <n v="4"/>
    <n v="2"/>
    <n v="1"/>
    <n v="421"/>
    <x v="8"/>
  </r>
  <r>
    <s v="C01972"/>
    <x v="8"/>
    <n v="42"/>
    <x v="0"/>
    <s v="Platinum"/>
    <x v="1"/>
    <x v="44"/>
    <n v="51842"/>
    <n v="2395999"/>
    <n v="96"/>
    <s v="Jewelry &amp; Accessories"/>
    <x v="4"/>
    <x v="1"/>
    <n v="2"/>
    <n v="5"/>
    <n v="5"/>
    <n v="255"/>
    <x v="1"/>
  </r>
  <r>
    <s v="C01973"/>
    <x v="7"/>
    <n v="40"/>
    <x v="0"/>
    <s v="Silver"/>
    <x v="1"/>
    <x v="9"/>
    <n v="4131"/>
    <n v="29908"/>
    <n v="69"/>
    <s v="Home &amp; Kitchen"/>
    <x v="1"/>
    <x v="1"/>
    <n v="2"/>
    <n v="2"/>
    <n v="2"/>
    <n v="222"/>
    <x v="0"/>
  </r>
  <r>
    <s v="C01974"/>
    <x v="10"/>
    <n v="18"/>
    <x v="1"/>
    <s v="Silver"/>
    <x v="1"/>
    <x v="18"/>
    <n v="50438"/>
    <n v="744019"/>
    <n v="9"/>
    <s v="Beauty &amp; Personal Care"/>
    <x v="2"/>
    <x v="1"/>
    <n v="4"/>
    <n v="3"/>
    <n v="5"/>
    <n v="435"/>
    <x v="6"/>
  </r>
  <r>
    <s v="C01975"/>
    <x v="8"/>
    <n v="35"/>
    <x v="0"/>
    <s v="Free"/>
    <x v="0"/>
    <x v="20"/>
    <n v="14644"/>
    <n v="179371"/>
    <n v="13"/>
    <s v="Travel &amp; Luggage"/>
    <x v="5"/>
    <x v="0"/>
    <n v="4"/>
    <n v="3"/>
    <n v="4"/>
    <n v="434"/>
    <x v="9"/>
  </r>
  <r>
    <s v="C01976"/>
    <x v="5"/>
    <n v="20"/>
    <x v="1"/>
    <s v="Free"/>
    <x v="1"/>
    <x v="30"/>
    <n v="17378"/>
    <n v="398867"/>
    <n v="9"/>
    <s v="Travel &amp; Luggage"/>
    <x v="2"/>
    <x v="1"/>
    <n v="4"/>
    <n v="4"/>
    <n v="5"/>
    <n v="445"/>
    <x v="4"/>
  </r>
  <r>
    <s v="C01977"/>
    <x v="11"/>
    <n v="46"/>
    <x v="3"/>
    <s v="Free"/>
    <x v="1"/>
    <x v="33"/>
    <n v="2829"/>
    <n v="7466"/>
    <n v="88"/>
    <s v="Electronics"/>
    <x v="3"/>
    <x v="0"/>
    <n v="2"/>
    <n v="1"/>
    <n v="1"/>
    <n v="211"/>
    <x v="0"/>
  </r>
  <r>
    <s v="C01978"/>
    <x v="12"/>
    <n v="39"/>
    <x v="0"/>
    <s v="Free"/>
    <x v="0"/>
    <x v="33"/>
    <n v="3499"/>
    <n v="896"/>
    <n v="50"/>
    <s v="Office Supplies"/>
    <x v="1"/>
    <x v="0"/>
    <n v="3"/>
    <n v="1"/>
    <n v="1"/>
    <n v="311"/>
    <x v="8"/>
  </r>
  <r>
    <s v="C01979"/>
    <x v="2"/>
    <n v="44"/>
    <x v="0"/>
    <s v="Free"/>
    <x v="0"/>
    <x v="16"/>
    <n v="2634"/>
    <n v="117051"/>
    <n v="64"/>
    <s v="Clothing &amp; Apparel"/>
    <x v="5"/>
    <x v="1"/>
    <n v="2"/>
    <n v="5"/>
    <n v="4"/>
    <n v="254"/>
    <x v="1"/>
  </r>
  <r>
    <s v="C01980"/>
    <x v="10"/>
    <n v="31"/>
    <x v="2"/>
    <s v="Free"/>
    <x v="0"/>
    <x v="31"/>
    <n v="7444"/>
    <n v="67741"/>
    <n v="106"/>
    <s v="Electronics"/>
    <x v="0"/>
    <x v="0"/>
    <n v="2"/>
    <n v="2"/>
    <n v="3"/>
    <n v="223"/>
    <x v="0"/>
  </r>
  <r>
    <s v="C01981"/>
    <x v="9"/>
    <n v="35"/>
    <x v="0"/>
    <s v="Free"/>
    <x v="1"/>
    <x v="31"/>
    <n v="1865"/>
    <n v="17468"/>
    <n v="1"/>
    <s v="Home &amp; Kitchen"/>
    <x v="5"/>
    <x v="1"/>
    <n v="5"/>
    <n v="2"/>
    <n v="2"/>
    <n v="522"/>
    <x v="2"/>
  </r>
  <r>
    <s v="C01982"/>
    <x v="10"/>
    <n v="26"/>
    <x v="2"/>
    <s v="Silver"/>
    <x v="1"/>
    <x v="8"/>
    <n v="6617"/>
    <n v="184381"/>
    <n v="122"/>
    <s v="Home &amp; Kitchen"/>
    <x v="1"/>
    <x v="1"/>
    <n v="2"/>
    <n v="4"/>
    <n v="4"/>
    <n v="244"/>
    <x v="1"/>
  </r>
  <r>
    <s v="C01983"/>
    <x v="0"/>
    <n v="52"/>
    <x v="3"/>
    <s v="Platinum"/>
    <x v="1"/>
    <x v="0"/>
    <n v="9324"/>
    <n v="33571"/>
    <n v="37"/>
    <s v="Beauty &amp; Personal Care"/>
    <x v="1"/>
    <x v="1"/>
    <n v="3"/>
    <n v="2"/>
    <n v="2"/>
    <n v="322"/>
    <x v="0"/>
  </r>
  <r>
    <s v="C01984"/>
    <x v="0"/>
    <n v="49"/>
    <x v="3"/>
    <s v="Silver"/>
    <x v="1"/>
    <x v="31"/>
    <n v="5827"/>
    <n v="46032"/>
    <n v="119"/>
    <s v="Electronics"/>
    <x v="0"/>
    <x v="0"/>
    <n v="2"/>
    <n v="2"/>
    <n v="3"/>
    <n v="223"/>
    <x v="0"/>
  </r>
  <r>
    <s v="C01985"/>
    <x v="17"/>
    <n v="31"/>
    <x v="2"/>
    <s v="Gold"/>
    <x v="1"/>
    <x v="23"/>
    <n v="7554"/>
    <n v="124813"/>
    <n v="21"/>
    <s v="Home &amp; Kitchen"/>
    <x v="1"/>
    <x v="0"/>
    <n v="4"/>
    <n v="3"/>
    <n v="4"/>
    <n v="434"/>
    <x v="9"/>
  </r>
  <r>
    <s v="C01986"/>
    <x v="0"/>
    <n v="22"/>
    <x v="1"/>
    <s v="Silver"/>
    <x v="1"/>
    <x v="18"/>
    <n v="412"/>
    <n v="63348"/>
    <n v="30"/>
    <s v="Home &amp; Kitchen"/>
    <x v="2"/>
    <x v="1"/>
    <n v="3"/>
    <n v="3"/>
    <n v="3"/>
    <n v="333"/>
    <x v="5"/>
  </r>
  <r>
    <s v="C01987"/>
    <x v="6"/>
    <n v="37"/>
    <x v="0"/>
    <s v="Free"/>
    <x v="0"/>
    <x v="0"/>
    <n v="11798"/>
    <n v="40648"/>
    <n v="116"/>
    <s v="Toys &amp; Games"/>
    <x v="1"/>
    <x v="1"/>
    <n v="2"/>
    <n v="2"/>
    <n v="2"/>
    <n v="222"/>
    <x v="0"/>
  </r>
  <r>
    <s v="C01988"/>
    <x v="5"/>
    <n v="41"/>
    <x v="0"/>
    <s v="Platinum"/>
    <x v="0"/>
    <x v="31"/>
    <n v="12652"/>
    <n v="110627"/>
    <n v="131"/>
    <s v="Toys &amp; Games"/>
    <x v="1"/>
    <x v="0"/>
    <n v="1"/>
    <n v="2"/>
    <n v="4"/>
    <n v="124"/>
    <x v="1"/>
  </r>
  <r>
    <s v="C01989"/>
    <x v="0"/>
    <n v="43"/>
    <x v="0"/>
    <s v="Free"/>
    <x v="1"/>
    <x v="34"/>
    <n v="4469"/>
    <n v="66888"/>
    <n v="2"/>
    <s v="Electronics"/>
    <x v="1"/>
    <x v="1"/>
    <n v="5"/>
    <n v="3"/>
    <n v="3"/>
    <n v="533"/>
    <x v="5"/>
  </r>
  <r>
    <s v="C01990"/>
    <x v="3"/>
    <n v="40"/>
    <x v="0"/>
    <s v="Gold"/>
    <x v="0"/>
    <x v="47"/>
    <n v="13813"/>
    <n v="352459"/>
    <n v="255"/>
    <s v="Clothing &amp; Apparel"/>
    <x v="3"/>
    <x v="1"/>
    <n v="1"/>
    <n v="4"/>
    <n v="5"/>
    <n v="145"/>
    <x v="3"/>
  </r>
  <r>
    <s v="C01991"/>
    <x v="17"/>
    <n v="33"/>
    <x v="2"/>
    <s v="Free"/>
    <x v="0"/>
    <x v="23"/>
    <n v="2638"/>
    <n v="37263"/>
    <n v="12"/>
    <s v="Clothing &amp; Apparel"/>
    <x v="1"/>
    <x v="1"/>
    <n v="4"/>
    <n v="3"/>
    <n v="2"/>
    <n v="432"/>
    <x v="5"/>
  </r>
  <r>
    <s v="C01992"/>
    <x v="10"/>
    <n v="29"/>
    <x v="2"/>
    <s v="Free"/>
    <x v="0"/>
    <x v="1"/>
    <n v="18837"/>
    <n v="215973"/>
    <n v="36"/>
    <s v="Toys &amp; Games"/>
    <x v="5"/>
    <x v="1"/>
    <n v="3"/>
    <n v="3"/>
    <n v="4"/>
    <n v="334"/>
    <x v="9"/>
  </r>
  <r>
    <s v="C01993"/>
    <x v="0"/>
    <n v="18"/>
    <x v="1"/>
    <s v="Free"/>
    <x v="1"/>
    <x v="0"/>
    <n v="17056"/>
    <n v="76817"/>
    <n v="150"/>
    <s v="Clothing &amp; Apparel"/>
    <x v="2"/>
    <x v="1"/>
    <n v="1"/>
    <n v="2"/>
    <n v="3"/>
    <n v="123"/>
    <x v="0"/>
  </r>
  <r>
    <s v="C01994"/>
    <x v="9"/>
    <n v="29"/>
    <x v="2"/>
    <s v="Silver"/>
    <x v="1"/>
    <x v="26"/>
    <n v="9608"/>
    <n v="224006"/>
    <n v="8"/>
    <s v="Beauty &amp; Personal Care"/>
    <x v="2"/>
    <x v="0"/>
    <n v="4"/>
    <n v="4"/>
    <n v="4"/>
    <n v="444"/>
    <x v="6"/>
  </r>
  <r>
    <s v="C01995"/>
    <x v="9"/>
    <n v="35"/>
    <x v="0"/>
    <s v="Free"/>
    <x v="1"/>
    <x v="24"/>
    <n v="17916"/>
    <n v="349828"/>
    <n v="39"/>
    <s v="Beauty &amp; Personal Care"/>
    <x v="1"/>
    <x v="1"/>
    <n v="3"/>
    <n v="4"/>
    <n v="5"/>
    <n v="345"/>
    <x v="6"/>
  </r>
  <r>
    <s v="C01996"/>
    <x v="1"/>
    <n v="44"/>
    <x v="0"/>
    <s v="Free"/>
    <x v="1"/>
    <x v="41"/>
    <n v="4932"/>
    <n v="196581"/>
    <n v="71"/>
    <s v="Jewelry &amp; Accessories"/>
    <x v="1"/>
    <x v="1"/>
    <n v="2"/>
    <n v="5"/>
    <n v="4"/>
    <n v="254"/>
    <x v="1"/>
  </r>
  <r>
    <s v="C01997"/>
    <x v="14"/>
    <n v="23"/>
    <x v="1"/>
    <s v="Gold"/>
    <x v="0"/>
    <x v="68"/>
    <n v="6497"/>
    <n v="379737"/>
    <n v="104"/>
    <s v="Electronics"/>
    <x v="3"/>
    <x v="1"/>
    <n v="2"/>
    <n v="5"/>
    <n v="5"/>
    <n v="255"/>
    <x v="1"/>
  </r>
  <r>
    <s v="C01998"/>
    <x v="0"/>
    <n v="40"/>
    <x v="0"/>
    <s v="Free"/>
    <x v="0"/>
    <x v="53"/>
    <n v="5097"/>
    <n v="221985"/>
    <n v="9"/>
    <s v="Home &amp; Kitchen"/>
    <x v="1"/>
    <x v="0"/>
    <n v="4"/>
    <n v="5"/>
    <n v="4"/>
    <n v="454"/>
    <x v="4"/>
  </r>
  <r>
    <s v="C01999"/>
    <x v="8"/>
    <n v="47"/>
    <x v="3"/>
    <s v="Free"/>
    <x v="1"/>
    <x v="33"/>
    <n v="639"/>
    <n v="1630"/>
    <n v="12"/>
    <s v="Electronics"/>
    <x v="1"/>
    <x v="0"/>
    <n v="4"/>
    <n v="1"/>
    <n v="1"/>
    <n v="411"/>
    <x v="8"/>
  </r>
  <r>
    <s v="C02000"/>
    <x v="5"/>
    <n v="36"/>
    <x v="0"/>
    <s v="Silver"/>
    <x v="0"/>
    <x v="11"/>
    <n v="248"/>
    <n v="75841"/>
    <n v="42"/>
    <s v="Toys &amp; Games"/>
    <x v="1"/>
    <x v="1"/>
    <n v="3"/>
    <n v="4"/>
    <n v="3"/>
    <n v="343"/>
    <x v="9"/>
  </r>
  <r>
    <s v="C02001"/>
    <x v="4"/>
    <n v="25"/>
    <x v="2"/>
    <s v="Silver"/>
    <x v="0"/>
    <x v="30"/>
    <n v="5699"/>
    <n v="125728"/>
    <n v="36"/>
    <s v="Clothing &amp; Apparel"/>
    <x v="4"/>
    <x v="1"/>
    <n v="3"/>
    <n v="4"/>
    <n v="4"/>
    <n v="344"/>
    <x v="6"/>
  </r>
  <r>
    <s v="C02002"/>
    <x v="14"/>
    <n v="42"/>
    <x v="0"/>
    <s v="Platinum"/>
    <x v="0"/>
    <x v="9"/>
    <n v="270"/>
    <n v="17617"/>
    <n v="12"/>
    <s v="Home &amp; Kitchen"/>
    <x v="5"/>
    <x v="1"/>
    <n v="4"/>
    <n v="2"/>
    <n v="2"/>
    <n v="422"/>
    <x v="8"/>
  </r>
  <r>
    <s v="C02003"/>
    <x v="15"/>
    <n v="18"/>
    <x v="1"/>
    <s v="Free"/>
    <x v="1"/>
    <x v="10"/>
    <n v="17039"/>
    <n v="119936"/>
    <n v="106"/>
    <s v="Health &amp; Wellness"/>
    <x v="0"/>
    <x v="1"/>
    <n v="2"/>
    <n v="2"/>
    <n v="4"/>
    <n v="224"/>
    <x v="1"/>
  </r>
  <r>
    <s v="C02004"/>
    <x v="10"/>
    <n v="25"/>
    <x v="2"/>
    <s v="Silver"/>
    <x v="1"/>
    <x v="2"/>
    <n v="3482"/>
    <n v="23611"/>
    <n v="1"/>
    <s v="Travel &amp; Luggage"/>
    <x v="2"/>
    <x v="0"/>
    <n v="5"/>
    <n v="2"/>
    <n v="2"/>
    <n v="522"/>
    <x v="2"/>
  </r>
  <r>
    <s v="C02005"/>
    <x v="12"/>
    <n v="51"/>
    <x v="3"/>
    <s v="Free"/>
    <x v="0"/>
    <x v="9"/>
    <n v="4287"/>
    <n v="34095"/>
    <n v="101"/>
    <s v="Toys &amp; Games"/>
    <x v="1"/>
    <x v="1"/>
    <n v="2"/>
    <n v="2"/>
    <n v="2"/>
    <n v="222"/>
    <x v="0"/>
  </r>
  <r>
    <s v="C02006"/>
    <x v="5"/>
    <n v="22"/>
    <x v="1"/>
    <s v="Silver"/>
    <x v="0"/>
    <x v="19"/>
    <n v="8374"/>
    <n v="7519"/>
    <n v="6"/>
    <s v="Clothing &amp; Apparel"/>
    <x v="1"/>
    <x v="1"/>
    <n v="5"/>
    <n v="1"/>
    <n v="1"/>
    <n v="511"/>
    <x v="8"/>
  </r>
  <r>
    <s v="C02007"/>
    <x v="5"/>
    <n v="48"/>
    <x v="3"/>
    <s v="Free"/>
    <x v="1"/>
    <x v="22"/>
    <n v="19286"/>
    <n v="206173"/>
    <n v="47"/>
    <s v="Travel &amp; Luggage"/>
    <x v="1"/>
    <x v="1"/>
    <n v="3"/>
    <n v="3"/>
    <n v="4"/>
    <n v="334"/>
    <x v="9"/>
  </r>
  <r>
    <s v="C02008"/>
    <x v="0"/>
    <n v="35"/>
    <x v="0"/>
    <s v="Silver"/>
    <x v="0"/>
    <x v="10"/>
    <n v="14014"/>
    <n v="113906"/>
    <n v="28"/>
    <s v="Clothing &amp; Apparel"/>
    <x v="1"/>
    <x v="1"/>
    <n v="4"/>
    <n v="2"/>
    <n v="4"/>
    <n v="424"/>
    <x v="2"/>
  </r>
  <r>
    <s v="C02009"/>
    <x v="12"/>
    <n v="32"/>
    <x v="2"/>
    <s v="Free"/>
    <x v="0"/>
    <x v="9"/>
    <n v="15949"/>
    <n v="100309"/>
    <n v="34"/>
    <s v="Toys &amp; Games"/>
    <x v="3"/>
    <x v="1"/>
    <n v="3"/>
    <n v="2"/>
    <n v="3"/>
    <n v="323"/>
    <x v="5"/>
  </r>
  <r>
    <s v="C02010"/>
    <x v="10"/>
    <n v="18"/>
    <x v="1"/>
    <s v="Silver"/>
    <x v="0"/>
    <x v="59"/>
    <n v="3622"/>
    <n v="104249"/>
    <n v="89"/>
    <s v="Clothing &amp; Apparel"/>
    <x v="4"/>
    <x v="0"/>
    <n v="2"/>
    <n v="4"/>
    <n v="3"/>
    <n v="243"/>
    <x v="1"/>
  </r>
  <r>
    <s v="C02011"/>
    <x v="15"/>
    <n v="27"/>
    <x v="2"/>
    <s v="Free"/>
    <x v="0"/>
    <x v="4"/>
    <n v="3603"/>
    <n v="81741"/>
    <n v="154"/>
    <s v="Home &amp; Kitchen"/>
    <x v="0"/>
    <x v="1"/>
    <n v="1"/>
    <n v="4"/>
    <n v="3"/>
    <n v="143"/>
    <x v="1"/>
  </r>
  <r>
    <s v="C02012"/>
    <x v="0"/>
    <n v="29"/>
    <x v="2"/>
    <s v="Free"/>
    <x v="1"/>
    <x v="33"/>
    <n v="4116"/>
    <n v="12633"/>
    <n v="87"/>
    <s v="Sports &amp; Outdoors"/>
    <x v="0"/>
    <x v="0"/>
    <n v="2"/>
    <n v="1"/>
    <n v="2"/>
    <n v="212"/>
    <x v="0"/>
  </r>
  <r>
    <s v="C02013"/>
    <x v="17"/>
    <n v="18"/>
    <x v="1"/>
    <s v="Free"/>
    <x v="1"/>
    <x v="14"/>
    <n v="3758"/>
    <n v="7234"/>
    <n v="77"/>
    <s v="Books"/>
    <x v="1"/>
    <x v="1"/>
    <n v="2"/>
    <n v="1"/>
    <n v="1"/>
    <n v="211"/>
    <x v="0"/>
  </r>
  <r>
    <s v="C02014"/>
    <x v="0"/>
    <n v="41"/>
    <x v="0"/>
    <s v="Silver"/>
    <x v="1"/>
    <x v="35"/>
    <n v="24788"/>
    <n v="516386"/>
    <n v="38"/>
    <s v="Sports &amp; Outdoors"/>
    <x v="0"/>
    <x v="1"/>
    <n v="3"/>
    <n v="4"/>
    <n v="5"/>
    <n v="345"/>
    <x v="6"/>
  </r>
  <r>
    <s v="C02015"/>
    <x v="17"/>
    <n v="18"/>
    <x v="1"/>
    <s v="Platinum"/>
    <x v="0"/>
    <x v="10"/>
    <n v="3407"/>
    <n v="231995"/>
    <n v="367"/>
    <s v="Health &amp; Wellness"/>
    <x v="3"/>
    <x v="0"/>
    <n v="1"/>
    <n v="2"/>
    <n v="4"/>
    <n v="124"/>
    <x v="1"/>
  </r>
  <r>
    <s v="C02016"/>
    <x v="4"/>
    <n v="34"/>
    <x v="2"/>
    <s v="Silver"/>
    <x v="1"/>
    <x v="14"/>
    <n v="4521"/>
    <n v="7773"/>
    <n v="33"/>
    <s v="Toys &amp; Games"/>
    <x v="1"/>
    <x v="1"/>
    <n v="3"/>
    <n v="1"/>
    <n v="1"/>
    <n v="311"/>
    <x v="8"/>
  </r>
  <r>
    <s v="C02017"/>
    <x v="17"/>
    <n v="31"/>
    <x v="2"/>
    <s v="Silver"/>
    <x v="0"/>
    <x v="30"/>
    <n v="4591"/>
    <n v="89707"/>
    <n v="6"/>
    <s v="Clothing &amp; Apparel"/>
    <x v="4"/>
    <x v="1"/>
    <n v="5"/>
    <n v="4"/>
    <n v="3"/>
    <n v="543"/>
    <x v="6"/>
  </r>
  <r>
    <s v="C02018"/>
    <x v="0"/>
    <n v="48"/>
    <x v="3"/>
    <s v="Silver"/>
    <x v="1"/>
    <x v="4"/>
    <n v="7549"/>
    <n v="151212"/>
    <n v="63"/>
    <s v="Electronics"/>
    <x v="4"/>
    <x v="0"/>
    <n v="2"/>
    <n v="4"/>
    <n v="4"/>
    <n v="244"/>
    <x v="1"/>
  </r>
  <r>
    <s v="C02019"/>
    <x v="4"/>
    <n v="18"/>
    <x v="1"/>
    <s v="Free"/>
    <x v="1"/>
    <x v="19"/>
    <n v="3556"/>
    <n v="3805"/>
    <n v="32"/>
    <s v="Automotive"/>
    <x v="2"/>
    <x v="1"/>
    <n v="3"/>
    <n v="1"/>
    <n v="1"/>
    <n v="311"/>
    <x v="8"/>
  </r>
  <r>
    <s v="C02020"/>
    <x v="5"/>
    <n v="41"/>
    <x v="0"/>
    <s v="Free"/>
    <x v="1"/>
    <x v="74"/>
    <n v="8596"/>
    <n v="612681"/>
    <n v="56"/>
    <s v="Electronics"/>
    <x v="1"/>
    <x v="0"/>
    <n v="3"/>
    <n v="5"/>
    <n v="5"/>
    <n v="355"/>
    <x v="6"/>
  </r>
  <r>
    <s v="C02021"/>
    <x v="7"/>
    <n v="18"/>
    <x v="1"/>
    <s v="Free"/>
    <x v="0"/>
    <x v="45"/>
    <n v="6596"/>
    <n v="27526"/>
    <n v="105"/>
    <s v="Home &amp; Kitchen"/>
    <x v="5"/>
    <x v="1"/>
    <n v="2"/>
    <n v="5"/>
    <n v="2"/>
    <n v="252"/>
    <x v="1"/>
  </r>
  <r>
    <s v="C02022"/>
    <x v="0"/>
    <n v="43"/>
    <x v="0"/>
    <s v="Free"/>
    <x v="1"/>
    <x v="45"/>
    <n v="5892"/>
    <n v="231479"/>
    <n v="11"/>
    <s v="Electronics"/>
    <x v="4"/>
    <x v="0"/>
    <n v="4"/>
    <n v="5"/>
    <n v="4"/>
    <n v="454"/>
    <x v="4"/>
  </r>
  <r>
    <s v="C02023"/>
    <x v="5"/>
    <n v="40"/>
    <x v="0"/>
    <s v="Gold"/>
    <x v="1"/>
    <x v="33"/>
    <n v="21139"/>
    <n v="70207"/>
    <n v="3"/>
    <s v="Electronics"/>
    <x v="1"/>
    <x v="0"/>
    <n v="5"/>
    <n v="1"/>
    <n v="3"/>
    <n v="513"/>
    <x v="2"/>
  </r>
  <r>
    <s v="C02024"/>
    <x v="0"/>
    <n v="50"/>
    <x v="3"/>
    <s v="Free"/>
    <x v="0"/>
    <x v="1"/>
    <n v="14411"/>
    <n v="155119"/>
    <n v="111"/>
    <s v="Electronics"/>
    <x v="1"/>
    <x v="1"/>
    <n v="2"/>
    <n v="3"/>
    <n v="4"/>
    <n v="234"/>
    <x v="1"/>
  </r>
  <r>
    <s v="C02025"/>
    <x v="5"/>
    <n v="43"/>
    <x v="0"/>
    <s v="Platinum"/>
    <x v="1"/>
    <x v="33"/>
    <n v="30234"/>
    <n v="7809"/>
    <n v="94"/>
    <s v="Office Supplies"/>
    <x v="0"/>
    <x v="1"/>
    <n v="2"/>
    <n v="1"/>
    <n v="1"/>
    <n v="211"/>
    <x v="0"/>
  </r>
  <r>
    <s v="C02026"/>
    <x v="17"/>
    <n v="19"/>
    <x v="1"/>
    <s v="Platinum"/>
    <x v="0"/>
    <x v="2"/>
    <n v="13976"/>
    <n v="8470"/>
    <n v="71"/>
    <s v="Toys &amp; Games"/>
    <x v="2"/>
    <x v="1"/>
    <n v="2"/>
    <n v="2"/>
    <n v="1"/>
    <n v="221"/>
    <x v="7"/>
  </r>
  <r>
    <s v="C02027"/>
    <x v="1"/>
    <n v="23"/>
    <x v="1"/>
    <s v="Free"/>
    <x v="1"/>
    <x v="31"/>
    <n v="783"/>
    <n v="80675"/>
    <n v="148"/>
    <s v="Travel &amp; Luggage"/>
    <x v="3"/>
    <x v="0"/>
    <n v="1"/>
    <n v="2"/>
    <n v="3"/>
    <n v="123"/>
    <x v="0"/>
  </r>
  <r>
    <s v="C02028"/>
    <x v="0"/>
    <n v="26"/>
    <x v="2"/>
    <s v="Silver"/>
    <x v="0"/>
    <x v="53"/>
    <n v="9596"/>
    <n v="313518"/>
    <n v="9"/>
    <s v="Travel &amp; Luggage"/>
    <x v="4"/>
    <x v="1"/>
    <n v="4"/>
    <n v="5"/>
    <n v="5"/>
    <n v="455"/>
    <x v="4"/>
  </r>
  <r>
    <s v="C02029"/>
    <x v="0"/>
    <n v="41"/>
    <x v="0"/>
    <s v="Free"/>
    <x v="0"/>
    <x v="2"/>
    <n v="6523"/>
    <n v="39803"/>
    <n v="69"/>
    <s v="Office Supplies"/>
    <x v="0"/>
    <x v="1"/>
    <n v="2"/>
    <n v="2"/>
    <n v="2"/>
    <n v="222"/>
    <x v="0"/>
  </r>
  <r>
    <s v="C02030"/>
    <x v="10"/>
    <n v="23"/>
    <x v="1"/>
    <s v="Gold"/>
    <x v="0"/>
    <x v="24"/>
    <n v="11369"/>
    <n v="242823"/>
    <n v="148"/>
    <s v="Beauty &amp; Personal Care"/>
    <x v="2"/>
    <x v="1"/>
    <n v="1"/>
    <n v="4"/>
    <n v="4"/>
    <n v="144"/>
    <x v="3"/>
  </r>
  <r>
    <s v="C02031"/>
    <x v="3"/>
    <n v="36"/>
    <x v="0"/>
    <s v="Gold"/>
    <x v="1"/>
    <x v="9"/>
    <n v="1223"/>
    <n v="788"/>
    <n v="46"/>
    <s v="Clothing &amp; Apparel"/>
    <x v="4"/>
    <x v="1"/>
    <n v="3"/>
    <n v="2"/>
    <n v="1"/>
    <n v="321"/>
    <x v="7"/>
  </r>
  <r>
    <s v="C02032"/>
    <x v="0"/>
    <n v="21"/>
    <x v="1"/>
    <s v="Free"/>
    <x v="1"/>
    <x v="34"/>
    <n v="2281"/>
    <n v="36448"/>
    <n v="20"/>
    <s v="Food &amp; Grocery"/>
    <x v="3"/>
    <x v="1"/>
    <n v="4"/>
    <n v="3"/>
    <n v="2"/>
    <n v="432"/>
    <x v="5"/>
  </r>
  <r>
    <s v="C02033"/>
    <x v="12"/>
    <n v="33"/>
    <x v="2"/>
    <s v="Gold"/>
    <x v="1"/>
    <x v="19"/>
    <n v="4633"/>
    <n v="4212"/>
    <n v="97"/>
    <s v="Automotive"/>
    <x v="0"/>
    <x v="1"/>
    <n v="2"/>
    <n v="1"/>
    <n v="1"/>
    <n v="211"/>
    <x v="0"/>
  </r>
  <r>
    <s v="C02034"/>
    <x v="18"/>
    <n v="35"/>
    <x v="0"/>
    <s v="Silver"/>
    <x v="1"/>
    <x v="15"/>
    <n v="9652"/>
    <n v="350134"/>
    <n v="65"/>
    <s v="Electronics"/>
    <x v="4"/>
    <x v="0"/>
    <n v="2"/>
    <n v="4"/>
    <n v="5"/>
    <n v="245"/>
    <x v="1"/>
  </r>
  <r>
    <s v="C02035"/>
    <x v="4"/>
    <n v="37"/>
    <x v="0"/>
    <s v="Free"/>
    <x v="1"/>
    <x v="34"/>
    <n v="1928"/>
    <n v="363408"/>
    <n v="162"/>
    <s v="Office Supplies"/>
    <x v="3"/>
    <x v="1"/>
    <n v="1"/>
    <n v="3"/>
    <n v="5"/>
    <n v="135"/>
    <x v="1"/>
  </r>
  <r>
    <s v="C02036"/>
    <x v="8"/>
    <n v="37"/>
    <x v="0"/>
    <s v="Free"/>
    <x v="1"/>
    <x v="27"/>
    <n v="5165"/>
    <n v="268415"/>
    <n v="3"/>
    <s v="Office Supplies"/>
    <x v="1"/>
    <x v="1"/>
    <n v="5"/>
    <n v="5"/>
    <n v="4"/>
    <n v="554"/>
    <x v="4"/>
  </r>
  <r>
    <s v="C02037"/>
    <x v="5"/>
    <n v="49"/>
    <x v="3"/>
    <s v="Free"/>
    <x v="1"/>
    <x v="9"/>
    <n v="1695"/>
    <n v="136201"/>
    <n v="53"/>
    <s v="Food &amp; Grocery"/>
    <x v="3"/>
    <x v="1"/>
    <n v="3"/>
    <n v="2"/>
    <n v="4"/>
    <n v="324"/>
    <x v="9"/>
  </r>
  <r>
    <s v="C02038"/>
    <x v="1"/>
    <n v="22"/>
    <x v="1"/>
    <s v="Silver"/>
    <x v="1"/>
    <x v="24"/>
    <n v="259"/>
    <n v="49337"/>
    <n v="57"/>
    <s v="Clothing &amp; Apparel"/>
    <x v="0"/>
    <x v="0"/>
    <n v="3"/>
    <n v="4"/>
    <n v="3"/>
    <n v="343"/>
    <x v="9"/>
  </r>
  <r>
    <s v="C02039"/>
    <x v="0"/>
    <n v="48"/>
    <x v="3"/>
    <s v="Platinum"/>
    <x v="1"/>
    <x v="23"/>
    <n v="6525"/>
    <n v="108046"/>
    <n v="26"/>
    <s v="Home &amp; Kitchen"/>
    <x v="5"/>
    <x v="1"/>
    <n v="4"/>
    <n v="3"/>
    <n v="3"/>
    <n v="433"/>
    <x v="5"/>
  </r>
  <r>
    <s v="C02040"/>
    <x v="12"/>
    <n v="22"/>
    <x v="1"/>
    <s v="Free"/>
    <x v="0"/>
    <x v="12"/>
    <n v="23173"/>
    <n v="417338"/>
    <n v="58"/>
    <s v="Home &amp; Kitchen"/>
    <x v="1"/>
    <x v="1"/>
    <n v="3"/>
    <n v="4"/>
    <n v="5"/>
    <n v="345"/>
    <x v="6"/>
  </r>
  <r>
    <s v="C02041"/>
    <x v="0"/>
    <n v="19"/>
    <x v="1"/>
    <s v="Free"/>
    <x v="0"/>
    <x v="33"/>
    <n v="36717"/>
    <n v="114888"/>
    <n v="0"/>
    <s v="Clothing &amp; Apparel"/>
    <x v="0"/>
    <x v="0"/>
    <n v="5"/>
    <n v="1"/>
    <n v="4"/>
    <n v="514"/>
    <x v="2"/>
  </r>
  <r>
    <s v="C02042"/>
    <x v="0"/>
    <n v="43"/>
    <x v="0"/>
    <s v="Free"/>
    <x v="0"/>
    <x v="5"/>
    <n v="11408"/>
    <n v="54947"/>
    <n v="104"/>
    <s v="Beauty &amp; Personal Care"/>
    <x v="4"/>
    <x v="1"/>
    <n v="2"/>
    <n v="2"/>
    <n v="3"/>
    <n v="223"/>
    <x v="0"/>
  </r>
  <r>
    <s v="C02043"/>
    <x v="12"/>
    <n v="47"/>
    <x v="3"/>
    <s v="Gold"/>
    <x v="0"/>
    <x v="23"/>
    <n v="1054"/>
    <n v="169484"/>
    <n v="6"/>
    <s v="Electronics"/>
    <x v="5"/>
    <x v="0"/>
    <n v="5"/>
    <n v="3"/>
    <n v="4"/>
    <n v="534"/>
    <x v="9"/>
  </r>
  <r>
    <s v="C02044"/>
    <x v="5"/>
    <n v="36"/>
    <x v="0"/>
    <s v="Silver"/>
    <x v="0"/>
    <x v="5"/>
    <n v="3744"/>
    <n v="16851"/>
    <n v="22"/>
    <s v="Electronics"/>
    <x v="0"/>
    <x v="1"/>
    <n v="4"/>
    <n v="2"/>
    <n v="2"/>
    <n v="422"/>
    <x v="8"/>
  </r>
  <r>
    <s v="C02045"/>
    <x v="14"/>
    <n v="24"/>
    <x v="1"/>
    <s v="Free"/>
    <x v="1"/>
    <x v="14"/>
    <n v="2601"/>
    <n v="4702"/>
    <n v="107"/>
    <s v="Clothing &amp; Apparel"/>
    <x v="0"/>
    <x v="0"/>
    <n v="2"/>
    <n v="1"/>
    <n v="1"/>
    <n v="211"/>
    <x v="0"/>
  </r>
  <r>
    <s v="C02046"/>
    <x v="3"/>
    <n v="39"/>
    <x v="0"/>
    <s v="Gold"/>
    <x v="1"/>
    <x v="4"/>
    <n v="7179"/>
    <n v="153864"/>
    <n v="70"/>
    <s v="Health &amp; Wellness"/>
    <x v="5"/>
    <x v="0"/>
    <n v="2"/>
    <n v="4"/>
    <n v="4"/>
    <n v="244"/>
    <x v="1"/>
  </r>
  <r>
    <s v="C02047"/>
    <x v="12"/>
    <n v="58"/>
    <x v="4"/>
    <s v="Free"/>
    <x v="1"/>
    <x v="2"/>
    <n v="11628"/>
    <n v="78865"/>
    <n v="38"/>
    <s v="Electronics"/>
    <x v="3"/>
    <x v="1"/>
    <n v="3"/>
    <n v="2"/>
    <n v="3"/>
    <n v="323"/>
    <x v="5"/>
  </r>
  <r>
    <s v="C02048"/>
    <x v="5"/>
    <n v="51"/>
    <x v="3"/>
    <s v="Free"/>
    <x v="0"/>
    <x v="9"/>
    <n v="1944"/>
    <n v="13971"/>
    <n v="5"/>
    <s v="Food &amp; Grocery"/>
    <x v="5"/>
    <x v="1"/>
    <n v="5"/>
    <n v="2"/>
    <n v="2"/>
    <n v="522"/>
    <x v="2"/>
  </r>
  <r>
    <s v="C02049"/>
    <x v="13"/>
    <n v="36"/>
    <x v="0"/>
    <s v="Gold"/>
    <x v="1"/>
    <x v="4"/>
    <n v="4439"/>
    <n v="87783"/>
    <n v="15"/>
    <s v="Food &amp; Grocery"/>
    <x v="5"/>
    <x v="1"/>
    <n v="4"/>
    <n v="4"/>
    <n v="3"/>
    <n v="443"/>
    <x v="9"/>
  </r>
  <r>
    <s v="C02050"/>
    <x v="10"/>
    <n v="33"/>
    <x v="2"/>
    <s v="Silver"/>
    <x v="1"/>
    <x v="28"/>
    <n v="4164"/>
    <n v="209524"/>
    <n v="170"/>
    <s v="Home &amp; Kitchen"/>
    <x v="3"/>
    <x v="1"/>
    <n v="1"/>
    <n v="5"/>
    <n v="4"/>
    <n v="154"/>
    <x v="3"/>
  </r>
  <r>
    <s v="C02051"/>
    <x v="0"/>
    <n v="26"/>
    <x v="2"/>
    <s v="Free"/>
    <x v="0"/>
    <x v="14"/>
    <n v="5229"/>
    <n v="10457"/>
    <n v="22"/>
    <s v="Food &amp; Grocery"/>
    <x v="4"/>
    <x v="1"/>
    <n v="4"/>
    <n v="1"/>
    <n v="1"/>
    <n v="411"/>
    <x v="8"/>
  </r>
  <r>
    <s v="C02052"/>
    <x v="0"/>
    <n v="36"/>
    <x v="0"/>
    <s v="Gold"/>
    <x v="0"/>
    <x v="5"/>
    <n v="7709"/>
    <n v="38942"/>
    <n v="173"/>
    <s v="Sports &amp; Outdoors"/>
    <x v="1"/>
    <x v="0"/>
    <n v="1"/>
    <n v="2"/>
    <n v="2"/>
    <n v="122"/>
    <x v="0"/>
  </r>
  <r>
    <s v="C02053"/>
    <x v="0"/>
    <n v="18"/>
    <x v="1"/>
    <s v="Free"/>
    <x v="0"/>
    <x v="14"/>
    <n v="19336"/>
    <n v="40349"/>
    <n v="145"/>
    <s v="Home &amp; Kitchen"/>
    <x v="1"/>
    <x v="1"/>
    <n v="1"/>
    <n v="1"/>
    <n v="2"/>
    <n v="112"/>
    <x v="10"/>
  </r>
  <r>
    <s v="C02054"/>
    <x v="3"/>
    <n v="49"/>
    <x v="3"/>
    <s v="Silver"/>
    <x v="0"/>
    <x v="18"/>
    <n v="7759"/>
    <n v="138318"/>
    <n v="83"/>
    <s v="Clothing &amp; Apparel"/>
    <x v="3"/>
    <x v="0"/>
    <n v="2"/>
    <n v="3"/>
    <n v="4"/>
    <n v="234"/>
    <x v="1"/>
  </r>
  <r>
    <s v="C02055"/>
    <x v="9"/>
    <n v="35"/>
    <x v="0"/>
    <s v="Free"/>
    <x v="1"/>
    <x v="20"/>
    <n v="27837"/>
    <n v="353459"/>
    <n v="3"/>
    <s v="Sports &amp; Outdoors"/>
    <x v="4"/>
    <x v="1"/>
    <n v="5"/>
    <n v="3"/>
    <n v="5"/>
    <n v="535"/>
    <x v="9"/>
  </r>
  <r>
    <s v="C02056"/>
    <x v="12"/>
    <n v="28"/>
    <x v="2"/>
    <s v="Silver"/>
    <x v="1"/>
    <x v="4"/>
    <n v="3524"/>
    <n v="72279"/>
    <n v="106"/>
    <s v="Electronics"/>
    <x v="1"/>
    <x v="1"/>
    <n v="2"/>
    <n v="4"/>
    <n v="3"/>
    <n v="243"/>
    <x v="1"/>
  </r>
  <r>
    <s v="C02057"/>
    <x v="0"/>
    <n v="18"/>
    <x v="1"/>
    <s v="Free"/>
    <x v="1"/>
    <x v="18"/>
    <n v="17193"/>
    <n v="298201"/>
    <n v="117"/>
    <s v="Home &amp; Kitchen"/>
    <x v="4"/>
    <x v="0"/>
    <n v="2"/>
    <n v="3"/>
    <n v="4"/>
    <n v="234"/>
    <x v="1"/>
  </r>
  <r>
    <s v="C02058"/>
    <x v="0"/>
    <n v="28"/>
    <x v="2"/>
    <s v="Silver"/>
    <x v="1"/>
    <x v="41"/>
    <n v="2499"/>
    <n v="93858"/>
    <n v="9"/>
    <s v="Books"/>
    <x v="5"/>
    <x v="1"/>
    <n v="4"/>
    <n v="5"/>
    <n v="3"/>
    <n v="453"/>
    <x v="5"/>
  </r>
  <r>
    <s v="C02059"/>
    <x v="0"/>
    <n v="33"/>
    <x v="2"/>
    <s v="Silver"/>
    <x v="1"/>
    <x v="33"/>
    <n v="19079"/>
    <n v="65781"/>
    <n v="3"/>
    <s v="Automotive"/>
    <x v="0"/>
    <x v="1"/>
    <n v="5"/>
    <n v="1"/>
    <n v="3"/>
    <n v="513"/>
    <x v="2"/>
  </r>
  <r>
    <s v="C02060"/>
    <x v="5"/>
    <n v="37"/>
    <x v="0"/>
    <s v="Platinum"/>
    <x v="0"/>
    <x v="3"/>
    <n v="2321"/>
    <n v="951431"/>
    <n v="15"/>
    <s v="Pet Supplies"/>
    <x v="4"/>
    <x v="1"/>
    <n v="4"/>
    <n v="5"/>
    <n v="5"/>
    <n v="455"/>
    <x v="4"/>
  </r>
  <r>
    <s v="C02061"/>
    <x v="10"/>
    <n v="44"/>
    <x v="0"/>
    <s v="Free"/>
    <x v="1"/>
    <x v="33"/>
    <n v="3498"/>
    <n v="10771"/>
    <n v="22"/>
    <s v="Home &amp; Kitchen"/>
    <x v="4"/>
    <x v="1"/>
    <n v="4"/>
    <n v="1"/>
    <n v="2"/>
    <n v="412"/>
    <x v="8"/>
  </r>
  <r>
    <s v="C02062"/>
    <x v="2"/>
    <n v="28"/>
    <x v="2"/>
    <s v="Free"/>
    <x v="1"/>
    <x v="9"/>
    <n v="511"/>
    <n v="37053"/>
    <n v="31"/>
    <s v="Electronics"/>
    <x v="3"/>
    <x v="0"/>
    <n v="3"/>
    <n v="2"/>
    <n v="2"/>
    <n v="322"/>
    <x v="0"/>
  </r>
  <r>
    <s v="C02063"/>
    <x v="0"/>
    <n v="34"/>
    <x v="2"/>
    <s v="Free"/>
    <x v="1"/>
    <x v="19"/>
    <n v="17558"/>
    <n v="18912"/>
    <n v="169"/>
    <s v="Beauty &amp; Personal Care"/>
    <x v="1"/>
    <x v="1"/>
    <n v="1"/>
    <n v="1"/>
    <n v="2"/>
    <n v="112"/>
    <x v="10"/>
  </r>
  <r>
    <s v="C02064"/>
    <x v="10"/>
    <n v="18"/>
    <x v="1"/>
    <s v="Gold"/>
    <x v="1"/>
    <x v="31"/>
    <n v="18444"/>
    <n v="176353"/>
    <n v="54"/>
    <s v="Sports &amp; Outdoors"/>
    <x v="4"/>
    <x v="0"/>
    <n v="3"/>
    <n v="2"/>
    <n v="4"/>
    <n v="324"/>
    <x v="9"/>
  </r>
  <r>
    <s v="C02065"/>
    <x v="14"/>
    <n v="44"/>
    <x v="0"/>
    <s v="Free"/>
    <x v="0"/>
    <x v="22"/>
    <n v="14539"/>
    <n v="140621"/>
    <n v="59"/>
    <s v="Home &amp; Kitchen"/>
    <x v="1"/>
    <x v="0"/>
    <n v="3"/>
    <n v="3"/>
    <n v="4"/>
    <n v="334"/>
    <x v="9"/>
  </r>
  <r>
    <s v="C02066"/>
    <x v="8"/>
    <n v="28"/>
    <x v="2"/>
    <s v="Gold"/>
    <x v="1"/>
    <x v="9"/>
    <n v="9952"/>
    <n v="79537"/>
    <n v="75"/>
    <s v="Travel &amp; Luggage"/>
    <x v="1"/>
    <x v="1"/>
    <n v="2"/>
    <n v="2"/>
    <n v="3"/>
    <n v="223"/>
    <x v="0"/>
  </r>
  <r>
    <s v="C02067"/>
    <x v="7"/>
    <n v="46"/>
    <x v="3"/>
    <s v="Free"/>
    <x v="1"/>
    <x v="19"/>
    <n v="5399"/>
    <n v="5392"/>
    <n v="2"/>
    <s v="Food &amp; Grocery"/>
    <x v="0"/>
    <x v="0"/>
    <n v="5"/>
    <n v="1"/>
    <n v="1"/>
    <n v="511"/>
    <x v="8"/>
  </r>
  <r>
    <s v="C02068"/>
    <x v="0"/>
    <n v="35"/>
    <x v="0"/>
    <s v="Gold"/>
    <x v="0"/>
    <x v="34"/>
    <n v="9792"/>
    <n v="150433"/>
    <n v="172"/>
    <s v="Sports &amp; Outdoors"/>
    <x v="4"/>
    <x v="0"/>
    <n v="1"/>
    <n v="3"/>
    <n v="4"/>
    <n v="134"/>
    <x v="1"/>
  </r>
  <r>
    <s v="C02069"/>
    <x v="1"/>
    <n v="49"/>
    <x v="3"/>
    <s v="Free"/>
    <x v="1"/>
    <x v="9"/>
    <n v="6479"/>
    <n v="4909"/>
    <n v="20"/>
    <s v="Electronics"/>
    <x v="5"/>
    <x v="0"/>
    <n v="4"/>
    <n v="2"/>
    <n v="1"/>
    <n v="421"/>
    <x v="8"/>
  </r>
  <r>
    <s v="C02070"/>
    <x v="16"/>
    <n v="37"/>
    <x v="0"/>
    <s v="Free"/>
    <x v="0"/>
    <x v="34"/>
    <n v="15154"/>
    <n v="249966"/>
    <n v="78"/>
    <s v="Electronics"/>
    <x v="4"/>
    <x v="0"/>
    <n v="2"/>
    <n v="3"/>
    <n v="4"/>
    <n v="234"/>
    <x v="1"/>
  </r>
  <r>
    <s v="C02071"/>
    <x v="17"/>
    <n v="58"/>
    <x v="4"/>
    <s v="Free"/>
    <x v="1"/>
    <x v="31"/>
    <n v="8981"/>
    <n v="88105"/>
    <n v="175"/>
    <s v="Electronics"/>
    <x v="3"/>
    <x v="1"/>
    <n v="1"/>
    <n v="2"/>
    <n v="3"/>
    <n v="123"/>
    <x v="0"/>
  </r>
  <r>
    <s v="C02072"/>
    <x v="18"/>
    <n v="41"/>
    <x v="0"/>
    <s v="Gold"/>
    <x v="0"/>
    <x v="22"/>
    <n v="26796"/>
    <n v="269458"/>
    <n v="58"/>
    <s v="Sports &amp; Outdoors"/>
    <x v="5"/>
    <x v="1"/>
    <n v="3"/>
    <n v="3"/>
    <n v="4"/>
    <n v="334"/>
    <x v="9"/>
  </r>
  <r>
    <s v="C02073"/>
    <x v="0"/>
    <n v="32"/>
    <x v="2"/>
    <s v="Free"/>
    <x v="1"/>
    <x v="31"/>
    <n v="11038"/>
    <n v="101392"/>
    <n v="21"/>
    <s v="Sports &amp; Outdoors"/>
    <x v="0"/>
    <x v="1"/>
    <n v="4"/>
    <n v="2"/>
    <n v="3"/>
    <n v="423"/>
    <x v="5"/>
  </r>
  <r>
    <s v="C02074"/>
    <x v="0"/>
    <n v="23"/>
    <x v="1"/>
    <s v="Silver"/>
    <x v="1"/>
    <x v="49"/>
    <n v="8157"/>
    <n v="215029"/>
    <n v="67"/>
    <s v="Beauty &amp; Personal Care"/>
    <x v="1"/>
    <x v="1"/>
    <n v="2"/>
    <n v="4"/>
    <n v="4"/>
    <n v="244"/>
    <x v="1"/>
  </r>
  <r>
    <s v="C02075"/>
    <x v="0"/>
    <n v="51"/>
    <x v="3"/>
    <s v="Gold"/>
    <x v="0"/>
    <x v="0"/>
    <n v="8048"/>
    <n v="28321"/>
    <n v="157"/>
    <s v="Books"/>
    <x v="3"/>
    <x v="0"/>
    <n v="1"/>
    <n v="2"/>
    <n v="2"/>
    <n v="122"/>
    <x v="0"/>
  </r>
  <r>
    <s v="C02076"/>
    <x v="3"/>
    <n v="33"/>
    <x v="2"/>
    <s v="Gold"/>
    <x v="1"/>
    <x v="0"/>
    <n v="15442"/>
    <n v="53551"/>
    <n v="23"/>
    <s v="Home &amp; Kitchen"/>
    <x v="0"/>
    <x v="1"/>
    <n v="4"/>
    <n v="2"/>
    <n v="3"/>
    <n v="423"/>
    <x v="5"/>
  </r>
  <r>
    <s v="C02077"/>
    <x v="5"/>
    <n v="43"/>
    <x v="0"/>
    <s v="Silver"/>
    <x v="0"/>
    <x v="34"/>
    <n v="367"/>
    <n v="59082"/>
    <n v="9"/>
    <s v="Clothing &amp; Apparel"/>
    <x v="5"/>
    <x v="1"/>
    <n v="4"/>
    <n v="3"/>
    <n v="3"/>
    <n v="433"/>
    <x v="5"/>
  </r>
  <r>
    <s v="C02078"/>
    <x v="12"/>
    <n v="38"/>
    <x v="0"/>
    <s v="Free"/>
    <x v="0"/>
    <x v="1"/>
    <n v="1147"/>
    <n v="116989"/>
    <n v="166"/>
    <s v="Beauty &amp; Personal Care"/>
    <x v="0"/>
    <x v="0"/>
    <n v="1"/>
    <n v="3"/>
    <n v="4"/>
    <n v="134"/>
    <x v="1"/>
  </r>
  <r>
    <s v="C02079"/>
    <x v="0"/>
    <n v="18"/>
    <x v="1"/>
    <s v="Free"/>
    <x v="1"/>
    <x v="4"/>
    <n v="8592"/>
    <n v="175159"/>
    <n v="125"/>
    <s v="Beauty &amp; Personal Care"/>
    <x v="3"/>
    <x v="1"/>
    <n v="2"/>
    <n v="4"/>
    <n v="4"/>
    <n v="244"/>
    <x v="1"/>
  </r>
  <r>
    <s v="C02080"/>
    <x v="7"/>
    <n v="32"/>
    <x v="2"/>
    <s v="Free"/>
    <x v="0"/>
    <x v="31"/>
    <n v="7569"/>
    <n v="6625"/>
    <n v="88"/>
    <s v="Clothing &amp; Apparel"/>
    <x v="0"/>
    <x v="1"/>
    <n v="2"/>
    <n v="2"/>
    <n v="1"/>
    <n v="221"/>
    <x v="7"/>
  </r>
  <r>
    <s v="C02081"/>
    <x v="6"/>
    <n v="25"/>
    <x v="2"/>
    <s v="Free"/>
    <x v="0"/>
    <x v="34"/>
    <n v="10071"/>
    <n v="177898"/>
    <n v="105"/>
    <s v="Clothing &amp; Apparel"/>
    <x v="0"/>
    <x v="0"/>
    <n v="2"/>
    <n v="3"/>
    <n v="4"/>
    <n v="234"/>
    <x v="1"/>
  </r>
  <r>
    <s v="C02082"/>
    <x v="12"/>
    <n v="36"/>
    <x v="0"/>
    <s v="Free"/>
    <x v="0"/>
    <x v="33"/>
    <n v="4522"/>
    <n v="13293"/>
    <n v="53"/>
    <s v="Clothing &amp; Apparel"/>
    <x v="1"/>
    <x v="1"/>
    <n v="3"/>
    <n v="1"/>
    <n v="2"/>
    <n v="312"/>
    <x v="7"/>
  </r>
  <r>
    <s v="C02083"/>
    <x v="0"/>
    <n v="40"/>
    <x v="0"/>
    <s v="Free"/>
    <x v="0"/>
    <x v="4"/>
    <n v="4803"/>
    <n v="81849"/>
    <n v="35"/>
    <s v="Books"/>
    <x v="3"/>
    <x v="1"/>
    <n v="3"/>
    <n v="4"/>
    <n v="3"/>
    <n v="343"/>
    <x v="9"/>
  </r>
  <r>
    <s v="C02084"/>
    <x v="0"/>
    <n v="42"/>
    <x v="0"/>
    <s v="Silver"/>
    <x v="1"/>
    <x v="1"/>
    <n v="13198"/>
    <n v="145238"/>
    <n v="6"/>
    <s v="Home &amp; Kitchen"/>
    <x v="0"/>
    <x v="0"/>
    <n v="5"/>
    <n v="3"/>
    <n v="4"/>
    <n v="534"/>
    <x v="9"/>
  </r>
  <r>
    <s v="C02085"/>
    <x v="1"/>
    <n v="23"/>
    <x v="1"/>
    <s v="Free"/>
    <x v="0"/>
    <x v="10"/>
    <n v="8388"/>
    <n v="57768"/>
    <n v="90"/>
    <s v="Home &amp; Kitchen"/>
    <x v="1"/>
    <x v="1"/>
    <n v="2"/>
    <n v="2"/>
    <n v="3"/>
    <n v="223"/>
    <x v="0"/>
  </r>
  <r>
    <s v="C02086"/>
    <x v="0"/>
    <n v="47"/>
    <x v="3"/>
    <s v="Silver"/>
    <x v="1"/>
    <x v="33"/>
    <n v="265"/>
    <n v="8174"/>
    <n v="20"/>
    <s v="Travel &amp; Luggage"/>
    <x v="5"/>
    <x v="1"/>
    <n v="4"/>
    <n v="1"/>
    <n v="1"/>
    <n v="411"/>
    <x v="8"/>
  </r>
  <r>
    <s v="C02087"/>
    <x v="5"/>
    <n v="23"/>
    <x v="1"/>
    <s v="Free"/>
    <x v="1"/>
    <x v="49"/>
    <n v="5758"/>
    <n v="122888"/>
    <n v="1"/>
    <s v="Toys &amp; Games"/>
    <x v="0"/>
    <x v="1"/>
    <n v="5"/>
    <n v="4"/>
    <n v="4"/>
    <n v="544"/>
    <x v="4"/>
  </r>
  <r>
    <s v="C02088"/>
    <x v="0"/>
    <n v="23"/>
    <x v="1"/>
    <s v="Free"/>
    <x v="0"/>
    <x v="39"/>
    <n v="2598"/>
    <n v="69573"/>
    <n v="42"/>
    <s v="Electronics"/>
    <x v="3"/>
    <x v="0"/>
    <n v="3"/>
    <n v="4"/>
    <n v="3"/>
    <n v="343"/>
    <x v="9"/>
  </r>
  <r>
    <s v="C02089"/>
    <x v="1"/>
    <n v="27"/>
    <x v="2"/>
    <s v="Free"/>
    <x v="0"/>
    <x v="26"/>
    <n v="13516"/>
    <n v="32172"/>
    <n v="100"/>
    <s v="Electronics"/>
    <x v="0"/>
    <x v="1"/>
    <n v="2"/>
    <n v="4"/>
    <n v="2"/>
    <n v="242"/>
    <x v="1"/>
  </r>
  <r>
    <s v="C02090"/>
    <x v="0"/>
    <n v="37"/>
    <x v="0"/>
    <s v="Platinum"/>
    <x v="1"/>
    <x v="20"/>
    <n v="25325"/>
    <n v="280249"/>
    <n v="19"/>
    <s v="Health &amp; Wellness"/>
    <x v="1"/>
    <x v="1"/>
    <n v="4"/>
    <n v="3"/>
    <n v="4"/>
    <n v="434"/>
    <x v="9"/>
  </r>
  <r>
    <s v="C02091"/>
    <x v="1"/>
    <n v="49"/>
    <x v="3"/>
    <s v="Silver"/>
    <x v="0"/>
    <x v="14"/>
    <n v="7173"/>
    <n v="14308"/>
    <n v="115"/>
    <s v="Toys &amp; Games"/>
    <x v="3"/>
    <x v="0"/>
    <n v="2"/>
    <n v="1"/>
    <n v="2"/>
    <n v="212"/>
    <x v="0"/>
  </r>
  <r>
    <s v="C02092"/>
    <x v="11"/>
    <n v="40"/>
    <x v="0"/>
    <s v="Free"/>
    <x v="1"/>
    <x v="18"/>
    <n v="8396"/>
    <n v="119145"/>
    <n v="21"/>
    <s v="Electronics"/>
    <x v="0"/>
    <x v="0"/>
    <n v="4"/>
    <n v="3"/>
    <n v="4"/>
    <n v="434"/>
    <x v="9"/>
  </r>
  <r>
    <s v="C02093"/>
    <x v="5"/>
    <n v="30"/>
    <x v="2"/>
    <s v="Platinum"/>
    <x v="1"/>
    <x v="58"/>
    <n v="16432"/>
    <n v="408758"/>
    <n v="15"/>
    <s v="Books"/>
    <x v="0"/>
    <x v="1"/>
    <n v="4"/>
    <n v="4"/>
    <n v="5"/>
    <n v="445"/>
    <x v="4"/>
  </r>
  <r>
    <s v="C02094"/>
    <x v="3"/>
    <n v="55"/>
    <x v="4"/>
    <s v="Free"/>
    <x v="0"/>
    <x v="39"/>
    <n v="9967"/>
    <n v="250977"/>
    <n v="97"/>
    <s v="Health &amp; Wellness"/>
    <x v="4"/>
    <x v="1"/>
    <n v="2"/>
    <n v="4"/>
    <n v="4"/>
    <n v="244"/>
    <x v="1"/>
  </r>
  <r>
    <s v="C02095"/>
    <x v="15"/>
    <n v="52"/>
    <x v="3"/>
    <s v="Free"/>
    <x v="1"/>
    <x v="26"/>
    <n v="14112"/>
    <n v="393292"/>
    <n v="26"/>
    <s v="Toys &amp; Games"/>
    <x v="1"/>
    <x v="1"/>
    <n v="4"/>
    <n v="4"/>
    <n v="5"/>
    <n v="445"/>
    <x v="4"/>
  </r>
  <r>
    <s v="C02096"/>
    <x v="0"/>
    <n v="37"/>
    <x v="0"/>
    <s v="Free"/>
    <x v="0"/>
    <x v="46"/>
    <n v="8847"/>
    <n v="438956"/>
    <n v="17"/>
    <s v="Jewelry &amp; Accessories"/>
    <x v="3"/>
    <x v="0"/>
    <n v="4"/>
    <n v="5"/>
    <n v="5"/>
    <n v="455"/>
    <x v="4"/>
  </r>
  <r>
    <s v="C02097"/>
    <x v="12"/>
    <n v="25"/>
    <x v="2"/>
    <s v="Silver"/>
    <x v="1"/>
    <x v="9"/>
    <n v="3665"/>
    <n v="28353"/>
    <n v="68"/>
    <s v="Sports &amp; Outdoors"/>
    <x v="1"/>
    <x v="0"/>
    <n v="2"/>
    <n v="2"/>
    <n v="2"/>
    <n v="222"/>
    <x v="0"/>
  </r>
  <r>
    <s v="C02098"/>
    <x v="5"/>
    <n v="38"/>
    <x v="0"/>
    <s v="Free"/>
    <x v="0"/>
    <x v="17"/>
    <n v="3422"/>
    <n v="48195"/>
    <n v="89"/>
    <s v="Food &amp; Grocery"/>
    <x v="3"/>
    <x v="1"/>
    <n v="2"/>
    <n v="3"/>
    <n v="3"/>
    <n v="233"/>
    <x v="0"/>
  </r>
  <r>
    <s v="C02099"/>
    <x v="3"/>
    <n v="45"/>
    <x v="3"/>
    <s v="Free"/>
    <x v="0"/>
    <x v="19"/>
    <n v="2638"/>
    <n v="2573"/>
    <n v="313"/>
    <s v="Food &amp; Grocery"/>
    <x v="2"/>
    <x v="1"/>
    <n v="1"/>
    <n v="1"/>
    <n v="1"/>
    <n v="111"/>
    <x v="10"/>
  </r>
  <r>
    <s v="C02100"/>
    <x v="0"/>
    <n v="52"/>
    <x v="3"/>
    <s v="Free"/>
    <x v="0"/>
    <x v="39"/>
    <n v="15409"/>
    <n v="496286"/>
    <n v="4"/>
    <s v="Home &amp; Kitchen"/>
    <x v="1"/>
    <x v="1"/>
    <n v="5"/>
    <n v="4"/>
    <n v="5"/>
    <n v="545"/>
    <x v="4"/>
  </r>
  <r>
    <s v="C02101"/>
    <x v="7"/>
    <n v="37"/>
    <x v="0"/>
    <s v="Gold"/>
    <x v="1"/>
    <x v="25"/>
    <n v="21732"/>
    <n v="616757"/>
    <n v="29"/>
    <s v="Books"/>
    <x v="1"/>
    <x v="0"/>
    <n v="3"/>
    <n v="4"/>
    <n v="5"/>
    <n v="345"/>
    <x v="6"/>
  </r>
  <r>
    <s v="C02102"/>
    <x v="7"/>
    <n v="25"/>
    <x v="2"/>
    <s v="Gold"/>
    <x v="0"/>
    <x v="34"/>
    <n v="458"/>
    <n v="82597"/>
    <n v="149"/>
    <s v="Electronics"/>
    <x v="3"/>
    <x v="1"/>
    <n v="1"/>
    <n v="3"/>
    <n v="3"/>
    <n v="133"/>
    <x v="1"/>
  </r>
  <r>
    <s v="C02103"/>
    <x v="7"/>
    <n v="33"/>
    <x v="2"/>
    <s v="Gold"/>
    <x v="1"/>
    <x v="39"/>
    <n v="15479"/>
    <n v="454288"/>
    <n v="1"/>
    <s v="Electronics"/>
    <x v="0"/>
    <x v="1"/>
    <n v="5"/>
    <n v="4"/>
    <n v="5"/>
    <n v="545"/>
    <x v="4"/>
  </r>
  <r>
    <s v="C02104"/>
    <x v="5"/>
    <n v="27"/>
    <x v="2"/>
    <s v="Silver"/>
    <x v="1"/>
    <x v="22"/>
    <n v="4837"/>
    <n v="51522"/>
    <n v="171"/>
    <s v="Jewelry &amp; Accessories"/>
    <x v="5"/>
    <x v="1"/>
    <n v="1"/>
    <n v="3"/>
    <n v="3"/>
    <n v="133"/>
    <x v="1"/>
  </r>
  <r>
    <s v="C02105"/>
    <x v="10"/>
    <n v="22"/>
    <x v="1"/>
    <s v="Platinum"/>
    <x v="0"/>
    <x v="19"/>
    <n v="10865"/>
    <n v="10569"/>
    <n v="30"/>
    <s v="Jewelry &amp; Accessories"/>
    <x v="2"/>
    <x v="1"/>
    <n v="3"/>
    <n v="1"/>
    <n v="2"/>
    <n v="312"/>
    <x v="7"/>
  </r>
  <r>
    <s v="C02106"/>
    <x v="18"/>
    <n v="39"/>
    <x v="0"/>
    <s v="Free"/>
    <x v="1"/>
    <x v="21"/>
    <n v="11751"/>
    <n v="121223"/>
    <n v="53"/>
    <s v="Clothing &amp; Apparel"/>
    <x v="3"/>
    <x v="1"/>
    <n v="3"/>
    <n v="3"/>
    <n v="4"/>
    <n v="334"/>
    <x v="9"/>
  </r>
  <r>
    <s v="C02107"/>
    <x v="10"/>
    <n v="18"/>
    <x v="1"/>
    <s v="Free"/>
    <x v="1"/>
    <x v="14"/>
    <n v="10157"/>
    <n v="20338"/>
    <n v="225"/>
    <s v="Electronics"/>
    <x v="0"/>
    <x v="0"/>
    <n v="1"/>
    <n v="1"/>
    <n v="2"/>
    <n v="112"/>
    <x v="10"/>
  </r>
  <r>
    <s v="C02108"/>
    <x v="5"/>
    <n v="41"/>
    <x v="0"/>
    <s v="Free"/>
    <x v="1"/>
    <x v="19"/>
    <n v="12198"/>
    <n v="12673"/>
    <n v="11"/>
    <s v="Beauty &amp; Personal Care"/>
    <x v="0"/>
    <x v="1"/>
    <n v="4"/>
    <n v="1"/>
    <n v="2"/>
    <n v="412"/>
    <x v="8"/>
  </r>
  <r>
    <s v="C02109"/>
    <x v="4"/>
    <n v="20"/>
    <x v="1"/>
    <s v="Free"/>
    <x v="0"/>
    <x v="57"/>
    <n v="5697"/>
    <n v="348989"/>
    <n v="155"/>
    <s v="Electronics"/>
    <x v="4"/>
    <x v="1"/>
    <n v="1"/>
    <n v="5"/>
    <n v="5"/>
    <n v="155"/>
    <x v="3"/>
  </r>
  <r>
    <s v="C02110"/>
    <x v="9"/>
    <n v="65"/>
    <x v="5"/>
    <s v="Gold"/>
    <x v="0"/>
    <x v="18"/>
    <n v="3496"/>
    <n v="56188"/>
    <n v="31"/>
    <s v="Books"/>
    <x v="1"/>
    <x v="1"/>
    <n v="3"/>
    <n v="3"/>
    <n v="3"/>
    <n v="333"/>
    <x v="5"/>
  </r>
  <r>
    <s v="C02111"/>
    <x v="7"/>
    <n v="49"/>
    <x v="3"/>
    <s v="Free"/>
    <x v="1"/>
    <x v="9"/>
    <n v="9108"/>
    <n v="64107"/>
    <n v="41"/>
    <s v="Beauty &amp; Personal Care"/>
    <x v="4"/>
    <x v="0"/>
    <n v="3"/>
    <n v="2"/>
    <n v="3"/>
    <n v="323"/>
    <x v="5"/>
  </r>
  <r>
    <s v="C02112"/>
    <x v="1"/>
    <n v="45"/>
    <x v="3"/>
    <s v="Gold"/>
    <x v="1"/>
    <x v="14"/>
    <n v="7318"/>
    <n v="1603"/>
    <n v="453"/>
    <s v="Sports &amp; Outdoors"/>
    <x v="0"/>
    <x v="0"/>
    <n v="1"/>
    <n v="1"/>
    <n v="1"/>
    <n v="111"/>
    <x v="10"/>
  </r>
  <r>
    <s v="C02113"/>
    <x v="12"/>
    <n v="54"/>
    <x v="3"/>
    <s v="Free"/>
    <x v="0"/>
    <x v="47"/>
    <n v="40035"/>
    <n v="1116665"/>
    <n v="15"/>
    <s v="Pet Supplies"/>
    <x v="5"/>
    <x v="0"/>
    <n v="4"/>
    <n v="4"/>
    <n v="5"/>
    <n v="445"/>
    <x v="4"/>
  </r>
  <r>
    <s v="C02114"/>
    <x v="0"/>
    <n v="40"/>
    <x v="0"/>
    <s v="Gold"/>
    <x v="0"/>
    <x v="23"/>
    <n v="5013"/>
    <n v="755802"/>
    <n v="29"/>
    <s v="Pet Supplies"/>
    <x v="0"/>
    <x v="0"/>
    <n v="3"/>
    <n v="3"/>
    <n v="5"/>
    <n v="335"/>
    <x v="6"/>
  </r>
  <r>
    <s v="C02115"/>
    <x v="0"/>
    <n v="26"/>
    <x v="2"/>
    <s v="Free"/>
    <x v="1"/>
    <x v="5"/>
    <n v="7154"/>
    <n v="3490"/>
    <n v="107"/>
    <s v="Toys &amp; Games"/>
    <x v="3"/>
    <x v="1"/>
    <n v="2"/>
    <n v="2"/>
    <n v="1"/>
    <n v="221"/>
    <x v="7"/>
  </r>
  <r>
    <s v="C02116"/>
    <x v="13"/>
    <n v="48"/>
    <x v="3"/>
    <s v="Silver"/>
    <x v="0"/>
    <x v="33"/>
    <n v="5878"/>
    <n v="15164"/>
    <n v="16"/>
    <s v="Electronics"/>
    <x v="0"/>
    <x v="1"/>
    <n v="4"/>
    <n v="1"/>
    <n v="2"/>
    <n v="412"/>
    <x v="8"/>
  </r>
  <r>
    <s v="C02117"/>
    <x v="7"/>
    <n v="31"/>
    <x v="2"/>
    <s v="Free"/>
    <x v="1"/>
    <x v="31"/>
    <n v="4481"/>
    <n v="4247"/>
    <n v="16"/>
    <s v="Clothing &amp; Apparel"/>
    <x v="1"/>
    <x v="0"/>
    <n v="4"/>
    <n v="2"/>
    <n v="1"/>
    <n v="421"/>
    <x v="8"/>
  </r>
  <r>
    <s v="C02118"/>
    <x v="0"/>
    <n v="26"/>
    <x v="2"/>
    <s v="Free"/>
    <x v="1"/>
    <x v="30"/>
    <n v="4608"/>
    <n v="108773"/>
    <n v="41"/>
    <s v="Clothing &amp; Apparel"/>
    <x v="1"/>
    <x v="1"/>
    <n v="3"/>
    <n v="4"/>
    <n v="3"/>
    <n v="343"/>
    <x v="9"/>
  </r>
  <r>
    <s v="C02119"/>
    <x v="11"/>
    <n v="38"/>
    <x v="0"/>
    <s v="Free"/>
    <x v="0"/>
    <x v="10"/>
    <n v="6474"/>
    <n v="55163"/>
    <n v="3"/>
    <s v="Clothing &amp; Apparel"/>
    <x v="0"/>
    <x v="1"/>
    <n v="5"/>
    <n v="2"/>
    <n v="3"/>
    <n v="523"/>
    <x v="2"/>
  </r>
  <r>
    <s v="C02120"/>
    <x v="0"/>
    <n v="32"/>
    <x v="2"/>
    <s v="Free"/>
    <x v="0"/>
    <x v="1"/>
    <n v="4724"/>
    <n v="53856"/>
    <n v="0"/>
    <s v="Beauty &amp; Personal Care"/>
    <x v="0"/>
    <x v="0"/>
    <n v="5"/>
    <n v="3"/>
    <n v="3"/>
    <n v="533"/>
    <x v="5"/>
  </r>
  <r>
    <s v="C02121"/>
    <x v="9"/>
    <n v="18"/>
    <x v="1"/>
    <s v="Free"/>
    <x v="0"/>
    <x v="20"/>
    <n v="7923"/>
    <n v="104948"/>
    <n v="107"/>
    <s v="Beauty &amp; Personal Care"/>
    <x v="2"/>
    <x v="1"/>
    <n v="2"/>
    <n v="3"/>
    <n v="3"/>
    <n v="233"/>
    <x v="0"/>
  </r>
  <r>
    <s v="C02122"/>
    <x v="0"/>
    <n v="18"/>
    <x v="1"/>
    <s v="Free"/>
    <x v="1"/>
    <x v="9"/>
    <n v="10026"/>
    <n v="66269"/>
    <n v="81"/>
    <s v="Electronics"/>
    <x v="1"/>
    <x v="0"/>
    <n v="2"/>
    <n v="2"/>
    <n v="3"/>
    <n v="223"/>
    <x v="0"/>
  </r>
  <r>
    <s v="C02123"/>
    <x v="3"/>
    <n v="19"/>
    <x v="1"/>
    <s v="Silver"/>
    <x v="0"/>
    <x v="49"/>
    <n v="5102"/>
    <n v="138731"/>
    <n v="127"/>
    <s v="Automotive"/>
    <x v="1"/>
    <x v="1"/>
    <n v="1"/>
    <n v="4"/>
    <n v="4"/>
    <n v="144"/>
    <x v="3"/>
  </r>
  <r>
    <s v="C02124"/>
    <x v="12"/>
    <n v="32"/>
    <x v="2"/>
    <s v="Silver"/>
    <x v="0"/>
    <x v="14"/>
    <n v="5415"/>
    <n v="12406"/>
    <n v="115"/>
    <s v="Sports &amp; Outdoors"/>
    <x v="5"/>
    <x v="1"/>
    <n v="2"/>
    <n v="1"/>
    <n v="2"/>
    <n v="212"/>
    <x v="0"/>
  </r>
  <r>
    <s v="C02125"/>
    <x v="0"/>
    <n v="21"/>
    <x v="1"/>
    <s v="Silver"/>
    <x v="1"/>
    <x v="1"/>
    <n v="27008"/>
    <n v="257288"/>
    <n v="8"/>
    <s v="Home &amp; Kitchen"/>
    <x v="5"/>
    <x v="1"/>
    <n v="4"/>
    <n v="3"/>
    <n v="4"/>
    <n v="434"/>
    <x v="9"/>
  </r>
  <r>
    <s v="C02126"/>
    <x v="10"/>
    <n v="39"/>
    <x v="0"/>
    <s v="Free"/>
    <x v="1"/>
    <x v="59"/>
    <n v="4498"/>
    <n v="103923"/>
    <n v="180"/>
    <s v="Home &amp; Kitchen"/>
    <x v="5"/>
    <x v="0"/>
    <n v="1"/>
    <n v="4"/>
    <n v="3"/>
    <n v="143"/>
    <x v="1"/>
  </r>
  <r>
    <s v="C02127"/>
    <x v="0"/>
    <n v="41"/>
    <x v="0"/>
    <s v="Silver"/>
    <x v="0"/>
    <x v="36"/>
    <n v="10988"/>
    <n v="602025"/>
    <n v="7"/>
    <s v="Automotive"/>
    <x v="0"/>
    <x v="0"/>
    <n v="5"/>
    <n v="5"/>
    <n v="5"/>
    <n v="555"/>
    <x v="4"/>
  </r>
  <r>
    <s v="C02128"/>
    <x v="8"/>
    <n v="36"/>
    <x v="0"/>
    <s v="Gold"/>
    <x v="1"/>
    <x v="19"/>
    <n v="500"/>
    <n v="4823"/>
    <n v="68"/>
    <s v="Travel &amp; Luggage"/>
    <x v="0"/>
    <x v="1"/>
    <n v="2"/>
    <n v="1"/>
    <n v="1"/>
    <n v="211"/>
    <x v="0"/>
  </r>
  <r>
    <s v="C02129"/>
    <x v="0"/>
    <n v="24"/>
    <x v="1"/>
    <s v="Free"/>
    <x v="1"/>
    <x v="34"/>
    <n v="9538"/>
    <n v="138978"/>
    <n v="64"/>
    <s v="Clothing &amp; Apparel"/>
    <x v="5"/>
    <x v="1"/>
    <n v="2"/>
    <n v="3"/>
    <n v="4"/>
    <n v="234"/>
    <x v="1"/>
  </r>
  <r>
    <s v="C02130"/>
    <x v="14"/>
    <n v="48"/>
    <x v="3"/>
    <s v="Platinum"/>
    <x v="1"/>
    <x v="1"/>
    <n v="18661"/>
    <n v="21572"/>
    <n v="72"/>
    <s v="Clothing &amp; Apparel"/>
    <x v="1"/>
    <x v="0"/>
    <n v="2"/>
    <n v="3"/>
    <n v="2"/>
    <n v="232"/>
    <x v="0"/>
  </r>
  <r>
    <s v="C02131"/>
    <x v="1"/>
    <n v="26"/>
    <x v="2"/>
    <s v="Free"/>
    <x v="0"/>
    <x v="23"/>
    <n v="2828"/>
    <n v="46174"/>
    <n v="95"/>
    <s v="Food &amp; Grocery"/>
    <x v="0"/>
    <x v="0"/>
    <n v="2"/>
    <n v="3"/>
    <n v="3"/>
    <n v="233"/>
    <x v="0"/>
  </r>
  <r>
    <s v="C02132"/>
    <x v="5"/>
    <n v="20"/>
    <x v="1"/>
    <s v="Free"/>
    <x v="1"/>
    <x v="76"/>
    <n v="7041"/>
    <n v="523279"/>
    <n v="30"/>
    <s v="Electronics"/>
    <x v="4"/>
    <x v="1"/>
    <n v="3"/>
    <n v="5"/>
    <n v="5"/>
    <n v="355"/>
    <x v="6"/>
  </r>
  <r>
    <s v="C02133"/>
    <x v="12"/>
    <n v="18"/>
    <x v="1"/>
    <s v="Silver"/>
    <x v="0"/>
    <x v="17"/>
    <n v="17781"/>
    <n v="278146"/>
    <n v="176"/>
    <s v="Home &amp; Kitchen"/>
    <x v="2"/>
    <x v="0"/>
    <n v="1"/>
    <n v="3"/>
    <n v="4"/>
    <n v="134"/>
    <x v="1"/>
  </r>
  <r>
    <s v="C02134"/>
    <x v="5"/>
    <n v="30"/>
    <x v="2"/>
    <s v="Gold"/>
    <x v="0"/>
    <x v="21"/>
    <n v="4747"/>
    <n v="62911"/>
    <n v="344"/>
    <s v="Office Supplies"/>
    <x v="0"/>
    <x v="1"/>
    <n v="1"/>
    <n v="3"/>
    <n v="3"/>
    <n v="133"/>
    <x v="1"/>
  </r>
  <r>
    <s v="C02135"/>
    <x v="1"/>
    <n v="51"/>
    <x v="3"/>
    <s v="Free"/>
    <x v="0"/>
    <x v="33"/>
    <n v="4552"/>
    <n v="15511"/>
    <n v="47"/>
    <s v="Health &amp; Wellness"/>
    <x v="1"/>
    <x v="1"/>
    <n v="3"/>
    <n v="1"/>
    <n v="2"/>
    <n v="312"/>
    <x v="7"/>
  </r>
  <r>
    <s v="C02136"/>
    <x v="8"/>
    <n v="31"/>
    <x v="2"/>
    <s v="Gold"/>
    <x v="0"/>
    <x v="17"/>
    <n v="10866"/>
    <n v="172277"/>
    <n v="46"/>
    <s v="Books"/>
    <x v="3"/>
    <x v="1"/>
    <n v="3"/>
    <n v="3"/>
    <n v="4"/>
    <n v="334"/>
    <x v="9"/>
  </r>
  <r>
    <s v="C02137"/>
    <x v="2"/>
    <n v="47"/>
    <x v="3"/>
    <s v="Free"/>
    <x v="1"/>
    <x v="17"/>
    <n v="7505"/>
    <n v="94287"/>
    <n v="9"/>
    <s v="Clothing &amp; Apparel"/>
    <x v="1"/>
    <x v="1"/>
    <n v="4"/>
    <n v="3"/>
    <n v="3"/>
    <n v="433"/>
    <x v="5"/>
  </r>
  <r>
    <s v="C02138"/>
    <x v="6"/>
    <n v="33"/>
    <x v="2"/>
    <s v="Free"/>
    <x v="0"/>
    <x v="20"/>
    <n v="13616"/>
    <n v="154009"/>
    <n v="23"/>
    <s v="Home &amp; Kitchen"/>
    <x v="3"/>
    <x v="1"/>
    <n v="4"/>
    <n v="3"/>
    <n v="4"/>
    <n v="434"/>
    <x v="9"/>
  </r>
  <r>
    <s v="C02139"/>
    <x v="0"/>
    <n v="37"/>
    <x v="0"/>
    <s v="Silver"/>
    <x v="0"/>
    <x v="22"/>
    <n v="8031"/>
    <n v="71275"/>
    <n v="27"/>
    <s v="Travel &amp; Luggage"/>
    <x v="0"/>
    <x v="0"/>
    <n v="4"/>
    <n v="3"/>
    <n v="3"/>
    <n v="433"/>
    <x v="5"/>
  </r>
  <r>
    <s v="C02140"/>
    <x v="7"/>
    <n v="42"/>
    <x v="0"/>
    <s v="Gold"/>
    <x v="0"/>
    <x v="75"/>
    <n v="7799"/>
    <n v="538814"/>
    <n v="73"/>
    <s v="Toys &amp; Games"/>
    <x v="5"/>
    <x v="1"/>
    <n v="2"/>
    <n v="5"/>
    <n v="5"/>
    <n v="255"/>
    <x v="1"/>
  </r>
  <r>
    <s v="C02141"/>
    <x v="7"/>
    <n v="22"/>
    <x v="1"/>
    <s v="Free"/>
    <x v="0"/>
    <x v="22"/>
    <n v="8758"/>
    <n v="81758"/>
    <n v="67"/>
    <s v="Books"/>
    <x v="0"/>
    <x v="1"/>
    <n v="2"/>
    <n v="3"/>
    <n v="3"/>
    <n v="233"/>
    <x v="0"/>
  </r>
  <r>
    <s v="C02142"/>
    <x v="0"/>
    <n v="34"/>
    <x v="2"/>
    <s v="Gold"/>
    <x v="1"/>
    <x v="4"/>
    <n v="9319"/>
    <n v="205721"/>
    <n v="36"/>
    <s v="Beauty &amp; Personal Care"/>
    <x v="4"/>
    <x v="1"/>
    <n v="3"/>
    <n v="4"/>
    <n v="4"/>
    <n v="344"/>
    <x v="6"/>
  </r>
  <r>
    <s v="C02143"/>
    <x v="16"/>
    <n v="18"/>
    <x v="1"/>
    <s v="Free"/>
    <x v="1"/>
    <x v="12"/>
    <n v="7088"/>
    <n v="138425"/>
    <n v="136"/>
    <s v="Home &amp; Kitchen"/>
    <x v="4"/>
    <x v="0"/>
    <n v="1"/>
    <n v="4"/>
    <n v="4"/>
    <n v="144"/>
    <x v="3"/>
  </r>
  <r>
    <s v="C02144"/>
    <x v="12"/>
    <n v="39"/>
    <x v="0"/>
    <s v="Free"/>
    <x v="0"/>
    <x v="49"/>
    <n v="945"/>
    <n v="24805"/>
    <n v="33"/>
    <s v="Electronics"/>
    <x v="3"/>
    <x v="1"/>
    <n v="3"/>
    <n v="4"/>
    <n v="2"/>
    <n v="342"/>
    <x v="5"/>
  </r>
  <r>
    <s v="C02145"/>
    <x v="19"/>
    <n v="38"/>
    <x v="0"/>
    <s v="Free"/>
    <x v="1"/>
    <x v="21"/>
    <n v="2766"/>
    <n v="29713"/>
    <n v="9"/>
    <s v="Home &amp; Kitchen"/>
    <x v="1"/>
    <x v="1"/>
    <n v="4"/>
    <n v="3"/>
    <n v="2"/>
    <n v="432"/>
    <x v="5"/>
  </r>
  <r>
    <s v="C02146"/>
    <x v="0"/>
    <n v="30"/>
    <x v="2"/>
    <s v="Silver"/>
    <x v="1"/>
    <x v="2"/>
    <n v="3585"/>
    <n v="24475"/>
    <n v="80"/>
    <s v="Pet Supplies"/>
    <x v="1"/>
    <x v="1"/>
    <n v="2"/>
    <n v="2"/>
    <n v="2"/>
    <n v="222"/>
    <x v="0"/>
  </r>
  <r>
    <s v="C02147"/>
    <x v="1"/>
    <n v="18"/>
    <x v="1"/>
    <s v="Free"/>
    <x v="0"/>
    <x v="10"/>
    <n v="20225"/>
    <n v="151447"/>
    <n v="8"/>
    <s v="Beauty &amp; Personal Care"/>
    <x v="1"/>
    <x v="1"/>
    <n v="4"/>
    <n v="2"/>
    <n v="4"/>
    <n v="424"/>
    <x v="2"/>
  </r>
  <r>
    <s v="C02148"/>
    <x v="0"/>
    <n v="45"/>
    <x v="3"/>
    <s v="Silver"/>
    <x v="0"/>
    <x v="24"/>
    <n v="722"/>
    <n v="17655"/>
    <n v="261"/>
    <s v="Books"/>
    <x v="4"/>
    <x v="0"/>
    <n v="1"/>
    <n v="4"/>
    <n v="2"/>
    <n v="142"/>
    <x v="1"/>
  </r>
  <r>
    <s v="C02149"/>
    <x v="9"/>
    <n v="18"/>
    <x v="1"/>
    <s v="Gold"/>
    <x v="0"/>
    <x v="14"/>
    <n v="9942"/>
    <n v="19859"/>
    <n v="12"/>
    <s v="Toys &amp; Games"/>
    <x v="5"/>
    <x v="1"/>
    <n v="4"/>
    <n v="1"/>
    <n v="2"/>
    <n v="412"/>
    <x v="8"/>
  </r>
  <r>
    <s v="C02150"/>
    <x v="11"/>
    <n v="35"/>
    <x v="0"/>
    <s v="Platinum"/>
    <x v="1"/>
    <x v="62"/>
    <n v="20525"/>
    <n v="934482"/>
    <n v="56"/>
    <s v="Travel &amp; Luggage"/>
    <x v="4"/>
    <x v="0"/>
    <n v="3"/>
    <n v="5"/>
    <n v="5"/>
    <n v="355"/>
    <x v="6"/>
  </r>
  <r>
    <s v="C02151"/>
    <x v="14"/>
    <n v="52"/>
    <x v="3"/>
    <s v="Free"/>
    <x v="1"/>
    <x v="9"/>
    <n v="7943"/>
    <n v="5071"/>
    <n v="20"/>
    <s v="Clothing &amp; Apparel"/>
    <x v="1"/>
    <x v="0"/>
    <n v="4"/>
    <n v="2"/>
    <n v="1"/>
    <n v="421"/>
    <x v="8"/>
  </r>
  <r>
    <s v="C02152"/>
    <x v="0"/>
    <n v="27"/>
    <x v="2"/>
    <s v="Free"/>
    <x v="1"/>
    <x v="19"/>
    <n v="8281"/>
    <n v="8096"/>
    <n v="267"/>
    <s v="Jewelry &amp; Accessories"/>
    <x v="1"/>
    <x v="0"/>
    <n v="1"/>
    <n v="1"/>
    <n v="1"/>
    <n v="111"/>
    <x v="10"/>
  </r>
  <r>
    <s v="C02153"/>
    <x v="19"/>
    <n v="34"/>
    <x v="2"/>
    <s v="Free"/>
    <x v="0"/>
    <x v="3"/>
    <n v="11172"/>
    <n v="437854"/>
    <n v="0"/>
    <s v="Beauty &amp; Personal Care"/>
    <x v="5"/>
    <x v="1"/>
    <n v="5"/>
    <n v="5"/>
    <n v="5"/>
    <n v="555"/>
    <x v="4"/>
  </r>
  <r>
    <s v="C02154"/>
    <x v="1"/>
    <n v="57"/>
    <x v="4"/>
    <s v="Free"/>
    <x v="0"/>
    <x v="21"/>
    <n v="864"/>
    <n v="9975"/>
    <n v="12"/>
    <s v="Home &amp; Kitchen"/>
    <x v="1"/>
    <x v="0"/>
    <n v="4"/>
    <n v="3"/>
    <n v="1"/>
    <n v="431"/>
    <x v="5"/>
  </r>
  <r>
    <s v="C02155"/>
    <x v="8"/>
    <n v="29"/>
    <x v="2"/>
    <s v="Free"/>
    <x v="0"/>
    <x v="18"/>
    <n v="7665"/>
    <n v="134931"/>
    <n v="123"/>
    <s v="Pet Supplies"/>
    <x v="1"/>
    <x v="1"/>
    <n v="2"/>
    <n v="3"/>
    <n v="4"/>
    <n v="234"/>
    <x v="1"/>
  </r>
  <r>
    <s v="C02156"/>
    <x v="10"/>
    <n v="47"/>
    <x v="3"/>
    <s v="Platinum"/>
    <x v="0"/>
    <x v="22"/>
    <n v="12395"/>
    <n v="139792"/>
    <n v="12"/>
    <s v="Health &amp; Wellness"/>
    <x v="0"/>
    <x v="1"/>
    <n v="4"/>
    <n v="3"/>
    <n v="4"/>
    <n v="434"/>
    <x v="9"/>
  </r>
  <r>
    <s v="C02157"/>
    <x v="3"/>
    <n v="27"/>
    <x v="2"/>
    <s v="Free"/>
    <x v="0"/>
    <x v="0"/>
    <n v="9038"/>
    <n v="3693"/>
    <n v="188"/>
    <s v="Home &amp; Kitchen"/>
    <x v="1"/>
    <x v="1"/>
    <n v="1"/>
    <n v="2"/>
    <n v="1"/>
    <n v="121"/>
    <x v="10"/>
  </r>
  <r>
    <s v="C02158"/>
    <x v="3"/>
    <n v="36"/>
    <x v="0"/>
    <s v="Silver"/>
    <x v="1"/>
    <x v="14"/>
    <n v="9769"/>
    <n v="19322"/>
    <n v="42"/>
    <s v="Electronics"/>
    <x v="4"/>
    <x v="1"/>
    <n v="3"/>
    <n v="1"/>
    <n v="2"/>
    <n v="312"/>
    <x v="7"/>
  </r>
  <r>
    <s v="C02159"/>
    <x v="10"/>
    <n v="42"/>
    <x v="0"/>
    <s v="Free"/>
    <x v="0"/>
    <x v="24"/>
    <n v="8036"/>
    <n v="187718"/>
    <n v="88"/>
    <s v="Pet Supplies"/>
    <x v="3"/>
    <x v="1"/>
    <n v="2"/>
    <n v="4"/>
    <n v="4"/>
    <n v="244"/>
    <x v="1"/>
  </r>
  <r>
    <s v="C02160"/>
    <x v="10"/>
    <n v="43"/>
    <x v="0"/>
    <s v="Platinum"/>
    <x v="0"/>
    <x v="14"/>
    <n v="12769"/>
    <n v="27195"/>
    <n v="21"/>
    <s v="Electronics"/>
    <x v="3"/>
    <x v="0"/>
    <n v="4"/>
    <n v="1"/>
    <n v="2"/>
    <n v="412"/>
    <x v="8"/>
  </r>
  <r>
    <s v="C02161"/>
    <x v="5"/>
    <n v="28"/>
    <x v="2"/>
    <s v="Platinum"/>
    <x v="0"/>
    <x v="9"/>
    <n v="4211"/>
    <n v="29877"/>
    <n v="3"/>
    <s v="Books"/>
    <x v="1"/>
    <x v="0"/>
    <n v="5"/>
    <n v="2"/>
    <n v="2"/>
    <n v="522"/>
    <x v="2"/>
  </r>
  <r>
    <s v="C02162"/>
    <x v="0"/>
    <n v="20"/>
    <x v="1"/>
    <s v="Free"/>
    <x v="1"/>
    <x v="25"/>
    <n v="5276"/>
    <n v="16760"/>
    <n v="141"/>
    <s v="Jewelry &amp; Accessories"/>
    <x v="0"/>
    <x v="1"/>
    <n v="1"/>
    <n v="4"/>
    <n v="2"/>
    <n v="142"/>
    <x v="1"/>
  </r>
  <r>
    <s v="C02163"/>
    <x v="3"/>
    <n v="18"/>
    <x v="1"/>
    <s v="Silver"/>
    <x v="0"/>
    <x v="26"/>
    <n v="6243"/>
    <n v="137215"/>
    <n v="10"/>
    <s v="Clothing &amp; Apparel"/>
    <x v="1"/>
    <x v="1"/>
    <n v="4"/>
    <n v="4"/>
    <n v="4"/>
    <n v="444"/>
    <x v="6"/>
  </r>
  <r>
    <s v="C02164"/>
    <x v="12"/>
    <n v="23"/>
    <x v="1"/>
    <s v="Free"/>
    <x v="1"/>
    <x v="33"/>
    <n v="4574"/>
    <n v="11911"/>
    <n v="185"/>
    <s v="Electronics"/>
    <x v="0"/>
    <x v="1"/>
    <n v="1"/>
    <n v="1"/>
    <n v="2"/>
    <n v="112"/>
    <x v="10"/>
  </r>
  <r>
    <s v="C02165"/>
    <x v="1"/>
    <n v="18"/>
    <x v="1"/>
    <s v="Free"/>
    <x v="0"/>
    <x v="23"/>
    <n v="3841"/>
    <n v="63426"/>
    <n v="2"/>
    <s v="Clothing &amp; Apparel"/>
    <x v="5"/>
    <x v="0"/>
    <n v="5"/>
    <n v="3"/>
    <n v="3"/>
    <n v="533"/>
    <x v="5"/>
  </r>
  <r>
    <s v="C02166"/>
    <x v="5"/>
    <n v="24"/>
    <x v="1"/>
    <s v="Free"/>
    <x v="0"/>
    <x v="39"/>
    <n v="4508"/>
    <n v="113611"/>
    <n v="71"/>
    <s v="Electronics"/>
    <x v="0"/>
    <x v="0"/>
    <n v="2"/>
    <n v="4"/>
    <n v="4"/>
    <n v="244"/>
    <x v="1"/>
  </r>
  <r>
    <s v="C02167"/>
    <x v="0"/>
    <n v="42"/>
    <x v="0"/>
    <s v="Silver"/>
    <x v="0"/>
    <x v="10"/>
    <n v="6451"/>
    <n v="56139"/>
    <n v="63"/>
    <s v="Electronics"/>
    <x v="3"/>
    <x v="1"/>
    <n v="2"/>
    <n v="2"/>
    <n v="3"/>
    <n v="223"/>
    <x v="0"/>
  </r>
  <r>
    <s v="C02168"/>
    <x v="1"/>
    <n v="32"/>
    <x v="2"/>
    <s v="Gold"/>
    <x v="0"/>
    <x v="1"/>
    <n v="21695"/>
    <n v="246817"/>
    <n v="35"/>
    <s v="Health &amp; Wellness"/>
    <x v="2"/>
    <x v="1"/>
    <n v="3"/>
    <n v="3"/>
    <n v="4"/>
    <n v="334"/>
    <x v="9"/>
  </r>
  <r>
    <s v="C02169"/>
    <x v="9"/>
    <n v="34"/>
    <x v="2"/>
    <s v="Silver"/>
    <x v="1"/>
    <x v="33"/>
    <n v="8383"/>
    <n v="24197"/>
    <n v="0"/>
    <s v="Electronics"/>
    <x v="3"/>
    <x v="1"/>
    <n v="5"/>
    <n v="1"/>
    <n v="2"/>
    <n v="512"/>
    <x v="8"/>
  </r>
  <r>
    <s v="C02170"/>
    <x v="11"/>
    <n v="60"/>
    <x v="4"/>
    <s v="Free"/>
    <x v="1"/>
    <x v="34"/>
    <n v="3979"/>
    <n v="75587"/>
    <n v="0"/>
    <s v="Books"/>
    <x v="0"/>
    <x v="1"/>
    <n v="5"/>
    <n v="3"/>
    <n v="3"/>
    <n v="533"/>
    <x v="5"/>
  </r>
  <r>
    <s v="C02171"/>
    <x v="6"/>
    <n v="65"/>
    <x v="5"/>
    <s v="Silver"/>
    <x v="1"/>
    <x v="30"/>
    <n v="6009"/>
    <n v="111714"/>
    <n v="12"/>
    <s v="Clothing &amp; Apparel"/>
    <x v="1"/>
    <x v="1"/>
    <n v="4"/>
    <n v="4"/>
    <n v="4"/>
    <n v="444"/>
    <x v="6"/>
  </r>
  <r>
    <s v="C02172"/>
    <x v="6"/>
    <n v="45"/>
    <x v="3"/>
    <s v="Free"/>
    <x v="0"/>
    <x v="17"/>
    <n v="4233"/>
    <n v="67202"/>
    <n v="37"/>
    <s v="Beauty &amp; Personal Care"/>
    <x v="3"/>
    <x v="0"/>
    <n v="3"/>
    <n v="3"/>
    <n v="3"/>
    <n v="333"/>
    <x v="5"/>
  </r>
  <r>
    <s v="C02173"/>
    <x v="0"/>
    <n v="41"/>
    <x v="0"/>
    <s v="Free"/>
    <x v="0"/>
    <x v="2"/>
    <n v="9603"/>
    <n v="51997"/>
    <n v="77"/>
    <s v="Food &amp; Grocery"/>
    <x v="1"/>
    <x v="1"/>
    <n v="2"/>
    <n v="2"/>
    <n v="3"/>
    <n v="223"/>
    <x v="0"/>
  </r>
  <r>
    <s v="C02174"/>
    <x v="3"/>
    <n v="42"/>
    <x v="0"/>
    <s v="Platinum"/>
    <x v="1"/>
    <x v="26"/>
    <n v="14735"/>
    <n v="392778"/>
    <n v="21"/>
    <s v="Pet Supplies"/>
    <x v="1"/>
    <x v="1"/>
    <n v="4"/>
    <n v="4"/>
    <n v="5"/>
    <n v="445"/>
    <x v="4"/>
  </r>
  <r>
    <s v="C02175"/>
    <x v="3"/>
    <n v="37"/>
    <x v="0"/>
    <s v="Free"/>
    <x v="1"/>
    <x v="71"/>
    <n v="5857"/>
    <n v="319062"/>
    <n v="6"/>
    <s v="Clothing &amp; Apparel"/>
    <x v="0"/>
    <x v="1"/>
    <n v="5"/>
    <n v="5"/>
    <n v="5"/>
    <n v="555"/>
    <x v="4"/>
  </r>
  <r>
    <s v="C02176"/>
    <x v="10"/>
    <n v="58"/>
    <x v="4"/>
    <s v="Gold"/>
    <x v="1"/>
    <x v="58"/>
    <n v="10756"/>
    <n v="276023"/>
    <n v="77"/>
    <s v="Clothing &amp; Apparel"/>
    <x v="1"/>
    <x v="0"/>
    <n v="2"/>
    <n v="4"/>
    <n v="4"/>
    <n v="244"/>
    <x v="1"/>
  </r>
  <r>
    <s v="C02177"/>
    <x v="5"/>
    <n v="27"/>
    <x v="2"/>
    <s v="Free"/>
    <x v="1"/>
    <x v="9"/>
    <n v="5362"/>
    <n v="41133"/>
    <n v="50"/>
    <s v="Electronics"/>
    <x v="1"/>
    <x v="1"/>
    <n v="3"/>
    <n v="2"/>
    <n v="2"/>
    <n v="322"/>
    <x v="0"/>
  </r>
  <r>
    <s v="C02178"/>
    <x v="1"/>
    <n v="41"/>
    <x v="0"/>
    <s v="Silver"/>
    <x v="1"/>
    <x v="23"/>
    <n v="8088"/>
    <n v="120934"/>
    <n v="87"/>
    <s v="Toys &amp; Games"/>
    <x v="0"/>
    <x v="1"/>
    <n v="2"/>
    <n v="3"/>
    <n v="4"/>
    <n v="234"/>
    <x v="1"/>
  </r>
  <r>
    <s v="C02179"/>
    <x v="8"/>
    <n v="18"/>
    <x v="1"/>
    <s v="Free"/>
    <x v="0"/>
    <x v="3"/>
    <n v="5429"/>
    <n v="171471"/>
    <n v="147"/>
    <s v="Electronics"/>
    <x v="1"/>
    <x v="0"/>
    <n v="1"/>
    <n v="5"/>
    <n v="4"/>
    <n v="154"/>
    <x v="3"/>
  </r>
  <r>
    <s v="C02180"/>
    <x v="0"/>
    <n v="37"/>
    <x v="0"/>
    <s v="Platinum"/>
    <x v="0"/>
    <x v="5"/>
    <n v="461"/>
    <n v="25898"/>
    <n v="2"/>
    <s v="Sports &amp; Outdoors"/>
    <x v="5"/>
    <x v="0"/>
    <n v="5"/>
    <n v="2"/>
    <n v="2"/>
    <n v="522"/>
    <x v="2"/>
  </r>
  <r>
    <s v="C02181"/>
    <x v="12"/>
    <n v="19"/>
    <x v="1"/>
    <s v="Free"/>
    <x v="1"/>
    <x v="20"/>
    <n v="11065"/>
    <n v="134133"/>
    <n v="18"/>
    <s v="Electronics"/>
    <x v="1"/>
    <x v="1"/>
    <n v="4"/>
    <n v="3"/>
    <n v="4"/>
    <n v="434"/>
    <x v="9"/>
  </r>
  <r>
    <s v="C02182"/>
    <x v="10"/>
    <n v="18"/>
    <x v="1"/>
    <s v="Free"/>
    <x v="0"/>
    <x v="35"/>
    <n v="5194"/>
    <n v="88555"/>
    <n v="86"/>
    <s v="Clothing &amp; Apparel"/>
    <x v="0"/>
    <x v="0"/>
    <n v="2"/>
    <n v="4"/>
    <n v="3"/>
    <n v="243"/>
    <x v="1"/>
  </r>
  <r>
    <s v="C02183"/>
    <x v="14"/>
    <n v="47"/>
    <x v="3"/>
    <s v="Gold"/>
    <x v="1"/>
    <x v="22"/>
    <n v="1674"/>
    <n v="182603"/>
    <n v="0"/>
    <s v="Sports &amp; Outdoors"/>
    <x v="1"/>
    <x v="0"/>
    <n v="5"/>
    <n v="3"/>
    <n v="4"/>
    <n v="534"/>
    <x v="9"/>
  </r>
  <r>
    <s v="C02184"/>
    <x v="5"/>
    <n v="28"/>
    <x v="2"/>
    <s v="Free"/>
    <x v="0"/>
    <x v="0"/>
    <n v="8802"/>
    <n v="38069"/>
    <n v="41"/>
    <s v="Electronics"/>
    <x v="5"/>
    <x v="1"/>
    <n v="3"/>
    <n v="2"/>
    <n v="2"/>
    <n v="322"/>
    <x v="0"/>
  </r>
  <r>
    <s v="C02185"/>
    <x v="7"/>
    <n v="25"/>
    <x v="2"/>
    <s v="Platinum"/>
    <x v="1"/>
    <x v="22"/>
    <n v="1418"/>
    <n v="1610"/>
    <n v="47"/>
    <s v="Home &amp; Kitchen"/>
    <x v="4"/>
    <x v="1"/>
    <n v="3"/>
    <n v="3"/>
    <n v="1"/>
    <n v="331"/>
    <x v="7"/>
  </r>
  <r>
    <s v="C02186"/>
    <x v="0"/>
    <n v="21"/>
    <x v="1"/>
    <s v="Free"/>
    <x v="0"/>
    <x v="1"/>
    <n v="16345"/>
    <n v="171957"/>
    <n v="41"/>
    <s v="Health &amp; Wellness"/>
    <x v="0"/>
    <x v="1"/>
    <n v="3"/>
    <n v="3"/>
    <n v="4"/>
    <n v="334"/>
    <x v="9"/>
  </r>
  <r>
    <s v="C02187"/>
    <x v="1"/>
    <n v="39"/>
    <x v="0"/>
    <s v="Free"/>
    <x v="1"/>
    <x v="22"/>
    <n v="10493"/>
    <n v="92338"/>
    <n v="14"/>
    <s v="Electronics"/>
    <x v="4"/>
    <x v="1"/>
    <n v="4"/>
    <n v="3"/>
    <n v="3"/>
    <n v="433"/>
    <x v="5"/>
  </r>
  <r>
    <s v="C02188"/>
    <x v="1"/>
    <n v="18"/>
    <x v="1"/>
    <s v="Silver"/>
    <x v="1"/>
    <x v="0"/>
    <n v="613"/>
    <n v="24655"/>
    <n v="43"/>
    <s v="Health &amp; Wellness"/>
    <x v="0"/>
    <x v="1"/>
    <n v="3"/>
    <n v="2"/>
    <n v="2"/>
    <n v="322"/>
    <x v="0"/>
  </r>
  <r>
    <s v="C02189"/>
    <x v="0"/>
    <n v="18"/>
    <x v="1"/>
    <s v="Silver"/>
    <x v="0"/>
    <x v="49"/>
    <n v="2281"/>
    <n v="55728"/>
    <n v="3"/>
    <s v="Clothing &amp; Apparel"/>
    <x v="1"/>
    <x v="0"/>
    <n v="5"/>
    <n v="4"/>
    <n v="3"/>
    <n v="543"/>
    <x v="6"/>
  </r>
  <r>
    <s v="C02190"/>
    <x v="10"/>
    <n v="36"/>
    <x v="0"/>
    <s v="Gold"/>
    <x v="0"/>
    <x v="19"/>
    <n v="6436"/>
    <n v="6091"/>
    <n v="114"/>
    <s v="Home &amp; Kitchen"/>
    <x v="3"/>
    <x v="0"/>
    <n v="2"/>
    <n v="1"/>
    <n v="1"/>
    <n v="211"/>
    <x v="0"/>
  </r>
  <r>
    <s v="C02191"/>
    <x v="0"/>
    <n v="23"/>
    <x v="1"/>
    <s v="Gold"/>
    <x v="0"/>
    <x v="5"/>
    <n v="21318"/>
    <n v="112584"/>
    <n v="118"/>
    <s v="Jewelry &amp; Accessories"/>
    <x v="1"/>
    <x v="1"/>
    <n v="2"/>
    <n v="2"/>
    <n v="4"/>
    <n v="224"/>
    <x v="1"/>
  </r>
  <r>
    <s v="C02192"/>
    <x v="5"/>
    <n v="18"/>
    <x v="1"/>
    <s v="Gold"/>
    <x v="1"/>
    <x v="25"/>
    <n v="32544"/>
    <n v="906225"/>
    <n v="41"/>
    <s v="Food &amp; Grocery"/>
    <x v="0"/>
    <x v="1"/>
    <n v="3"/>
    <n v="4"/>
    <n v="5"/>
    <n v="345"/>
    <x v="6"/>
  </r>
  <r>
    <s v="C02193"/>
    <x v="3"/>
    <n v="38"/>
    <x v="0"/>
    <s v="Free"/>
    <x v="1"/>
    <x v="5"/>
    <n v="29268"/>
    <n v="151837"/>
    <n v="84"/>
    <s v="Electronics"/>
    <x v="5"/>
    <x v="1"/>
    <n v="2"/>
    <n v="2"/>
    <n v="4"/>
    <n v="224"/>
    <x v="1"/>
  </r>
  <r>
    <s v="C02194"/>
    <x v="0"/>
    <n v="37"/>
    <x v="0"/>
    <s v="Silver"/>
    <x v="0"/>
    <x v="0"/>
    <n v="1393"/>
    <n v="57858"/>
    <n v="45"/>
    <s v="Pet Supplies"/>
    <x v="1"/>
    <x v="0"/>
    <n v="3"/>
    <n v="2"/>
    <n v="3"/>
    <n v="323"/>
    <x v="5"/>
  </r>
  <r>
    <s v="C02195"/>
    <x v="0"/>
    <n v="72"/>
    <x v="5"/>
    <s v="Free"/>
    <x v="1"/>
    <x v="2"/>
    <n v="9376"/>
    <n v="58006"/>
    <n v="86"/>
    <s v="Toys &amp; Games"/>
    <x v="5"/>
    <x v="0"/>
    <n v="2"/>
    <n v="2"/>
    <n v="3"/>
    <n v="223"/>
    <x v="0"/>
  </r>
  <r>
    <s v="C02196"/>
    <x v="3"/>
    <n v="38"/>
    <x v="0"/>
    <s v="Gold"/>
    <x v="0"/>
    <x v="57"/>
    <n v="9351"/>
    <n v="491937"/>
    <n v="216"/>
    <s v="Jewelry &amp; Accessories"/>
    <x v="4"/>
    <x v="1"/>
    <n v="1"/>
    <n v="5"/>
    <n v="5"/>
    <n v="155"/>
    <x v="3"/>
  </r>
  <r>
    <s v="C02197"/>
    <x v="0"/>
    <n v="63"/>
    <x v="4"/>
    <s v="Gold"/>
    <x v="0"/>
    <x v="12"/>
    <n v="4787"/>
    <n v="96145"/>
    <n v="8"/>
    <s v="Clothing &amp; Apparel"/>
    <x v="1"/>
    <x v="1"/>
    <n v="4"/>
    <n v="4"/>
    <n v="3"/>
    <n v="443"/>
    <x v="9"/>
  </r>
  <r>
    <s v="C02198"/>
    <x v="7"/>
    <n v="44"/>
    <x v="0"/>
    <s v="Free"/>
    <x v="1"/>
    <x v="31"/>
    <n v="2653"/>
    <n v="27386"/>
    <n v="29"/>
    <s v="Sports &amp; Outdoors"/>
    <x v="0"/>
    <x v="0"/>
    <n v="3"/>
    <n v="2"/>
    <n v="2"/>
    <n v="322"/>
    <x v="0"/>
  </r>
  <r>
    <s v="C02199"/>
    <x v="0"/>
    <n v="18"/>
    <x v="1"/>
    <s v="Free"/>
    <x v="0"/>
    <x v="19"/>
    <n v="986"/>
    <n v="11254"/>
    <n v="12"/>
    <s v="Electronics"/>
    <x v="1"/>
    <x v="0"/>
    <n v="4"/>
    <n v="1"/>
    <n v="2"/>
    <n v="412"/>
    <x v="8"/>
  </r>
  <r>
    <s v="C02200"/>
    <x v="3"/>
    <n v="38"/>
    <x v="0"/>
    <s v="Gold"/>
    <x v="0"/>
    <x v="39"/>
    <n v="6349"/>
    <n v="20631"/>
    <n v="39"/>
    <s v="Clothing &amp; Apparel"/>
    <x v="1"/>
    <x v="1"/>
    <n v="3"/>
    <n v="4"/>
    <n v="2"/>
    <n v="342"/>
    <x v="5"/>
  </r>
  <r>
    <s v="C02201"/>
    <x v="5"/>
    <n v="24"/>
    <x v="1"/>
    <s v="Free"/>
    <x v="0"/>
    <x v="21"/>
    <n v="6612"/>
    <n v="83893"/>
    <n v="33"/>
    <s v="Food &amp; Grocery"/>
    <x v="3"/>
    <x v="0"/>
    <n v="3"/>
    <n v="3"/>
    <n v="3"/>
    <n v="333"/>
    <x v="5"/>
  </r>
  <r>
    <s v="C02202"/>
    <x v="5"/>
    <n v="54"/>
    <x v="3"/>
    <s v="Free"/>
    <x v="0"/>
    <x v="49"/>
    <n v="4405"/>
    <n v="119525"/>
    <n v="5"/>
    <s v="Pet Supplies"/>
    <x v="2"/>
    <x v="1"/>
    <n v="5"/>
    <n v="4"/>
    <n v="4"/>
    <n v="544"/>
    <x v="4"/>
  </r>
  <r>
    <s v="C02203"/>
    <x v="5"/>
    <n v="45"/>
    <x v="3"/>
    <s v="Free"/>
    <x v="1"/>
    <x v="39"/>
    <n v="6333"/>
    <n v="20009"/>
    <n v="92"/>
    <s v="Beauty &amp; Personal Care"/>
    <x v="1"/>
    <x v="0"/>
    <n v="2"/>
    <n v="4"/>
    <n v="2"/>
    <n v="242"/>
    <x v="1"/>
  </r>
  <r>
    <s v="C02204"/>
    <x v="1"/>
    <n v="25"/>
    <x v="2"/>
    <s v="Free"/>
    <x v="1"/>
    <x v="0"/>
    <n v="13966"/>
    <n v="52303"/>
    <n v="75"/>
    <s v="Sports &amp; Outdoors"/>
    <x v="4"/>
    <x v="0"/>
    <n v="2"/>
    <n v="2"/>
    <n v="3"/>
    <n v="223"/>
    <x v="0"/>
  </r>
  <r>
    <s v="C02205"/>
    <x v="10"/>
    <n v="34"/>
    <x v="2"/>
    <s v="Free"/>
    <x v="1"/>
    <x v="35"/>
    <n v="21834"/>
    <n v="371565"/>
    <n v="28"/>
    <s v="Beauty &amp; Personal Care"/>
    <x v="3"/>
    <x v="0"/>
    <n v="4"/>
    <n v="4"/>
    <n v="5"/>
    <n v="445"/>
    <x v="4"/>
  </r>
  <r>
    <s v="C02206"/>
    <x v="16"/>
    <n v="35"/>
    <x v="0"/>
    <s v="Platinum"/>
    <x v="0"/>
    <x v="33"/>
    <n v="16133"/>
    <n v="49877"/>
    <n v="128"/>
    <s v="Automotive"/>
    <x v="5"/>
    <x v="1"/>
    <n v="1"/>
    <n v="1"/>
    <n v="3"/>
    <n v="113"/>
    <x v="0"/>
  </r>
  <r>
    <s v="C02207"/>
    <x v="10"/>
    <n v="42"/>
    <x v="0"/>
    <s v="Free"/>
    <x v="0"/>
    <x v="2"/>
    <n v="5407"/>
    <n v="30581"/>
    <n v="41"/>
    <s v="Electronics"/>
    <x v="4"/>
    <x v="0"/>
    <n v="3"/>
    <n v="2"/>
    <n v="2"/>
    <n v="322"/>
    <x v="0"/>
  </r>
  <r>
    <s v="C02208"/>
    <x v="9"/>
    <n v="35"/>
    <x v="0"/>
    <s v="Free"/>
    <x v="1"/>
    <x v="23"/>
    <n v="10361"/>
    <n v="133485"/>
    <n v="259"/>
    <s v="Toys &amp; Games"/>
    <x v="1"/>
    <x v="1"/>
    <n v="1"/>
    <n v="3"/>
    <n v="4"/>
    <n v="134"/>
    <x v="1"/>
  </r>
  <r>
    <s v="C02209"/>
    <x v="10"/>
    <n v="36"/>
    <x v="0"/>
    <s v="Silver"/>
    <x v="1"/>
    <x v="16"/>
    <n v="2038"/>
    <n v="995719"/>
    <n v="8"/>
    <s v="Toys &amp; Games"/>
    <x v="1"/>
    <x v="1"/>
    <n v="4"/>
    <n v="5"/>
    <n v="5"/>
    <n v="455"/>
    <x v="4"/>
  </r>
  <r>
    <s v="C02210"/>
    <x v="0"/>
    <n v="51"/>
    <x v="3"/>
    <s v="Silver"/>
    <x v="0"/>
    <x v="20"/>
    <n v="16116"/>
    <n v="188498"/>
    <n v="71"/>
    <s v="Office Supplies"/>
    <x v="2"/>
    <x v="1"/>
    <n v="2"/>
    <n v="3"/>
    <n v="4"/>
    <n v="234"/>
    <x v="1"/>
  </r>
  <r>
    <s v="C02211"/>
    <x v="1"/>
    <n v="20"/>
    <x v="1"/>
    <s v="Silver"/>
    <x v="1"/>
    <x v="2"/>
    <n v="1989"/>
    <n v="10791"/>
    <n v="70"/>
    <s v="Travel &amp; Luggage"/>
    <x v="0"/>
    <x v="1"/>
    <n v="2"/>
    <n v="2"/>
    <n v="2"/>
    <n v="222"/>
    <x v="0"/>
  </r>
  <r>
    <s v="C02212"/>
    <x v="0"/>
    <n v="35"/>
    <x v="0"/>
    <s v="Free"/>
    <x v="1"/>
    <x v="8"/>
    <n v="11518"/>
    <n v="342472"/>
    <n v="15"/>
    <s v="Home &amp; Kitchen"/>
    <x v="3"/>
    <x v="0"/>
    <n v="4"/>
    <n v="4"/>
    <n v="5"/>
    <n v="445"/>
    <x v="4"/>
  </r>
  <r>
    <s v="C02213"/>
    <x v="0"/>
    <n v="34"/>
    <x v="2"/>
    <s v="Free"/>
    <x v="0"/>
    <x v="73"/>
    <n v="5868"/>
    <n v="425916"/>
    <n v="1"/>
    <s v="Electronics"/>
    <x v="3"/>
    <x v="1"/>
    <n v="5"/>
    <n v="5"/>
    <n v="5"/>
    <n v="555"/>
    <x v="4"/>
  </r>
  <r>
    <s v="C02214"/>
    <x v="0"/>
    <n v="37"/>
    <x v="0"/>
    <s v="Free"/>
    <x v="1"/>
    <x v="5"/>
    <n v="3391"/>
    <n v="17719"/>
    <n v="176"/>
    <s v="Sports &amp; Outdoors"/>
    <x v="0"/>
    <x v="1"/>
    <n v="1"/>
    <n v="2"/>
    <n v="2"/>
    <n v="122"/>
    <x v="0"/>
  </r>
  <r>
    <s v="C02215"/>
    <x v="15"/>
    <n v="26"/>
    <x v="2"/>
    <s v="Gold"/>
    <x v="1"/>
    <x v="2"/>
    <n v="31597"/>
    <n v="203756"/>
    <n v="161"/>
    <s v="Books"/>
    <x v="3"/>
    <x v="0"/>
    <n v="1"/>
    <n v="2"/>
    <n v="4"/>
    <n v="124"/>
    <x v="1"/>
  </r>
  <r>
    <s v="C02216"/>
    <x v="6"/>
    <n v="29"/>
    <x v="2"/>
    <s v="Free"/>
    <x v="1"/>
    <x v="1"/>
    <n v="29699"/>
    <n v="279535"/>
    <n v="163"/>
    <s v="Books"/>
    <x v="3"/>
    <x v="0"/>
    <n v="1"/>
    <n v="3"/>
    <n v="4"/>
    <n v="134"/>
    <x v="1"/>
  </r>
  <r>
    <s v="C02217"/>
    <x v="0"/>
    <n v="46"/>
    <x v="3"/>
    <s v="Free"/>
    <x v="1"/>
    <x v="26"/>
    <n v="5252"/>
    <n v="118012"/>
    <n v="12"/>
    <s v="Electronics"/>
    <x v="3"/>
    <x v="0"/>
    <n v="4"/>
    <n v="4"/>
    <n v="4"/>
    <n v="444"/>
    <x v="6"/>
  </r>
  <r>
    <s v="C02218"/>
    <x v="14"/>
    <n v="30"/>
    <x v="2"/>
    <s v="Free"/>
    <x v="0"/>
    <x v="33"/>
    <n v="12425"/>
    <n v="40776"/>
    <n v="8"/>
    <s v="Pet Supplies"/>
    <x v="3"/>
    <x v="0"/>
    <n v="4"/>
    <n v="1"/>
    <n v="2"/>
    <n v="412"/>
    <x v="8"/>
  </r>
  <r>
    <s v="C02219"/>
    <x v="0"/>
    <n v="34"/>
    <x v="2"/>
    <s v="Silver"/>
    <x v="1"/>
    <x v="5"/>
    <n v="5673"/>
    <n v="31288"/>
    <n v="11"/>
    <s v="Electronics"/>
    <x v="4"/>
    <x v="0"/>
    <n v="4"/>
    <n v="2"/>
    <n v="2"/>
    <n v="422"/>
    <x v="8"/>
  </r>
  <r>
    <s v="C02220"/>
    <x v="11"/>
    <n v="46"/>
    <x v="3"/>
    <s v="Silver"/>
    <x v="1"/>
    <x v="22"/>
    <n v="5922"/>
    <n v="59557"/>
    <n v="49"/>
    <s v="Electronics"/>
    <x v="5"/>
    <x v="0"/>
    <n v="3"/>
    <n v="3"/>
    <n v="3"/>
    <n v="333"/>
    <x v="5"/>
  </r>
  <r>
    <s v="C02221"/>
    <x v="10"/>
    <n v="26"/>
    <x v="2"/>
    <s v="Silver"/>
    <x v="1"/>
    <x v="26"/>
    <n v="12589"/>
    <n v="307747"/>
    <n v="37"/>
    <s v="Home &amp; Kitchen"/>
    <x v="3"/>
    <x v="1"/>
    <n v="3"/>
    <n v="4"/>
    <n v="5"/>
    <n v="345"/>
    <x v="6"/>
  </r>
  <r>
    <s v="C02222"/>
    <x v="0"/>
    <n v="46"/>
    <x v="3"/>
    <s v="Platinum"/>
    <x v="0"/>
    <x v="2"/>
    <n v="7994"/>
    <n v="41375"/>
    <n v="170"/>
    <s v="Office Supplies"/>
    <x v="5"/>
    <x v="0"/>
    <n v="1"/>
    <n v="2"/>
    <n v="2"/>
    <n v="122"/>
    <x v="0"/>
  </r>
  <r>
    <s v="C02223"/>
    <x v="10"/>
    <n v="43"/>
    <x v="0"/>
    <s v="Free"/>
    <x v="0"/>
    <x v="14"/>
    <n v="6623"/>
    <n v="14642"/>
    <n v="49"/>
    <s v="Food &amp; Grocery"/>
    <x v="1"/>
    <x v="1"/>
    <n v="3"/>
    <n v="1"/>
    <n v="2"/>
    <n v="312"/>
    <x v="7"/>
  </r>
  <r>
    <s v="C02224"/>
    <x v="0"/>
    <n v="36"/>
    <x v="0"/>
    <s v="Platinum"/>
    <x v="1"/>
    <x v="0"/>
    <n v="5551"/>
    <n v="20706"/>
    <n v="5"/>
    <s v="Clothing &amp; Apparel"/>
    <x v="3"/>
    <x v="0"/>
    <n v="5"/>
    <n v="2"/>
    <n v="2"/>
    <n v="522"/>
    <x v="2"/>
  </r>
  <r>
    <s v="C02225"/>
    <x v="0"/>
    <n v="45"/>
    <x v="3"/>
    <s v="Free"/>
    <x v="0"/>
    <x v="20"/>
    <n v="4752"/>
    <n v="69621"/>
    <n v="50"/>
    <s v="Electronics"/>
    <x v="3"/>
    <x v="1"/>
    <n v="3"/>
    <n v="3"/>
    <n v="3"/>
    <n v="333"/>
    <x v="5"/>
  </r>
  <r>
    <s v="C02226"/>
    <x v="8"/>
    <n v="32"/>
    <x v="2"/>
    <s v="Free"/>
    <x v="1"/>
    <x v="30"/>
    <n v="7947"/>
    <n v="164152"/>
    <n v="68"/>
    <s v="Home &amp; Kitchen"/>
    <x v="3"/>
    <x v="0"/>
    <n v="2"/>
    <n v="4"/>
    <n v="4"/>
    <n v="244"/>
    <x v="1"/>
  </r>
  <r>
    <s v="C02227"/>
    <x v="0"/>
    <n v="33"/>
    <x v="2"/>
    <s v="Silver"/>
    <x v="0"/>
    <x v="9"/>
    <n v="15097"/>
    <n v="105677"/>
    <n v="26"/>
    <s v="Beauty &amp; Personal Care"/>
    <x v="0"/>
    <x v="1"/>
    <n v="4"/>
    <n v="2"/>
    <n v="3"/>
    <n v="423"/>
    <x v="5"/>
  </r>
  <r>
    <s v="C02228"/>
    <x v="0"/>
    <n v="34"/>
    <x v="2"/>
    <s v="Silver"/>
    <x v="1"/>
    <x v="31"/>
    <n v="2063"/>
    <n v="20552"/>
    <n v="53"/>
    <s v="Jewelry &amp; Accessories"/>
    <x v="5"/>
    <x v="1"/>
    <n v="3"/>
    <n v="2"/>
    <n v="2"/>
    <n v="322"/>
    <x v="0"/>
  </r>
  <r>
    <s v="C02229"/>
    <x v="0"/>
    <n v="42"/>
    <x v="0"/>
    <s v="Free"/>
    <x v="0"/>
    <x v="0"/>
    <n v="3172"/>
    <n v="13641"/>
    <n v="24"/>
    <s v="Clothing &amp; Apparel"/>
    <x v="4"/>
    <x v="1"/>
    <n v="4"/>
    <n v="2"/>
    <n v="2"/>
    <n v="422"/>
    <x v="8"/>
  </r>
  <r>
    <s v="C02230"/>
    <x v="0"/>
    <n v="42"/>
    <x v="0"/>
    <s v="Gold"/>
    <x v="0"/>
    <x v="17"/>
    <n v="509"/>
    <n v="72395"/>
    <n v="43"/>
    <s v="Office Supplies"/>
    <x v="3"/>
    <x v="1"/>
    <n v="3"/>
    <n v="3"/>
    <n v="3"/>
    <n v="333"/>
    <x v="5"/>
  </r>
  <r>
    <s v="C02231"/>
    <x v="3"/>
    <n v="25"/>
    <x v="2"/>
    <s v="Free"/>
    <x v="1"/>
    <x v="22"/>
    <n v="7251"/>
    <n v="64324"/>
    <n v="9"/>
    <s v="Electronics"/>
    <x v="1"/>
    <x v="1"/>
    <n v="4"/>
    <n v="3"/>
    <n v="3"/>
    <n v="433"/>
    <x v="5"/>
  </r>
  <r>
    <s v="C02232"/>
    <x v="3"/>
    <n v="45"/>
    <x v="3"/>
    <s v="Free"/>
    <x v="0"/>
    <x v="33"/>
    <n v="17717"/>
    <n v="54841"/>
    <n v="18"/>
    <s v="Clothing &amp; Apparel"/>
    <x v="5"/>
    <x v="0"/>
    <n v="4"/>
    <n v="1"/>
    <n v="3"/>
    <n v="413"/>
    <x v="2"/>
  </r>
  <r>
    <s v="C02233"/>
    <x v="14"/>
    <n v="26"/>
    <x v="2"/>
    <s v="Gold"/>
    <x v="0"/>
    <x v="64"/>
    <n v="30014"/>
    <n v="1975694"/>
    <n v="30"/>
    <s v="Home &amp; Kitchen"/>
    <x v="0"/>
    <x v="1"/>
    <n v="3"/>
    <n v="5"/>
    <n v="5"/>
    <n v="355"/>
    <x v="6"/>
  </r>
  <r>
    <s v="C02234"/>
    <x v="0"/>
    <n v="43"/>
    <x v="0"/>
    <s v="Gold"/>
    <x v="0"/>
    <x v="39"/>
    <n v="11603"/>
    <n v="377964"/>
    <n v="11"/>
    <s v="Home &amp; Kitchen"/>
    <x v="0"/>
    <x v="0"/>
    <n v="4"/>
    <n v="4"/>
    <n v="5"/>
    <n v="445"/>
    <x v="4"/>
  </r>
  <r>
    <s v="C02235"/>
    <x v="1"/>
    <n v="37"/>
    <x v="0"/>
    <s v="Silver"/>
    <x v="1"/>
    <x v="33"/>
    <n v="14355"/>
    <n v="46946"/>
    <n v="90"/>
    <s v="Books"/>
    <x v="1"/>
    <x v="1"/>
    <n v="2"/>
    <n v="1"/>
    <n v="3"/>
    <n v="213"/>
    <x v="7"/>
  </r>
  <r>
    <s v="C02236"/>
    <x v="5"/>
    <n v="18"/>
    <x v="1"/>
    <s v="Free"/>
    <x v="1"/>
    <x v="17"/>
    <n v="20972"/>
    <n v="264897"/>
    <n v="156"/>
    <s v="Clothing &amp; Apparel"/>
    <x v="3"/>
    <x v="0"/>
    <n v="1"/>
    <n v="3"/>
    <n v="4"/>
    <n v="134"/>
    <x v="1"/>
  </r>
  <r>
    <s v="C02237"/>
    <x v="12"/>
    <n v="18"/>
    <x v="1"/>
    <s v="Free"/>
    <x v="0"/>
    <x v="9"/>
    <n v="12798"/>
    <n v="86024"/>
    <n v="114"/>
    <s v="Electronics"/>
    <x v="3"/>
    <x v="1"/>
    <n v="2"/>
    <n v="2"/>
    <n v="3"/>
    <n v="223"/>
    <x v="0"/>
  </r>
  <r>
    <s v="C02238"/>
    <x v="16"/>
    <n v="51"/>
    <x v="3"/>
    <s v="Free"/>
    <x v="0"/>
    <x v="21"/>
    <n v="8952"/>
    <n v="122157"/>
    <n v="21"/>
    <s v="Clothing &amp; Apparel"/>
    <x v="3"/>
    <x v="0"/>
    <n v="4"/>
    <n v="3"/>
    <n v="4"/>
    <n v="434"/>
    <x v="9"/>
  </r>
  <r>
    <s v="C02239"/>
    <x v="11"/>
    <n v="47"/>
    <x v="3"/>
    <s v="Free"/>
    <x v="0"/>
    <x v="52"/>
    <n v="6995"/>
    <n v="424959"/>
    <n v="41"/>
    <s v="Food &amp; Grocery"/>
    <x v="1"/>
    <x v="1"/>
    <n v="3"/>
    <n v="5"/>
    <n v="5"/>
    <n v="355"/>
    <x v="6"/>
  </r>
  <r>
    <s v="C02240"/>
    <x v="14"/>
    <n v="26"/>
    <x v="2"/>
    <s v="Free"/>
    <x v="1"/>
    <x v="33"/>
    <n v="10456"/>
    <n v="27667"/>
    <n v="63"/>
    <s v="Electronics"/>
    <x v="0"/>
    <x v="1"/>
    <n v="2"/>
    <n v="1"/>
    <n v="2"/>
    <n v="212"/>
    <x v="0"/>
  </r>
  <r>
    <s v="C02241"/>
    <x v="0"/>
    <n v="30"/>
    <x v="2"/>
    <s v="Free"/>
    <x v="0"/>
    <x v="0"/>
    <n v="10033"/>
    <n v="37409"/>
    <n v="0"/>
    <s v="Food &amp; Grocery"/>
    <x v="0"/>
    <x v="1"/>
    <n v="5"/>
    <n v="2"/>
    <n v="2"/>
    <n v="522"/>
    <x v="2"/>
  </r>
  <r>
    <s v="C02242"/>
    <x v="7"/>
    <n v="48"/>
    <x v="3"/>
    <s v="Free"/>
    <x v="1"/>
    <x v="31"/>
    <n v="6388"/>
    <n v="63029"/>
    <n v="179"/>
    <s v="Electronics"/>
    <x v="5"/>
    <x v="1"/>
    <n v="1"/>
    <n v="2"/>
    <n v="3"/>
    <n v="123"/>
    <x v="0"/>
  </r>
  <r>
    <s v="C02243"/>
    <x v="15"/>
    <n v="58"/>
    <x v="4"/>
    <s v="Free"/>
    <x v="0"/>
    <x v="1"/>
    <n v="6101"/>
    <n v="63969"/>
    <n v="12"/>
    <s v="Beauty &amp; Personal Care"/>
    <x v="1"/>
    <x v="1"/>
    <n v="4"/>
    <n v="3"/>
    <n v="3"/>
    <n v="433"/>
    <x v="5"/>
  </r>
  <r>
    <s v="C02244"/>
    <x v="1"/>
    <n v="31"/>
    <x v="2"/>
    <s v="Silver"/>
    <x v="0"/>
    <x v="33"/>
    <n v="2854"/>
    <n v="8073"/>
    <n v="92"/>
    <s v="Health &amp; Wellness"/>
    <x v="1"/>
    <x v="1"/>
    <n v="2"/>
    <n v="1"/>
    <n v="1"/>
    <n v="211"/>
    <x v="0"/>
  </r>
  <r>
    <s v="C02245"/>
    <x v="10"/>
    <n v="60"/>
    <x v="4"/>
    <s v="Gold"/>
    <x v="0"/>
    <x v="1"/>
    <n v="13487"/>
    <n v="146225"/>
    <n v="8"/>
    <s v="Electronics"/>
    <x v="1"/>
    <x v="1"/>
    <n v="4"/>
    <n v="3"/>
    <n v="4"/>
    <n v="434"/>
    <x v="9"/>
  </r>
  <r>
    <s v="C02246"/>
    <x v="12"/>
    <n v="18"/>
    <x v="1"/>
    <s v="Free"/>
    <x v="0"/>
    <x v="0"/>
    <n v="12622"/>
    <n v="48155"/>
    <n v="107"/>
    <s v="Electronics"/>
    <x v="1"/>
    <x v="0"/>
    <n v="2"/>
    <n v="2"/>
    <n v="3"/>
    <n v="223"/>
    <x v="0"/>
  </r>
  <r>
    <s v="C02247"/>
    <x v="0"/>
    <n v="30"/>
    <x v="2"/>
    <s v="Free"/>
    <x v="0"/>
    <x v="2"/>
    <n v="11313"/>
    <n v="64664"/>
    <n v="101"/>
    <s v="Health &amp; Wellness"/>
    <x v="1"/>
    <x v="0"/>
    <n v="2"/>
    <n v="2"/>
    <n v="3"/>
    <n v="223"/>
    <x v="0"/>
  </r>
  <r>
    <s v="C02248"/>
    <x v="5"/>
    <n v="33"/>
    <x v="2"/>
    <s v="Free"/>
    <x v="0"/>
    <x v="17"/>
    <n v="924"/>
    <n v="13075"/>
    <n v="53"/>
    <s v="Office Supplies"/>
    <x v="1"/>
    <x v="1"/>
    <n v="3"/>
    <n v="3"/>
    <n v="2"/>
    <n v="332"/>
    <x v="0"/>
  </r>
  <r>
    <s v="C02249"/>
    <x v="10"/>
    <n v="44"/>
    <x v="0"/>
    <s v="Gold"/>
    <x v="0"/>
    <x v="5"/>
    <n v="3492"/>
    <n v="19172"/>
    <n v="102"/>
    <s v="Home &amp; Kitchen"/>
    <x v="3"/>
    <x v="0"/>
    <n v="2"/>
    <n v="2"/>
    <n v="2"/>
    <n v="222"/>
    <x v="0"/>
  </r>
  <r>
    <s v="C02250"/>
    <x v="0"/>
    <n v="43"/>
    <x v="0"/>
    <s v="Free"/>
    <x v="1"/>
    <x v="1"/>
    <n v="6406"/>
    <n v="80993"/>
    <n v="31"/>
    <s v="Travel &amp; Luggage"/>
    <x v="5"/>
    <x v="0"/>
    <n v="3"/>
    <n v="3"/>
    <n v="3"/>
    <n v="333"/>
    <x v="5"/>
  </r>
  <r>
    <s v="C02251"/>
    <x v="0"/>
    <n v="31"/>
    <x v="2"/>
    <s v="Gold"/>
    <x v="0"/>
    <x v="3"/>
    <n v="10935"/>
    <n v="338662"/>
    <n v="113"/>
    <s v="Toys &amp; Games"/>
    <x v="1"/>
    <x v="0"/>
    <n v="2"/>
    <n v="5"/>
    <n v="5"/>
    <n v="255"/>
    <x v="1"/>
  </r>
  <r>
    <s v="C02252"/>
    <x v="5"/>
    <n v="30"/>
    <x v="2"/>
    <s v="Free"/>
    <x v="1"/>
    <x v="10"/>
    <n v="16894"/>
    <n v="138388"/>
    <n v="175"/>
    <s v="Books"/>
    <x v="3"/>
    <x v="1"/>
    <n v="1"/>
    <n v="2"/>
    <n v="4"/>
    <n v="124"/>
    <x v="1"/>
  </r>
  <r>
    <s v="C02253"/>
    <x v="18"/>
    <n v="58"/>
    <x v="4"/>
    <s v="Free"/>
    <x v="1"/>
    <x v="67"/>
    <n v="4195"/>
    <n v="238984"/>
    <n v="55"/>
    <s v="Toys &amp; Games"/>
    <x v="5"/>
    <x v="0"/>
    <n v="3"/>
    <n v="5"/>
    <n v="4"/>
    <n v="354"/>
    <x v="6"/>
  </r>
  <r>
    <s v="C02254"/>
    <x v="14"/>
    <n v="25"/>
    <x v="2"/>
    <s v="Free"/>
    <x v="1"/>
    <x v="41"/>
    <n v="8699"/>
    <n v="341627"/>
    <n v="92"/>
    <s v="Beauty &amp; Personal Care"/>
    <x v="3"/>
    <x v="1"/>
    <n v="2"/>
    <n v="5"/>
    <n v="5"/>
    <n v="255"/>
    <x v="1"/>
  </r>
  <r>
    <s v="C02255"/>
    <x v="13"/>
    <n v="30"/>
    <x v="2"/>
    <s v="Free"/>
    <x v="1"/>
    <x v="14"/>
    <n v="2989"/>
    <n v="603"/>
    <n v="50"/>
    <s v="Clothing &amp; Apparel"/>
    <x v="1"/>
    <x v="0"/>
    <n v="3"/>
    <n v="1"/>
    <n v="1"/>
    <n v="311"/>
    <x v="8"/>
  </r>
  <r>
    <s v="C02256"/>
    <x v="14"/>
    <n v="18"/>
    <x v="1"/>
    <s v="Gold"/>
    <x v="0"/>
    <x v="3"/>
    <n v="1664"/>
    <n v="647112"/>
    <n v="20"/>
    <s v="Electronics"/>
    <x v="0"/>
    <x v="0"/>
    <n v="4"/>
    <n v="5"/>
    <n v="5"/>
    <n v="455"/>
    <x v="4"/>
  </r>
  <r>
    <s v="C02257"/>
    <x v="0"/>
    <n v="27"/>
    <x v="2"/>
    <s v="Platinum"/>
    <x v="0"/>
    <x v="24"/>
    <n v="15896"/>
    <n v="386155"/>
    <n v="1"/>
    <s v="Electronics"/>
    <x v="5"/>
    <x v="0"/>
    <n v="5"/>
    <n v="4"/>
    <n v="5"/>
    <n v="545"/>
    <x v="4"/>
  </r>
  <r>
    <s v="C02258"/>
    <x v="0"/>
    <n v="46"/>
    <x v="3"/>
    <s v="Free"/>
    <x v="0"/>
    <x v="10"/>
    <n v="822"/>
    <n v="73841"/>
    <n v="36"/>
    <s v="Home &amp; Kitchen"/>
    <x v="5"/>
    <x v="1"/>
    <n v="3"/>
    <n v="2"/>
    <n v="3"/>
    <n v="323"/>
    <x v="5"/>
  </r>
  <r>
    <s v="C02259"/>
    <x v="8"/>
    <n v="52"/>
    <x v="3"/>
    <s v="Gold"/>
    <x v="1"/>
    <x v="37"/>
    <n v="13589"/>
    <n v="56493"/>
    <n v="99"/>
    <s v="Clothing &amp; Apparel"/>
    <x v="5"/>
    <x v="1"/>
    <n v="2"/>
    <n v="5"/>
    <n v="3"/>
    <n v="253"/>
    <x v="1"/>
  </r>
  <r>
    <s v="C02260"/>
    <x v="0"/>
    <n v="36"/>
    <x v="0"/>
    <s v="Gold"/>
    <x v="0"/>
    <x v="6"/>
    <n v="5568"/>
    <n v="188718"/>
    <n v="93"/>
    <s v="Sports &amp; Outdoors"/>
    <x v="3"/>
    <x v="1"/>
    <n v="2"/>
    <n v="4"/>
    <n v="4"/>
    <n v="244"/>
    <x v="1"/>
  </r>
  <r>
    <s v="C02261"/>
    <x v="6"/>
    <n v="19"/>
    <x v="1"/>
    <s v="Gold"/>
    <x v="0"/>
    <x v="33"/>
    <n v="22909"/>
    <n v="76398"/>
    <n v="55"/>
    <s v="Clothing &amp; Apparel"/>
    <x v="1"/>
    <x v="1"/>
    <n v="3"/>
    <n v="1"/>
    <n v="3"/>
    <n v="313"/>
    <x v="2"/>
  </r>
  <r>
    <s v="C02262"/>
    <x v="4"/>
    <n v="28"/>
    <x v="2"/>
    <s v="Free"/>
    <x v="0"/>
    <x v="2"/>
    <n v="12995"/>
    <n v="69762"/>
    <n v="54"/>
    <s v="Pet Supplies"/>
    <x v="1"/>
    <x v="0"/>
    <n v="3"/>
    <n v="2"/>
    <n v="3"/>
    <n v="323"/>
    <x v="5"/>
  </r>
  <r>
    <s v="C02263"/>
    <x v="5"/>
    <n v="30"/>
    <x v="2"/>
    <s v="Silver"/>
    <x v="1"/>
    <x v="6"/>
    <n v="4197"/>
    <n v="120551"/>
    <n v="24"/>
    <s v="Beauty &amp; Personal Care"/>
    <x v="3"/>
    <x v="1"/>
    <n v="4"/>
    <n v="4"/>
    <n v="4"/>
    <n v="444"/>
    <x v="6"/>
  </r>
  <r>
    <s v="C02264"/>
    <x v="11"/>
    <n v="36"/>
    <x v="0"/>
    <s v="Silver"/>
    <x v="1"/>
    <x v="2"/>
    <n v="7012"/>
    <n v="45951"/>
    <n v="91"/>
    <s v="Electronics"/>
    <x v="0"/>
    <x v="1"/>
    <n v="2"/>
    <n v="2"/>
    <n v="3"/>
    <n v="223"/>
    <x v="0"/>
  </r>
  <r>
    <s v="C02265"/>
    <x v="1"/>
    <n v="54"/>
    <x v="3"/>
    <s v="Gold"/>
    <x v="1"/>
    <x v="2"/>
    <n v="11499"/>
    <n v="78816"/>
    <n v="200"/>
    <s v="Beauty &amp; Personal Care"/>
    <x v="1"/>
    <x v="0"/>
    <n v="1"/>
    <n v="2"/>
    <n v="3"/>
    <n v="123"/>
    <x v="0"/>
  </r>
  <r>
    <s v="C02266"/>
    <x v="13"/>
    <n v="20"/>
    <x v="1"/>
    <s v="Free"/>
    <x v="0"/>
    <x v="5"/>
    <n v="11142"/>
    <n v="48703"/>
    <n v="25"/>
    <s v="Toys &amp; Games"/>
    <x v="5"/>
    <x v="1"/>
    <n v="4"/>
    <n v="2"/>
    <n v="3"/>
    <n v="423"/>
    <x v="5"/>
  </r>
  <r>
    <s v="C02267"/>
    <x v="7"/>
    <n v="30"/>
    <x v="2"/>
    <s v="Free"/>
    <x v="1"/>
    <x v="50"/>
    <n v="6343"/>
    <n v="247068"/>
    <n v="29"/>
    <s v="Home &amp; Kitchen"/>
    <x v="2"/>
    <x v="1"/>
    <n v="3"/>
    <n v="4"/>
    <n v="4"/>
    <n v="344"/>
    <x v="6"/>
  </r>
  <r>
    <s v="C02268"/>
    <x v="0"/>
    <n v="50"/>
    <x v="3"/>
    <s v="Platinum"/>
    <x v="1"/>
    <x v="5"/>
    <n v="31375"/>
    <n v="155683"/>
    <n v="93"/>
    <s v="Clothing &amp; Apparel"/>
    <x v="3"/>
    <x v="1"/>
    <n v="2"/>
    <n v="2"/>
    <n v="4"/>
    <n v="224"/>
    <x v="1"/>
  </r>
  <r>
    <s v="C02269"/>
    <x v="10"/>
    <n v="47"/>
    <x v="3"/>
    <s v="Free"/>
    <x v="1"/>
    <x v="14"/>
    <n v="14143"/>
    <n v="31631"/>
    <n v="40"/>
    <s v="Clothing &amp; Apparel"/>
    <x v="4"/>
    <x v="1"/>
    <n v="3"/>
    <n v="1"/>
    <n v="2"/>
    <n v="312"/>
    <x v="7"/>
  </r>
  <r>
    <s v="C02270"/>
    <x v="11"/>
    <n v="26"/>
    <x v="2"/>
    <s v="Free"/>
    <x v="1"/>
    <x v="10"/>
    <n v="12253"/>
    <n v="106712"/>
    <n v="13"/>
    <s v="Books"/>
    <x v="1"/>
    <x v="1"/>
    <n v="4"/>
    <n v="2"/>
    <n v="3"/>
    <n v="423"/>
    <x v="5"/>
  </r>
  <r>
    <s v="C02271"/>
    <x v="14"/>
    <n v="38"/>
    <x v="0"/>
    <s v="Free"/>
    <x v="1"/>
    <x v="37"/>
    <n v="3543"/>
    <n v="146489"/>
    <n v="61"/>
    <s v="Pet Supplies"/>
    <x v="1"/>
    <x v="0"/>
    <n v="2"/>
    <n v="5"/>
    <n v="4"/>
    <n v="254"/>
    <x v="1"/>
  </r>
  <r>
    <s v="C02272"/>
    <x v="14"/>
    <n v="38"/>
    <x v="0"/>
    <s v="Silver"/>
    <x v="0"/>
    <x v="47"/>
    <n v="5399"/>
    <n v="180214"/>
    <n v="48"/>
    <s v="Electronics"/>
    <x v="2"/>
    <x v="1"/>
    <n v="3"/>
    <n v="4"/>
    <n v="4"/>
    <n v="344"/>
    <x v="6"/>
  </r>
  <r>
    <s v="C02273"/>
    <x v="1"/>
    <n v="30"/>
    <x v="2"/>
    <s v="Free"/>
    <x v="0"/>
    <x v="14"/>
    <n v="4376"/>
    <n v="8977"/>
    <n v="44"/>
    <s v="Automotive"/>
    <x v="1"/>
    <x v="1"/>
    <n v="3"/>
    <n v="1"/>
    <n v="1"/>
    <n v="311"/>
    <x v="8"/>
  </r>
  <r>
    <s v="C02274"/>
    <x v="0"/>
    <n v="25"/>
    <x v="2"/>
    <s v="Silver"/>
    <x v="1"/>
    <x v="14"/>
    <n v="4845"/>
    <n v="9483"/>
    <n v="32"/>
    <s v="Home &amp; Kitchen"/>
    <x v="4"/>
    <x v="1"/>
    <n v="3"/>
    <n v="1"/>
    <n v="1"/>
    <n v="311"/>
    <x v="8"/>
  </r>
  <r>
    <s v="C02275"/>
    <x v="5"/>
    <n v="55"/>
    <x v="4"/>
    <s v="Free"/>
    <x v="1"/>
    <x v="17"/>
    <n v="18956"/>
    <n v="260742"/>
    <n v="15"/>
    <s v="Clothing &amp; Apparel"/>
    <x v="0"/>
    <x v="1"/>
    <n v="4"/>
    <n v="3"/>
    <n v="4"/>
    <n v="434"/>
    <x v="9"/>
  </r>
  <r>
    <s v="C02276"/>
    <x v="0"/>
    <n v="27"/>
    <x v="2"/>
    <s v="Free"/>
    <x v="0"/>
    <x v="68"/>
    <n v="7677"/>
    <n v="35536"/>
    <n v="36"/>
    <s v="Home &amp; Kitchen"/>
    <x v="1"/>
    <x v="0"/>
    <n v="3"/>
    <n v="5"/>
    <n v="2"/>
    <n v="352"/>
    <x v="5"/>
  </r>
  <r>
    <s v="C02277"/>
    <x v="0"/>
    <n v="35"/>
    <x v="0"/>
    <s v="Silver"/>
    <x v="1"/>
    <x v="34"/>
    <n v="3443"/>
    <n v="61287"/>
    <n v="36"/>
    <s v="Sports &amp; Outdoors"/>
    <x v="2"/>
    <x v="1"/>
    <n v="3"/>
    <n v="3"/>
    <n v="3"/>
    <n v="333"/>
    <x v="5"/>
  </r>
  <r>
    <s v="C02278"/>
    <x v="3"/>
    <n v="49"/>
    <x v="3"/>
    <s v="Free"/>
    <x v="0"/>
    <x v="1"/>
    <n v="741"/>
    <n v="80132"/>
    <n v="80"/>
    <s v="Clothing &amp; Apparel"/>
    <x v="1"/>
    <x v="1"/>
    <n v="2"/>
    <n v="3"/>
    <n v="3"/>
    <n v="233"/>
    <x v="0"/>
  </r>
  <r>
    <s v="C02279"/>
    <x v="17"/>
    <n v="44"/>
    <x v="0"/>
    <s v="Silver"/>
    <x v="0"/>
    <x v="17"/>
    <n v="9017"/>
    <n v="11399"/>
    <n v="57"/>
    <s v="Toys &amp; Games"/>
    <x v="0"/>
    <x v="1"/>
    <n v="3"/>
    <n v="3"/>
    <n v="2"/>
    <n v="332"/>
    <x v="0"/>
  </r>
  <r>
    <s v="C02280"/>
    <x v="7"/>
    <n v="26"/>
    <x v="2"/>
    <s v="Silver"/>
    <x v="0"/>
    <x v="15"/>
    <n v="23592"/>
    <n v="670781"/>
    <n v="1"/>
    <s v="Beauty &amp; Personal Care"/>
    <x v="5"/>
    <x v="0"/>
    <n v="5"/>
    <n v="4"/>
    <n v="5"/>
    <n v="545"/>
    <x v="4"/>
  </r>
  <r>
    <s v="C02281"/>
    <x v="3"/>
    <n v="29"/>
    <x v="2"/>
    <s v="Free"/>
    <x v="0"/>
    <x v="22"/>
    <n v="11727"/>
    <n v="123978"/>
    <n v="89"/>
    <s v="Toys &amp; Games"/>
    <x v="1"/>
    <x v="1"/>
    <n v="2"/>
    <n v="3"/>
    <n v="4"/>
    <n v="234"/>
    <x v="1"/>
  </r>
  <r>
    <s v="C02282"/>
    <x v="0"/>
    <n v="24"/>
    <x v="1"/>
    <s v="Silver"/>
    <x v="1"/>
    <x v="14"/>
    <n v="12803"/>
    <n v="28393"/>
    <n v="7"/>
    <s v="Clothing &amp; Apparel"/>
    <x v="1"/>
    <x v="0"/>
    <n v="5"/>
    <n v="1"/>
    <n v="2"/>
    <n v="512"/>
    <x v="8"/>
  </r>
  <r>
    <s v="C02283"/>
    <x v="0"/>
    <n v="26"/>
    <x v="2"/>
    <s v="Silver"/>
    <x v="0"/>
    <x v="31"/>
    <n v="16068"/>
    <n v="13310"/>
    <n v="98"/>
    <s v="Beauty &amp; Personal Care"/>
    <x v="5"/>
    <x v="0"/>
    <n v="2"/>
    <n v="2"/>
    <n v="2"/>
    <n v="222"/>
    <x v="0"/>
  </r>
  <r>
    <s v="C02284"/>
    <x v="10"/>
    <n v="23"/>
    <x v="1"/>
    <s v="Free"/>
    <x v="0"/>
    <x v="34"/>
    <n v="12574"/>
    <n v="21453"/>
    <n v="17"/>
    <s v="Home &amp; Kitchen"/>
    <x v="1"/>
    <x v="0"/>
    <n v="4"/>
    <n v="3"/>
    <n v="2"/>
    <n v="432"/>
    <x v="5"/>
  </r>
  <r>
    <s v="C02285"/>
    <x v="12"/>
    <n v="50"/>
    <x v="3"/>
    <s v="Free"/>
    <x v="1"/>
    <x v="42"/>
    <n v="4095"/>
    <n v="145043"/>
    <n v="8"/>
    <s v="Electronics"/>
    <x v="1"/>
    <x v="0"/>
    <n v="4"/>
    <n v="5"/>
    <n v="4"/>
    <n v="454"/>
    <x v="4"/>
  </r>
  <r>
    <s v="C02286"/>
    <x v="9"/>
    <n v="42"/>
    <x v="0"/>
    <s v="Free"/>
    <x v="1"/>
    <x v="30"/>
    <n v="6354"/>
    <n v="151628"/>
    <n v="15"/>
    <s v="Food &amp; Grocery"/>
    <x v="1"/>
    <x v="1"/>
    <n v="4"/>
    <n v="4"/>
    <n v="4"/>
    <n v="444"/>
    <x v="6"/>
  </r>
  <r>
    <s v="C02287"/>
    <x v="0"/>
    <n v="21"/>
    <x v="1"/>
    <s v="Silver"/>
    <x v="1"/>
    <x v="39"/>
    <n v="6308"/>
    <n v="163487"/>
    <n v="99"/>
    <s v="Clothing &amp; Apparel"/>
    <x v="5"/>
    <x v="1"/>
    <n v="2"/>
    <n v="4"/>
    <n v="4"/>
    <n v="244"/>
    <x v="1"/>
  </r>
  <r>
    <s v="C02288"/>
    <x v="14"/>
    <n v="73"/>
    <x v="5"/>
    <s v="Free"/>
    <x v="1"/>
    <x v="14"/>
    <n v="3123"/>
    <n v="6847"/>
    <n v="69"/>
    <s v="Home &amp; Kitchen"/>
    <x v="1"/>
    <x v="1"/>
    <n v="2"/>
    <n v="1"/>
    <n v="1"/>
    <n v="211"/>
    <x v="0"/>
  </r>
  <r>
    <s v="C02289"/>
    <x v="0"/>
    <n v="27"/>
    <x v="2"/>
    <s v="Free"/>
    <x v="0"/>
    <x v="19"/>
    <n v="1842"/>
    <n v="16927"/>
    <n v="54"/>
    <s v="Travel &amp; Luggage"/>
    <x v="0"/>
    <x v="0"/>
    <n v="3"/>
    <n v="1"/>
    <n v="2"/>
    <n v="312"/>
    <x v="7"/>
  </r>
  <r>
    <s v="C02290"/>
    <x v="13"/>
    <n v="22"/>
    <x v="1"/>
    <s v="Free"/>
    <x v="0"/>
    <x v="5"/>
    <n v="7219"/>
    <n v="40373"/>
    <n v="11"/>
    <s v="Jewelry &amp; Accessories"/>
    <x v="5"/>
    <x v="1"/>
    <n v="4"/>
    <n v="2"/>
    <n v="2"/>
    <n v="422"/>
    <x v="8"/>
  </r>
  <r>
    <s v="C02291"/>
    <x v="5"/>
    <n v="37"/>
    <x v="0"/>
    <s v="Silver"/>
    <x v="0"/>
    <x v="5"/>
    <n v="6109"/>
    <n v="33421"/>
    <n v="45"/>
    <s v="Electronics"/>
    <x v="5"/>
    <x v="0"/>
    <n v="3"/>
    <n v="2"/>
    <n v="2"/>
    <n v="322"/>
    <x v="0"/>
  </r>
  <r>
    <s v="C02292"/>
    <x v="0"/>
    <n v="30"/>
    <x v="2"/>
    <s v="Free"/>
    <x v="1"/>
    <x v="10"/>
    <n v="1270"/>
    <n v="95687"/>
    <n v="23"/>
    <s v="Toys &amp; Games"/>
    <x v="4"/>
    <x v="1"/>
    <n v="4"/>
    <n v="2"/>
    <n v="3"/>
    <n v="423"/>
    <x v="5"/>
  </r>
  <r>
    <s v="C02293"/>
    <x v="0"/>
    <n v="27"/>
    <x v="2"/>
    <s v="Free"/>
    <x v="1"/>
    <x v="10"/>
    <n v="21119"/>
    <n v="146672"/>
    <n v="52"/>
    <s v="Jewelry &amp; Accessories"/>
    <x v="5"/>
    <x v="1"/>
    <n v="3"/>
    <n v="2"/>
    <n v="4"/>
    <n v="324"/>
    <x v="9"/>
  </r>
  <r>
    <s v="C02294"/>
    <x v="8"/>
    <n v="50"/>
    <x v="3"/>
    <s v="Silver"/>
    <x v="1"/>
    <x v="47"/>
    <n v="13538"/>
    <n v="424731"/>
    <n v="9"/>
    <s v="Beauty &amp; Personal Care"/>
    <x v="3"/>
    <x v="1"/>
    <n v="4"/>
    <n v="4"/>
    <n v="5"/>
    <n v="445"/>
    <x v="4"/>
  </r>
  <r>
    <s v="C02295"/>
    <x v="12"/>
    <n v="40"/>
    <x v="0"/>
    <s v="Free"/>
    <x v="0"/>
    <x v="5"/>
    <n v="2565"/>
    <n v="13406"/>
    <n v="92"/>
    <s v="Electronics"/>
    <x v="1"/>
    <x v="1"/>
    <n v="2"/>
    <n v="2"/>
    <n v="2"/>
    <n v="222"/>
    <x v="0"/>
  </r>
  <r>
    <s v="C02296"/>
    <x v="12"/>
    <n v="32"/>
    <x v="2"/>
    <s v="Free"/>
    <x v="1"/>
    <x v="36"/>
    <n v="1909"/>
    <n v="100901"/>
    <n v="41"/>
    <s v="Office Supplies"/>
    <x v="1"/>
    <x v="0"/>
    <n v="3"/>
    <n v="5"/>
    <n v="3"/>
    <n v="353"/>
    <x v="5"/>
  </r>
  <r>
    <s v="C02297"/>
    <x v="10"/>
    <n v="49"/>
    <x v="3"/>
    <s v="Free"/>
    <x v="1"/>
    <x v="22"/>
    <n v="4179"/>
    <n v="44711"/>
    <n v="46"/>
    <s v="Books"/>
    <x v="4"/>
    <x v="0"/>
    <n v="3"/>
    <n v="3"/>
    <n v="3"/>
    <n v="333"/>
    <x v="5"/>
  </r>
  <r>
    <s v="C02298"/>
    <x v="2"/>
    <n v="56"/>
    <x v="4"/>
    <s v="Free"/>
    <x v="1"/>
    <x v="10"/>
    <n v="5552"/>
    <n v="47941"/>
    <n v="9"/>
    <s v="Automotive"/>
    <x v="1"/>
    <x v="0"/>
    <n v="4"/>
    <n v="2"/>
    <n v="3"/>
    <n v="423"/>
    <x v="5"/>
  </r>
  <r>
    <s v="C02299"/>
    <x v="0"/>
    <n v="26"/>
    <x v="2"/>
    <s v="Free"/>
    <x v="0"/>
    <x v="14"/>
    <n v="3874"/>
    <n v="7516"/>
    <n v="37"/>
    <s v="Electronics"/>
    <x v="0"/>
    <x v="1"/>
    <n v="3"/>
    <n v="1"/>
    <n v="1"/>
    <n v="311"/>
    <x v="8"/>
  </r>
  <r>
    <s v="C02300"/>
    <x v="1"/>
    <n v="35"/>
    <x v="0"/>
    <s v="Free"/>
    <x v="1"/>
    <x v="25"/>
    <n v="3104"/>
    <n v="91084"/>
    <n v="75"/>
    <s v="Toys &amp; Games"/>
    <x v="3"/>
    <x v="0"/>
    <n v="2"/>
    <n v="4"/>
    <n v="3"/>
    <n v="243"/>
    <x v="1"/>
  </r>
  <r>
    <s v="C02301"/>
    <x v="3"/>
    <n v="37"/>
    <x v="0"/>
    <s v="Free"/>
    <x v="1"/>
    <x v="14"/>
    <n v="11911"/>
    <n v="23852"/>
    <n v="236"/>
    <s v="Clothing &amp; Apparel"/>
    <x v="4"/>
    <x v="0"/>
    <n v="1"/>
    <n v="1"/>
    <n v="2"/>
    <n v="112"/>
    <x v="10"/>
  </r>
  <r>
    <s v="C02302"/>
    <x v="12"/>
    <n v="31"/>
    <x v="2"/>
    <s v="Platinum"/>
    <x v="1"/>
    <x v="19"/>
    <n v="33812"/>
    <n v="33773"/>
    <n v="158"/>
    <s v="Clothing &amp; Apparel"/>
    <x v="0"/>
    <x v="1"/>
    <n v="1"/>
    <n v="1"/>
    <n v="2"/>
    <n v="112"/>
    <x v="10"/>
  </r>
  <r>
    <s v="C02303"/>
    <x v="0"/>
    <n v="52"/>
    <x v="3"/>
    <s v="Free"/>
    <x v="1"/>
    <x v="2"/>
    <n v="295"/>
    <n v="17959"/>
    <n v="99"/>
    <s v="Electronics"/>
    <x v="1"/>
    <x v="1"/>
    <n v="2"/>
    <n v="2"/>
    <n v="2"/>
    <n v="222"/>
    <x v="0"/>
  </r>
  <r>
    <s v="C02304"/>
    <x v="1"/>
    <n v="41"/>
    <x v="0"/>
    <s v="Free"/>
    <x v="1"/>
    <x v="33"/>
    <n v="3652"/>
    <n v="1058"/>
    <n v="26"/>
    <s v="Food &amp; Grocery"/>
    <x v="0"/>
    <x v="1"/>
    <n v="4"/>
    <n v="1"/>
    <n v="1"/>
    <n v="411"/>
    <x v="8"/>
  </r>
  <r>
    <s v="C02305"/>
    <x v="0"/>
    <n v="33"/>
    <x v="2"/>
    <s v="Free"/>
    <x v="1"/>
    <x v="28"/>
    <n v="20796"/>
    <n v="947457"/>
    <n v="55"/>
    <s v="Beauty &amp; Personal Care"/>
    <x v="3"/>
    <x v="1"/>
    <n v="3"/>
    <n v="5"/>
    <n v="5"/>
    <n v="355"/>
    <x v="6"/>
  </r>
  <r>
    <s v="C02306"/>
    <x v="0"/>
    <n v="28"/>
    <x v="2"/>
    <s v="Silver"/>
    <x v="0"/>
    <x v="21"/>
    <n v="3983"/>
    <n v="47804"/>
    <n v="340"/>
    <s v="Clothing &amp; Apparel"/>
    <x v="0"/>
    <x v="0"/>
    <n v="1"/>
    <n v="3"/>
    <n v="3"/>
    <n v="133"/>
    <x v="1"/>
  </r>
  <r>
    <s v="C02307"/>
    <x v="10"/>
    <n v="44"/>
    <x v="0"/>
    <s v="Gold"/>
    <x v="0"/>
    <x v="21"/>
    <n v="4415"/>
    <n v="46244"/>
    <n v="34"/>
    <s v="Jewelry &amp; Accessories"/>
    <x v="0"/>
    <x v="0"/>
    <n v="3"/>
    <n v="3"/>
    <n v="3"/>
    <n v="333"/>
    <x v="5"/>
  </r>
  <r>
    <s v="C02308"/>
    <x v="2"/>
    <n v="35"/>
    <x v="0"/>
    <s v="Free"/>
    <x v="1"/>
    <x v="57"/>
    <n v="3609"/>
    <n v="170128"/>
    <n v="7"/>
    <s v="Pet Supplies"/>
    <x v="0"/>
    <x v="1"/>
    <n v="5"/>
    <n v="5"/>
    <n v="4"/>
    <n v="554"/>
    <x v="4"/>
  </r>
  <r>
    <s v="C02309"/>
    <x v="0"/>
    <n v="45"/>
    <x v="3"/>
    <s v="Platinum"/>
    <x v="1"/>
    <x v="0"/>
    <n v="6695"/>
    <n v="29168"/>
    <n v="49"/>
    <s v="Sports &amp; Outdoors"/>
    <x v="1"/>
    <x v="0"/>
    <n v="3"/>
    <n v="2"/>
    <n v="2"/>
    <n v="322"/>
    <x v="0"/>
  </r>
  <r>
    <s v="C02310"/>
    <x v="10"/>
    <n v="18"/>
    <x v="1"/>
    <s v="Free"/>
    <x v="0"/>
    <x v="33"/>
    <n v="4903"/>
    <n v="14715"/>
    <n v="24"/>
    <s v="Pet Supplies"/>
    <x v="0"/>
    <x v="0"/>
    <n v="4"/>
    <n v="1"/>
    <n v="2"/>
    <n v="412"/>
    <x v="8"/>
  </r>
  <r>
    <s v="C02311"/>
    <x v="10"/>
    <n v="26"/>
    <x v="2"/>
    <s v="Free"/>
    <x v="0"/>
    <x v="3"/>
    <n v="3327"/>
    <n v="111355"/>
    <n v="55"/>
    <s v="Automotive"/>
    <x v="5"/>
    <x v="0"/>
    <n v="3"/>
    <n v="5"/>
    <n v="4"/>
    <n v="354"/>
    <x v="6"/>
  </r>
  <r>
    <s v="C02312"/>
    <x v="10"/>
    <n v="18"/>
    <x v="1"/>
    <s v="Gold"/>
    <x v="1"/>
    <x v="30"/>
    <n v="32654"/>
    <n v="765876"/>
    <n v="26"/>
    <s v="Electronics"/>
    <x v="3"/>
    <x v="1"/>
    <n v="4"/>
    <n v="4"/>
    <n v="5"/>
    <n v="445"/>
    <x v="4"/>
  </r>
  <r>
    <s v="C02313"/>
    <x v="0"/>
    <n v="34"/>
    <x v="2"/>
    <s v="Gold"/>
    <x v="1"/>
    <x v="35"/>
    <n v="5038"/>
    <n v="103465"/>
    <n v="11"/>
    <s v="Food &amp; Grocery"/>
    <x v="1"/>
    <x v="1"/>
    <n v="4"/>
    <n v="4"/>
    <n v="3"/>
    <n v="443"/>
    <x v="9"/>
  </r>
  <r>
    <s v="C02314"/>
    <x v="18"/>
    <n v="35"/>
    <x v="0"/>
    <s v="Free"/>
    <x v="1"/>
    <x v="2"/>
    <n v="3688"/>
    <n v="22829"/>
    <n v="75"/>
    <s v="Electronics"/>
    <x v="5"/>
    <x v="1"/>
    <n v="2"/>
    <n v="2"/>
    <n v="2"/>
    <n v="222"/>
    <x v="0"/>
  </r>
  <r>
    <s v="C02315"/>
    <x v="12"/>
    <n v="35"/>
    <x v="0"/>
    <s v="Free"/>
    <x v="0"/>
    <x v="30"/>
    <n v="13314"/>
    <n v="299588"/>
    <n v="65"/>
    <s v="Food &amp; Grocery"/>
    <x v="4"/>
    <x v="1"/>
    <n v="2"/>
    <n v="4"/>
    <n v="5"/>
    <n v="245"/>
    <x v="1"/>
  </r>
  <r>
    <s v="C02316"/>
    <x v="17"/>
    <n v="51"/>
    <x v="3"/>
    <s v="Gold"/>
    <x v="1"/>
    <x v="9"/>
    <n v="255"/>
    <n v="1905"/>
    <n v="45"/>
    <s v="Beauty &amp; Personal Care"/>
    <x v="1"/>
    <x v="1"/>
    <n v="3"/>
    <n v="2"/>
    <n v="1"/>
    <n v="321"/>
    <x v="7"/>
  </r>
  <r>
    <s v="C02317"/>
    <x v="0"/>
    <n v="18"/>
    <x v="1"/>
    <s v="Free"/>
    <x v="0"/>
    <x v="0"/>
    <n v="10864"/>
    <n v="45418"/>
    <n v="131"/>
    <s v="Clothing &amp; Apparel"/>
    <x v="1"/>
    <x v="1"/>
    <n v="1"/>
    <n v="2"/>
    <n v="3"/>
    <n v="123"/>
    <x v="0"/>
  </r>
  <r>
    <s v="C02318"/>
    <x v="0"/>
    <n v="27"/>
    <x v="2"/>
    <s v="Free"/>
    <x v="1"/>
    <x v="33"/>
    <n v="28678"/>
    <n v="90292"/>
    <n v="21"/>
    <s v="Sports &amp; Outdoors"/>
    <x v="1"/>
    <x v="0"/>
    <n v="4"/>
    <n v="1"/>
    <n v="3"/>
    <n v="413"/>
    <x v="2"/>
  </r>
  <r>
    <s v="C02319"/>
    <x v="12"/>
    <n v="39"/>
    <x v="0"/>
    <s v="Free"/>
    <x v="1"/>
    <x v="12"/>
    <n v="17128"/>
    <n v="274451"/>
    <n v="33"/>
    <s v="Electronics"/>
    <x v="1"/>
    <x v="0"/>
    <n v="3"/>
    <n v="4"/>
    <n v="4"/>
    <n v="344"/>
    <x v="6"/>
  </r>
  <r>
    <s v="C02320"/>
    <x v="11"/>
    <n v="61"/>
    <x v="4"/>
    <s v="Silver"/>
    <x v="1"/>
    <x v="49"/>
    <n v="8713"/>
    <n v="208113"/>
    <n v="79"/>
    <s v="Health &amp; Wellness"/>
    <x v="0"/>
    <x v="1"/>
    <n v="2"/>
    <n v="4"/>
    <n v="4"/>
    <n v="244"/>
    <x v="1"/>
  </r>
  <r>
    <s v="C02321"/>
    <x v="12"/>
    <n v="55"/>
    <x v="4"/>
    <s v="Gold"/>
    <x v="1"/>
    <x v="42"/>
    <n v="8932"/>
    <n v="329021"/>
    <n v="34"/>
    <s v="Pet Supplies"/>
    <x v="4"/>
    <x v="1"/>
    <n v="3"/>
    <n v="5"/>
    <n v="5"/>
    <n v="355"/>
    <x v="6"/>
  </r>
  <r>
    <s v="C02322"/>
    <x v="0"/>
    <n v="48"/>
    <x v="3"/>
    <s v="Free"/>
    <x v="1"/>
    <x v="59"/>
    <n v="18858"/>
    <n v="539447"/>
    <n v="8"/>
    <s v="Clothing &amp; Apparel"/>
    <x v="4"/>
    <x v="0"/>
    <n v="4"/>
    <n v="4"/>
    <n v="5"/>
    <n v="445"/>
    <x v="4"/>
  </r>
  <r>
    <s v="C02323"/>
    <x v="5"/>
    <n v="47"/>
    <x v="3"/>
    <s v="Free"/>
    <x v="0"/>
    <x v="18"/>
    <n v="9624"/>
    <n v="154334"/>
    <n v="16"/>
    <s v="Food &amp; Grocery"/>
    <x v="4"/>
    <x v="1"/>
    <n v="4"/>
    <n v="3"/>
    <n v="4"/>
    <n v="434"/>
    <x v="9"/>
  </r>
  <r>
    <s v="C02324"/>
    <x v="3"/>
    <n v="28"/>
    <x v="2"/>
    <s v="Platinum"/>
    <x v="1"/>
    <x v="17"/>
    <n v="2589"/>
    <n v="338487"/>
    <n v="10"/>
    <s v="Beauty &amp; Personal Care"/>
    <x v="3"/>
    <x v="0"/>
    <n v="4"/>
    <n v="3"/>
    <n v="5"/>
    <n v="435"/>
    <x v="6"/>
  </r>
  <r>
    <s v="C02325"/>
    <x v="8"/>
    <n v="49"/>
    <x v="3"/>
    <s v="Free"/>
    <x v="0"/>
    <x v="14"/>
    <n v="5175"/>
    <n v="8909"/>
    <n v="48"/>
    <s v="Electronics"/>
    <x v="5"/>
    <x v="0"/>
    <n v="3"/>
    <n v="1"/>
    <n v="1"/>
    <n v="311"/>
    <x v="8"/>
  </r>
  <r>
    <s v="C02326"/>
    <x v="3"/>
    <n v="21"/>
    <x v="1"/>
    <s v="Free"/>
    <x v="1"/>
    <x v="21"/>
    <n v="4175"/>
    <n v="57136"/>
    <n v="95"/>
    <s v="Food &amp; Grocery"/>
    <x v="1"/>
    <x v="1"/>
    <n v="2"/>
    <n v="3"/>
    <n v="3"/>
    <n v="233"/>
    <x v="0"/>
  </r>
  <r>
    <s v="C02327"/>
    <x v="0"/>
    <n v="32"/>
    <x v="2"/>
    <s v="Silver"/>
    <x v="1"/>
    <x v="74"/>
    <n v="7851"/>
    <n v="576731"/>
    <n v="88"/>
    <s v="Clothing &amp; Apparel"/>
    <x v="3"/>
    <x v="0"/>
    <n v="2"/>
    <n v="5"/>
    <n v="5"/>
    <n v="255"/>
    <x v="1"/>
  </r>
  <r>
    <s v="C02328"/>
    <x v="4"/>
    <n v="38"/>
    <x v="0"/>
    <s v="Silver"/>
    <x v="1"/>
    <x v="20"/>
    <n v="11278"/>
    <n v="133477"/>
    <n v="5"/>
    <s v="Automotive"/>
    <x v="5"/>
    <x v="1"/>
    <n v="5"/>
    <n v="3"/>
    <n v="4"/>
    <n v="534"/>
    <x v="9"/>
  </r>
  <r>
    <s v="C02329"/>
    <x v="0"/>
    <n v="18"/>
    <x v="1"/>
    <s v="Free"/>
    <x v="1"/>
    <x v="14"/>
    <n v="5187"/>
    <n v="11143"/>
    <n v="120"/>
    <s v="Food &amp; Grocery"/>
    <x v="3"/>
    <x v="1"/>
    <n v="2"/>
    <n v="1"/>
    <n v="2"/>
    <n v="212"/>
    <x v="0"/>
  </r>
  <r>
    <s v="C02330"/>
    <x v="0"/>
    <n v="56"/>
    <x v="4"/>
    <s v="Free"/>
    <x v="0"/>
    <x v="45"/>
    <n v="5017"/>
    <n v="170593"/>
    <n v="16"/>
    <s v="Electronics"/>
    <x v="1"/>
    <x v="0"/>
    <n v="4"/>
    <n v="5"/>
    <n v="4"/>
    <n v="454"/>
    <x v="4"/>
  </r>
  <r>
    <s v="C02331"/>
    <x v="10"/>
    <n v="45"/>
    <x v="3"/>
    <s v="Silver"/>
    <x v="1"/>
    <x v="44"/>
    <n v="770"/>
    <n v="320334"/>
    <n v="47"/>
    <s v="Toys &amp; Games"/>
    <x v="2"/>
    <x v="1"/>
    <n v="3"/>
    <n v="5"/>
    <n v="5"/>
    <n v="355"/>
    <x v="6"/>
  </r>
  <r>
    <s v="C02332"/>
    <x v="0"/>
    <n v="39"/>
    <x v="0"/>
    <s v="Gold"/>
    <x v="1"/>
    <x v="23"/>
    <n v="21337"/>
    <n v="300737"/>
    <n v="19"/>
    <s v="Home &amp; Kitchen"/>
    <x v="1"/>
    <x v="1"/>
    <n v="4"/>
    <n v="3"/>
    <n v="5"/>
    <n v="435"/>
    <x v="6"/>
  </r>
  <r>
    <s v="C02333"/>
    <x v="3"/>
    <n v="30"/>
    <x v="2"/>
    <s v="Free"/>
    <x v="0"/>
    <x v="21"/>
    <n v="2716"/>
    <n v="36257"/>
    <n v="64"/>
    <s v="Clothing &amp; Apparel"/>
    <x v="0"/>
    <x v="1"/>
    <n v="2"/>
    <n v="3"/>
    <n v="2"/>
    <n v="232"/>
    <x v="0"/>
  </r>
  <r>
    <s v="C02334"/>
    <x v="19"/>
    <n v="19"/>
    <x v="1"/>
    <s v="Free"/>
    <x v="1"/>
    <x v="39"/>
    <n v="1905"/>
    <n v="52012"/>
    <n v="17"/>
    <s v="Food &amp; Grocery"/>
    <x v="3"/>
    <x v="1"/>
    <n v="4"/>
    <n v="4"/>
    <n v="3"/>
    <n v="443"/>
    <x v="9"/>
  </r>
  <r>
    <s v="C02335"/>
    <x v="12"/>
    <n v="35"/>
    <x v="0"/>
    <s v="Free"/>
    <x v="1"/>
    <x v="9"/>
    <n v="550"/>
    <n v="32981"/>
    <n v="29"/>
    <s v="Health &amp; Wellness"/>
    <x v="1"/>
    <x v="1"/>
    <n v="3"/>
    <n v="2"/>
    <n v="2"/>
    <n v="322"/>
    <x v="0"/>
  </r>
  <r>
    <s v="C02336"/>
    <x v="7"/>
    <n v="49"/>
    <x v="3"/>
    <s v="Free"/>
    <x v="1"/>
    <x v="34"/>
    <n v="10662"/>
    <n v="156275"/>
    <n v="76"/>
    <s v="Clothing &amp; Apparel"/>
    <x v="0"/>
    <x v="1"/>
    <n v="2"/>
    <n v="3"/>
    <n v="4"/>
    <n v="234"/>
    <x v="1"/>
  </r>
  <r>
    <s v="C02337"/>
    <x v="11"/>
    <n v="18"/>
    <x v="1"/>
    <s v="Silver"/>
    <x v="0"/>
    <x v="10"/>
    <n v="2278"/>
    <n v="1711"/>
    <n v="300"/>
    <s v="Home &amp; Kitchen"/>
    <x v="4"/>
    <x v="0"/>
    <n v="1"/>
    <n v="2"/>
    <n v="1"/>
    <n v="121"/>
    <x v="10"/>
  </r>
  <r>
    <s v="C02338"/>
    <x v="0"/>
    <n v="34"/>
    <x v="2"/>
    <s v="Free"/>
    <x v="1"/>
    <x v="22"/>
    <n v="5827"/>
    <n v="57906"/>
    <n v="21"/>
    <s v="Electronics"/>
    <x v="1"/>
    <x v="1"/>
    <n v="4"/>
    <n v="3"/>
    <n v="3"/>
    <n v="433"/>
    <x v="5"/>
  </r>
  <r>
    <s v="C02339"/>
    <x v="10"/>
    <n v="34"/>
    <x v="2"/>
    <s v="Free"/>
    <x v="1"/>
    <x v="35"/>
    <n v="7605"/>
    <n v="129102"/>
    <n v="6"/>
    <s v="Electronics"/>
    <x v="5"/>
    <x v="1"/>
    <n v="5"/>
    <n v="4"/>
    <n v="4"/>
    <n v="544"/>
    <x v="4"/>
  </r>
  <r>
    <s v="C02340"/>
    <x v="3"/>
    <n v="32"/>
    <x v="2"/>
    <s v="Gold"/>
    <x v="1"/>
    <x v="2"/>
    <n v="5653"/>
    <n v="35015"/>
    <n v="54"/>
    <s v="Pet Supplies"/>
    <x v="1"/>
    <x v="1"/>
    <n v="3"/>
    <n v="2"/>
    <n v="2"/>
    <n v="322"/>
    <x v="0"/>
  </r>
  <r>
    <s v="C02341"/>
    <x v="0"/>
    <n v="18"/>
    <x v="1"/>
    <s v="Silver"/>
    <x v="1"/>
    <x v="26"/>
    <n v="1332"/>
    <n v="33184"/>
    <n v="60"/>
    <s v="Electronics"/>
    <x v="0"/>
    <x v="0"/>
    <n v="2"/>
    <n v="4"/>
    <n v="2"/>
    <n v="242"/>
    <x v="1"/>
  </r>
  <r>
    <s v="C02342"/>
    <x v="6"/>
    <n v="36"/>
    <x v="0"/>
    <s v="Gold"/>
    <x v="1"/>
    <x v="25"/>
    <n v="10998"/>
    <n v="318609"/>
    <n v="19"/>
    <s v="Pet Supplies"/>
    <x v="3"/>
    <x v="0"/>
    <n v="4"/>
    <n v="4"/>
    <n v="5"/>
    <n v="445"/>
    <x v="4"/>
  </r>
  <r>
    <s v="C02343"/>
    <x v="11"/>
    <n v="28"/>
    <x v="2"/>
    <s v="Silver"/>
    <x v="1"/>
    <x v="62"/>
    <n v="4631"/>
    <n v="213485"/>
    <n v="104"/>
    <s v="Toys &amp; Games"/>
    <x v="3"/>
    <x v="1"/>
    <n v="2"/>
    <n v="5"/>
    <n v="4"/>
    <n v="254"/>
    <x v="1"/>
  </r>
  <r>
    <s v="C02344"/>
    <x v="0"/>
    <n v="22"/>
    <x v="1"/>
    <s v="Platinum"/>
    <x v="1"/>
    <x v="33"/>
    <n v="17991"/>
    <n v="58086"/>
    <n v="43"/>
    <s v="Beauty &amp; Personal Care"/>
    <x v="1"/>
    <x v="1"/>
    <n v="3"/>
    <n v="1"/>
    <n v="3"/>
    <n v="313"/>
    <x v="2"/>
  </r>
  <r>
    <s v="C02345"/>
    <x v="5"/>
    <n v="28"/>
    <x v="2"/>
    <s v="Silver"/>
    <x v="1"/>
    <x v="59"/>
    <n v="21548"/>
    <n v="485907"/>
    <n v="0"/>
    <s v="Pet Supplies"/>
    <x v="0"/>
    <x v="1"/>
    <n v="5"/>
    <n v="4"/>
    <n v="5"/>
    <n v="545"/>
    <x v="4"/>
  </r>
  <r>
    <s v="C02346"/>
    <x v="0"/>
    <n v="28"/>
    <x v="2"/>
    <s v="Free"/>
    <x v="1"/>
    <x v="43"/>
    <n v="368"/>
    <n v="160121"/>
    <n v="90"/>
    <s v="Clothing &amp; Apparel"/>
    <x v="3"/>
    <x v="0"/>
    <n v="2"/>
    <n v="5"/>
    <n v="4"/>
    <n v="254"/>
    <x v="1"/>
  </r>
  <r>
    <s v="C02347"/>
    <x v="5"/>
    <n v="21"/>
    <x v="1"/>
    <s v="Silver"/>
    <x v="0"/>
    <x v="34"/>
    <n v="2796"/>
    <n v="44292"/>
    <n v="153"/>
    <s v="Clothing &amp; Apparel"/>
    <x v="4"/>
    <x v="1"/>
    <n v="1"/>
    <n v="3"/>
    <n v="2"/>
    <n v="132"/>
    <x v="0"/>
  </r>
  <r>
    <s v="C02348"/>
    <x v="8"/>
    <n v="44"/>
    <x v="0"/>
    <s v="Gold"/>
    <x v="1"/>
    <x v="31"/>
    <n v="12891"/>
    <n v="117865"/>
    <n v="83"/>
    <s v="Beauty &amp; Personal Care"/>
    <x v="4"/>
    <x v="1"/>
    <n v="2"/>
    <n v="2"/>
    <n v="4"/>
    <n v="224"/>
    <x v="1"/>
  </r>
  <r>
    <s v="C02349"/>
    <x v="3"/>
    <n v="39"/>
    <x v="0"/>
    <s v="Platinum"/>
    <x v="0"/>
    <x v="77"/>
    <n v="22146"/>
    <n v="1602627"/>
    <n v="142"/>
    <s v="Travel &amp; Luggage"/>
    <x v="5"/>
    <x v="1"/>
    <n v="1"/>
    <n v="5"/>
    <n v="5"/>
    <n v="155"/>
    <x v="3"/>
  </r>
  <r>
    <s v="C02350"/>
    <x v="0"/>
    <n v="39"/>
    <x v="0"/>
    <s v="Free"/>
    <x v="1"/>
    <x v="5"/>
    <n v="18434"/>
    <n v="84569"/>
    <n v="63"/>
    <s v="Electronics"/>
    <x v="1"/>
    <x v="1"/>
    <n v="2"/>
    <n v="2"/>
    <n v="3"/>
    <n v="223"/>
    <x v="0"/>
  </r>
  <r>
    <s v="C02351"/>
    <x v="0"/>
    <n v="36"/>
    <x v="0"/>
    <s v="Free"/>
    <x v="1"/>
    <x v="31"/>
    <n v="3648"/>
    <n v="33295"/>
    <n v="74"/>
    <s v="Office Supplies"/>
    <x v="3"/>
    <x v="1"/>
    <n v="2"/>
    <n v="2"/>
    <n v="2"/>
    <n v="222"/>
    <x v="0"/>
  </r>
  <r>
    <s v="C02352"/>
    <x v="0"/>
    <n v="33"/>
    <x v="2"/>
    <s v="Silver"/>
    <x v="0"/>
    <x v="24"/>
    <n v="3657"/>
    <n v="89008"/>
    <n v="1"/>
    <s v="Travel &amp; Luggage"/>
    <x v="1"/>
    <x v="0"/>
    <n v="5"/>
    <n v="4"/>
    <n v="3"/>
    <n v="543"/>
    <x v="6"/>
  </r>
  <r>
    <s v="C02353"/>
    <x v="14"/>
    <n v="18"/>
    <x v="1"/>
    <s v="Free"/>
    <x v="0"/>
    <x v="54"/>
    <n v="559"/>
    <n v="231741"/>
    <n v="1"/>
    <s v="Pet Supplies"/>
    <x v="5"/>
    <x v="1"/>
    <n v="5"/>
    <n v="5"/>
    <n v="4"/>
    <n v="554"/>
    <x v="4"/>
  </r>
  <r>
    <s v="C02354"/>
    <x v="10"/>
    <n v="43"/>
    <x v="0"/>
    <s v="Free"/>
    <x v="1"/>
    <x v="45"/>
    <n v="5825"/>
    <n v="234677"/>
    <n v="72"/>
    <s v="Beauty &amp; Personal Care"/>
    <x v="1"/>
    <x v="0"/>
    <n v="2"/>
    <n v="5"/>
    <n v="4"/>
    <n v="254"/>
    <x v="1"/>
  </r>
  <r>
    <s v="C02355"/>
    <x v="8"/>
    <n v="43"/>
    <x v="0"/>
    <s v="Silver"/>
    <x v="0"/>
    <x v="17"/>
    <n v="8308"/>
    <n v="105769"/>
    <n v="44"/>
    <s v="Clothing &amp; Apparel"/>
    <x v="0"/>
    <x v="1"/>
    <n v="3"/>
    <n v="3"/>
    <n v="3"/>
    <n v="333"/>
    <x v="5"/>
  </r>
  <r>
    <s v="C02356"/>
    <x v="10"/>
    <n v="39"/>
    <x v="0"/>
    <s v="Free"/>
    <x v="0"/>
    <x v="35"/>
    <n v="43685"/>
    <n v="943909"/>
    <n v="19"/>
    <s v="Sports &amp; Outdoors"/>
    <x v="3"/>
    <x v="1"/>
    <n v="4"/>
    <n v="4"/>
    <n v="5"/>
    <n v="445"/>
    <x v="4"/>
  </r>
  <r>
    <s v="C02357"/>
    <x v="1"/>
    <n v="38"/>
    <x v="0"/>
    <s v="Free"/>
    <x v="1"/>
    <x v="20"/>
    <n v="13389"/>
    <n v="148326"/>
    <n v="132"/>
    <s v="Sports &amp; Outdoors"/>
    <x v="4"/>
    <x v="1"/>
    <n v="1"/>
    <n v="3"/>
    <n v="4"/>
    <n v="134"/>
    <x v="1"/>
  </r>
  <r>
    <s v="C02358"/>
    <x v="3"/>
    <n v="39"/>
    <x v="0"/>
    <s v="Gold"/>
    <x v="1"/>
    <x v="21"/>
    <n v="4614"/>
    <n v="56652"/>
    <n v="26"/>
    <s v="Clothing &amp; Apparel"/>
    <x v="2"/>
    <x v="1"/>
    <n v="4"/>
    <n v="3"/>
    <n v="3"/>
    <n v="433"/>
    <x v="5"/>
  </r>
  <r>
    <s v="C02359"/>
    <x v="0"/>
    <n v="19"/>
    <x v="1"/>
    <s v="Free"/>
    <x v="1"/>
    <x v="51"/>
    <n v="2969"/>
    <n v="120257"/>
    <n v="34"/>
    <s v="Beauty &amp; Personal Care"/>
    <x v="5"/>
    <x v="0"/>
    <n v="3"/>
    <n v="5"/>
    <n v="4"/>
    <n v="354"/>
    <x v="6"/>
  </r>
  <r>
    <s v="C02360"/>
    <x v="0"/>
    <n v="21"/>
    <x v="1"/>
    <s v="Silver"/>
    <x v="0"/>
    <x v="26"/>
    <n v="6277"/>
    <n v="152806"/>
    <n v="61"/>
    <s v="Books"/>
    <x v="4"/>
    <x v="0"/>
    <n v="2"/>
    <n v="4"/>
    <n v="4"/>
    <n v="244"/>
    <x v="1"/>
  </r>
  <r>
    <s v="C02361"/>
    <x v="4"/>
    <n v="61"/>
    <x v="4"/>
    <s v="Free"/>
    <x v="0"/>
    <x v="20"/>
    <n v="479"/>
    <n v="60011"/>
    <n v="62"/>
    <s v="Toys &amp; Games"/>
    <x v="2"/>
    <x v="1"/>
    <n v="2"/>
    <n v="3"/>
    <n v="3"/>
    <n v="233"/>
    <x v="0"/>
  </r>
  <r>
    <s v="C02362"/>
    <x v="1"/>
    <n v="33"/>
    <x v="2"/>
    <s v="Silver"/>
    <x v="0"/>
    <x v="8"/>
    <n v="8503"/>
    <n v="221316"/>
    <n v="58"/>
    <s v="Electronics"/>
    <x v="3"/>
    <x v="1"/>
    <n v="3"/>
    <n v="4"/>
    <n v="4"/>
    <n v="344"/>
    <x v="6"/>
  </r>
  <r>
    <s v="C02363"/>
    <x v="3"/>
    <n v="36"/>
    <x v="0"/>
    <s v="Silver"/>
    <x v="1"/>
    <x v="0"/>
    <n v="6014"/>
    <n v="23653"/>
    <n v="1"/>
    <s v="Books"/>
    <x v="4"/>
    <x v="0"/>
    <n v="5"/>
    <n v="2"/>
    <n v="2"/>
    <n v="522"/>
    <x v="2"/>
  </r>
  <r>
    <s v="C02364"/>
    <x v="0"/>
    <n v="39"/>
    <x v="0"/>
    <s v="Free"/>
    <x v="0"/>
    <x v="17"/>
    <n v="11529"/>
    <n v="138478"/>
    <n v="29"/>
    <s v="Electronics"/>
    <x v="2"/>
    <x v="1"/>
    <n v="3"/>
    <n v="3"/>
    <n v="4"/>
    <n v="334"/>
    <x v="9"/>
  </r>
  <r>
    <s v="C02365"/>
    <x v="10"/>
    <n v="39"/>
    <x v="0"/>
    <s v="Free"/>
    <x v="1"/>
    <x v="41"/>
    <n v="7834"/>
    <n v="293096"/>
    <n v="120"/>
    <s v="Beauty &amp; Personal Care"/>
    <x v="2"/>
    <x v="1"/>
    <n v="2"/>
    <n v="5"/>
    <n v="4"/>
    <n v="254"/>
    <x v="1"/>
  </r>
  <r>
    <s v="C02366"/>
    <x v="0"/>
    <n v="32"/>
    <x v="2"/>
    <s v="Gold"/>
    <x v="1"/>
    <x v="33"/>
    <n v="6277"/>
    <n v="16987"/>
    <n v="27"/>
    <s v="Electronics"/>
    <x v="1"/>
    <x v="1"/>
    <n v="4"/>
    <n v="1"/>
    <n v="2"/>
    <n v="412"/>
    <x v="8"/>
  </r>
  <r>
    <s v="C02367"/>
    <x v="0"/>
    <n v="31"/>
    <x v="2"/>
    <s v="Free"/>
    <x v="0"/>
    <x v="34"/>
    <n v="7154"/>
    <n v="112145"/>
    <n v="81"/>
    <s v="Toys &amp; Games"/>
    <x v="5"/>
    <x v="1"/>
    <n v="2"/>
    <n v="3"/>
    <n v="4"/>
    <n v="234"/>
    <x v="1"/>
  </r>
  <r>
    <s v="C02368"/>
    <x v="11"/>
    <n v="28"/>
    <x v="2"/>
    <s v="Free"/>
    <x v="0"/>
    <x v="33"/>
    <n v="2783"/>
    <n v="877"/>
    <n v="52"/>
    <s v="Home &amp; Kitchen"/>
    <x v="4"/>
    <x v="1"/>
    <n v="3"/>
    <n v="1"/>
    <n v="1"/>
    <n v="311"/>
    <x v="8"/>
  </r>
  <r>
    <s v="C02369"/>
    <x v="0"/>
    <n v="24"/>
    <x v="1"/>
    <s v="Silver"/>
    <x v="0"/>
    <x v="34"/>
    <n v="3587"/>
    <n v="56934"/>
    <n v="12"/>
    <s v="Electronics"/>
    <x v="1"/>
    <x v="0"/>
    <n v="4"/>
    <n v="3"/>
    <n v="3"/>
    <n v="433"/>
    <x v="5"/>
  </r>
  <r>
    <s v="C02370"/>
    <x v="10"/>
    <n v="30"/>
    <x v="2"/>
    <s v="Silver"/>
    <x v="0"/>
    <x v="24"/>
    <n v="21089"/>
    <n v="428717"/>
    <n v="5"/>
    <s v="Clothing &amp; Apparel"/>
    <x v="1"/>
    <x v="1"/>
    <n v="5"/>
    <n v="4"/>
    <n v="5"/>
    <n v="545"/>
    <x v="4"/>
  </r>
  <r>
    <s v="C02371"/>
    <x v="1"/>
    <n v="37"/>
    <x v="0"/>
    <s v="Gold"/>
    <x v="0"/>
    <x v="0"/>
    <n v="33177"/>
    <n v="11920"/>
    <n v="80"/>
    <s v="Beauty &amp; Personal Care"/>
    <x v="3"/>
    <x v="1"/>
    <n v="2"/>
    <n v="2"/>
    <n v="2"/>
    <n v="222"/>
    <x v="0"/>
  </r>
  <r>
    <s v="C02372"/>
    <x v="10"/>
    <n v="41"/>
    <x v="0"/>
    <s v="Free"/>
    <x v="0"/>
    <x v="14"/>
    <n v="1668"/>
    <n v="3513"/>
    <n v="45"/>
    <s v="Jewelry &amp; Accessories"/>
    <x v="5"/>
    <x v="1"/>
    <n v="3"/>
    <n v="1"/>
    <n v="1"/>
    <n v="311"/>
    <x v="8"/>
  </r>
  <r>
    <s v="C02373"/>
    <x v="19"/>
    <n v="36"/>
    <x v="0"/>
    <s v="Free"/>
    <x v="1"/>
    <x v="19"/>
    <n v="15362"/>
    <n v="16161"/>
    <n v="4"/>
    <s v="Electronics"/>
    <x v="3"/>
    <x v="1"/>
    <n v="5"/>
    <n v="1"/>
    <n v="2"/>
    <n v="512"/>
    <x v="8"/>
  </r>
  <r>
    <s v="C02374"/>
    <x v="0"/>
    <n v="47"/>
    <x v="3"/>
    <s v="Gold"/>
    <x v="1"/>
    <x v="19"/>
    <n v="18052"/>
    <n v="16886"/>
    <n v="158"/>
    <s v="Books"/>
    <x v="0"/>
    <x v="1"/>
    <n v="1"/>
    <n v="1"/>
    <n v="2"/>
    <n v="112"/>
    <x v="10"/>
  </r>
  <r>
    <s v="C02375"/>
    <x v="8"/>
    <n v="38"/>
    <x v="0"/>
    <s v="Free"/>
    <x v="1"/>
    <x v="17"/>
    <n v="25219"/>
    <n v="315176"/>
    <n v="148"/>
    <s v="Sports &amp; Outdoors"/>
    <x v="1"/>
    <x v="1"/>
    <n v="1"/>
    <n v="3"/>
    <n v="5"/>
    <n v="135"/>
    <x v="1"/>
  </r>
  <r>
    <s v="C02376"/>
    <x v="10"/>
    <n v="47"/>
    <x v="3"/>
    <s v="Free"/>
    <x v="1"/>
    <x v="60"/>
    <n v="5045"/>
    <n v="392648"/>
    <n v="78"/>
    <s v="Clothing &amp; Apparel"/>
    <x v="4"/>
    <x v="0"/>
    <n v="2"/>
    <n v="5"/>
    <n v="5"/>
    <n v="255"/>
    <x v="1"/>
  </r>
  <r>
    <s v="C02377"/>
    <x v="0"/>
    <n v="18"/>
    <x v="1"/>
    <s v="Free"/>
    <x v="1"/>
    <x v="19"/>
    <n v="6619"/>
    <n v="6398"/>
    <n v="184"/>
    <s v="Automotive"/>
    <x v="3"/>
    <x v="1"/>
    <n v="1"/>
    <n v="1"/>
    <n v="1"/>
    <n v="111"/>
    <x v="10"/>
  </r>
  <r>
    <s v="C02378"/>
    <x v="12"/>
    <n v="38"/>
    <x v="0"/>
    <s v="Free"/>
    <x v="1"/>
    <x v="50"/>
    <n v="4816"/>
    <n v="152399"/>
    <n v="11"/>
    <s v="Books"/>
    <x v="4"/>
    <x v="1"/>
    <n v="4"/>
    <n v="4"/>
    <n v="4"/>
    <n v="444"/>
    <x v="6"/>
  </r>
  <r>
    <s v="C02379"/>
    <x v="15"/>
    <n v="33"/>
    <x v="2"/>
    <s v="Platinum"/>
    <x v="0"/>
    <x v="9"/>
    <n v="27196"/>
    <n v="200046"/>
    <n v="10"/>
    <s v="Toys &amp; Games"/>
    <x v="0"/>
    <x v="0"/>
    <n v="4"/>
    <n v="2"/>
    <n v="4"/>
    <n v="424"/>
    <x v="2"/>
  </r>
  <r>
    <s v="C02380"/>
    <x v="13"/>
    <n v="50"/>
    <x v="3"/>
    <s v="Silver"/>
    <x v="1"/>
    <x v="7"/>
    <n v="12651"/>
    <n v="702756"/>
    <n v="143"/>
    <s v="Beauty &amp; Personal Care"/>
    <x v="5"/>
    <x v="1"/>
    <n v="1"/>
    <n v="5"/>
    <n v="5"/>
    <n v="155"/>
    <x v="3"/>
  </r>
  <r>
    <s v="C02381"/>
    <x v="5"/>
    <n v="38"/>
    <x v="0"/>
    <s v="Free"/>
    <x v="1"/>
    <x v="5"/>
    <n v="5753"/>
    <n v="32577"/>
    <n v="40"/>
    <s v="Books"/>
    <x v="3"/>
    <x v="1"/>
    <n v="3"/>
    <n v="2"/>
    <n v="2"/>
    <n v="322"/>
    <x v="0"/>
  </r>
  <r>
    <s v="C02382"/>
    <x v="5"/>
    <n v="36"/>
    <x v="0"/>
    <s v="Gold"/>
    <x v="1"/>
    <x v="12"/>
    <n v="4814"/>
    <n v="89625"/>
    <n v="9"/>
    <s v="Clothing &amp; Apparel"/>
    <x v="1"/>
    <x v="1"/>
    <n v="4"/>
    <n v="4"/>
    <n v="3"/>
    <n v="443"/>
    <x v="9"/>
  </r>
  <r>
    <s v="C02383"/>
    <x v="1"/>
    <n v="30"/>
    <x v="2"/>
    <s v="Free"/>
    <x v="0"/>
    <x v="26"/>
    <n v="4864"/>
    <n v="113974"/>
    <n v="88"/>
    <s v="Books"/>
    <x v="1"/>
    <x v="1"/>
    <n v="2"/>
    <n v="4"/>
    <n v="4"/>
    <n v="244"/>
    <x v="1"/>
  </r>
  <r>
    <s v="C02384"/>
    <x v="8"/>
    <n v="25"/>
    <x v="2"/>
    <s v="Platinum"/>
    <x v="1"/>
    <x v="14"/>
    <n v="8402"/>
    <n v="15188"/>
    <n v="47"/>
    <s v="Clothing &amp; Apparel"/>
    <x v="1"/>
    <x v="1"/>
    <n v="3"/>
    <n v="1"/>
    <n v="2"/>
    <n v="312"/>
    <x v="7"/>
  </r>
  <r>
    <s v="C02385"/>
    <x v="0"/>
    <n v="34"/>
    <x v="2"/>
    <s v="Free"/>
    <x v="0"/>
    <x v="2"/>
    <n v="7492"/>
    <n v="51172"/>
    <n v="38"/>
    <s v="Books"/>
    <x v="2"/>
    <x v="0"/>
    <n v="3"/>
    <n v="2"/>
    <n v="3"/>
    <n v="323"/>
    <x v="5"/>
  </r>
  <r>
    <s v="C02386"/>
    <x v="3"/>
    <n v="33"/>
    <x v="2"/>
    <s v="Silver"/>
    <x v="0"/>
    <x v="0"/>
    <n v="2589"/>
    <n v="8903"/>
    <n v="44"/>
    <s v="Office Supplies"/>
    <x v="1"/>
    <x v="0"/>
    <n v="3"/>
    <n v="2"/>
    <n v="1"/>
    <n v="321"/>
    <x v="7"/>
  </r>
  <r>
    <s v="C02387"/>
    <x v="0"/>
    <n v="43"/>
    <x v="0"/>
    <s v="Silver"/>
    <x v="1"/>
    <x v="9"/>
    <n v="10318"/>
    <n v="81004"/>
    <n v="24"/>
    <s v="Food &amp; Grocery"/>
    <x v="5"/>
    <x v="1"/>
    <n v="4"/>
    <n v="2"/>
    <n v="3"/>
    <n v="423"/>
    <x v="5"/>
  </r>
  <r>
    <s v="C02388"/>
    <x v="14"/>
    <n v="52"/>
    <x v="3"/>
    <s v="Free"/>
    <x v="0"/>
    <x v="1"/>
    <n v="9279"/>
    <n v="9144"/>
    <n v="42"/>
    <s v="Clothing &amp; Apparel"/>
    <x v="3"/>
    <x v="1"/>
    <n v="3"/>
    <n v="3"/>
    <n v="1"/>
    <n v="331"/>
    <x v="7"/>
  </r>
  <r>
    <s v="C02389"/>
    <x v="5"/>
    <n v="32"/>
    <x v="2"/>
    <s v="Silver"/>
    <x v="1"/>
    <x v="2"/>
    <n v="7124"/>
    <n v="47598"/>
    <n v="101"/>
    <s v="Clothing &amp; Apparel"/>
    <x v="1"/>
    <x v="1"/>
    <n v="2"/>
    <n v="2"/>
    <n v="3"/>
    <n v="223"/>
    <x v="0"/>
  </r>
  <r>
    <s v="C02390"/>
    <x v="3"/>
    <n v="22"/>
    <x v="1"/>
    <s v="Gold"/>
    <x v="0"/>
    <x v="0"/>
    <n v="4086"/>
    <n v="15799"/>
    <n v="66"/>
    <s v="Clothing &amp; Apparel"/>
    <x v="1"/>
    <x v="1"/>
    <n v="2"/>
    <n v="2"/>
    <n v="2"/>
    <n v="222"/>
    <x v="0"/>
  </r>
  <r>
    <s v="C02391"/>
    <x v="10"/>
    <n v="42"/>
    <x v="0"/>
    <s v="Gold"/>
    <x v="0"/>
    <x v="10"/>
    <n v="20969"/>
    <n v="185634"/>
    <n v="99"/>
    <s v="Home &amp; Kitchen"/>
    <x v="4"/>
    <x v="1"/>
    <n v="2"/>
    <n v="2"/>
    <n v="4"/>
    <n v="224"/>
    <x v="1"/>
  </r>
  <r>
    <s v="C02392"/>
    <x v="12"/>
    <n v="55"/>
    <x v="4"/>
    <s v="Free"/>
    <x v="1"/>
    <x v="33"/>
    <n v="3317"/>
    <n v="10934"/>
    <n v="189"/>
    <s v="Health &amp; Wellness"/>
    <x v="0"/>
    <x v="0"/>
    <n v="1"/>
    <n v="1"/>
    <n v="2"/>
    <n v="112"/>
    <x v="10"/>
  </r>
  <r>
    <s v="C02393"/>
    <x v="5"/>
    <n v="39"/>
    <x v="0"/>
    <s v="Free"/>
    <x v="1"/>
    <x v="18"/>
    <n v="4933"/>
    <n v="68861"/>
    <n v="78"/>
    <s v="Beauty &amp; Personal Care"/>
    <x v="0"/>
    <x v="0"/>
    <n v="2"/>
    <n v="3"/>
    <n v="3"/>
    <n v="233"/>
    <x v="0"/>
  </r>
  <r>
    <s v="C02394"/>
    <x v="10"/>
    <n v="26"/>
    <x v="2"/>
    <s v="Silver"/>
    <x v="0"/>
    <x v="18"/>
    <n v="9441"/>
    <n v="173061"/>
    <n v="106"/>
    <s v="Electronics"/>
    <x v="1"/>
    <x v="1"/>
    <n v="2"/>
    <n v="3"/>
    <n v="4"/>
    <n v="234"/>
    <x v="1"/>
  </r>
  <r>
    <s v="C02395"/>
    <x v="14"/>
    <n v="28"/>
    <x v="2"/>
    <s v="Silver"/>
    <x v="0"/>
    <x v="17"/>
    <n v="4135"/>
    <n v="50278"/>
    <n v="63"/>
    <s v="Beauty &amp; Personal Care"/>
    <x v="4"/>
    <x v="1"/>
    <n v="2"/>
    <n v="3"/>
    <n v="3"/>
    <n v="233"/>
    <x v="0"/>
  </r>
  <r>
    <s v="C02396"/>
    <x v="17"/>
    <n v="25"/>
    <x v="2"/>
    <s v="Platinum"/>
    <x v="1"/>
    <x v="17"/>
    <n v="7949"/>
    <n v="125385"/>
    <n v="9"/>
    <s v="Clothing &amp; Apparel"/>
    <x v="1"/>
    <x v="0"/>
    <n v="4"/>
    <n v="3"/>
    <n v="4"/>
    <n v="434"/>
    <x v="9"/>
  </r>
  <r>
    <s v="C02397"/>
    <x v="8"/>
    <n v="37"/>
    <x v="0"/>
    <s v="Silver"/>
    <x v="1"/>
    <x v="9"/>
    <n v="9572"/>
    <n v="59844"/>
    <n v="19"/>
    <s v="Electronics"/>
    <x v="4"/>
    <x v="1"/>
    <n v="4"/>
    <n v="2"/>
    <n v="3"/>
    <n v="423"/>
    <x v="5"/>
  </r>
  <r>
    <s v="C02398"/>
    <x v="0"/>
    <n v="23"/>
    <x v="1"/>
    <s v="Platinum"/>
    <x v="1"/>
    <x v="17"/>
    <n v="5096"/>
    <n v="71984"/>
    <n v="38"/>
    <s v="Toys &amp; Games"/>
    <x v="1"/>
    <x v="1"/>
    <n v="3"/>
    <n v="3"/>
    <n v="3"/>
    <n v="333"/>
    <x v="5"/>
  </r>
  <r>
    <s v="C02399"/>
    <x v="3"/>
    <n v="35"/>
    <x v="0"/>
    <s v="Free"/>
    <x v="0"/>
    <x v="12"/>
    <n v="2884"/>
    <n v="59623"/>
    <n v="146"/>
    <s v="Electronics"/>
    <x v="5"/>
    <x v="0"/>
    <n v="1"/>
    <n v="4"/>
    <n v="3"/>
    <n v="143"/>
    <x v="1"/>
  </r>
  <r>
    <s v="C02400"/>
    <x v="10"/>
    <n v="40"/>
    <x v="0"/>
    <s v="Gold"/>
    <x v="1"/>
    <x v="11"/>
    <n v="7185"/>
    <n v="22167"/>
    <n v="134"/>
    <s v="Clothing &amp; Apparel"/>
    <x v="5"/>
    <x v="1"/>
    <n v="1"/>
    <n v="4"/>
    <n v="2"/>
    <n v="142"/>
    <x v="1"/>
  </r>
  <r>
    <s v="C02401"/>
    <x v="12"/>
    <n v="25"/>
    <x v="2"/>
    <s v="Platinum"/>
    <x v="0"/>
    <x v="6"/>
    <n v="34949"/>
    <n v="954602"/>
    <n v="56"/>
    <s v="Electronics"/>
    <x v="1"/>
    <x v="0"/>
    <n v="3"/>
    <n v="4"/>
    <n v="5"/>
    <n v="345"/>
    <x v="6"/>
  </r>
  <r>
    <s v="C02402"/>
    <x v="0"/>
    <n v="39"/>
    <x v="0"/>
    <s v="Free"/>
    <x v="1"/>
    <x v="34"/>
    <n v="7628"/>
    <n v="132158"/>
    <n v="182"/>
    <s v="Electronics"/>
    <x v="4"/>
    <x v="1"/>
    <n v="1"/>
    <n v="3"/>
    <n v="4"/>
    <n v="134"/>
    <x v="1"/>
  </r>
  <r>
    <s v="C02403"/>
    <x v="0"/>
    <n v="47"/>
    <x v="3"/>
    <s v="Platinum"/>
    <x v="1"/>
    <x v="19"/>
    <n v="7339"/>
    <n v="7235"/>
    <n v="408"/>
    <s v="Home &amp; Kitchen"/>
    <x v="1"/>
    <x v="1"/>
    <n v="1"/>
    <n v="1"/>
    <n v="1"/>
    <n v="111"/>
    <x v="10"/>
  </r>
  <r>
    <s v="C02404"/>
    <x v="14"/>
    <n v="31"/>
    <x v="2"/>
    <s v="Free"/>
    <x v="0"/>
    <x v="39"/>
    <n v="3141"/>
    <n v="99308"/>
    <n v="40"/>
    <s v="Sports &amp; Outdoors"/>
    <x v="1"/>
    <x v="1"/>
    <n v="3"/>
    <n v="4"/>
    <n v="3"/>
    <n v="343"/>
    <x v="9"/>
  </r>
  <r>
    <s v="C02405"/>
    <x v="14"/>
    <n v="51"/>
    <x v="3"/>
    <s v="Free"/>
    <x v="1"/>
    <x v="10"/>
    <n v="12187"/>
    <n v="105007"/>
    <n v="90"/>
    <s v="Automotive"/>
    <x v="4"/>
    <x v="1"/>
    <n v="2"/>
    <n v="2"/>
    <n v="3"/>
    <n v="223"/>
    <x v="0"/>
  </r>
  <r>
    <s v="C02406"/>
    <x v="0"/>
    <n v="35"/>
    <x v="0"/>
    <s v="Free"/>
    <x v="0"/>
    <x v="18"/>
    <n v="7495"/>
    <n v="126516"/>
    <n v="60"/>
    <s v="Books"/>
    <x v="3"/>
    <x v="0"/>
    <n v="2"/>
    <n v="3"/>
    <n v="4"/>
    <n v="234"/>
    <x v="1"/>
  </r>
  <r>
    <s v="C02407"/>
    <x v="1"/>
    <n v="28"/>
    <x v="2"/>
    <s v="Free"/>
    <x v="0"/>
    <x v="1"/>
    <n v="6743"/>
    <n v="70225"/>
    <n v="144"/>
    <s v="Clothing &amp; Apparel"/>
    <x v="3"/>
    <x v="0"/>
    <n v="1"/>
    <n v="3"/>
    <n v="3"/>
    <n v="133"/>
    <x v="1"/>
  </r>
  <r>
    <s v="C02408"/>
    <x v="4"/>
    <n v="39"/>
    <x v="0"/>
    <s v="Free"/>
    <x v="1"/>
    <x v="30"/>
    <n v="5918"/>
    <n v="12946"/>
    <n v="39"/>
    <s v="Sports &amp; Outdoors"/>
    <x v="3"/>
    <x v="1"/>
    <n v="3"/>
    <n v="4"/>
    <n v="2"/>
    <n v="342"/>
    <x v="5"/>
  </r>
  <r>
    <s v="C02409"/>
    <x v="9"/>
    <n v="28"/>
    <x v="2"/>
    <s v="Free"/>
    <x v="0"/>
    <x v="14"/>
    <n v="8582"/>
    <n v="1523"/>
    <n v="46"/>
    <s v="Clothing &amp; Apparel"/>
    <x v="1"/>
    <x v="1"/>
    <n v="3"/>
    <n v="1"/>
    <n v="1"/>
    <n v="311"/>
    <x v="8"/>
  </r>
  <r>
    <s v="C02410"/>
    <x v="4"/>
    <n v="25"/>
    <x v="2"/>
    <s v="Free"/>
    <x v="1"/>
    <x v="20"/>
    <n v="4788"/>
    <n v="65625"/>
    <n v="9"/>
    <s v="Books"/>
    <x v="3"/>
    <x v="0"/>
    <n v="4"/>
    <n v="3"/>
    <n v="3"/>
    <n v="433"/>
    <x v="5"/>
  </r>
  <r>
    <s v="C02411"/>
    <x v="5"/>
    <n v="30"/>
    <x v="2"/>
    <s v="Free"/>
    <x v="0"/>
    <x v="59"/>
    <n v="7185"/>
    <n v="173854"/>
    <n v="51"/>
    <s v="Clothing &amp; Apparel"/>
    <x v="4"/>
    <x v="1"/>
    <n v="3"/>
    <n v="4"/>
    <n v="4"/>
    <n v="344"/>
    <x v="6"/>
  </r>
  <r>
    <s v="C02412"/>
    <x v="8"/>
    <n v="40"/>
    <x v="0"/>
    <s v="Free"/>
    <x v="1"/>
    <x v="26"/>
    <n v="13096"/>
    <n v="336546"/>
    <n v="5"/>
    <s v="Health &amp; Wellness"/>
    <x v="1"/>
    <x v="1"/>
    <n v="5"/>
    <n v="4"/>
    <n v="5"/>
    <n v="545"/>
    <x v="4"/>
  </r>
  <r>
    <s v="C02413"/>
    <x v="0"/>
    <n v="28"/>
    <x v="2"/>
    <s v="Gold"/>
    <x v="1"/>
    <x v="33"/>
    <n v="12355"/>
    <n v="35055"/>
    <n v="0"/>
    <s v="Clothing &amp; Apparel"/>
    <x v="0"/>
    <x v="0"/>
    <n v="5"/>
    <n v="1"/>
    <n v="2"/>
    <n v="512"/>
    <x v="8"/>
  </r>
  <r>
    <s v="C02414"/>
    <x v="9"/>
    <n v="28"/>
    <x v="2"/>
    <s v="Free"/>
    <x v="0"/>
    <x v="8"/>
    <n v="9862"/>
    <n v="26620"/>
    <n v="50"/>
    <s v="Office Supplies"/>
    <x v="5"/>
    <x v="1"/>
    <n v="3"/>
    <n v="4"/>
    <n v="2"/>
    <n v="342"/>
    <x v="5"/>
  </r>
  <r>
    <s v="C02415"/>
    <x v="5"/>
    <n v="39"/>
    <x v="0"/>
    <s v="Silver"/>
    <x v="1"/>
    <x v="17"/>
    <n v="4552"/>
    <n v="66451"/>
    <n v="33"/>
    <s v="Toys &amp; Games"/>
    <x v="1"/>
    <x v="1"/>
    <n v="3"/>
    <n v="3"/>
    <n v="3"/>
    <n v="333"/>
    <x v="5"/>
  </r>
  <r>
    <s v="C02416"/>
    <x v="0"/>
    <n v="47"/>
    <x v="3"/>
    <s v="Silver"/>
    <x v="1"/>
    <x v="33"/>
    <n v="10528"/>
    <n v="29664"/>
    <n v="391"/>
    <s v="Electronics"/>
    <x v="0"/>
    <x v="0"/>
    <n v="1"/>
    <n v="1"/>
    <n v="2"/>
    <n v="112"/>
    <x v="10"/>
  </r>
  <r>
    <s v="C02417"/>
    <x v="0"/>
    <n v="57"/>
    <x v="4"/>
    <s v="Free"/>
    <x v="0"/>
    <x v="23"/>
    <n v="6754"/>
    <n v="98419"/>
    <n v="96"/>
    <s v="Home &amp; Kitchen"/>
    <x v="5"/>
    <x v="0"/>
    <n v="2"/>
    <n v="3"/>
    <n v="3"/>
    <n v="233"/>
    <x v="0"/>
  </r>
  <r>
    <s v="C02418"/>
    <x v="3"/>
    <n v="33"/>
    <x v="2"/>
    <s v="Free"/>
    <x v="1"/>
    <x v="31"/>
    <n v="15568"/>
    <n v="138973"/>
    <n v="46"/>
    <s v="Automotive"/>
    <x v="1"/>
    <x v="0"/>
    <n v="3"/>
    <n v="2"/>
    <n v="4"/>
    <n v="324"/>
    <x v="9"/>
  </r>
  <r>
    <s v="C02419"/>
    <x v="7"/>
    <n v="24"/>
    <x v="1"/>
    <s v="Free"/>
    <x v="0"/>
    <x v="33"/>
    <n v="5896"/>
    <n v="18633"/>
    <n v="219"/>
    <s v="Clothing &amp; Apparel"/>
    <x v="2"/>
    <x v="1"/>
    <n v="1"/>
    <n v="1"/>
    <n v="2"/>
    <n v="112"/>
    <x v="10"/>
  </r>
  <r>
    <s v="C02420"/>
    <x v="0"/>
    <n v="43"/>
    <x v="0"/>
    <s v="Platinum"/>
    <x v="1"/>
    <x v="10"/>
    <n v="5188"/>
    <n v="35489"/>
    <n v="0"/>
    <s v="Books"/>
    <x v="1"/>
    <x v="0"/>
    <n v="5"/>
    <n v="2"/>
    <n v="2"/>
    <n v="522"/>
    <x v="2"/>
  </r>
  <r>
    <s v="C02421"/>
    <x v="5"/>
    <n v="41"/>
    <x v="0"/>
    <s v="Silver"/>
    <x v="1"/>
    <x v="1"/>
    <n v="5346"/>
    <n v="50414"/>
    <n v="92"/>
    <s v="Office Supplies"/>
    <x v="0"/>
    <x v="1"/>
    <n v="2"/>
    <n v="3"/>
    <n v="3"/>
    <n v="233"/>
    <x v="0"/>
  </r>
  <r>
    <s v="C02422"/>
    <x v="11"/>
    <n v="38"/>
    <x v="0"/>
    <s v="Free"/>
    <x v="1"/>
    <x v="5"/>
    <n v="6315"/>
    <n v="31086"/>
    <n v="31"/>
    <s v="Clothing &amp; Apparel"/>
    <x v="0"/>
    <x v="1"/>
    <n v="3"/>
    <n v="2"/>
    <n v="2"/>
    <n v="322"/>
    <x v="0"/>
  </r>
  <r>
    <s v="C02423"/>
    <x v="7"/>
    <n v="30"/>
    <x v="2"/>
    <s v="Platinum"/>
    <x v="1"/>
    <x v="2"/>
    <n v="4667"/>
    <n v="28402"/>
    <n v="30"/>
    <s v="Sports &amp; Outdoors"/>
    <x v="5"/>
    <x v="1"/>
    <n v="3"/>
    <n v="2"/>
    <n v="2"/>
    <n v="322"/>
    <x v="0"/>
  </r>
  <r>
    <s v="C02424"/>
    <x v="0"/>
    <n v="29"/>
    <x v="2"/>
    <s v="Free"/>
    <x v="1"/>
    <x v="19"/>
    <n v="6358"/>
    <n v="6847"/>
    <n v="20"/>
    <s v="Clothing &amp; Apparel"/>
    <x v="3"/>
    <x v="0"/>
    <n v="4"/>
    <n v="1"/>
    <n v="1"/>
    <n v="411"/>
    <x v="8"/>
  </r>
  <r>
    <s v="C02425"/>
    <x v="17"/>
    <n v="66"/>
    <x v="5"/>
    <s v="Free"/>
    <x v="0"/>
    <x v="2"/>
    <n v="324"/>
    <n v="16814"/>
    <n v="215"/>
    <s v="Clothing &amp; Apparel"/>
    <x v="3"/>
    <x v="0"/>
    <n v="1"/>
    <n v="2"/>
    <n v="2"/>
    <n v="122"/>
    <x v="0"/>
  </r>
  <r>
    <s v="C02426"/>
    <x v="1"/>
    <n v="36"/>
    <x v="0"/>
    <s v="Platinum"/>
    <x v="0"/>
    <x v="3"/>
    <n v="11005"/>
    <n v="393038"/>
    <n v="97"/>
    <s v="Home &amp; Kitchen"/>
    <x v="4"/>
    <x v="1"/>
    <n v="2"/>
    <n v="5"/>
    <n v="5"/>
    <n v="255"/>
    <x v="1"/>
  </r>
  <r>
    <s v="C02427"/>
    <x v="3"/>
    <n v="35"/>
    <x v="0"/>
    <s v="Free"/>
    <x v="1"/>
    <x v="0"/>
    <n v="4755"/>
    <n v="1860"/>
    <n v="2"/>
    <s v="Sports &amp; Outdoors"/>
    <x v="4"/>
    <x v="0"/>
    <n v="5"/>
    <n v="2"/>
    <n v="1"/>
    <n v="521"/>
    <x v="2"/>
  </r>
  <r>
    <s v="C02428"/>
    <x v="0"/>
    <n v="28"/>
    <x v="2"/>
    <s v="Silver"/>
    <x v="1"/>
    <x v="43"/>
    <n v="1082"/>
    <n v="50296"/>
    <n v="18"/>
    <s v="Clothing &amp; Apparel"/>
    <x v="4"/>
    <x v="1"/>
    <n v="4"/>
    <n v="5"/>
    <n v="3"/>
    <n v="453"/>
    <x v="5"/>
  </r>
  <r>
    <s v="C02429"/>
    <x v="10"/>
    <n v="23"/>
    <x v="1"/>
    <s v="Free"/>
    <x v="0"/>
    <x v="8"/>
    <n v="1291"/>
    <n v="32602"/>
    <n v="9"/>
    <s v="Home &amp; Kitchen"/>
    <x v="0"/>
    <x v="0"/>
    <n v="4"/>
    <n v="4"/>
    <n v="2"/>
    <n v="442"/>
    <x v="5"/>
  </r>
  <r>
    <s v="C02430"/>
    <x v="3"/>
    <n v="18"/>
    <x v="1"/>
    <s v="Silver"/>
    <x v="0"/>
    <x v="49"/>
    <n v="6444"/>
    <n v="163897"/>
    <n v="19"/>
    <s v="Food &amp; Grocery"/>
    <x v="2"/>
    <x v="0"/>
    <n v="4"/>
    <n v="4"/>
    <n v="4"/>
    <n v="444"/>
    <x v="6"/>
  </r>
  <r>
    <s v="C02431"/>
    <x v="10"/>
    <n v="40"/>
    <x v="0"/>
    <s v="Free"/>
    <x v="1"/>
    <x v="5"/>
    <n v="16114"/>
    <n v="84133"/>
    <n v="8"/>
    <s v="Books"/>
    <x v="4"/>
    <x v="1"/>
    <n v="4"/>
    <n v="2"/>
    <n v="3"/>
    <n v="423"/>
    <x v="5"/>
  </r>
  <r>
    <s v="C02432"/>
    <x v="8"/>
    <n v="28"/>
    <x v="2"/>
    <s v="Free"/>
    <x v="1"/>
    <x v="1"/>
    <n v="15595"/>
    <n v="190461"/>
    <n v="59"/>
    <s v="Electronics"/>
    <x v="1"/>
    <x v="1"/>
    <n v="3"/>
    <n v="3"/>
    <n v="4"/>
    <n v="334"/>
    <x v="9"/>
  </r>
  <r>
    <s v="C02433"/>
    <x v="14"/>
    <n v="55"/>
    <x v="4"/>
    <s v="Free"/>
    <x v="0"/>
    <x v="33"/>
    <n v="4649"/>
    <n v="13865"/>
    <n v="56"/>
    <s v="Sports &amp; Outdoors"/>
    <x v="0"/>
    <x v="1"/>
    <n v="3"/>
    <n v="1"/>
    <n v="2"/>
    <n v="312"/>
    <x v="7"/>
  </r>
  <r>
    <s v="C02434"/>
    <x v="5"/>
    <n v="19"/>
    <x v="1"/>
    <s v="Gold"/>
    <x v="1"/>
    <x v="12"/>
    <n v="7271"/>
    <n v="147818"/>
    <n v="37"/>
    <s v="Sports &amp; Outdoors"/>
    <x v="1"/>
    <x v="0"/>
    <n v="3"/>
    <n v="4"/>
    <n v="4"/>
    <n v="344"/>
    <x v="6"/>
  </r>
  <r>
    <s v="C02435"/>
    <x v="7"/>
    <n v="32"/>
    <x v="2"/>
    <s v="Free"/>
    <x v="0"/>
    <x v="41"/>
    <n v="10328"/>
    <n v="334418"/>
    <n v="1"/>
    <s v="Clothing &amp; Apparel"/>
    <x v="0"/>
    <x v="1"/>
    <n v="5"/>
    <n v="5"/>
    <n v="5"/>
    <n v="555"/>
    <x v="4"/>
  </r>
  <r>
    <s v="C02436"/>
    <x v="1"/>
    <n v="43"/>
    <x v="0"/>
    <s v="Free"/>
    <x v="1"/>
    <x v="23"/>
    <n v="23459"/>
    <n v="352846"/>
    <n v="12"/>
    <s v="Food &amp; Grocery"/>
    <x v="1"/>
    <x v="0"/>
    <n v="4"/>
    <n v="3"/>
    <n v="5"/>
    <n v="435"/>
    <x v="6"/>
  </r>
  <r>
    <s v="C02437"/>
    <x v="5"/>
    <n v="26"/>
    <x v="2"/>
    <s v="Gold"/>
    <x v="1"/>
    <x v="24"/>
    <n v="12757"/>
    <n v="273567"/>
    <n v="24"/>
    <s v="Clothing &amp; Apparel"/>
    <x v="5"/>
    <x v="1"/>
    <n v="4"/>
    <n v="4"/>
    <n v="4"/>
    <n v="444"/>
    <x v="6"/>
  </r>
  <r>
    <s v="C02438"/>
    <x v="0"/>
    <n v="23"/>
    <x v="1"/>
    <s v="Free"/>
    <x v="1"/>
    <x v="24"/>
    <n v="2891"/>
    <n v="6265"/>
    <n v="38"/>
    <s v="Pet Supplies"/>
    <x v="4"/>
    <x v="1"/>
    <n v="3"/>
    <n v="4"/>
    <n v="1"/>
    <n v="341"/>
    <x v="5"/>
  </r>
  <r>
    <s v="C02439"/>
    <x v="7"/>
    <n v="36"/>
    <x v="0"/>
    <s v="Free"/>
    <x v="0"/>
    <x v="24"/>
    <n v="20783"/>
    <n v="442263"/>
    <n v="108"/>
    <s v="Jewelry &amp; Accessories"/>
    <x v="5"/>
    <x v="1"/>
    <n v="2"/>
    <n v="4"/>
    <n v="5"/>
    <n v="245"/>
    <x v="1"/>
  </r>
  <r>
    <s v="C02440"/>
    <x v="16"/>
    <n v="41"/>
    <x v="0"/>
    <s v="Free"/>
    <x v="0"/>
    <x v="11"/>
    <n v="5412"/>
    <n v="145905"/>
    <n v="5"/>
    <s v="Toys &amp; Games"/>
    <x v="3"/>
    <x v="1"/>
    <n v="5"/>
    <n v="4"/>
    <n v="4"/>
    <n v="544"/>
    <x v="4"/>
  </r>
  <r>
    <s v="C02441"/>
    <x v="0"/>
    <n v="21"/>
    <x v="1"/>
    <s v="Free"/>
    <x v="1"/>
    <x v="10"/>
    <n v="8009"/>
    <n v="63944"/>
    <n v="6"/>
    <s v="Electronics"/>
    <x v="1"/>
    <x v="1"/>
    <n v="5"/>
    <n v="2"/>
    <n v="3"/>
    <n v="523"/>
    <x v="2"/>
  </r>
  <r>
    <s v="C02442"/>
    <x v="10"/>
    <n v="25"/>
    <x v="2"/>
    <s v="Gold"/>
    <x v="0"/>
    <x v="14"/>
    <n v="731"/>
    <n v="16008"/>
    <n v="6"/>
    <s v="Automotive"/>
    <x v="5"/>
    <x v="1"/>
    <n v="5"/>
    <n v="1"/>
    <n v="2"/>
    <n v="512"/>
    <x v="8"/>
  </r>
  <r>
    <s v="C02443"/>
    <x v="10"/>
    <n v="45"/>
    <x v="3"/>
    <s v="Free"/>
    <x v="0"/>
    <x v="0"/>
    <n v="5944"/>
    <n v="23874"/>
    <n v="33"/>
    <s v="Electronics"/>
    <x v="3"/>
    <x v="0"/>
    <n v="3"/>
    <n v="2"/>
    <n v="2"/>
    <n v="322"/>
    <x v="0"/>
  </r>
  <r>
    <s v="C02444"/>
    <x v="12"/>
    <n v="40"/>
    <x v="0"/>
    <s v="Gold"/>
    <x v="1"/>
    <x v="58"/>
    <n v="13439"/>
    <n v="323827"/>
    <n v="95"/>
    <s v="Electronics"/>
    <x v="1"/>
    <x v="1"/>
    <n v="2"/>
    <n v="4"/>
    <n v="5"/>
    <n v="245"/>
    <x v="1"/>
  </r>
  <r>
    <s v="C02445"/>
    <x v="0"/>
    <n v="26"/>
    <x v="2"/>
    <s v="Gold"/>
    <x v="0"/>
    <x v="25"/>
    <n v="3688"/>
    <n v="90398"/>
    <n v="2"/>
    <s v="Home &amp; Kitchen"/>
    <x v="0"/>
    <x v="1"/>
    <n v="5"/>
    <n v="4"/>
    <n v="3"/>
    <n v="543"/>
    <x v="6"/>
  </r>
  <r>
    <s v="C02446"/>
    <x v="0"/>
    <n v="47"/>
    <x v="3"/>
    <s v="Free"/>
    <x v="0"/>
    <x v="33"/>
    <n v="17776"/>
    <n v="49601"/>
    <n v="35"/>
    <s v="Electronics"/>
    <x v="3"/>
    <x v="1"/>
    <n v="3"/>
    <n v="1"/>
    <n v="3"/>
    <n v="313"/>
    <x v="2"/>
  </r>
  <r>
    <s v="C02447"/>
    <x v="2"/>
    <n v="37"/>
    <x v="0"/>
    <s v="Silver"/>
    <x v="1"/>
    <x v="18"/>
    <n v="8542"/>
    <n v="148731"/>
    <n v="19"/>
    <s v="Electronics"/>
    <x v="5"/>
    <x v="1"/>
    <n v="4"/>
    <n v="3"/>
    <n v="4"/>
    <n v="434"/>
    <x v="9"/>
  </r>
  <r>
    <s v="C02448"/>
    <x v="0"/>
    <n v="57"/>
    <x v="4"/>
    <s v="Free"/>
    <x v="0"/>
    <x v="12"/>
    <n v="7531"/>
    <n v="117993"/>
    <n v="18"/>
    <s v="Home &amp; Kitchen"/>
    <x v="0"/>
    <x v="0"/>
    <n v="4"/>
    <n v="4"/>
    <n v="4"/>
    <n v="444"/>
    <x v="6"/>
  </r>
  <r>
    <s v="C02449"/>
    <x v="0"/>
    <n v="18"/>
    <x v="1"/>
    <s v="Silver"/>
    <x v="1"/>
    <x v="49"/>
    <n v="6759"/>
    <n v="181635"/>
    <n v="13"/>
    <s v="Pet Supplies"/>
    <x v="1"/>
    <x v="1"/>
    <n v="4"/>
    <n v="4"/>
    <n v="4"/>
    <n v="444"/>
    <x v="6"/>
  </r>
  <r>
    <s v="C02450"/>
    <x v="12"/>
    <n v="58"/>
    <x v="4"/>
    <s v="Gold"/>
    <x v="0"/>
    <x v="20"/>
    <n v="3706"/>
    <n v="42412"/>
    <n v="60"/>
    <s v="Toys &amp; Games"/>
    <x v="1"/>
    <x v="1"/>
    <n v="2"/>
    <n v="3"/>
    <n v="2"/>
    <n v="232"/>
    <x v="0"/>
  </r>
  <r>
    <s v="C02451"/>
    <x v="8"/>
    <n v="35"/>
    <x v="0"/>
    <s v="Free"/>
    <x v="0"/>
    <x v="53"/>
    <n v="3289"/>
    <n v="126527"/>
    <n v="54"/>
    <s v="Food &amp; Grocery"/>
    <x v="3"/>
    <x v="1"/>
    <n v="3"/>
    <n v="5"/>
    <n v="4"/>
    <n v="354"/>
    <x v="6"/>
  </r>
  <r>
    <s v="C02452"/>
    <x v="1"/>
    <n v="32"/>
    <x v="2"/>
    <s v="Platinum"/>
    <x v="1"/>
    <x v="4"/>
    <n v="10469"/>
    <n v="185909"/>
    <n v="19"/>
    <s v="Electronics"/>
    <x v="1"/>
    <x v="0"/>
    <n v="4"/>
    <n v="4"/>
    <n v="4"/>
    <n v="444"/>
    <x v="6"/>
  </r>
  <r>
    <s v="C02453"/>
    <x v="8"/>
    <n v="20"/>
    <x v="1"/>
    <s v="Silver"/>
    <x v="0"/>
    <x v="10"/>
    <n v="5713"/>
    <n v="4444"/>
    <n v="111"/>
    <s v="Health &amp; Wellness"/>
    <x v="3"/>
    <x v="1"/>
    <n v="2"/>
    <n v="2"/>
    <n v="1"/>
    <n v="221"/>
    <x v="7"/>
  </r>
  <r>
    <s v="C02454"/>
    <x v="0"/>
    <n v="46"/>
    <x v="3"/>
    <s v="Gold"/>
    <x v="0"/>
    <x v="54"/>
    <n v="8199"/>
    <n v="33183"/>
    <n v="37"/>
    <s v="Electronics"/>
    <x v="1"/>
    <x v="1"/>
    <n v="3"/>
    <n v="5"/>
    <n v="2"/>
    <n v="352"/>
    <x v="5"/>
  </r>
  <r>
    <s v="C02455"/>
    <x v="0"/>
    <n v="29"/>
    <x v="2"/>
    <s v="Free"/>
    <x v="1"/>
    <x v="15"/>
    <n v="3099"/>
    <n v="9286"/>
    <n v="26"/>
    <s v="Food &amp; Grocery"/>
    <x v="1"/>
    <x v="0"/>
    <n v="4"/>
    <n v="4"/>
    <n v="1"/>
    <n v="441"/>
    <x v="5"/>
  </r>
  <r>
    <s v="C02456"/>
    <x v="7"/>
    <n v="38"/>
    <x v="0"/>
    <s v="Free"/>
    <x v="0"/>
    <x v="8"/>
    <n v="3205"/>
    <n v="9650"/>
    <n v="69"/>
    <s v="Beauty &amp; Personal Care"/>
    <x v="3"/>
    <x v="1"/>
    <n v="2"/>
    <n v="4"/>
    <n v="1"/>
    <n v="241"/>
    <x v="0"/>
  </r>
  <r>
    <s v="C02457"/>
    <x v="7"/>
    <n v="29"/>
    <x v="2"/>
    <s v="Silver"/>
    <x v="1"/>
    <x v="22"/>
    <n v="4752"/>
    <n v="53278"/>
    <n v="4"/>
    <s v="Food &amp; Grocery"/>
    <x v="1"/>
    <x v="1"/>
    <n v="5"/>
    <n v="3"/>
    <n v="3"/>
    <n v="533"/>
    <x v="5"/>
  </r>
  <r>
    <s v="C02458"/>
    <x v="0"/>
    <n v="27"/>
    <x v="2"/>
    <s v="Free"/>
    <x v="0"/>
    <x v="78"/>
    <n v="11095"/>
    <n v="964888"/>
    <n v="44"/>
    <s v="Clothing &amp; Apparel"/>
    <x v="4"/>
    <x v="1"/>
    <n v="3"/>
    <n v="5"/>
    <n v="5"/>
    <n v="355"/>
    <x v="6"/>
  </r>
  <r>
    <s v="C02459"/>
    <x v="5"/>
    <n v="20"/>
    <x v="1"/>
    <s v="Silver"/>
    <x v="0"/>
    <x v="43"/>
    <n v="3365"/>
    <n v="148366"/>
    <n v="4"/>
    <s v="Clothing &amp; Apparel"/>
    <x v="5"/>
    <x v="0"/>
    <n v="5"/>
    <n v="5"/>
    <n v="4"/>
    <n v="554"/>
    <x v="4"/>
  </r>
  <r>
    <s v="C02460"/>
    <x v="1"/>
    <n v="18"/>
    <x v="1"/>
    <s v="Silver"/>
    <x v="1"/>
    <x v="33"/>
    <n v="4348"/>
    <n v="13464"/>
    <n v="71"/>
    <s v="Electronics"/>
    <x v="1"/>
    <x v="1"/>
    <n v="2"/>
    <n v="1"/>
    <n v="2"/>
    <n v="212"/>
    <x v="0"/>
  </r>
  <r>
    <s v="C02461"/>
    <x v="9"/>
    <n v="24"/>
    <x v="1"/>
    <s v="Platinum"/>
    <x v="1"/>
    <x v="14"/>
    <n v="10306"/>
    <n v="19413"/>
    <n v="117"/>
    <s v="Home &amp; Kitchen"/>
    <x v="0"/>
    <x v="1"/>
    <n v="2"/>
    <n v="1"/>
    <n v="2"/>
    <n v="212"/>
    <x v="0"/>
  </r>
  <r>
    <s v="C02462"/>
    <x v="5"/>
    <n v="43"/>
    <x v="0"/>
    <s v="Free"/>
    <x v="1"/>
    <x v="4"/>
    <n v="1745"/>
    <n v="3286"/>
    <n v="3"/>
    <s v="Home &amp; Kitchen"/>
    <x v="1"/>
    <x v="0"/>
    <n v="5"/>
    <n v="4"/>
    <n v="1"/>
    <n v="541"/>
    <x v="5"/>
  </r>
  <r>
    <s v="C02463"/>
    <x v="5"/>
    <n v="59"/>
    <x v="4"/>
    <s v="Platinum"/>
    <x v="1"/>
    <x v="14"/>
    <n v="25978"/>
    <n v="50486"/>
    <n v="13"/>
    <s v="Sports &amp; Outdoors"/>
    <x v="4"/>
    <x v="0"/>
    <n v="4"/>
    <n v="1"/>
    <n v="3"/>
    <n v="413"/>
    <x v="2"/>
  </r>
  <r>
    <s v="C02464"/>
    <x v="0"/>
    <n v="43"/>
    <x v="0"/>
    <s v="Free"/>
    <x v="1"/>
    <x v="24"/>
    <n v="450"/>
    <n v="91075"/>
    <n v="171"/>
    <s v="Clothing &amp; Apparel"/>
    <x v="3"/>
    <x v="1"/>
    <n v="1"/>
    <n v="4"/>
    <n v="3"/>
    <n v="143"/>
    <x v="1"/>
  </r>
  <r>
    <s v="C02465"/>
    <x v="5"/>
    <n v="36"/>
    <x v="0"/>
    <s v="Free"/>
    <x v="0"/>
    <x v="14"/>
    <n v="12521"/>
    <n v="26492"/>
    <n v="66"/>
    <s v="Pet Supplies"/>
    <x v="2"/>
    <x v="1"/>
    <n v="2"/>
    <n v="1"/>
    <n v="2"/>
    <n v="212"/>
    <x v="0"/>
  </r>
  <r>
    <s v="C02466"/>
    <x v="10"/>
    <n v="46"/>
    <x v="3"/>
    <s v="Free"/>
    <x v="0"/>
    <x v="10"/>
    <n v="2345"/>
    <n v="16877"/>
    <n v="9"/>
    <s v="Beauty &amp; Personal Care"/>
    <x v="3"/>
    <x v="1"/>
    <n v="4"/>
    <n v="2"/>
    <n v="2"/>
    <n v="422"/>
    <x v="8"/>
  </r>
  <r>
    <s v="C02467"/>
    <x v="0"/>
    <n v="35"/>
    <x v="0"/>
    <s v="Free"/>
    <x v="0"/>
    <x v="22"/>
    <n v="24806"/>
    <n v="217509"/>
    <n v="78"/>
    <s v="Food &amp; Grocery"/>
    <x v="0"/>
    <x v="0"/>
    <n v="2"/>
    <n v="3"/>
    <n v="4"/>
    <n v="234"/>
    <x v="1"/>
  </r>
  <r>
    <s v="C02468"/>
    <x v="5"/>
    <n v="19"/>
    <x v="1"/>
    <s v="Silver"/>
    <x v="0"/>
    <x v="22"/>
    <n v="1977"/>
    <n v="20438"/>
    <n v="7"/>
    <s v="Home &amp; Kitchen"/>
    <x v="1"/>
    <x v="1"/>
    <n v="5"/>
    <n v="3"/>
    <n v="2"/>
    <n v="532"/>
    <x v="5"/>
  </r>
  <r>
    <s v="C02469"/>
    <x v="5"/>
    <n v="43"/>
    <x v="0"/>
    <s v="Free"/>
    <x v="0"/>
    <x v="12"/>
    <n v="10282"/>
    <n v="16754"/>
    <n v="41"/>
    <s v="Clothing &amp; Apparel"/>
    <x v="0"/>
    <x v="1"/>
    <n v="3"/>
    <n v="4"/>
    <n v="2"/>
    <n v="342"/>
    <x v="5"/>
  </r>
  <r>
    <s v="C02470"/>
    <x v="0"/>
    <n v="35"/>
    <x v="0"/>
    <s v="Free"/>
    <x v="1"/>
    <x v="19"/>
    <n v="32233"/>
    <n v="29499"/>
    <n v="36"/>
    <s v="Books"/>
    <x v="1"/>
    <x v="1"/>
    <n v="3"/>
    <n v="1"/>
    <n v="2"/>
    <n v="312"/>
    <x v="7"/>
  </r>
  <r>
    <s v="C02471"/>
    <x v="0"/>
    <n v="20"/>
    <x v="1"/>
    <s v="Gold"/>
    <x v="1"/>
    <x v="14"/>
    <n v="24331"/>
    <n v="53619"/>
    <n v="148"/>
    <s v="Toys &amp; Games"/>
    <x v="3"/>
    <x v="1"/>
    <n v="1"/>
    <n v="1"/>
    <n v="3"/>
    <n v="113"/>
    <x v="0"/>
  </r>
  <r>
    <s v="C02472"/>
    <x v="14"/>
    <n v="47"/>
    <x v="3"/>
    <s v="Free"/>
    <x v="1"/>
    <x v="1"/>
    <n v="9417"/>
    <n v="93278"/>
    <n v="86"/>
    <s v="Electronics"/>
    <x v="0"/>
    <x v="0"/>
    <n v="2"/>
    <n v="3"/>
    <n v="3"/>
    <n v="233"/>
    <x v="0"/>
  </r>
  <r>
    <s v="C02473"/>
    <x v="0"/>
    <n v="37"/>
    <x v="0"/>
    <s v="Free"/>
    <x v="1"/>
    <x v="5"/>
    <n v="4226"/>
    <n v="21552"/>
    <n v="14"/>
    <s v="Home &amp; Kitchen"/>
    <x v="5"/>
    <x v="1"/>
    <n v="4"/>
    <n v="2"/>
    <n v="2"/>
    <n v="422"/>
    <x v="8"/>
  </r>
  <r>
    <s v="C02474"/>
    <x v="5"/>
    <n v="44"/>
    <x v="0"/>
    <s v="Silver"/>
    <x v="1"/>
    <x v="30"/>
    <n v="9645"/>
    <n v="176472"/>
    <n v="58"/>
    <s v="Clothing &amp; Apparel"/>
    <x v="5"/>
    <x v="1"/>
    <n v="3"/>
    <n v="4"/>
    <n v="4"/>
    <n v="344"/>
    <x v="6"/>
  </r>
  <r>
    <s v="C02475"/>
    <x v="5"/>
    <n v="40"/>
    <x v="0"/>
    <s v="Free"/>
    <x v="1"/>
    <x v="18"/>
    <n v="18156"/>
    <n v="327824"/>
    <n v="214"/>
    <s v="Books"/>
    <x v="0"/>
    <x v="1"/>
    <n v="1"/>
    <n v="3"/>
    <n v="5"/>
    <n v="135"/>
    <x v="1"/>
  </r>
  <r>
    <s v="C02476"/>
    <x v="17"/>
    <n v="21"/>
    <x v="1"/>
    <s v="Free"/>
    <x v="1"/>
    <x v="19"/>
    <n v="3344"/>
    <n v="3506"/>
    <n v="119"/>
    <s v="Beauty &amp; Personal Care"/>
    <x v="1"/>
    <x v="1"/>
    <n v="2"/>
    <n v="1"/>
    <n v="1"/>
    <n v="211"/>
    <x v="0"/>
  </r>
  <r>
    <s v="C02477"/>
    <x v="0"/>
    <n v="36"/>
    <x v="0"/>
    <s v="Silver"/>
    <x v="1"/>
    <x v="17"/>
    <n v="4318"/>
    <n v="58467"/>
    <n v="43"/>
    <s v="Home &amp; Kitchen"/>
    <x v="5"/>
    <x v="1"/>
    <n v="3"/>
    <n v="3"/>
    <n v="3"/>
    <n v="333"/>
    <x v="5"/>
  </r>
  <r>
    <s v="C02478"/>
    <x v="14"/>
    <n v="28"/>
    <x v="2"/>
    <s v="Free"/>
    <x v="0"/>
    <x v="5"/>
    <n v="11811"/>
    <n v="53541"/>
    <n v="71"/>
    <s v="Clothing &amp; Apparel"/>
    <x v="1"/>
    <x v="0"/>
    <n v="2"/>
    <n v="2"/>
    <n v="3"/>
    <n v="223"/>
    <x v="0"/>
  </r>
  <r>
    <s v="C02479"/>
    <x v="0"/>
    <n v="18"/>
    <x v="1"/>
    <s v="Free"/>
    <x v="0"/>
    <x v="31"/>
    <n v="5169"/>
    <n v="46159"/>
    <n v="50"/>
    <s v="Electronics"/>
    <x v="3"/>
    <x v="1"/>
    <n v="3"/>
    <n v="2"/>
    <n v="3"/>
    <n v="323"/>
    <x v="5"/>
  </r>
  <r>
    <s v="C02480"/>
    <x v="0"/>
    <n v="37"/>
    <x v="0"/>
    <s v="Free"/>
    <x v="0"/>
    <x v="18"/>
    <n v="12202"/>
    <n v="166568"/>
    <n v="82"/>
    <s v="Toys &amp; Games"/>
    <x v="1"/>
    <x v="1"/>
    <n v="2"/>
    <n v="3"/>
    <n v="4"/>
    <n v="234"/>
    <x v="1"/>
  </r>
  <r>
    <s v="C02481"/>
    <x v="10"/>
    <n v="67"/>
    <x v="5"/>
    <s v="Free"/>
    <x v="1"/>
    <x v="10"/>
    <n v="6764"/>
    <n v="56478"/>
    <n v="131"/>
    <s v="Food &amp; Grocery"/>
    <x v="5"/>
    <x v="0"/>
    <n v="1"/>
    <n v="2"/>
    <n v="3"/>
    <n v="123"/>
    <x v="0"/>
  </r>
  <r>
    <s v="C02482"/>
    <x v="6"/>
    <n v="49"/>
    <x v="3"/>
    <s v="Free"/>
    <x v="1"/>
    <x v="5"/>
    <n v="5291"/>
    <n v="28589"/>
    <n v="174"/>
    <s v="Clothing &amp; Apparel"/>
    <x v="3"/>
    <x v="1"/>
    <n v="1"/>
    <n v="2"/>
    <n v="2"/>
    <n v="122"/>
    <x v="0"/>
  </r>
  <r>
    <s v="C02483"/>
    <x v="0"/>
    <n v="37"/>
    <x v="0"/>
    <s v="Free"/>
    <x v="1"/>
    <x v="19"/>
    <n v="5284"/>
    <n v="461"/>
    <n v="72"/>
    <s v="Books"/>
    <x v="1"/>
    <x v="1"/>
    <n v="2"/>
    <n v="1"/>
    <n v="1"/>
    <n v="211"/>
    <x v="0"/>
  </r>
  <r>
    <s v="C02484"/>
    <x v="18"/>
    <n v="18"/>
    <x v="1"/>
    <s v="Platinum"/>
    <x v="0"/>
    <x v="19"/>
    <n v="18837"/>
    <n v="16335"/>
    <n v="15"/>
    <s v="Beauty &amp; Personal Care"/>
    <x v="4"/>
    <x v="0"/>
    <n v="4"/>
    <n v="1"/>
    <n v="2"/>
    <n v="412"/>
    <x v="8"/>
  </r>
  <r>
    <s v="C02485"/>
    <x v="14"/>
    <n v="18"/>
    <x v="1"/>
    <s v="Silver"/>
    <x v="0"/>
    <x v="20"/>
    <n v="7801"/>
    <n v="108796"/>
    <n v="2"/>
    <s v="Beauty &amp; Personal Care"/>
    <x v="0"/>
    <x v="1"/>
    <n v="5"/>
    <n v="3"/>
    <n v="3"/>
    <n v="533"/>
    <x v="5"/>
  </r>
  <r>
    <s v="C02486"/>
    <x v="14"/>
    <n v="43"/>
    <x v="0"/>
    <s v="Free"/>
    <x v="1"/>
    <x v="24"/>
    <n v="1946"/>
    <n v="40476"/>
    <n v="86"/>
    <s v="Jewelry &amp; Accessories"/>
    <x v="3"/>
    <x v="1"/>
    <n v="2"/>
    <n v="4"/>
    <n v="2"/>
    <n v="242"/>
    <x v="1"/>
  </r>
  <r>
    <s v="C02487"/>
    <x v="0"/>
    <n v="50"/>
    <x v="3"/>
    <s v="Gold"/>
    <x v="0"/>
    <x v="1"/>
    <n v="8812"/>
    <n v="111043"/>
    <n v="10"/>
    <s v="Clothing &amp; Apparel"/>
    <x v="4"/>
    <x v="1"/>
    <n v="4"/>
    <n v="3"/>
    <n v="4"/>
    <n v="434"/>
    <x v="9"/>
  </r>
  <r>
    <s v="C02488"/>
    <x v="1"/>
    <n v="43"/>
    <x v="0"/>
    <s v="Silver"/>
    <x v="0"/>
    <x v="2"/>
    <n v="16689"/>
    <n v="96167"/>
    <n v="8"/>
    <s v="Clothing &amp; Apparel"/>
    <x v="3"/>
    <x v="1"/>
    <n v="4"/>
    <n v="2"/>
    <n v="3"/>
    <n v="423"/>
    <x v="5"/>
  </r>
  <r>
    <s v="C02489"/>
    <x v="1"/>
    <n v="43"/>
    <x v="0"/>
    <s v="Free"/>
    <x v="0"/>
    <x v="10"/>
    <n v="14174"/>
    <n v="126871"/>
    <n v="1"/>
    <s v="Travel &amp; Luggage"/>
    <x v="3"/>
    <x v="0"/>
    <n v="5"/>
    <n v="2"/>
    <n v="4"/>
    <n v="524"/>
    <x v="2"/>
  </r>
  <r>
    <s v="C02490"/>
    <x v="9"/>
    <n v="42"/>
    <x v="0"/>
    <s v="Silver"/>
    <x v="1"/>
    <x v="19"/>
    <n v="13251"/>
    <n v="11397"/>
    <n v="212"/>
    <s v="Beauty &amp; Personal Care"/>
    <x v="5"/>
    <x v="0"/>
    <n v="1"/>
    <n v="1"/>
    <n v="2"/>
    <n v="112"/>
    <x v="10"/>
  </r>
  <r>
    <s v="C02491"/>
    <x v="0"/>
    <n v="44"/>
    <x v="0"/>
    <s v="Free"/>
    <x v="1"/>
    <x v="19"/>
    <n v="841"/>
    <n v="9252"/>
    <n v="29"/>
    <s v="Office Supplies"/>
    <x v="5"/>
    <x v="1"/>
    <n v="3"/>
    <n v="1"/>
    <n v="1"/>
    <n v="311"/>
    <x v="8"/>
  </r>
  <r>
    <s v="C02492"/>
    <x v="1"/>
    <n v="32"/>
    <x v="2"/>
    <s v="Free"/>
    <x v="1"/>
    <x v="44"/>
    <n v="1403"/>
    <n v="51485"/>
    <n v="37"/>
    <s v="Clothing &amp; Apparel"/>
    <x v="4"/>
    <x v="1"/>
    <n v="3"/>
    <n v="5"/>
    <n v="3"/>
    <n v="353"/>
    <x v="5"/>
  </r>
  <r>
    <s v="C02493"/>
    <x v="2"/>
    <n v="41"/>
    <x v="0"/>
    <s v="Gold"/>
    <x v="0"/>
    <x v="17"/>
    <n v="6334"/>
    <n v="98115"/>
    <n v="36"/>
    <s v="Sports &amp; Outdoors"/>
    <x v="3"/>
    <x v="1"/>
    <n v="3"/>
    <n v="3"/>
    <n v="3"/>
    <n v="333"/>
    <x v="5"/>
  </r>
  <r>
    <s v="C02494"/>
    <x v="6"/>
    <n v="25"/>
    <x v="2"/>
    <s v="Free"/>
    <x v="1"/>
    <x v="31"/>
    <n v="2838"/>
    <n v="27928"/>
    <n v="19"/>
    <s v="Electronics"/>
    <x v="4"/>
    <x v="0"/>
    <n v="4"/>
    <n v="2"/>
    <n v="2"/>
    <n v="422"/>
    <x v="8"/>
  </r>
  <r>
    <s v="C02495"/>
    <x v="5"/>
    <n v="21"/>
    <x v="1"/>
    <s v="Gold"/>
    <x v="1"/>
    <x v="8"/>
    <n v="42288"/>
    <n v="1170091"/>
    <n v="27"/>
    <s v="Clothing &amp; Apparel"/>
    <x v="0"/>
    <x v="1"/>
    <n v="4"/>
    <n v="4"/>
    <n v="5"/>
    <n v="445"/>
    <x v="4"/>
  </r>
  <r>
    <s v="C02496"/>
    <x v="10"/>
    <n v="21"/>
    <x v="1"/>
    <s v="Silver"/>
    <x v="0"/>
    <x v="58"/>
    <n v="2067"/>
    <n v="51028"/>
    <n v="473"/>
    <s v="Home &amp; Kitchen"/>
    <x v="1"/>
    <x v="1"/>
    <n v="1"/>
    <n v="4"/>
    <n v="3"/>
    <n v="143"/>
    <x v="1"/>
  </r>
  <r>
    <s v="C02497"/>
    <x v="8"/>
    <n v="31"/>
    <x v="2"/>
    <s v="Free"/>
    <x v="0"/>
    <x v="19"/>
    <n v="5403"/>
    <n v="4621"/>
    <n v="4"/>
    <s v="Travel &amp; Luggage"/>
    <x v="0"/>
    <x v="1"/>
    <n v="5"/>
    <n v="1"/>
    <n v="1"/>
    <n v="511"/>
    <x v="8"/>
  </r>
  <r>
    <s v="C02498"/>
    <x v="10"/>
    <n v="18"/>
    <x v="1"/>
    <s v="Free"/>
    <x v="1"/>
    <x v="31"/>
    <n v="3328"/>
    <n v="33864"/>
    <n v="23"/>
    <s v="Toys &amp; Games"/>
    <x v="0"/>
    <x v="0"/>
    <n v="4"/>
    <n v="2"/>
    <n v="2"/>
    <n v="422"/>
    <x v="8"/>
  </r>
  <r>
    <s v="C02499"/>
    <x v="10"/>
    <n v="35"/>
    <x v="0"/>
    <s v="Silver"/>
    <x v="1"/>
    <x v="0"/>
    <n v="1858"/>
    <n v="6696"/>
    <n v="46"/>
    <s v="Health &amp; Wellness"/>
    <x v="1"/>
    <x v="0"/>
    <n v="3"/>
    <n v="2"/>
    <n v="1"/>
    <n v="321"/>
    <x v="7"/>
  </r>
  <r>
    <s v="C02500"/>
    <x v="0"/>
    <n v="21"/>
    <x v="1"/>
    <s v="Gold"/>
    <x v="1"/>
    <x v="58"/>
    <n v="1487"/>
    <n v="316938"/>
    <n v="38"/>
    <s v="Clothing &amp; Apparel"/>
    <x v="4"/>
    <x v="1"/>
    <n v="3"/>
    <n v="4"/>
    <n v="5"/>
    <n v="345"/>
    <x v="6"/>
  </r>
  <r>
    <s v="C02501"/>
    <x v="0"/>
    <n v="24"/>
    <x v="1"/>
    <s v="Free"/>
    <x v="0"/>
    <x v="1"/>
    <n v="3624"/>
    <n v="34026"/>
    <n v="9"/>
    <s v="Pet Supplies"/>
    <x v="1"/>
    <x v="1"/>
    <n v="4"/>
    <n v="3"/>
    <n v="2"/>
    <n v="432"/>
    <x v="5"/>
  </r>
  <r>
    <s v="C02502"/>
    <x v="0"/>
    <n v="46"/>
    <x v="3"/>
    <s v="Free"/>
    <x v="0"/>
    <x v="5"/>
    <n v="3677"/>
    <n v="20817"/>
    <n v="2"/>
    <s v="Jewelry &amp; Accessories"/>
    <x v="5"/>
    <x v="1"/>
    <n v="5"/>
    <n v="2"/>
    <n v="2"/>
    <n v="522"/>
    <x v="2"/>
  </r>
  <r>
    <s v="C02503"/>
    <x v="5"/>
    <n v="31"/>
    <x v="2"/>
    <s v="Silver"/>
    <x v="1"/>
    <x v="21"/>
    <n v="7679"/>
    <n v="90537"/>
    <n v="127"/>
    <s v="Books"/>
    <x v="1"/>
    <x v="1"/>
    <n v="1"/>
    <n v="3"/>
    <n v="3"/>
    <n v="133"/>
    <x v="1"/>
  </r>
  <r>
    <s v="C02504"/>
    <x v="0"/>
    <n v="33"/>
    <x v="2"/>
    <s v="Silver"/>
    <x v="1"/>
    <x v="10"/>
    <n v="16023"/>
    <n v="119201"/>
    <n v="23"/>
    <s v="Automotive"/>
    <x v="4"/>
    <x v="0"/>
    <n v="4"/>
    <n v="2"/>
    <n v="4"/>
    <n v="424"/>
    <x v="2"/>
  </r>
  <r>
    <s v="C02505"/>
    <x v="10"/>
    <n v="25"/>
    <x v="2"/>
    <s v="Free"/>
    <x v="0"/>
    <x v="47"/>
    <n v="7904"/>
    <n v="231935"/>
    <n v="63"/>
    <s v="Pet Supplies"/>
    <x v="2"/>
    <x v="0"/>
    <n v="2"/>
    <n v="4"/>
    <n v="4"/>
    <n v="244"/>
    <x v="1"/>
  </r>
  <r>
    <s v="C02506"/>
    <x v="1"/>
    <n v="50"/>
    <x v="3"/>
    <s v="Free"/>
    <x v="0"/>
    <x v="10"/>
    <n v="6125"/>
    <n v="55926"/>
    <n v="107"/>
    <s v="Electronics"/>
    <x v="0"/>
    <x v="1"/>
    <n v="2"/>
    <n v="2"/>
    <n v="3"/>
    <n v="223"/>
    <x v="0"/>
  </r>
  <r>
    <s v="C02507"/>
    <x v="0"/>
    <n v="33"/>
    <x v="2"/>
    <s v="Free"/>
    <x v="0"/>
    <x v="33"/>
    <n v="677"/>
    <n v="18709"/>
    <n v="45"/>
    <s v="Sports &amp; Outdoors"/>
    <x v="4"/>
    <x v="1"/>
    <n v="3"/>
    <n v="1"/>
    <n v="2"/>
    <n v="312"/>
    <x v="7"/>
  </r>
  <r>
    <s v="C02508"/>
    <x v="0"/>
    <n v="31"/>
    <x v="2"/>
    <s v="Platinum"/>
    <x v="1"/>
    <x v="14"/>
    <n v="1231"/>
    <n v="21239"/>
    <n v="14"/>
    <s v="Pet Supplies"/>
    <x v="5"/>
    <x v="1"/>
    <n v="4"/>
    <n v="1"/>
    <n v="2"/>
    <n v="412"/>
    <x v="8"/>
  </r>
  <r>
    <s v="C02509"/>
    <x v="18"/>
    <n v="50"/>
    <x v="3"/>
    <s v="Free"/>
    <x v="0"/>
    <x v="58"/>
    <n v="8414"/>
    <n v="216367"/>
    <n v="14"/>
    <s v="Electronics"/>
    <x v="1"/>
    <x v="1"/>
    <n v="4"/>
    <n v="4"/>
    <n v="4"/>
    <n v="444"/>
    <x v="6"/>
  </r>
  <r>
    <s v="C02510"/>
    <x v="0"/>
    <n v="43"/>
    <x v="0"/>
    <s v="Gold"/>
    <x v="1"/>
    <x v="34"/>
    <n v="13332"/>
    <n v="238094"/>
    <n v="147"/>
    <s v="Books"/>
    <x v="3"/>
    <x v="1"/>
    <n v="1"/>
    <n v="3"/>
    <n v="4"/>
    <n v="134"/>
    <x v="1"/>
  </r>
  <r>
    <s v="C02511"/>
    <x v="16"/>
    <n v="28"/>
    <x v="2"/>
    <s v="Gold"/>
    <x v="1"/>
    <x v="0"/>
    <n v="8877"/>
    <n v="37318"/>
    <n v="7"/>
    <s v="Toys &amp; Games"/>
    <x v="2"/>
    <x v="1"/>
    <n v="5"/>
    <n v="2"/>
    <n v="2"/>
    <n v="522"/>
    <x v="2"/>
  </r>
  <r>
    <s v="C02512"/>
    <x v="3"/>
    <n v="37"/>
    <x v="0"/>
    <s v="Platinum"/>
    <x v="1"/>
    <x v="25"/>
    <n v="17857"/>
    <n v="500567"/>
    <n v="105"/>
    <s v="Beauty &amp; Personal Care"/>
    <x v="1"/>
    <x v="0"/>
    <n v="2"/>
    <n v="4"/>
    <n v="5"/>
    <n v="245"/>
    <x v="1"/>
  </r>
  <r>
    <s v="C02513"/>
    <x v="0"/>
    <n v="36"/>
    <x v="0"/>
    <s v="Free"/>
    <x v="0"/>
    <x v="49"/>
    <n v="14572"/>
    <n v="351906"/>
    <n v="48"/>
    <s v="Automotive"/>
    <x v="2"/>
    <x v="1"/>
    <n v="3"/>
    <n v="4"/>
    <n v="5"/>
    <n v="345"/>
    <x v="6"/>
  </r>
  <r>
    <s v="C02514"/>
    <x v="5"/>
    <n v="47"/>
    <x v="3"/>
    <s v="Silver"/>
    <x v="0"/>
    <x v="26"/>
    <n v="6145"/>
    <n v="154021"/>
    <n v="22"/>
    <s v="Home &amp; Kitchen"/>
    <x v="1"/>
    <x v="1"/>
    <n v="4"/>
    <n v="4"/>
    <n v="4"/>
    <n v="444"/>
    <x v="6"/>
  </r>
  <r>
    <s v="C02515"/>
    <x v="10"/>
    <n v="32"/>
    <x v="2"/>
    <s v="Platinum"/>
    <x v="1"/>
    <x v="65"/>
    <n v="7174"/>
    <n v="430691"/>
    <n v="128"/>
    <s v="Pet Supplies"/>
    <x v="3"/>
    <x v="1"/>
    <n v="1"/>
    <n v="5"/>
    <n v="5"/>
    <n v="155"/>
    <x v="3"/>
  </r>
  <r>
    <s v="C02516"/>
    <x v="8"/>
    <n v="41"/>
    <x v="0"/>
    <s v="Silver"/>
    <x v="0"/>
    <x v="6"/>
    <n v="19082"/>
    <n v="540364"/>
    <n v="29"/>
    <s v="Beauty &amp; Personal Care"/>
    <x v="1"/>
    <x v="0"/>
    <n v="3"/>
    <n v="4"/>
    <n v="5"/>
    <n v="345"/>
    <x v="6"/>
  </r>
  <r>
    <s v="C02517"/>
    <x v="12"/>
    <n v="39"/>
    <x v="0"/>
    <s v="Platinum"/>
    <x v="0"/>
    <x v="21"/>
    <n v="245"/>
    <n v="32652"/>
    <n v="7"/>
    <s v="Sports &amp; Outdoors"/>
    <x v="0"/>
    <x v="0"/>
    <n v="5"/>
    <n v="3"/>
    <n v="2"/>
    <n v="532"/>
    <x v="5"/>
  </r>
  <r>
    <s v="C02518"/>
    <x v="18"/>
    <n v="27"/>
    <x v="2"/>
    <s v="Gold"/>
    <x v="0"/>
    <x v="0"/>
    <n v="6141"/>
    <n v="24698"/>
    <n v="58"/>
    <s v="Travel &amp; Luggage"/>
    <x v="0"/>
    <x v="1"/>
    <n v="3"/>
    <n v="2"/>
    <n v="2"/>
    <n v="322"/>
    <x v="0"/>
  </r>
  <r>
    <s v="C02519"/>
    <x v="13"/>
    <n v="41"/>
    <x v="0"/>
    <s v="Free"/>
    <x v="0"/>
    <x v="19"/>
    <n v="6399"/>
    <n v="7269"/>
    <n v="16"/>
    <s v="Home &amp; Kitchen"/>
    <x v="2"/>
    <x v="1"/>
    <n v="4"/>
    <n v="1"/>
    <n v="1"/>
    <n v="411"/>
    <x v="8"/>
  </r>
  <r>
    <s v="C02520"/>
    <x v="6"/>
    <n v="40"/>
    <x v="0"/>
    <s v="Free"/>
    <x v="0"/>
    <x v="1"/>
    <n v="14915"/>
    <n v="156117"/>
    <n v="221"/>
    <s v="Pet Supplies"/>
    <x v="3"/>
    <x v="1"/>
    <n v="1"/>
    <n v="3"/>
    <n v="4"/>
    <n v="134"/>
    <x v="1"/>
  </r>
  <r>
    <s v="C02521"/>
    <x v="0"/>
    <n v="22"/>
    <x v="1"/>
    <s v="Gold"/>
    <x v="0"/>
    <x v="29"/>
    <n v="6438"/>
    <n v="314188"/>
    <n v="68"/>
    <s v="Electronics"/>
    <x v="1"/>
    <x v="1"/>
    <n v="2"/>
    <n v="5"/>
    <n v="5"/>
    <n v="255"/>
    <x v="1"/>
  </r>
  <r>
    <s v="C02522"/>
    <x v="12"/>
    <n v="40"/>
    <x v="0"/>
    <s v="Silver"/>
    <x v="0"/>
    <x v="15"/>
    <n v="9305"/>
    <n v="325564"/>
    <n v="32"/>
    <s v="Travel &amp; Luggage"/>
    <x v="1"/>
    <x v="1"/>
    <n v="3"/>
    <n v="4"/>
    <n v="5"/>
    <n v="345"/>
    <x v="6"/>
  </r>
  <r>
    <s v="C02523"/>
    <x v="0"/>
    <n v="44"/>
    <x v="0"/>
    <s v="Silver"/>
    <x v="1"/>
    <x v="31"/>
    <n v="8102"/>
    <n v="70432"/>
    <n v="11"/>
    <s v="Clothing &amp; Apparel"/>
    <x v="1"/>
    <x v="0"/>
    <n v="4"/>
    <n v="2"/>
    <n v="3"/>
    <n v="423"/>
    <x v="5"/>
  </r>
  <r>
    <s v="C02524"/>
    <x v="3"/>
    <n v="48"/>
    <x v="3"/>
    <s v="Free"/>
    <x v="0"/>
    <x v="58"/>
    <n v="3488"/>
    <n v="79459"/>
    <n v="12"/>
    <s v="Home &amp; Kitchen"/>
    <x v="1"/>
    <x v="1"/>
    <n v="4"/>
    <n v="4"/>
    <n v="3"/>
    <n v="443"/>
    <x v="9"/>
  </r>
  <r>
    <s v="C02525"/>
    <x v="14"/>
    <n v="18"/>
    <x v="1"/>
    <s v="Free"/>
    <x v="0"/>
    <x v="2"/>
    <n v="18294"/>
    <n v="109829"/>
    <n v="108"/>
    <s v="Clothing &amp; Apparel"/>
    <x v="5"/>
    <x v="1"/>
    <n v="2"/>
    <n v="2"/>
    <n v="4"/>
    <n v="224"/>
    <x v="1"/>
  </r>
  <r>
    <s v="C02526"/>
    <x v="0"/>
    <n v="45"/>
    <x v="3"/>
    <s v="Gold"/>
    <x v="0"/>
    <x v="31"/>
    <n v="7559"/>
    <n v="71552"/>
    <n v="80"/>
    <s v="Home &amp; Kitchen"/>
    <x v="0"/>
    <x v="1"/>
    <n v="2"/>
    <n v="2"/>
    <n v="3"/>
    <n v="223"/>
    <x v="0"/>
  </r>
  <r>
    <s v="C02527"/>
    <x v="10"/>
    <n v="41"/>
    <x v="0"/>
    <s v="Free"/>
    <x v="1"/>
    <x v="0"/>
    <n v="7544"/>
    <n v="32833"/>
    <n v="15"/>
    <s v="Home &amp; Kitchen"/>
    <x v="1"/>
    <x v="1"/>
    <n v="4"/>
    <n v="2"/>
    <n v="2"/>
    <n v="422"/>
    <x v="8"/>
  </r>
  <r>
    <s v="C02528"/>
    <x v="3"/>
    <n v="31"/>
    <x v="2"/>
    <s v="Free"/>
    <x v="0"/>
    <x v="0"/>
    <n v="8316"/>
    <n v="34253"/>
    <n v="13"/>
    <s v="Electronics"/>
    <x v="1"/>
    <x v="0"/>
    <n v="4"/>
    <n v="2"/>
    <n v="2"/>
    <n v="422"/>
    <x v="8"/>
  </r>
  <r>
    <s v="C02529"/>
    <x v="8"/>
    <n v="50"/>
    <x v="3"/>
    <s v="Free"/>
    <x v="1"/>
    <x v="0"/>
    <n v="5904"/>
    <n v="25685"/>
    <n v="18"/>
    <s v="Books"/>
    <x v="0"/>
    <x v="1"/>
    <n v="4"/>
    <n v="2"/>
    <n v="2"/>
    <n v="422"/>
    <x v="8"/>
  </r>
  <r>
    <s v="C02530"/>
    <x v="5"/>
    <n v="51"/>
    <x v="3"/>
    <s v="Gold"/>
    <x v="0"/>
    <x v="1"/>
    <n v="2316"/>
    <n v="24039"/>
    <n v="128"/>
    <s v="Electronics"/>
    <x v="3"/>
    <x v="1"/>
    <n v="1"/>
    <n v="3"/>
    <n v="2"/>
    <n v="132"/>
    <x v="0"/>
  </r>
  <r>
    <s v="C02531"/>
    <x v="8"/>
    <n v="30"/>
    <x v="2"/>
    <s v="Free"/>
    <x v="0"/>
    <x v="17"/>
    <n v="10314"/>
    <n v="151984"/>
    <n v="36"/>
    <s v="Electronics"/>
    <x v="0"/>
    <x v="0"/>
    <n v="3"/>
    <n v="3"/>
    <n v="4"/>
    <n v="334"/>
    <x v="9"/>
  </r>
  <r>
    <s v="C02532"/>
    <x v="12"/>
    <n v="38"/>
    <x v="0"/>
    <s v="Free"/>
    <x v="0"/>
    <x v="23"/>
    <n v="4527"/>
    <n v="68982"/>
    <n v="180"/>
    <s v="Books"/>
    <x v="1"/>
    <x v="1"/>
    <n v="1"/>
    <n v="3"/>
    <n v="3"/>
    <n v="133"/>
    <x v="1"/>
  </r>
  <r>
    <s v="C02533"/>
    <x v="3"/>
    <n v="37"/>
    <x v="0"/>
    <s v="Platinum"/>
    <x v="1"/>
    <x v="47"/>
    <n v="11248"/>
    <n v="319663"/>
    <n v="120"/>
    <s v="Books"/>
    <x v="1"/>
    <x v="1"/>
    <n v="2"/>
    <n v="4"/>
    <n v="5"/>
    <n v="245"/>
    <x v="1"/>
  </r>
  <r>
    <s v="C02534"/>
    <x v="7"/>
    <n v="36"/>
    <x v="0"/>
    <s v="Platinum"/>
    <x v="1"/>
    <x v="20"/>
    <n v="15819"/>
    <n v="226824"/>
    <n v="13"/>
    <s v="Electronics"/>
    <x v="3"/>
    <x v="0"/>
    <n v="4"/>
    <n v="3"/>
    <n v="4"/>
    <n v="434"/>
    <x v="9"/>
  </r>
  <r>
    <s v="C02535"/>
    <x v="18"/>
    <n v="23"/>
    <x v="1"/>
    <s v="Free"/>
    <x v="1"/>
    <x v="19"/>
    <n v="15444"/>
    <n v="14897"/>
    <n v="15"/>
    <s v="Beauty &amp; Personal Care"/>
    <x v="3"/>
    <x v="1"/>
    <n v="4"/>
    <n v="1"/>
    <n v="2"/>
    <n v="412"/>
    <x v="8"/>
  </r>
  <r>
    <s v="C02536"/>
    <x v="5"/>
    <n v="27"/>
    <x v="2"/>
    <s v="Free"/>
    <x v="0"/>
    <x v="17"/>
    <n v="5716"/>
    <n v="76293"/>
    <n v="120"/>
    <s v="Books"/>
    <x v="1"/>
    <x v="0"/>
    <n v="2"/>
    <n v="3"/>
    <n v="3"/>
    <n v="233"/>
    <x v="0"/>
  </r>
  <r>
    <s v="C02537"/>
    <x v="0"/>
    <n v="26"/>
    <x v="2"/>
    <s v="Free"/>
    <x v="0"/>
    <x v="23"/>
    <n v="5551"/>
    <n v="74436"/>
    <n v="251"/>
    <s v="Toys &amp; Games"/>
    <x v="3"/>
    <x v="1"/>
    <n v="1"/>
    <n v="3"/>
    <n v="3"/>
    <n v="133"/>
    <x v="1"/>
  </r>
  <r>
    <s v="C02538"/>
    <x v="0"/>
    <n v="47"/>
    <x v="3"/>
    <s v="Gold"/>
    <x v="0"/>
    <x v="26"/>
    <n v="15676"/>
    <n v="387009"/>
    <n v="9"/>
    <s v="Electronics"/>
    <x v="3"/>
    <x v="1"/>
    <n v="4"/>
    <n v="4"/>
    <n v="5"/>
    <n v="445"/>
    <x v="4"/>
  </r>
  <r>
    <s v="C02539"/>
    <x v="0"/>
    <n v="18"/>
    <x v="1"/>
    <s v="Free"/>
    <x v="0"/>
    <x v="9"/>
    <n v="2465"/>
    <n v="16683"/>
    <n v="9"/>
    <s v="Food &amp; Grocery"/>
    <x v="0"/>
    <x v="0"/>
    <n v="4"/>
    <n v="2"/>
    <n v="2"/>
    <n v="422"/>
    <x v="8"/>
  </r>
  <r>
    <s v="C02540"/>
    <x v="5"/>
    <n v="39"/>
    <x v="0"/>
    <s v="Silver"/>
    <x v="0"/>
    <x v="10"/>
    <n v="9362"/>
    <n v="65121"/>
    <n v="4"/>
    <s v="Travel &amp; Luggage"/>
    <x v="4"/>
    <x v="0"/>
    <n v="5"/>
    <n v="2"/>
    <n v="3"/>
    <n v="523"/>
    <x v="2"/>
  </r>
  <r>
    <s v="C02541"/>
    <x v="0"/>
    <n v="43"/>
    <x v="0"/>
    <s v="Free"/>
    <x v="0"/>
    <x v="22"/>
    <n v="9955"/>
    <n v="86826"/>
    <n v="31"/>
    <s v="Clothing &amp; Apparel"/>
    <x v="0"/>
    <x v="1"/>
    <n v="3"/>
    <n v="3"/>
    <n v="3"/>
    <n v="333"/>
    <x v="5"/>
  </r>
  <r>
    <s v="C02542"/>
    <x v="6"/>
    <n v="39"/>
    <x v="0"/>
    <s v="Platinum"/>
    <x v="0"/>
    <x v="21"/>
    <n v="5255"/>
    <n v="67222"/>
    <n v="51"/>
    <s v="Clothing &amp; Apparel"/>
    <x v="0"/>
    <x v="1"/>
    <n v="3"/>
    <n v="3"/>
    <n v="3"/>
    <n v="333"/>
    <x v="5"/>
  </r>
  <r>
    <s v="C02543"/>
    <x v="7"/>
    <n v="21"/>
    <x v="1"/>
    <s v="Free"/>
    <x v="0"/>
    <x v="9"/>
    <n v="8187"/>
    <n v="61344"/>
    <n v="13"/>
    <s v="Jewelry &amp; Accessories"/>
    <x v="1"/>
    <x v="0"/>
    <n v="4"/>
    <n v="2"/>
    <n v="3"/>
    <n v="423"/>
    <x v="5"/>
  </r>
  <r>
    <s v="C02544"/>
    <x v="8"/>
    <n v="55"/>
    <x v="4"/>
    <s v="Gold"/>
    <x v="1"/>
    <x v="10"/>
    <n v="31596"/>
    <n v="263425"/>
    <n v="47"/>
    <s v="Books"/>
    <x v="1"/>
    <x v="0"/>
    <n v="3"/>
    <n v="2"/>
    <n v="4"/>
    <n v="324"/>
    <x v="9"/>
  </r>
  <r>
    <s v="C02545"/>
    <x v="15"/>
    <n v="51"/>
    <x v="3"/>
    <s v="Free"/>
    <x v="0"/>
    <x v="54"/>
    <n v="3533"/>
    <n v="158648"/>
    <n v="64"/>
    <s v="Electronics"/>
    <x v="1"/>
    <x v="1"/>
    <n v="2"/>
    <n v="5"/>
    <n v="4"/>
    <n v="254"/>
    <x v="1"/>
  </r>
  <r>
    <s v="C02546"/>
    <x v="10"/>
    <n v="34"/>
    <x v="2"/>
    <s v="Free"/>
    <x v="1"/>
    <x v="14"/>
    <n v="10668"/>
    <n v="2244"/>
    <n v="72"/>
    <s v="Health &amp; Wellness"/>
    <x v="2"/>
    <x v="0"/>
    <n v="2"/>
    <n v="1"/>
    <n v="1"/>
    <n v="211"/>
    <x v="0"/>
  </r>
  <r>
    <s v="C02547"/>
    <x v="0"/>
    <n v="38"/>
    <x v="0"/>
    <s v="Gold"/>
    <x v="0"/>
    <x v="1"/>
    <n v="10093"/>
    <n v="119806"/>
    <n v="121"/>
    <s v="Beauty &amp; Personal Care"/>
    <x v="0"/>
    <x v="1"/>
    <n v="2"/>
    <n v="3"/>
    <n v="4"/>
    <n v="234"/>
    <x v="1"/>
  </r>
  <r>
    <s v="C02548"/>
    <x v="5"/>
    <n v="18"/>
    <x v="1"/>
    <s v="Gold"/>
    <x v="0"/>
    <x v="75"/>
    <n v="12738"/>
    <n v="833376"/>
    <n v="68"/>
    <s v="Electronics"/>
    <x v="4"/>
    <x v="0"/>
    <n v="2"/>
    <n v="5"/>
    <n v="5"/>
    <n v="255"/>
    <x v="1"/>
  </r>
  <r>
    <s v="C02549"/>
    <x v="11"/>
    <n v="37"/>
    <x v="0"/>
    <s v="Free"/>
    <x v="0"/>
    <x v="26"/>
    <n v="3377"/>
    <n v="87928"/>
    <n v="15"/>
    <s v="Electronics"/>
    <x v="3"/>
    <x v="1"/>
    <n v="4"/>
    <n v="4"/>
    <n v="3"/>
    <n v="443"/>
    <x v="9"/>
  </r>
  <r>
    <s v="C02550"/>
    <x v="5"/>
    <n v="42"/>
    <x v="0"/>
    <s v="Silver"/>
    <x v="1"/>
    <x v="21"/>
    <n v="2781"/>
    <n v="30897"/>
    <n v="2"/>
    <s v="Toys &amp; Games"/>
    <x v="3"/>
    <x v="0"/>
    <n v="5"/>
    <n v="3"/>
    <n v="2"/>
    <n v="532"/>
    <x v="5"/>
  </r>
  <r>
    <s v="C02551"/>
    <x v="6"/>
    <n v="25"/>
    <x v="2"/>
    <s v="Silver"/>
    <x v="0"/>
    <x v="0"/>
    <n v="2705"/>
    <n v="1093"/>
    <n v="16"/>
    <s v="Office Supplies"/>
    <x v="0"/>
    <x v="1"/>
    <n v="4"/>
    <n v="2"/>
    <n v="1"/>
    <n v="421"/>
    <x v="8"/>
  </r>
  <r>
    <s v="C02552"/>
    <x v="0"/>
    <n v="28"/>
    <x v="2"/>
    <s v="Platinum"/>
    <x v="0"/>
    <x v="23"/>
    <n v="35587"/>
    <n v="56744"/>
    <n v="98"/>
    <s v="Health &amp; Wellness"/>
    <x v="4"/>
    <x v="1"/>
    <n v="2"/>
    <n v="3"/>
    <n v="3"/>
    <n v="233"/>
    <x v="0"/>
  </r>
  <r>
    <s v="C02553"/>
    <x v="0"/>
    <n v="27"/>
    <x v="2"/>
    <s v="Free"/>
    <x v="0"/>
    <x v="0"/>
    <n v="7265"/>
    <n v="28291"/>
    <n v="321"/>
    <s v="Automotive"/>
    <x v="0"/>
    <x v="1"/>
    <n v="1"/>
    <n v="2"/>
    <n v="2"/>
    <n v="122"/>
    <x v="0"/>
  </r>
  <r>
    <s v="C02554"/>
    <x v="0"/>
    <n v="18"/>
    <x v="1"/>
    <s v="Platinum"/>
    <x v="1"/>
    <x v="58"/>
    <n v="18058"/>
    <n v="392051"/>
    <n v="7"/>
    <s v="Books"/>
    <x v="0"/>
    <x v="1"/>
    <n v="5"/>
    <n v="4"/>
    <n v="5"/>
    <n v="545"/>
    <x v="4"/>
  </r>
  <r>
    <s v="C02555"/>
    <x v="0"/>
    <n v="25"/>
    <x v="2"/>
    <s v="Free"/>
    <x v="1"/>
    <x v="9"/>
    <n v="13867"/>
    <n v="101999"/>
    <n v="34"/>
    <s v="Clothing &amp; Apparel"/>
    <x v="1"/>
    <x v="1"/>
    <n v="3"/>
    <n v="2"/>
    <n v="3"/>
    <n v="323"/>
    <x v="5"/>
  </r>
  <r>
    <s v="C02556"/>
    <x v="0"/>
    <n v="26"/>
    <x v="2"/>
    <s v="Free"/>
    <x v="1"/>
    <x v="14"/>
    <n v="10194"/>
    <n v="23046"/>
    <n v="6"/>
    <s v="Health &amp; Wellness"/>
    <x v="4"/>
    <x v="0"/>
    <n v="5"/>
    <n v="1"/>
    <n v="2"/>
    <n v="512"/>
    <x v="8"/>
  </r>
  <r>
    <s v="C02557"/>
    <x v="1"/>
    <n v="50"/>
    <x v="3"/>
    <s v="Platinum"/>
    <x v="1"/>
    <x v="11"/>
    <n v="10392"/>
    <n v="288049"/>
    <n v="38"/>
    <s v="Clothing &amp; Apparel"/>
    <x v="1"/>
    <x v="1"/>
    <n v="3"/>
    <n v="4"/>
    <n v="4"/>
    <n v="344"/>
    <x v="6"/>
  </r>
  <r>
    <s v="C02558"/>
    <x v="7"/>
    <n v="29"/>
    <x v="2"/>
    <s v="Free"/>
    <x v="0"/>
    <x v="19"/>
    <n v="5083"/>
    <n v="4428"/>
    <n v="100"/>
    <s v="Books"/>
    <x v="0"/>
    <x v="0"/>
    <n v="2"/>
    <n v="1"/>
    <n v="1"/>
    <n v="211"/>
    <x v="0"/>
  </r>
  <r>
    <s v="C02559"/>
    <x v="3"/>
    <n v="27"/>
    <x v="2"/>
    <s v="Free"/>
    <x v="0"/>
    <x v="33"/>
    <n v="2954"/>
    <n v="782"/>
    <n v="1"/>
    <s v="Electronics"/>
    <x v="2"/>
    <x v="1"/>
    <n v="5"/>
    <n v="1"/>
    <n v="1"/>
    <n v="511"/>
    <x v="8"/>
  </r>
  <r>
    <s v="C02560"/>
    <x v="5"/>
    <n v="35"/>
    <x v="0"/>
    <s v="Free"/>
    <x v="1"/>
    <x v="26"/>
    <n v="5914"/>
    <n v="142082"/>
    <n v="165"/>
    <s v="Home &amp; Kitchen"/>
    <x v="3"/>
    <x v="1"/>
    <n v="1"/>
    <n v="4"/>
    <n v="4"/>
    <n v="144"/>
    <x v="3"/>
  </r>
  <r>
    <s v="C02561"/>
    <x v="0"/>
    <n v="22"/>
    <x v="1"/>
    <s v="Platinum"/>
    <x v="1"/>
    <x v="19"/>
    <n v="1699"/>
    <n v="15284"/>
    <n v="15"/>
    <s v="Toys &amp; Games"/>
    <x v="2"/>
    <x v="1"/>
    <n v="4"/>
    <n v="1"/>
    <n v="2"/>
    <n v="412"/>
    <x v="8"/>
  </r>
  <r>
    <s v="C02562"/>
    <x v="8"/>
    <n v="41"/>
    <x v="0"/>
    <s v="Free"/>
    <x v="0"/>
    <x v="33"/>
    <n v="2369"/>
    <n v="6372"/>
    <n v="39"/>
    <s v="Clothing &amp; Apparel"/>
    <x v="1"/>
    <x v="0"/>
    <n v="3"/>
    <n v="1"/>
    <n v="1"/>
    <n v="311"/>
    <x v="8"/>
  </r>
  <r>
    <s v="C02563"/>
    <x v="0"/>
    <n v="18"/>
    <x v="1"/>
    <s v="Gold"/>
    <x v="0"/>
    <x v="9"/>
    <n v="29638"/>
    <n v="198604"/>
    <n v="24"/>
    <s v="Home &amp; Kitchen"/>
    <x v="4"/>
    <x v="1"/>
    <n v="4"/>
    <n v="2"/>
    <n v="4"/>
    <n v="424"/>
    <x v="2"/>
  </r>
  <r>
    <s v="C02564"/>
    <x v="12"/>
    <n v="29"/>
    <x v="2"/>
    <s v="Platinum"/>
    <x v="1"/>
    <x v="28"/>
    <n v="18637"/>
    <n v="721191"/>
    <n v="33"/>
    <s v="Beauty &amp; Personal Care"/>
    <x v="0"/>
    <x v="0"/>
    <n v="3"/>
    <n v="5"/>
    <n v="5"/>
    <n v="355"/>
    <x v="6"/>
  </r>
  <r>
    <s v="C02565"/>
    <x v="5"/>
    <n v="24"/>
    <x v="1"/>
    <s v="Free"/>
    <x v="1"/>
    <x v="10"/>
    <n v="9537"/>
    <n v="77616"/>
    <n v="3"/>
    <s v="Toys &amp; Games"/>
    <x v="3"/>
    <x v="1"/>
    <n v="5"/>
    <n v="2"/>
    <n v="3"/>
    <n v="523"/>
    <x v="2"/>
  </r>
  <r>
    <s v="C02566"/>
    <x v="0"/>
    <n v="25"/>
    <x v="2"/>
    <s v="Gold"/>
    <x v="0"/>
    <x v="20"/>
    <n v="491"/>
    <n v="61771"/>
    <n v="271"/>
    <s v="Clothing &amp; Apparel"/>
    <x v="1"/>
    <x v="1"/>
    <n v="1"/>
    <n v="3"/>
    <n v="3"/>
    <n v="133"/>
    <x v="1"/>
  </r>
  <r>
    <s v="C02567"/>
    <x v="1"/>
    <n v="28"/>
    <x v="2"/>
    <s v="Free"/>
    <x v="1"/>
    <x v="11"/>
    <n v="16763"/>
    <n v="519645"/>
    <n v="23"/>
    <s v="Clothing &amp; Apparel"/>
    <x v="1"/>
    <x v="0"/>
    <n v="4"/>
    <n v="4"/>
    <n v="5"/>
    <n v="445"/>
    <x v="4"/>
  </r>
  <r>
    <s v="C02568"/>
    <x v="0"/>
    <n v="32"/>
    <x v="2"/>
    <s v="Free"/>
    <x v="0"/>
    <x v="31"/>
    <n v="2912"/>
    <n v="28648"/>
    <n v="74"/>
    <s v="Electronics"/>
    <x v="1"/>
    <x v="0"/>
    <n v="2"/>
    <n v="2"/>
    <n v="2"/>
    <n v="222"/>
    <x v="0"/>
  </r>
  <r>
    <s v="C02569"/>
    <x v="12"/>
    <n v="42"/>
    <x v="0"/>
    <s v="Gold"/>
    <x v="1"/>
    <x v="19"/>
    <n v="6111"/>
    <n v="5689"/>
    <n v="0"/>
    <s v="Home &amp; Kitchen"/>
    <x v="5"/>
    <x v="1"/>
    <n v="5"/>
    <n v="1"/>
    <n v="1"/>
    <n v="511"/>
    <x v="8"/>
  </r>
  <r>
    <s v="C02570"/>
    <x v="10"/>
    <n v="32"/>
    <x v="2"/>
    <s v="Silver"/>
    <x v="1"/>
    <x v="33"/>
    <n v="4496"/>
    <n v="13966"/>
    <n v="57"/>
    <s v="Toys &amp; Games"/>
    <x v="5"/>
    <x v="0"/>
    <n v="3"/>
    <n v="1"/>
    <n v="2"/>
    <n v="312"/>
    <x v="7"/>
  </r>
  <r>
    <s v="C02571"/>
    <x v="6"/>
    <n v="30"/>
    <x v="2"/>
    <s v="Gold"/>
    <x v="0"/>
    <x v="47"/>
    <n v="4487"/>
    <n v="151882"/>
    <n v="8"/>
    <s v="Electronics"/>
    <x v="2"/>
    <x v="1"/>
    <n v="4"/>
    <n v="4"/>
    <n v="4"/>
    <n v="444"/>
    <x v="6"/>
  </r>
  <r>
    <s v="C02572"/>
    <x v="3"/>
    <n v="45"/>
    <x v="3"/>
    <s v="Gold"/>
    <x v="1"/>
    <x v="31"/>
    <n v="7443"/>
    <n v="64088"/>
    <n v="174"/>
    <s v="Electronics"/>
    <x v="3"/>
    <x v="1"/>
    <n v="1"/>
    <n v="2"/>
    <n v="3"/>
    <n v="123"/>
    <x v="0"/>
  </r>
  <r>
    <s v="C02573"/>
    <x v="0"/>
    <n v="31"/>
    <x v="2"/>
    <s v="Free"/>
    <x v="1"/>
    <x v="23"/>
    <n v="10731"/>
    <n v="147045"/>
    <n v="254"/>
    <s v="Home &amp; Kitchen"/>
    <x v="5"/>
    <x v="1"/>
    <n v="1"/>
    <n v="3"/>
    <n v="4"/>
    <n v="134"/>
    <x v="1"/>
  </r>
  <r>
    <s v="C02574"/>
    <x v="5"/>
    <n v="31"/>
    <x v="2"/>
    <s v="Free"/>
    <x v="1"/>
    <x v="49"/>
    <n v="12525"/>
    <n v="279599"/>
    <n v="13"/>
    <s v="Beauty &amp; Personal Care"/>
    <x v="3"/>
    <x v="1"/>
    <n v="4"/>
    <n v="4"/>
    <n v="4"/>
    <n v="444"/>
    <x v="6"/>
  </r>
  <r>
    <s v="C02575"/>
    <x v="4"/>
    <n v="18"/>
    <x v="1"/>
    <s v="Free"/>
    <x v="1"/>
    <x v="10"/>
    <n v="3234"/>
    <n v="22845"/>
    <n v="1"/>
    <s v="Electronics"/>
    <x v="0"/>
    <x v="0"/>
    <n v="5"/>
    <n v="2"/>
    <n v="2"/>
    <n v="522"/>
    <x v="2"/>
  </r>
  <r>
    <s v="C02576"/>
    <x v="12"/>
    <n v="39"/>
    <x v="0"/>
    <s v="Free"/>
    <x v="0"/>
    <x v="28"/>
    <n v="5886"/>
    <n v="226381"/>
    <n v="167"/>
    <s v="Office Supplies"/>
    <x v="5"/>
    <x v="1"/>
    <n v="1"/>
    <n v="5"/>
    <n v="4"/>
    <n v="154"/>
    <x v="3"/>
  </r>
  <r>
    <s v="C02577"/>
    <x v="0"/>
    <n v="27"/>
    <x v="2"/>
    <s v="Free"/>
    <x v="0"/>
    <x v="25"/>
    <n v="3574"/>
    <n v="101314"/>
    <n v="116"/>
    <s v="Home &amp; Kitchen"/>
    <x v="1"/>
    <x v="0"/>
    <n v="2"/>
    <n v="4"/>
    <n v="3"/>
    <n v="243"/>
    <x v="1"/>
  </r>
  <r>
    <s v="C02578"/>
    <x v="17"/>
    <n v="23"/>
    <x v="1"/>
    <s v="Free"/>
    <x v="1"/>
    <x v="2"/>
    <n v="13577"/>
    <n v="77159"/>
    <n v="11"/>
    <s v="Toys &amp; Games"/>
    <x v="5"/>
    <x v="1"/>
    <n v="4"/>
    <n v="2"/>
    <n v="3"/>
    <n v="423"/>
    <x v="5"/>
  </r>
  <r>
    <s v="C02579"/>
    <x v="0"/>
    <n v="37"/>
    <x v="0"/>
    <s v="Silver"/>
    <x v="1"/>
    <x v="23"/>
    <n v="6419"/>
    <n v="9488"/>
    <n v="5"/>
    <s v="Books"/>
    <x v="5"/>
    <x v="0"/>
    <n v="5"/>
    <n v="3"/>
    <n v="1"/>
    <n v="531"/>
    <x v="5"/>
  </r>
  <r>
    <s v="C02580"/>
    <x v="0"/>
    <n v="32"/>
    <x v="2"/>
    <s v="Free"/>
    <x v="1"/>
    <x v="42"/>
    <n v="3536"/>
    <n v="136133"/>
    <n v="30"/>
    <s v="Books"/>
    <x v="5"/>
    <x v="0"/>
    <n v="3"/>
    <n v="5"/>
    <n v="4"/>
    <n v="354"/>
    <x v="6"/>
  </r>
  <r>
    <s v="C02581"/>
    <x v="10"/>
    <n v="47"/>
    <x v="3"/>
    <s v="Free"/>
    <x v="1"/>
    <x v="21"/>
    <n v="4496"/>
    <n v="46865"/>
    <n v="20"/>
    <s v="Sports &amp; Outdoors"/>
    <x v="5"/>
    <x v="1"/>
    <n v="4"/>
    <n v="3"/>
    <n v="3"/>
    <n v="433"/>
    <x v="5"/>
  </r>
  <r>
    <s v="C02582"/>
    <x v="11"/>
    <n v="43"/>
    <x v="0"/>
    <s v="Silver"/>
    <x v="1"/>
    <x v="1"/>
    <n v="8124"/>
    <n v="99786"/>
    <n v="99"/>
    <s v="Toys &amp; Games"/>
    <x v="5"/>
    <x v="1"/>
    <n v="2"/>
    <n v="3"/>
    <n v="3"/>
    <n v="233"/>
    <x v="0"/>
  </r>
  <r>
    <s v="C02583"/>
    <x v="0"/>
    <n v="20"/>
    <x v="1"/>
    <s v="Free"/>
    <x v="1"/>
    <x v="9"/>
    <n v="6289"/>
    <n v="38449"/>
    <n v="31"/>
    <s v="Health &amp; Wellness"/>
    <x v="2"/>
    <x v="1"/>
    <n v="3"/>
    <n v="2"/>
    <n v="2"/>
    <n v="322"/>
    <x v="0"/>
  </r>
  <r>
    <s v="C02584"/>
    <x v="0"/>
    <n v="42"/>
    <x v="0"/>
    <s v="Free"/>
    <x v="0"/>
    <x v="4"/>
    <n v="4043"/>
    <n v="9271"/>
    <n v="65"/>
    <s v="Home &amp; Kitchen"/>
    <x v="1"/>
    <x v="0"/>
    <n v="2"/>
    <n v="4"/>
    <n v="1"/>
    <n v="241"/>
    <x v="0"/>
  </r>
  <r>
    <s v="C02585"/>
    <x v="0"/>
    <n v="37"/>
    <x v="0"/>
    <s v="Silver"/>
    <x v="1"/>
    <x v="26"/>
    <n v="1284"/>
    <n v="35333"/>
    <n v="2"/>
    <s v="Beauty &amp; Personal Care"/>
    <x v="3"/>
    <x v="1"/>
    <n v="5"/>
    <n v="4"/>
    <n v="2"/>
    <n v="542"/>
    <x v="5"/>
  </r>
  <r>
    <s v="C02586"/>
    <x v="16"/>
    <n v="44"/>
    <x v="0"/>
    <s v="Free"/>
    <x v="1"/>
    <x v="19"/>
    <n v="4545"/>
    <n v="4889"/>
    <n v="195"/>
    <s v="Sports &amp; Outdoors"/>
    <x v="5"/>
    <x v="1"/>
    <n v="1"/>
    <n v="1"/>
    <n v="1"/>
    <n v="111"/>
    <x v="10"/>
  </r>
  <r>
    <s v="C02587"/>
    <x v="6"/>
    <n v="18"/>
    <x v="1"/>
    <s v="Silver"/>
    <x v="1"/>
    <x v="3"/>
    <n v="13154"/>
    <n v="444782"/>
    <n v="24"/>
    <s v="Beauty &amp; Personal Care"/>
    <x v="4"/>
    <x v="1"/>
    <n v="4"/>
    <n v="5"/>
    <n v="5"/>
    <n v="455"/>
    <x v="4"/>
  </r>
  <r>
    <s v="C02588"/>
    <x v="10"/>
    <n v="49"/>
    <x v="3"/>
    <s v="Silver"/>
    <x v="1"/>
    <x v="44"/>
    <n v="633"/>
    <n v="249653"/>
    <n v="69"/>
    <s v="Electronics"/>
    <x v="1"/>
    <x v="0"/>
    <n v="2"/>
    <n v="5"/>
    <n v="4"/>
    <n v="254"/>
    <x v="1"/>
  </r>
  <r>
    <s v="C02589"/>
    <x v="0"/>
    <n v="43"/>
    <x v="0"/>
    <s v="Free"/>
    <x v="1"/>
    <x v="22"/>
    <n v="1957"/>
    <n v="196888"/>
    <n v="17"/>
    <s v="Books"/>
    <x v="5"/>
    <x v="1"/>
    <n v="4"/>
    <n v="3"/>
    <n v="4"/>
    <n v="434"/>
    <x v="9"/>
  </r>
  <r>
    <s v="C02590"/>
    <x v="0"/>
    <n v="31"/>
    <x v="2"/>
    <s v="Free"/>
    <x v="0"/>
    <x v="30"/>
    <n v="5057"/>
    <n v="121581"/>
    <n v="95"/>
    <s v="Jewelry &amp; Accessories"/>
    <x v="1"/>
    <x v="0"/>
    <n v="2"/>
    <n v="4"/>
    <n v="4"/>
    <n v="244"/>
    <x v="1"/>
  </r>
  <r>
    <s v="C02591"/>
    <x v="0"/>
    <n v="31"/>
    <x v="2"/>
    <s v="Gold"/>
    <x v="1"/>
    <x v="18"/>
    <n v="15382"/>
    <n v="23414"/>
    <n v="69"/>
    <s v="Electronics"/>
    <x v="0"/>
    <x v="1"/>
    <n v="2"/>
    <n v="3"/>
    <n v="2"/>
    <n v="232"/>
    <x v="0"/>
  </r>
  <r>
    <s v="C02592"/>
    <x v="15"/>
    <n v="35"/>
    <x v="0"/>
    <s v="Free"/>
    <x v="1"/>
    <x v="26"/>
    <n v="4087"/>
    <n v="107931"/>
    <n v="72"/>
    <s v="Electronics"/>
    <x v="0"/>
    <x v="0"/>
    <n v="2"/>
    <n v="4"/>
    <n v="3"/>
    <n v="243"/>
    <x v="1"/>
  </r>
  <r>
    <s v="C02593"/>
    <x v="0"/>
    <n v="42"/>
    <x v="0"/>
    <s v="Free"/>
    <x v="0"/>
    <x v="8"/>
    <n v="4644"/>
    <n v="117329"/>
    <n v="72"/>
    <s v="Toys &amp; Games"/>
    <x v="1"/>
    <x v="0"/>
    <n v="2"/>
    <n v="4"/>
    <n v="4"/>
    <n v="244"/>
    <x v="1"/>
  </r>
  <r>
    <s v="C02594"/>
    <x v="0"/>
    <n v="36"/>
    <x v="0"/>
    <s v="Gold"/>
    <x v="1"/>
    <x v="15"/>
    <n v="40389"/>
    <n v="1224736"/>
    <n v="26"/>
    <s v="Clothing &amp; Apparel"/>
    <x v="3"/>
    <x v="0"/>
    <n v="4"/>
    <n v="4"/>
    <n v="5"/>
    <n v="445"/>
    <x v="4"/>
  </r>
  <r>
    <s v="C02595"/>
    <x v="1"/>
    <n v="26"/>
    <x v="2"/>
    <s v="Gold"/>
    <x v="0"/>
    <x v="23"/>
    <n v="6751"/>
    <n v="95814"/>
    <n v="18"/>
    <s v="Jewelry &amp; Accessories"/>
    <x v="0"/>
    <x v="0"/>
    <n v="4"/>
    <n v="3"/>
    <n v="3"/>
    <n v="433"/>
    <x v="5"/>
  </r>
  <r>
    <s v="C02596"/>
    <x v="12"/>
    <n v="28"/>
    <x v="2"/>
    <s v="Gold"/>
    <x v="1"/>
    <x v="4"/>
    <n v="10149"/>
    <n v="223771"/>
    <n v="33"/>
    <s v="Electronics"/>
    <x v="3"/>
    <x v="0"/>
    <n v="3"/>
    <n v="4"/>
    <n v="4"/>
    <n v="344"/>
    <x v="6"/>
  </r>
  <r>
    <s v="C02597"/>
    <x v="10"/>
    <n v="40"/>
    <x v="0"/>
    <s v="Free"/>
    <x v="1"/>
    <x v="1"/>
    <n v="4302"/>
    <n v="44389"/>
    <n v="12"/>
    <s v="Health &amp; Wellness"/>
    <x v="2"/>
    <x v="0"/>
    <n v="4"/>
    <n v="3"/>
    <n v="2"/>
    <n v="432"/>
    <x v="5"/>
  </r>
  <r>
    <s v="C02598"/>
    <x v="4"/>
    <n v="38"/>
    <x v="0"/>
    <s v="Free"/>
    <x v="0"/>
    <x v="49"/>
    <n v="7158"/>
    <n v="197538"/>
    <n v="42"/>
    <s v="Clothing &amp; Apparel"/>
    <x v="3"/>
    <x v="0"/>
    <n v="3"/>
    <n v="4"/>
    <n v="4"/>
    <n v="344"/>
    <x v="6"/>
  </r>
  <r>
    <s v="C02599"/>
    <x v="5"/>
    <n v="29"/>
    <x v="2"/>
    <s v="Free"/>
    <x v="1"/>
    <x v="14"/>
    <n v="8952"/>
    <n v="18945"/>
    <n v="71"/>
    <s v="Office Supplies"/>
    <x v="4"/>
    <x v="1"/>
    <n v="2"/>
    <n v="1"/>
    <n v="2"/>
    <n v="212"/>
    <x v="0"/>
  </r>
  <r>
    <s v="C02600"/>
    <x v="9"/>
    <n v="40"/>
    <x v="0"/>
    <s v="Gold"/>
    <x v="0"/>
    <x v="33"/>
    <n v="5789"/>
    <n v="15967"/>
    <n v="82"/>
    <s v="Home &amp; Kitchen"/>
    <x v="1"/>
    <x v="1"/>
    <n v="2"/>
    <n v="1"/>
    <n v="2"/>
    <n v="212"/>
    <x v="0"/>
  </r>
  <r>
    <s v="C02601"/>
    <x v="10"/>
    <n v="35"/>
    <x v="0"/>
    <s v="Gold"/>
    <x v="0"/>
    <x v="19"/>
    <n v="2433"/>
    <n v="2156"/>
    <n v="50"/>
    <s v="Clothing &amp; Apparel"/>
    <x v="5"/>
    <x v="1"/>
    <n v="3"/>
    <n v="1"/>
    <n v="1"/>
    <n v="311"/>
    <x v="8"/>
  </r>
  <r>
    <s v="C02602"/>
    <x v="19"/>
    <n v="18"/>
    <x v="1"/>
    <s v="Silver"/>
    <x v="1"/>
    <x v="14"/>
    <n v="1452"/>
    <n v="26603"/>
    <n v="16"/>
    <s v="Pet Supplies"/>
    <x v="1"/>
    <x v="1"/>
    <n v="4"/>
    <n v="1"/>
    <n v="2"/>
    <n v="412"/>
    <x v="8"/>
  </r>
  <r>
    <s v="C02603"/>
    <x v="14"/>
    <n v="27"/>
    <x v="2"/>
    <s v="Gold"/>
    <x v="0"/>
    <x v="22"/>
    <n v="21363"/>
    <n v="225036"/>
    <n v="11"/>
    <s v="Food &amp; Grocery"/>
    <x v="1"/>
    <x v="1"/>
    <n v="4"/>
    <n v="3"/>
    <n v="4"/>
    <n v="434"/>
    <x v="9"/>
  </r>
  <r>
    <s v="C02604"/>
    <x v="0"/>
    <n v="28"/>
    <x v="2"/>
    <s v="Free"/>
    <x v="1"/>
    <x v="5"/>
    <n v="2384"/>
    <n v="13306"/>
    <n v="3"/>
    <s v="Toys &amp; Games"/>
    <x v="4"/>
    <x v="1"/>
    <n v="5"/>
    <n v="2"/>
    <n v="2"/>
    <n v="522"/>
    <x v="2"/>
  </r>
  <r>
    <s v="C02605"/>
    <x v="0"/>
    <n v="28"/>
    <x v="2"/>
    <s v="Free"/>
    <x v="0"/>
    <x v="2"/>
    <n v="10194"/>
    <n v="59867"/>
    <n v="3"/>
    <s v="Home &amp; Kitchen"/>
    <x v="2"/>
    <x v="0"/>
    <n v="5"/>
    <n v="2"/>
    <n v="3"/>
    <n v="523"/>
    <x v="2"/>
  </r>
  <r>
    <s v="C02606"/>
    <x v="10"/>
    <n v="28"/>
    <x v="2"/>
    <s v="Platinum"/>
    <x v="1"/>
    <x v="31"/>
    <n v="697"/>
    <n v="54476"/>
    <n v="11"/>
    <s v="Home &amp; Kitchen"/>
    <x v="5"/>
    <x v="1"/>
    <n v="4"/>
    <n v="2"/>
    <n v="3"/>
    <n v="423"/>
    <x v="5"/>
  </r>
  <r>
    <s v="C02607"/>
    <x v="0"/>
    <n v="42"/>
    <x v="0"/>
    <s v="Free"/>
    <x v="0"/>
    <x v="20"/>
    <n v="9465"/>
    <n v="139177"/>
    <n v="137"/>
    <s v="Sports &amp; Outdoors"/>
    <x v="0"/>
    <x v="1"/>
    <n v="1"/>
    <n v="3"/>
    <n v="4"/>
    <n v="134"/>
    <x v="1"/>
  </r>
  <r>
    <s v="C02608"/>
    <x v="9"/>
    <n v="44"/>
    <x v="0"/>
    <s v="Free"/>
    <x v="0"/>
    <x v="2"/>
    <n v="4203"/>
    <n v="27399"/>
    <n v="21"/>
    <s v="Beauty &amp; Personal Care"/>
    <x v="0"/>
    <x v="1"/>
    <n v="4"/>
    <n v="2"/>
    <n v="2"/>
    <n v="422"/>
    <x v="8"/>
  </r>
  <r>
    <s v="C02609"/>
    <x v="9"/>
    <n v="24"/>
    <x v="1"/>
    <s v="Free"/>
    <x v="1"/>
    <x v="18"/>
    <n v="1827"/>
    <n v="27629"/>
    <n v="36"/>
    <s v="Clothing &amp; Apparel"/>
    <x v="1"/>
    <x v="1"/>
    <n v="3"/>
    <n v="3"/>
    <n v="2"/>
    <n v="332"/>
    <x v="0"/>
  </r>
  <r>
    <s v="C02610"/>
    <x v="10"/>
    <n v="23"/>
    <x v="1"/>
    <s v="Free"/>
    <x v="1"/>
    <x v="9"/>
    <n v="8241"/>
    <n v="54997"/>
    <n v="161"/>
    <s v="Books"/>
    <x v="1"/>
    <x v="1"/>
    <n v="1"/>
    <n v="2"/>
    <n v="3"/>
    <n v="123"/>
    <x v="0"/>
  </r>
  <r>
    <s v="C02611"/>
    <x v="2"/>
    <n v="41"/>
    <x v="0"/>
    <s v="Free"/>
    <x v="0"/>
    <x v="21"/>
    <n v="1383"/>
    <n v="144791"/>
    <n v="23"/>
    <s v="Pet Supplies"/>
    <x v="1"/>
    <x v="1"/>
    <n v="4"/>
    <n v="3"/>
    <n v="4"/>
    <n v="434"/>
    <x v="9"/>
  </r>
  <r>
    <s v="C02612"/>
    <x v="0"/>
    <n v="18"/>
    <x v="1"/>
    <s v="Free"/>
    <x v="0"/>
    <x v="45"/>
    <n v="8533"/>
    <n v="303498"/>
    <n v="244"/>
    <s v="Electronics"/>
    <x v="0"/>
    <x v="1"/>
    <n v="1"/>
    <n v="5"/>
    <n v="5"/>
    <n v="155"/>
    <x v="3"/>
  </r>
  <r>
    <s v="C02613"/>
    <x v="10"/>
    <n v="25"/>
    <x v="2"/>
    <s v="Free"/>
    <x v="1"/>
    <x v="17"/>
    <n v="3443"/>
    <n v="54503"/>
    <n v="35"/>
    <s v="Beauty &amp; Personal Care"/>
    <x v="2"/>
    <x v="0"/>
    <n v="3"/>
    <n v="3"/>
    <n v="3"/>
    <n v="333"/>
    <x v="5"/>
  </r>
  <r>
    <s v="C02614"/>
    <x v="5"/>
    <n v="31"/>
    <x v="2"/>
    <s v="Platinum"/>
    <x v="1"/>
    <x v="18"/>
    <n v="10535"/>
    <n v="192813"/>
    <n v="122"/>
    <s v="Sports &amp; Outdoors"/>
    <x v="3"/>
    <x v="1"/>
    <n v="2"/>
    <n v="3"/>
    <n v="4"/>
    <n v="234"/>
    <x v="1"/>
  </r>
  <r>
    <s v="C02615"/>
    <x v="12"/>
    <n v="29"/>
    <x v="2"/>
    <s v="Free"/>
    <x v="1"/>
    <x v="28"/>
    <n v="7453"/>
    <n v="37038"/>
    <n v="36"/>
    <s v="Books"/>
    <x v="5"/>
    <x v="1"/>
    <n v="3"/>
    <n v="5"/>
    <n v="2"/>
    <n v="352"/>
    <x v="5"/>
  </r>
  <r>
    <s v="C02616"/>
    <x v="0"/>
    <n v="31"/>
    <x v="2"/>
    <s v="Silver"/>
    <x v="0"/>
    <x v="33"/>
    <n v="3275"/>
    <n v="10548"/>
    <n v="128"/>
    <s v="Health &amp; Wellness"/>
    <x v="1"/>
    <x v="0"/>
    <n v="1"/>
    <n v="1"/>
    <n v="1"/>
    <n v="111"/>
    <x v="10"/>
  </r>
  <r>
    <s v="C02617"/>
    <x v="12"/>
    <n v="52"/>
    <x v="3"/>
    <s v="Silver"/>
    <x v="1"/>
    <x v="31"/>
    <n v="5097"/>
    <n v="43887"/>
    <n v="196"/>
    <s v="Electronics"/>
    <x v="3"/>
    <x v="1"/>
    <n v="1"/>
    <n v="2"/>
    <n v="2"/>
    <n v="122"/>
    <x v="0"/>
  </r>
  <r>
    <s v="C02618"/>
    <x v="10"/>
    <n v="18"/>
    <x v="1"/>
    <s v="Free"/>
    <x v="0"/>
    <x v="2"/>
    <n v="3262"/>
    <n v="19135"/>
    <n v="13"/>
    <s v="Beauty &amp; Personal Care"/>
    <x v="1"/>
    <x v="1"/>
    <n v="4"/>
    <n v="2"/>
    <n v="2"/>
    <n v="422"/>
    <x v="8"/>
  </r>
  <r>
    <s v="C02619"/>
    <x v="5"/>
    <n v="22"/>
    <x v="1"/>
    <s v="Free"/>
    <x v="0"/>
    <x v="5"/>
    <n v="11999"/>
    <n v="52256"/>
    <n v="71"/>
    <s v="Electronics"/>
    <x v="1"/>
    <x v="0"/>
    <n v="2"/>
    <n v="2"/>
    <n v="3"/>
    <n v="223"/>
    <x v="0"/>
  </r>
  <r>
    <s v="C02620"/>
    <x v="0"/>
    <n v="30"/>
    <x v="2"/>
    <s v="Silver"/>
    <x v="1"/>
    <x v="33"/>
    <n v="5544"/>
    <n v="1737"/>
    <n v="18"/>
    <s v="Electronics"/>
    <x v="4"/>
    <x v="1"/>
    <n v="4"/>
    <n v="1"/>
    <n v="1"/>
    <n v="411"/>
    <x v="8"/>
  </r>
  <r>
    <s v="C02621"/>
    <x v="4"/>
    <n v="25"/>
    <x v="2"/>
    <s v="Free"/>
    <x v="0"/>
    <x v="5"/>
    <n v="1745"/>
    <n v="891"/>
    <n v="175"/>
    <s v="Beauty &amp; Personal Care"/>
    <x v="1"/>
    <x v="1"/>
    <n v="1"/>
    <n v="2"/>
    <n v="1"/>
    <n v="121"/>
    <x v="10"/>
  </r>
  <r>
    <s v="C02622"/>
    <x v="12"/>
    <n v="39"/>
    <x v="0"/>
    <s v="Platinum"/>
    <x v="0"/>
    <x v="12"/>
    <n v="18214"/>
    <n v="365753"/>
    <n v="120"/>
    <s v="Pet Supplies"/>
    <x v="0"/>
    <x v="1"/>
    <n v="2"/>
    <n v="4"/>
    <n v="5"/>
    <n v="245"/>
    <x v="1"/>
  </r>
  <r>
    <s v="C02623"/>
    <x v="5"/>
    <n v="35"/>
    <x v="0"/>
    <s v="Gold"/>
    <x v="0"/>
    <x v="2"/>
    <n v="11669"/>
    <n v="80033"/>
    <n v="36"/>
    <s v="Beauty &amp; Personal Care"/>
    <x v="4"/>
    <x v="1"/>
    <n v="3"/>
    <n v="2"/>
    <n v="3"/>
    <n v="323"/>
    <x v="5"/>
  </r>
  <r>
    <s v="C02624"/>
    <x v="1"/>
    <n v="40"/>
    <x v="0"/>
    <s v="Silver"/>
    <x v="1"/>
    <x v="25"/>
    <n v="5812"/>
    <n v="142546"/>
    <n v="157"/>
    <s v="Sports &amp; Outdoors"/>
    <x v="3"/>
    <x v="1"/>
    <n v="1"/>
    <n v="4"/>
    <n v="4"/>
    <n v="144"/>
    <x v="3"/>
  </r>
  <r>
    <s v="C02625"/>
    <x v="5"/>
    <n v="43"/>
    <x v="0"/>
    <s v="Free"/>
    <x v="0"/>
    <x v="20"/>
    <n v="1746"/>
    <n v="20437"/>
    <n v="38"/>
    <s v="Food &amp; Grocery"/>
    <x v="4"/>
    <x v="1"/>
    <n v="3"/>
    <n v="3"/>
    <n v="2"/>
    <n v="332"/>
    <x v="0"/>
  </r>
  <r>
    <s v="C02626"/>
    <x v="11"/>
    <n v="49"/>
    <x v="3"/>
    <s v="Silver"/>
    <x v="1"/>
    <x v="1"/>
    <n v="8376"/>
    <n v="81306"/>
    <n v="23"/>
    <s v="Beauty &amp; Personal Care"/>
    <x v="0"/>
    <x v="1"/>
    <n v="4"/>
    <n v="3"/>
    <n v="3"/>
    <n v="433"/>
    <x v="5"/>
  </r>
  <r>
    <s v="C02627"/>
    <x v="1"/>
    <n v="25"/>
    <x v="2"/>
    <s v="Silver"/>
    <x v="0"/>
    <x v="14"/>
    <n v="12674"/>
    <n v="2245"/>
    <n v="5"/>
    <s v="Jewelry &amp; Accessories"/>
    <x v="3"/>
    <x v="1"/>
    <n v="5"/>
    <n v="1"/>
    <n v="1"/>
    <n v="511"/>
    <x v="8"/>
  </r>
  <r>
    <s v="C02628"/>
    <x v="6"/>
    <n v="40"/>
    <x v="0"/>
    <s v="Free"/>
    <x v="0"/>
    <x v="35"/>
    <n v="1005"/>
    <n v="171502"/>
    <n v="68"/>
    <s v="Clothing &amp; Apparel"/>
    <x v="1"/>
    <x v="1"/>
    <n v="2"/>
    <n v="4"/>
    <n v="4"/>
    <n v="244"/>
    <x v="1"/>
  </r>
  <r>
    <s v="C02629"/>
    <x v="0"/>
    <n v="44"/>
    <x v="0"/>
    <s v="Gold"/>
    <x v="1"/>
    <x v="20"/>
    <n v="3166"/>
    <n v="45288"/>
    <n v="189"/>
    <s v="Books"/>
    <x v="0"/>
    <x v="1"/>
    <n v="1"/>
    <n v="3"/>
    <n v="3"/>
    <n v="133"/>
    <x v="1"/>
  </r>
  <r>
    <s v="C02630"/>
    <x v="0"/>
    <n v="42"/>
    <x v="0"/>
    <s v="Free"/>
    <x v="1"/>
    <x v="19"/>
    <n v="7248"/>
    <n v="7751"/>
    <n v="0"/>
    <s v="Books"/>
    <x v="2"/>
    <x v="1"/>
    <n v="5"/>
    <n v="1"/>
    <n v="1"/>
    <n v="511"/>
    <x v="8"/>
  </r>
  <r>
    <s v="C02631"/>
    <x v="8"/>
    <n v="24"/>
    <x v="1"/>
    <s v="Gold"/>
    <x v="1"/>
    <x v="33"/>
    <n v="4269"/>
    <n v="12715"/>
    <n v="42"/>
    <s v="Electronics"/>
    <x v="1"/>
    <x v="1"/>
    <n v="3"/>
    <n v="1"/>
    <n v="2"/>
    <n v="312"/>
    <x v="7"/>
  </r>
  <r>
    <s v="C02632"/>
    <x v="12"/>
    <n v="48"/>
    <x v="3"/>
    <s v="Free"/>
    <x v="0"/>
    <x v="0"/>
    <n v="9761"/>
    <n v="41338"/>
    <n v="69"/>
    <s v="Home &amp; Kitchen"/>
    <x v="1"/>
    <x v="0"/>
    <n v="2"/>
    <n v="2"/>
    <n v="2"/>
    <n v="222"/>
    <x v="0"/>
  </r>
  <r>
    <s v="C02633"/>
    <x v="12"/>
    <n v="35"/>
    <x v="0"/>
    <s v="Silver"/>
    <x v="1"/>
    <x v="19"/>
    <n v="3135"/>
    <n v="3033"/>
    <n v="33"/>
    <s v="Health &amp; Wellness"/>
    <x v="3"/>
    <x v="0"/>
    <n v="3"/>
    <n v="1"/>
    <n v="1"/>
    <n v="311"/>
    <x v="8"/>
  </r>
  <r>
    <s v="C02634"/>
    <x v="5"/>
    <n v="28"/>
    <x v="2"/>
    <s v="Free"/>
    <x v="1"/>
    <x v="22"/>
    <n v="4811"/>
    <n v="47721"/>
    <n v="179"/>
    <s v="Electronics"/>
    <x v="4"/>
    <x v="0"/>
    <n v="1"/>
    <n v="3"/>
    <n v="3"/>
    <n v="133"/>
    <x v="1"/>
  </r>
  <r>
    <s v="C02635"/>
    <x v="5"/>
    <n v="41"/>
    <x v="0"/>
    <s v="Platinum"/>
    <x v="1"/>
    <x v="35"/>
    <n v="18936"/>
    <n v="371901"/>
    <n v="34"/>
    <s v="Books"/>
    <x v="0"/>
    <x v="0"/>
    <n v="3"/>
    <n v="4"/>
    <n v="5"/>
    <n v="345"/>
    <x v="6"/>
  </r>
  <r>
    <s v="C02636"/>
    <x v="6"/>
    <n v="35"/>
    <x v="0"/>
    <s v="Gold"/>
    <x v="0"/>
    <x v="9"/>
    <n v="2769"/>
    <n v="184203"/>
    <n v="44"/>
    <s v="Home &amp; Kitchen"/>
    <x v="1"/>
    <x v="1"/>
    <n v="3"/>
    <n v="2"/>
    <n v="4"/>
    <n v="324"/>
    <x v="9"/>
  </r>
  <r>
    <s v="C02637"/>
    <x v="3"/>
    <n v="30"/>
    <x v="2"/>
    <s v="Platinum"/>
    <x v="1"/>
    <x v="0"/>
    <n v="10893"/>
    <n v="4364"/>
    <n v="27"/>
    <s v="Home &amp; Kitchen"/>
    <x v="2"/>
    <x v="1"/>
    <n v="4"/>
    <n v="2"/>
    <n v="1"/>
    <n v="421"/>
    <x v="8"/>
  </r>
  <r>
    <s v="C02638"/>
    <x v="0"/>
    <n v="32"/>
    <x v="2"/>
    <s v="Platinum"/>
    <x v="1"/>
    <x v="33"/>
    <n v="13687"/>
    <n v="44292"/>
    <n v="66"/>
    <s v="Clothing &amp; Apparel"/>
    <x v="4"/>
    <x v="0"/>
    <n v="2"/>
    <n v="1"/>
    <n v="2"/>
    <n v="212"/>
    <x v="0"/>
  </r>
  <r>
    <s v="C02639"/>
    <x v="0"/>
    <n v="34"/>
    <x v="2"/>
    <s v="Free"/>
    <x v="0"/>
    <x v="18"/>
    <n v="25492"/>
    <n v="403713"/>
    <n v="97"/>
    <s v="Clothing &amp; Apparel"/>
    <x v="3"/>
    <x v="1"/>
    <n v="2"/>
    <n v="3"/>
    <n v="5"/>
    <n v="235"/>
    <x v="1"/>
  </r>
  <r>
    <s v="C02640"/>
    <x v="1"/>
    <n v="33"/>
    <x v="2"/>
    <s v="Silver"/>
    <x v="0"/>
    <x v="7"/>
    <n v="2987"/>
    <n v="157354"/>
    <n v="4"/>
    <s v="Sports &amp; Outdoors"/>
    <x v="0"/>
    <x v="1"/>
    <n v="5"/>
    <n v="5"/>
    <n v="4"/>
    <n v="554"/>
    <x v="4"/>
  </r>
  <r>
    <s v="C02641"/>
    <x v="0"/>
    <n v="18"/>
    <x v="1"/>
    <s v="Free"/>
    <x v="0"/>
    <x v="24"/>
    <n v="3402"/>
    <n v="65096"/>
    <n v="25"/>
    <s v="Food &amp; Grocery"/>
    <x v="2"/>
    <x v="0"/>
    <n v="4"/>
    <n v="4"/>
    <n v="3"/>
    <n v="443"/>
    <x v="9"/>
  </r>
  <r>
    <s v="C02642"/>
    <x v="12"/>
    <n v="38"/>
    <x v="0"/>
    <s v="Silver"/>
    <x v="1"/>
    <x v="33"/>
    <n v="11014"/>
    <n v="30458"/>
    <n v="11"/>
    <s v="Food &amp; Grocery"/>
    <x v="1"/>
    <x v="1"/>
    <n v="4"/>
    <n v="1"/>
    <n v="2"/>
    <n v="412"/>
    <x v="8"/>
  </r>
  <r>
    <s v="C02643"/>
    <x v="16"/>
    <n v="41"/>
    <x v="0"/>
    <s v="Free"/>
    <x v="0"/>
    <x v="68"/>
    <n v="6048"/>
    <n v="296619"/>
    <n v="103"/>
    <s v="Electronics"/>
    <x v="4"/>
    <x v="0"/>
    <n v="2"/>
    <n v="5"/>
    <n v="4"/>
    <n v="254"/>
    <x v="1"/>
  </r>
  <r>
    <s v="C02644"/>
    <x v="0"/>
    <n v="27"/>
    <x v="2"/>
    <s v="Free"/>
    <x v="0"/>
    <x v="59"/>
    <n v="6289"/>
    <n v="177526"/>
    <n v="15"/>
    <s v="Clothing &amp; Apparel"/>
    <x v="1"/>
    <x v="1"/>
    <n v="4"/>
    <n v="4"/>
    <n v="4"/>
    <n v="444"/>
    <x v="6"/>
  </r>
  <r>
    <s v="C02645"/>
    <x v="0"/>
    <n v="34"/>
    <x v="2"/>
    <s v="Free"/>
    <x v="1"/>
    <x v="18"/>
    <n v="1535"/>
    <n v="239742"/>
    <n v="46"/>
    <s v="Jewelry &amp; Accessories"/>
    <x v="0"/>
    <x v="1"/>
    <n v="3"/>
    <n v="3"/>
    <n v="4"/>
    <n v="334"/>
    <x v="9"/>
  </r>
  <r>
    <s v="C02646"/>
    <x v="1"/>
    <n v="47"/>
    <x v="3"/>
    <s v="Free"/>
    <x v="0"/>
    <x v="10"/>
    <n v="5964"/>
    <n v="53282"/>
    <n v="43"/>
    <s v="Food &amp; Grocery"/>
    <x v="4"/>
    <x v="1"/>
    <n v="3"/>
    <n v="2"/>
    <n v="3"/>
    <n v="323"/>
    <x v="5"/>
  </r>
  <r>
    <s v="C02647"/>
    <x v="5"/>
    <n v="38"/>
    <x v="0"/>
    <s v="Free"/>
    <x v="1"/>
    <x v="0"/>
    <n v="1665"/>
    <n v="58187"/>
    <n v="11"/>
    <s v="Jewelry &amp; Accessories"/>
    <x v="0"/>
    <x v="0"/>
    <n v="4"/>
    <n v="2"/>
    <n v="3"/>
    <n v="423"/>
    <x v="5"/>
  </r>
  <r>
    <s v="C02648"/>
    <x v="11"/>
    <n v="29"/>
    <x v="2"/>
    <s v="Free"/>
    <x v="0"/>
    <x v="4"/>
    <n v="17882"/>
    <n v="390927"/>
    <n v="78"/>
    <s v="Automotive"/>
    <x v="4"/>
    <x v="0"/>
    <n v="2"/>
    <n v="4"/>
    <n v="5"/>
    <n v="245"/>
    <x v="1"/>
  </r>
  <r>
    <s v="C02649"/>
    <x v="13"/>
    <n v="29"/>
    <x v="2"/>
    <s v="Free"/>
    <x v="0"/>
    <x v="5"/>
    <n v="3502"/>
    <n v="1611"/>
    <n v="31"/>
    <s v="Clothing &amp; Apparel"/>
    <x v="0"/>
    <x v="0"/>
    <n v="3"/>
    <n v="2"/>
    <n v="1"/>
    <n v="321"/>
    <x v="7"/>
  </r>
  <r>
    <s v="C02650"/>
    <x v="0"/>
    <n v="31"/>
    <x v="2"/>
    <s v="Free"/>
    <x v="0"/>
    <x v="39"/>
    <n v="10331"/>
    <n v="272106"/>
    <n v="38"/>
    <s v="Books"/>
    <x v="1"/>
    <x v="1"/>
    <n v="3"/>
    <n v="4"/>
    <n v="4"/>
    <n v="344"/>
    <x v="6"/>
  </r>
  <r>
    <s v="C02651"/>
    <x v="14"/>
    <n v="52"/>
    <x v="3"/>
    <s v="Silver"/>
    <x v="0"/>
    <x v="74"/>
    <n v="1324"/>
    <n v="96977"/>
    <n v="1"/>
    <s v="Clothing &amp; Apparel"/>
    <x v="0"/>
    <x v="0"/>
    <n v="5"/>
    <n v="5"/>
    <n v="3"/>
    <n v="553"/>
    <x v="5"/>
  </r>
  <r>
    <s v="C02652"/>
    <x v="0"/>
    <n v="31"/>
    <x v="2"/>
    <s v="Free"/>
    <x v="1"/>
    <x v="40"/>
    <n v="4106"/>
    <n v="285421"/>
    <n v="140"/>
    <s v="Jewelry &amp; Accessories"/>
    <x v="5"/>
    <x v="1"/>
    <n v="1"/>
    <n v="5"/>
    <n v="4"/>
    <n v="154"/>
    <x v="3"/>
  </r>
  <r>
    <s v="C02653"/>
    <x v="18"/>
    <n v="45"/>
    <x v="3"/>
    <s v="Free"/>
    <x v="1"/>
    <x v="9"/>
    <n v="12182"/>
    <n v="77673"/>
    <n v="122"/>
    <s v="Clothing &amp; Apparel"/>
    <x v="3"/>
    <x v="1"/>
    <n v="2"/>
    <n v="2"/>
    <n v="3"/>
    <n v="223"/>
    <x v="0"/>
  </r>
  <r>
    <s v="C02654"/>
    <x v="4"/>
    <n v="23"/>
    <x v="1"/>
    <s v="Free"/>
    <x v="0"/>
    <x v="10"/>
    <n v="5085"/>
    <n v="37454"/>
    <n v="15"/>
    <s v="Beauty &amp; Personal Care"/>
    <x v="1"/>
    <x v="0"/>
    <n v="4"/>
    <n v="2"/>
    <n v="2"/>
    <n v="422"/>
    <x v="8"/>
  </r>
  <r>
    <s v="C02655"/>
    <x v="13"/>
    <n v="39"/>
    <x v="0"/>
    <s v="Silver"/>
    <x v="1"/>
    <x v="22"/>
    <n v="5164"/>
    <n v="57342"/>
    <n v="4"/>
    <s v="Electronics"/>
    <x v="1"/>
    <x v="0"/>
    <n v="5"/>
    <n v="3"/>
    <n v="3"/>
    <n v="533"/>
    <x v="5"/>
  </r>
  <r>
    <s v="C02656"/>
    <x v="0"/>
    <n v="23"/>
    <x v="1"/>
    <s v="Silver"/>
    <x v="1"/>
    <x v="22"/>
    <n v="8706"/>
    <n v="76486"/>
    <n v="130"/>
    <s v="Clothing &amp; Apparel"/>
    <x v="4"/>
    <x v="1"/>
    <n v="1"/>
    <n v="3"/>
    <n v="3"/>
    <n v="133"/>
    <x v="1"/>
  </r>
  <r>
    <s v="C02657"/>
    <x v="0"/>
    <n v="26"/>
    <x v="2"/>
    <s v="Gold"/>
    <x v="1"/>
    <x v="34"/>
    <n v="6502"/>
    <n v="117138"/>
    <n v="7"/>
    <s v="Toys &amp; Games"/>
    <x v="3"/>
    <x v="1"/>
    <n v="5"/>
    <n v="3"/>
    <n v="4"/>
    <n v="534"/>
    <x v="9"/>
  </r>
  <r>
    <s v="C02658"/>
    <x v="0"/>
    <n v="31"/>
    <x v="2"/>
    <s v="Free"/>
    <x v="1"/>
    <x v="25"/>
    <n v="2321"/>
    <n v="55336"/>
    <n v="12"/>
    <s v="Food &amp; Grocery"/>
    <x v="2"/>
    <x v="1"/>
    <n v="4"/>
    <n v="4"/>
    <n v="3"/>
    <n v="443"/>
    <x v="9"/>
  </r>
  <r>
    <s v="C02659"/>
    <x v="10"/>
    <n v="45"/>
    <x v="3"/>
    <s v="Silver"/>
    <x v="0"/>
    <x v="45"/>
    <n v="2239"/>
    <n v="79538"/>
    <n v="52"/>
    <s v="Travel &amp; Luggage"/>
    <x v="1"/>
    <x v="1"/>
    <n v="3"/>
    <n v="5"/>
    <n v="3"/>
    <n v="353"/>
    <x v="5"/>
  </r>
  <r>
    <s v="C02660"/>
    <x v="0"/>
    <n v="38"/>
    <x v="0"/>
    <s v="Free"/>
    <x v="0"/>
    <x v="12"/>
    <n v="3728"/>
    <n v="7485"/>
    <n v="168"/>
    <s v="Sports &amp; Outdoors"/>
    <x v="0"/>
    <x v="0"/>
    <n v="1"/>
    <n v="4"/>
    <n v="1"/>
    <n v="141"/>
    <x v="10"/>
  </r>
  <r>
    <s v="C02661"/>
    <x v="7"/>
    <n v="46"/>
    <x v="3"/>
    <s v="Gold"/>
    <x v="0"/>
    <x v="9"/>
    <n v="421"/>
    <n v="32455"/>
    <n v="8"/>
    <s v="Food &amp; Grocery"/>
    <x v="3"/>
    <x v="0"/>
    <n v="4"/>
    <n v="2"/>
    <n v="2"/>
    <n v="422"/>
    <x v="8"/>
  </r>
  <r>
    <s v="C02662"/>
    <x v="0"/>
    <n v="23"/>
    <x v="1"/>
    <s v="Gold"/>
    <x v="1"/>
    <x v="18"/>
    <n v="17254"/>
    <n v="264675"/>
    <n v="172"/>
    <s v="Electronics"/>
    <x v="3"/>
    <x v="0"/>
    <n v="1"/>
    <n v="3"/>
    <n v="4"/>
    <n v="134"/>
    <x v="1"/>
  </r>
  <r>
    <s v="C02663"/>
    <x v="3"/>
    <n v="35"/>
    <x v="0"/>
    <s v="Free"/>
    <x v="0"/>
    <x v="25"/>
    <n v="7125"/>
    <n v="176733"/>
    <n v="47"/>
    <s v="Home &amp; Kitchen"/>
    <x v="0"/>
    <x v="0"/>
    <n v="3"/>
    <n v="4"/>
    <n v="4"/>
    <n v="344"/>
    <x v="6"/>
  </r>
  <r>
    <s v="C02664"/>
    <x v="4"/>
    <n v="18"/>
    <x v="1"/>
    <s v="Free"/>
    <x v="0"/>
    <x v="58"/>
    <n v="5264"/>
    <n v="11489"/>
    <n v="36"/>
    <s v="Clothing &amp; Apparel"/>
    <x v="2"/>
    <x v="0"/>
    <n v="3"/>
    <n v="4"/>
    <n v="2"/>
    <n v="342"/>
    <x v="5"/>
  </r>
  <r>
    <s v="C02665"/>
    <x v="1"/>
    <n v="42"/>
    <x v="0"/>
    <s v="Free"/>
    <x v="1"/>
    <x v="31"/>
    <n v="4185"/>
    <n v="3580"/>
    <n v="0"/>
    <s v="Office Supplies"/>
    <x v="1"/>
    <x v="1"/>
    <n v="5"/>
    <n v="2"/>
    <n v="1"/>
    <n v="521"/>
    <x v="2"/>
  </r>
  <r>
    <s v="C02666"/>
    <x v="11"/>
    <n v="25"/>
    <x v="2"/>
    <s v="Free"/>
    <x v="1"/>
    <x v="20"/>
    <n v="2061"/>
    <n v="28265"/>
    <n v="190"/>
    <s v="Toys &amp; Games"/>
    <x v="0"/>
    <x v="0"/>
    <n v="1"/>
    <n v="3"/>
    <n v="2"/>
    <n v="132"/>
    <x v="0"/>
  </r>
  <r>
    <s v="C02667"/>
    <x v="4"/>
    <n v="18"/>
    <x v="1"/>
    <s v="Free"/>
    <x v="1"/>
    <x v="58"/>
    <n v="2351"/>
    <n v="52843"/>
    <n v="52"/>
    <s v="Clothing &amp; Apparel"/>
    <x v="2"/>
    <x v="1"/>
    <n v="3"/>
    <n v="4"/>
    <n v="3"/>
    <n v="343"/>
    <x v="9"/>
  </r>
  <r>
    <s v="C02668"/>
    <x v="10"/>
    <n v="58"/>
    <x v="4"/>
    <s v="Free"/>
    <x v="0"/>
    <x v="34"/>
    <n v="2862"/>
    <n v="41954"/>
    <n v="35"/>
    <s v="Books"/>
    <x v="1"/>
    <x v="0"/>
    <n v="3"/>
    <n v="3"/>
    <n v="2"/>
    <n v="332"/>
    <x v="0"/>
  </r>
  <r>
    <s v="C02669"/>
    <x v="4"/>
    <n v="26"/>
    <x v="2"/>
    <s v="Silver"/>
    <x v="1"/>
    <x v="22"/>
    <n v="402"/>
    <n v="4283"/>
    <n v="26"/>
    <s v="Automotive"/>
    <x v="0"/>
    <x v="1"/>
    <n v="4"/>
    <n v="3"/>
    <n v="1"/>
    <n v="431"/>
    <x v="5"/>
  </r>
  <r>
    <s v="C02670"/>
    <x v="12"/>
    <n v="25"/>
    <x v="2"/>
    <s v="Free"/>
    <x v="0"/>
    <x v="47"/>
    <n v="5408"/>
    <n v="144969"/>
    <n v="132"/>
    <s v="Automotive"/>
    <x v="4"/>
    <x v="1"/>
    <n v="1"/>
    <n v="4"/>
    <n v="4"/>
    <n v="144"/>
    <x v="3"/>
  </r>
  <r>
    <s v="C02671"/>
    <x v="0"/>
    <n v="28"/>
    <x v="2"/>
    <s v="Gold"/>
    <x v="0"/>
    <x v="2"/>
    <n v="18135"/>
    <n v="104036"/>
    <n v="15"/>
    <s v="Electronics"/>
    <x v="1"/>
    <x v="0"/>
    <n v="4"/>
    <n v="2"/>
    <n v="3"/>
    <n v="423"/>
    <x v="5"/>
  </r>
  <r>
    <s v="C02672"/>
    <x v="1"/>
    <n v="25"/>
    <x v="2"/>
    <s v="Platinum"/>
    <x v="1"/>
    <x v="31"/>
    <n v="7457"/>
    <n v="69569"/>
    <n v="25"/>
    <s v="Food &amp; Grocery"/>
    <x v="0"/>
    <x v="1"/>
    <n v="4"/>
    <n v="2"/>
    <n v="3"/>
    <n v="423"/>
    <x v="5"/>
  </r>
  <r>
    <s v="C02673"/>
    <x v="18"/>
    <n v="18"/>
    <x v="1"/>
    <s v="Free"/>
    <x v="1"/>
    <x v="2"/>
    <n v="5163"/>
    <n v="27158"/>
    <n v="63"/>
    <s v="Food &amp; Grocery"/>
    <x v="0"/>
    <x v="1"/>
    <n v="2"/>
    <n v="2"/>
    <n v="2"/>
    <n v="222"/>
    <x v="0"/>
  </r>
  <r>
    <s v="C02674"/>
    <x v="18"/>
    <n v="32"/>
    <x v="2"/>
    <s v="Silver"/>
    <x v="0"/>
    <x v="18"/>
    <n v="7006"/>
    <n v="108695"/>
    <n v="43"/>
    <s v="Clothing &amp; Apparel"/>
    <x v="4"/>
    <x v="0"/>
    <n v="3"/>
    <n v="3"/>
    <n v="3"/>
    <n v="333"/>
    <x v="5"/>
  </r>
  <r>
    <s v="C02675"/>
    <x v="5"/>
    <n v="37"/>
    <x v="0"/>
    <s v="Silver"/>
    <x v="0"/>
    <x v="26"/>
    <n v="2028"/>
    <n v="45768"/>
    <n v="6"/>
    <s v="Home &amp; Kitchen"/>
    <x v="1"/>
    <x v="1"/>
    <n v="5"/>
    <n v="4"/>
    <n v="3"/>
    <n v="543"/>
    <x v="6"/>
  </r>
  <r>
    <s v="C02676"/>
    <x v="5"/>
    <n v="38"/>
    <x v="0"/>
    <s v="Silver"/>
    <x v="1"/>
    <x v="17"/>
    <n v="8118"/>
    <n v="117292"/>
    <n v="133"/>
    <s v="Food &amp; Grocery"/>
    <x v="4"/>
    <x v="0"/>
    <n v="1"/>
    <n v="3"/>
    <n v="4"/>
    <n v="134"/>
    <x v="1"/>
  </r>
  <r>
    <s v="C02677"/>
    <x v="16"/>
    <n v="61"/>
    <x v="4"/>
    <s v="Free"/>
    <x v="1"/>
    <x v="15"/>
    <n v="7791"/>
    <n v="294766"/>
    <n v="22"/>
    <s v="Clothing &amp; Apparel"/>
    <x v="1"/>
    <x v="0"/>
    <n v="4"/>
    <n v="4"/>
    <n v="4"/>
    <n v="444"/>
    <x v="6"/>
  </r>
  <r>
    <s v="C02678"/>
    <x v="7"/>
    <n v="19"/>
    <x v="1"/>
    <s v="Gold"/>
    <x v="0"/>
    <x v="19"/>
    <n v="8659"/>
    <n v="8742"/>
    <n v="138"/>
    <s v="Clothing &amp; Apparel"/>
    <x v="5"/>
    <x v="0"/>
    <n v="1"/>
    <n v="1"/>
    <n v="1"/>
    <n v="111"/>
    <x v="10"/>
  </r>
  <r>
    <s v="C02679"/>
    <x v="6"/>
    <n v="40"/>
    <x v="0"/>
    <s v="Free"/>
    <x v="0"/>
    <x v="4"/>
    <n v="8068"/>
    <n v="143746"/>
    <n v="73"/>
    <s v="Home &amp; Kitchen"/>
    <x v="4"/>
    <x v="0"/>
    <n v="2"/>
    <n v="4"/>
    <n v="4"/>
    <n v="244"/>
    <x v="1"/>
  </r>
  <r>
    <s v="C02680"/>
    <x v="0"/>
    <n v="49"/>
    <x v="3"/>
    <s v="Free"/>
    <x v="1"/>
    <x v="1"/>
    <n v="3926"/>
    <n v="43241"/>
    <n v="12"/>
    <s v="Electronics"/>
    <x v="5"/>
    <x v="0"/>
    <n v="4"/>
    <n v="3"/>
    <n v="2"/>
    <n v="432"/>
    <x v="5"/>
  </r>
  <r>
    <s v="C02681"/>
    <x v="10"/>
    <n v="18"/>
    <x v="1"/>
    <s v="Free"/>
    <x v="1"/>
    <x v="19"/>
    <n v="15184"/>
    <n v="17023"/>
    <n v="41"/>
    <s v="Toys &amp; Games"/>
    <x v="1"/>
    <x v="1"/>
    <n v="3"/>
    <n v="1"/>
    <n v="2"/>
    <n v="312"/>
    <x v="7"/>
  </r>
  <r>
    <s v="C02682"/>
    <x v="14"/>
    <n v="24"/>
    <x v="1"/>
    <s v="Platinum"/>
    <x v="0"/>
    <x v="2"/>
    <n v="6407"/>
    <n v="39182"/>
    <n v="60"/>
    <s v="Electronics"/>
    <x v="0"/>
    <x v="0"/>
    <n v="2"/>
    <n v="2"/>
    <n v="2"/>
    <n v="222"/>
    <x v="0"/>
  </r>
  <r>
    <s v="C02683"/>
    <x v="10"/>
    <n v="34"/>
    <x v="2"/>
    <s v="Silver"/>
    <x v="1"/>
    <x v="23"/>
    <n v="24556"/>
    <n v="401633"/>
    <n v="91"/>
    <s v="Clothing &amp; Apparel"/>
    <x v="3"/>
    <x v="1"/>
    <n v="2"/>
    <n v="3"/>
    <n v="5"/>
    <n v="235"/>
    <x v="1"/>
  </r>
  <r>
    <s v="C02684"/>
    <x v="0"/>
    <n v="48"/>
    <x v="3"/>
    <s v="Free"/>
    <x v="1"/>
    <x v="26"/>
    <n v="420"/>
    <n v="117884"/>
    <n v="13"/>
    <s v="Home &amp; Kitchen"/>
    <x v="3"/>
    <x v="0"/>
    <n v="4"/>
    <n v="4"/>
    <n v="4"/>
    <n v="444"/>
    <x v="6"/>
  </r>
  <r>
    <s v="C02685"/>
    <x v="11"/>
    <n v="29"/>
    <x v="2"/>
    <s v="Free"/>
    <x v="1"/>
    <x v="34"/>
    <n v="9806"/>
    <n v="177075"/>
    <n v="69"/>
    <s v="Electronics"/>
    <x v="1"/>
    <x v="1"/>
    <n v="2"/>
    <n v="3"/>
    <n v="4"/>
    <n v="234"/>
    <x v="1"/>
  </r>
  <r>
    <s v="C02686"/>
    <x v="9"/>
    <n v="32"/>
    <x v="2"/>
    <s v="Silver"/>
    <x v="0"/>
    <x v="58"/>
    <n v="2684"/>
    <n v="59522"/>
    <n v="54"/>
    <s v="Food &amp; Grocery"/>
    <x v="0"/>
    <x v="0"/>
    <n v="3"/>
    <n v="4"/>
    <n v="3"/>
    <n v="343"/>
    <x v="9"/>
  </r>
  <r>
    <s v="C02687"/>
    <x v="3"/>
    <n v="29"/>
    <x v="2"/>
    <s v="Gold"/>
    <x v="0"/>
    <x v="33"/>
    <n v="21754"/>
    <n v="65412"/>
    <n v="7"/>
    <s v="Books"/>
    <x v="0"/>
    <x v="0"/>
    <n v="5"/>
    <n v="1"/>
    <n v="3"/>
    <n v="513"/>
    <x v="2"/>
  </r>
  <r>
    <s v="C02688"/>
    <x v="12"/>
    <n v="49"/>
    <x v="3"/>
    <s v="Platinum"/>
    <x v="1"/>
    <x v="10"/>
    <n v="166"/>
    <n v="1353"/>
    <n v="17"/>
    <s v="Jewelry &amp; Accessories"/>
    <x v="0"/>
    <x v="1"/>
    <n v="4"/>
    <n v="2"/>
    <n v="1"/>
    <n v="421"/>
    <x v="8"/>
  </r>
  <r>
    <s v="C02689"/>
    <x v="7"/>
    <n v="40"/>
    <x v="0"/>
    <s v="Free"/>
    <x v="1"/>
    <x v="20"/>
    <n v="7007"/>
    <n v="80143"/>
    <n v="69"/>
    <s v="Pet Supplies"/>
    <x v="1"/>
    <x v="0"/>
    <n v="2"/>
    <n v="3"/>
    <n v="3"/>
    <n v="233"/>
    <x v="0"/>
  </r>
  <r>
    <s v="C02690"/>
    <x v="13"/>
    <n v="44"/>
    <x v="0"/>
    <s v="Gold"/>
    <x v="1"/>
    <x v="0"/>
    <n v="14481"/>
    <n v="56467"/>
    <n v="106"/>
    <s v="Toys &amp; Games"/>
    <x v="2"/>
    <x v="1"/>
    <n v="2"/>
    <n v="2"/>
    <n v="3"/>
    <n v="223"/>
    <x v="0"/>
  </r>
  <r>
    <s v="C02691"/>
    <x v="4"/>
    <n v="30"/>
    <x v="2"/>
    <s v="Gold"/>
    <x v="0"/>
    <x v="31"/>
    <n v="8204"/>
    <n v="74047"/>
    <n v="182"/>
    <s v="Electronics"/>
    <x v="3"/>
    <x v="0"/>
    <n v="1"/>
    <n v="2"/>
    <n v="3"/>
    <n v="123"/>
    <x v="0"/>
  </r>
  <r>
    <s v="C02692"/>
    <x v="9"/>
    <n v="18"/>
    <x v="1"/>
    <s v="Platinum"/>
    <x v="0"/>
    <x v="20"/>
    <n v="3704"/>
    <n v="50355"/>
    <n v="53"/>
    <s v="Clothing &amp; Apparel"/>
    <x v="0"/>
    <x v="1"/>
    <n v="3"/>
    <n v="3"/>
    <n v="3"/>
    <n v="333"/>
    <x v="5"/>
  </r>
  <r>
    <s v="C02693"/>
    <x v="10"/>
    <n v="45"/>
    <x v="3"/>
    <s v="Free"/>
    <x v="1"/>
    <x v="77"/>
    <n v="2082"/>
    <n v="1400376"/>
    <n v="157"/>
    <s v="Clothing &amp; Apparel"/>
    <x v="4"/>
    <x v="0"/>
    <n v="1"/>
    <n v="5"/>
    <n v="5"/>
    <n v="155"/>
    <x v="3"/>
  </r>
  <r>
    <s v="C02694"/>
    <x v="0"/>
    <n v="32"/>
    <x v="2"/>
    <s v="Free"/>
    <x v="1"/>
    <x v="25"/>
    <n v="13702"/>
    <n v="388915"/>
    <n v="11"/>
    <s v="Food &amp; Grocery"/>
    <x v="1"/>
    <x v="1"/>
    <n v="4"/>
    <n v="4"/>
    <n v="5"/>
    <n v="445"/>
    <x v="4"/>
  </r>
  <r>
    <s v="C02695"/>
    <x v="15"/>
    <n v="35"/>
    <x v="0"/>
    <s v="Free"/>
    <x v="1"/>
    <x v="9"/>
    <n v="11087"/>
    <n v="88536"/>
    <n v="124"/>
    <s v="Books"/>
    <x v="4"/>
    <x v="1"/>
    <n v="2"/>
    <n v="2"/>
    <n v="3"/>
    <n v="223"/>
    <x v="0"/>
  </r>
  <r>
    <s v="C02696"/>
    <x v="0"/>
    <n v="42"/>
    <x v="0"/>
    <s v="Platinum"/>
    <x v="1"/>
    <x v="2"/>
    <n v="4413"/>
    <n v="2576"/>
    <n v="11"/>
    <s v="Health &amp; Wellness"/>
    <x v="1"/>
    <x v="1"/>
    <n v="4"/>
    <n v="2"/>
    <n v="1"/>
    <n v="421"/>
    <x v="8"/>
  </r>
  <r>
    <s v="C02697"/>
    <x v="5"/>
    <n v="37"/>
    <x v="0"/>
    <s v="Silver"/>
    <x v="1"/>
    <x v="20"/>
    <n v="406"/>
    <n v="53738"/>
    <n v="11"/>
    <s v="Books"/>
    <x v="3"/>
    <x v="1"/>
    <n v="4"/>
    <n v="3"/>
    <n v="3"/>
    <n v="433"/>
    <x v="5"/>
  </r>
  <r>
    <s v="C02698"/>
    <x v="11"/>
    <n v="18"/>
    <x v="1"/>
    <s v="Silver"/>
    <x v="1"/>
    <x v="0"/>
    <n v="5457"/>
    <n v="20425"/>
    <n v="24"/>
    <s v="Electronics"/>
    <x v="1"/>
    <x v="1"/>
    <n v="4"/>
    <n v="2"/>
    <n v="2"/>
    <n v="422"/>
    <x v="8"/>
  </r>
  <r>
    <s v="C02699"/>
    <x v="10"/>
    <n v="18"/>
    <x v="1"/>
    <s v="Gold"/>
    <x v="0"/>
    <x v="30"/>
    <n v="431"/>
    <n v="82377"/>
    <n v="115"/>
    <s v="Toys &amp; Games"/>
    <x v="3"/>
    <x v="1"/>
    <n v="2"/>
    <n v="4"/>
    <n v="3"/>
    <n v="243"/>
    <x v="1"/>
  </r>
  <r>
    <s v="C02700"/>
    <x v="0"/>
    <n v="45"/>
    <x v="3"/>
    <s v="Free"/>
    <x v="0"/>
    <x v="0"/>
    <n v="6191"/>
    <n v="21832"/>
    <n v="275"/>
    <s v="Clothing &amp; Apparel"/>
    <x v="3"/>
    <x v="1"/>
    <n v="1"/>
    <n v="2"/>
    <n v="2"/>
    <n v="122"/>
    <x v="0"/>
  </r>
  <r>
    <s v="C02701"/>
    <x v="10"/>
    <n v="42"/>
    <x v="0"/>
    <s v="Free"/>
    <x v="1"/>
    <x v="12"/>
    <n v="4204"/>
    <n v="64482"/>
    <n v="32"/>
    <s v="Books"/>
    <x v="0"/>
    <x v="1"/>
    <n v="3"/>
    <n v="4"/>
    <n v="3"/>
    <n v="343"/>
    <x v="9"/>
  </r>
  <r>
    <s v="C02702"/>
    <x v="15"/>
    <n v="28"/>
    <x v="2"/>
    <s v="Gold"/>
    <x v="0"/>
    <x v="4"/>
    <n v="6952"/>
    <n v="12390"/>
    <n v="31"/>
    <s v="Books"/>
    <x v="0"/>
    <x v="0"/>
    <n v="3"/>
    <n v="4"/>
    <n v="2"/>
    <n v="342"/>
    <x v="5"/>
  </r>
  <r>
    <s v="C02703"/>
    <x v="12"/>
    <n v="25"/>
    <x v="2"/>
    <s v="Gold"/>
    <x v="0"/>
    <x v="5"/>
    <n v="11397"/>
    <n v="58525"/>
    <n v="77"/>
    <s v="Books"/>
    <x v="1"/>
    <x v="1"/>
    <n v="2"/>
    <n v="2"/>
    <n v="3"/>
    <n v="223"/>
    <x v="0"/>
  </r>
  <r>
    <s v="C02704"/>
    <x v="10"/>
    <n v="35"/>
    <x v="0"/>
    <s v="Gold"/>
    <x v="1"/>
    <x v="50"/>
    <n v="16466"/>
    <n v="479385"/>
    <n v="3"/>
    <s v="Home &amp; Kitchen"/>
    <x v="0"/>
    <x v="1"/>
    <n v="5"/>
    <n v="4"/>
    <n v="5"/>
    <n v="545"/>
    <x v="4"/>
  </r>
  <r>
    <s v="C02705"/>
    <x v="0"/>
    <n v="32"/>
    <x v="2"/>
    <s v="Free"/>
    <x v="1"/>
    <x v="58"/>
    <n v="19423"/>
    <n v="416396"/>
    <n v="40"/>
    <s v="Electronics"/>
    <x v="0"/>
    <x v="1"/>
    <n v="3"/>
    <n v="4"/>
    <n v="5"/>
    <n v="345"/>
    <x v="6"/>
  </r>
  <r>
    <s v="C02706"/>
    <x v="15"/>
    <n v="61"/>
    <x v="4"/>
    <s v="Free"/>
    <x v="0"/>
    <x v="0"/>
    <n v="4997"/>
    <n v="2072"/>
    <n v="21"/>
    <s v="Electronics"/>
    <x v="1"/>
    <x v="0"/>
    <n v="4"/>
    <n v="2"/>
    <n v="1"/>
    <n v="421"/>
    <x v="8"/>
  </r>
  <r>
    <s v="C02707"/>
    <x v="0"/>
    <n v="35"/>
    <x v="0"/>
    <s v="Free"/>
    <x v="0"/>
    <x v="68"/>
    <n v="7111"/>
    <n v="380765"/>
    <n v="15"/>
    <s v="Books"/>
    <x v="2"/>
    <x v="0"/>
    <n v="4"/>
    <n v="5"/>
    <n v="5"/>
    <n v="455"/>
    <x v="4"/>
  </r>
  <r>
    <s v="C02708"/>
    <x v="18"/>
    <n v="37"/>
    <x v="0"/>
    <s v="Gold"/>
    <x v="0"/>
    <x v="17"/>
    <n v="4507"/>
    <n v="59242"/>
    <n v="158"/>
    <s v="Clothing &amp; Apparel"/>
    <x v="3"/>
    <x v="0"/>
    <n v="1"/>
    <n v="3"/>
    <n v="3"/>
    <n v="133"/>
    <x v="1"/>
  </r>
  <r>
    <s v="C02709"/>
    <x v="0"/>
    <n v="24"/>
    <x v="1"/>
    <s v="Free"/>
    <x v="0"/>
    <x v="12"/>
    <n v="8181"/>
    <n v="161779"/>
    <n v="0"/>
    <s v="Books"/>
    <x v="0"/>
    <x v="0"/>
    <n v="5"/>
    <n v="4"/>
    <n v="4"/>
    <n v="544"/>
    <x v="4"/>
  </r>
  <r>
    <s v="C02710"/>
    <x v="5"/>
    <n v="41"/>
    <x v="0"/>
    <s v="Platinum"/>
    <x v="1"/>
    <x v="33"/>
    <n v="34155"/>
    <n v="11187"/>
    <n v="20"/>
    <s v="Books"/>
    <x v="0"/>
    <x v="0"/>
    <n v="4"/>
    <n v="1"/>
    <n v="2"/>
    <n v="412"/>
    <x v="8"/>
  </r>
  <r>
    <s v="C02711"/>
    <x v="10"/>
    <n v="20"/>
    <x v="1"/>
    <s v="Gold"/>
    <x v="0"/>
    <x v="53"/>
    <n v="3533"/>
    <n v="146171"/>
    <n v="41"/>
    <s v="Beauty &amp; Personal Care"/>
    <x v="1"/>
    <x v="0"/>
    <n v="3"/>
    <n v="5"/>
    <n v="4"/>
    <n v="354"/>
    <x v="6"/>
  </r>
  <r>
    <s v="C02712"/>
    <x v="9"/>
    <n v="32"/>
    <x v="2"/>
    <s v="Silver"/>
    <x v="0"/>
    <x v="17"/>
    <n v="8362"/>
    <n v="110744"/>
    <n v="26"/>
    <s v="Clothing &amp; Apparel"/>
    <x v="0"/>
    <x v="1"/>
    <n v="4"/>
    <n v="3"/>
    <n v="4"/>
    <n v="434"/>
    <x v="9"/>
  </r>
  <r>
    <s v="C02713"/>
    <x v="12"/>
    <n v="32"/>
    <x v="2"/>
    <s v="Silver"/>
    <x v="1"/>
    <x v="5"/>
    <n v="2373"/>
    <n v="124236"/>
    <n v="188"/>
    <s v="Toys &amp; Games"/>
    <x v="3"/>
    <x v="0"/>
    <n v="1"/>
    <n v="2"/>
    <n v="4"/>
    <n v="124"/>
    <x v="1"/>
  </r>
  <r>
    <s v="C02714"/>
    <x v="12"/>
    <n v="37"/>
    <x v="0"/>
    <s v="Free"/>
    <x v="1"/>
    <x v="21"/>
    <n v="3771"/>
    <n v="49688"/>
    <n v="55"/>
    <s v="Beauty &amp; Personal Care"/>
    <x v="1"/>
    <x v="0"/>
    <n v="3"/>
    <n v="3"/>
    <n v="3"/>
    <n v="333"/>
    <x v="5"/>
  </r>
  <r>
    <s v="C02715"/>
    <x v="0"/>
    <n v="23"/>
    <x v="1"/>
    <s v="Silver"/>
    <x v="0"/>
    <x v="9"/>
    <n v="6997"/>
    <n v="54725"/>
    <n v="82"/>
    <s v="Electronics"/>
    <x v="4"/>
    <x v="1"/>
    <n v="2"/>
    <n v="2"/>
    <n v="3"/>
    <n v="223"/>
    <x v="0"/>
  </r>
  <r>
    <s v="C02716"/>
    <x v="14"/>
    <n v="38"/>
    <x v="0"/>
    <s v="Silver"/>
    <x v="1"/>
    <x v="31"/>
    <n v="9554"/>
    <n v="8505"/>
    <n v="166"/>
    <s v="Travel &amp; Luggage"/>
    <x v="4"/>
    <x v="0"/>
    <n v="1"/>
    <n v="2"/>
    <n v="1"/>
    <n v="121"/>
    <x v="10"/>
  </r>
  <r>
    <s v="C02717"/>
    <x v="0"/>
    <n v="45"/>
    <x v="3"/>
    <s v="Free"/>
    <x v="1"/>
    <x v="29"/>
    <n v="5429"/>
    <n v="277495"/>
    <n v="42"/>
    <s v="Automotive"/>
    <x v="4"/>
    <x v="1"/>
    <n v="3"/>
    <n v="5"/>
    <n v="4"/>
    <n v="354"/>
    <x v="6"/>
  </r>
  <r>
    <s v="C02718"/>
    <x v="12"/>
    <n v="35"/>
    <x v="0"/>
    <s v="Gold"/>
    <x v="1"/>
    <x v="33"/>
    <n v="3954"/>
    <n v="13302"/>
    <n v="11"/>
    <s v="Electronics"/>
    <x v="1"/>
    <x v="1"/>
    <n v="4"/>
    <n v="1"/>
    <n v="2"/>
    <n v="412"/>
    <x v="8"/>
  </r>
  <r>
    <s v="C02719"/>
    <x v="8"/>
    <n v="42"/>
    <x v="0"/>
    <s v="Gold"/>
    <x v="1"/>
    <x v="14"/>
    <n v="9792"/>
    <n v="19665"/>
    <n v="2"/>
    <s v="Pet Supplies"/>
    <x v="1"/>
    <x v="1"/>
    <n v="5"/>
    <n v="1"/>
    <n v="2"/>
    <n v="512"/>
    <x v="8"/>
  </r>
  <r>
    <s v="C02720"/>
    <x v="17"/>
    <n v="59"/>
    <x v="4"/>
    <s v="Silver"/>
    <x v="1"/>
    <x v="75"/>
    <n v="6019"/>
    <n v="395884"/>
    <n v="13"/>
    <s v="Food &amp; Grocery"/>
    <x v="0"/>
    <x v="1"/>
    <n v="4"/>
    <n v="5"/>
    <n v="5"/>
    <n v="455"/>
    <x v="4"/>
  </r>
  <r>
    <s v="C02721"/>
    <x v="5"/>
    <n v="53"/>
    <x v="3"/>
    <s v="Silver"/>
    <x v="1"/>
    <x v="6"/>
    <n v="9267"/>
    <n v="263851"/>
    <n v="1"/>
    <s v="Health &amp; Wellness"/>
    <x v="5"/>
    <x v="0"/>
    <n v="5"/>
    <n v="4"/>
    <n v="4"/>
    <n v="544"/>
    <x v="4"/>
  </r>
  <r>
    <s v="C02722"/>
    <x v="7"/>
    <n v="57"/>
    <x v="4"/>
    <s v="Free"/>
    <x v="1"/>
    <x v="26"/>
    <n v="8651"/>
    <n v="235736"/>
    <n v="1"/>
    <s v="Electronics"/>
    <x v="3"/>
    <x v="1"/>
    <n v="5"/>
    <n v="4"/>
    <n v="4"/>
    <n v="544"/>
    <x v="4"/>
  </r>
  <r>
    <s v="C02723"/>
    <x v="10"/>
    <n v="48"/>
    <x v="3"/>
    <s v="Free"/>
    <x v="0"/>
    <x v="39"/>
    <n v="8045"/>
    <n v="213875"/>
    <n v="75"/>
    <s v="Home &amp; Kitchen"/>
    <x v="1"/>
    <x v="0"/>
    <n v="2"/>
    <n v="4"/>
    <n v="4"/>
    <n v="244"/>
    <x v="1"/>
  </r>
  <r>
    <s v="C02724"/>
    <x v="7"/>
    <n v="39"/>
    <x v="0"/>
    <s v="Free"/>
    <x v="0"/>
    <x v="21"/>
    <n v="8004"/>
    <n v="104193"/>
    <n v="92"/>
    <s v="Office Supplies"/>
    <x v="1"/>
    <x v="1"/>
    <n v="2"/>
    <n v="3"/>
    <n v="3"/>
    <n v="233"/>
    <x v="0"/>
  </r>
  <r>
    <s v="C02725"/>
    <x v="0"/>
    <n v="35"/>
    <x v="0"/>
    <s v="Free"/>
    <x v="1"/>
    <x v="30"/>
    <n v="4228"/>
    <n v="85105"/>
    <n v="18"/>
    <s v="Sports &amp; Outdoors"/>
    <x v="3"/>
    <x v="1"/>
    <n v="4"/>
    <n v="4"/>
    <n v="3"/>
    <n v="443"/>
    <x v="9"/>
  </r>
  <r>
    <s v="C02726"/>
    <x v="3"/>
    <n v="38"/>
    <x v="0"/>
    <s v="Silver"/>
    <x v="1"/>
    <x v="14"/>
    <n v="5959"/>
    <n v="10741"/>
    <n v="74"/>
    <s v="Automotive"/>
    <x v="0"/>
    <x v="1"/>
    <n v="2"/>
    <n v="1"/>
    <n v="2"/>
    <n v="212"/>
    <x v="0"/>
  </r>
  <r>
    <s v="C02727"/>
    <x v="18"/>
    <n v="31"/>
    <x v="2"/>
    <s v="Free"/>
    <x v="0"/>
    <x v="49"/>
    <n v="9372"/>
    <n v="235521"/>
    <n v="87"/>
    <s v="Clothing &amp; Apparel"/>
    <x v="5"/>
    <x v="1"/>
    <n v="2"/>
    <n v="4"/>
    <n v="4"/>
    <n v="244"/>
    <x v="1"/>
  </r>
  <r>
    <s v="C02728"/>
    <x v="1"/>
    <n v="41"/>
    <x v="0"/>
    <s v="Free"/>
    <x v="0"/>
    <x v="30"/>
    <n v="1035"/>
    <n v="204696"/>
    <n v="118"/>
    <s v="Sports &amp; Outdoors"/>
    <x v="1"/>
    <x v="1"/>
    <n v="2"/>
    <n v="4"/>
    <n v="4"/>
    <n v="244"/>
    <x v="1"/>
  </r>
  <r>
    <s v="C02729"/>
    <x v="14"/>
    <n v="54"/>
    <x v="3"/>
    <s v="Free"/>
    <x v="0"/>
    <x v="48"/>
    <n v="425"/>
    <n v="334026"/>
    <n v="4"/>
    <s v="Electronics"/>
    <x v="5"/>
    <x v="1"/>
    <n v="5"/>
    <n v="5"/>
    <n v="5"/>
    <n v="555"/>
    <x v="4"/>
  </r>
  <r>
    <s v="C02730"/>
    <x v="11"/>
    <n v="40"/>
    <x v="0"/>
    <s v="Free"/>
    <x v="1"/>
    <x v="9"/>
    <n v="35283"/>
    <n v="262366"/>
    <n v="169"/>
    <s v="Food &amp; Grocery"/>
    <x v="1"/>
    <x v="0"/>
    <n v="1"/>
    <n v="2"/>
    <n v="4"/>
    <n v="124"/>
    <x v="1"/>
  </r>
  <r>
    <s v="C02731"/>
    <x v="0"/>
    <n v="45"/>
    <x v="3"/>
    <s v="Silver"/>
    <x v="1"/>
    <x v="4"/>
    <n v="3131"/>
    <n v="58748"/>
    <n v="49"/>
    <s v="Pet Supplies"/>
    <x v="1"/>
    <x v="0"/>
    <n v="3"/>
    <n v="4"/>
    <n v="3"/>
    <n v="343"/>
    <x v="9"/>
  </r>
  <r>
    <s v="C02732"/>
    <x v="12"/>
    <n v="30"/>
    <x v="2"/>
    <s v="Free"/>
    <x v="1"/>
    <x v="22"/>
    <n v="4088"/>
    <n v="45258"/>
    <n v="32"/>
    <s v="Clothing &amp; Apparel"/>
    <x v="3"/>
    <x v="0"/>
    <n v="3"/>
    <n v="3"/>
    <n v="3"/>
    <n v="333"/>
    <x v="5"/>
  </r>
  <r>
    <s v="C02733"/>
    <x v="0"/>
    <n v="49"/>
    <x v="3"/>
    <s v="Gold"/>
    <x v="1"/>
    <x v="0"/>
    <n v="7025"/>
    <n v="24688"/>
    <n v="11"/>
    <s v="Health &amp; Wellness"/>
    <x v="0"/>
    <x v="1"/>
    <n v="4"/>
    <n v="2"/>
    <n v="2"/>
    <n v="422"/>
    <x v="8"/>
  </r>
  <r>
    <s v="C02734"/>
    <x v="5"/>
    <n v="29"/>
    <x v="2"/>
    <s v="Free"/>
    <x v="1"/>
    <x v="25"/>
    <n v="3857"/>
    <n v="91965"/>
    <n v="2"/>
    <s v="Electronics"/>
    <x v="1"/>
    <x v="0"/>
    <n v="5"/>
    <n v="4"/>
    <n v="3"/>
    <n v="543"/>
    <x v="6"/>
  </r>
  <r>
    <s v="C02735"/>
    <x v="3"/>
    <n v="48"/>
    <x v="3"/>
    <s v="Free"/>
    <x v="1"/>
    <x v="17"/>
    <n v="10843"/>
    <n v="144978"/>
    <n v="4"/>
    <s v="Home &amp; Kitchen"/>
    <x v="5"/>
    <x v="0"/>
    <n v="5"/>
    <n v="3"/>
    <n v="4"/>
    <n v="534"/>
    <x v="9"/>
  </r>
  <r>
    <s v="C02736"/>
    <x v="13"/>
    <n v="18"/>
    <x v="1"/>
    <s v="Free"/>
    <x v="0"/>
    <x v="14"/>
    <n v="10745"/>
    <n v="1909"/>
    <n v="10"/>
    <s v="Books"/>
    <x v="3"/>
    <x v="0"/>
    <n v="4"/>
    <n v="1"/>
    <n v="1"/>
    <n v="411"/>
    <x v="8"/>
  </r>
  <r>
    <s v="C02737"/>
    <x v="5"/>
    <n v="21"/>
    <x v="1"/>
    <s v="Silver"/>
    <x v="1"/>
    <x v="53"/>
    <n v="3635"/>
    <n v="141001"/>
    <n v="50"/>
    <s v="Electronics"/>
    <x v="0"/>
    <x v="1"/>
    <n v="3"/>
    <n v="5"/>
    <n v="4"/>
    <n v="354"/>
    <x v="6"/>
  </r>
  <r>
    <s v="C02738"/>
    <x v="5"/>
    <n v="38"/>
    <x v="0"/>
    <s v="Free"/>
    <x v="1"/>
    <x v="23"/>
    <n v="8035"/>
    <n v="130334"/>
    <n v="42"/>
    <s v="Food &amp; Grocery"/>
    <x v="4"/>
    <x v="0"/>
    <n v="3"/>
    <n v="3"/>
    <n v="4"/>
    <n v="334"/>
    <x v="9"/>
  </r>
  <r>
    <s v="C02739"/>
    <x v="0"/>
    <n v="42"/>
    <x v="0"/>
    <s v="Silver"/>
    <x v="0"/>
    <x v="20"/>
    <n v="5214"/>
    <n v="77531"/>
    <n v="14"/>
    <s v="Sports &amp; Outdoors"/>
    <x v="1"/>
    <x v="0"/>
    <n v="4"/>
    <n v="3"/>
    <n v="3"/>
    <n v="433"/>
    <x v="5"/>
  </r>
  <r>
    <s v="C02740"/>
    <x v="0"/>
    <n v="23"/>
    <x v="1"/>
    <s v="Free"/>
    <x v="1"/>
    <x v="5"/>
    <n v="2544"/>
    <n v="117686"/>
    <n v="46"/>
    <s v="Jewelry &amp; Accessories"/>
    <x v="1"/>
    <x v="1"/>
    <n v="3"/>
    <n v="2"/>
    <n v="4"/>
    <n v="324"/>
    <x v="9"/>
  </r>
  <r>
    <s v="C02741"/>
    <x v="0"/>
    <n v="40"/>
    <x v="0"/>
    <s v="Free"/>
    <x v="1"/>
    <x v="31"/>
    <n v="8377"/>
    <n v="71428"/>
    <n v="81"/>
    <s v="Books"/>
    <x v="4"/>
    <x v="1"/>
    <n v="2"/>
    <n v="2"/>
    <n v="3"/>
    <n v="223"/>
    <x v="0"/>
  </r>
  <r>
    <s v="C02742"/>
    <x v="0"/>
    <n v="35"/>
    <x v="0"/>
    <s v="Free"/>
    <x v="1"/>
    <x v="5"/>
    <n v="14113"/>
    <n v="76108"/>
    <n v="34"/>
    <s v="Electronics"/>
    <x v="0"/>
    <x v="1"/>
    <n v="3"/>
    <n v="2"/>
    <n v="3"/>
    <n v="323"/>
    <x v="5"/>
  </r>
  <r>
    <s v="C02743"/>
    <x v="5"/>
    <n v="45"/>
    <x v="3"/>
    <s v="Silver"/>
    <x v="0"/>
    <x v="22"/>
    <n v="8967"/>
    <n v="79415"/>
    <n v="12"/>
    <s v="Beauty &amp; Personal Care"/>
    <x v="1"/>
    <x v="1"/>
    <n v="4"/>
    <n v="3"/>
    <n v="3"/>
    <n v="433"/>
    <x v="5"/>
  </r>
  <r>
    <s v="C02744"/>
    <x v="17"/>
    <n v="49"/>
    <x v="3"/>
    <s v="Gold"/>
    <x v="0"/>
    <x v="53"/>
    <n v="1026"/>
    <n v="37679"/>
    <n v="45"/>
    <s v="Clothing &amp; Apparel"/>
    <x v="2"/>
    <x v="1"/>
    <n v="3"/>
    <n v="5"/>
    <n v="2"/>
    <n v="352"/>
    <x v="5"/>
  </r>
  <r>
    <s v="C02745"/>
    <x v="5"/>
    <n v="34"/>
    <x v="2"/>
    <s v="Free"/>
    <x v="0"/>
    <x v="19"/>
    <n v="5136"/>
    <n v="5591"/>
    <n v="42"/>
    <s v="Home &amp; Kitchen"/>
    <x v="5"/>
    <x v="1"/>
    <n v="3"/>
    <n v="1"/>
    <n v="1"/>
    <n v="311"/>
    <x v="8"/>
  </r>
  <r>
    <s v="C02746"/>
    <x v="10"/>
    <n v="33"/>
    <x v="2"/>
    <s v="Free"/>
    <x v="1"/>
    <x v="19"/>
    <n v="10212"/>
    <n v="9301"/>
    <n v="37"/>
    <s v="Sports &amp; Outdoors"/>
    <x v="0"/>
    <x v="1"/>
    <n v="3"/>
    <n v="1"/>
    <n v="1"/>
    <n v="311"/>
    <x v="8"/>
  </r>
  <r>
    <s v="C02747"/>
    <x v="7"/>
    <n v="45"/>
    <x v="3"/>
    <s v="Free"/>
    <x v="0"/>
    <x v="31"/>
    <n v="6109"/>
    <n v="53759"/>
    <n v="22"/>
    <s v="Jewelry &amp; Accessories"/>
    <x v="4"/>
    <x v="1"/>
    <n v="4"/>
    <n v="2"/>
    <n v="3"/>
    <n v="423"/>
    <x v="5"/>
  </r>
  <r>
    <s v="C02748"/>
    <x v="19"/>
    <n v="44"/>
    <x v="0"/>
    <s v="Silver"/>
    <x v="1"/>
    <x v="9"/>
    <n v="4231"/>
    <n v="33188"/>
    <n v="23"/>
    <s v="Food &amp; Grocery"/>
    <x v="4"/>
    <x v="1"/>
    <n v="4"/>
    <n v="2"/>
    <n v="2"/>
    <n v="422"/>
    <x v="8"/>
  </r>
  <r>
    <s v="C02749"/>
    <x v="1"/>
    <n v="45"/>
    <x v="3"/>
    <s v="Free"/>
    <x v="1"/>
    <x v="22"/>
    <n v="10855"/>
    <n v="112014"/>
    <n v="8"/>
    <s v="Electronics"/>
    <x v="3"/>
    <x v="0"/>
    <n v="4"/>
    <n v="3"/>
    <n v="4"/>
    <n v="434"/>
    <x v="9"/>
  </r>
  <r>
    <s v="C02750"/>
    <x v="10"/>
    <n v="30"/>
    <x v="2"/>
    <s v="Free"/>
    <x v="0"/>
    <x v="21"/>
    <n v="11685"/>
    <n v="140593"/>
    <n v="37"/>
    <s v="Clothing &amp; Apparel"/>
    <x v="0"/>
    <x v="0"/>
    <n v="3"/>
    <n v="3"/>
    <n v="4"/>
    <n v="334"/>
    <x v="9"/>
  </r>
  <r>
    <s v="C02751"/>
    <x v="12"/>
    <n v="23"/>
    <x v="1"/>
    <s v="Free"/>
    <x v="0"/>
    <x v="37"/>
    <n v="23216"/>
    <n v="840908"/>
    <n v="26"/>
    <s v="Pet Supplies"/>
    <x v="4"/>
    <x v="1"/>
    <n v="4"/>
    <n v="5"/>
    <n v="5"/>
    <n v="455"/>
    <x v="4"/>
  </r>
  <r>
    <s v="C02752"/>
    <x v="14"/>
    <n v="45"/>
    <x v="3"/>
    <s v="Free"/>
    <x v="0"/>
    <x v="31"/>
    <n v="2655"/>
    <n v="21162"/>
    <n v="47"/>
    <s v="Home &amp; Kitchen"/>
    <x v="2"/>
    <x v="1"/>
    <n v="3"/>
    <n v="2"/>
    <n v="2"/>
    <n v="322"/>
    <x v="0"/>
  </r>
  <r>
    <s v="C02753"/>
    <x v="0"/>
    <n v="33"/>
    <x v="2"/>
    <s v="Free"/>
    <x v="1"/>
    <x v="36"/>
    <n v="12396"/>
    <n v="619836"/>
    <n v="26"/>
    <s v="Health &amp; Wellness"/>
    <x v="4"/>
    <x v="1"/>
    <n v="4"/>
    <n v="5"/>
    <n v="5"/>
    <n v="455"/>
    <x v="4"/>
  </r>
  <r>
    <s v="C02754"/>
    <x v="0"/>
    <n v="52"/>
    <x v="3"/>
    <s v="Silver"/>
    <x v="1"/>
    <x v="31"/>
    <n v="20583"/>
    <n v="181875"/>
    <n v="10"/>
    <s v="Sports &amp; Outdoors"/>
    <x v="3"/>
    <x v="0"/>
    <n v="4"/>
    <n v="2"/>
    <n v="4"/>
    <n v="424"/>
    <x v="2"/>
  </r>
  <r>
    <s v="C02755"/>
    <x v="5"/>
    <n v="35"/>
    <x v="0"/>
    <s v="Silver"/>
    <x v="1"/>
    <x v="30"/>
    <n v="5326"/>
    <n v="98019"/>
    <n v="6"/>
    <s v="Electronics"/>
    <x v="1"/>
    <x v="1"/>
    <n v="5"/>
    <n v="4"/>
    <n v="3"/>
    <n v="543"/>
    <x v="6"/>
  </r>
  <r>
    <s v="C02756"/>
    <x v="0"/>
    <n v="24"/>
    <x v="1"/>
    <s v="Free"/>
    <x v="0"/>
    <x v="0"/>
    <n v="6048"/>
    <n v="26232"/>
    <n v="24"/>
    <s v="Clothing &amp; Apparel"/>
    <x v="0"/>
    <x v="0"/>
    <n v="4"/>
    <n v="2"/>
    <n v="2"/>
    <n v="422"/>
    <x v="8"/>
  </r>
  <r>
    <s v="C02757"/>
    <x v="0"/>
    <n v="28"/>
    <x v="2"/>
    <s v="Free"/>
    <x v="1"/>
    <x v="1"/>
    <n v="413"/>
    <n v="46564"/>
    <n v="65"/>
    <s v="Electronics"/>
    <x v="3"/>
    <x v="1"/>
    <n v="2"/>
    <n v="3"/>
    <n v="3"/>
    <n v="233"/>
    <x v="0"/>
  </r>
  <r>
    <s v="C02758"/>
    <x v="10"/>
    <n v="40"/>
    <x v="0"/>
    <s v="Free"/>
    <x v="0"/>
    <x v="16"/>
    <n v="3921"/>
    <n v="152018"/>
    <n v="103"/>
    <s v="Electronics"/>
    <x v="3"/>
    <x v="0"/>
    <n v="2"/>
    <n v="5"/>
    <n v="4"/>
    <n v="254"/>
    <x v="1"/>
  </r>
  <r>
    <s v="C02759"/>
    <x v="5"/>
    <n v="43"/>
    <x v="0"/>
    <s v="Free"/>
    <x v="0"/>
    <x v="9"/>
    <n v="2787"/>
    <n v="197433"/>
    <n v="68"/>
    <s v="Office Supplies"/>
    <x v="0"/>
    <x v="1"/>
    <n v="2"/>
    <n v="2"/>
    <n v="4"/>
    <n v="224"/>
    <x v="1"/>
  </r>
  <r>
    <s v="C02760"/>
    <x v="0"/>
    <n v="39"/>
    <x v="0"/>
    <s v="Silver"/>
    <x v="0"/>
    <x v="31"/>
    <n v="9612"/>
    <n v="9696"/>
    <n v="111"/>
    <s v="Sports &amp; Outdoors"/>
    <x v="4"/>
    <x v="1"/>
    <n v="2"/>
    <n v="2"/>
    <n v="1"/>
    <n v="221"/>
    <x v="7"/>
  </r>
  <r>
    <s v="C02761"/>
    <x v="3"/>
    <n v="56"/>
    <x v="4"/>
    <s v="Silver"/>
    <x v="1"/>
    <x v="26"/>
    <n v="3598"/>
    <n v="100662"/>
    <n v="7"/>
    <s v="Home &amp; Kitchen"/>
    <x v="4"/>
    <x v="1"/>
    <n v="5"/>
    <n v="4"/>
    <n v="3"/>
    <n v="543"/>
    <x v="6"/>
  </r>
  <r>
    <s v="C02762"/>
    <x v="6"/>
    <n v="28"/>
    <x v="2"/>
    <s v="Silver"/>
    <x v="0"/>
    <x v="14"/>
    <n v="2366"/>
    <n v="4739"/>
    <n v="38"/>
    <s v="Pet Supplies"/>
    <x v="4"/>
    <x v="1"/>
    <n v="3"/>
    <n v="1"/>
    <n v="1"/>
    <n v="311"/>
    <x v="8"/>
  </r>
  <r>
    <s v="C02763"/>
    <x v="0"/>
    <n v="36"/>
    <x v="0"/>
    <s v="Free"/>
    <x v="0"/>
    <x v="10"/>
    <n v="8252"/>
    <n v="56209"/>
    <n v="1"/>
    <s v="Clothing &amp; Apparel"/>
    <x v="2"/>
    <x v="1"/>
    <n v="5"/>
    <n v="2"/>
    <n v="3"/>
    <n v="523"/>
    <x v="2"/>
  </r>
  <r>
    <s v="C02764"/>
    <x v="4"/>
    <n v="34"/>
    <x v="2"/>
    <s v="Silver"/>
    <x v="1"/>
    <x v="19"/>
    <n v="1302"/>
    <n v="14336"/>
    <n v="109"/>
    <s v="Clothing &amp; Apparel"/>
    <x v="2"/>
    <x v="0"/>
    <n v="2"/>
    <n v="1"/>
    <n v="2"/>
    <n v="212"/>
    <x v="0"/>
  </r>
  <r>
    <s v="C02765"/>
    <x v="6"/>
    <n v="53"/>
    <x v="3"/>
    <s v="Silver"/>
    <x v="1"/>
    <x v="2"/>
    <n v="10272"/>
    <n v="58016"/>
    <n v="57"/>
    <s v="Clothing &amp; Apparel"/>
    <x v="0"/>
    <x v="1"/>
    <n v="3"/>
    <n v="2"/>
    <n v="3"/>
    <n v="323"/>
    <x v="5"/>
  </r>
  <r>
    <s v="C02766"/>
    <x v="0"/>
    <n v="25"/>
    <x v="2"/>
    <s v="Silver"/>
    <x v="0"/>
    <x v="31"/>
    <n v="378"/>
    <n v="36749"/>
    <n v="34"/>
    <s v="Clothing &amp; Apparel"/>
    <x v="5"/>
    <x v="0"/>
    <n v="3"/>
    <n v="2"/>
    <n v="2"/>
    <n v="322"/>
    <x v="0"/>
  </r>
  <r>
    <s v="C02767"/>
    <x v="18"/>
    <n v="25"/>
    <x v="2"/>
    <s v="Silver"/>
    <x v="0"/>
    <x v="22"/>
    <n v="5825"/>
    <n v="57007"/>
    <n v="50"/>
    <s v="Jewelry &amp; Accessories"/>
    <x v="4"/>
    <x v="0"/>
    <n v="3"/>
    <n v="3"/>
    <n v="3"/>
    <n v="333"/>
    <x v="5"/>
  </r>
  <r>
    <s v="C02768"/>
    <x v="0"/>
    <n v="19"/>
    <x v="1"/>
    <s v="Free"/>
    <x v="0"/>
    <x v="4"/>
    <n v="1707"/>
    <n v="30181"/>
    <n v="1"/>
    <s v="Electronics"/>
    <x v="1"/>
    <x v="0"/>
    <n v="5"/>
    <n v="4"/>
    <n v="2"/>
    <n v="542"/>
    <x v="5"/>
  </r>
  <r>
    <s v="C02769"/>
    <x v="0"/>
    <n v="18"/>
    <x v="1"/>
    <s v="Free"/>
    <x v="1"/>
    <x v="26"/>
    <n v="10847"/>
    <n v="247012"/>
    <n v="15"/>
    <s v="Electronics"/>
    <x v="0"/>
    <x v="0"/>
    <n v="4"/>
    <n v="4"/>
    <n v="4"/>
    <n v="444"/>
    <x v="6"/>
  </r>
  <r>
    <s v="C02770"/>
    <x v="0"/>
    <n v="45"/>
    <x v="3"/>
    <s v="Silver"/>
    <x v="1"/>
    <x v="25"/>
    <n v="5833"/>
    <n v="170243"/>
    <n v="14"/>
    <s v="Travel &amp; Luggage"/>
    <x v="5"/>
    <x v="0"/>
    <n v="4"/>
    <n v="4"/>
    <n v="4"/>
    <n v="444"/>
    <x v="6"/>
  </r>
  <r>
    <s v="C02771"/>
    <x v="5"/>
    <n v="18"/>
    <x v="1"/>
    <s v="Free"/>
    <x v="1"/>
    <x v="33"/>
    <n v="8928"/>
    <n v="26469"/>
    <n v="99"/>
    <s v="Clothing &amp; Apparel"/>
    <x v="3"/>
    <x v="1"/>
    <n v="2"/>
    <n v="1"/>
    <n v="2"/>
    <n v="212"/>
    <x v="0"/>
  </r>
  <r>
    <s v="C02772"/>
    <x v="3"/>
    <n v="46"/>
    <x v="3"/>
    <s v="Silver"/>
    <x v="1"/>
    <x v="5"/>
    <n v="5431"/>
    <n v="24267"/>
    <n v="154"/>
    <s v="Clothing &amp; Apparel"/>
    <x v="3"/>
    <x v="0"/>
    <n v="1"/>
    <n v="2"/>
    <n v="2"/>
    <n v="122"/>
    <x v="0"/>
  </r>
  <r>
    <s v="C02773"/>
    <x v="1"/>
    <n v="34"/>
    <x v="2"/>
    <s v="Free"/>
    <x v="0"/>
    <x v="34"/>
    <n v="3807"/>
    <n v="70274"/>
    <n v="49"/>
    <s v="Clothing &amp; Apparel"/>
    <x v="1"/>
    <x v="1"/>
    <n v="3"/>
    <n v="3"/>
    <n v="3"/>
    <n v="333"/>
    <x v="5"/>
  </r>
  <r>
    <s v="C02774"/>
    <x v="9"/>
    <n v="26"/>
    <x v="2"/>
    <s v="Platinum"/>
    <x v="0"/>
    <x v="24"/>
    <n v="8649"/>
    <n v="213476"/>
    <n v="12"/>
    <s v="Beauty &amp; Personal Care"/>
    <x v="1"/>
    <x v="1"/>
    <n v="4"/>
    <n v="4"/>
    <n v="4"/>
    <n v="444"/>
    <x v="6"/>
  </r>
  <r>
    <s v="C02775"/>
    <x v="0"/>
    <n v="36"/>
    <x v="0"/>
    <s v="Free"/>
    <x v="0"/>
    <x v="2"/>
    <n v="4287"/>
    <n v="2779"/>
    <n v="82"/>
    <s v="Jewelry &amp; Accessories"/>
    <x v="2"/>
    <x v="0"/>
    <n v="2"/>
    <n v="2"/>
    <n v="1"/>
    <n v="221"/>
    <x v="7"/>
  </r>
  <r>
    <s v="C02776"/>
    <x v="12"/>
    <n v="43"/>
    <x v="0"/>
    <s v="Silver"/>
    <x v="0"/>
    <x v="5"/>
    <n v="4321"/>
    <n v="18479"/>
    <n v="0"/>
    <s v="Clothing &amp; Apparel"/>
    <x v="1"/>
    <x v="1"/>
    <n v="5"/>
    <n v="2"/>
    <n v="2"/>
    <n v="522"/>
    <x v="2"/>
  </r>
  <r>
    <s v="C02777"/>
    <x v="14"/>
    <n v="45"/>
    <x v="3"/>
    <s v="Free"/>
    <x v="1"/>
    <x v="2"/>
    <n v="5497"/>
    <n v="29409"/>
    <n v="104"/>
    <s v="Jewelry &amp; Accessories"/>
    <x v="1"/>
    <x v="1"/>
    <n v="2"/>
    <n v="2"/>
    <n v="2"/>
    <n v="222"/>
    <x v="0"/>
  </r>
  <r>
    <s v="C02778"/>
    <x v="7"/>
    <n v="33"/>
    <x v="2"/>
    <s v="Free"/>
    <x v="1"/>
    <x v="10"/>
    <n v="6734"/>
    <n v="48449"/>
    <n v="58"/>
    <s v="Electronics"/>
    <x v="0"/>
    <x v="1"/>
    <n v="3"/>
    <n v="2"/>
    <n v="3"/>
    <n v="323"/>
    <x v="5"/>
  </r>
  <r>
    <s v="C02779"/>
    <x v="0"/>
    <n v="30"/>
    <x v="2"/>
    <s v="Free"/>
    <x v="0"/>
    <x v="15"/>
    <n v="3679"/>
    <n v="124152"/>
    <n v="35"/>
    <s v="Clothing &amp; Apparel"/>
    <x v="4"/>
    <x v="1"/>
    <n v="3"/>
    <n v="4"/>
    <n v="4"/>
    <n v="344"/>
    <x v="6"/>
  </r>
  <r>
    <s v="C02780"/>
    <x v="3"/>
    <n v="30"/>
    <x v="2"/>
    <s v="Free"/>
    <x v="1"/>
    <x v="2"/>
    <n v="49283"/>
    <n v="293022"/>
    <n v="110"/>
    <s v="Beauty &amp; Personal Care"/>
    <x v="1"/>
    <x v="0"/>
    <n v="2"/>
    <n v="2"/>
    <n v="4"/>
    <n v="224"/>
    <x v="1"/>
  </r>
  <r>
    <s v="C02781"/>
    <x v="3"/>
    <n v="34"/>
    <x v="2"/>
    <s v="Free"/>
    <x v="0"/>
    <x v="46"/>
    <n v="4992"/>
    <n v="285142"/>
    <n v="46"/>
    <s v="Toys &amp; Games"/>
    <x v="1"/>
    <x v="1"/>
    <n v="3"/>
    <n v="5"/>
    <n v="4"/>
    <n v="354"/>
    <x v="6"/>
  </r>
  <r>
    <s v="C02782"/>
    <x v="0"/>
    <n v="45"/>
    <x v="3"/>
    <s v="Gold"/>
    <x v="1"/>
    <x v="17"/>
    <n v="3995"/>
    <n v="63012"/>
    <n v="121"/>
    <s v="Electronics"/>
    <x v="0"/>
    <x v="0"/>
    <n v="2"/>
    <n v="3"/>
    <n v="3"/>
    <n v="233"/>
    <x v="0"/>
  </r>
  <r>
    <s v="C02783"/>
    <x v="5"/>
    <n v="31"/>
    <x v="2"/>
    <s v="Silver"/>
    <x v="1"/>
    <x v="42"/>
    <n v="19596"/>
    <n v="692457"/>
    <n v="53"/>
    <s v="Electronics"/>
    <x v="0"/>
    <x v="1"/>
    <n v="3"/>
    <n v="5"/>
    <n v="5"/>
    <n v="355"/>
    <x v="6"/>
  </r>
  <r>
    <s v="C02784"/>
    <x v="18"/>
    <n v="40"/>
    <x v="0"/>
    <s v="Free"/>
    <x v="0"/>
    <x v="44"/>
    <n v="727"/>
    <n v="281537"/>
    <n v="107"/>
    <s v="Toys &amp; Games"/>
    <x v="4"/>
    <x v="1"/>
    <n v="2"/>
    <n v="5"/>
    <n v="4"/>
    <n v="254"/>
    <x v="1"/>
  </r>
  <r>
    <s v="C02785"/>
    <x v="0"/>
    <n v="34"/>
    <x v="2"/>
    <s v="Free"/>
    <x v="0"/>
    <x v="18"/>
    <n v="9048"/>
    <n v="124264"/>
    <n v="3"/>
    <s v="Electronics"/>
    <x v="3"/>
    <x v="1"/>
    <n v="5"/>
    <n v="3"/>
    <n v="4"/>
    <n v="534"/>
    <x v="9"/>
  </r>
  <r>
    <s v="C02786"/>
    <x v="3"/>
    <n v="35"/>
    <x v="0"/>
    <s v="Platinum"/>
    <x v="1"/>
    <x v="35"/>
    <n v="7642"/>
    <n v="16619"/>
    <n v="22"/>
    <s v="Beauty &amp; Personal Care"/>
    <x v="4"/>
    <x v="1"/>
    <n v="4"/>
    <n v="4"/>
    <n v="2"/>
    <n v="442"/>
    <x v="5"/>
  </r>
  <r>
    <s v="C02787"/>
    <x v="5"/>
    <n v="18"/>
    <x v="1"/>
    <s v="Free"/>
    <x v="1"/>
    <x v="23"/>
    <n v="6964"/>
    <n v="116056"/>
    <n v="19"/>
    <s v="Clothing &amp; Apparel"/>
    <x v="1"/>
    <x v="1"/>
    <n v="4"/>
    <n v="3"/>
    <n v="4"/>
    <n v="434"/>
    <x v="9"/>
  </r>
  <r>
    <s v="C02788"/>
    <x v="10"/>
    <n v="32"/>
    <x v="2"/>
    <s v="Free"/>
    <x v="1"/>
    <x v="20"/>
    <n v="4992"/>
    <n v="69847"/>
    <n v="63"/>
    <s v="Travel &amp; Luggage"/>
    <x v="4"/>
    <x v="0"/>
    <n v="2"/>
    <n v="3"/>
    <n v="3"/>
    <n v="233"/>
    <x v="0"/>
  </r>
  <r>
    <s v="C02789"/>
    <x v="12"/>
    <n v="18"/>
    <x v="1"/>
    <s v="Gold"/>
    <x v="0"/>
    <x v="26"/>
    <n v="16552"/>
    <n v="438213"/>
    <n v="15"/>
    <s v="Clothing &amp; Apparel"/>
    <x v="2"/>
    <x v="1"/>
    <n v="4"/>
    <n v="4"/>
    <n v="5"/>
    <n v="445"/>
    <x v="4"/>
  </r>
  <r>
    <s v="C02790"/>
    <x v="9"/>
    <n v="37"/>
    <x v="0"/>
    <s v="Gold"/>
    <x v="1"/>
    <x v="9"/>
    <n v="16159"/>
    <n v="101055"/>
    <n v="26"/>
    <s v="Books"/>
    <x v="1"/>
    <x v="0"/>
    <n v="4"/>
    <n v="2"/>
    <n v="3"/>
    <n v="423"/>
    <x v="5"/>
  </r>
  <r>
    <s v="C02791"/>
    <x v="0"/>
    <n v="47"/>
    <x v="3"/>
    <s v="Silver"/>
    <x v="0"/>
    <x v="20"/>
    <n v="13572"/>
    <n v="168595"/>
    <n v="26"/>
    <s v="Electronics"/>
    <x v="5"/>
    <x v="1"/>
    <n v="4"/>
    <n v="3"/>
    <n v="4"/>
    <n v="434"/>
    <x v="9"/>
  </r>
  <r>
    <s v="C02792"/>
    <x v="14"/>
    <n v="42"/>
    <x v="0"/>
    <s v="Silver"/>
    <x v="0"/>
    <x v="9"/>
    <n v="4105"/>
    <n v="24715"/>
    <n v="113"/>
    <s v="Clothing &amp; Apparel"/>
    <x v="3"/>
    <x v="0"/>
    <n v="2"/>
    <n v="2"/>
    <n v="2"/>
    <n v="222"/>
    <x v="0"/>
  </r>
  <r>
    <s v="C02793"/>
    <x v="1"/>
    <n v="39"/>
    <x v="0"/>
    <s v="Platinum"/>
    <x v="1"/>
    <x v="12"/>
    <n v="3154"/>
    <n v="64851"/>
    <n v="13"/>
    <s v="Clothing &amp; Apparel"/>
    <x v="4"/>
    <x v="0"/>
    <n v="4"/>
    <n v="4"/>
    <n v="3"/>
    <n v="443"/>
    <x v="9"/>
  </r>
  <r>
    <s v="C02794"/>
    <x v="14"/>
    <n v="18"/>
    <x v="1"/>
    <s v="Free"/>
    <x v="0"/>
    <x v="8"/>
    <n v="34449"/>
    <n v="914888"/>
    <n v="48"/>
    <s v="Electronics"/>
    <x v="4"/>
    <x v="0"/>
    <n v="3"/>
    <n v="4"/>
    <n v="5"/>
    <n v="345"/>
    <x v="6"/>
  </r>
  <r>
    <s v="C02795"/>
    <x v="12"/>
    <n v="46"/>
    <x v="3"/>
    <s v="Silver"/>
    <x v="1"/>
    <x v="29"/>
    <n v="5593"/>
    <n v="23811"/>
    <n v="23"/>
    <s v="Toys &amp; Games"/>
    <x v="3"/>
    <x v="1"/>
    <n v="4"/>
    <n v="5"/>
    <n v="2"/>
    <n v="452"/>
    <x v="5"/>
  </r>
  <r>
    <s v="C02796"/>
    <x v="0"/>
    <n v="34"/>
    <x v="2"/>
    <s v="Free"/>
    <x v="0"/>
    <x v="21"/>
    <n v="9144"/>
    <n v="110094"/>
    <n v="158"/>
    <s v="Clothing &amp; Apparel"/>
    <x v="3"/>
    <x v="0"/>
    <n v="1"/>
    <n v="3"/>
    <n v="4"/>
    <n v="134"/>
    <x v="1"/>
  </r>
  <r>
    <s v="C02797"/>
    <x v="8"/>
    <n v="33"/>
    <x v="2"/>
    <s v="Free"/>
    <x v="0"/>
    <x v="1"/>
    <n v="12005"/>
    <n v="115227"/>
    <n v="68"/>
    <s v="Sports &amp; Outdoors"/>
    <x v="0"/>
    <x v="1"/>
    <n v="2"/>
    <n v="3"/>
    <n v="4"/>
    <n v="234"/>
    <x v="1"/>
  </r>
  <r>
    <s v="C02798"/>
    <x v="0"/>
    <n v="23"/>
    <x v="1"/>
    <s v="Free"/>
    <x v="1"/>
    <x v="31"/>
    <n v="12716"/>
    <n v="123938"/>
    <n v="91"/>
    <s v="Clothing &amp; Apparel"/>
    <x v="3"/>
    <x v="1"/>
    <n v="2"/>
    <n v="2"/>
    <n v="4"/>
    <n v="224"/>
    <x v="1"/>
  </r>
  <r>
    <s v="C02799"/>
    <x v="0"/>
    <n v="47"/>
    <x v="3"/>
    <s v="Free"/>
    <x v="0"/>
    <x v="4"/>
    <n v="4473"/>
    <n v="81724"/>
    <n v="63"/>
    <s v="Home &amp; Kitchen"/>
    <x v="0"/>
    <x v="0"/>
    <n v="2"/>
    <n v="4"/>
    <n v="3"/>
    <n v="243"/>
    <x v="1"/>
  </r>
  <r>
    <s v="C02800"/>
    <x v="17"/>
    <n v="59"/>
    <x v="4"/>
    <s v="Silver"/>
    <x v="1"/>
    <x v="31"/>
    <n v="3251"/>
    <n v="26357"/>
    <n v="0"/>
    <s v="Health &amp; Wellness"/>
    <x v="1"/>
    <x v="1"/>
    <n v="5"/>
    <n v="2"/>
    <n v="2"/>
    <n v="522"/>
    <x v="2"/>
  </r>
  <r>
    <s v="C02801"/>
    <x v="16"/>
    <n v="21"/>
    <x v="1"/>
    <s v="Gold"/>
    <x v="0"/>
    <x v="39"/>
    <n v="6297"/>
    <n v="182492"/>
    <n v="116"/>
    <s v="Home &amp; Kitchen"/>
    <x v="5"/>
    <x v="1"/>
    <n v="2"/>
    <n v="4"/>
    <n v="4"/>
    <n v="244"/>
    <x v="1"/>
  </r>
  <r>
    <s v="C02802"/>
    <x v="4"/>
    <n v="37"/>
    <x v="0"/>
    <s v="Free"/>
    <x v="0"/>
    <x v="21"/>
    <n v="6034"/>
    <n v="80984"/>
    <n v="10"/>
    <s v="Home &amp; Kitchen"/>
    <x v="4"/>
    <x v="1"/>
    <n v="4"/>
    <n v="3"/>
    <n v="3"/>
    <n v="433"/>
    <x v="5"/>
  </r>
  <r>
    <s v="C02803"/>
    <x v="5"/>
    <n v="32"/>
    <x v="2"/>
    <s v="Silver"/>
    <x v="1"/>
    <x v="0"/>
    <n v="3642"/>
    <n v="14508"/>
    <n v="75"/>
    <s v="Jewelry &amp; Accessories"/>
    <x v="2"/>
    <x v="1"/>
    <n v="2"/>
    <n v="2"/>
    <n v="2"/>
    <n v="222"/>
    <x v="0"/>
  </r>
  <r>
    <s v="C02804"/>
    <x v="5"/>
    <n v="46"/>
    <x v="3"/>
    <s v="Silver"/>
    <x v="1"/>
    <x v="39"/>
    <n v="9352"/>
    <n v="236473"/>
    <n v="185"/>
    <s v="Travel &amp; Luggage"/>
    <x v="3"/>
    <x v="1"/>
    <n v="1"/>
    <n v="4"/>
    <n v="4"/>
    <n v="144"/>
    <x v="3"/>
  </r>
  <r>
    <s v="C02805"/>
    <x v="0"/>
    <n v="69"/>
    <x v="5"/>
    <s v="Gold"/>
    <x v="0"/>
    <x v="5"/>
    <n v="1241"/>
    <n v="58648"/>
    <n v="109"/>
    <s v="Home &amp; Kitchen"/>
    <x v="1"/>
    <x v="0"/>
    <n v="2"/>
    <n v="2"/>
    <n v="3"/>
    <n v="223"/>
    <x v="0"/>
  </r>
  <r>
    <s v="C02806"/>
    <x v="0"/>
    <n v="38"/>
    <x v="0"/>
    <s v="Free"/>
    <x v="0"/>
    <x v="3"/>
    <n v="22665"/>
    <n v="701557"/>
    <n v="21"/>
    <s v="Beauty &amp; Personal Care"/>
    <x v="2"/>
    <x v="0"/>
    <n v="4"/>
    <n v="5"/>
    <n v="5"/>
    <n v="455"/>
    <x v="4"/>
  </r>
  <r>
    <s v="C02807"/>
    <x v="0"/>
    <n v="28"/>
    <x v="2"/>
    <s v="Platinum"/>
    <x v="0"/>
    <x v="5"/>
    <n v="17034"/>
    <n v="8405"/>
    <n v="65"/>
    <s v="Food &amp; Grocery"/>
    <x v="0"/>
    <x v="1"/>
    <n v="2"/>
    <n v="2"/>
    <n v="1"/>
    <n v="221"/>
    <x v="7"/>
  </r>
  <r>
    <s v="C02808"/>
    <x v="3"/>
    <n v="46"/>
    <x v="3"/>
    <s v="Gold"/>
    <x v="0"/>
    <x v="15"/>
    <n v="15427"/>
    <n v="543096"/>
    <n v="18"/>
    <s v="Home &amp; Kitchen"/>
    <x v="1"/>
    <x v="1"/>
    <n v="4"/>
    <n v="4"/>
    <n v="5"/>
    <n v="445"/>
    <x v="4"/>
  </r>
  <r>
    <s v="C02809"/>
    <x v="13"/>
    <n v="39"/>
    <x v="0"/>
    <s v="Gold"/>
    <x v="1"/>
    <x v="6"/>
    <n v="10864"/>
    <n v="307822"/>
    <n v="73"/>
    <s v="Electronics"/>
    <x v="4"/>
    <x v="1"/>
    <n v="2"/>
    <n v="4"/>
    <n v="5"/>
    <n v="245"/>
    <x v="1"/>
  </r>
  <r>
    <s v="C02810"/>
    <x v="1"/>
    <n v="36"/>
    <x v="0"/>
    <s v="Gold"/>
    <x v="1"/>
    <x v="6"/>
    <n v="3140"/>
    <n v="1109937"/>
    <n v="217"/>
    <s v="Jewelry &amp; Accessories"/>
    <x v="0"/>
    <x v="0"/>
    <n v="1"/>
    <n v="4"/>
    <n v="5"/>
    <n v="145"/>
    <x v="3"/>
  </r>
  <r>
    <s v="C02811"/>
    <x v="12"/>
    <n v="38"/>
    <x v="0"/>
    <s v="Platinum"/>
    <x v="0"/>
    <x v="20"/>
    <n v="36382"/>
    <n v="522195"/>
    <n v="157"/>
    <s v="Travel &amp; Luggage"/>
    <x v="3"/>
    <x v="1"/>
    <n v="1"/>
    <n v="3"/>
    <n v="5"/>
    <n v="135"/>
    <x v="1"/>
  </r>
  <r>
    <s v="C02812"/>
    <x v="15"/>
    <n v="28"/>
    <x v="2"/>
    <s v="Silver"/>
    <x v="1"/>
    <x v="30"/>
    <n v="20837"/>
    <n v="400665"/>
    <n v="26"/>
    <s v="Sports &amp; Outdoors"/>
    <x v="3"/>
    <x v="0"/>
    <n v="4"/>
    <n v="4"/>
    <n v="5"/>
    <n v="445"/>
    <x v="4"/>
  </r>
  <r>
    <s v="C02813"/>
    <x v="12"/>
    <n v="45"/>
    <x v="3"/>
    <s v="Free"/>
    <x v="1"/>
    <x v="31"/>
    <n v="8388"/>
    <n v="6965"/>
    <n v="13"/>
    <s v="Electronics"/>
    <x v="1"/>
    <x v="0"/>
    <n v="4"/>
    <n v="2"/>
    <n v="1"/>
    <n v="421"/>
    <x v="8"/>
  </r>
  <r>
    <s v="C02814"/>
    <x v="12"/>
    <n v="23"/>
    <x v="1"/>
    <s v="Free"/>
    <x v="1"/>
    <x v="75"/>
    <n v="4999"/>
    <n v="353119"/>
    <n v="104"/>
    <s v="Electronics"/>
    <x v="4"/>
    <x v="1"/>
    <n v="2"/>
    <n v="5"/>
    <n v="5"/>
    <n v="255"/>
    <x v="1"/>
  </r>
  <r>
    <s v="C02815"/>
    <x v="7"/>
    <n v="38"/>
    <x v="0"/>
    <s v="Gold"/>
    <x v="1"/>
    <x v="23"/>
    <n v="3662"/>
    <n v="53407"/>
    <n v="144"/>
    <s v="Electronics"/>
    <x v="0"/>
    <x v="1"/>
    <n v="1"/>
    <n v="3"/>
    <n v="3"/>
    <n v="133"/>
    <x v="1"/>
  </r>
  <r>
    <s v="C02816"/>
    <x v="8"/>
    <n v="43"/>
    <x v="0"/>
    <s v="Silver"/>
    <x v="0"/>
    <x v="31"/>
    <n v="16761"/>
    <n v="134546"/>
    <n v="132"/>
    <s v="Health &amp; Wellness"/>
    <x v="0"/>
    <x v="0"/>
    <n v="1"/>
    <n v="2"/>
    <n v="4"/>
    <n v="124"/>
    <x v="1"/>
  </r>
  <r>
    <s v="C02817"/>
    <x v="0"/>
    <n v="54"/>
    <x v="3"/>
    <s v="Platinum"/>
    <x v="1"/>
    <x v="22"/>
    <n v="8873"/>
    <n v="81517"/>
    <n v="82"/>
    <s v="Toys &amp; Games"/>
    <x v="5"/>
    <x v="0"/>
    <n v="2"/>
    <n v="3"/>
    <n v="3"/>
    <n v="233"/>
    <x v="0"/>
  </r>
  <r>
    <s v="C02818"/>
    <x v="7"/>
    <n v="21"/>
    <x v="1"/>
    <s v="Free"/>
    <x v="0"/>
    <x v="25"/>
    <n v="6335"/>
    <n v="194569"/>
    <n v="6"/>
    <s v="Electronics"/>
    <x v="4"/>
    <x v="0"/>
    <n v="5"/>
    <n v="4"/>
    <n v="4"/>
    <n v="544"/>
    <x v="4"/>
  </r>
  <r>
    <s v="C02819"/>
    <x v="7"/>
    <n v="45"/>
    <x v="3"/>
    <s v="Gold"/>
    <x v="0"/>
    <x v="33"/>
    <n v="13855"/>
    <n v="42923"/>
    <n v="24"/>
    <s v="Beauty &amp; Personal Care"/>
    <x v="0"/>
    <x v="0"/>
    <n v="4"/>
    <n v="1"/>
    <n v="2"/>
    <n v="412"/>
    <x v="8"/>
  </r>
  <r>
    <s v="C02820"/>
    <x v="1"/>
    <n v="37"/>
    <x v="0"/>
    <s v="Free"/>
    <x v="1"/>
    <x v="20"/>
    <n v="12991"/>
    <n v="163547"/>
    <n v="144"/>
    <s v="Beauty &amp; Personal Care"/>
    <x v="3"/>
    <x v="1"/>
    <n v="1"/>
    <n v="3"/>
    <n v="4"/>
    <n v="134"/>
    <x v="1"/>
  </r>
  <r>
    <s v="C02821"/>
    <x v="0"/>
    <n v="47"/>
    <x v="3"/>
    <s v="Free"/>
    <x v="0"/>
    <x v="21"/>
    <n v="3366"/>
    <n v="40262"/>
    <n v="77"/>
    <s v="Clothing &amp; Apparel"/>
    <x v="0"/>
    <x v="1"/>
    <n v="2"/>
    <n v="3"/>
    <n v="2"/>
    <n v="232"/>
    <x v="0"/>
  </r>
  <r>
    <s v="C02822"/>
    <x v="9"/>
    <n v="32"/>
    <x v="2"/>
    <s v="Silver"/>
    <x v="0"/>
    <x v="1"/>
    <n v="10511"/>
    <n v="11733"/>
    <n v="25"/>
    <s v="Home &amp; Kitchen"/>
    <x v="0"/>
    <x v="1"/>
    <n v="4"/>
    <n v="3"/>
    <n v="2"/>
    <n v="432"/>
    <x v="5"/>
  </r>
  <r>
    <s v="C02823"/>
    <x v="5"/>
    <n v="42"/>
    <x v="0"/>
    <s v="Gold"/>
    <x v="1"/>
    <x v="6"/>
    <n v="1265"/>
    <n v="387399"/>
    <n v="70"/>
    <s v="Clothing &amp; Apparel"/>
    <x v="1"/>
    <x v="0"/>
    <n v="2"/>
    <n v="4"/>
    <n v="5"/>
    <n v="245"/>
    <x v="1"/>
  </r>
  <r>
    <s v="C02824"/>
    <x v="8"/>
    <n v="22"/>
    <x v="1"/>
    <s v="Silver"/>
    <x v="0"/>
    <x v="2"/>
    <n v="754"/>
    <n v="42606"/>
    <n v="55"/>
    <s v="Clothing &amp; Apparel"/>
    <x v="4"/>
    <x v="0"/>
    <n v="3"/>
    <n v="2"/>
    <n v="2"/>
    <n v="322"/>
    <x v="0"/>
  </r>
  <r>
    <s v="C02825"/>
    <x v="0"/>
    <n v="42"/>
    <x v="0"/>
    <s v="Silver"/>
    <x v="1"/>
    <x v="55"/>
    <n v="5298"/>
    <n v="409328"/>
    <n v="208"/>
    <s v="Books"/>
    <x v="0"/>
    <x v="1"/>
    <n v="1"/>
    <n v="5"/>
    <n v="5"/>
    <n v="155"/>
    <x v="3"/>
  </r>
  <r>
    <s v="C02826"/>
    <x v="10"/>
    <n v="27"/>
    <x v="2"/>
    <s v="Silver"/>
    <x v="1"/>
    <x v="19"/>
    <n v="10964"/>
    <n v="11424"/>
    <n v="48"/>
    <s v="Sports &amp; Outdoors"/>
    <x v="0"/>
    <x v="1"/>
    <n v="3"/>
    <n v="1"/>
    <n v="2"/>
    <n v="312"/>
    <x v="7"/>
  </r>
  <r>
    <s v="C02827"/>
    <x v="1"/>
    <n v="57"/>
    <x v="4"/>
    <s v="Silver"/>
    <x v="0"/>
    <x v="10"/>
    <n v="6172"/>
    <n v="42278"/>
    <n v="8"/>
    <s v="Electronics"/>
    <x v="1"/>
    <x v="0"/>
    <n v="4"/>
    <n v="2"/>
    <n v="2"/>
    <n v="422"/>
    <x v="8"/>
  </r>
  <r>
    <s v="C02828"/>
    <x v="5"/>
    <n v="20"/>
    <x v="1"/>
    <s v="Free"/>
    <x v="1"/>
    <x v="9"/>
    <n v="12941"/>
    <n v="80733"/>
    <n v="157"/>
    <s v="Clothing &amp; Apparel"/>
    <x v="1"/>
    <x v="0"/>
    <n v="1"/>
    <n v="2"/>
    <n v="3"/>
    <n v="123"/>
    <x v="0"/>
  </r>
  <r>
    <s v="C02829"/>
    <x v="4"/>
    <n v="42"/>
    <x v="0"/>
    <s v="Free"/>
    <x v="1"/>
    <x v="34"/>
    <n v="8873"/>
    <n v="136659"/>
    <n v="141"/>
    <s v="Clothing &amp; Apparel"/>
    <x v="5"/>
    <x v="1"/>
    <n v="1"/>
    <n v="3"/>
    <n v="4"/>
    <n v="134"/>
    <x v="1"/>
  </r>
  <r>
    <s v="C02830"/>
    <x v="0"/>
    <n v="47"/>
    <x v="3"/>
    <s v="Silver"/>
    <x v="0"/>
    <x v="54"/>
    <n v="1996"/>
    <n v="9961"/>
    <n v="40"/>
    <s v="Electronics"/>
    <x v="1"/>
    <x v="1"/>
    <n v="3"/>
    <n v="5"/>
    <n v="1"/>
    <n v="351"/>
    <x v="5"/>
  </r>
  <r>
    <s v="C02831"/>
    <x v="0"/>
    <n v="38"/>
    <x v="0"/>
    <s v="Free"/>
    <x v="1"/>
    <x v="41"/>
    <n v="5301"/>
    <n v="211333"/>
    <n v="36"/>
    <s v="Beauty &amp; Personal Care"/>
    <x v="1"/>
    <x v="0"/>
    <n v="3"/>
    <n v="5"/>
    <n v="4"/>
    <n v="354"/>
    <x v="6"/>
  </r>
  <r>
    <s v="C02832"/>
    <x v="0"/>
    <n v="29"/>
    <x v="2"/>
    <s v="Free"/>
    <x v="1"/>
    <x v="33"/>
    <n v="5114"/>
    <n v="15915"/>
    <n v="3"/>
    <s v="Home &amp; Kitchen"/>
    <x v="0"/>
    <x v="0"/>
    <n v="5"/>
    <n v="1"/>
    <n v="2"/>
    <n v="512"/>
    <x v="8"/>
  </r>
  <r>
    <s v="C02833"/>
    <x v="7"/>
    <n v="18"/>
    <x v="1"/>
    <s v="Silver"/>
    <x v="1"/>
    <x v="2"/>
    <n v="17959"/>
    <n v="110636"/>
    <n v="14"/>
    <s v="Books"/>
    <x v="3"/>
    <x v="0"/>
    <n v="4"/>
    <n v="2"/>
    <n v="4"/>
    <n v="424"/>
    <x v="2"/>
  </r>
  <r>
    <s v="C02834"/>
    <x v="1"/>
    <n v="63"/>
    <x v="4"/>
    <s v="Silver"/>
    <x v="0"/>
    <x v="23"/>
    <n v="27624"/>
    <n v="37921"/>
    <n v="13"/>
    <s v="Toys &amp; Games"/>
    <x v="1"/>
    <x v="1"/>
    <n v="4"/>
    <n v="3"/>
    <n v="2"/>
    <n v="432"/>
    <x v="5"/>
  </r>
  <r>
    <s v="C02835"/>
    <x v="0"/>
    <n v="27"/>
    <x v="2"/>
    <s v="Silver"/>
    <x v="0"/>
    <x v="51"/>
    <n v="3411"/>
    <n v="180366"/>
    <n v="12"/>
    <s v="Sports &amp; Outdoors"/>
    <x v="0"/>
    <x v="1"/>
    <n v="4"/>
    <n v="5"/>
    <n v="4"/>
    <n v="454"/>
    <x v="4"/>
  </r>
  <r>
    <s v="C02836"/>
    <x v="3"/>
    <n v="18"/>
    <x v="1"/>
    <s v="Free"/>
    <x v="1"/>
    <x v="33"/>
    <n v="2884"/>
    <n v="8651"/>
    <n v="165"/>
    <s v="Home &amp; Kitchen"/>
    <x v="3"/>
    <x v="1"/>
    <n v="1"/>
    <n v="1"/>
    <n v="1"/>
    <n v="111"/>
    <x v="10"/>
  </r>
  <r>
    <s v="C02837"/>
    <x v="0"/>
    <n v="31"/>
    <x v="2"/>
    <s v="Free"/>
    <x v="1"/>
    <x v="33"/>
    <n v="16846"/>
    <n v="50998"/>
    <n v="103"/>
    <s v="Clothing &amp; Apparel"/>
    <x v="0"/>
    <x v="0"/>
    <n v="2"/>
    <n v="1"/>
    <n v="3"/>
    <n v="213"/>
    <x v="7"/>
  </r>
  <r>
    <s v="C02838"/>
    <x v="0"/>
    <n v="37"/>
    <x v="0"/>
    <s v="Gold"/>
    <x v="0"/>
    <x v="10"/>
    <n v="6829"/>
    <n v="50895"/>
    <n v="13"/>
    <s v="Home &amp; Kitchen"/>
    <x v="4"/>
    <x v="1"/>
    <n v="4"/>
    <n v="2"/>
    <n v="3"/>
    <n v="423"/>
    <x v="5"/>
  </r>
  <r>
    <s v="C02839"/>
    <x v="8"/>
    <n v="37"/>
    <x v="0"/>
    <s v="Gold"/>
    <x v="1"/>
    <x v="33"/>
    <n v="2585"/>
    <n v="8113"/>
    <n v="21"/>
    <s v="Electronics"/>
    <x v="0"/>
    <x v="1"/>
    <n v="4"/>
    <n v="1"/>
    <n v="1"/>
    <n v="411"/>
    <x v="8"/>
  </r>
  <r>
    <s v="C02840"/>
    <x v="5"/>
    <n v="37"/>
    <x v="0"/>
    <s v="Silver"/>
    <x v="0"/>
    <x v="17"/>
    <n v="341"/>
    <n v="53175"/>
    <n v="13"/>
    <s v="Jewelry &amp; Accessories"/>
    <x v="1"/>
    <x v="1"/>
    <n v="4"/>
    <n v="3"/>
    <n v="3"/>
    <n v="433"/>
    <x v="5"/>
  </r>
  <r>
    <s v="C02841"/>
    <x v="0"/>
    <n v="49"/>
    <x v="3"/>
    <s v="Free"/>
    <x v="0"/>
    <x v="41"/>
    <n v="4897"/>
    <n v="151447"/>
    <n v="30"/>
    <s v="Food &amp; Grocery"/>
    <x v="1"/>
    <x v="0"/>
    <n v="3"/>
    <n v="5"/>
    <n v="4"/>
    <n v="354"/>
    <x v="6"/>
  </r>
  <r>
    <s v="C02842"/>
    <x v="11"/>
    <n v="55"/>
    <x v="4"/>
    <s v="Free"/>
    <x v="0"/>
    <x v="0"/>
    <n v="4973"/>
    <n v="17744"/>
    <n v="54"/>
    <s v="Home &amp; Kitchen"/>
    <x v="2"/>
    <x v="1"/>
    <n v="3"/>
    <n v="2"/>
    <n v="2"/>
    <n v="322"/>
    <x v="0"/>
  </r>
  <r>
    <s v="C02843"/>
    <x v="19"/>
    <n v="37"/>
    <x v="0"/>
    <s v="Free"/>
    <x v="0"/>
    <x v="0"/>
    <n v="2449"/>
    <n v="9064"/>
    <n v="14"/>
    <s v="Clothing &amp; Apparel"/>
    <x v="0"/>
    <x v="0"/>
    <n v="4"/>
    <n v="2"/>
    <n v="1"/>
    <n v="421"/>
    <x v="8"/>
  </r>
  <r>
    <s v="C02844"/>
    <x v="12"/>
    <n v="60"/>
    <x v="4"/>
    <s v="Free"/>
    <x v="0"/>
    <x v="10"/>
    <n v="4154"/>
    <n v="3172"/>
    <n v="126"/>
    <s v="Pet Supplies"/>
    <x v="1"/>
    <x v="1"/>
    <n v="1"/>
    <n v="2"/>
    <n v="1"/>
    <n v="121"/>
    <x v="10"/>
  </r>
  <r>
    <s v="C02845"/>
    <x v="0"/>
    <n v="38"/>
    <x v="0"/>
    <s v="Silver"/>
    <x v="0"/>
    <x v="20"/>
    <n v="4755"/>
    <n v="57257"/>
    <n v="29"/>
    <s v="Electronics"/>
    <x v="1"/>
    <x v="1"/>
    <n v="3"/>
    <n v="3"/>
    <n v="3"/>
    <n v="333"/>
    <x v="5"/>
  </r>
  <r>
    <s v="C02846"/>
    <x v="3"/>
    <n v="54"/>
    <x v="3"/>
    <s v="Platinum"/>
    <x v="1"/>
    <x v="1"/>
    <n v="6689"/>
    <n v="78733"/>
    <n v="46"/>
    <s v="Beauty &amp; Personal Care"/>
    <x v="5"/>
    <x v="1"/>
    <n v="3"/>
    <n v="3"/>
    <n v="3"/>
    <n v="333"/>
    <x v="5"/>
  </r>
  <r>
    <s v="C02847"/>
    <x v="10"/>
    <n v="46"/>
    <x v="3"/>
    <s v="Silver"/>
    <x v="1"/>
    <x v="1"/>
    <n v="6228"/>
    <n v="70736"/>
    <n v="92"/>
    <s v="Sports &amp; Outdoors"/>
    <x v="3"/>
    <x v="0"/>
    <n v="2"/>
    <n v="3"/>
    <n v="3"/>
    <n v="233"/>
    <x v="0"/>
  </r>
  <r>
    <s v="C02848"/>
    <x v="12"/>
    <n v="53"/>
    <x v="3"/>
    <s v="Silver"/>
    <x v="1"/>
    <x v="49"/>
    <n v="380"/>
    <n v="104822"/>
    <n v="56"/>
    <s v="Electronics"/>
    <x v="5"/>
    <x v="0"/>
    <n v="3"/>
    <n v="4"/>
    <n v="3"/>
    <n v="343"/>
    <x v="9"/>
  </r>
  <r>
    <s v="C02849"/>
    <x v="0"/>
    <n v="44"/>
    <x v="0"/>
    <s v="Free"/>
    <x v="1"/>
    <x v="19"/>
    <n v="8541"/>
    <n v="8575"/>
    <n v="34"/>
    <s v="Health &amp; Wellness"/>
    <x v="5"/>
    <x v="1"/>
    <n v="3"/>
    <n v="1"/>
    <n v="1"/>
    <n v="311"/>
    <x v="8"/>
  </r>
  <r>
    <s v="C02850"/>
    <x v="0"/>
    <n v="41"/>
    <x v="0"/>
    <s v="Free"/>
    <x v="0"/>
    <x v="0"/>
    <n v="32407"/>
    <n v="148627"/>
    <n v="26"/>
    <s v="Automotive"/>
    <x v="1"/>
    <x v="0"/>
    <n v="4"/>
    <n v="2"/>
    <n v="4"/>
    <n v="424"/>
    <x v="2"/>
  </r>
  <r>
    <s v="C02851"/>
    <x v="18"/>
    <n v="44"/>
    <x v="0"/>
    <s v="Silver"/>
    <x v="1"/>
    <x v="8"/>
    <n v="20116"/>
    <n v="543857"/>
    <n v="64"/>
    <s v="Electronics"/>
    <x v="0"/>
    <x v="0"/>
    <n v="2"/>
    <n v="4"/>
    <n v="5"/>
    <n v="245"/>
    <x v="1"/>
  </r>
  <r>
    <s v="C02852"/>
    <x v="0"/>
    <n v="35"/>
    <x v="0"/>
    <s v="Free"/>
    <x v="1"/>
    <x v="21"/>
    <n v="4778"/>
    <n v="61736"/>
    <n v="125"/>
    <s v="Sports &amp; Outdoors"/>
    <x v="4"/>
    <x v="1"/>
    <n v="2"/>
    <n v="3"/>
    <n v="3"/>
    <n v="233"/>
    <x v="0"/>
  </r>
  <r>
    <s v="C02853"/>
    <x v="12"/>
    <n v="20"/>
    <x v="1"/>
    <s v="Free"/>
    <x v="1"/>
    <x v="34"/>
    <n v="6926"/>
    <n v="121513"/>
    <n v="12"/>
    <s v="Books"/>
    <x v="0"/>
    <x v="1"/>
    <n v="4"/>
    <n v="3"/>
    <n v="4"/>
    <n v="434"/>
    <x v="9"/>
  </r>
  <r>
    <s v="C02854"/>
    <x v="12"/>
    <n v="36"/>
    <x v="0"/>
    <s v="Free"/>
    <x v="0"/>
    <x v="20"/>
    <n v="21429"/>
    <n v="298015"/>
    <n v="32"/>
    <s v="Health &amp; Wellness"/>
    <x v="1"/>
    <x v="1"/>
    <n v="3"/>
    <n v="3"/>
    <n v="4"/>
    <n v="334"/>
    <x v="9"/>
  </r>
  <r>
    <s v="C02855"/>
    <x v="10"/>
    <n v="18"/>
    <x v="1"/>
    <s v="Platinum"/>
    <x v="1"/>
    <x v="4"/>
    <n v="11007"/>
    <n v="246384"/>
    <n v="3"/>
    <s v="Books"/>
    <x v="0"/>
    <x v="1"/>
    <n v="5"/>
    <n v="4"/>
    <n v="4"/>
    <n v="544"/>
    <x v="4"/>
  </r>
  <r>
    <s v="C02856"/>
    <x v="0"/>
    <n v="40"/>
    <x v="0"/>
    <s v="Gold"/>
    <x v="0"/>
    <x v="33"/>
    <n v="5029"/>
    <n v="13816"/>
    <n v="19"/>
    <s v="Clothing &amp; Apparel"/>
    <x v="0"/>
    <x v="1"/>
    <n v="4"/>
    <n v="1"/>
    <n v="2"/>
    <n v="412"/>
    <x v="8"/>
  </r>
  <r>
    <s v="C02857"/>
    <x v="12"/>
    <n v="38"/>
    <x v="0"/>
    <s v="Platinum"/>
    <x v="1"/>
    <x v="23"/>
    <n v="27175"/>
    <n v="451355"/>
    <n v="12"/>
    <s v="Home &amp; Kitchen"/>
    <x v="0"/>
    <x v="1"/>
    <n v="4"/>
    <n v="3"/>
    <n v="5"/>
    <n v="435"/>
    <x v="6"/>
  </r>
  <r>
    <s v="C02858"/>
    <x v="0"/>
    <n v="37"/>
    <x v="0"/>
    <s v="Free"/>
    <x v="1"/>
    <x v="23"/>
    <n v="3034"/>
    <n v="44435"/>
    <n v="25"/>
    <s v="Electronics"/>
    <x v="0"/>
    <x v="0"/>
    <n v="4"/>
    <n v="3"/>
    <n v="2"/>
    <n v="432"/>
    <x v="5"/>
  </r>
  <r>
    <s v="C02859"/>
    <x v="5"/>
    <n v="18"/>
    <x v="1"/>
    <s v="Free"/>
    <x v="0"/>
    <x v="23"/>
    <n v="4454"/>
    <n v="63739"/>
    <n v="127"/>
    <s v="Automotive"/>
    <x v="5"/>
    <x v="1"/>
    <n v="1"/>
    <n v="3"/>
    <n v="3"/>
    <n v="133"/>
    <x v="1"/>
  </r>
  <r>
    <s v="C02860"/>
    <x v="0"/>
    <n v="47"/>
    <x v="3"/>
    <s v="Free"/>
    <x v="1"/>
    <x v="22"/>
    <n v="9776"/>
    <n v="108431"/>
    <n v="145"/>
    <s v="Electronics"/>
    <x v="0"/>
    <x v="1"/>
    <n v="1"/>
    <n v="3"/>
    <n v="3"/>
    <n v="133"/>
    <x v="1"/>
  </r>
  <r>
    <s v="C02861"/>
    <x v="0"/>
    <n v="52"/>
    <x v="3"/>
    <s v="Free"/>
    <x v="1"/>
    <x v="34"/>
    <n v="672"/>
    <n v="98441"/>
    <n v="4"/>
    <s v="Home &amp; Kitchen"/>
    <x v="0"/>
    <x v="1"/>
    <n v="5"/>
    <n v="3"/>
    <n v="3"/>
    <n v="533"/>
    <x v="5"/>
  </r>
  <r>
    <s v="C02862"/>
    <x v="5"/>
    <n v="24"/>
    <x v="1"/>
    <s v="Silver"/>
    <x v="1"/>
    <x v="11"/>
    <n v="11157"/>
    <n v="394248"/>
    <n v="12"/>
    <s v="Clothing &amp; Apparel"/>
    <x v="4"/>
    <x v="0"/>
    <n v="4"/>
    <n v="4"/>
    <n v="5"/>
    <n v="445"/>
    <x v="4"/>
  </r>
  <r>
    <s v="C02863"/>
    <x v="0"/>
    <n v="19"/>
    <x v="1"/>
    <s v="Free"/>
    <x v="0"/>
    <x v="8"/>
    <n v="2892"/>
    <n v="80247"/>
    <n v="7"/>
    <s v="Health &amp; Wellness"/>
    <x v="0"/>
    <x v="1"/>
    <n v="5"/>
    <n v="4"/>
    <n v="3"/>
    <n v="543"/>
    <x v="6"/>
  </r>
  <r>
    <s v="C02864"/>
    <x v="0"/>
    <n v="45"/>
    <x v="3"/>
    <s v="Platinum"/>
    <x v="1"/>
    <x v="14"/>
    <n v="15538"/>
    <n v="32036"/>
    <n v="49"/>
    <s v="Home &amp; Kitchen"/>
    <x v="2"/>
    <x v="1"/>
    <n v="3"/>
    <n v="1"/>
    <n v="2"/>
    <n v="312"/>
    <x v="7"/>
  </r>
  <r>
    <s v="C02865"/>
    <x v="8"/>
    <n v="40"/>
    <x v="0"/>
    <s v="Platinum"/>
    <x v="1"/>
    <x v="18"/>
    <n v="6535"/>
    <n v="104893"/>
    <n v="73"/>
    <s v="Pet Supplies"/>
    <x v="5"/>
    <x v="1"/>
    <n v="2"/>
    <n v="3"/>
    <n v="3"/>
    <n v="233"/>
    <x v="0"/>
  </r>
  <r>
    <s v="C02866"/>
    <x v="14"/>
    <n v="34"/>
    <x v="2"/>
    <s v="Free"/>
    <x v="0"/>
    <x v="19"/>
    <n v="2429"/>
    <n v="2416"/>
    <n v="18"/>
    <s v="Food &amp; Grocery"/>
    <x v="0"/>
    <x v="0"/>
    <n v="4"/>
    <n v="1"/>
    <n v="1"/>
    <n v="411"/>
    <x v="8"/>
  </r>
  <r>
    <s v="C02867"/>
    <x v="11"/>
    <n v="22"/>
    <x v="1"/>
    <s v="Free"/>
    <x v="1"/>
    <x v="29"/>
    <n v="351"/>
    <n v="168418"/>
    <n v="20"/>
    <s v="Home &amp; Kitchen"/>
    <x v="1"/>
    <x v="0"/>
    <n v="4"/>
    <n v="5"/>
    <n v="4"/>
    <n v="454"/>
    <x v="4"/>
  </r>
  <r>
    <s v="C02868"/>
    <x v="17"/>
    <n v="31"/>
    <x v="2"/>
    <s v="Free"/>
    <x v="0"/>
    <x v="2"/>
    <n v="16966"/>
    <n v="99483"/>
    <n v="14"/>
    <s v="Home &amp; Kitchen"/>
    <x v="1"/>
    <x v="0"/>
    <n v="4"/>
    <n v="2"/>
    <n v="3"/>
    <n v="423"/>
    <x v="5"/>
  </r>
  <r>
    <s v="C02869"/>
    <x v="18"/>
    <n v="57"/>
    <x v="4"/>
    <s v="Free"/>
    <x v="0"/>
    <x v="31"/>
    <n v="8474"/>
    <n v="8762"/>
    <n v="35"/>
    <s v="Health &amp; Wellness"/>
    <x v="4"/>
    <x v="1"/>
    <n v="3"/>
    <n v="2"/>
    <n v="1"/>
    <n v="321"/>
    <x v="7"/>
  </r>
  <r>
    <s v="C02870"/>
    <x v="6"/>
    <n v="34"/>
    <x v="2"/>
    <s v="Free"/>
    <x v="0"/>
    <x v="19"/>
    <n v="458"/>
    <n v="4999"/>
    <n v="8"/>
    <s v="Office Supplies"/>
    <x v="1"/>
    <x v="1"/>
    <n v="4"/>
    <n v="1"/>
    <n v="1"/>
    <n v="411"/>
    <x v="8"/>
  </r>
  <r>
    <s v="C02871"/>
    <x v="0"/>
    <n v="48"/>
    <x v="3"/>
    <s v="Free"/>
    <x v="1"/>
    <x v="12"/>
    <n v="27113"/>
    <n v="420621"/>
    <n v="8"/>
    <s v="Home &amp; Kitchen"/>
    <x v="0"/>
    <x v="1"/>
    <n v="4"/>
    <n v="4"/>
    <n v="5"/>
    <n v="445"/>
    <x v="4"/>
  </r>
  <r>
    <s v="C02872"/>
    <x v="12"/>
    <n v="34"/>
    <x v="2"/>
    <s v="Platinum"/>
    <x v="0"/>
    <x v="15"/>
    <n v="6408"/>
    <n v="221252"/>
    <n v="9"/>
    <s v="Sports &amp; Outdoors"/>
    <x v="1"/>
    <x v="0"/>
    <n v="4"/>
    <n v="4"/>
    <n v="4"/>
    <n v="444"/>
    <x v="6"/>
  </r>
  <r>
    <s v="C02873"/>
    <x v="17"/>
    <n v="24"/>
    <x v="1"/>
    <s v="Free"/>
    <x v="0"/>
    <x v="20"/>
    <n v="24431"/>
    <n v="308651"/>
    <n v="55"/>
    <s v="Sports &amp; Outdoors"/>
    <x v="0"/>
    <x v="0"/>
    <n v="3"/>
    <n v="3"/>
    <n v="5"/>
    <n v="335"/>
    <x v="6"/>
  </r>
  <r>
    <s v="C02874"/>
    <x v="0"/>
    <n v="49"/>
    <x v="3"/>
    <s v="Free"/>
    <x v="0"/>
    <x v="22"/>
    <n v="8919"/>
    <n v="89475"/>
    <n v="96"/>
    <s v="Sports &amp; Outdoors"/>
    <x v="0"/>
    <x v="1"/>
    <n v="2"/>
    <n v="3"/>
    <n v="3"/>
    <n v="233"/>
    <x v="0"/>
  </r>
  <r>
    <s v="C02875"/>
    <x v="12"/>
    <n v="65"/>
    <x v="5"/>
    <s v="Free"/>
    <x v="0"/>
    <x v="30"/>
    <n v="12406"/>
    <n v="225925"/>
    <n v="34"/>
    <s v="Food &amp; Grocery"/>
    <x v="4"/>
    <x v="1"/>
    <n v="3"/>
    <n v="4"/>
    <n v="4"/>
    <n v="344"/>
    <x v="6"/>
  </r>
  <r>
    <s v="C02876"/>
    <x v="9"/>
    <n v="38"/>
    <x v="0"/>
    <s v="Free"/>
    <x v="0"/>
    <x v="10"/>
    <n v="5274"/>
    <n v="48341"/>
    <n v="87"/>
    <s v="Beauty &amp; Personal Care"/>
    <x v="0"/>
    <x v="1"/>
    <n v="2"/>
    <n v="2"/>
    <n v="3"/>
    <n v="223"/>
    <x v="0"/>
  </r>
  <r>
    <s v="C02877"/>
    <x v="10"/>
    <n v="39"/>
    <x v="0"/>
    <s v="Gold"/>
    <x v="1"/>
    <x v="61"/>
    <n v="1233"/>
    <n v="648425"/>
    <n v="15"/>
    <s v="Health &amp; Wellness"/>
    <x v="5"/>
    <x v="0"/>
    <n v="4"/>
    <n v="5"/>
    <n v="5"/>
    <n v="455"/>
    <x v="4"/>
  </r>
  <r>
    <s v="C02878"/>
    <x v="17"/>
    <n v="27"/>
    <x v="2"/>
    <s v="Silver"/>
    <x v="1"/>
    <x v="23"/>
    <n v="10441"/>
    <n v="165377"/>
    <n v="39"/>
    <s v="Electronics"/>
    <x v="4"/>
    <x v="1"/>
    <n v="3"/>
    <n v="3"/>
    <n v="4"/>
    <n v="334"/>
    <x v="9"/>
  </r>
  <r>
    <s v="C02879"/>
    <x v="10"/>
    <n v="39"/>
    <x v="0"/>
    <s v="Free"/>
    <x v="1"/>
    <x v="10"/>
    <n v="9425"/>
    <n v="79712"/>
    <n v="100"/>
    <s v="Electronics"/>
    <x v="3"/>
    <x v="1"/>
    <n v="2"/>
    <n v="2"/>
    <n v="3"/>
    <n v="223"/>
    <x v="0"/>
  </r>
  <r>
    <s v="C02880"/>
    <x v="0"/>
    <n v="18"/>
    <x v="1"/>
    <s v="Gold"/>
    <x v="1"/>
    <x v="35"/>
    <n v="15795"/>
    <n v="274951"/>
    <n v="121"/>
    <s v="Food &amp; Grocery"/>
    <x v="4"/>
    <x v="1"/>
    <n v="2"/>
    <n v="4"/>
    <n v="4"/>
    <n v="244"/>
    <x v="1"/>
  </r>
  <r>
    <s v="C02881"/>
    <x v="0"/>
    <n v="18"/>
    <x v="1"/>
    <s v="Free"/>
    <x v="1"/>
    <x v="33"/>
    <n v="4963"/>
    <n v="14397"/>
    <n v="165"/>
    <s v="Toys &amp; Games"/>
    <x v="1"/>
    <x v="0"/>
    <n v="1"/>
    <n v="1"/>
    <n v="2"/>
    <n v="112"/>
    <x v="10"/>
  </r>
  <r>
    <s v="C02882"/>
    <x v="9"/>
    <n v="41"/>
    <x v="0"/>
    <s v="Free"/>
    <x v="0"/>
    <x v="24"/>
    <n v="32233"/>
    <n v="633821"/>
    <n v="192"/>
    <s v="Electronics"/>
    <x v="3"/>
    <x v="1"/>
    <n v="1"/>
    <n v="4"/>
    <n v="5"/>
    <n v="145"/>
    <x v="3"/>
  </r>
  <r>
    <s v="C02883"/>
    <x v="1"/>
    <n v="44"/>
    <x v="0"/>
    <s v="Free"/>
    <x v="0"/>
    <x v="5"/>
    <n v="6678"/>
    <n v="31751"/>
    <n v="72"/>
    <s v="Health &amp; Wellness"/>
    <x v="0"/>
    <x v="0"/>
    <n v="2"/>
    <n v="2"/>
    <n v="2"/>
    <n v="222"/>
    <x v="0"/>
  </r>
  <r>
    <s v="C02884"/>
    <x v="16"/>
    <n v="23"/>
    <x v="1"/>
    <s v="Platinum"/>
    <x v="1"/>
    <x v="5"/>
    <n v="29966"/>
    <n v="157238"/>
    <n v="53"/>
    <s v="Toys &amp; Games"/>
    <x v="0"/>
    <x v="1"/>
    <n v="3"/>
    <n v="2"/>
    <n v="4"/>
    <n v="324"/>
    <x v="9"/>
  </r>
  <r>
    <s v="C02885"/>
    <x v="0"/>
    <n v="28"/>
    <x v="2"/>
    <s v="Platinum"/>
    <x v="0"/>
    <x v="10"/>
    <n v="2668"/>
    <n v="23738"/>
    <n v="9"/>
    <s v="Clothing &amp; Apparel"/>
    <x v="4"/>
    <x v="1"/>
    <n v="4"/>
    <n v="2"/>
    <n v="2"/>
    <n v="422"/>
    <x v="8"/>
  </r>
  <r>
    <s v="C02886"/>
    <x v="1"/>
    <n v="27"/>
    <x v="2"/>
    <s v="Free"/>
    <x v="1"/>
    <x v="6"/>
    <n v="4467"/>
    <n v="147733"/>
    <n v="12"/>
    <s v="Health &amp; Wellness"/>
    <x v="4"/>
    <x v="1"/>
    <n v="4"/>
    <n v="4"/>
    <n v="4"/>
    <n v="444"/>
    <x v="6"/>
  </r>
  <r>
    <s v="C02887"/>
    <x v="17"/>
    <n v="27"/>
    <x v="2"/>
    <s v="Silver"/>
    <x v="1"/>
    <x v="35"/>
    <n v="5636"/>
    <n v="99489"/>
    <n v="61"/>
    <s v="Clothing &amp; Apparel"/>
    <x v="1"/>
    <x v="1"/>
    <n v="2"/>
    <n v="4"/>
    <n v="3"/>
    <n v="243"/>
    <x v="1"/>
  </r>
  <r>
    <s v="C02888"/>
    <x v="4"/>
    <n v="49"/>
    <x v="3"/>
    <s v="Free"/>
    <x v="0"/>
    <x v="24"/>
    <n v="14852"/>
    <n v="328158"/>
    <n v="54"/>
    <s v="Books"/>
    <x v="3"/>
    <x v="1"/>
    <n v="3"/>
    <n v="4"/>
    <n v="5"/>
    <n v="345"/>
    <x v="6"/>
  </r>
  <r>
    <s v="C02889"/>
    <x v="6"/>
    <n v="26"/>
    <x v="2"/>
    <s v="Free"/>
    <x v="0"/>
    <x v="5"/>
    <n v="16606"/>
    <n v="95463"/>
    <n v="53"/>
    <s v="Beauty &amp; Personal Care"/>
    <x v="3"/>
    <x v="1"/>
    <n v="3"/>
    <n v="2"/>
    <n v="3"/>
    <n v="323"/>
    <x v="5"/>
  </r>
  <r>
    <s v="C02890"/>
    <x v="17"/>
    <n v="30"/>
    <x v="2"/>
    <s v="Free"/>
    <x v="1"/>
    <x v="5"/>
    <n v="6605"/>
    <n v="33419"/>
    <n v="34"/>
    <s v="Health &amp; Wellness"/>
    <x v="3"/>
    <x v="0"/>
    <n v="3"/>
    <n v="2"/>
    <n v="2"/>
    <n v="322"/>
    <x v="0"/>
  </r>
  <r>
    <s v="C02891"/>
    <x v="7"/>
    <n v="18"/>
    <x v="1"/>
    <s v="Free"/>
    <x v="0"/>
    <x v="0"/>
    <n v="15598"/>
    <n v="67361"/>
    <n v="53"/>
    <s v="Electronics"/>
    <x v="3"/>
    <x v="1"/>
    <n v="3"/>
    <n v="2"/>
    <n v="3"/>
    <n v="323"/>
    <x v="5"/>
  </r>
  <r>
    <s v="C02892"/>
    <x v="5"/>
    <n v="56"/>
    <x v="4"/>
    <s v="Free"/>
    <x v="1"/>
    <x v="54"/>
    <n v="2508"/>
    <n v="122719"/>
    <n v="13"/>
    <s v="Health &amp; Wellness"/>
    <x v="3"/>
    <x v="1"/>
    <n v="4"/>
    <n v="5"/>
    <n v="4"/>
    <n v="454"/>
    <x v="4"/>
  </r>
  <r>
    <s v="C02893"/>
    <x v="3"/>
    <n v="43"/>
    <x v="0"/>
    <s v="Platinum"/>
    <x v="1"/>
    <x v="39"/>
    <n v="10956"/>
    <n v="345266"/>
    <n v="75"/>
    <s v="Pet Supplies"/>
    <x v="0"/>
    <x v="0"/>
    <n v="2"/>
    <n v="4"/>
    <n v="5"/>
    <n v="245"/>
    <x v="1"/>
  </r>
  <r>
    <s v="C02894"/>
    <x v="0"/>
    <n v="52"/>
    <x v="3"/>
    <s v="Free"/>
    <x v="1"/>
    <x v="5"/>
    <n v="4541"/>
    <n v="25631"/>
    <n v="84"/>
    <s v="Clothing &amp; Apparel"/>
    <x v="3"/>
    <x v="0"/>
    <n v="2"/>
    <n v="2"/>
    <n v="2"/>
    <n v="222"/>
    <x v="0"/>
  </r>
  <r>
    <s v="C02895"/>
    <x v="0"/>
    <n v="37"/>
    <x v="0"/>
    <s v="Silver"/>
    <x v="0"/>
    <x v="2"/>
    <n v="10954"/>
    <n v="59373"/>
    <n v="149"/>
    <s v="Books"/>
    <x v="4"/>
    <x v="1"/>
    <n v="1"/>
    <n v="2"/>
    <n v="3"/>
    <n v="123"/>
    <x v="0"/>
  </r>
  <r>
    <s v="C02896"/>
    <x v="14"/>
    <n v="18"/>
    <x v="1"/>
    <s v="Platinum"/>
    <x v="0"/>
    <x v="33"/>
    <n v="14897"/>
    <n v="49705"/>
    <n v="1"/>
    <s v="Books"/>
    <x v="1"/>
    <x v="1"/>
    <n v="5"/>
    <n v="1"/>
    <n v="3"/>
    <n v="513"/>
    <x v="2"/>
  </r>
  <r>
    <s v="C02897"/>
    <x v="10"/>
    <n v="38"/>
    <x v="0"/>
    <s v="Free"/>
    <x v="1"/>
    <x v="5"/>
    <n v="4991"/>
    <n v="26689"/>
    <n v="8"/>
    <s v="Electronics"/>
    <x v="4"/>
    <x v="0"/>
    <n v="4"/>
    <n v="2"/>
    <n v="2"/>
    <n v="422"/>
    <x v="8"/>
  </r>
  <r>
    <s v="C02898"/>
    <x v="0"/>
    <n v="47"/>
    <x v="3"/>
    <s v="Free"/>
    <x v="1"/>
    <x v="63"/>
    <n v="14063"/>
    <n v="979709"/>
    <n v="24"/>
    <s v="Office Supplies"/>
    <x v="4"/>
    <x v="1"/>
    <n v="4"/>
    <n v="5"/>
    <n v="5"/>
    <n v="455"/>
    <x v="4"/>
  </r>
  <r>
    <s v="C02899"/>
    <x v="5"/>
    <n v="40"/>
    <x v="0"/>
    <s v="Platinum"/>
    <x v="1"/>
    <x v="59"/>
    <n v="12458"/>
    <n v="320357"/>
    <n v="59"/>
    <s v="Automotive"/>
    <x v="1"/>
    <x v="1"/>
    <n v="3"/>
    <n v="4"/>
    <n v="5"/>
    <n v="345"/>
    <x v="6"/>
  </r>
  <r>
    <s v="C02900"/>
    <x v="0"/>
    <n v="59"/>
    <x v="4"/>
    <s v="Free"/>
    <x v="1"/>
    <x v="39"/>
    <n v="18606"/>
    <n v="553467"/>
    <n v="138"/>
    <s v="Home &amp; Kitchen"/>
    <x v="0"/>
    <x v="1"/>
    <n v="1"/>
    <n v="4"/>
    <n v="5"/>
    <n v="145"/>
    <x v="3"/>
  </r>
  <r>
    <s v="C02901"/>
    <x v="0"/>
    <n v="44"/>
    <x v="0"/>
    <s v="Free"/>
    <x v="0"/>
    <x v="18"/>
    <n v="14341"/>
    <n v="259541"/>
    <n v="2"/>
    <s v="Office Supplies"/>
    <x v="3"/>
    <x v="1"/>
    <n v="5"/>
    <n v="3"/>
    <n v="4"/>
    <n v="534"/>
    <x v="9"/>
  </r>
  <r>
    <s v="C02902"/>
    <x v="0"/>
    <n v="36"/>
    <x v="0"/>
    <s v="Gold"/>
    <x v="0"/>
    <x v="35"/>
    <n v="22167"/>
    <n v="474436"/>
    <n v="33"/>
    <s v="Office Supplies"/>
    <x v="0"/>
    <x v="1"/>
    <n v="3"/>
    <n v="4"/>
    <n v="5"/>
    <n v="345"/>
    <x v="6"/>
  </r>
  <r>
    <s v="C02903"/>
    <x v="3"/>
    <n v="32"/>
    <x v="2"/>
    <s v="Free"/>
    <x v="0"/>
    <x v="10"/>
    <n v="6711"/>
    <n v="49435"/>
    <n v="70"/>
    <s v="Sports &amp; Outdoors"/>
    <x v="4"/>
    <x v="0"/>
    <n v="2"/>
    <n v="2"/>
    <n v="3"/>
    <n v="223"/>
    <x v="0"/>
  </r>
  <r>
    <s v="C02904"/>
    <x v="3"/>
    <n v="43"/>
    <x v="0"/>
    <s v="Free"/>
    <x v="1"/>
    <x v="39"/>
    <n v="3829"/>
    <n v="11226"/>
    <n v="11"/>
    <s v="Electronics"/>
    <x v="3"/>
    <x v="1"/>
    <n v="4"/>
    <n v="4"/>
    <n v="2"/>
    <n v="442"/>
    <x v="5"/>
  </r>
  <r>
    <s v="C02905"/>
    <x v="4"/>
    <n v="37"/>
    <x v="0"/>
    <s v="Free"/>
    <x v="1"/>
    <x v="69"/>
    <n v="5542"/>
    <n v="327571"/>
    <n v="14"/>
    <s v="Health &amp; Wellness"/>
    <x v="4"/>
    <x v="0"/>
    <n v="4"/>
    <n v="5"/>
    <n v="5"/>
    <n v="455"/>
    <x v="4"/>
  </r>
  <r>
    <s v="C02906"/>
    <x v="12"/>
    <n v="38"/>
    <x v="0"/>
    <s v="Free"/>
    <x v="0"/>
    <x v="10"/>
    <n v="13925"/>
    <n v="120064"/>
    <n v="53"/>
    <s v="Books"/>
    <x v="0"/>
    <x v="0"/>
    <n v="3"/>
    <n v="2"/>
    <n v="4"/>
    <n v="324"/>
    <x v="9"/>
  </r>
  <r>
    <s v="C02907"/>
    <x v="5"/>
    <n v="24"/>
    <x v="1"/>
    <s v="Platinum"/>
    <x v="1"/>
    <x v="34"/>
    <n v="14364"/>
    <n v="280108"/>
    <n v="2"/>
    <s v="Electronics"/>
    <x v="1"/>
    <x v="0"/>
    <n v="5"/>
    <n v="3"/>
    <n v="4"/>
    <n v="534"/>
    <x v="9"/>
  </r>
  <r>
    <s v="C02908"/>
    <x v="14"/>
    <n v="18"/>
    <x v="1"/>
    <s v="Gold"/>
    <x v="1"/>
    <x v="15"/>
    <n v="5457"/>
    <n v="185918"/>
    <n v="14"/>
    <s v="Food &amp; Grocery"/>
    <x v="0"/>
    <x v="1"/>
    <n v="4"/>
    <n v="4"/>
    <n v="4"/>
    <n v="444"/>
    <x v="6"/>
  </r>
  <r>
    <s v="C02909"/>
    <x v="0"/>
    <n v="30"/>
    <x v="2"/>
    <s v="Gold"/>
    <x v="1"/>
    <x v="5"/>
    <n v="5087"/>
    <n v="23691"/>
    <n v="72"/>
    <s v="Electronics"/>
    <x v="1"/>
    <x v="1"/>
    <n v="2"/>
    <n v="2"/>
    <n v="2"/>
    <n v="222"/>
    <x v="0"/>
  </r>
  <r>
    <s v="C02910"/>
    <x v="5"/>
    <n v="44"/>
    <x v="0"/>
    <s v="Free"/>
    <x v="1"/>
    <x v="23"/>
    <n v="6575"/>
    <n v="98543"/>
    <n v="56"/>
    <s v="Jewelry &amp; Accessories"/>
    <x v="4"/>
    <x v="0"/>
    <n v="3"/>
    <n v="3"/>
    <n v="3"/>
    <n v="333"/>
    <x v="5"/>
  </r>
  <r>
    <s v="C02911"/>
    <x v="0"/>
    <n v="36"/>
    <x v="0"/>
    <s v="Free"/>
    <x v="0"/>
    <x v="42"/>
    <n v="433"/>
    <n v="190848"/>
    <n v="7"/>
    <s v="Clothing &amp; Apparel"/>
    <x v="0"/>
    <x v="0"/>
    <n v="5"/>
    <n v="5"/>
    <n v="4"/>
    <n v="554"/>
    <x v="4"/>
  </r>
  <r>
    <s v="C02912"/>
    <x v="5"/>
    <n v="31"/>
    <x v="2"/>
    <s v="Free"/>
    <x v="1"/>
    <x v="19"/>
    <n v="2833"/>
    <n v="2678"/>
    <n v="105"/>
    <s v="Electronics"/>
    <x v="1"/>
    <x v="0"/>
    <n v="2"/>
    <n v="1"/>
    <n v="1"/>
    <n v="211"/>
    <x v="0"/>
  </r>
  <r>
    <s v="C02913"/>
    <x v="0"/>
    <n v="29"/>
    <x v="2"/>
    <s v="Free"/>
    <x v="1"/>
    <x v="1"/>
    <n v="26216"/>
    <n v="274189"/>
    <n v="32"/>
    <s v="Jewelry &amp; Accessories"/>
    <x v="0"/>
    <x v="0"/>
    <n v="3"/>
    <n v="3"/>
    <n v="4"/>
    <n v="334"/>
    <x v="9"/>
  </r>
  <r>
    <s v="C02914"/>
    <x v="8"/>
    <n v="35"/>
    <x v="0"/>
    <s v="Silver"/>
    <x v="0"/>
    <x v="39"/>
    <n v="8831"/>
    <n v="23773"/>
    <n v="20"/>
    <s v="Health &amp; Wellness"/>
    <x v="3"/>
    <x v="1"/>
    <n v="4"/>
    <n v="4"/>
    <n v="2"/>
    <n v="442"/>
    <x v="5"/>
  </r>
  <r>
    <s v="C02915"/>
    <x v="5"/>
    <n v="59"/>
    <x v="4"/>
    <s v="Free"/>
    <x v="1"/>
    <x v="14"/>
    <n v="10608"/>
    <n v="24219"/>
    <n v="40"/>
    <s v="Clothing &amp; Apparel"/>
    <x v="1"/>
    <x v="0"/>
    <n v="3"/>
    <n v="1"/>
    <n v="2"/>
    <n v="312"/>
    <x v="7"/>
  </r>
  <r>
    <s v="C02916"/>
    <x v="10"/>
    <n v="36"/>
    <x v="0"/>
    <s v="Gold"/>
    <x v="0"/>
    <x v="33"/>
    <n v="11957"/>
    <n v="36227"/>
    <n v="41"/>
    <s v="Sports &amp; Outdoors"/>
    <x v="0"/>
    <x v="1"/>
    <n v="3"/>
    <n v="1"/>
    <n v="2"/>
    <n v="312"/>
    <x v="7"/>
  </r>
  <r>
    <s v="C02917"/>
    <x v="0"/>
    <n v="23"/>
    <x v="1"/>
    <s v="Free"/>
    <x v="0"/>
    <x v="33"/>
    <n v="1458"/>
    <n v="3846"/>
    <n v="23"/>
    <s v="Health &amp; Wellness"/>
    <x v="0"/>
    <x v="1"/>
    <n v="4"/>
    <n v="1"/>
    <n v="1"/>
    <n v="411"/>
    <x v="8"/>
  </r>
  <r>
    <s v="C02918"/>
    <x v="0"/>
    <n v="29"/>
    <x v="2"/>
    <s v="Free"/>
    <x v="0"/>
    <x v="9"/>
    <n v="2429"/>
    <n v="18453"/>
    <n v="72"/>
    <s v="Home &amp; Kitchen"/>
    <x v="4"/>
    <x v="1"/>
    <n v="2"/>
    <n v="2"/>
    <n v="2"/>
    <n v="222"/>
    <x v="0"/>
  </r>
  <r>
    <s v="C02919"/>
    <x v="10"/>
    <n v="41"/>
    <x v="0"/>
    <s v="Free"/>
    <x v="0"/>
    <x v="5"/>
    <n v="15333"/>
    <n v="77687"/>
    <n v="73"/>
    <s v="Pet Supplies"/>
    <x v="1"/>
    <x v="0"/>
    <n v="2"/>
    <n v="2"/>
    <n v="3"/>
    <n v="223"/>
    <x v="0"/>
  </r>
  <r>
    <s v="C02920"/>
    <x v="5"/>
    <n v="47"/>
    <x v="3"/>
    <s v="Silver"/>
    <x v="1"/>
    <x v="0"/>
    <n v="6126"/>
    <n v="26774"/>
    <n v="89"/>
    <s v="Clothing &amp; Apparel"/>
    <x v="4"/>
    <x v="1"/>
    <n v="2"/>
    <n v="2"/>
    <n v="2"/>
    <n v="222"/>
    <x v="0"/>
  </r>
  <r>
    <s v="C02921"/>
    <x v="0"/>
    <n v="43"/>
    <x v="0"/>
    <s v="Silver"/>
    <x v="1"/>
    <x v="9"/>
    <n v="15004"/>
    <n v="108925"/>
    <n v="13"/>
    <s v="Clothing &amp; Apparel"/>
    <x v="0"/>
    <x v="0"/>
    <n v="4"/>
    <n v="2"/>
    <n v="3"/>
    <n v="423"/>
    <x v="5"/>
  </r>
  <r>
    <s v="C02922"/>
    <x v="0"/>
    <n v="38"/>
    <x v="0"/>
    <s v="Gold"/>
    <x v="0"/>
    <x v="17"/>
    <n v="7564"/>
    <n v="110877"/>
    <n v="2"/>
    <s v="Food &amp; Grocery"/>
    <x v="1"/>
    <x v="1"/>
    <n v="5"/>
    <n v="3"/>
    <n v="4"/>
    <n v="534"/>
    <x v="9"/>
  </r>
  <r>
    <s v="C02923"/>
    <x v="7"/>
    <n v="26"/>
    <x v="2"/>
    <s v="Silver"/>
    <x v="1"/>
    <x v="17"/>
    <n v="4202"/>
    <n v="66772"/>
    <n v="53"/>
    <s v="Food &amp; Grocery"/>
    <x v="0"/>
    <x v="1"/>
    <n v="3"/>
    <n v="3"/>
    <n v="3"/>
    <n v="333"/>
    <x v="5"/>
  </r>
  <r>
    <s v="C02924"/>
    <x v="9"/>
    <n v="21"/>
    <x v="1"/>
    <s v="Silver"/>
    <x v="1"/>
    <x v="1"/>
    <n v="3222"/>
    <n v="40136"/>
    <n v="86"/>
    <s v="Toys &amp; Games"/>
    <x v="1"/>
    <x v="1"/>
    <n v="2"/>
    <n v="3"/>
    <n v="2"/>
    <n v="232"/>
    <x v="0"/>
  </r>
  <r>
    <s v="C02925"/>
    <x v="10"/>
    <n v="44"/>
    <x v="0"/>
    <s v="Platinum"/>
    <x v="0"/>
    <x v="0"/>
    <n v="4475"/>
    <n v="15804"/>
    <n v="136"/>
    <s v="Clothing &amp; Apparel"/>
    <x v="4"/>
    <x v="0"/>
    <n v="1"/>
    <n v="2"/>
    <n v="2"/>
    <n v="122"/>
    <x v="0"/>
  </r>
  <r>
    <s v="C02926"/>
    <x v="0"/>
    <n v="51"/>
    <x v="3"/>
    <s v="Silver"/>
    <x v="0"/>
    <x v="5"/>
    <n v="22992"/>
    <n v="120647"/>
    <n v="12"/>
    <s v="Electronics"/>
    <x v="1"/>
    <x v="1"/>
    <n v="4"/>
    <n v="2"/>
    <n v="4"/>
    <n v="424"/>
    <x v="2"/>
  </r>
  <r>
    <s v="C02927"/>
    <x v="18"/>
    <n v="65"/>
    <x v="5"/>
    <s v="Free"/>
    <x v="1"/>
    <x v="4"/>
    <n v="27324"/>
    <n v="555535"/>
    <n v="129"/>
    <s v="Electronics"/>
    <x v="1"/>
    <x v="0"/>
    <n v="1"/>
    <n v="4"/>
    <n v="5"/>
    <n v="145"/>
    <x v="3"/>
  </r>
  <r>
    <s v="C02928"/>
    <x v="13"/>
    <n v="36"/>
    <x v="0"/>
    <s v="Silver"/>
    <x v="1"/>
    <x v="22"/>
    <n v="3949"/>
    <n v="36163"/>
    <n v="4"/>
    <s v="Pet Supplies"/>
    <x v="4"/>
    <x v="0"/>
    <n v="5"/>
    <n v="3"/>
    <n v="2"/>
    <n v="532"/>
    <x v="5"/>
  </r>
  <r>
    <s v="C02929"/>
    <x v="19"/>
    <n v="59"/>
    <x v="4"/>
    <s v="Gold"/>
    <x v="0"/>
    <x v="1"/>
    <n v="9236"/>
    <n v="116558"/>
    <n v="40"/>
    <s v="Clothing &amp; Apparel"/>
    <x v="3"/>
    <x v="1"/>
    <n v="3"/>
    <n v="3"/>
    <n v="4"/>
    <n v="334"/>
    <x v="9"/>
  </r>
  <r>
    <s v="C02930"/>
    <x v="4"/>
    <n v="30"/>
    <x v="2"/>
    <s v="Gold"/>
    <x v="1"/>
    <x v="6"/>
    <n v="25475"/>
    <n v="747792"/>
    <n v="1"/>
    <s v="Home &amp; Kitchen"/>
    <x v="0"/>
    <x v="1"/>
    <n v="5"/>
    <n v="4"/>
    <n v="5"/>
    <n v="545"/>
    <x v="4"/>
  </r>
  <r>
    <s v="C02931"/>
    <x v="14"/>
    <n v="55"/>
    <x v="4"/>
    <s v="Free"/>
    <x v="1"/>
    <x v="14"/>
    <n v="2106"/>
    <n v="3759"/>
    <n v="166"/>
    <s v="Food &amp; Grocery"/>
    <x v="1"/>
    <x v="1"/>
    <n v="1"/>
    <n v="1"/>
    <n v="1"/>
    <n v="111"/>
    <x v="10"/>
  </r>
  <r>
    <s v="C02932"/>
    <x v="5"/>
    <n v="44"/>
    <x v="0"/>
    <s v="Free"/>
    <x v="1"/>
    <x v="5"/>
    <n v="1752"/>
    <n v="9745"/>
    <n v="33"/>
    <s v="Health &amp; Wellness"/>
    <x v="2"/>
    <x v="1"/>
    <n v="3"/>
    <n v="2"/>
    <n v="1"/>
    <n v="321"/>
    <x v="7"/>
  </r>
  <r>
    <s v="C02933"/>
    <x v="5"/>
    <n v="18"/>
    <x v="1"/>
    <s v="Gold"/>
    <x v="1"/>
    <x v="12"/>
    <n v="12616"/>
    <n v="246766"/>
    <n v="101"/>
    <s v="Electronics"/>
    <x v="0"/>
    <x v="1"/>
    <n v="2"/>
    <n v="4"/>
    <n v="4"/>
    <n v="244"/>
    <x v="1"/>
  </r>
  <r>
    <s v="C02934"/>
    <x v="5"/>
    <n v="37"/>
    <x v="0"/>
    <s v="Free"/>
    <x v="0"/>
    <x v="35"/>
    <n v="1860"/>
    <n v="389316"/>
    <n v="84"/>
    <s v="Electronics"/>
    <x v="1"/>
    <x v="0"/>
    <n v="2"/>
    <n v="4"/>
    <n v="5"/>
    <n v="245"/>
    <x v="1"/>
  </r>
  <r>
    <s v="C02935"/>
    <x v="10"/>
    <n v="33"/>
    <x v="2"/>
    <s v="Silver"/>
    <x v="1"/>
    <x v="31"/>
    <n v="4179"/>
    <n v="33272"/>
    <n v="1"/>
    <s v="Health &amp; Wellness"/>
    <x v="4"/>
    <x v="0"/>
    <n v="5"/>
    <n v="2"/>
    <n v="2"/>
    <n v="522"/>
    <x v="2"/>
  </r>
  <r>
    <s v="C02936"/>
    <x v="3"/>
    <n v="28"/>
    <x v="2"/>
    <s v="Gold"/>
    <x v="1"/>
    <x v="5"/>
    <n v="16791"/>
    <n v="8353"/>
    <n v="13"/>
    <s v="Home &amp; Kitchen"/>
    <x v="1"/>
    <x v="0"/>
    <n v="4"/>
    <n v="2"/>
    <n v="1"/>
    <n v="421"/>
    <x v="8"/>
  </r>
  <r>
    <s v="C02937"/>
    <x v="0"/>
    <n v="50"/>
    <x v="3"/>
    <s v="Gold"/>
    <x v="0"/>
    <x v="18"/>
    <n v="4853"/>
    <n v="70172"/>
    <n v="16"/>
    <s v="Clothing &amp; Apparel"/>
    <x v="0"/>
    <x v="0"/>
    <n v="4"/>
    <n v="3"/>
    <n v="3"/>
    <n v="433"/>
    <x v="5"/>
  </r>
  <r>
    <s v="C02938"/>
    <x v="0"/>
    <n v="24"/>
    <x v="1"/>
    <s v="Free"/>
    <x v="0"/>
    <x v="17"/>
    <n v="3511"/>
    <n v="42645"/>
    <n v="32"/>
    <s v="Clothing &amp; Apparel"/>
    <x v="4"/>
    <x v="1"/>
    <n v="3"/>
    <n v="3"/>
    <n v="2"/>
    <n v="332"/>
    <x v="0"/>
  </r>
  <r>
    <s v="C02939"/>
    <x v="19"/>
    <n v="47"/>
    <x v="3"/>
    <s v="Gold"/>
    <x v="0"/>
    <x v="34"/>
    <n v="5602"/>
    <n v="83304"/>
    <n v="1"/>
    <s v="Clothing &amp; Apparel"/>
    <x v="0"/>
    <x v="1"/>
    <n v="5"/>
    <n v="3"/>
    <n v="3"/>
    <n v="533"/>
    <x v="5"/>
  </r>
  <r>
    <s v="C02940"/>
    <x v="0"/>
    <n v="18"/>
    <x v="1"/>
    <s v="Free"/>
    <x v="1"/>
    <x v="2"/>
    <n v="15755"/>
    <n v="108644"/>
    <n v="99"/>
    <s v="Books"/>
    <x v="4"/>
    <x v="1"/>
    <n v="2"/>
    <n v="2"/>
    <n v="3"/>
    <n v="223"/>
    <x v="0"/>
  </r>
  <r>
    <s v="C02941"/>
    <x v="1"/>
    <n v="43"/>
    <x v="0"/>
    <s v="Free"/>
    <x v="1"/>
    <x v="14"/>
    <n v="12261"/>
    <n v="2148"/>
    <n v="31"/>
    <s v="Sports &amp; Outdoors"/>
    <x v="5"/>
    <x v="1"/>
    <n v="3"/>
    <n v="1"/>
    <n v="1"/>
    <n v="311"/>
    <x v="8"/>
  </r>
  <r>
    <s v="C02942"/>
    <x v="0"/>
    <n v="25"/>
    <x v="2"/>
    <s v="Silver"/>
    <x v="1"/>
    <x v="50"/>
    <n v="18602"/>
    <n v="653612"/>
    <n v="2"/>
    <s v="Home &amp; Kitchen"/>
    <x v="4"/>
    <x v="0"/>
    <n v="5"/>
    <n v="4"/>
    <n v="5"/>
    <n v="545"/>
    <x v="4"/>
  </r>
  <r>
    <s v="C02943"/>
    <x v="10"/>
    <n v="24"/>
    <x v="1"/>
    <s v="Free"/>
    <x v="1"/>
    <x v="19"/>
    <n v="5548"/>
    <n v="6134"/>
    <n v="22"/>
    <s v="Home &amp; Kitchen"/>
    <x v="0"/>
    <x v="0"/>
    <n v="4"/>
    <n v="1"/>
    <n v="1"/>
    <n v="411"/>
    <x v="8"/>
  </r>
  <r>
    <s v="C02944"/>
    <x v="5"/>
    <n v="42"/>
    <x v="0"/>
    <s v="Silver"/>
    <x v="1"/>
    <x v="20"/>
    <n v="13355"/>
    <n v="198434"/>
    <n v="27"/>
    <s v="Pet Supplies"/>
    <x v="1"/>
    <x v="1"/>
    <n v="4"/>
    <n v="3"/>
    <n v="4"/>
    <n v="434"/>
    <x v="9"/>
  </r>
  <r>
    <s v="C02945"/>
    <x v="14"/>
    <n v="32"/>
    <x v="2"/>
    <s v="Silver"/>
    <x v="1"/>
    <x v="2"/>
    <n v="564"/>
    <n v="31481"/>
    <n v="27"/>
    <s v="Office Supplies"/>
    <x v="0"/>
    <x v="0"/>
    <n v="4"/>
    <n v="2"/>
    <n v="2"/>
    <n v="422"/>
    <x v="8"/>
  </r>
  <r>
    <s v="C02946"/>
    <x v="1"/>
    <n v="45"/>
    <x v="3"/>
    <s v="Platinum"/>
    <x v="0"/>
    <x v="19"/>
    <n v="16633"/>
    <n v="16649"/>
    <n v="48"/>
    <s v="Books"/>
    <x v="1"/>
    <x v="1"/>
    <n v="3"/>
    <n v="1"/>
    <n v="2"/>
    <n v="312"/>
    <x v="7"/>
  </r>
  <r>
    <s v="C02947"/>
    <x v="3"/>
    <n v="55"/>
    <x v="4"/>
    <s v="Free"/>
    <x v="0"/>
    <x v="0"/>
    <n v="806"/>
    <n v="36223"/>
    <n v="156"/>
    <s v="Electronics"/>
    <x v="0"/>
    <x v="0"/>
    <n v="1"/>
    <n v="2"/>
    <n v="2"/>
    <n v="122"/>
    <x v="0"/>
  </r>
  <r>
    <s v="C02948"/>
    <x v="0"/>
    <n v="31"/>
    <x v="2"/>
    <s v="Silver"/>
    <x v="0"/>
    <x v="24"/>
    <n v="1749"/>
    <n v="38068"/>
    <n v="0"/>
    <s v="Toys &amp; Games"/>
    <x v="3"/>
    <x v="1"/>
    <n v="5"/>
    <n v="4"/>
    <n v="2"/>
    <n v="542"/>
    <x v="5"/>
  </r>
  <r>
    <s v="C02949"/>
    <x v="0"/>
    <n v="36"/>
    <x v="0"/>
    <s v="Free"/>
    <x v="1"/>
    <x v="33"/>
    <n v="4913"/>
    <n v="15187"/>
    <n v="73"/>
    <s v="Clothing &amp; Apparel"/>
    <x v="3"/>
    <x v="1"/>
    <n v="2"/>
    <n v="1"/>
    <n v="2"/>
    <n v="212"/>
    <x v="0"/>
  </r>
  <r>
    <s v="C02950"/>
    <x v="0"/>
    <n v="36"/>
    <x v="0"/>
    <s v="Silver"/>
    <x v="1"/>
    <x v="5"/>
    <n v="24049"/>
    <n v="128319"/>
    <n v="10"/>
    <s v="Clothing &amp; Apparel"/>
    <x v="0"/>
    <x v="1"/>
    <n v="4"/>
    <n v="2"/>
    <n v="4"/>
    <n v="424"/>
    <x v="2"/>
  </r>
  <r>
    <s v="C02951"/>
    <x v="6"/>
    <n v="18"/>
    <x v="1"/>
    <s v="Free"/>
    <x v="1"/>
    <x v="9"/>
    <n v="562"/>
    <n v="41357"/>
    <n v="52"/>
    <s v="Beauty &amp; Personal Care"/>
    <x v="1"/>
    <x v="0"/>
    <n v="3"/>
    <n v="2"/>
    <n v="2"/>
    <n v="322"/>
    <x v="0"/>
  </r>
  <r>
    <s v="C02952"/>
    <x v="1"/>
    <n v="37"/>
    <x v="0"/>
    <s v="Silver"/>
    <x v="1"/>
    <x v="0"/>
    <n v="8374"/>
    <n v="37913"/>
    <n v="5"/>
    <s v="Electronics"/>
    <x v="3"/>
    <x v="1"/>
    <n v="5"/>
    <n v="2"/>
    <n v="2"/>
    <n v="522"/>
    <x v="2"/>
  </r>
  <r>
    <s v="C02953"/>
    <x v="0"/>
    <n v="34"/>
    <x v="2"/>
    <s v="Silver"/>
    <x v="1"/>
    <x v="8"/>
    <n v="2325"/>
    <n v="54758"/>
    <n v="92"/>
    <s v="Electronics"/>
    <x v="3"/>
    <x v="0"/>
    <n v="2"/>
    <n v="4"/>
    <n v="3"/>
    <n v="243"/>
    <x v="1"/>
  </r>
  <r>
    <s v="C02954"/>
    <x v="14"/>
    <n v="40"/>
    <x v="0"/>
    <s v="Free"/>
    <x v="0"/>
    <x v="9"/>
    <n v="16038"/>
    <n v="121978"/>
    <n v="77"/>
    <s v="Toys &amp; Games"/>
    <x v="4"/>
    <x v="1"/>
    <n v="2"/>
    <n v="2"/>
    <n v="4"/>
    <n v="224"/>
    <x v="1"/>
  </r>
  <r>
    <s v="C02955"/>
    <x v="8"/>
    <n v="35"/>
    <x v="0"/>
    <s v="Free"/>
    <x v="1"/>
    <x v="5"/>
    <n v="7423"/>
    <n v="39832"/>
    <n v="13"/>
    <s v="Books"/>
    <x v="0"/>
    <x v="1"/>
    <n v="4"/>
    <n v="2"/>
    <n v="2"/>
    <n v="422"/>
    <x v="8"/>
  </r>
  <r>
    <s v="C02956"/>
    <x v="10"/>
    <n v="37"/>
    <x v="0"/>
    <s v="Free"/>
    <x v="1"/>
    <x v="17"/>
    <n v="12308"/>
    <n v="152969"/>
    <n v="34"/>
    <s v="Electronics"/>
    <x v="1"/>
    <x v="0"/>
    <n v="3"/>
    <n v="3"/>
    <n v="4"/>
    <n v="334"/>
    <x v="9"/>
  </r>
  <r>
    <s v="C02957"/>
    <x v="1"/>
    <n v="18"/>
    <x v="1"/>
    <s v="Free"/>
    <x v="1"/>
    <x v="14"/>
    <n v="9507"/>
    <n v="16506"/>
    <n v="42"/>
    <s v="Pet Supplies"/>
    <x v="3"/>
    <x v="0"/>
    <n v="3"/>
    <n v="1"/>
    <n v="2"/>
    <n v="312"/>
    <x v="7"/>
  </r>
  <r>
    <s v="C02958"/>
    <x v="0"/>
    <n v="35"/>
    <x v="0"/>
    <s v="Silver"/>
    <x v="0"/>
    <x v="9"/>
    <n v="4394"/>
    <n v="28456"/>
    <n v="39"/>
    <s v="Electronics"/>
    <x v="4"/>
    <x v="1"/>
    <n v="3"/>
    <n v="2"/>
    <n v="2"/>
    <n v="322"/>
    <x v="0"/>
  </r>
  <r>
    <s v="C02959"/>
    <x v="2"/>
    <n v="30"/>
    <x v="2"/>
    <s v="Free"/>
    <x v="0"/>
    <x v="25"/>
    <n v="13584"/>
    <n v="33672"/>
    <n v="5"/>
    <s v="Electronics"/>
    <x v="5"/>
    <x v="0"/>
    <n v="5"/>
    <n v="4"/>
    <n v="2"/>
    <n v="542"/>
    <x v="5"/>
  </r>
  <r>
    <s v="C02960"/>
    <x v="1"/>
    <n v="53"/>
    <x v="3"/>
    <s v="Free"/>
    <x v="0"/>
    <x v="2"/>
    <n v="3878"/>
    <n v="23971"/>
    <n v="67"/>
    <s v="Electronics"/>
    <x v="0"/>
    <x v="0"/>
    <n v="2"/>
    <n v="2"/>
    <n v="2"/>
    <n v="222"/>
    <x v="0"/>
  </r>
  <r>
    <s v="C02961"/>
    <x v="0"/>
    <n v="33"/>
    <x v="2"/>
    <s v="Free"/>
    <x v="1"/>
    <x v="14"/>
    <n v="4532"/>
    <n v="928"/>
    <n v="4"/>
    <s v="Food &amp; Grocery"/>
    <x v="1"/>
    <x v="0"/>
    <n v="5"/>
    <n v="1"/>
    <n v="1"/>
    <n v="511"/>
    <x v="8"/>
  </r>
  <r>
    <s v="C02962"/>
    <x v="7"/>
    <n v="40"/>
    <x v="0"/>
    <s v="Free"/>
    <x v="1"/>
    <x v="5"/>
    <n v="5515"/>
    <n v="27114"/>
    <n v="72"/>
    <s v="Pet Supplies"/>
    <x v="0"/>
    <x v="1"/>
    <n v="2"/>
    <n v="2"/>
    <n v="2"/>
    <n v="222"/>
    <x v="0"/>
  </r>
  <r>
    <s v="C02963"/>
    <x v="7"/>
    <n v="44"/>
    <x v="0"/>
    <s v="Silver"/>
    <x v="0"/>
    <x v="76"/>
    <n v="6677"/>
    <n v="466656"/>
    <n v="179"/>
    <s v="Office Supplies"/>
    <x v="5"/>
    <x v="0"/>
    <n v="1"/>
    <n v="5"/>
    <n v="5"/>
    <n v="155"/>
    <x v="3"/>
  </r>
  <r>
    <s v="C02964"/>
    <x v="5"/>
    <n v="26"/>
    <x v="2"/>
    <s v="Platinum"/>
    <x v="1"/>
    <x v="0"/>
    <n v="35782"/>
    <n v="137252"/>
    <n v="113"/>
    <s v="Food &amp; Grocery"/>
    <x v="5"/>
    <x v="0"/>
    <n v="2"/>
    <n v="2"/>
    <n v="4"/>
    <n v="224"/>
    <x v="1"/>
  </r>
  <r>
    <s v="C02965"/>
    <x v="5"/>
    <n v="32"/>
    <x v="2"/>
    <s v="Silver"/>
    <x v="1"/>
    <x v="28"/>
    <n v="8558"/>
    <n v="404203"/>
    <n v="10"/>
    <s v="Electronics"/>
    <x v="1"/>
    <x v="0"/>
    <n v="4"/>
    <n v="5"/>
    <n v="5"/>
    <n v="455"/>
    <x v="4"/>
  </r>
  <r>
    <s v="C02966"/>
    <x v="0"/>
    <n v="49"/>
    <x v="3"/>
    <s v="Free"/>
    <x v="1"/>
    <x v="21"/>
    <n v="10039"/>
    <n v="120297"/>
    <n v="21"/>
    <s v="Books"/>
    <x v="4"/>
    <x v="1"/>
    <n v="4"/>
    <n v="3"/>
    <n v="4"/>
    <n v="434"/>
    <x v="9"/>
  </r>
  <r>
    <s v="C02967"/>
    <x v="0"/>
    <n v="48"/>
    <x v="3"/>
    <s v="Free"/>
    <x v="0"/>
    <x v="31"/>
    <n v="22051"/>
    <n v="223614"/>
    <n v="3"/>
    <s v="Food &amp; Grocery"/>
    <x v="0"/>
    <x v="0"/>
    <n v="5"/>
    <n v="2"/>
    <n v="4"/>
    <n v="524"/>
    <x v="2"/>
  </r>
  <r>
    <s v="C02968"/>
    <x v="0"/>
    <n v="42"/>
    <x v="0"/>
    <s v="Gold"/>
    <x v="1"/>
    <x v="42"/>
    <n v="10526"/>
    <n v="412492"/>
    <n v="23"/>
    <s v="Food &amp; Grocery"/>
    <x v="4"/>
    <x v="0"/>
    <n v="4"/>
    <n v="5"/>
    <n v="5"/>
    <n v="455"/>
    <x v="4"/>
  </r>
  <r>
    <s v="C02969"/>
    <x v="12"/>
    <n v="47"/>
    <x v="3"/>
    <s v="Silver"/>
    <x v="0"/>
    <x v="30"/>
    <n v="9391"/>
    <n v="190274"/>
    <n v="101"/>
    <s v="Beauty &amp; Personal Care"/>
    <x v="1"/>
    <x v="0"/>
    <n v="2"/>
    <n v="4"/>
    <n v="4"/>
    <n v="244"/>
    <x v="1"/>
  </r>
  <r>
    <s v="C02970"/>
    <x v="1"/>
    <n v="56"/>
    <x v="4"/>
    <s v="Silver"/>
    <x v="0"/>
    <x v="41"/>
    <n v="5378"/>
    <n v="201246"/>
    <n v="22"/>
    <s v="Electronics"/>
    <x v="2"/>
    <x v="0"/>
    <n v="4"/>
    <n v="5"/>
    <n v="4"/>
    <n v="454"/>
    <x v="4"/>
  </r>
  <r>
    <s v="C02971"/>
    <x v="0"/>
    <n v="18"/>
    <x v="1"/>
    <s v="Silver"/>
    <x v="0"/>
    <x v="6"/>
    <n v="6215"/>
    <n v="217303"/>
    <n v="23"/>
    <s v="Home &amp; Kitchen"/>
    <x v="1"/>
    <x v="0"/>
    <n v="4"/>
    <n v="4"/>
    <n v="4"/>
    <n v="444"/>
    <x v="6"/>
  </r>
  <r>
    <s v="C02972"/>
    <x v="2"/>
    <n v="18"/>
    <x v="1"/>
    <s v="Free"/>
    <x v="0"/>
    <x v="8"/>
    <n v="2793"/>
    <n v="8175"/>
    <n v="70"/>
    <s v="Electronics"/>
    <x v="3"/>
    <x v="1"/>
    <n v="2"/>
    <n v="4"/>
    <n v="1"/>
    <n v="241"/>
    <x v="0"/>
  </r>
  <r>
    <s v="C02973"/>
    <x v="0"/>
    <n v="38"/>
    <x v="0"/>
    <s v="Platinum"/>
    <x v="1"/>
    <x v="12"/>
    <n v="4244"/>
    <n v="85642"/>
    <n v="77"/>
    <s v="Sports &amp; Outdoors"/>
    <x v="3"/>
    <x v="0"/>
    <n v="2"/>
    <n v="4"/>
    <n v="3"/>
    <n v="243"/>
    <x v="1"/>
  </r>
  <r>
    <s v="C02974"/>
    <x v="12"/>
    <n v="24"/>
    <x v="1"/>
    <s v="Free"/>
    <x v="1"/>
    <x v="19"/>
    <n v="9446"/>
    <n v="9137"/>
    <n v="81"/>
    <s v="Electronics"/>
    <x v="1"/>
    <x v="0"/>
    <n v="2"/>
    <n v="1"/>
    <n v="1"/>
    <n v="211"/>
    <x v="0"/>
  </r>
  <r>
    <s v="C02975"/>
    <x v="12"/>
    <n v="26"/>
    <x v="2"/>
    <s v="Platinum"/>
    <x v="1"/>
    <x v="6"/>
    <n v="11905"/>
    <n v="434742"/>
    <n v="38"/>
    <s v="Electronics"/>
    <x v="0"/>
    <x v="1"/>
    <n v="3"/>
    <n v="4"/>
    <n v="5"/>
    <n v="345"/>
    <x v="6"/>
  </r>
  <r>
    <s v="C02976"/>
    <x v="0"/>
    <n v="28"/>
    <x v="2"/>
    <s v="Silver"/>
    <x v="1"/>
    <x v="19"/>
    <n v="12155"/>
    <n v="12779"/>
    <n v="133"/>
    <s v="Books"/>
    <x v="3"/>
    <x v="0"/>
    <n v="1"/>
    <n v="1"/>
    <n v="2"/>
    <n v="112"/>
    <x v="10"/>
  </r>
  <r>
    <s v="C02977"/>
    <x v="8"/>
    <n v="20"/>
    <x v="1"/>
    <s v="Free"/>
    <x v="1"/>
    <x v="59"/>
    <n v="8422"/>
    <n v="231801"/>
    <n v="14"/>
    <s v="Beauty &amp; Personal Care"/>
    <x v="0"/>
    <x v="1"/>
    <n v="4"/>
    <n v="4"/>
    <n v="4"/>
    <n v="444"/>
    <x v="6"/>
  </r>
  <r>
    <s v="C02978"/>
    <x v="0"/>
    <n v="45"/>
    <x v="3"/>
    <s v="Gold"/>
    <x v="0"/>
    <x v="14"/>
    <n v="7598"/>
    <n v="1360"/>
    <n v="106"/>
    <s v="Beauty &amp; Personal Care"/>
    <x v="3"/>
    <x v="1"/>
    <n v="2"/>
    <n v="1"/>
    <n v="1"/>
    <n v="211"/>
    <x v="0"/>
  </r>
  <r>
    <s v="C02979"/>
    <x v="5"/>
    <n v="28"/>
    <x v="2"/>
    <s v="Free"/>
    <x v="1"/>
    <x v="0"/>
    <n v="8076"/>
    <n v="2927"/>
    <n v="80"/>
    <s v="Electronics"/>
    <x v="5"/>
    <x v="1"/>
    <n v="2"/>
    <n v="2"/>
    <n v="1"/>
    <n v="221"/>
    <x v="7"/>
  </r>
  <r>
    <s v="C02980"/>
    <x v="0"/>
    <n v="37"/>
    <x v="0"/>
    <s v="Free"/>
    <x v="1"/>
    <x v="49"/>
    <n v="16524"/>
    <n v="357646"/>
    <n v="64"/>
    <s v="Automotive"/>
    <x v="0"/>
    <x v="0"/>
    <n v="2"/>
    <n v="4"/>
    <n v="5"/>
    <n v="245"/>
    <x v="1"/>
  </r>
  <r>
    <s v="C02981"/>
    <x v="10"/>
    <n v="50"/>
    <x v="3"/>
    <s v="Silver"/>
    <x v="0"/>
    <x v="2"/>
    <n v="5598"/>
    <n v="32245"/>
    <n v="3"/>
    <s v="Pet Supplies"/>
    <x v="5"/>
    <x v="1"/>
    <n v="5"/>
    <n v="2"/>
    <n v="2"/>
    <n v="522"/>
    <x v="2"/>
  </r>
  <r>
    <s v="C02982"/>
    <x v="13"/>
    <n v="60"/>
    <x v="4"/>
    <s v="Gold"/>
    <x v="0"/>
    <x v="28"/>
    <n v="14427"/>
    <n v="726237"/>
    <n v="27"/>
    <s v="Books"/>
    <x v="0"/>
    <x v="0"/>
    <n v="4"/>
    <n v="5"/>
    <n v="5"/>
    <n v="455"/>
    <x v="4"/>
  </r>
  <r>
    <s v="C02983"/>
    <x v="3"/>
    <n v="30"/>
    <x v="2"/>
    <s v="Free"/>
    <x v="1"/>
    <x v="18"/>
    <n v="5704"/>
    <n v="100321"/>
    <n v="55"/>
    <s v="Clothing &amp; Apparel"/>
    <x v="1"/>
    <x v="1"/>
    <n v="3"/>
    <n v="3"/>
    <n v="3"/>
    <n v="333"/>
    <x v="5"/>
  </r>
  <r>
    <s v="C02984"/>
    <x v="17"/>
    <n v="43"/>
    <x v="0"/>
    <s v="Free"/>
    <x v="1"/>
    <x v="10"/>
    <n v="5785"/>
    <n v="44818"/>
    <n v="66"/>
    <s v="Food &amp; Grocery"/>
    <x v="1"/>
    <x v="0"/>
    <n v="2"/>
    <n v="2"/>
    <n v="3"/>
    <n v="223"/>
    <x v="0"/>
  </r>
  <r>
    <s v="C02985"/>
    <x v="11"/>
    <n v="42"/>
    <x v="0"/>
    <s v="Free"/>
    <x v="0"/>
    <x v="34"/>
    <n v="13819"/>
    <n v="266106"/>
    <n v="16"/>
    <s v="Clothing &amp; Apparel"/>
    <x v="1"/>
    <x v="1"/>
    <n v="4"/>
    <n v="3"/>
    <n v="4"/>
    <n v="434"/>
    <x v="9"/>
  </r>
  <r>
    <s v="C02986"/>
    <x v="5"/>
    <n v="34"/>
    <x v="2"/>
    <s v="Free"/>
    <x v="1"/>
    <x v="10"/>
    <n v="16496"/>
    <n v="123561"/>
    <n v="48"/>
    <s v="Health &amp; Wellness"/>
    <x v="3"/>
    <x v="1"/>
    <n v="3"/>
    <n v="2"/>
    <n v="4"/>
    <n v="324"/>
    <x v="9"/>
  </r>
  <r>
    <s v="C02987"/>
    <x v="0"/>
    <n v="35"/>
    <x v="0"/>
    <s v="Free"/>
    <x v="1"/>
    <x v="18"/>
    <n v="10126"/>
    <n v="138746"/>
    <n v="3"/>
    <s v="Home &amp; Kitchen"/>
    <x v="0"/>
    <x v="1"/>
    <n v="5"/>
    <n v="3"/>
    <n v="4"/>
    <n v="534"/>
    <x v="9"/>
  </r>
  <r>
    <s v="C02988"/>
    <x v="0"/>
    <n v="42"/>
    <x v="0"/>
    <s v="Platinum"/>
    <x v="1"/>
    <x v="39"/>
    <n v="28172"/>
    <n v="714005"/>
    <n v="115"/>
    <s v="Books"/>
    <x v="1"/>
    <x v="0"/>
    <n v="2"/>
    <n v="4"/>
    <n v="5"/>
    <n v="245"/>
    <x v="1"/>
  </r>
  <r>
    <s v="C02989"/>
    <x v="0"/>
    <n v="24"/>
    <x v="1"/>
    <s v="Silver"/>
    <x v="1"/>
    <x v="0"/>
    <n v="10931"/>
    <n v="49957"/>
    <n v="63"/>
    <s v="Home &amp; Kitchen"/>
    <x v="1"/>
    <x v="0"/>
    <n v="2"/>
    <n v="2"/>
    <n v="3"/>
    <n v="223"/>
    <x v="0"/>
  </r>
  <r>
    <s v="C02990"/>
    <x v="0"/>
    <n v="48"/>
    <x v="3"/>
    <s v="Gold"/>
    <x v="1"/>
    <x v="3"/>
    <n v="3607"/>
    <n v="136022"/>
    <n v="78"/>
    <s v="Electronics"/>
    <x v="0"/>
    <x v="0"/>
    <n v="2"/>
    <n v="5"/>
    <n v="4"/>
    <n v="254"/>
    <x v="1"/>
  </r>
  <r>
    <s v="C02991"/>
    <x v="7"/>
    <n v="47"/>
    <x v="3"/>
    <s v="Silver"/>
    <x v="0"/>
    <x v="10"/>
    <n v="9108"/>
    <n v="68878"/>
    <n v="18"/>
    <s v="Toys &amp; Games"/>
    <x v="1"/>
    <x v="1"/>
    <n v="4"/>
    <n v="2"/>
    <n v="3"/>
    <n v="423"/>
    <x v="5"/>
  </r>
  <r>
    <s v="C02992"/>
    <x v="0"/>
    <n v="48"/>
    <x v="3"/>
    <s v="Free"/>
    <x v="1"/>
    <x v="5"/>
    <n v="12342"/>
    <n v="63019"/>
    <n v="20"/>
    <s v="Home &amp; Kitchen"/>
    <x v="0"/>
    <x v="0"/>
    <n v="4"/>
    <n v="2"/>
    <n v="3"/>
    <n v="423"/>
    <x v="5"/>
  </r>
  <r>
    <s v="C02993"/>
    <x v="10"/>
    <n v="46"/>
    <x v="3"/>
    <s v="Gold"/>
    <x v="1"/>
    <x v="14"/>
    <n v="42224"/>
    <n v="94769"/>
    <n v="64"/>
    <s v="Books"/>
    <x v="1"/>
    <x v="1"/>
    <n v="2"/>
    <n v="1"/>
    <n v="3"/>
    <n v="213"/>
    <x v="7"/>
  </r>
  <r>
    <s v="C02994"/>
    <x v="9"/>
    <n v="20"/>
    <x v="1"/>
    <s v="Silver"/>
    <x v="1"/>
    <x v="53"/>
    <n v="5193"/>
    <n v="225547"/>
    <n v="74"/>
    <s v="Food &amp; Grocery"/>
    <x v="0"/>
    <x v="0"/>
    <n v="2"/>
    <n v="5"/>
    <n v="4"/>
    <n v="254"/>
    <x v="1"/>
  </r>
  <r>
    <s v="C02995"/>
    <x v="0"/>
    <n v="29"/>
    <x v="2"/>
    <s v="Free"/>
    <x v="0"/>
    <x v="10"/>
    <n v="12237"/>
    <n v="100538"/>
    <n v="14"/>
    <s v="Electronics"/>
    <x v="0"/>
    <x v="1"/>
    <n v="4"/>
    <n v="2"/>
    <n v="3"/>
    <n v="423"/>
    <x v="5"/>
  </r>
  <r>
    <s v="C02996"/>
    <x v="3"/>
    <n v="40"/>
    <x v="0"/>
    <s v="Free"/>
    <x v="0"/>
    <x v="14"/>
    <n v="10352"/>
    <n v="18755"/>
    <n v="102"/>
    <s v="Health &amp; Wellness"/>
    <x v="1"/>
    <x v="1"/>
    <n v="2"/>
    <n v="1"/>
    <n v="2"/>
    <n v="212"/>
    <x v="0"/>
  </r>
  <r>
    <s v="C02997"/>
    <x v="18"/>
    <n v="42"/>
    <x v="0"/>
    <s v="Free"/>
    <x v="1"/>
    <x v="39"/>
    <n v="8514"/>
    <n v="23378"/>
    <n v="20"/>
    <s v="Home &amp; Kitchen"/>
    <x v="4"/>
    <x v="1"/>
    <n v="4"/>
    <n v="4"/>
    <n v="2"/>
    <n v="442"/>
    <x v="5"/>
  </r>
  <r>
    <s v="C02998"/>
    <x v="14"/>
    <n v="41"/>
    <x v="0"/>
    <s v="Silver"/>
    <x v="0"/>
    <x v="26"/>
    <n v="6297"/>
    <n v="144448"/>
    <n v="26"/>
    <s v="Toys &amp; Games"/>
    <x v="0"/>
    <x v="1"/>
    <n v="4"/>
    <n v="4"/>
    <n v="4"/>
    <n v="444"/>
    <x v="6"/>
  </r>
  <r>
    <s v="C02999"/>
    <x v="9"/>
    <n v="22"/>
    <x v="1"/>
    <s v="Free"/>
    <x v="0"/>
    <x v="49"/>
    <n v="258"/>
    <n v="65994"/>
    <n v="35"/>
    <s v="Clothing &amp; Apparel"/>
    <x v="0"/>
    <x v="1"/>
    <n v="3"/>
    <n v="4"/>
    <n v="3"/>
    <n v="343"/>
    <x v="9"/>
  </r>
  <r>
    <s v="C03000"/>
    <x v="12"/>
    <n v="37"/>
    <x v="0"/>
    <s v="Free"/>
    <x v="0"/>
    <x v="71"/>
    <n v="12659"/>
    <n v="77711"/>
    <n v="179"/>
    <s v="Clothing &amp; Apparel"/>
    <x v="3"/>
    <x v="1"/>
    <n v="1"/>
    <n v="5"/>
    <n v="3"/>
    <n v="153"/>
    <x v="1"/>
  </r>
  <r>
    <s v="C03001"/>
    <x v="0"/>
    <n v="29"/>
    <x v="2"/>
    <s v="Free"/>
    <x v="1"/>
    <x v="4"/>
    <n v="2263"/>
    <n v="42833"/>
    <n v="103"/>
    <s v="Home &amp; Kitchen"/>
    <x v="5"/>
    <x v="1"/>
    <n v="2"/>
    <n v="4"/>
    <n v="2"/>
    <n v="242"/>
    <x v="1"/>
  </r>
  <r>
    <s v="C03002"/>
    <x v="4"/>
    <n v="35"/>
    <x v="0"/>
    <s v="Free"/>
    <x v="0"/>
    <x v="0"/>
    <n v="21891"/>
    <n v="97012"/>
    <n v="3"/>
    <s v="Clothing &amp; Apparel"/>
    <x v="1"/>
    <x v="0"/>
    <n v="5"/>
    <n v="2"/>
    <n v="3"/>
    <n v="523"/>
    <x v="2"/>
  </r>
  <r>
    <s v="C03003"/>
    <x v="9"/>
    <n v="27"/>
    <x v="2"/>
    <s v="Free"/>
    <x v="0"/>
    <x v="33"/>
    <n v="6121"/>
    <n v="19254"/>
    <n v="81"/>
    <s v="Food &amp; Grocery"/>
    <x v="4"/>
    <x v="1"/>
    <n v="2"/>
    <n v="1"/>
    <n v="2"/>
    <n v="212"/>
    <x v="0"/>
  </r>
  <r>
    <s v="C03004"/>
    <x v="9"/>
    <n v="33"/>
    <x v="2"/>
    <s v="Free"/>
    <x v="1"/>
    <x v="21"/>
    <n v="9478"/>
    <n v="119393"/>
    <n v="39"/>
    <s v="Electronics"/>
    <x v="3"/>
    <x v="0"/>
    <n v="3"/>
    <n v="3"/>
    <n v="4"/>
    <n v="334"/>
    <x v="9"/>
  </r>
  <r>
    <s v="C03005"/>
    <x v="8"/>
    <n v="36"/>
    <x v="0"/>
    <s v="Free"/>
    <x v="1"/>
    <x v="58"/>
    <n v="3777"/>
    <n v="79732"/>
    <n v="49"/>
    <s v="Home &amp; Kitchen"/>
    <x v="0"/>
    <x v="1"/>
    <n v="3"/>
    <n v="4"/>
    <n v="3"/>
    <n v="343"/>
    <x v="9"/>
  </r>
  <r>
    <s v="C03006"/>
    <x v="14"/>
    <n v="28"/>
    <x v="2"/>
    <s v="Gold"/>
    <x v="1"/>
    <x v="67"/>
    <n v="12224"/>
    <n v="587701"/>
    <n v="43"/>
    <s v="Travel &amp; Luggage"/>
    <x v="1"/>
    <x v="1"/>
    <n v="3"/>
    <n v="5"/>
    <n v="5"/>
    <n v="355"/>
    <x v="6"/>
  </r>
  <r>
    <s v="C03007"/>
    <x v="13"/>
    <n v="31"/>
    <x v="2"/>
    <s v="Free"/>
    <x v="0"/>
    <x v="14"/>
    <n v="1034"/>
    <n v="1798"/>
    <n v="14"/>
    <s v="Health &amp; Wellness"/>
    <x v="1"/>
    <x v="0"/>
    <n v="4"/>
    <n v="1"/>
    <n v="1"/>
    <n v="411"/>
    <x v="8"/>
  </r>
  <r>
    <s v="C03008"/>
    <x v="5"/>
    <n v="32"/>
    <x v="2"/>
    <s v="Silver"/>
    <x v="0"/>
    <x v="4"/>
    <n v="5114"/>
    <n v="8807"/>
    <n v="16"/>
    <s v="Electronics"/>
    <x v="3"/>
    <x v="1"/>
    <n v="4"/>
    <n v="4"/>
    <n v="1"/>
    <n v="441"/>
    <x v="5"/>
  </r>
  <r>
    <s v="C03009"/>
    <x v="7"/>
    <n v="36"/>
    <x v="0"/>
    <s v="Silver"/>
    <x v="0"/>
    <x v="9"/>
    <n v="11452"/>
    <n v="74428"/>
    <n v="57"/>
    <s v="Automotive"/>
    <x v="3"/>
    <x v="0"/>
    <n v="3"/>
    <n v="2"/>
    <n v="3"/>
    <n v="323"/>
    <x v="5"/>
  </r>
  <r>
    <s v="C03010"/>
    <x v="3"/>
    <n v="32"/>
    <x v="2"/>
    <s v="Free"/>
    <x v="1"/>
    <x v="6"/>
    <n v="8558"/>
    <n v="305834"/>
    <n v="1"/>
    <s v="Electronics"/>
    <x v="4"/>
    <x v="1"/>
    <n v="5"/>
    <n v="4"/>
    <n v="5"/>
    <n v="545"/>
    <x v="4"/>
  </r>
  <r>
    <s v="C03011"/>
    <x v="5"/>
    <n v="32"/>
    <x v="2"/>
    <s v="Free"/>
    <x v="1"/>
    <x v="25"/>
    <n v="26617"/>
    <n v="856032"/>
    <n v="13"/>
    <s v="Jewelry &amp; Accessories"/>
    <x v="3"/>
    <x v="1"/>
    <n v="4"/>
    <n v="4"/>
    <n v="5"/>
    <n v="445"/>
    <x v="4"/>
  </r>
  <r>
    <s v="C03012"/>
    <x v="5"/>
    <n v="33"/>
    <x v="2"/>
    <s v="Silver"/>
    <x v="0"/>
    <x v="42"/>
    <n v="13067"/>
    <n v="497325"/>
    <n v="3"/>
    <s v="Home &amp; Kitchen"/>
    <x v="4"/>
    <x v="1"/>
    <n v="5"/>
    <n v="5"/>
    <n v="5"/>
    <n v="555"/>
    <x v="4"/>
  </r>
  <r>
    <s v="C03013"/>
    <x v="10"/>
    <n v="51"/>
    <x v="3"/>
    <s v="Free"/>
    <x v="0"/>
    <x v="23"/>
    <n v="2377"/>
    <n v="32909"/>
    <n v="5"/>
    <s v="Health &amp; Wellness"/>
    <x v="3"/>
    <x v="0"/>
    <n v="5"/>
    <n v="3"/>
    <n v="2"/>
    <n v="532"/>
    <x v="5"/>
  </r>
  <r>
    <s v="C03014"/>
    <x v="5"/>
    <n v="40"/>
    <x v="0"/>
    <s v="Free"/>
    <x v="1"/>
    <x v="43"/>
    <n v="9362"/>
    <n v="376689"/>
    <n v="34"/>
    <s v="Electronics"/>
    <x v="0"/>
    <x v="1"/>
    <n v="3"/>
    <n v="5"/>
    <n v="5"/>
    <n v="355"/>
    <x v="6"/>
  </r>
  <r>
    <s v="C03015"/>
    <x v="14"/>
    <n v="40"/>
    <x v="0"/>
    <s v="Silver"/>
    <x v="1"/>
    <x v="31"/>
    <n v="5343"/>
    <n v="53912"/>
    <n v="29"/>
    <s v="Food &amp; Grocery"/>
    <x v="0"/>
    <x v="0"/>
    <n v="3"/>
    <n v="2"/>
    <n v="3"/>
    <n v="323"/>
    <x v="5"/>
  </r>
  <r>
    <s v="C03016"/>
    <x v="19"/>
    <n v="18"/>
    <x v="1"/>
    <s v="Free"/>
    <x v="1"/>
    <x v="19"/>
    <n v="5709"/>
    <n v="5974"/>
    <n v="53"/>
    <s v="Home &amp; Kitchen"/>
    <x v="1"/>
    <x v="0"/>
    <n v="3"/>
    <n v="1"/>
    <n v="1"/>
    <n v="311"/>
    <x v="8"/>
  </r>
  <r>
    <s v="C03017"/>
    <x v="0"/>
    <n v="25"/>
    <x v="2"/>
    <s v="Gold"/>
    <x v="1"/>
    <x v="1"/>
    <n v="14987"/>
    <n v="149912"/>
    <n v="41"/>
    <s v="Toys &amp; Games"/>
    <x v="1"/>
    <x v="1"/>
    <n v="3"/>
    <n v="3"/>
    <n v="4"/>
    <n v="334"/>
    <x v="9"/>
  </r>
  <r>
    <s v="C03018"/>
    <x v="5"/>
    <n v="18"/>
    <x v="1"/>
    <s v="Platinum"/>
    <x v="1"/>
    <x v="3"/>
    <n v="7932"/>
    <n v="256344"/>
    <n v="69"/>
    <s v="Electronics"/>
    <x v="1"/>
    <x v="1"/>
    <n v="2"/>
    <n v="5"/>
    <n v="4"/>
    <n v="254"/>
    <x v="1"/>
  </r>
  <r>
    <s v="C03019"/>
    <x v="0"/>
    <n v="52"/>
    <x v="3"/>
    <s v="Free"/>
    <x v="1"/>
    <x v="21"/>
    <n v="12002"/>
    <n v="15364"/>
    <n v="105"/>
    <s v="Food &amp; Grocery"/>
    <x v="0"/>
    <x v="1"/>
    <n v="2"/>
    <n v="3"/>
    <n v="2"/>
    <n v="232"/>
    <x v="0"/>
  </r>
  <r>
    <s v="C03020"/>
    <x v="18"/>
    <n v="50"/>
    <x v="3"/>
    <s v="Free"/>
    <x v="1"/>
    <x v="59"/>
    <n v="490"/>
    <n v="136713"/>
    <n v="1"/>
    <s v="Electronics"/>
    <x v="5"/>
    <x v="1"/>
    <n v="5"/>
    <n v="4"/>
    <n v="4"/>
    <n v="544"/>
    <x v="4"/>
  </r>
  <r>
    <s v="C03021"/>
    <x v="5"/>
    <n v="40"/>
    <x v="0"/>
    <s v="Silver"/>
    <x v="1"/>
    <x v="2"/>
    <n v="1836"/>
    <n v="9885"/>
    <n v="116"/>
    <s v="Clothing &amp; Apparel"/>
    <x v="3"/>
    <x v="0"/>
    <n v="2"/>
    <n v="2"/>
    <n v="1"/>
    <n v="221"/>
    <x v="7"/>
  </r>
  <r>
    <s v="C03022"/>
    <x v="13"/>
    <n v="30"/>
    <x v="2"/>
    <s v="Free"/>
    <x v="1"/>
    <x v="5"/>
    <n v="2261"/>
    <n v="12634"/>
    <n v="108"/>
    <s v="Electronics"/>
    <x v="4"/>
    <x v="1"/>
    <n v="2"/>
    <n v="2"/>
    <n v="2"/>
    <n v="222"/>
    <x v="0"/>
  </r>
  <r>
    <s v="C03023"/>
    <x v="12"/>
    <n v="19"/>
    <x v="1"/>
    <s v="Free"/>
    <x v="0"/>
    <x v="68"/>
    <n v="2655"/>
    <n v="122238"/>
    <n v="32"/>
    <s v="Electronics"/>
    <x v="3"/>
    <x v="0"/>
    <n v="3"/>
    <n v="5"/>
    <n v="4"/>
    <n v="354"/>
    <x v="6"/>
  </r>
  <r>
    <s v="C03024"/>
    <x v="8"/>
    <n v="42"/>
    <x v="0"/>
    <s v="Free"/>
    <x v="1"/>
    <x v="40"/>
    <n v="1891"/>
    <n v="1119516"/>
    <n v="28"/>
    <s v="Jewelry &amp; Accessories"/>
    <x v="3"/>
    <x v="0"/>
    <n v="4"/>
    <n v="5"/>
    <n v="5"/>
    <n v="455"/>
    <x v="4"/>
  </r>
  <r>
    <s v="C03025"/>
    <x v="12"/>
    <n v="59"/>
    <x v="4"/>
    <s v="Free"/>
    <x v="0"/>
    <x v="53"/>
    <n v="4705"/>
    <n v="196672"/>
    <n v="3"/>
    <s v="Electronics"/>
    <x v="1"/>
    <x v="1"/>
    <n v="5"/>
    <n v="5"/>
    <n v="4"/>
    <n v="554"/>
    <x v="4"/>
  </r>
  <r>
    <s v="C03026"/>
    <x v="0"/>
    <n v="23"/>
    <x v="1"/>
    <s v="Free"/>
    <x v="1"/>
    <x v="9"/>
    <n v="6451"/>
    <n v="49483"/>
    <n v="14"/>
    <s v="Electronics"/>
    <x v="4"/>
    <x v="1"/>
    <n v="4"/>
    <n v="2"/>
    <n v="3"/>
    <n v="423"/>
    <x v="5"/>
  </r>
  <r>
    <s v="C03027"/>
    <x v="0"/>
    <n v="39"/>
    <x v="0"/>
    <s v="Gold"/>
    <x v="1"/>
    <x v="0"/>
    <n v="4003"/>
    <n v="16339"/>
    <n v="5"/>
    <s v="Home &amp; Kitchen"/>
    <x v="3"/>
    <x v="1"/>
    <n v="5"/>
    <n v="2"/>
    <n v="2"/>
    <n v="522"/>
    <x v="2"/>
  </r>
  <r>
    <s v="C03028"/>
    <x v="0"/>
    <n v="38"/>
    <x v="0"/>
    <s v="Free"/>
    <x v="0"/>
    <x v="25"/>
    <n v="6579"/>
    <n v="17648"/>
    <n v="90"/>
    <s v="Electronics"/>
    <x v="1"/>
    <x v="0"/>
    <n v="2"/>
    <n v="4"/>
    <n v="2"/>
    <n v="242"/>
    <x v="1"/>
  </r>
  <r>
    <s v="C03029"/>
    <x v="8"/>
    <n v="39"/>
    <x v="0"/>
    <s v="Free"/>
    <x v="1"/>
    <x v="26"/>
    <n v="3983"/>
    <n v="89711"/>
    <n v="14"/>
    <s v="Clothing &amp; Apparel"/>
    <x v="1"/>
    <x v="1"/>
    <n v="4"/>
    <n v="4"/>
    <n v="3"/>
    <n v="443"/>
    <x v="9"/>
  </r>
  <r>
    <s v="C03030"/>
    <x v="14"/>
    <n v="31"/>
    <x v="2"/>
    <s v="Free"/>
    <x v="0"/>
    <x v="59"/>
    <n v="3521"/>
    <n v="94653"/>
    <n v="37"/>
    <s v="Toys &amp; Games"/>
    <x v="0"/>
    <x v="0"/>
    <n v="3"/>
    <n v="4"/>
    <n v="3"/>
    <n v="343"/>
    <x v="9"/>
  </r>
  <r>
    <s v="C03031"/>
    <x v="0"/>
    <n v="44"/>
    <x v="0"/>
    <s v="Silver"/>
    <x v="1"/>
    <x v="2"/>
    <n v="5211"/>
    <n v="3022"/>
    <n v="84"/>
    <s v="Toys &amp; Games"/>
    <x v="3"/>
    <x v="1"/>
    <n v="2"/>
    <n v="2"/>
    <n v="1"/>
    <n v="221"/>
    <x v="7"/>
  </r>
  <r>
    <s v="C03032"/>
    <x v="0"/>
    <n v="32"/>
    <x v="2"/>
    <s v="Free"/>
    <x v="1"/>
    <x v="23"/>
    <n v="3816"/>
    <n v="50546"/>
    <n v="124"/>
    <s v="Health &amp; Wellness"/>
    <x v="4"/>
    <x v="1"/>
    <n v="2"/>
    <n v="3"/>
    <n v="3"/>
    <n v="233"/>
    <x v="0"/>
  </r>
  <r>
    <s v="C03033"/>
    <x v="0"/>
    <n v="31"/>
    <x v="2"/>
    <s v="Silver"/>
    <x v="0"/>
    <x v="30"/>
    <n v="10525"/>
    <n v="234326"/>
    <n v="44"/>
    <s v="Home &amp; Kitchen"/>
    <x v="3"/>
    <x v="1"/>
    <n v="3"/>
    <n v="4"/>
    <n v="4"/>
    <n v="344"/>
    <x v="6"/>
  </r>
  <r>
    <s v="C03034"/>
    <x v="1"/>
    <n v="18"/>
    <x v="1"/>
    <s v="Free"/>
    <x v="0"/>
    <x v="34"/>
    <n v="528"/>
    <n v="81051"/>
    <n v="32"/>
    <s v="Home &amp; Kitchen"/>
    <x v="4"/>
    <x v="1"/>
    <n v="3"/>
    <n v="3"/>
    <n v="3"/>
    <n v="333"/>
    <x v="5"/>
  </r>
  <r>
    <s v="C03035"/>
    <x v="0"/>
    <n v="36"/>
    <x v="0"/>
    <s v="Platinum"/>
    <x v="1"/>
    <x v="17"/>
    <n v="10724"/>
    <n v="129458"/>
    <n v="8"/>
    <s v="Pet Supplies"/>
    <x v="4"/>
    <x v="0"/>
    <n v="4"/>
    <n v="3"/>
    <n v="4"/>
    <n v="434"/>
    <x v="9"/>
  </r>
  <r>
    <s v="C03036"/>
    <x v="1"/>
    <n v="27"/>
    <x v="2"/>
    <s v="Silver"/>
    <x v="0"/>
    <x v="17"/>
    <n v="5529"/>
    <n v="68862"/>
    <n v="72"/>
    <s v="Electronics"/>
    <x v="3"/>
    <x v="1"/>
    <n v="2"/>
    <n v="3"/>
    <n v="3"/>
    <n v="233"/>
    <x v="0"/>
  </r>
  <r>
    <s v="C03037"/>
    <x v="1"/>
    <n v="36"/>
    <x v="0"/>
    <s v="Free"/>
    <x v="0"/>
    <x v="1"/>
    <n v="2334"/>
    <n v="25007"/>
    <n v="40"/>
    <s v="Clothing &amp; Apparel"/>
    <x v="5"/>
    <x v="1"/>
    <n v="3"/>
    <n v="3"/>
    <n v="2"/>
    <n v="332"/>
    <x v="0"/>
  </r>
  <r>
    <s v="C03038"/>
    <x v="8"/>
    <n v="24"/>
    <x v="1"/>
    <s v="Free"/>
    <x v="0"/>
    <x v="5"/>
    <n v="2766"/>
    <n v="14736"/>
    <n v="10"/>
    <s v="Pet Supplies"/>
    <x v="1"/>
    <x v="0"/>
    <n v="4"/>
    <n v="2"/>
    <n v="2"/>
    <n v="422"/>
    <x v="8"/>
  </r>
  <r>
    <s v="C03039"/>
    <x v="5"/>
    <n v="34"/>
    <x v="2"/>
    <s v="Free"/>
    <x v="0"/>
    <x v="20"/>
    <n v="5672"/>
    <n v="69155"/>
    <n v="107"/>
    <s v="Home &amp; Kitchen"/>
    <x v="4"/>
    <x v="1"/>
    <n v="2"/>
    <n v="3"/>
    <n v="3"/>
    <n v="233"/>
    <x v="0"/>
  </r>
  <r>
    <s v="C03040"/>
    <x v="0"/>
    <n v="18"/>
    <x v="1"/>
    <s v="Silver"/>
    <x v="1"/>
    <x v="0"/>
    <n v="1147"/>
    <n v="3923"/>
    <n v="27"/>
    <s v="Toys &amp; Games"/>
    <x v="1"/>
    <x v="0"/>
    <n v="4"/>
    <n v="2"/>
    <n v="1"/>
    <n v="421"/>
    <x v="8"/>
  </r>
  <r>
    <s v="C03041"/>
    <x v="5"/>
    <n v="34"/>
    <x v="2"/>
    <s v="Free"/>
    <x v="0"/>
    <x v="1"/>
    <n v="5519"/>
    <n v="58748"/>
    <n v="31"/>
    <s v="Sports &amp; Outdoors"/>
    <x v="4"/>
    <x v="0"/>
    <n v="3"/>
    <n v="3"/>
    <n v="3"/>
    <n v="333"/>
    <x v="5"/>
  </r>
  <r>
    <s v="C03042"/>
    <x v="0"/>
    <n v="38"/>
    <x v="0"/>
    <s v="Platinum"/>
    <x v="1"/>
    <x v="21"/>
    <n v="31251"/>
    <n v="425235"/>
    <n v="104"/>
    <s v="Home &amp; Kitchen"/>
    <x v="1"/>
    <x v="0"/>
    <n v="2"/>
    <n v="3"/>
    <n v="5"/>
    <n v="235"/>
    <x v="1"/>
  </r>
  <r>
    <s v="C03043"/>
    <x v="0"/>
    <n v="49"/>
    <x v="3"/>
    <s v="Silver"/>
    <x v="0"/>
    <x v="12"/>
    <n v="3395"/>
    <n v="64753"/>
    <n v="443"/>
    <s v="Home &amp; Kitchen"/>
    <x v="4"/>
    <x v="0"/>
    <n v="1"/>
    <n v="4"/>
    <n v="3"/>
    <n v="143"/>
    <x v="1"/>
  </r>
  <r>
    <s v="C03044"/>
    <x v="9"/>
    <n v="53"/>
    <x v="3"/>
    <s v="Silver"/>
    <x v="1"/>
    <x v="18"/>
    <n v="9727"/>
    <n v="168777"/>
    <n v="20"/>
    <s v="Travel &amp; Luggage"/>
    <x v="1"/>
    <x v="1"/>
    <n v="4"/>
    <n v="3"/>
    <n v="4"/>
    <n v="434"/>
    <x v="9"/>
  </r>
  <r>
    <s v="C03045"/>
    <x v="9"/>
    <n v="26"/>
    <x v="2"/>
    <s v="Free"/>
    <x v="0"/>
    <x v="19"/>
    <n v="4098"/>
    <n v="4185"/>
    <n v="99"/>
    <s v="Home &amp; Kitchen"/>
    <x v="2"/>
    <x v="1"/>
    <n v="2"/>
    <n v="1"/>
    <n v="1"/>
    <n v="211"/>
    <x v="0"/>
  </r>
  <r>
    <s v="C03046"/>
    <x v="12"/>
    <n v="31"/>
    <x v="2"/>
    <s v="Silver"/>
    <x v="0"/>
    <x v="31"/>
    <n v="4657"/>
    <n v="44317"/>
    <n v="229"/>
    <s v="Electronics"/>
    <x v="3"/>
    <x v="1"/>
    <n v="1"/>
    <n v="2"/>
    <n v="2"/>
    <n v="122"/>
    <x v="0"/>
  </r>
  <r>
    <s v="C03047"/>
    <x v="10"/>
    <n v="44"/>
    <x v="0"/>
    <s v="Silver"/>
    <x v="0"/>
    <x v="34"/>
    <n v="4978"/>
    <n v="78408"/>
    <n v="129"/>
    <s v="Home &amp; Kitchen"/>
    <x v="3"/>
    <x v="1"/>
    <n v="1"/>
    <n v="3"/>
    <n v="3"/>
    <n v="133"/>
    <x v="1"/>
  </r>
  <r>
    <s v="C03048"/>
    <x v="19"/>
    <n v="29"/>
    <x v="2"/>
    <s v="Silver"/>
    <x v="1"/>
    <x v="23"/>
    <n v="7918"/>
    <n v="115904"/>
    <n v="140"/>
    <s v="Electronics"/>
    <x v="5"/>
    <x v="0"/>
    <n v="1"/>
    <n v="3"/>
    <n v="4"/>
    <n v="134"/>
    <x v="1"/>
  </r>
  <r>
    <s v="C03049"/>
    <x v="5"/>
    <n v="18"/>
    <x v="1"/>
    <s v="Platinum"/>
    <x v="0"/>
    <x v="28"/>
    <n v="15962"/>
    <n v="602965"/>
    <n v="23"/>
    <s v="Clothing &amp; Apparel"/>
    <x v="4"/>
    <x v="1"/>
    <n v="4"/>
    <n v="5"/>
    <n v="5"/>
    <n v="455"/>
    <x v="4"/>
  </r>
  <r>
    <s v="C03050"/>
    <x v="12"/>
    <n v="37"/>
    <x v="0"/>
    <s v="Free"/>
    <x v="1"/>
    <x v="1"/>
    <n v="3429"/>
    <n v="3645"/>
    <n v="31"/>
    <s v="Travel &amp; Luggage"/>
    <x v="2"/>
    <x v="0"/>
    <n v="3"/>
    <n v="3"/>
    <n v="1"/>
    <n v="331"/>
    <x v="7"/>
  </r>
  <r>
    <s v="C03051"/>
    <x v="0"/>
    <n v="44"/>
    <x v="0"/>
    <s v="Free"/>
    <x v="0"/>
    <x v="19"/>
    <n v="1659"/>
    <n v="1533"/>
    <n v="2"/>
    <s v="Clothing &amp; Apparel"/>
    <x v="3"/>
    <x v="0"/>
    <n v="5"/>
    <n v="1"/>
    <n v="1"/>
    <n v="511"/>
    <x v="8"/>
  </r>
  <r>
    <s v="C03052"/>
    <x v="5"/>
    <n v="39"/>
    <x v="0"/>
    <s v="Free"/>
    <x v="0"/>
    <x v="35"/>
    <n v="12589"/>
    <n v="258994"/>
    <n v="48"/>
    <s v="Food &amp; Grocery"/>
    <x v="1"/>
    <x v="1"/>
    <n v="3"/>
    <n v="4"/>
    <n v="4"/>
    <n v="344"/>
    <x v="6"/>
  </r>
  <r>
    <s v="C03053"/>
    <x v="5"/>
    <n v="29"/>
    <x v="2"/>
    <s v="Silver"/>
    <x v="0"/>
    <x v="34"/>
    <n v="4613"/>
    <n v="75573"/>
    <n v="122"/>
    <s v="Automotive"/>
    <x v="3"/>
    <x v="1"/>
    <n v="2"/>
    <n v="3"/>
    <n v="3"/>
    <n v="233"/>
    <x v="0"/>
  </r>
  <r>
    <s v="C03054"/>
    <x v="0"/>
    <n v="30"/>
    <x v="2"/>
    <s v="Gold"/>
    <x v="0"/>
    <x v="20"/>
    <n v="9155"/>
    <n v="11034"/>
    <n v="117"/>
    <s v="Clothing &amp; Apparel"/>
    <x v="5"/>
    <x v="1"/>
    <n v="2"/>
    <n v="3"/>
    <n v="2"/>
    <n v="232"/>
    <x v="0"/>
  </r>
  <r>
    <s v="C03055"/>
    <x v="0"/>
    <n v="45"/>
    <x v="3"/>
    <s v="Free"/>
    <x v="1"/>
    <x v="37"/>
    <n v="2934"/>
    <n v="1312407"/>
    <n v="37"/>
    <s v="Beauty &amp; Personal Care"/>
    <x v="3"/>
    <x v="0"/>
    <n v="3"/>
    <n v="5"/>
    <n v="5"/>
    <n v="355"/>
    <x v="6"/>
  </r>
  <r>
    <s v="C03056"/>
    <x v="0"/>
    <n v="34"/>
    <x v="2"/>
    <s v="Free"/>
    <x v="1"/>
    <x v="47"/>
    <n v="7008"/>
    <n v="217559"/>
    <n v="68"/>
    <s v="Food &amp; Grocery"/>
    <x v="1"/>
    <x v="1"/>
    <n v="2"/>
    <n v="4"/>
    <n v="4"/>
    <n v="244"/>
    <x v="1"/>
  </r>
  <r>
    <s v="C03057"/>
    <x v="12"/>
    <n v="44"/>
    <x v="0"/>
    <s v="Free"/>
    <x v="1"/>
    <x v="17"/>
    <n v="6732"/>
    <n v="103042"/>
    <n v="56"/>
    <s v="Home &amp; Kitchen"/>
    <x v="4"/>
    <x v="0"/>
    <n v="3"/>
    <n v="3"/>
    <n v="3"/>
    <n v="333"/>
    <x v="5"/>
  </r>
  <r>
    <s v="C03058"/>
    <x v="12"/>
    <n v="19"/>
    <x v="1"/>
    <s v="Free"/>
    <x v="1"/>
    <x v="21"/>
    <n v="2006"/>
    <n v="2377"/>
    <n v="56"/>
    <s v="Health &amp; Wellness"/>
    <x v="4"/>
    <x v="0"/>
    <n v="3"/>
    <n v="3"/>
    <n v="1"/>
    <n v="331"/>
    <x v="7"/>
  </r>
  <r>
    <s v="C03059"/>
    <x v="0"/>
    <n v="51"/>
    <x v="3"/>
    <s v="Free"/>
    <x v="1"/>
    <x v="19"/>
    <n v="3299"/>
    <n v="367"/>
    <n v="146"/>
    <s v="Clothing &amp; Apparel"/>
    <x v="3"/>
    <x v="1"/>
    <n v="1"/>
    <n v="1"/>
    <n v="1"/>
    <n v="111"/>
    <x v="10"/>
  </r>
  <r>
    <s v="C03060"/>
    <x v="0"/>
    <n v="18"/>
    <x v="1"/>
    <s v="Gold"/>
    <x v="0"/>
    <x v="31"/>
    <n v="11015"/>
    <n v="107987"/>
    <n v="72"/>
    <s v="Clothing &amp; Apparel"/>
    <x v="3"/>
    <x v="0"/>
    <n v="2"/>
    <n v="2"/>
    <n v="3"/>
    <n v="223"/>
    <x v="0"/>
  </r>
  <r>
    <s v="C03061"/>
    <x v="10"/>
    <n v="32"/>
    <x v="2"/>
    <s v="Platinum"/>
    <x v="0"/>
    <x v="58"/>
    <n v="8701"/>
    <n v="184386"/>
    <n v="1"/>
    <s v="Food &amp; Grocery"/>
    <x v="0"/>
    <x v="0"/>
    <n v="5"/>
    <n v="4"/>
    <n v="4"/>
    <n v="544"/>
    <x v="4"/>
  </r>
  <r>
    <s v="C03062"/>
    <x v="18"/>
    <n v="39"/>
    <x v="0"/>
    <s v="Free"/>
    <x v="0"/>
    <x v="33"/>
    <n v="11374"/>
    <n v="32089"/>
    <n v="3"/>
    <s v="Clothing &amp; Apparel"/>
    <x v="0"/>
    <x v="1"/>
    <n v="5"/>
    <n v="1"/>
    <n v="2"/>
    <n v="512"/>
    <x v="8"/>
  </r>
  <r>
    <s v="C03063"/>
    <x v="5"/>
    <n v="25"/>
    <x v="2"/>
    <s v="Free"/>
    <x v="0"/>
    <x v="0"/>
    <n v="7617"/>
    <n v="27054"/>
    <n v="273"/>
    <s v="Beauty &amp; Personal Care"/>
    <x v="3"/>
    <x v="0"/>
    <n v="1"/>
    <n v="2"/>
    <n v="2"/>
    <n v="122"/>
    <x v="0"/>
  </r>
  <r>
    <s v="C03064"/>
    <x v="3"/>
    <n v="47"/>
    <x v="3"/>
    <s v="Free"/>
    <x v="1"/>
    <x v="47"/>
    <n v="5408"/>
    <n v="151632"/>
    <n v="55"/>
    <s v="Home &amp; Kitchen"/>
    <x v="3"/>
    <x v="0"/>
    <n v="3"/>
    <n v="4"/>
    <n v="4"/>
    <n v="344"/>
    <x v="6"/>
  </r>
  <r>
    <s v="C03065"/>
    <x v="0"/>
    <n v="33"/>
    <x v="2"/>
    <s v="Free"/>
    <x v="1"/>
    <x v="40"/>
    <n v="2555"/>
    <n v="13654"/>
    <n v="18"/>
    <s v="Clothing &amp; Apparel"/>
    <x v="4"/>
    <x v="1"/>
    <n v="4"/>
    <n v="5"/>
    <n v="2"/>
    <n v="452"/>
    <x v="5"/>
  </r>
  <r>
    <s v="C03066"/>
    <x v="12"/>
    <n v="18"/>
    <x v="1"/>
    <s v="Platinum"/>
    <x v="0"/>
    <x v="18"/>
    <n v="8524"/>
    <n v="146263"/>
    <n v="193"/>
    <s v="Clothing &amp; Apparel"/>
    <x v="0"/>
    <x v="1"/>
    <n v="1"/>
    <n v="3"/>
    <n v="4"/>
    <n v="134"/>
    <x v="1"/>
  </r>
  <r>
    <s v="C03067"/>
    <x v="0"/>
    <n v="37"/>
    <x v="0"/>
    <s v="Gold"/>
    <x v="0"/>
    <x v="19"/>
    <n v="3399"/>
    <n v="316"/>
    <n v="82"/>
    <s v="Electronics"/>
    <x v="5"/>
    <x v="1"/>
    <n v="2"/>
    <n v="1"/>
    <n v="1"/>
    <n v="211"/>
    <x v="0"/>
  </r>
  <r>
    <s v="C03068"/>
    <x v="12"/>
    <n v="21"/>
    <x v="1"/>
    <s v="Gold"/>
    <x v="0"/>
    <x v="34"/>
    <n v="7109"/>
    <n v="125692"/>
    <n v="4"/>
    <s v="Beauty &amp; Personal Care"/>
    <x v="0"/>
    <x v="1"/>
    <n v="5"/>
    <n v="3"/>
    <n v="4"/>
    <n v="534"/>
    <x v="9"/>
  </r>
  <r>
    <s v="C03069"/>
    <x v="15"/>
    <n v="40"/>
    <x v="0"/>
    <s v="Silver"/>
    <x v="1"/>
    <x v="17"/>
    <n v="7942"/>
    <n v="106819"/>
    <n v="2"/>
    <s v="Electronics"/>
    <x v="5"/>
    <x v="0"/>
    <n v="5"/>
    <n v="3"/>
    <n v="3"/>
    <n v="533"/>
    <x v="5"/>
  </r>
  <r>
    <s v="C03070"/>
    <x v="6"/>
    <n v="37"/>
    <x v="0"/>
    <s v="Free"/>
    <x v="1"/>
    <x v="33"/>
    <n v="4077"/>
    <n v="13926"/>
    <n v="34"/>
    <s v="Electronics"/>
    <x v="1"/>
    <x v="1"/>
    <n v="3"/>
    <n v="1"/>
    <n v="2"/>
    <n v="312"/>
    <x v="7"/>
  </r>
  <r>
    <s v="C03071"/>
    <x v="5"/>
    <n v="43"/>
    <x v="0"/>
    <s v="Free"/>
    <x v="1"/>
    <x v="39"/>
    <n v="11213"/>
    <n v="36401"/>
    <n v="28"/>
    <s v="Electronics"/>
    <x v="3"/>
    <x v="1"/>
    <n v="4"/>
    <n v="4"/>
    <n v="2"/>
    <n v="442"/>
    <x v="5"/>
  </r>
  <r>
    <s v="C03072"/>
    <x v="12"/>
    <n v="49"/>
    <x v="3"/>
    <s v="Silver"/>
    <x v="1"/>
    <x v="14"/>
    <n v="14227"/>
    <n v="25464"/>
    <n v="34"/>
    <s v="Sports &amp; Outdoors"/>
    <x v="4"/>
    <x v="1"/>
    <n v="3"/>
    <n v="1"/>
    <n v="2"/>
    <n v="312"/>
    <x v="7"/>
  </r>
  <r>
    <s v="C03073"/>
    <x v="0"/>
    <n v="20"/>
    <x v="1"/>
    <s v="Free"/>
    <x v="1"/>
    <x v="5"/>
    <n v="13724"/>
    <n v="58493"/>
    <n v="91"/>
    <s v="Clothing &amp; Apparel"/>
    <x v="3"/>
    <x v="1"/>
    <n v="2"/>
    <n v="2"/>
    <n v="3"/>
    <n v="223"/>
    <x v="0"/>
  </r>
  <r>
    <s v="C03074"/>
    <x v="12"/>
    <n v="30"/>
    <x v="2"/>
    <s v="Free"/>
    <x v="0"/>
    <x v="41"/>
    <n v="8739"/>
    <n v="295636"/>
    <n v="131"/>
    <s v="Home &amp; Kitchen"/>
    <x v="0"/>
    <x v="0"/>
    <n v="1"/>
    <n v="5"/>
    <n v="4"/>
    <n v="154"/>
    <x v="3"/>
  </r>
  <r>
    <s v="C03075"/>
    <x v="0"/>
    <n v="36"/>
    <x v="0"/>
    <s v="Free"/>
    <x v="0"/>
    <x v="17"/>
    <n v="4084"/>
    <n v="55606"/>
    <n v="9"/>
    <s v="Clothing &amp; Apparel"/>
    <x v="1"/>
    <x v="1"/>
    <n v="4"/>
    <n v="3"/>
    <n v="3"/>
    <n v="433"/>
    <x v="5"/>
  </r>
  <r>
    <s v="C03076"/>
    <x v="1"/>
    <n v="37"/>
    <x v="0"/>
    <s v="Free"/>
    <x v="1"/>
    <x v="43"/>
    <n v="9519"/>
    <n v="396743"/>
    <n v="82"/>
    <s v="Toys &amp; Games"/>
    <x v="1"/>
    <x v="1"/>
    <n v="2"/>
    <n v="5"/>
    <n v="5"/>
    <n v="255"/>
    <x v="1"/>
  </r>
  <r>
    <s v="C03077"/>
    <x v="5"/>
    <n v="56"/>
    <x v="4"/>
    <s v="Free"/>
    <x v="1"/>
    <x v="20"/>
    <n v="13236"/>
    <n v="171586"/>
    <n v="77"/>
    <s v="Pet Supplies"/>
    <x v="1"/>
    <x v="1"/>
    <n v="2"/>
    <n v="3"/>
    <n v="4"/>
    <n v="234"/>
    <x v="1"/>
  </r>
  <r>
    <s v="C03078"/>
    <x v="12"/>
    <n v="52"/>
    <x v="3"/>
    <s v="Free"/>
    <x v="1"/>
    <x v="19"/>
    <n v="6603"/>
    <n v="564"/>
    <n v="40"/>
    <s v="Jewelry &amp; Accessories"/>
    <x v="3"/>
    <x v="1"/>
    <n v="3"/>
    <n v="1"/>
    <n v="1"/>
    <n v="311"/>
    <x v="8"/>
  </r>
  <r>
    <s v="C03079"/>
    <x v="0"/>
    <n v="32"/>
    <x v="2"/>
    <s v="Silver"/>
    <x v="1"/>
    <x v="2"/>
    <n v="5342"/>
    <n v="33693"/>
    <n v="18"/>
    <s v="Sports &amp; Outdoors"/>
    <x v="3"/>
    <x v="0"/>
    <n v="4"/>
    <n v="2"/>
    <n v="2"/>
    <n v="422"/>
    <x v="8"/>
  </r>
  <r>
    <s v="C03080"/>
    <x v="6"/>
    <n v="33"/>
    <x v="2"/>
    <s v="Free"/>
    <x v="0"/>
    <x v="2"/>
    <n v="32625"/>
    <n v="221148"/>
    <n v="95"/>
    <s v="Books"/>
    <x v="0"/>
    <x v="1"/>
    <n v="2"/>
    <n v="2"/>
    <n v="4"/>
    <n v="224"/>
    <x v="1"/>
  </r>
  <r>
    <s v="C03081"/>
    <x v="10"/>
    <n v="30"/>
    <x v="2"/>
    <s v="Free"/>
    <x v="1"/>
    <x v="20"/>
    <n v="16933"/>
    <n v="246976"/>
    <n v="16"/>
    <s v="Clothing &amp; Apparel"/>
    <x v="4"/>
    <x v="0"/>
    <n v="4"/>
    <n v="3"/>
    <n v="4"/>
    <n v="434"/>
    <x v="9"/>
  </r>
  <r>
    <s v="C03082"/>
    <x v="3"/>
    <n v="18"/>
    <x v="1"/>
    <s v="Silver"/>
    <x v="0"/>
    <x v="14"/>
    <n v="4546"/>
    <n v="7767"/>
    <n v="200"/>
    <s v="Clothing &amp; Apparel"/>
    <x v="1"/>
    <x v="1"/>
    <n v="1"/>
    <n v="1"/>
    <n v="1"/>
    <n v="111"/>
    <x v="10"/>
  </r>
  <r>
    <s v="C03083"/>
    <x v="0"/>
    <n v="38"/>
    <x v="0"/>
    <s v="Free"/>
    <x v="0"/>
    <x v="4"/>
    <n v="14143"/>
    <n v="300041"/>
    <n v="173"/>
    <s v="Books"/>
    <x v="5"/>
    <x v="0"/>
    <n v="1"/>
    <n v="4"/>
    <n v="5"/>
    <n v="145"/>
    <x v="3"/>
  </r>
  <r>
    <s v="C03084"/>
    <x v="0"/>
    <n v="42"/>
    <x v="0"/>
    <s v="Silver"/>
    <x v="1"/>
    <x v="49"/>
    <n v="3104"/>
    <n v="75225"/>
    <n v="142"/>
    <s v="Home &amp; Kitchen"/>
    <x v="1"/>
    <x v="0"/>
    <n v="1"/>
    <n v="4"/>
    <n v="3"/>
    <n v="143"/>
    <x v="1"/>
  </r>
  <r>
    <s v="C03085"/>
    <x v="5"/>
    <n v="43"/>
    <x v="0"/>
    <s v="Free"/>
    <x v="0"/>
    <x v="31"/>
    <n v="4003"/>
    <n v="40133"/>
    <n v="211"/>
    <s v="Travel &amp; Luggage"/>
    <x v="2"/>
    <x v="0"/>
    <n v="1"/>
    <n v="2"/>
    <n v="2"/>
    <n v="122"/>
    <x v="0"/>
  </r>
  <r>
    <s v="C03086"/>
    <x v="1"/>
    <n v="24"/>
    <x v="1"/>
    <s v="Platinum"/>
    <x v="1"/>
    <x v="12"/>
    <n v="2008"/>
    <n v="39405"/>
    <n v="7"/>
    <s v="Books"/>
    <x v="0"/>
    <x v="1"/>
    <n v="5"/>
    <n v="4"/>
    <n v="2"/>
    <n v="542"/>
    <x v="5"/>
  </r>
  <r>
    <s v="C03087"/>
    <x v="12"/>
    <n v="31"/>
    <x v="2"/>
    <s v="Free"/>
    <x v="0"/>
    <x v="53"/>
    <n v="4873"/>
    <n v="186788"/>
    <n v="103"/>
    <s v="Food &amp; Grocery"/>
    <x v="4"/>
    <x v="1"/>
    <n v="2"/>
    <n v="5"/>
    <n v="4"/>
    <n v="254"/>
    <x v="1"/>
  </r>
  <r>
    <s v="C03088"/>
    <x v="0"/>
    <n v="21"/>
    <x v="1"/>
    <s v="Silver"/>
    <x v="0"/>
    <x v="14"/>
    <n v="1527"/>
    <n v="34763"/>
    <n v="36"/>
    <s v="Clothing &amp; Apparel"/>
    <x v="0"/>
    <x v="1"/>
    <n v="3"/>
    <n v="1"/>
    <n v="2"/>
    <n v="312"/>
    <x v="7"/>
  </r>
  <r>
    <s v="C03089"/>
    <x v="0"/>
    <n v="24"/>
    <x v="1"/>
    <s v="Free"/>
    <x v="1"/>
    <x v="68"/>
    <n v="6871"/>
    <n v="392684"/>
    <n v="108"/>
    <s v="Food &amp; Grocery"/>
    <x v="1"/>
    <x v="1"/>
    <n v="2"/>
    <n v="5"/>
    <n v="5"/>
    <n v="255"/>
    <x v="1"/>
  </r>
  <r>
    <s v="C03090"/>
    <x v="12"/>
    <n v="30"/>
    <x v="2"/>
    <s v="Free"/>
    <x v="1"/>
    <x v="5"/>
    <n v="3739"/>
    <n v="18764"/>
    <n v="82"/>
    <s v="Electronics"/>
    <x v="1"/>
    <x v="1"/>
    <n v="2"/>
    <n v="2"/>
    <n v="2"/>
    <n v="222"/>
    <x v="0"/>
  </r>
  <r>
    <s v="C03091"/>
    <x v="3"/>
    <n v="34"/>
    <x v="2"/>
    <s v="Free"/>
    <x v="1"/>
    <x v="14"/>
    <n v="5348"/>
    <n v="12166"/>
    <n v="8"/>
    <s v="Sports &amp; Outdoors"/>
    <x v="3"/>
    <x v="1"/>
    <n v="4"/>
    <n v="1"/>
    <n v="2"/>
    <n v="412"/>
    <x v="8"/>
  </r>
  <r>
    <s v="C03092"/>
    <x v="8"/>
    <n v="30"/>
    <x v="2"/>
    <s v="Gold"/>
    <x v="1"/>
    <x v="4"/>
    <n v="6219"/>
    <n v="108726"/>
    <n v="196"/>
    <s v="Books"/>
    <x v="5"/>
    <x v="1"/>
    <n v="1"/>
    <n v="4"/>
    <n v="3"/>
    <n v="143"/>
    <x v="1"/>
  </r>
  <r>
    <s v="C03093"/>
    <x v="0"/>
    <n v="36"/>
    <x v="0"/>
    <s v="Platinum"/>
    <x v="0"/>
    <x v="1"/>
    <n v="8124"/>
    <n v="96549"/>
    <n v="1"/>
    <s v="Toys &amp; Games"/>
    <x v="0"/>
    <x v="1"/>
    <n v="5"/>
    <n v="3"/>
    <n v="3"/>
    <n v="533"/>
    <x v="5"/>
  </r>
  <r>
    <s v="C03094"/>
    <x v="5"/>
    <n v="37"/>
    <x v="0"/>
    <s v="Free"/>
    <x v="1"/>
    <x v="14"/>
    <n v="1439"/>
    <n v="29215"/>
    <n v="47"/>
    <s v="Electronics"/>
    <x v="0"/>
    <x v="0"/>
    <n v="3"/>
    <n v="1"/>
    <n v="2"/>
    <n v="312"/>
    <x v="7"/>
  </r>
  <r>
    <s v="C03095"/>
    <x v="2"/>
    <n v="18"/>
    <x v="1"/>
    <s v="Free"/>
    <x v="1"/>
    <x v="59"/>
    <n v="6585"/>
    <n v="14679"/>
    <n v="152"/>
    <s v="Clothing &amp; Apparel"/>
    <x v="0"/>
    <x v="1"/>
    <n v="1"/>
    <n v="4"/>
    <n v="2"/>
    <n v="142"/>
    <x v="1"/>
  </r>
  <r>
    <s v="C03096"/>
    <x v="12"/>
    <n v="21"/>
    <x v="1"/>
    <s v="Silver"/>
    <x v="0"/>
    <x v="24"/>
    <n v="12006"/>
    <n v="284298"/>
    <n v="76"/>
    <s v="Beauty &amp; Personal Care"/>
    <x v="0"/>
    <x v="1"/>
    <n v="2"/>
    <n v="4"/>
    <n v="4"/>
    <n v="244"/>
    <x v="1"/>
  </r>
  <r>
    <s v="C03097"/>
    <x v="7"/>
    <n v="34"/>
    <x v="2"/>
    <s v="Free"/>
    <x v="0"/>
    <x v="5"/>
    <n v="13559"/>
    <n v="65505"/>
    <n v="36"/>
    <s v="Jewelry &amp; Accessories"/>
    <x v="3"/>
    <x v="1"/>
    <n v="3"/>
    <n v="2"/>
    <n v="3"/>
    <n v="323"/>
    <x v="5"/>
  </r>
  <r>
    <s v="C03098"/>
    <x v="12"/>
    <n v="37"/>
    <x v="0"/>
    <s v="Free"/>
    <x v="0"/>
    <x v="47"/>
    <n v="5035"/>
    <n v="151558"/>
    <n v="105"/>
    <s v="Books"/>
    <x v="3"/>
    <x v="1"/>
    <n v="2"/>
    <n v="4"/>
    <n v="4"/>
    <n v="244"/>
    <x v="1"/>
  </r>
  <r>
    <s v="C03099"/>
    <x v="0"/>
    <n v="18"/>
    <x v="1"/>
    <s v="Gold"/>
    <x v="0"/>
    <x v="35"/>
    <n v="5096"/>
    <n v="107283"/>
    <n v="18"/>
    <s v="Home &amp; Kitchen"/>
    <x v="0"/>
    <x v="1"/>
    <n v="4"/>
    <n v="4"/>
    <n v="3"/>
    <n v="443"/>
    <x v="9"/>
  </r>
  <r>
    <s v="C03100"/>
    <x v="6"/>
    <n v="42"/>
    <x v="0"/>
    <s v="Free"/>
    <x v="0"/>
    <x v="1"/>
    <n v="2261"/>
    <n v="23469"/>
    <n v="51"/>
    <s v="Toys &amp; Games"/>
    <x v="0"/>
    <x v="0"/>
    <n v="3"/>
    <n v="3"/>
    <n v="2"/>
    <n v="332"/>
    <x v="0"/>
  </r>
  <r>
    <s v="C03101"/>
    <x v="0"/>
    <n v="18"/>
    <x v="1"/>
    <s v="Free"/>
    <x v="1"/>
    <x v="30"/>
    <n v="9397"/>
    <n v="185623"/>
    <n v="24"/>
    <s v="Food &amp; Grocery"/>
    <x v="5"/>
    <x v="1"/>
    <n v="4"/>
    <n v="4"/>
    <n v="4"/>
    <n v="444"/>
    <x v="6"/>
  </r>
  <r>
    <s v="C03102"/>
    <x v="0"/>
    <n v="40"/>
    <x v="0"/>
    <s v="Gold"/>
    <x v="0"/>
    <x v="19"/>
    <n v="6422"/>
    <n v="6388"/>
    <n v="28"/>
    <s v="Jewelry &amp; Accessories"/>
    <x v="2"/>
    <x v="1"/>
    <n v="4"/>
    <n v="1"/>
    <n v="1"/>
    <n v="411"/>
    <x v="8"/>
  </r>
  <r>
    <s v="C03103"/>
    <x v="0"/>
    <n v="28"/>
    <x v="2"/>
    <s v="Gold"/>
    <x v="1"/>
    <x v="2"/>
    <n v="28321"/>
    <n v="193763"/>
    <n v="26"/>
    <s v="Toys &amp; Games"/>
    <x v="0"/>
    <x v="1"/>
    <n v="4"/>
    <n v="2"/>
    <n v="4"/>
    <n v="424"/>
    <x v="2"/>
  </r>
  <r>
    <s v="C03104"/>
    <x v="3"/>
    <n v="49"/>
    <x v="3"/>
    <s v="Free"/>
    <x v="0"/>
    <x v="18"/>
    <n v="454"/>
    <n v="65135"/>
    <n v="0"/>
    <s v="Electronics"/>
    <x v="1"/>
    <x v="1"/>
    <n v="5"/>
    <n v="3"/>
    <n v="3"/>
    <n v="533"/>
    <x v="5"/>
  </r>
  <r>
    <s v="C03105"/>
    <x v="3"/>
    <n v="40"/>
    <x v="0"/>
    <s v="Free"/>
    <x v="1"/>
    <x v="77"/>
    <n v="5388"/>
    <n v="347567"/>
    <n v="22"/>
    <s v="Toys &amp; Games"/>
    <x v="4"/>
    <x v="1"/>
    <n v="4"/>
    <n v="5"/>
    <n v="5"/>
    <n v="455"/>
    <x v="4"/>
  </r>
  <r>
    <s v="C03106"/>
    <x v="0"/>
    <n v="21"/>
    <x v="1"/>
    <s v="Silver"/>
    <x v="1"/>
    <x v="17"/>
    <n v="5009"/>
    <n v="63912"/>
    <n v="29"/>
    <s v="Home &amp; Kitchen"/>
    <x v="2"/>
    <x v="1"/>
    <n v="3"/>
    <n v="3"/>
    <n v="3"/>
    <n v="333"/>
    <x v="5"/>
  </r>
  <r>
    <s v="C03107"/>
    <x v="11"/>
    <n v="43"/>
    <x v="0"/>
    <s v="Free"/>
    <x v="1"/>
    <x v="34"/>
    <n v="11814"/>
    <n v="181124"/>
    <n v="34"/>
    <s v="Sports &amp; Outdoors"/>
    <x v="4"/>
    <x v="1"/>
    <n v="3"/>
    <n v="3"/>
    <n v="4"/>
    <n v="334"/>
    <x v="9"/>
  </r>
  <r>
    <s v="C03108"/>
    <x v="10"/>
    <n v="35"/>
    <x v="0"/>
    <s v="Free"/>
    <x v="0"/>
    <x v="25"/>
    <n v="4246"/>
    <n v="118266"/>
    <n v="111"/>
    <s v="Automotive"/>
    <x v="5"/>
    <x v="1"/>
    <n v="2"/>
    <n v="4"/>
    <n v="4"/>
    <n v="244"/>
    <x v="1"/>
  </r>
  <r>
    <s v="C03109"/>
    <x v="14"/>
    <n v="18"/>
    <x v="1"/>
    <s v="Gold"/>
    <x v="1"/>
    <x v="0"/>
    <n v="4297"/>
    <n v="19642"/>
    <n v="61"/>
    <s v="Toys &amp; Games"/>
    <x v="1"/>
    <x v="0"/>
    <n v="2"/>
    <n v="2"/>
    <n v="2"/>
    <n v="222"/>
    <x v="0"/>
  </r>
  <r>
    <s v="C03110"/>
    <x v="5"/>
    <n v="18"/>
    <x v="1"/>
    <s v="Free"/>
    <x v="1"/>
    <x v="0"/>
    <n v="346"/>
    <n v="15239"/>
    <n v="253"/>
    <s v="Sports &amp; Outdoors"/>
    <x v="4"/>
    <x v="1"/>
    <n v="1"/>
    <n v="2"/>
    <n v="2"/>
    <n v="122"/>
    <x v="0"/>
  </r>
  <r>
    <s v="C03111"/>
    <x v="0"/>
    <n v="26"/>
    <x v="2"/>
    <s v="Free"/>
    <x v="1"/>
    <x v="9"/>
    <n v="1705"/>
    <n v="12713"/>
    <n v="127"/>
    <s v="Clothing &amp; Apparel"/>
    <x v="0"/>
    <x v="0"/>
    <n v="1"/>
    <n v="2"/>
    <n v="2"/>
    <n v="122"/>
    <x v="0"/>
  </r>
  <r>
    <s v="C03112"/>
    <x v="7"/>
    <n v="48"/>
    <x v="3"/>
    <s v="Gold"/>
    <x v="1"/>
    <x v="19"/>
    <n v="5214"/>
    <n v="5837"/>
    <n v="39"/>
    <s v="Jewelry &amp; Accessories"/>
    <x v="4"/>
    <x v="0"/>
    <n v="3"/>
    <n v="1"/>
    <n v="1"/>
    <n v="311"/>
    <x v="8"/>
  </r>
  <r>
    <s v="C03113"/>
    <x v="0"/>
    <n v="37"/>
    <x v="0"/>
    <s v="Silver"/>
    <x v="0"/>
    <x v="10"/>
    <n v="1600"/>
    <n v="123353"/>
    <n v="3"/>
    <s v="Clothing &amp; Apparel"/>
    <x v="3"/>
    <x v="0"/>
    <n v="5"/>
    <n v="2"/>
    <n v="4"/>
    <n v="524"/>
    <x v="2"/>
  </r>
  <r>
    <s v="C03114"/>
    <x v="0"/>
    <n v="48"/>
    <x v="3"/>
    <s v="Free"/>
    <x v="1"/>
    <x v="14"/>
    <n v="477"/>
    <n v="1030"/>
    <n v="37"/>
    <s v="Office Supplies"/>
    <x v="4"/>
    <x v="0"/>
    <n v="3"/>
    <n v="1"/>
    <n v="1"/>
    <n v="311"/>
    <x v="8"/>
  </r>
  <r>
    <s v="C03115"/>
    <x v="14"/>
    <n v="27"/>
    <x v="2"/>
    <s v="Free"/>
    <x v="0"/>
    <x v="58"/>
    <n v="16402"/>
    <n v="398382"/>
    <n v="195"/>
    <s v="Sports &amp; Outdoors"/>
    <x v="4"/>
    <x v="0"/>
    <n v="1"/>
    <n v="4"/>
    <n v="5"/>
    <n v="145"/>
    <x v="3"/>
  </r>
  <r>
    <s v="C03116"/>
    <x v="11"/>
    <n v="63"/>
    <x v="4"/>
    <s v="Platinum"/>
    <x v="1"/>
    <x v="66"/>
    <n v="8771"/>
    <n v="625043"/>
    <n v="45"/>
    <s v="Books"/>
    <x v="3"/>
    <x v="0"/>
    <n v="3"/>
    <n v="5"/>
    <n v="5"/>
    <n v="355"/>
    <x v="6"/>
  </r>
  <r>
    <s v="C03117"/>
    <x v="14"/>
    <n v="25"/>
    <x v="2"/>
    <s v="Silver"/>
    <x v="0"/>
    <x v="21"/>
    <n v="6674"/>
    <n v="75269"/>
    <n v="20"/>
    <s v="Clothing &amp; Apparel"/>
    <x v="0"/>
    <x v="1"/>
    <n v="4"/>
    <n v="3"/>
    <n v="3"/>
    <n v="433"/>
    <x v="5"/>
  </r>
  <r>
    <s v="C03118"/>
    <x v="3"/>
    <n v="28"/>
    <x v="2"/>
    <s v="Free"/>
    <x v="1"/>
    <x v="5"/>
    <n v="14219"/>
    <n v="81261"/>
    <n v="103"/>
    <s v="Office Supplies"/>
    <x v="3"/>
    <x v="0"/>
    <n v="2"/>
    <n v="2"/>
    <n v="3"/>
    <n v="223"/>
    <x v="0"/>
  </r>
  <r>
    <s v="C03119"/>
    <x v="0"/>
    <n v="63"/>
    <x v="4"/>
    <s v="Platinum"/>
    <x v="1"/>
    <x v="20"/>
    <n v="12882"/>
    <n v="154564"/>
    <n v="140"/>
    <s v="Home &amp; Kitchen"/>
    <x v="4"/>
    <x v="1"/>
    <n v="1"/>
    <n v="3"/>
    <n v="4"/>
    <n v="134"/>
    <x v="1"/>
  </r>
  <r>
    <s v="C03120"/>
    <x v="0"/>
    <n v="30"/>
    <x v="2"/>
    <s v="Free"/>
    <x v="0"/>
    <x v="33"/>
    <n v="4526"/>
    <n v="12455"/>
    <n v="2"/>
    <s v="Health &amp; Wellness"/>
    <x v="3"/>
    <x v="1"/>
    <n v="5"/>
    <n v="1"/>
    <n v="2"/>
    <n v="512"/>
    <x v="8"/>
  </r>
  <r>
    <s v="C03121"/>
    <x v="5"/>
    <n v="35"/>
    <x v="0"/>
    <s v="Silver"/>
    <x v="0"/>
    <x v="31"/>
    <n v="757"/>
    <n v="67099"/>
    <n v="6"/>
    <s v="Books"/>
    <x v="0"/>
    <x v="0"/>
    <n v="5"/>
    <n v="2"/>
    <n v="3"/>
    <n v="523"/>
    <x v="2"/>
  </r>
  <r>
    <s v="C03122"/>
    <x v="11"/>
    <n v="51"/>
    <x v="3"/>
    <s v="Free"/>
    <x v="0"/>
    <x v="2"/>
    <n v="7328"/>
    <n v="48281"/>
    <n v="19"/>
    <s v="Books"/>
    <x v="0"/>
    <x v="1"/>
    <n v="4"/>
    <n v="2"/>
    <n v="3"/>
    <n v="423"/>
    <x v="5"/>
  </r>
  <r>
    <s v="C03123"/>
    <x v="10"/>
    <n v="32"/>
    <x v="2"/>
    <s v="Platinum"/>
    <x v="1"/>
    <x v="30"/>
    <n v="5665"/>
    <n v="125519"/>
    <n v="17"/>
    <s v="Beauty &amp; Personal Care"/>
    <x v="4"/>
    <x v="1"/>
    <n v="4"/>
    <n v="4"/>
    <n v="4"/>
    <n v="444"/>
    <x v="6"/>
  </r>
  <r>
    <s v="C03124"/>
    <x v="0"/>
    <n v="36"/>
    <x v="0"/>
    <s v="Silver"/>
    <x v="1"/>
    <x v="10"/>
    <n v="6089"/>
    <n v="50697"/>
    <n v="20"/>
    <s v="Sports &amp; Outdoors"/>
    <x v="0"/>
    <x v="1"/>
    <n v="4"/>
    <n v="2"/>
    <n v="3"/>
    <n v="423"/>
    <x v="5"/>
  </r>
  <r>
    <s v="C03125"/>
    <x v="3"/>
    <n v="36"/>
    <x v="0"/>
    <s v="Gold"/>
    <x v="1"/>
    <x v="17"/>
    <n v="19559"/>
    <n v="271517"/>
    <n v="58"/>
    <s v="Books"/>
    <x v="4"/>
    <x v="1"/>
    <n v="3"/>
    <n v="3"/>
    <n v="4"/>
    <n v="334"/>
    <x v="9"/>
  </r>
  <r>
    <s v="C03126"/>
    <x v="3"/>
    <n v="32"/>
    <x v="2"/>
    <s v="Free"/>
    <x v="0"/>
    <x v="62"/>
    <n v="588"/>
    <n v="292602"/>
    <n v="44"/>
    <s v="Clothing &amp; Apparel"/>
    <x v="1"/>
    <x v="1"/>
    <n v="3"/>
    <n v="5"/>
    <n v="4"/>
    <n v="354"/>
    <x v="6"/>
  </r>
  <r>
    <s v="C03127"/>
    <x v="5"/>
    <n v="18"/>
    <x v="1"/>
    <s v="Free"/>
    <x v="0"/>
    <x v="22"/>
    <n v="3655"/>
    <n v="39592"/>
    <n v="25"/>
    <s v="Beauty &amp; Personal Care"/>
    <x v="0"/>
    <x v="0"/>
    <n v="4"/>
    <n v="3"/>
    <n v="2"/>
    <n v="432"/>
    <x v="5"/>
  </r>
  <r>
    <s v="C03128"/>
    <x v="19"/>
    <n v="54"/>
    <x v="3"/>
    <s v="Silver"/>
    <x v="0"/>
    <x v="11"/>
    <n v="4662"/>
    <n v="124752"/>
    <n v="55"/>
    <s v="Pet Supplies"/>
    <x v="0"/>
    <x v="1"/>
    <n v="3"/>
    <n v="4"/>
    <n v="4"/>
    <n v="344"/>
    <x v="6"/>
  </r>
  <r>
    <s v="C03129"/>
    <x v="0"/>
    <n v="45"/>
    <x v="3"/>
    <s v="Free"/>
    <x v="0"/>
    <x v="54"/>
    <n v="7671"/>
    <n v="320353"/>
    <n v="35"/>
    <s v="Toys &amp; Games"/>
    <x v="0"/>
    <x v="1"/>
    <n v="3"/>
    <n v="5"/>
    <n v="5"/>
    <n v="355"/>
    <x v="6"/>
  </r>
  <r>
    <s v="C03130"/>
    <x v="0"/>
    <n v="23"/>
    <x v="1"/>
    <s v="Silver"/>
    <x v="1"/>
    <x v="5"/>
    <n v="4189"/>
    <n v="21815"/>
    <n v="109"/>
    <s v="Home &amp; Kitchen"/>
    <x v="0"/>
    <x v="0"/>
    <n v="2"/>
    <n v="2"/>
    <n v="2"/>
    <n v="222"/>
    <x v="0"/>
  </r>
  <r>
    <s v="C03131"/>
    <x v="8"/>
    <n v="25"/>
    <x v="2"/>
    <s v="Free"/>
    <x v="1"/>
    <x v="8"/>
    <n v="3195"/>
    <n v="7899"/>
    <n v="84"/>
    <s v="Electronics"/>
    <x v="5"/>
    <x v="0"/>
    <n v="2"/>
    <n v="4"/>
    <n v="1"/>
    <n v="241"/>
    <x v="0"/>
  </r>
  <r>
    <s v="C03132"/>
    <x v="1"/>
    <n v="41"/>
    <x v="0"/>
    <s v="Gold"/>
    <x v="0"/>
    <x v="59"/>
    <n v="46247"/>
    <n v="1029132"/>
    <n v="12"/>
    <s v="Toys &amp; Games"/>
    <x v="0"/>
    <x v="0"/>
    <n v="4"/>
    <n v="4"/>
    <n v="5"/>
    <n v="445"/>
    <x v="4"/>
  </r>
  <r>
    <s v="C03133"/>
    <x v="0"/>
    <n v="40"/>
    <x v="0"/>
    <s v="Silver"/>
    <x v="0"/>
    <x v="19"/>
    <n v="2893"/>
    <n v="3286"/>
    <n v="60"/>
    <s v="Automotive"/>
    <x v="1"/>
    <x v="1"/>
    <n v="2"/>
    <n v="1"/>
    <n v="1"/>
    <n v="211"/>
    <x v="0"/>
  </r>
  <r>
    <s v="C03134"/>
    <x v="0"/>
    <n v="40"/>
    <x v="0"/>
    <s v="Free"/>
    <x v="0"/>
    <x v="26"/>
    <n v="13518"/>
    <n v="345877"/>
    <n v="172"/>
    <s v="Home &amp; Kitchen"/>
    <x v="5"/>
    <x v="0"/>
    <n v="1"/>
    <n v="4"/>
    <n v="5"/>
    <n v="145"/>
    <x v="3"/>
  </r>
  <r>
    <s v="C03135"/>
    <x v="0"/>
    <n v="48"/>
    <x v="3"/>
    <s v="Silver"/>
    <x v="0"/>
    <x v="41"/>
    <n v="2986"/>
    <n v="100817"/>
    <n v="15"/>
    <s v="Food &amp; Grocery"/>
    <x v="0"/>
    <x v="1"/>
    <n v="4"/>
    <n v="5"/>
    <n v="3"/>
    <n v="453"/>
    <x v="5"/>
  </r>
  <r>
    <s v="C03136"/>
    <x v="5"/>
    <n v="32"/>
    <x v="2"/>
    <s v="Silver"/>
    <x v="0"/>
    <x v="8"/>
    <n v="17537"/>
    <n v="471111"/>
    <n v="7"/>
    <s v="Beauty &amp; Personal Care"/>
    <x v="1"/>
    <x v="0"/>
    <n v="5"/>
    <n v="4"/>
    <n v="5"/>
    <n v="545"/>
    <x v="4"/>
  </r>
  <r>
    <s v="C03137"/>
    <x v="5"/>
    <n v="36"/>
    <x v="0"/>
    <s v="Silver"/>
    <x v="0"/>
    <x v="59"/>
    <n v="13359"/>
    <n v="330518"/>
    <n v="35"/>
    <s v="Clothing &amp; Apparel"/>
    <x v="5"/>
    <x v="1"/>
    <n v="3"/>
    <n v="4"/>
    <n v="5"/>
    <n v="345"/>
    <x v="6"/>
  </r>
  <r>
    <s v="C03138"/>
    <x v="0"/>
    <n v="30"/>
    <x v="2"/>
    <s v="Platinum"/>
    <x v="0"/>
    <x v="13"/>
    <n v="5994"/>
    <n v="317302"/>
    <n v="19"/>
    <s v="Electronics"/>
    <x v="1"/>
    <x v="0"/>
    <n v="4"/>
    <n v="5"/>
    <n v="5"/>
    <n v="455"/>
    <x v="4"/>
  </r>
  <r>
    <s v="C03139"/>
    <x v="8"/>
    <n v="18"/>
    <x v="1"/>
    <s v="Gold"/>
    <x v="1"/>
    <x v="21"/>
    <n v="671"/>
    <n v="85268"/>
    <n v="79"/>
    <s v="Electronics"/>
    <x v="1"/>
    <x v="1"/>
    <n v="2"/>
    <n v="3"/>
    <n v="3"/>
    <n v="233"/>
    <x v="0"/>
  </r>
  <r>
    <s v="C03140"/>
    <x v="3"/>
    <n v="24"/>
    <x v="1"/>
    <s v="Silver"/>
    <x v="0"/>
    <x v="2"/>
    <n v="888"/>
    <n v="50994"/>
    <n v="32"/>
    <s v="Food &amp; Grocery"/>
    <x v="1"/>
    <x v="0"/>
    <n v="3"/>
    <n v="2"/>
    <n v="3"/>
    <n v="323"/>
    <x v="5"/>
  </r>
  <r>
    <s v="C03141"/>
    <x v="0"/>
    <n v="52"/>
    <x v="3"/>
    <s v="Gold"/>
    <x v="1"/>
    <x v="58"/>
    <n v="7127"/>
    <n v="154682"/>
    <n v="99"/>
    <s v="Toys &amp; Games"/>
    <x v="0"/>
    <x v="1"/>
    <n v="2"/>
    <n v="4"/>
    <n v="4"/>
    <n v="244"/>
    <x v="1"/>
  </r>
  <r>
    <s v="C03142"/>
    <x v="0"/>
    <n v="27"/>
    <x v="2"/>
    <s v="Free"/>
    <x v="1"/>
    <x v="2"/>
    <n v="9017"/>
    <n v="59852"/>
    <n v="1"/>
    <s v="Clothing &amp; Apparel"/>
    <x v="5"/>
    <x v="0"/>
    <n v="5"/>
    <n v="2"/>
    <n v="3"/>
    <n v="523"/>
    <x v="2"/>
  </r>
  <r>
    <s v="C03143"/>
    <x v="0"/>
    <n v="18"/>
    <x v="1"/>
    <s v="Free"/>
    <x v="1"/>
    <x v="11"/>
    <n v="181"/>
    <n v="5633"/>
    <n v="37"/>
    <s v="Clothing &amp; Apparel"/>
    <x v="3"/>
    <x v="1"/>
    <n v="3"/>
    <n v="4"/>
    <n v="1"/>
    <n v="341"/>
    <x v="5"/>
  </r>
  <r>
    <s v="C03144"/>
    <x v="1"/>
    <n v="43"/>
    <x v="0"/>
    <s v="Silver"/>
    <x v="0"/>
    <x v="2"/>
    <n v="10816"/>
    <n v="74089"/>
    <n v="3"/>
    <s v="Automotive"/>
    <x v="1"/>
    <x v="1"/>
    <n v="5"/>
    <n v="2"/>
    <n v="3"/>
    <n v="523"/>
    <x v="2"/>
  </r>
  <r>
    <s v="C03145"/>
    <x v="6"/>
    <n v="38"/>
    <x v="0"/>
    <s v="Free"/>
    <x v="0"/>
    <x v="0"/>
    <n v="3386"/>
    <n v="15024"/>
    <n v="140"/>
    <s v="Health &amp; Wellness"/>
    <x v="1"/>
    <x v="1"/>
    <n v="1"/>
    <n v="2"/>
    <n v="2"/>
    <n v="122"/>
    <x v="0"/>
  </r>
  <r>
    <s v="C03146"/>
    <x v="5"/>
    <n v="43"/>
    <x v="0"/>
    <s v="Free"/>
    <x v="0"/>
    <x v="47"/>
    <n v="3835"/>
    <n v="129136"/>
    <n v="128"/>
    <s v="Toys &amp; Games"/>
    <x v="0"/>
    <x v="1"/>
    <n v="1"/>
    <n v="4"/>
    <n v="4"/>
    <n v="144"/>
    <x v="3"/>
  </r>
  <r>
    <s v="C03147"/>
    <x v="0"/>
    <n v="32"/>
    <x v="2"/>
    <s v="Platinum"/>
    <x v="1"/>
    <x v="12"/>
    <n v="13389"/>
    <n v="264996"/>
    <n v="48"/>
    <s v="Books"/>
    <x v="2"/>
    <x v="0"/>
    <n v="3"/>
    <n v="4"/>
    <n v="4"/>
    <n v="344"/>
    <x v="6"/>
  </r>
  <r>
    <s v="C03148"/>
    <x v="12"/>
    <n v="18"/>
    <x v="1"/>
    <s v="Silver"/>
    <x v="0"/>
    <x v="18"/>
    <n v="415"/>
    <n v="58205"/>
    <n v="9"/>
    <s v="Clothing &amp; Apparel"/>
    <x v="1"/>
    <x v="0"/>
    <n v="4"/>
    <n v="3"/>
    <n v="3"/>
    <n v="433"/>
    <x v="5"/>
  </r>
  <r>
    <s v="C03149"/>
    <x v="12"/>
    <n v="32"/>
    <x v="2"/>
    <s v="Silver"/>
    <x v="0"/>
    <x v="19"/>
    <n v="3033"/>
    <n v="270"/>
    <n v="64"/>
    <s v="Electronics"/>
    <x v="3"/>
    <x v="0"/>
    <n v="2"/>
    <n v="1"/>
    <n v="1"/>
    <n v="211"/>
    <x v="0"/>
  </r>
  <r>
    <s v="C03150"/>
    <x v="18"/>
    <n v="46"/>
    <x v="3"/>
    <s v="Free"/>
    <x v="0"/>
    <x v="33"/>
    <n v="4241"/>
    <n v="13144"/>
    <n v="44"/>
    <s v="Home &amp; Kitchen"/>
    <x v="1"/>
    <x v="1"/>
    <n v="3"/>
    <n v="1"/>
    <n v="2"/>
    <n v="312"/>
    <x v="7"/>
  </r>
  <r>
    <s v="C03151"/>
    <x v="12"/>
    <n v="39"/>
    <x v="0"/>
    <s v="Free"/>
    <x v="0"/>
    <x v="35"/>
    <n v="5207"/>
    <n v="101655"/>
    <n v="14"/>
    <s v="Clothing &amp; Apparel"/>
    <x v="1"/>
    <x v="1"/>
    <n v="4"/>
    <n v="4"/>
    <n v="3"/>
    <n v="443"/>
    <x v="9"/>
  </r>
  <r>
    <s v="C03152"/>
    <x v="19"/>
    <n v="42"/>
    <x v="0"/>
    <s v="Free"/>
    <x v="1"/>
    <x v="5"/>
    <n v="833"/>
    <n v="4504"/>
    <n v="23"/>
    <s v="Books"/>
    <x v="5"/>
    <x v="1"/>
    <n v="4"/>
    <n v="2"/>
    <n v="1"/>
    <n v="421"/>
    <x v="8"/>
  </r>
  <r>
    <s v="C03153"/>
    <x v="12"/>
    <n v="49"/>
    <x v="3"/>
    <s v="Silver"/>
    <x v="1"/>
    <x v="21"/>
    <n v="16959"/>
    <n v="190716"/>
    <n v="50"/>
    <s v="Electronics"/>
    <x v="3"/>
    <x v="0"/>
    <n v="3"/>
    <n v="3"/>
    <n v="4"/>
    <n v="334"/>
    <x v="9"/>
  </r>
  <r>
    <s v="C03154"/>
    <x v="0"/>
    <n v="31"/>
    <x v="2"/>
    <s v="Free"/>
    <x v="1"/>
    <x v="9"/>
    <n v="3165"/>
    <n v="21233"/>
    <n v="36"/>
    <s v="Clothing &amp; Apparel"/>
    <x v="4"/>
    <x v="0"/>
    <n v="3"/>
    <n v="2"/>
    <n v="2"/>
    <n v="322"/>
    <x v="0"/>
  </r>
  <r>
    <s v="C03155"/>
    <x v="5"/>
    <n v="30"/>
    <x v="2"/>
    <s v="Free"/>
    <x v="1"/>
    <x v="2"/>
    <n v="9885"/>
    <n v="5911"/>
    <n v="7"/>
    <s v="Jewelry &amp; Accessories"/>
    <x v="1"/>
    <x v="1"/>
    <n v="5"/>
    <n v="2"/>
    <n v="1"/>
    <n v="521"/>
    <x v="2"/>
  </r>
  <r>
    <s v="C03156"/>
    <x v="12"/>
    <n v="27"/>
    <x v="2"/>
    <s v="Silver"/>
    <x v="1"/>
    <x v="22"/>
    <n v="5479"/>
    <n v="48857"/>
    <n v="80"/>
    <s v="Sports &amp; Outdoors"/>
    <x v="4"/>
    <x v="1"/>
    <n v="2"/>
    <n v="3"/>
    <n v="3"/>
    <n v="233"/>
    <x v="0"/>
  </r>
  <r>
    <s v="C03157"/>
    <x v="5"/>
    <n v="19"/>
    <x v="1"/>
    <s v="Gold"/>
    <x v="0"/>
    <x v="47"/>
    <n v="6995"/>
    <n v="233555"/>
    <n v="329"/>
    <s v="Electronics"/>
    <x v="0"/>
    <x v="1"/>
    <n v="1"/>
    <n v="4"/>
    <n v="4"/>
    <n v="144"/>
    <x v="3"/>
  </r>
  <r>
    <s v="C03158"/>
    <x v="13"/>
    <n v="18"/>
    <x v="1"/>
    <s v="Free"/>
    <x v="0"/>
    <x v="33"/>
    <n v="5201"/>
    <n v="16862"/>
    <n v="18"/>
    <s v="Clothing &amp; Apparel"/>
    <x v="2"/>
    <x v="1"/>
    <n v="4"/>
    <n v="1"/>
    <n v="2"/>
    <n v="412"/>
    <x v="8"/>
  </r>
  <r>
    <s v="C03159"/>
    <x v="10"/>
    <n v="26"/>
    <x v="2"/>
    <s v="Free"/>
    <x v="0"/>
    <x v="18"/>
    <n v="457"/>
    <n v="77023"/>
    <n v="205"/>
    <s v="Electronics"/>
    <x v="3"/>
    <x v="0"/>
    <n v="1"/>
    <n v="3"/>
    <n v="3"/>
    <n v="133"/>
    <x v="1"/>
  </r>
  <r>
    <s v="C03160"/>
    <x v="17"/>
    <n v="33"/>
    <x v="2"/>
    <s v="Silver"/>
    <x v="1"/>
    <x v="8"/>
    <n v="3827"/>
    <n v="111958"/>
    <n v="39"/>
    <s v="Electronics"/>
    <x v="1"/>
    <x v="1"/>
    <n v="3"/>
    <n v="4"/>
    <n v="4"/>
    <n v="344"/>
    <x v="6"/>
  </r>
  <r>
    <s v="C03161"/>
    <x v="18"/>
    <n v="22"/>
    <x v="1"/>
    <s v="Silver"/>
    <x v="1"/>
    <x v="20"/>
    <n v="11214"/>
    <n v="139084"/>
    <n v="131"/>
    <s v="Sports &amp; Outdoors"/>
    <x v="5"/>
    <x v="1"/>
    <n v="1"/>
    <n v="3"/>
    <n v="4"/>
    <n v="134"/>
    <x v="1"/>
  </r>
  <r>
    <s v="C03162"/>
    <x v="0"/>
    <n v="35"/>
    <x v="0"/>
    <s v="Free"/>
    <x v="1"/>
    <x v="2"/>
    <n v="7202"/>
    <n v="38142"/>
    <n v="11"/>
    <s v="Books"/>
    <x v="1"/>
    <x v="1"/>
    <n v="4"/>
    <n v="2"/>
    <n v="2"/>
    <n v="422"/>
    <x v="8"/>
  </r>
  <r>
    <s v="C03163"/>
    <x v="0"/>
    <n v="52"/>
    <x v="3"/>
    <s v="Free"/>
    <x v="1"/>
    <x v="58"/>
    <n v="14624"/>
    <n v="309061"/>
    <n v="56"/>
    <s v="Clothing &amp; Apparel"/>
    <x v="0"/>
    <x v="0"/>
    <n v="3"/>
    <n v="4"/>
    <n v="5"/>
    <n v="345"/>
    <x v="6"/>
  </r>
  <r>
    <s v="C03164"/>
    <x v="1"/>
    <n v="25"/>
    <x v="2"/>
    <s v="Free"/>
    <x v="1"/>
    <x v="35"/>
    <n v="3059"/>
    <n v="64592"/>
    <n v="19"/>
    <s v="Electronics"/>
    <x v="1"/>
    <x v="0"/>
    <n v="4"/>
    <n v="4"/>
    <n v="3"/>
    <n v="443"/>
    <x v="9"/>
  </r>
  <r>
    <s v="C03165"/>
    <x v="1"/>
    <n v="42"/>
    <x v="0"/>
    <s v="Free"/>
    <x v="0"/>
    <x v="70"/>
    <n v="25842"/>
    <n v="1418065"/>
    <n v="30"/>
    <s v="Sports &amp; Outdoors"/>
    <x v="3"/>
    <x v="1"/>
    <n v="3"/>
    <n v="5"/>
    <n v="5"/>
    <n v="355"/>
    <x v="6"/>
  </r>
  <r>
    <s v="C03166"/>
    <x v="13"/>
    <n v="44"/>
    <x v="0"/>
    <s v="Silver"/>
    <x v="0"/>
    <x v="7"/>
    <n v="5006"/>
    <n v="239639"/>
    <n v="29"/>
    <s v="Books"/>
    <x v="5"/>
    <x v="0"/>
    <n v="3"/>
    <n v="5"/>
    <n v="4"/>
    <n v="354"/>
    <x v="6"/>
  </r>
  <r>
    <s v="C03167"/>
    <x v="6"/>
    <n v="21"/>
    <x v="1"/>
    <s v="Silver"/>
    <x v="1"/>
    <x v="9"/>
    <n v="23387"/>
    <n v="185127"/>
    <n v="0"/>
    <s v="Home &amp; Kitchen"/>
    <x v="1"/>
    <x v="1"/>
    <n v="5"/>
    <n v="2"/>
    <n v="4"/>
    <n v="524"/>
    <x v="2"/>
  </r>
  <r>
    <s v="C03168"/>
    <x v="0"/>
    <n v="18"/>
    <x v="1"/>
    <s v="Gold"/>
    <x v="0"/>
    <x v="21"/>
    <n v="5485"/>
    <n v="66198"/>
    <n v="103"/>
    <s v="Home &amp; Kitchen"/>
    <x v="4"/>
    <x v="1"/>
    <n v="2"/>
    <n v="3"/>
    <n v="3"/>
    <n v="233"/>
    <x v="0"/>
  </r>
  <r>
    <s v="C03169"/>
    <x v="17"/>
    <n v="18"/>
    <x v="1"/>
    <s v="Free"/>
    <x v="0"/>
    <x v="53"/>
    <n v="8639"/>
    <n v="35579"/>
    <n v="10"/>
    <s v="Jewelry &amp; Accessories"/>
    <x v="1"/>
    <x v="0"/>
    <n v="4"/>
    <n v="5"/>
    <n v="2"/>
    <n v="452"/>
    <x v="5"/>
  </r>
  <r>
    <s v="C03170"/>
    <x v="10"/>
    <n v="48"/>
    <x v="3"/>
    <s v="Platinum"/>
    <x v="0"/>
    <x v="34"/>
    <n v="17429"/>
    <n v="32211"/>
    <n v="73"/>
    <s v="Electronics"/>
    <x v="0"/>
    <x v="1"/>
    <n v="2"/>
    <n v="3"/>
    <n v="2"/>
    <n v="232"/>
    <x v="0"/>
  </r>
  <r>
    <s v="C03171"/>
    <x v="0"/>
    <n v="38"/>
    <x v="0"/>
    <s v="Silver"/>
    <x v="0"/>
    <x v="34"/>
    <n v="2688"/>
    <n v="39642"/>
    <n v="92"/>
    <s v="Clothing &amp; Apparel"/>
    <x v="5"/>
    <x v="1"/>
    <n v="2"/>
    <n v="3"/>
    <n v="2"/>
    <n v="232"/>
    <x v="0"/>
  </r>
  <r>
    <s v="C03172"/>
    <x v="0"/>
    <n v="48"/>
    <x v="3"/>
    <s v="Free"/>
    <x v="0"/>
    <x v="21"/>
    <n v="5872"/>
    <n v="61866"/>
    <n v="72"/>
    <s v="Sports &amp; Outdoors"/>
    <x v="3"/>
    <x v="1"/>
    <n v="2"/>
    <n v="3"/>
    <n v="3"/>
    <n v="233"/>
    <x v="0"/>
  </r>
  <r>
    <s v="C03173"/>
    <x v="11"/>
    <n v="32"/>
    <x v="2"/>
    <s v="Free"/>
    <x v="0"/>
    <x v="9"/>
    <n v="7333"/>
    <n v="56831"/>
    <n v="87"/>
    <s v="Clothing &amp; Apparel"/>
    <x v="1"/>
    <x v="0"/>
    <n v="2"/>
    <n v="2"/>
    <n v="3"/>
    <n v="223"/>
    <x v="0"/>
  </r>
  <r>
    <s v="C03174"/>
    <x v="7"/>
    <n v="39"/>
    <x v="0"/>
    <s v="Free"/>
    <x v="1"/>
    <x v="20"/>
    <n v="3984"/>
    <n v="55781"/>
    <n v="20"/>
    <s v="Health &amp; Wellness"/>
    <x v="4"/>
    <x v="0"/>
    <n v="4"/>
    <n v="3"/>
    <n v="3"/>
    <n v="433"/>
    <x v="5"/>
  </r>
  <r>
    <s v="C03175"/>
    <x v="0"/>
    <n v="31"/>
    <x v="2"/>
    <s v="Free"/>
    <x v="0"/>
    <x v="35"/>
    <n v="9335"/>
    <n v="189095"/>
    <n v="33"/>
    <s v="Travel &amp; Luggage"/>
    <x v="0"/>
    <x v="1"/>
    <n v="3"/>
    <n v="4"/>
    <n v="4"/>
    <n v="344"/>
    <x v="6"/>
  </r>
  <r>
    <s v="C03176"/>
    <x v="10"/>
    <n v="29"/>
    <x v="2"/>
    <s v="Free"/>
    <x v="1"/>
    <x v="12"/>
    <n v="31346"/>
    <n v="486367"/>
    <n v="1"/>
    <s v="Home &amp; Kitchen"/>
    <x v="1"/>
    <x v="1"/>
    <n v="5"/>
    <n v="4"/>
    <n v="5"/>
    <n v="545"/>
    <x v="4"/>
  </r>
  <r>
    <s v="C03177"/>
    <x v="1"/>
    <n v="61"/>
    <x v="4"/>
    <s v="Free"/>
    <x v="0"/>
    <x v="19"/>
    <n v="22314"/>
    <n v="25365"/>
    <n v="169"/>
    <s v="Books"/>
    <x v="5"/>
    <x v="1"/>
    <n v="1"/>
    <n v="1"/>
    <n v="2"/>
    <n v="112"/>
    <x v="10"/>
  </r>
  <r>
    <s v="C03178"/>
    <x v="0"/>
    <n v="33"/>
    <x v="2"/>
    <s v="Gold"/>
    <x v="0"/>
    <x v="0"/>
    <n v="5545"/>
    <n v="20834"/>
    <n v="8"/>
    <s v="Books"/>
    <x v="4"/>
    <x v="0"/>
    <n v="4"/>
    <n v="2"/>
    <n v="2"/>
    <n v="422"/>
    <x v="8"/>
  </r>
  <r>
    <s v="C03179"/>
    <x v="12"/>
    <n v="32"/>
    <x v="2"/>
    <s v="Silver"/>
    <x v="1"/>
    <x v="4"/>
    <n v="10682"/>
    <n v="224404"/>
    <n v="87"/>
    <s v="Electronics"/>
    <x v="1"/>
    <x v="0"/>
    <n v="2"/>
    <n v="4"/>
    <n v="4"/>
    <n v="244"/>
    <x v="1"/>
  </r>
  <r>
    <s v="C03180"/>
    <x v="12"/>
    <n v="31"/>
    <x v="2"/>
    <s v="Free"/>
    <x v="1"/>
    <x v="36"/>
    <n v="6779"/>
    <n v="298044"/>
    <n v="31"/>
    <s v="Clothing &amp; Apparel"/>
    <x v="3"/>
    <x v="1"/>
    <n v="3"/>
    <n v="5"/>
    <n v="4"/>
    <n v="354"/>
    <x v="6"/>
  </r>
  <r>
    <s v="C03181"/>
    <x v="0"/>
    <n v="23"/>
    <x v="1"/>
    <s v="Free"/>
    <x v="0"/>
    <x v="6"/>
    <n v="5376"/>
    <n v="180959"/>
    <n v="54"/>
    <s v="Electronics"/>
    <x v="1"/>
    <x v="1"/>
    <n v="3"/>
    <n v="4"/>
    <n v="4"/>
    <n v="344"/>
    <x v="6"/>
  </r>
  <r>
    <s v="C03182"/>
    <x v="0"/>
    <n v="37"/>
    <x v="0"/>
    <s v="Free"/>
    <x v="1"/>
    <x v="19"/>
    <n v="8549"/>
    <n v="8591"/>
    <n v="103"/>
    <s v="Clothing &amp; Apparel"/>
    <x v="2"/>
    <x v="0"/>
    <n v="2"/>
    <n v="1"/>
    <n v="1"/>
    <n v="211"/>
    <x v="0"/>
  </r>
  <r>
    <s v="C03183"/>
    <x v="0"/>
    <n v="24"/>
    <x v="1"/>
    <s v="Free"/>
    <x v="1"/>
    <x v="58"/>
    <n v="3367"/>
    <n v="7715"/>
    <n v="182"/>
    <s v="Clothing &amp; Apparel"/>
    <x v="3"/>
    <x v="0"/>
    <n v="1"/>
    <n v="4"/>
    <n v="1"/>
    <n v="141"/>
    <x v="10"/>
  </r>
  <r>
    <s v="C03184"/>
    <x v="0"/>
    <n v="41"/>
    <x v="0"/>
    <s v="Silver"/>
    <x v="1"/>
    <x v="0"/>
    <n v="185"/>
    <n v="8091"/>
    <n v="44"/>
    <s v="Books"/>
    <x v="4"/>
    <x v="0"/>
    <n v="3"/>
    <n v="2"/>
    <n v="1"/>
    <n v="321"/>
    <x v="7"/>
  </r>
  <r>
    <s v="C03185"/>
    <x v="14"/>
    <n v="65"/>
    <x v="5"/>
    <s v="Free"/>
    <x v="1"/>
    <x v="49"/>
    <n v="4198"/>
    <n v="92712"/>
    <n v="13"/>
    <s v="Clothing &amp; Apparel"/>
    <x v="3"/>
    <x v="1"/>
    <n v="4"/>
    <n v="4"/>
    <n v="3"/>
    <n v="443"/>
    <x v="9"/>
  </r>
  <r>
    <s v="C03186"/>
    <x v="5"/>
    <n v="41"/>
    <x v="0"/>
    <s v="Silver"/>
    <x v="1"/>
    <x v="39"/>
    <n v="10077"/>
    <n v="271847"/>
    <n v="3"/>
    <s v="Electronics"/>
    <x v="1"/>
    <x v="0"/>
    <n v="5"/>
    <n v="4"/>
    <n v="4"/>
    <n v="544"/>
    <x v="4"/>
  </r>
  <r>
    <s v="C03187"/>
    <x v="0"/>
    <n v="36"/>
    <x v="0"/>
    <s v="Silver"/>
    <x v="1"/>
    <x v="34"/>
    <n v="343"/>
    <n v="58184"/>
    <n v="54"/>
    <s v="Clothing &amp; Apparel"/>
    <x v="4"/>
    <x v="1"/>
    <n v="3"/>
    <n v="3"/>
    <n v="3"/>
    <n v="333"/>
    <x v="5"/>
  </r>
  <r>
    <s v="C03188"/>
    <x v="0"/>
    <n v="18"/>
    <x v="1"/>
    <s v="Free"/>
    <x v="0"/>
    <x v="23"/>
    <n v="5838"/>
    <n v="97856"/>
    <n v="1"/>
    <s v="Toys &amp; Games"/>
    <x v="0"/>
    <x v="0"/>
    <n v="5"/>
    <n v="3"/>
    <n v="3"/>
    <n v="533"/>
    <x v="5"/>
  </r>
  <r>
    <s v="C03189"/>
    <x v="0"/>
    <n v="40"/>
    <x v="0"/>
    <s v="Free"/>
    <x v="1"/>
    <x v="19"/>
    <n v="13114"/>
    <n v="11545"/>
    <n v="1"/>
    <s v="Clothing &amp; Apparel"/>
    <x v="1"/>
    <x v="1"/>
    <n v="5"/>
    <n v="1"/>
    <n v="2"/>
    <n v="512"/>
    <x v="8"/>
  </r>
  <r>
    <s v="C03190"/>
    <x v="7"/>
    <n v="51"/>
    <x v="3"/>
    <s v="Free"/>
    <x v="0"/>
    <x v="21"/>
    <n v="1100"/>
    <n v="124766"/>
    <n v="13"/>
    <s v="Health &amp; Wellness"/>
    <x v="5"/>
    <x v="1"/>
    <n v="4"/>
    <n v="3"/>
    <n v="4"/>
    <n v="434"/>
    <x v="9"/>
  </r>
  <r>
    <s v="C03191"/>
    <x v="7"/>
    <n v="46"/>
    <x v="3"/>
    <s v="Free"/>
    <x v="0"/>
    <x v="2"/>
    <n v="10941"/>
    <n v="68535"/>
    <n v="7"/>
    <s v="Clothing &amp; Apparel"/>
    <x v="0"/>
    <x v="0"/>
    <n v="5"/>
    <n v="2"/>
    <n v="3"/>
    <n v="523"/>
    <x v="2"/>
  </r>
  <r>
    <s v="C03192"/>
    <x v="0"/>
    <n v="38"/>
    <x v="0"/>
    <s v="Free"/>
    <x v="0"/>
    <x v="33"/>
    <n v="6172"/>
    <n v="17952"/>
    <n v="96"/>
    <s v="Sports &amp; Outdoors"/>
    <x v="1"/>
    <x v="1"/>
    <n v="2"/>
    <n v="1"/>
    <n v="2"/>
    <n v="212"/>
    <x v="0"/>
  </r>
  <r>
    <s v="C03193"/>
    <x v="8"/>
    <n v="18"/>
    <x v="1"/>
    <s v="Gold"/>
    <x v="0"/>
    <x v="24"/>
    <n v="10953"/>
    <n v="260965"/>
    <n v="232"/>
    <s v="Toys &amp; Games"/>
    <x v="1"/>
    <x v="0"/>
    <n v="1"/>
    <n v="4"/>
    <n v="4"/>
    <n v="144"/>
    <x v="3"/>
  </r>
  <r>
    <s v="C03194"/>
    <x v="0"/>
    <n v="45"/>
    <x v="3"/>
    <s v="Silver"/>
    <x v="1"/>
    <x v="58"/>
    <n v="3504"/>
    <n v="92266"/>
    <n v="101"/>
    <s v="Sports &amp; Outdoors"/>
    <x v="1"/>
    <x v="0"/>
    <n v="2"/>
    <n v="4"/>
    <n v="3"/>
    <n v="243"/>
    <x v="1"/>
  </r>
  <r>
    <s v="C03195"/>
    <x v="7"/>
    <n v="45"/>
    <x v="3"/>
    <s v="Gold"/>
    <x v="1"/>
    <x v="21"/>
    <n v="11633"/>
    <n v="145589"/>
    <n v="183"/>
    <s v="Clothing &amp; Apparel"/>
    <x v="3"/>
    <x v="0"/>
    <n v="1"/>
    <n v="3"/>
    <n v="4"/>
    <n v="134"/>
    <x v="1"/>
  </r>
  <r>
    <s v="C03196"/>
    <x v="0"/>
    <n v="28"/>
    <x v="2"/>
    <s v="Free"/>
    <x v="1"/>
    <x v="22"/>
    <n v="20305"/>
    <n v="186284"/>
    <n v="109"/>
    <s v="Clothing &amp; Apparel"/>
    <x v="3"/>
    <x v="0"/>
    <n v="2"/>
    <n v="3"/>
    <n v="4"/>
    <n v="234"/>
    <x v="1"/>
  </r>
  <r>
    <s v="C03197"/>
    <x v="12"/>
    <n v="52"/>
    <x v="3"/>
    <s v="Platinum"/>
    <x v="1"/>
    <x v="19"/>
    <n v="7014"/>
    <n v="8012"/>
    <n v="11"/>
    <s v="Toys &amp; Games"/>
    <x v="1"/>
    <x v="0"/>
    <n v="4"/>
    <n v="1"/>
    <n v="1"/>
    <n v="411"/>
    <x v="8"/>
  </r>
  <r>
    <s v="C03198"/>
    <x v="3"/>
    <n v="36"/>
    <x v="0"/>
    <s v="Silver"/>
    <x v="0"/>
    <x v="9"/>
    <n v="4469"/>
    <n v="28332"/>
    <n v="42"/>
    <s v="Home &amp; Kitchen"/>
    <x v="1"/>
    <x v="1"/>
    <n v="3"/>
    <n v="2"/>
    <n v="2"/>
    <n v="322"/>
    <x v="0"/>
  </r>
  <r>
    <s v="C03199"/>
    <x v="4"/>
    <n v="34"/>
    <x v="2"/>
    <s v="Silver"/>
    <x v="1"/>
    <x v="13"/>
    <n v="12677"/>
    <n v="692508"/>
    <n v="4"/>
    <s v="Electronics"/>
    <x v="1"/>
    <x v="0"/>
    <n v="5"/>
    <n v="5"/>
    <n v="5"/>
    <n v="555"/>
    <x v="4"/>
  </r>
  <r>
    <s v="C03200"/>
    <x v="5"/>
    <n v="45"/>
    <x v="3"/>
    <s v="Silver"/>
    <x v="1"/>
    <x v="50"/>
    <n v="15828"/>
    <n v="51172"/>
    <n v="73"/>
    <s v="Home &amp; Kitchen"/>
    <x v="3"/>
    <x v="1"/>
    <n v="2"/>
    <n v="4"/>
    <n v="3"/>
    <n v="243"/>
    <x v="1"/>
  </r>
  <r>
    <s v="C03201"/>
    <x v="10"/>
    <n v="36"/>
    <x v="0"/>
    <s v="Free"/>
    <x v="1"/>
    <x v="18"/>
    <n v="18523"/>
    <n v="253589"/>
    <n v="21"/>
    <s v="Sports &amp; Outdoors"/>
    <x v="5"/>
    <x v="0"/>
    <n v="4"/>
    <n v="3"/>
    <n v="4"/>
    <n v="434"/>
    <x v="9"/>
  </r>
  <r>
    <s v="C03202"/>
    <x v="1"/>
    <n v="31"/>
    <x v="2"/>
    <s v="Gold"/>
    <x v="0"/>
    <x v="12"/>
    <n v="12306"/>
    <n v="23769"/>
    <n v="101"/>
    <s v="Health &amp; Wellness"/>
    <x v="2"/>
    <x v="1"/>
    <n v="2"/>
    <n v="4"/>
    <n v="2"/>
    <n v="242"/>
    <x v="1"/>
  </r>
  <r>
    <s v="C03203"/>
    <x v="0"/>
    <n v="60"/>
    <x v="4"/>
    <s v="Free"/>
    <x v="1"/>
    <x v="65"/>
    <n v="7718"/>
    <n v="446555"/>
    <n v="39"/>
    <s v="Electronics"/>
    <x v="3"/>
    <x v="1"/>
    <n v="3"/>
    <n v="5"/>
    <n v="5"/>
    <n v="355"/>
    <x v="6"/>
  </r>
  <r>
    <s v="C03204"/>
    <x v="7"/>
    <n v="29"/>
    <x v="2"/>
    <s v="Free"/>
    <x v="0"/>
    <x v="15"/>
    <n v="4498"/>
    <n v="155434"/>
    <n v="57"/>
    <s v="Office Supplies"/>
    <x v="0"/>
    <x v="0"/>
    <n v="3"/>
    <n v="4"/>
    <n v="4"/>
    <n v="344"/>
    <x v="6"/>
  </r>
  <r>
    <s v="C03205"/>
    <x v="0"/>
    <n v="42"/>
    <x v="0"/>
    <s v="Silver"/>
    <x v="1"/>
    <x v="23"/>
    <n v="22557"/>
    <n v="366531"/>
    <n v="51"/>
    <s v="Toys &amp; Games"/>
    <x v="2"/>
    <x v="1"/>
    <n v="3"/>
    <n v="3"/>
    <n v="5"/>
    <n v="335"/>
    <x v="6"/>
  </r>
  <r>
    <s v="C03206"/>
    <x v="14"/>
    <n v="48"/>
    <x v="3"/>
    <s v="Silver"/>
    <x v="0"/>
    <x v="0"/>
    <n v="6231"/>
    <n v="22174"/>
    <n v="9"/>
    <s v="Books"/>
    <x v="0"/>
    <x v="1"/>
    <n v="4"/>
    <n v="2"/>
    <n v="2"/>
    <n v="422"/>
    <x v="8"/>
  </r>
  <r>
    <s v="C03207"/>
    <x v="0"/>
    <n v="45"/>
    <x v="3"/>
    <s v="Gold"/>
    <x v="0"/>
    <x v="14"/>
    <n v="4263"/>
    <n v="7367"/>
    <n v="105"/>
    <s v="Electronics"/>
    <x v="5"/>
    <x v="1"/>
    <n v="2"/>
    <n v="1"/>
    <n v="1"/>
    <n v="211"/>
    <x v="0"/>
  </r>
  <r>
    <s v="C03208"/>
    <x v="11"/>
    <n v="35"/>
    <x v="0"/>
    <s v="Free"/>
    <x v="0"/>
    <x v="14"/>
    <n v="1585"/>
    <n v="2812"/>
    <n v="55"/>
    <s v="Home &amp; Kitchen"/>
    <x v="0"/>
    <x v="1"/>
    <n v="3"/>
    <n v="1"/>
    <n v="1"/>
    <n v="311"/>
    <x v="8"/>
  </r>
  <r>
    <s v="C03209"/>
    <x v="7"/>
    <n v="45"/>
    <x v="3"/>
    <s v="Gold"/>
    <x v="0"/>
    <x v="18"/>
    <n v="10555"/>
    <n v="174847"/>
    <n v="18"/>
    <s v="Electronics"/>
    <x v="0"/>
    <x v="1"/>
    <n v="4"/>
    <n v="3"/>
    <n v="4"/>
    <n v="434"/>
    <x v="9"/>
  </r>
  <r>
    <s v="C03210"/>
    <x v="1"/>
    <n v="18"/>
    <x v="1"/>
    <s v="Platinum"/>
    <x v="1"/>
    <x v="19"/>
    <n v="3521"/>
    <n v="34323"/>
    <n v="76"/>
    <s v="Sports &amp; Outdoors"/>
    <x v="1"/>
    <x v="1"/>
    <n v="2"/>
    <n v="1"/>
    <n v="2"/>
    <n v="212"/>
    <x v="0"/>
  </r>
  <r>
    <s v="C03211"/>
    <x v="8"/>
    <n v="42"/>
    <x v="0"/>
    <s v="Gold"/>
    <x v="1"/>
    <x v="63"/>
    <n v="6453"/>
    <n v="380145"/>
    <n v="62"/>
    <s v="Books"/>
    <x v="4"/>
    <x v="0"/>
    <n v="2"/>
    <n v="5"/>
    <n v="5"/>
    <n v="255"/>
    <x v="1"/>
  </r>
  <r>
    <s v="C03212"/>
    <x v="7"/>
    <n v="31"/>
    <x v="2"/>
    <s v="Free"/>
    <x v="1"/>
    <x v="59"/>
    <n v="10941"/>
    <n v="262816"/>
    <n v="126"/>
    <s v="Home &amp; Kitchen"/>
    <x v="3"/>
    <x v="1"/>
    <n v="1"/>
    <n v="4"/>
    <n v="4"/>
    <n v="144"/>
    <x v="3"/>
  </r>
  <r>
    <s v="C03213"/>
    <x v="5"/>
    <n v="28"/>
    <x v="2"/>
    <s v="Free"/>
    <x v="1"/>
    <x v="9"/>
    <n v="14364"/>
    <n v="104617"/>
    <n v="44"/>
    <s v="Automotive"/>
    <x v="3"/>
    <x v="0"/>
    <n v="3"/>
    <n v="2"/>
    <n v="3"/>
    <n v="323"/>
    <x v="5"/>
  </r>
  <r>
    <s v="C03214"/>
    <x v="6"/>
    <n v="46"/>
    <x v="3"/>
    <s v="Free"/>
    <x v="0"/>
    <x v="9"/>
    <n v="9074"/>
    <n v="65783"/>
    <n v="5"/>
    <s v="Clothing &amp; Apparel"/>
    <x v="0"/>
    <x v="0"/>
    <n v="5"/>
    <n v="2"/>
    <n v="3"/>
    <n v="523"/>
    <x v="2"/>
  </r>
  <r>
    <s v="C03215"/>
    <x v="0"/>
    <n v="34"/>
    <x v="2"/>
    <s v="Free"/>
    <x v="0"/>
    <x v="19"/>
    <n v="12924"/>
    <n v="14431"/>
    <n v="73"/>
    <s v="Office Supplies"/>
    <x v="1"/>
    <x v="1"/>
    <n v="2"/>
    <n v="1"/>
    <n v="2"/>
    <n v="212"/>
    <x v="0"/>
  </r>
  <r>
    <s v="C03216"/>
    <x v="0"/>
    <n v="38"/>
    <x v="0"/>
    <s v="Free"/>
    <x v="1"/>
    <x v="14"/>
    <n v="6562"/>
    <n v="14168"/>
    <n v="105"/>
    <s v="Beauty &amp; Personal Care"/>
    <x v="3"/>
    <x v="1"/>
    <n v="2"/>
    <n v="1"/>
    <n v="2"/>
    <n v="212"/>
    <x v="0"/>
  </r>
  <r>
    <s v="C03217"/>
    <x v="9"/>
    <n v="24"/>
    <x v="1"/>
    <s v="Free"/>
    <x v="0"/>
    <x v="34"/>
    <n v="9562"/>
    <n v="183723"/>
    <n v="148"/>
    <s v="Clothing &amp; Apparel"/>
    <x v="3"/>
    <x v="0"/>
    <n v="1"/>
    <n v="3"/>
    <n v="4"/>
    <n v="134"/>
    <x v="1"/>
  </r>
  <r>
    <s v="C03218"/>
    <x v="0"/>
    <n v="28"/>
    <x v="2"/>
    <s v="Silver"/>
    <x v="0"/>
    <x v="5"/>
    <n v="5629"/>
    <n v="30092"/>
    <n v="10"/>
    <s v="Clothing &amp; Apparel"/>
    <x v="4"/>
    <x v="1"/>
    <n v="4"/>
    <n v="2"/>
    <n v="2"/>
    <n v="422"/>
    <x v="8"/>
  </r>
  <r>
    <s v="C03219"/>
    <x v="0"/>
    <n v="38"/>
    <x v="0"/>
    <s v="Free"/>
    <x v="1"/>
    <x v="21"/>
    <n v="8069"/>
    <n v="101192"/>
    <n v="31"/>
    <s v="Beauty &amp; Personal Care"/>
    <x v="0"/>
    <x v="0"/>
    <n v="3"/>
    <n v="3"/>
    <n v="3"/>
    <n v="333"/>
    <x v="5"/>
  </r>
  <r>
    <s v="C03220"/>
    <x v="0"/>
    <n v="70"/>
    <x v="5"/>
    <s v="Free"/>
    <x v="0"/>
    <x v="34"/>
    <n v="11245"/>
    <n v="171423"/>
    <n v="124"/>
    <s v="Sports &amp; Outdoors"/>
    <x v="1"/>
    <x v="1"/>
    <n v="2"/>
    <n v="3"/>
    <n v="4"/>
    <n v="234"/>
    <x v="1"/>
  </r>
  <r>
    <s v="C03221"/>
    <x v="0"/>
    <n v="54"/>
    <x v="3"/>
    <s v="Gold"/>
    <x v="0"/>
    <x v="30"/>
    <n v="24595"/>
    <n v="440935"/>
    <n v="35"/>
    <s v="Electronics"/>
    <x v="4"/>
    <x v="1"/>
    <n v="3"/>
    <n v="4"/>
    <n v="5"/>
    <n v="345"/>
    <x v="6"/>
  </r>
  <r>
    <s v="C03222"/>
    <x v="4"/>
    <n v="48"/>
    <x v="3"/>
    <s v="Platinum"/>
    <x v="1"/>
    <x v="35"/>
    <n v="1711"/>
    <n v="323573"/>
    <n v="25"/>
    <s v="Office Supplies"/>
    <x v="1"/>
    <x v="1"/>
    <n v="4"/>
    <n v="4"/>
    <n v="5"/>
    <n v="445"/>
    <x v="4"/>
  </r>
  <r>
    <s v="C03223"/>
    <x v="3"/>
    <n v="46"/>
    <x v="3"/>
    <s v="Silver"/>
    <x v="1"/>
    <x v="21"/>
    <n v="3232"/>
    <n v="3820"/>
    <n v="48"/>
    <s v="Electronics"/>
    <x v="4"/>
    <x v="1"/>
    <n v="3"/>
    <n v="3"/>
    <n v="1"/>
    <n v="331"/>
    <x v="7"/>
  </r>
  <r>
    <s v="C03224"/>
    <x v="0"/>
    <n v="48"/>
    <x v="3"/>
    <s v="Free"/>
    <x v="1"/>
    <x v="13"/>
    <n v="5112"/>
    <n v="261806"/>
    <n v="185"/>
    <s v="Electronics"/>
    <x v="1"/>
    <x v="1"/>
    <n v="1"/>
    <n v="5"/>
    <n v="4"/>
    <n v="154"/>
    <x v="3"/>
  </r>
  <r>
    <s v="C03225"/>
    <x v="0"/>
    <n v="26"/>
    <x v="2"/>
    <s v="Free"/>
    <x v="0"/>
    <x v="9"/>
    <n v="23848"/>
    <n v="165695"/>
    <n v="56"/>
    <s v="Electronics"/>
    <x v="1"/>
    <x v="1"/>
    <n v="3"/>
    <n v="2"/>
    <n v="4"/>
    <n v="324"/>
    <x v="9"/>
  </r>
  <r>
    <s v="C03226"/>
    <x v="1"/>
    <n v="70"/>
    <x v="5"/>
    <s v="Free"/>
    <x v="1"/>
    <x v="19"/>
    <n v="9278"/>
    <n v="10072"/>
    <n v="79"/>
    <s v="Electronics"/>
    <x v="4"/>
    <x v="0"/>
    <n v="2"/>
    <n v="1"/>
    <n v="1"/>
    <n v="211"/>
    <x v="0"/>
  </r>
  <r>
    <s v="C03227"/>
    <x v="6"/>
    <n v="42"/>
    <x v="0"/>
    <s v="Platinum"/>
    <x v="0"/>
    <x v="49"/>
    <n v="8292"/>
    <n v="184937"/>
    <n v="82"/>
    <s v="Food &amp; Grocery"/>
    <x v="0"/>
    <x v="1"/>
    <n v="2"/>
    <n v="4"/>
    <n v="4"/>
    <n v="244"/>
    <x v="1"/>
  </r>
  <r>
    <s v="C03228"/>
    <x v="10"/>
    <n v="56"/>
    <x v="4"/>
    <s v="Silver"/>
    <x v="0"/>
    <x v="0"/>
    <n v="9015"/>
    <n v="37367"/>
    <n v="16"/>
    <s v="Beauty &amp; Personal Care"/>
    <x v="3"/>
    <x v="0"/>
    <n v="4"/>
    <n v="2"/>
    <n v="2"/>
    <n v="422"/>
    <x v="8"/>
  </r>
  <r>
    <s v="C03229"/>
    <x v="12"/>
    <n v="41"/>
    <x v="0"/>
    <s v="Silver"/>
    <x v="1"/>
    <x v="39"/>
    <n v="2889"/>
    <n v="75292"/>
    <n v="71"/>
    <s v="Health &amp; Wellness"/>
    <x v="1"/>
    <x v="1"/>
    <n v="2"/>
    <n v="4"/>
    <n v="3"/>
    <n v="243"/>
    <x v="1"/>
  </r>
  <r>
    <s v="C03230"/>
    <x v="3"/>
    <n v="33"/>
    <x v="2"/>
    <s v="Free"/>
    <x v="0"/>
    <x v="9"/>
    <n v="1566"/>
    <n v="12355"/>
    <n v="130"/>
    <s v="Home &amp; Kitchen"/>
    <x v="5"/>
    <x v="0"/>
    <n v="1"/>
    <n v="2"/>
    <n v="2"/>
    <n v="122"/>
    <x v="0"/>
  </r>
  <r>
    <s v="C03231"/>
    <x v="1"/>
    <n v="48"/>
    <x v="3"/>
    <s v="Free"/>
    <x v="1"/>
    <x v="71"/>
    <n v="13518"/>
    <n v="672679"/>
    <n v="20"/>
    <s v="Home &amp; Kitchen"/>
    <x v="1"/>
    <x v="1"/>
    <n v="4"/>
    <n v="5"/>
    <n v="5"/>
    <n v="455"/>
    <x v="4"/>
  </r>
  <r>
    <s v="C03232"/>
    <x v="19"/>
    <n v="40"/>
    <x v="0"/>
    <s v="Silver"/>
    <x v="1"/>
    <x v="10"/>
    <n v="17015"/>
    <n v="142201"/>
    <n v="73"/>
    <s v="Electronics"/>
    <x v="4"/>
    <x v="0"/>
    <n v="2"/>
    <n v="2"/>
    <n v="4"/>
    <n v="224"/>
    <x v="1"/>
  </r>
  <r>
    <s v="C03233"/>
    <x v="16"/>
    <n v="33"/>
    <x v="2"/>
    <s v="Free"/>
    <x v="1"/>
    <x v="5"/>
    <n v="5255"/>
    <n v="28403"/>
    <n v="87"/>
    <s v="Beauty &amp; Personal Care"/>
    <x v="3"/>
    <x v="1"/>
    <n v="2"/>
    <n v="2"/>
    <n v="2"/>
    <n v="222"/>
    <x v="0"/>
  </r>
  <r>
    <s v="C03234"/>
    <x v="3"/>
    <n v="18"/>
    <x v="1"/>
    <s v="Free"/>
    <x v="1"/>
    <x v="50"/>
    <n v="13298"/>
    <n v="414379"/>
    <n v="114"/>
    <s v="Sports &amp; Outdoors"/>
    <x v="3"/>
    <x v="1"/>
    <n v="2"/>
    <n v="4"/>
    <n v="5"/>
    <n v="245"/>
    <x v="1"/>
  </r>
  <r>
    <s v="C03235"/>
    <x v="5"/>
    <n v="57"/>
    <x v="4"/>
    <s v="Gold"/>
    <x v="1"/>
    <x v="17"/>
    <n v="8164"/>
    <n v="116489"/>
    <n v="4"/>
    <s v="Beauty &amp; Personal Care"/>
    <x v="0"/>
    <x v="1"/>
    <n v="5"/>
    <n v="3"/>
    <n v="4"/>
    <n v="534"/>
    <x v="9"/>
  </r>
  <r>
    <s v="C03236"/>
    <x v="1"/>
    <n v="23"/>
    <x v="1"/>
    <s v="Free"/>
    <x v="1"/>
    <x v="22"/>
    <n v="12572"/>
    <n v="117073"/>
    <n v="1"/>
    <s v="Clothing &amp; Apparel"/>
    <x v="3"/>
    <x v="1"/>
    <n v="5"/>
    <n v="3"/>
    <n v="4"/>
    <n v="534"/>
    <x v="9"/>
  </r>
  <r>
    <s v="C03237"/>
    <x v="7"/>
    <n v="26"/>
    <x v="2"/>
    <s v="Platinum"/>
    <x v="0"/>
    <x v="18"/>
    <n v="6126"/>
    <n v="91458"/>
    <n v="46"/>
    <s v="Books"/>
    <x v="3"/>
    <x v="0"/>
    <n v="3"/>
    <n v="3"/>
    <n v="3"/>
    <n v="333"/>
    <x v="5"/>
  </r>
  <r>
    <s v="C03238"/>
    <x v="5"/>
    <n v="55"/>
    <x v="4"/>
    <s v="Silver"/>
    <x v="0"/>
    <x v="35"/>
    <n v="7013"/>
    <n v="12779"/>
    <n v="7"/>
    <s v="Beauty &amp; Personal Care"/>
    <x v="2"/>
    <x v="1"/>
    <n v="5"/>
    <n v="4"/>
    <n v="2"/>
    <n v="542"/>
    <x v="5"/>
  </r>
  <r>
    <s v="C03239"/>
    <x v="10"/>
    <n v="67"/>
    <x v="5"/>
    <s v="Free"/>
    <x v="1"/>
    <x v="34"/>
    <n v="11125"/>
    <n v="203855"/>
    <n v="79"/>
    <s v="Electronics"/>
    <x v="1"/>
    <x v="1"/>
    <n v="2"/>
    <n v="3"/>
    <n v="4"/>
    <n v="234"/>
    <x v="1"/>
  </r>
  <r>
    <s v="C03240"/>
    <x v="14"/>
    <n v="41"/>
    <x v="0"/>
    <s v="Silver"/>
    <x v="1"/>
    <x v="33"/>
    <n v="7817"/>
    <n v="22808"/>
    <n v="303"/>
    <s v="Books"/>
    <x v="3"/>
    <x v="0"/>
    <n v="1"/>
    <n v="1"/>
    <n v="2"/>
    <n v="112"/>
    <x v="10"/>
  </r>
  <r>
    <s v="C03241"/>
    <x v="19"/>
    <n v="18"/>
    <x v="1"/>
    <s v="Silver"/>
    <x v="1"/>
    <x v="9"/>
    <n v="3668"/>
    <n v="28837"/>
    <n v="4"/>
    <s v="Automotive"/>
    <x v="0"/>
    <x v="0"/>
    <n v="5"/>
    <n v="2"/>
    <n v="2"/>
    <n v="522"/>
    <x v="2"/>
  </r>
  <r>
    <s v="C03242"/>
    <x v="10"/>
    <n v="29"/>
    <x v="2"/>
    <s v="Silver"/>
    <x v="1"/>
    <x v="44"/>
    <n v="1903"/>
    <n v="81665"/>
    <n v="153"/>
    <s v="Home &amp; Kitchen"/>
    <x v="3"/>
    <x v="1"/>
    <n v="1"/>
    <n v="5"/>
    <n v="3"/>
    <n v="153"/>
    <x v="1"/>
  </r>
  <r>
    <s v="C03243"/>
    <x v="19"/>
    <n v="36"/>
    <x v="0"/>
    <s v="Free"/>
    <x v="0"/>
    <x v="0"/>
    <n v="9661"/>
    <n v="44194"/>
    <n v="18"/>
    <s v="Home &amp; Kitchen"/>
    <x v="4"/>
    <x v="0"/>
    <n v="4"/>
    <n v="2"/>
    <n v="2"/>
    <n v="422"/>
    <x v="8"/>
  </r>
  <r>
    <s v="C03244"/>
    <x v="3"/>
    <n v="44"/>
    <x v="0"/>
    <s v="Free"/>
    <x v="0"/>
    <x v="2"/>
    <n v="11697"/>
    <n v="60964"/>
    <n v="30"/>
    <s v="Clothing &amp; Apparel"/>
    <x v="0"/>
    <x v="1"/>
    <n v="3"/>
    <n v="2"/>
    <n v="3"/>
    <n v="323"/>
    <x v="5"/>
  </r>
  <r>
    <s v="C03245"/>
    <x v="1"/>
    <n v="32"/>
    <x v="2"/>
    <s v="Free"/>
    <x v="0"/>
    <x v="25"/>
    <n v="384"/>
    <n v="93263"/>
    <n v="33"/>
    <s v="Office Supplies"/>
    <x v="4"/>
    <x v="0"/>
    <n v="3"/>
    <n v="4"/>
    <n v="3"/>
    <n v="343"/>
    <x v="9"/>
  </r>
  <r>
    <s v="C03246"/>
    <x v="9"/>
    <n v="20"/>
    <x v="1"/>
    <s v="Gold"/>
    <x v="0"/>
    <x v="8"/>
    <n v="14677"/>
    <n v="359684"/>
    <n v="70"/>
    <s v="Jewelry &amp; Accessories"/>
    <x v="1"/>
    <x v="0"/>
    <n v="2"/>
    <n v="4"/>
    <n v="5"/>
    <n v="245"/>
    <x v="1"/>
  </r>
  <r>
    <s v="C03247"/>
    <x v="0"/>
    <n v="35"/>
    <x v="0"/>
    <s v="Free"/>
    <x v="0"/>
    <x v="31"/>
    <n v="15619"/>
    <n v="143182"/>
    <n v="27"/>
    <s v="Home &amp; Kitchen"/>
    <x v="1"/>
    <x v="1"/>
    <n v="4"/>
    <n v="2"/>
    <n v="4"/>
    <n v="424"/>
    <x v="2"/>
  </r>
  <r>
    <s v="C03248"/>
    <x v="0"/>
    <n v="51"/>
    <x v="3"/>
    <s v="Gold"/>
    <x v="0"/>
    <x v="66"/>
    <n v="2000"/>
    <n v="1266885"/>
    <n v="100"/>
    <s v="Electronics"/>
    <x v="5"/>
    <x v="0"/>
    <n v="2"/>
    <n v="5"/>
    <n v="5"/>
    <n v="255"/>
    <x v="1"/>
  </r>
  <r>
    <s v="C03249"/>
    <x v="17"/>
    <n v="46"/>
    <x v="3"/>
    <s v="Free"/>
    <x v="1"/>
    <x v="20"/>
    <n v="5756"/>
    <n v="81901"/>
    <n v="387"/>
    <s v="Home &amp; Kitchen"/>
    <x v="1"/>
    <x v="0"/>
    <n v="1"/>
    <n v="3"/>
    <n v="3"/>
    <n v="133"/>
    <x v="1"/>
  </r>
  <r>
    <s v="C03250"/>
    <x v="0"/>
    <n v="50"/>
    <x v="3"/>
    <s v="Free"/>
    <x v="0"/>
    <x v="30"/>
    <n v="8362"/>
    <n v="15318"/>
    <n v="9"/>
    <s v="Food &amp; Grocery"/>
    <x v="3"/>
    <x v="1"/>
    <n v="4"/>
    <n v="4"/>
    <n v="2"/>
    <n v="442"/>
    <x v="5"/>
  </r>
  <r>
    <s v="C03251"/>
    <x v="14"/>
    <n v="24"/>
    <x v="1"/>
    <s v="Free"/>
    <x v="1"/>
    <x v="2"/>
    <n v="12766"/>
    <n v="83709"/>
    <n v="22"/>
    <s v="Home &amp; Kitchen"/>
    <x v="0"/>
    <x v="1"/>
    <n v="4"/>
    <n v="2"/>
    <n v="3"/>
    <n v="423"/>
    <x v="5"/>
  </r>
  <r>
    <s v="C03252"/>
    <x v="8"/>
    <n v="20"/>
    <x v="1"/>
    <s v="Gold"/>
    <x v="0"/>
    <x v="14"/>
    <n v="11957"/>
    <n v="20651"/>
    <n v="17"/>
    <s v="Books"/>
    <x v="3"/>
    <x v="0"/>
    <n v="4"/>
    <n v="1"/>
    <n v="2"/>
    <n v="412"/>
    <x v="8"/>
  </r>
  <r>
    <s v="C03253"/>
    <x v="14"/>
    <n v="18"/>
    <x v="1"/>
    <s v="Free"/>
    <x v="1"/>
    <x v="68"/>
    <n v="1010"/>
    <n v="483517"/>
    <n v="15"/>
    <s v="Health &amp; Wellness"/>
    <x v="1"/>
    <x v="0"/>
    <n v="4"/>
    <n v="5"/>
    <n v="5"/>
    <n v="455"/>
    <x v="4"/>
  </r>
  <r>
    <s v="C03254"/>
    <x v="14"/>
    <n v="42"/>
    <x v="0"/>
    <s v="Platinum"/>
    <x v="1"/>
    <x v="19"/>
    <n v="9282"/>
    <n v="8815"/>
    <n v="2"/>
    <s v="Clothing &amp; Apparel"/>
    <x v="5"/>
    <x v="0"/>
    <n v="5"/>
    <n v="1"/>
    <n v="1"/>
    <n v="511"/>
    <x v="8"/>
  </r>
  <r>
    <s v="C03255"/>
    <x v="9"/>
    <n v="36"/>
    <x v="0"/>
    <s v="Free"/>
    <x v="1"/>
    <x v="39"/>
    <n v="14421"/>
    <n v="477041"/>
    <n v="44"/>
    <s v="Clothing &amp; Apparel"/>
    <x v="5"/>
    <x v="1"/>
    <n v="3"/>
    <n v="4"/>
    <n v="5"/>
    <n v="345"/>
    <x v="6"/>
  </r>
  <r>
    <s v="C03256"/>
    <x v="0"/>
    <n v="21"/>
    <x v="1"/>
    <s v="Free"/>
    <x v="1"/>
    <x v="31"/>
    <n v="2607"/>
    <n v="23435"/>
    <n v="189"/>
    <s v="Home &amp; Kitchen"/>
    <x v="1"/>
    <x v="0"/>
    <n v="1"/>
    <n v="2"/>
    <n v="2"/>
    <n v="122"/>
    <x v="0"/>
  </r>
  <r>
    <s v="C03257"/>
    <x v="6"/>
    <n v="28"/>
    <x v="2"/>
    <s v="Free"/>
    <x v="1"/>
    <x v="10"/>
    <n v="3431"/>
    <n v="24313"/>
    <n v="1"/>
    <s v="Health &amp; Wellness"/>
    <x v="2"/>
    <x v="1"/>
    <n v="5"/>
    <n v="2"/>
    <n v="2"/>
    <n v="522"/>
    <x v="2"/>
  </r>
  <r>
    <s v="C03258"/>
    <x v="5"/>
    <n v="29"/>
    <x v="2"/>
    <s v="Silver"/>
    <x v="0"/>
    <x v="10"/>
    <n v="16108"/>
    <n v="114058"/>
    <n v="14"/>
    <s v="Automotive"/>
    <x v="5"/>
    <x v="1"/>
    <n v="4"/>
    <n v="2"/>
    <n v="4"/>
    <n v="424"/>
    <x v="2"/>
  </r>
  <r>
    <s v="C03259"/>
    <x v="18"/>
    <n v="32"/>
    <x v="2"/>
    <s v="Silver"/>
    <x v="1"/>
    <x v="0"/>
    <n v="8278"/>
    <n v="30615"/>
    <n v="21"/>
    <s v="Beauty &amp; Personal Care"/>
    <x v="3"/>
    <x v="0"/>
    <n v="4"/>
    <n v="2"/>
    <n v="2"/>
    <n v="422"/>
    <x v="8"/>
  </r>
  <r>
    <s v="C03260"/>
    <x v="9"/>
    <n v="30"/>
    <x v="2"/>
    <s v="Gold"/>
    <x v="1"/>
    <x v="23"/>
    <n v="4291"/>
    <n v="73031"/>
    <n v="53"/>
    <s v="Books"/>
    <x v="3"/>
    <x v="1"/>
    <n v="3"/>
    <n v="3"/>
    <n v="3"/>
    <n v="333"/>
    <x v="5"/>
  </r>
  <r>
    <s v="C03261"/>
    <x v="8"/>
    <n v="33"/>
    <x v="2"/>
    <s v="Platinum"/>
    <x v="0"/>
    <x v="19"/>
    <n v="4071"/>
    <n v="3513"/>
    <n v="41"/>
    <s v="Automotive"/>
    <x v="1"/>
    <x v="1"/>
    <n v="3"/>
    <n v="1"/>
    <n v="1"/>
    <n v="311"/>
    <x v="8"/>
  </r>
  <r>
    <s v="C03262"/>
    <x v="12"/>
    <n v="24"/>
    <x v="1"/>
    <s v="Free"/>
    <x v="0"/>
    <x v="34"/>
    <n v="30429"/>
    <n v="507848"/>
    <n v="80"/>
    <s v="Food &amp; Grocery"/>
    <x v="4"/>
    <x v="1"/>
    <n v="2"/>
    <n v="3"/>
    <n v="5"/>
    <n v="235"/>
    <x v="1"/>
  </r>
  <r>
    <s v="C03263"/>
    <x v="3"/>
    <n v="26"/>
    <x v="2"/>
    <s v="Free"/>
    <x v="1"/>
    <x v="30"/>
    <n v="3763"/>
    <n v="85545"/>
    <n v="370"/>
    <s v="Health &amp; Wellness"/>
    <x v="5"/>
    <x v="1"/>
    <n v="1"/>
    <n v="4"/>
    <n v="3"/>
    <n v="143"/>
    <x v="1"/>
  </r>
  <r>
    <s v="C03264"/>
    <x v="0"/>
    <n v="64"/>
    <x v="4"/>
    <s v="Free"/>
    <x v="1"/>
    <x v="21"/>
    <n v="3151"/>
    <n v="4010"/>
    <n v="54"/>
    <s v="Beauty &amp; Personal Care"/>
    <x v="1"/>
    <x v="1"/>
    <n v="3"/>
    <n v="3"/>
    <n v="1"/>
    <n v="331"/>
    <x v="7"/>
  </r>
  <r>
    <s v="C03265"/>
    <x v="1"/>
    <n v="46"/>
    <x v="3"/>
    <s v="Free"/>
    <x v="0"/>
    <x v="5"/>
    <n v="7728"/>
    <n v="44219"/>
    <n v="131"/>
    <s v="Electronics"/>
    <x v="5"/>
    <x v="1"/>
    <n v="1"/>
    <n v="2"/>
    <n v="2"/>
    <n v="122"/>
    <x v="0"/>
  </r>
  <r>
    <s v="C03266"/>
    <x v="0"/>
    <n v="27"/>
    <x v="2"/>
    <s v="Free"/>
    <x v="0"/>
    <x v="30"/>
    <n v="2804"/>
    <n v="64344"/>
    <n v="9"/>
    <s v="Health &amp; Wellness"/>
    <x v="1"/>
    <x v="0"/>
    <n v="4"/>
    <n v="4"/>
    <n v="3"/>
    <n v="443"/>
    <x v="9"/>
  </r>
  <r>
    <s v="C03267"/>
    <x v="0"/>
    <n v="33"/>
    <x v="2"/>
    <s v="Platinum"/>
    <x v="0"/>
    <x v="5"/>
    <n v="11246"/>
    <n v="6326"/>
    <n v="143"/>
    <s v="Jewelry &amp; Accessories"/>
    <x v="1"/>
    <x v="1"/>
    <n v="1"/>
    <n v="2"/>
    <n v="1"/>
    <n v="121"/>
    <x v="10"/>
  </r>
  <r>
    <s v="C03268"/>
    <x v="18"/>
    <n v="49"/>
    <x v="3"/>
    <s v="Free"/>
    <x v="0"/>
    <x v="19"/>
    <n v="8871"/>
    <n v="7674"/>
    <n v="58"/>
    <s v="Toys &amp; Games"/>
    <x v="0"/>
    <x v="0"/>
    <n v="3"/>
    <n v="1"/>
    <n v="1"/>
    <n v="311"/>
    <x v="8"/>
  </r>
  <r>
    <s v="C03269"/>
    <x v="15"/>
    <n v="39"/>
    <x v="0"/>
    <s v="Silver"/>
    <x v="0"/>
    <x v="0"/>
    <n v="612"/>
    <n v="25173"/>
    <n v="23"/>
    <s v="Clothing &amp; Apparel"/>
    <x v="5"/>
    <x v="0"/>
    <n v="4"/>
    <n v="2"/>
    <n v="2"/>
    <n v="422"/>
    <x v="8"/>
  </r>
  <r>
    <s v="C03270"/>
    <x v="1"/>
    <n v="44"/>
    <x v="0"/>
    <s v="Free"/>
    <x v="0"/>
    <x v="33"/>
    <n v="5986"/>
    <n v="19724"/>
    <n v="59"/>
    <s v="Jewelry &amp; Accessories"/>
    <x v="1"/>
    <x v="0"/>
    <n v="3"/>
    <n v="1"/>
    <n v="2"/>
    <n v="312"/>
    <x v="7"/>
  </r>
  <r>
    <s v="C03271"/>
    <x v="0"/>
    <n v="45"/>
    <x v="3"/>
    <s v="Silver"/>
    <x v="0"/>
    <x v="19"/>
    <n v="7595"/>
    <n v="7016"/>
    <n v="49"/>
    <s v="Clothing &amp; Apparel"/>
    <x v="0"/>
    <x v="1"/>
    <n v="3"/>
    <n v="1"/>
    <n v="1"/>
    <n v="311"/>
    <x v="8"/>
  </r>
  <r>
    <s v="C03272"/>
    <x v="2"/>
    <n v="47"/>
    <x v="3"/>
    <s v="Gold"/>
    <x v="1"/>
    <x v="10"/>
    <n v="3396"/>
    <n v="26913"/>
    <n v="46"/>
    <s v="Food &amp; Grocery"/>
    <x v="4"/>
    <x v="0"/>
    <n v="3"/>
    <n v="2"/>
    <n v="2"/>
    <n v="322"/>
    <x v="0"/>
  </r>
  <r>
    <s v="C03273"/>
    <x v="0"/>
    <n v="18"/>
    <x v="1"/>
    <s v="Silver"/>
    <x v="1"/>
    <x v="49"/>
    <n v="3988"/>
    <n v="107095"/>
    <n v="92"/>
    <s v="Electronics"/>
    <x v="1"/>
    <x v="1"/>
    <n v="2"/>
    <n v="4"/>
    <n v="3"/>
    <n v="243"/>
    <x v="1"/>
  </r>
  <r>
    <s v="C03274"/>
    <x v="1"/>
    <n v="59"/>
    <x v="4"/>
    <s v="Free"/>
    <x v="1"/>
    <x v="1"/>
    <n v="13886"/>
    <n v="16528"/>
    <n v="1"/>
    <s v="Clothing &amp; Apparel"/>
    <x v="1"/>
    <x v="0"/>
    <n v="5"/>
    <n v="3"/>
    <n v="2"/>
    <n v="532"/>
    <x v="5"/>
  </r>
  <r>
    <s v="C03275"/>
    <x v="19"/>
    <n v="35"/>
    <x v="0"/>
    <s v="Silver"/>
    <x v="1"/>
    <x v="10"/>
    <n v="10593"/>
    <n v="84784"/>
    <n v="15"/>
    <s v="Electronics"/>
    <x v="1"/>
    <x v="1"/>
    <n v="4"/>
    <n v="2"/>
    <n v="3"/>
    <n v="423"/>
    <x v="5"/>
  </r>
  <r>
    <s v="C03276"/>
    <x v="1"/>
    <n v="35"/>
    <x v="0"/>
    <s v="Free"/>
    <x v="1"/>
    <x v="6"/>
    <n v="7419"/>
    <n v="260748"/>
    <n v="240"/>
    <s v="Electronics"/>
    <x v="1"/>
    <x v="1"/>
    <n v="1"/>
    <n v="4"/>
    <n v="4"/>
    <n v="144"/>
    <x v="3"/>
  </r>
  <r>
    <s v="C03277"/>
    <x v="0"/>
    <n v="22"/>
    <x v="1"/>
    <s v="Free"/>
    <x v="0"/>
    <x v="31"/>
    <n v="35335"/>
    <n v="302109"/>
    <n v="175"/>
    <s v="Electronics"/>
    <x v="4"/>
    <x v="1"/>
    <n v="1"/>
    <n v="2"/>
    <n v="5"/>
    <n v="125"/>
    <x v="1"/>
  </r>
  <r>
    <s v="C03278"/>
    <x v="3"/>
    <n v="18"/>
    <x v="1"/>
    <s v="Gold"/>
    <x v="0"/>
    <x v="31"/>
    <n v="22174"/>
    <n v="183108"/>
    <n v="81"/>
    <s v="Home &amp; Kitchen"/>
    <x v="1"/>
    <x v="0"/>
    <n v="2"/>
    <n v="2"/>
    <n v="4"/>
    <n v="224"/>
    <x v="1"/>
  </r>
  <r>
    <s v="C03279"/>
    <x v="10"/>
    <n v="35"/>
    <x v="0"/>
    <s v="Silver"/>
    <x v="1"/>
    <x v="22"/>
    <n v="9187"/>
    <n v="94803"/>
    <n v="130"/>
    <s v="Pet Supplies"/>
    <x v="4"/>
    <x v="1"/>
    <n v="1"/>
    <n v="3"/>
    <n v="3"/>
    <n v="133"/>
    <x v="1"/>
  </r>
  <r>
    <s v="C03280"/>
    <x v="10"/>
    <n v="33"/>
    <x v="2"/>
    <s v="Free"/>
    <x v="0"/>
    <x v="4"/>
    <n v="7438"/>
    <n v="152358"/>
    <n v="1"/>
    <s v="Clothing &amp; Apparel"/>
    <x v="3"/>
    <x v="1"/>
    <n v="5"/>
    <n v="4"/>
    <n v="4"/>
    <n v="544"/>
    <x v="4"/>
  </r>
  <r>
    <s v="C03281"/>
    <x v="3"/>
    <n v="18"/>
    <x v="1"/>
    <s v="Free"/>
    <x v="1"/>
    <x v="21"/>
    <n v="5581"/>
    <n v="70131"/>
    <n v="4"/>
    <s v="Clothing &amp; Apparel"/>
    <x v="5"/>
    <x v="1"/>
    <n v="5"/>
    <n v="3"/>
    <n v="3"/>
    <n v="533"/>
    <x v="5"/>
  </r>
  <r>
    <s v="C03282"/>
    <x v="7"/>
    <n v="43"/>
    <x v="0"/>
    <s v="Free"/>
    <x v="0"/>
    <x v="5"/>
    <n v="19181"/>
    <n v="100636"/>
    <n v="87"/>
    <s v="Food &amp; Grocery"/>
    <x v="0"/>
    <x v="1"/>
    <n v="2"/>
    <n v="2"/>
    <n v="3"/>
    <n v="223"/>
    <x v="0"/>
  </r>
  <r>
    <s v="C03283"/>
    <x v="10"/>
    <n v="41"/>
    <x v="0"/>
    <s v="Gold"/>
    <x v="0"/>
    <x v="30"/>
    <n v="12125"/>
    <n v="288362"/>
    <n v="74"/>
    <s v="Beauty &amp; Personal Care"/>
    <x v="0"/>
    <x v="1"/>
    <n v="2"/>
    <n v="4"/>
    <n v="4"/>
    <n v="244"/>
    <x v="1"/>
  </r>
  <r>
    <s v="C03284"/>
    <x v="0"/>
    <n v="53"/>
    <x v="3"/>
    <s v="Silver"/>
    <x v="1"/>
    <x v="5"/>
    <n v="24366"/>
    <n v="128583"/>
    <n v="68"/>
    <s v="Toys &amp; Games"/>
    <x v="1"/>
    <x v="1"/>
    <n v="2"/>
    <n v="2"/>
    <n v="4"/>
    <n v="224"/>
    <x v="1"/>
  </r>
  <r>
    <s v="C03285"/>
    <x v="0"/>
    <n v="27"/>
    <x v="2"/>
    <s v="Gold"/>
    <x v="1"/>
    <x v="0"/>
    <n v="7821"/>
    <n v="30671"/>
    <n v="24"/>
    <s v="Beauty &amp; Personal Care"/>
    <x v="5"/>
    <x v="1"/>
    <n v="4"/>
    <n v="2"/>
    <n v="2"/>
    <n v="422"/>
    <x v="8"/>
  </r>
  <r>
    <s v="C03286"/>
    <x v="1"/>
    <n v="48"/>
    <x v="3"/>
    <s v="Platinum"/>
    <x v="1"/>
    <x v="16"/>
    <n v="11334"/>
    <n v="487667"/>
    <n v="80"/>
    <s v="Clothing &amp; Apparel"/>
    <x v="1"/>
    <x v="0"/>
    <n v="2"/>
    <n v="5"/>
    <n v="5"/>
    <n v="255"/>
    <x v="1"/>
  </r>
  <r>
    <s v="C03287"/>
    <x v="0"/>
    <n v="31"/>
    <x v="2"/>
    <s v="Free"/>
    <x v="0"/>
    <x v="5"/>
    <n v="4675"/>
    <n v="24911"/>
    <n v="10"/>
    <s v="Books"/>
    <x v="4"/>
    <x v="0"/>
    <n v="4"/>
    <n v="2"/>
    <n v="2"/>
    <n v="422"/>
    <x v="8"/>
  </r>
  <r>
    <s v="C03288"/>
    <x v="0"/>
    <n v="40"/>
    <x v="0"/>
    <s v="Silver"/>
    <x v="1"/>
    <x v="29"/>
    <n v="622"/>
    <n v="310422"/>
    <n v="24"/>
    <s v="Sports &amp; Outdoors"/>
    <x v="0"/>
    <x v="1"/>
    <n v="4"/>
    <n v="5"/>
    <n v="5"/>
    <n v="455"/>
    <x v="4"/>
  </r>
  <r>
    <s v="C03289"/>
    <x v="5"/>
    <n v="18"/>
    <x v="1"/>
    <s v="Free"/>
    <x v="1"/>
    <x v="12"/>
    <n v="4152"/>
    <n v="70887"/>
    <n v="36"/>
    <s v="Beauty &amp; Personal Care"/>
    <x v="1"/>
    <x v="0"/>
    <n v="3"/>
    <n v="4"/>
    <n v="3"/>
    <n v="343"/>
    <x v="9"/>
  </r>
  <r>
    <s v="C03290"/>
    <x v="17"/>
    <n v="40"/>
    <x v="0"/>
    <s v="Gold"/>
    <x v="1"/>
    <x v="46"/>
    <n v="3427"/>
    <n v="148758"/>
    <n v="17"/>
    <s v="Books"/>
    <x v="5"/>
    <x v="1"/>
    <n v="4"/>
    <n v="5"/>
    <n v="4"/>
    <n v="454"/>
    <x v="4"/>
  </r>
  <r>
    <s v="C03291"/>
    <x v="10"/>
    <n v="47"/>
    <x v="3"/>
    <s v="Gold"/>
    <x v="0"/>
    <x v="0"/>
    <n v="12379"/>
    <n v="53367"/>
    <n v="113"/>
    <s v="Food &amp; Grocery"/>
    <x v="4"/>
    <x v="1"/>
    <n v="2"/>
    <n v="2"/>
    <n v="3"/>
    <n v="223"/>
    <x v="0"/>
  </r>
  <r>
    <s v="C03292"/>
    <x v="0"/>
    <n v="31"/>
    <x v="2"/>
    <s v="Free"/>
    <x v="0"/>
    <x v="49"/>
    <n v="8535"/>
    <n v="226386"/>
    <n v="18"/>
    <s v="Electronics"/>
    <x v="3"/>
    <x v="1"/>
    <n v="4"/>
    <n v="4"/>
    <n v="4"/>
    <n v="444"/>
    <x v="6"/>
  </r>
  <r>
    <s v="C03293"/>
    <x v="17"/>
    <n v="31"/>
    <x v="2"/>
    <s v="Free"/>
    <x v="1"/>
    <x v="6"/>
    <n v="8761"/>
    <n v="28378"/>
    <n v="42"/>
    <s v="Sports &amp; Outdoors"/>
    <x v="1"/>
    <x v="0"/>
    <n v="3"/>
    <n v="4"/>
    <n v="2"/>
    <n v="342"/>
    <x v="5"/>
  </r>
  <r>
    <s v="C03294"/>
    <x v="0"/>
    <n v="25"/>
    <x v="2"/>
    <s v="Free"/>
    <x v="1"/>
    <x v="21"/>
    <n v="6671"/>
    <n v="88445"/>
    <n v="10"/>
    <s v="Travel &amp; Luggage"/>
    <x v="3"/>
    <x v="1"/>
    <n v="4"/>
    <n v="3"/>
    <n v="3"/>
    <n v="433"/>
    <x v="5"/>
  </r>
  <r>
    <s v="C03295"/>
    <x v="0"/>
    <n v="37"/>
    <x v="0"/>
    <s v="Gold"/>
    <x v="0"/>
    <x v="5"/>
    <n v="20745"/>
    <n v="98186"/>
    <n v="58"/>
    <s v="Clothing &amp; Apparel"/>
    <x v="2"/>
    <x v="0"/>
    <n v="3"/>
    <n v="2"/>
    <n v="3"/>
    <n v="323"/>
    <x v="5"/>
  </r>
  <r>
    <s v="C03296"/>
    <x v="5"/>
    <n v="21"/>
    <x v="1"/>
    <s v="Free"/>
    <x v="0"/>
    <x v="33"/>
    <n v="20776"/>
    <n v="57667"/>
    <n v="90"/>
    <s v="Pet Supplies"/>
    <x v="5"/>
    <x v="1"/>
    <n v="2"/>
    <n v="1"/>
    <n v="3"/>
    <n v="213"/>
    <x v="7"/>
  </r>
  <r>
    <s v="C03297"/>
    <x v="10"/>
    <n v="29"/>
    <x v="2"/>
    <s v="Silver"/>
    <x v="1"/>
    <x v="5"/>
    <n v="3381"/>
    <n v="17876"/>
    <n v="28"/>
    <s v="Clothing &amp; Apparel"/>
    <x v="3"/>
    <x v="1"/>
    <n v="4"/>
    <n v="2"/>
    <n v="2"/>
    <n v="422"/>
    <x v="8"/>
  </r>
  <r>
    <s v="C03298"/>
    <x v="0"/>
    <n v="42"/>
    <x v="0"/>
    <s v="Gold"/>
    <x v="1"/>
    <x v="33"/>
    <n v="17791"/>
    <n v="5238"/>
    <n v="10"/>
    <s v="Beauty &amp; Personal Care"/>
    <x v="2"/>
    <x v="0"/>
    <n v="4"/>
    <n v="1"/>
    <n v="1"/>
    <n v="411"/>
    <x v="8"/>
  </r>
  <r>
    <s v="C03299"/>
    <x v="7"/>
    <n v="32"/>
    <x v="2"/>
    <s v="Platinum"/>
    <x v="1"/>
    <x v="50"/>
    <n v="14324"/>
    <n v="425229"/>
    <n v="157"/>
    <s v="Books"/>
    <x v="4"/>
    <x v="1"/>
    <n v="1"/>
    <n v="4"/>
    <n v="5"/>
    <n v="145"/>
    <x v="3"/>
  </r>
  <r>
    <s v="C03300"/>
    <x v="9"/>
    <n v="43"/>
    <x v="0"/>
    <s v="Silver"/>
    <x v="1"/>
    <x v="35"/>
    <n v="9182"/>
    <n v="181951"/>
    <n v="31"/>
    <s v="Electronics"/>
    <x v="1"/>
    <x v="0"/>
    <n v="3"/>
    <n v="4"/>
    <n v="4"/>
    <n v="344"/>
    <x v="6"/>
  </r>
  <r>
    <s v="C03301"/>
    <x v="0"/>
    <n v="42"/>
    <x v="0"/>
    <s v="Silver"/>
    <x v="1"/>
    <x v="0"/>
    <n v="14144"/>
    <n v="58095"/>
    <n v="18"/>
    <s v="Electronics"/>
    <x v="1"/>
    <x v="0"/>
    <n v="4"/>
    <n v="2"/>
    <n v="3"/>
    <n v="423"/>
    <x v="5"/>
  </r>
  <r>
    <s v="C03302"/>
    <x v="4"/>
    <n v="41"/>
    <x v="0"/>
    <s v="Free"/>
    <x v="1"/>
    <x v="31"/>
    <n v="11874"/>
    <n v="106082"/>
    <n v="6"/>
    <s v="Toys &amp; Games"/>
    <x v="4"/>
    <x v="1"/>
    <n v="5"/>
    <n v="2"/>
    <n v="3"/>
    <n v="523"/>
    <x v="2"/>
  </r>
  <r>
    <s v="C03303"/>
    <x v="5"/>
    <n v="35"/>
    <x v="0"/>
    <s v="Free"/>
    <x v="1"/>
    <x v="9"/>
    <n v="9959"/>
    <n v="64788"/>
    <n v="55"/>
    <s v="Home &amp; Kitchen"/>
    <x v="4"/>
    <x v="1"/>
    <n v="3"/>
    <n v="2"/>
    <n v="3"/>
    <n v="323"/>
    <x v="5"/>
  </r>
  <r>
    <s v="C03304"/>
    <x v="10"/>
    <n v="48"/>
    <x v="3"/>
    <s v="Gold"/>
    <x v="0"/>
    <x v="24"/>
    <n v="525"/>
    <n v="105446"/>
    <n v="12"/>
    <s v="Electronics"/>
    <x v="0"/>
    <x v="1"/>
    <n v="4"/>
    <n v="4"/>
    <n v="3"/>
    <n v="443"/>
    <x v="9"/>
  </r>
  <r>
    <s v="C03305"/>
    <x v="0"/>
    <n v="18"/>
    <x v="1"/>
    <s v="Free"/>
    <x v="0"/>
    <x v="34"/>
    <n v="13976"/>
    <n v="271392"/>
    <n v="47"/>
    <s v="Home &amp; Kitchen"/>
    <x v="5"/>
    <x v="0"/>
    <n v="3"/>
    <n v="3"/>
    <n v="4"/>
    <n v="334"/>
    <x v="9"/>
  </r>
  <r>
    <s v="C03306"/>
    <x v="8"/>
    <n v="28"/>
    <x v="2"/>
    <s v="Platinum"/>
    <x v="1"/>
    <x v="19"/>
    <n v="6815"/>
    <n v="6311"/>
    <n v="228"/>
    <s v="Electronics"/>
    <x v="4"/>
    <x v="1"/>
    <n v="1"/>
    <n v="1"/>
    <n v="1"/>
    <n v="111"/>
    <x v="10"/>
  </r>
  <r>
    <s v="C03307"/>
    <x v="0"/>
    <n v="49"/>
    <x v="3"/>
    <s v="Free"/>
    <x v="0"/>
    <x v="49"/>
    <n v="11968"/>
    <n v="247735"/>
    <n v="7"/>
    <s v="Jewelry &amp; Accessories"/>
    <x v="2"/>
    <x v="1"/>
    <n v="5"/>
    <n v="4"/>
    <n v="4"/>
    <n v="544"/>
    <x v="4"/>
  </r>
  <r>
    <s v="C03308"/>
    <x v="1"/>
    <n v="38"/>
    <x v="0"/>
    <s v="Free"/>
    <x v="1"/>
    <x v="17"/>
    <n v="18289"/>
    <n v="225015"/>
    <n v="13"/>
    <s v="Jewelry &amp; Accessories"/>
    <x v="0"/>
    <x v="0"/>
    <n v="4"/>
    <n v="3"/>
    <n v="4"/>
    <n v="434"/>
    <x v="9"/>
  </r>
  <r>
    <s v="C03309"/>
    <x v="10"/>
    <n v="49"/>
    <x v="3"/>
    <s v="Free"/>
    <x v="1"/>
    <x v="10"/>
    <n v="4896"/>
    <n v="4107"/>
    <n v="17"/>
    <s v="Clothing &amp; Apparel"/>
    <x v="3"/>
    <x v="1"/>
    <n v="4"/>
    <n v="2"/>
    <n v="1"/>
    <n v="421"/>
    <x v="8"/>
  </r>
  <r>
    <s v="C03310"/>
    <x v="5"/>
    <n v="22"/>
    <x v="1"/>
    <s v="Platinum"/>
    <x v="1"/>
    <x v="31"/>
    <n v="14932"/>
    <n v="153618"/>
    <n v="54"/>
    <s v="Home &amp; Kitchen"/>
    <x v="1"/>
    <x v="1"/>
    <n v="3"/>
    <n v="2"/>
    <n v="4"/>
    <n v="324"/>
    <x v="9"/>
  </r>
  <r>
    <s v="C03311"/>
    <x v="8"/>
    <n v="36"/>
    <x v="0"/>
    <s v="Free"/>
    <x v="1"/>
    <x v="58"/>
    <n v="12097"/>
    <n v="237404"/>
    <n v="21"/>
    <s v="Food &amp; Grocery"/>
    <x v="4"/>
    <x v="0"/>
    <n v="4"/>
    <n v="4"/>
    <n v="4"/>
    <n v="444"/>
    <x v="6"/>
  </r>
  <r>
    <s v="C03312"/>
    <x v="7"/>
    <n v="67"/>
    <x v="5"/>
    <s v="Gold"/>
    <x v="1"/>
    <x v="31"/>
    <n v="16453"/>
    <n v="165115"/>
    <n v="51"/>
    <s v="Travel &amp; Luggage"/>
    <x v="3"/>
    <x v="1"/>
    <n v="3"/>
    <n v="2"/>
    <n v="4"/>
    <n v="324"/>
    <x v="9"/>
  </r>
  <r>
    <s v="C03313"/>
    <x v="0"/>
    <n v="33"/>
    <x v="2"/>
    <s v="Free"/>
    <x v="1"/>
    <x v="62"/>
    <n v="1689"/>
    <n v="91976"/>
    <n v="40"/>
    <s v="Home &amp; Kitchen"/>
    <x v="3"/>
    <x v="1"/>
    <n v="3"/>
    <n v="5"/>
    <n v="3"/>
    <n v="353"/>
    <x v="5"/>
  </r>
  <r>
    <s v="C03314"/>
    <x v="13"/>
    <n v="43"/>
    <x v="0"/>
    <s v="Free"/>
    <x v="1"/>
    <x v="4"/>
    <n v="3752"/>
    <n v="67474"/>
    <n v="38"/>
    <s v="Automotive"/>
    <x v="0"/>
    <x v="1"/>
    <n v="3"/>
    <n v="4"/>
    <n v="3"/>
    <n v="343"/>
    <x v="9"/>
  </r>
  <r>
    <s v="C03315"/>
    <x v="0"/>
    <n v="29"/>
    <x v="2"/>
    <s v="Silver"/>
    <x v="1"/>
    <x v="34"/>
    <n v="6158"/>
    <n v="103226"/>
    <n v="50"/>
    <s v="Pet Supplies"/>
    <x v="3"/>
    <x v="0"/>
    <n v="3"/>
    <n v="3"/>
    <n v="3"/>
    <n v="333"/>
    <x v="5"/>
  </r>
  <r>
    <s v="C03316"/>
    <x v="13"/>
    <n v="36"/>
    <x v="0"/>
    <s v="Gold"/>
    <x v="1"/>
    <x v="34"/>
    <n v="19989"/>
    <n v="358731"/>
    <n v="55"/>
    <s v="Home &amp; Kitchen"/>
    <x v="2"/>
    <x v="1"/>
    <n v="3"/>
    <n v="3"/>
    <n v="5"/>
    <n v="335"/>
    <x v="6"/>
  </r>
  <r>
    <s v="C03317"/>
    <x v="3"/>
    <n v="30"/>
    <x v="2"/>
    <s v="Gold"/>
    <x v="0"/>
    <x v="28"/>
    <n v="23224"/>
    <n v="1094322"/>
    <n v="51"/>
    <s v="Clothing &amp; Apparel"/>
    <x v="0"/>
    <x v="1"/>
    <n v="3"/>
    <n v="5"/>
    <n v="5"/>
    <n v="355"/>
    <x v="6"/>
  </r>
  <r>
    <s v="C03318"/>
    <x v="0"/>
    <n v="18"/>
    <x v="1"/>
    <s v="Free"/>
    <x v="0"/>
    <x v="70"/>
    <n v="4046"/>
    <n v="262552"/>
    <n v="195"/>
    <s v="Clothing &amp; Apparel"/>
    <x v="1"/>
    <x v="1"/>
    <n v="1"/>
    <n v="5"/>
    <n v="4"/>
    <n v="154"/>
    <x v="3"/>
  </r>
  <r>
    <s v="C03319"/>
    <x v="3"/>
    <n v="49"/>
    <x v="3"/>
    <s v="Silver"/>
    <x v="0"/>
    <x v="14"/>
    <n v="5506"/>
    <n v="1109"/>
    <n v="75"/>
    <s v="Jewelry &amp; Accessories"/>
    <x v="5"/>
    <x v="0"/>
    <n v="2"/>
    <n v="1"/>
    <n v="1"/>
    <n v="211"/>
    <x v="0"/>
  </r>
  <r>
    <s v="C03320"/>
    <x v="7"/>
    <n v="44"/>
    <x v="0"/>
    <s v="Free"/>
    <x v="0"/>
    <x v="9"/>
    <n v="40291"/>
    <n v="246183"/>
    <n v="82"/>
    <s v="Clothing &amp; Apparel"/>
    <x v="1"/>
    <x v="1"/>
    <n v="2"/>
    <n v="2"/>
    <n v="4"/>
    <n v="224"/>
    <x v="1"/>
  </r>
  <r>
    <s v="C03321"/>
    <x v="5"/>
    <n v="61"/>
    <x v="4"/>
    <s v="Gold"/>
    <x v="0"/>
    <x v="49"/>
    <n v="18745"/>
    <n v="397943"/>
    <n v="3"/>
    <s v="Clothing &amp; Apparel"/>
    <x v="1"/>
    <x v="0"/>
    <n v="5"/>
    <n v="4"/>
    <n v="5"/>
    <n v="545"/>
    <x v="4"/>
  </r>
  <r>
    <s v="C03322"/>
    <x v="0"/>
    <n v="20"/>
    <x v="1"/>
    <s v="Free"/>
    <x v="0"/>
    <x v="45"/>
    <n v="938"/>
    <n v="311712"/>
    <n v="32"/>
    <s v="Electronics"/>
    <x v="3"/>
    <x v="1"/>
    <n v="3"/>
    <n v="5"/>
    <n v="5"/>
    <n v="355"/>
    <x v="6"/>
  </r>
  <r>
    <s v="C03323"/>
    <x v="6"/>
    <n v="36"/>
    <x v="0"/>
    <s v="Free"/>
    <x v="0"/>
    <x v="14"/>
    <n v="5737"/>
    <n v="11553"/>
    <n v="62"/>
    <s v="Electronics"/>
    <x v="3"/>
    <x v="1"/>
    <n v="2"/>
    <n v="1"/>
    <n v="2"/>
    <n v="212"/>
    <x v="0"/>
  </r>
  <r>
    <s v="C03324"/>
    <x v="7"/>
    <n v="50"/>
    <x v="3"/>
    <s v="Free"/>
    <x v="0"/>
    <x v="33"/>
    <n v="25714"/>
    <n v="85946"/>
    <n v="42"/>
    <s v="Clothing &amp; Apparel"/>
    <x v="0"/>
    <x v="1"/>
    <n v="3"/>
    <n v="1"/>
    <n v="3"/>
    <n v="313"/>
    <x v="2"/>
  </r>
  <r>
    <s v="C03325"/>
    <x v="12"/>
    <n v="40"/>
    <x v="0"/>
    <s v="Silver"/>
    <x v="1"/>
    <x v="10"/>
    <n v="12319"/>
    <n v="111851"/>
    <n v="153"/>
    <s v="Books"/>
    <x v="0"/>
    <x v="1"/>
    <n v="1"/>
    <n v="2"/>
    <n v="4"/>
    <n v="124"/>
    <x v="1"/>
  </r>
  <r>
    <s v="C03326"/>
    <x v="3"/>
    <n v="35"/>
    <x v="0"/>
    <s v="Free"/>
    <x v="1"/>
    <x v="19"/>
    <n v="4096"/>
    <n v="4261"/>
    <n v="54"/>
    <s v="Toys &amp; Games"/>
    <x v="0"/>
    <x v="1"/>
    <n v="3"/>
    <n v="1"/>
    <n v="1"/>
    <n v="311"/>
    <x v="8"/>
  </r>
  <r>
    <s v="C03327"/>
    <x v="17"/>
    <n v="23"/>
    <x v="1"/>
    <s v="Free"/>
    <x v="1"/>
    <x v="9"/>
    <n v="4746"/>
    <n v="32459"/>
    <n v="25"/>
    <s v="Beauty &amp; Personal Care"/>
    <x v="0"/>
    <x v="1"/>
    <n v="4"/>
    <n v="2"/>
    <n v="2"/>
    <n v="422"/>
    <x v="8"/>
  </r>
  <r>
    <s v="C03328"/>
    <x v="12"/>
    <n v="29"/>
    <x v="2"/>
    <s v="Silver"/>
    <x v="1"/>
    <x v="31"/>
    <n v="9318"/>
    <n v="82465"/>
    <n v="76"/>
    <s v="Electronics"/>
    <x v="0"/>
    <x v="1"/>
    <n v="2"/>
    <n v="2"/>
    <n v="3"/>
    <n v="223"/>
    <x v="0"/>
  </r>
  <r>
    <s v="C03329"/>
    <x v="8"/>
    <n v="38"/>
    <x v="0"/>
    <s v="Platinum"/>
    <x v="0"/>
    <x v="20"/>
    <n v="22813"/>
    <n v="297934"/>
    <n v="198"/>
    <s v="Sports &amp; Outdoors"/>
    <x v="5"/>
    <x v="1"/>
    <n v="1"/>
    <n v="3"/>
    <n v="4"/>
    <n v="134"/>
    <x v="1"/>
  </r>
  <r>
    <s v="C03330"/>
    <x v="12"/>
    <n v="42"/>
    <x v="0"/>
    <s v="Gold"/>
    <x v="0"/>
    <x v="45"/>
    <n v="623"/>
    <n v="221457"/>
    <n v="71"/>
    <s v="Electronics"/>
    <x v="2"/>
    <x v="0"/>
    <n v="2"/>
    <n v="5"/>
    <n v="4"/>
    <n v="254"/>
    <x v="1"/>
  </r>
  <r>
    <s v="C03331"/>
    <x v="0"/>
    <n v="30"/>
    <x v="2"/>
    <s v="Silver"/>
    <x v="1"/>
    <x v="33"/>
    <n v="325"/>
    <n v="9712"/>
    <n v="29"/>
    <s v="Home &amp; Kitchen"/>
    <x v="4"/>
    <x v="1"/>
    <n v="3"/>
    <n v="1"/>
    <n v="1"/>
    <n v="311"/>
    <x v="8"/>
  </r>
  <r>
    <s v="C03332"/>
    <x v="0"/>
    <n v="35"/>
    <x v="0"/>
    <s v="Free"/>
    <x v="1"/>
    <x v="2"/>
    <n v="6277"/>
    <n v="36497"/>
    <n v="12"/>
    <s v="Electronics"/>
    <x v="0"/>
    <x v="1"/>
    <n v="4"/>
    <n v="2"/>
    <n v="2"/>
    <n v="422"/>
    <x v="8"/>
  </r>
  <r>
    <s v="C03333"/>
    <x v="10"/>
    <n v="34"/>
    <x v="2"/>
    <s v="Free"/>
    <x v="0"/>
    <x v="10"/>
    <n v="8504"/>
    <n v="64914"/>
    <n v="10"/>
    <s v="Electronics"/>
    <x v="4"/>
    <x v="1"/>
    <n v="4"/>
    <n v="2"/>
    <n v="3"/>
    <n v="423"/>
    <x v="5"/>
  </r>
  <r>
    <s v="C03334"/>
    <x v="9"/>
    <n v="26"/>
    <x v="2"/>
    <s v="Free"/>
    <x v="1"/>
    <x v="17"/>
    <n v="5161"/>
    <n v="77501"/>
    <n v="117"/>
    <s v="Electronics"/>
    <x v="0"/>
    <x v="1"/>
    <n v="2"/>
    <n v="3"/>
    <n v="3"/>
    <n v="233"/>
    <x v="0"/>
  </r>
  <r>
    <s v="C03335"/>
    <x v="7"/>
    <n v="35"/>
    <x v="0"/>
    <s v="Free"/>
    <x v="0"/>
    <x v="12"/>
    <n v="22517"/>
    <n v="417727"/>
    <n v="48"/>
    <s v="Books"/>
    <x v="4"/>
    <x v="1"/>
    <n v="3"/>
    <n v="4"/>
    <n v="5"/>
    <n v="345"/>
    <x v="6"/>
  </r>
  <r>
    <s v="C03336"/>
    <x v="1"/>
    <n v="34"/>
    <x v="2"/>
    <s v="Free"/>
    <x v="1"/>
    <x v="12"/>
    <n v="14015"/>
    <n v="215415"/>
    <n v="307"/>
    <s v="Clothing &amp; Apparel"/>
    <x v="0"/>
    <x v="0"/>
    <n v="1"/>
    <n v="4"/>
    <n v="4"/>
    <n v="144"/>
    <x v="3"/>
  </r>
  <r>
    <s v="C03337"/>
    <x v="17"/>
    <n v="49"/>
    <x v="3"/>
    <s v="Gold"/>
    <x v="1"/>
    <x v="46"/>
    <n v="6908"/>
    <n v="339622"/>
    <n v="13"/>
    <s v="Home &amp; Kitchen"/>
    <x v="1"/>
    <x v="1"/>
    <n v="4"/>
    <n v="5"/>
    <n v="5"/>
    <n v="455"/>
    <x v="4"/>
  </r>
  <r>
    <s v="C03338"/>
    <x v="6"/>
    <n v="33"/>
    <x v="2"/>
    <s v="Free"/>
    <x v="1"/>
    <x v="1"/>
    <n v="1771"/>
    <n v="2146"/>
    <n v="36"/>
    <s v="Jewelry &amp; Accessories"/>
    <x v="5"/>
    <x v="1"/>
    <n v="3"/>
    <n v="3"/>
    <n v="1"/>
    <n v="331"/>
    <x v="7"/>
  </r>
  <r>
    <s v="C03339"/>
    <x v="7"/>
    <n v="53"/>
    <x v="3"/>
    <s v="Platinum"/>
    <x v="1"/>
    <x v="26"/>
    <n v="8567"/>
    <n v="218436"/>
    <n v="14"/>
    <s v="Beauty &amp; Personal Care"/>
    <x v="3"/>
    <x v="1"/>
    <n v="4"/>
    <n v="4"/>
    <n v="4"/>
    <n v="444"/>
    <x v="6"/>
  </r>
  <r>
    <s v="C03340"/>
    <x v="15"/>
    <n v="21"/>
    <x v="1"/>
    <s v="Free"/>
    <x v="0"/>
    <x v="19"/>
    <n v="10901"/>
    <n v="11904"/>
    <n v="9"/>
    <s v="Food &amp; Grocery"/>
    <x v="1"/>
    <x v="1"/>
    <n v="4"/>
    <n v="1"/>
    <n v="2"/>
    <n v="412"/>
    <x v="8"/>
  </r>
  <r>
    <s v="C03341"/>
    <x v="1"/>
    <n v="57"/>
    <x v="4"/>
    <s v="Gold"/>
    <x v="1"/>
    <x v="24"/>
    <n v="4692"/>
    <n v="118572"/>
    <n v="27"/>
    <s v="Electronics"/>
    <x v="4"/>
    <x v="0"/>
    <n v="4"/>
    <n v="4"/>
    <n v="4"/>
    <n v="444"/>
    <x v="6"/>
  </r>
  <r>
    <s v="C03342"/>
    <x v="0"/>
    <n v="27"/>
    <x v="2"/>
    <s v="Free"/>
    <x v="0"/>
    <x v="59"/>
    <n v="2508"/>
    <n v="69519"/>
    <n v="20"/>
    <s v="Toys &amp; Games"/>
    <x v="0"/>
    <x v="1"/>
    <n v="4"/>
    <n v="4"/>
    <n v="3"/>
    <n v="443"/>
    <x v="9"/>
  </r>
  <r>
    <s v="C03343"/>
    <x v="10"/>
    <n v="23"/>
    <x v="1"/>
    <s v="Free"/>
    <x v="0"/>
    <x v="0"/>
    <n v="18316"/>
    <n v="67475"/>
    <n v="6"/>
    <s v="Food &amp; Grocery"/>
    <x v="1"/>
    <x v="0"/>
    <n v="5"/>
    <n v="2"/>
    <n v="3"/>
    <n v="523"/>
    <x v="2"/>
  </r>
  <r>
    <s v="C03344"/>
    <x v="17"/>
    <n v="36"/>
    <x v="0"/>
    <s v="Free"/>
    <x v="1"/>
    <x v="12"/>
    <n v="7525"/>
    <n v="116476"/>
    <n v="29"/>
    <s v="Home &amp; Kitchen"/>
    <x v="5"/>
    <x v="0"/>
    <n v="3"/>
    <n v="4"/>
    <n v="4"/>
    <n v="344"/>
    <x v="6"/>
  </r>
  <r>
    <s v="C03345"/>
    <x v="0"/>
    <n v="44"/>
    <x v="0"/>
    <s v="Free"/>
    <x v="0"/>
    <x v="0"/>
    <n v="5241"/>
    <n v="18097"/>
    <n v="110"/>
    <s v="Office Supplies"/>
    <x v="0"/>
    <x v="1"/>
    <n v="2"/>
    <n v="2"/>
    <n v="2"/>
    <n v="222"/>
    <x v="0"/>
  </r>
  <r>
    <s v="C03346"/>
    <x v="10"/>
    <n v="51"/>
    <x v="3"/>
    <s v="Free"/>
    <x v="1"/>
    <x v="16"/>
    <n v="13831"/>
    <n v="591409"/>
    <n v="176"/>
    <s v="Books"/>
    <x v="5"/>
    <x v="1"/>
    <n v="1"/>
    <n v="5"/>
    <n v="5"/>
    <n v="155"/>
    <x v="3"/>
  </r>
  <r>
    <s v="C03347"/>
    <x v="7"/>
    <n v="33"/>
    <x v="2"/>
    <s v="Gold"/>
    <x v="0"/>
    <x v="14"/>
    <n v="10131"/>
    <n v="21147"/>
    <n v="12"/>
    <s v="Office Supplies"/>
    <x v="0"/>
    <x v="1"/>
    <n v="4"/>
    <n v="1"/>
    <n v="2"/>
    <n v="412"/>
    <x v="8"/>
  </r>
  <r>
    <s v="C03348"/>
    <x v="15"/>
    <n v="24"/>
    <x v="1"/>
    <s v="Platinum"/>
    <x v="0"/>
    <x v="19"/>
    <n v="8231"/>
    <n v="7324"/>
    <n v="17"/>
    <s v="Beauty &amp; Personal Care"/>
    <x v="1"/>
    <x v="1"/>
    <n v="4"/>
    <n v="1"/>
    <n v="1"/>
    <n v="411"/>
    <x v="8"/>
  </r>
  <r>
    <s v="C03349"/>
    <x v="5"/>
    <n v="42"/>
    <x v="0"/>
    <s v="Silver"/>
    <x v="0"/>
    <x v="23"/>
    <n v="750"/>
    <n v="96481"/>
    <n v="95"/>
    <s v="Sports &amp; Outdoors"/>
    <x v="4"/>
    <x v="0"/>
    <n v="2"/>
    <n v="3"/>
    <n v="3"/>
    <n v="233"/>
    <x v="0"/>
  </r>
  <r>
    <s v="C03350"/>
    <x v="12"/>
    <n v="31"/>
    <x v="2"/>
    <s v="Platinum"/>
    <x v="1"/>
    <x v="51"/>
    <n v="19074"/>
    <n v="970477"/>
    <n v="0"/>
    <s v="Sports &amp; Outdoors"/>
    <x v="4"/>
    <x v="0"/>
    <n v="5"/>
    <n v="5"/>
    <n v="5"/>
    <n v="555"/>
    <x v="4"/>
  </r>
  <r>
    <s v="C03351"/>
    <x v="17"/>
    <n v="46"/>
    <x v="3"/>
    <s v="Free"/>
    <x v="0"/>
    <x v="19"/>
    <n v="5169"/>
    <n v="5592"/>
    <n v="7"/>
    <s v="Jewelry &amp; Accessories"/>
    <x v="4"/>
    <x v="0"/>
    <n v="5"/>
    <n v="1"/>
    <n v="1"/>
    <n v="511"/>
    <x v="8"/>
  </r>
  <r>
    <s v="C03352"/>
    <x v="8"/>
    <n v="27"/>
    <x v="2"/>
    <s v="Silver"/>
    <x v="0"/>
    <x v="16"/>
    <n v="2131"/>
    <n v="9716"/>
    <n v="64"/>
    <s v="Clothing &amp; Apparel"/>
    <x v="2"/>
    <x v="0"/>
    <n v="2"/>
    <n v="5"/>
    <n v="1"/>
    <n v="251"/>
    <x v="0"/>
  </r>
  <r>
    <s v="C03353"/>
    <x v="18"/>
    <n v="43"/>
    <x v="0"/>
    <s v="Silver"/>
    <x v="1"/>
    <x v="29"/>
    <n v="5353"/>
    <n v="247226"/>
    <n v="18"/>
    <s v="Electronics"/>
    <x v="0"/>
    <x v="1"/>
    <n v="4"/>
    <n v="5"/>
    <n v="4"/>
    <n v="454"/>
    <x v="4"/>
  </r>
  <r>
    <s v="C03354"/>
    <x v="0"/>
    <n v="30"/>
    <x v="2"/>
    <s v="Free"/>
    <x v="1"/>
    <x v="30"/>
    <n v="1737"/>
    <n v="33443"/>
    <n v="88"/>
    <s v="Clothing &amp; Apparel"/>
    <x v="3"/>
    <x v="0"/>
    <n v="2"/>
    <n v="4"/>
    <n v="2"/>
    <n v="242"/>
    <x v="1"/>
  </r>
  <r>
    <s v="C03355"/>
    <x v="0"/>
    <n v="37"/>
    <x v="0"/>
    <s v="Platinum"/>
    <x v="0"/>
    <x v="1"/>
    <n v="9736"/>
    <n v="102393"/>
    <n v="218"/>
    <s v="Electronics"/>
    <x v="1"/>
    <x v="1"/>
    <n v="1"/>
    <n v="3"/>
    <n v="3"/>
    <n v="133"/>
    <x v="1"/>
  </r>
  <r>
    <s v="C03356"/>
    <x v="0"/>
    <n v="39"/>
    <x v="0"/>
    <s v="Silver"/>
    <x v="0"/>
    <x v="10"/>
    <n v="3593"/>
    <n v="26275"/>
    <n v="72"/>
    <s v="Electronics"/>
    <x v="1"/>
    <x v="1"/>
    <n v="2"/>
    <n v="2"/>
    <n v="2"/>
    <n v="222"/>
    <x v="0"/>
  </r>
  <r>
    <s v="C03357"/>
    <x v="9"/>
    <n v="19"/>
    <x v="1"/>
    <s v="Gold"/>
    <x v="0"/>
    <x v="23"/>
    <n v="3721"/>
    <n v="5529"/>
    <n v="47"/>
    <s v="Home &amp; Kitchen"/>
    <x v="1"/>
    <x v="1"/>
    <n v="3"/>
    <n v="3"/>
    <n v="1"/>
    <n v="331"/>
    <x v="7"/>
  </r>
  <r>
    <s v="C03358"/>
    <x v="6"/>
    <n v="45"/>
    <x v="3"/>
    <s v="Gold"/>
    <x v="1"/>
    <x v="9"/>
    <n v="5567"/>
    <n v="4268"/>
    <n v="6"/>
    <s v="Electronics"/>
    <x v="1"/>
    <x v="0"/>
    <n v="5"/>
    <n v="2"/>
    <n v="1"/>
    <n v="521"/>
    <x v="2"/>
  </r>
  <r>
    <s v="C03359"/>
    <x v="3"/>
    <n v="25"/>
    <x v="2"/>
    <s v="Free"/>
    <x v="0"/>
    <x v="5"/>
    <n v="6564"/>
    <n v="3196"/>
    <n v="27"/>
    <s v="Home &amp; Kitchen"/>
    <x v="2"/>
    <x v="0"/>
    <n v="4"/>
    <n v="2"/>
    <n v="1"/>
    <n v="421"/>
    <x v="8"/>
  </r>
  <r>
    <s v="C03360"/>
    <x v="0"/>
    <n v="52"/>
    <x v="3"/>
    <s v="Silver"/>
    <x v="1"/>
    <x v="18"/>
    <n v="52179"/>
    <n v="865656"/>
    <n v="148"/>
    <s v="Books"/>
    <x v="5"/>
    <x v="1"/>
    <n v="1"/>
    <n v="3"/>
    <n v="5"/>
    <n v="135"/>
    <x v="1"/>
  </r>
  <r>
    <s v="C03361"/>
    <x v="0"/>
    <n v="35"/>
    <x v="0"/>
    <s v="Free"/>
    <x v="1"/>
    <x v="31"/>
    <n v="2388"/>
    <n v="23197"/>
    <n v="0"/>
    <s v="Office Supplies"/>
    <x v="0"/>
    <x v="1"/>
    <n v="5"/>
    <n v="2"/>
    <n v="2"/>
    <n v="522"/>
    <x v="2"/>
  </r>
  <r>
    <s v="C03362"/>
    <x v="5"/>
    <n v="44"/>
    <x v="0"/>
    <s v="Free"/>
    <x v="0"/>
    <x v="10"/>
    <n v="590"/>
    <n v="49246"/>
    <n v="19"/>
    <s v="Health &amp; Wellness"/>
    <x v="1"/>
    <x v="1"/>
    <n v="4"/>
    <n v="2"/>
    <n v="3"/>
    <n v="423"/>
    <x v="5"/>
  </r>
  <r>
    <s v="C03363"/>
    <x v="7"/>
    <n v="36"/>
    <x v="0"/>
    <s v="Silver"/>
    <x v="0"/>
    <x v="8"/>
    <n v="3131"/>
    <n v="82716"/>
    <n v="110"/>
    <s v="Books"/>
    <x v="4"/>
    <x v="0"/>
    <n v="2"/>
    <n v="4"/>
    <n v="3"/>
    <n v="243"/>
    <x v="1"/>
  </r>
  <r>
    <s v="C03364"/>
    <x v="14"/>
    <n v="36"/>
    <x v="0"/>
    <s v="Gold"/>
    <x v="0"/>
    <x v="9"/>
    <n v="5444"/>
    <n v="40425"/>
    <n v="167"/>
    <s v="Clothing &amp; Apparel"/>
    <x v="1"/>
    <x v="1"/>
    <n v="1"/>
    <n v="2"/>
    <n v="2"/>
    <n v="122"/>
    <x v="0"/>
  </r>
  <r>
    <s v="C03365"/>
    <x v="3"/>
    <n v="53"/>
    <x v="3"/>
    <s v="Free"/>
    <x v="1"/>
    <x v="14"/>
    <n v="5741"/>
    <n v="13001"/>
    <n v="5"/>
    <s v="Health &amp; Wellness"/>
    <x v="0"/>
    <x v="1"/>
    <n v="5"/>
    <n v="1"/>
    <n v="2"/>
    <n v="512"/>
    <x v="8"/>
  </r>
  <r>
    <s v="C03366"/>
    <x v="10"/>
    <n v="24"/>
    <x v="1"/>
    <s v="Silver"/>
    <x v="1"/>
    <x v="24"/>
    <n v="1983"/>
    <n v="43145"/>
    <n v="14"/>
    <s v="Home &amp; Kitchen"/>
    <x v="3"/>
    <x v="1"/>
    <n v="4"/>
    <n v="4"/>
    <n v="2"/>
    <n v="442"/>
    <x v="5"/>
  </r>
  <r>
    <s v="C03367"/>
    <x v="4"/>
    <n v="24"/>
    <x v="1"/>
    <s v="Silver"/>
    <x v="1"/>
    <x v="30"/>
    <n v="6919"/>
    <n v="166754"/>
    <n v="30"/>
    <s v="Clothing &amp; Apparel"/>
    <x v="3"/>
    <x v="0"/>
    <n v="3"/>
    <n v="4"/>
    <n v="4"/>
    <n v="344"/>
    <x v="6"/>
  </r>
  <r>
    <s v="C03368"/>
    <x v="3"/>
    <n v="41"/>
    <x v="0"/>
    <s v="Free"/>
    <x v="0"/>
    <x v="15"/>
    <n v="8019"/>
    <n v="273159"/>
    <n v="11"/>
    <s v="Home &amp; Kitchen"/>
    <x v="3"/>
    <x v="1"/>
    <n v="4"/>
    <n v="4"/>
    <n v="4"/>
    <n v="444"/>
    <x v="6"/>
  </r>
  <r>
    <s v="C03369"/>
    <x v="8"/>
    <n v="24"/>
    <x v="1"/>
    <s v="Gold"/>
    <x v="1"/>
    <x v="18"/>
    <n v="4085"/>
    <n v="75011"/>
    <n v="103"/>
    <s v="Books"/>
    <x v="1"/>
    <x v="0"/>
    <n v="2"/>
    <n v="3"/>
    <n v="3"/>
    <n v="233"/>
    <x v="0"/>
  </r>
  <r>
    <s v="C03370"/>
    <x v="5"/>
    <n v="33"/>
    <x v="2"/>
    <s v="Free"/>
    <x v="1"/>
    <x v="9"/>
    <n v="10208"/>
    <n v="73791"/>
    <n v="15"/>
    <s v="Clothing &amp; Apparel"/>
    <x v="3"/>
    <x v="1"/>
    <n v="4"/>
    <n v="2"/>
    <n v="3"/>
    <n v="423"/>
    <x v="5"/>
  </r>
  <r>
    <s v="C03371"/>
    <x v="7"/>
    <n v="33"/>
    <x v="2"/>
    <s v="Platinum"/>
    <x v="1"/>
    <x v="18"/>
    <n v="5677"/>
    <n v="96207"/>
    <n v="121"/>
    <s v="Clothing &amp; Apparel"/>
    <x v="1"/>
    <x v="0"/>
    <n v="2"/>
    <n v="3"/>
    <n v="3"/>
    <n v="233"/>
    <x v="0"/>
  </r>
  <r>
    <s v="C03372"/>
    <x v="2"/>
    <n v="21"/>
    <x v="1"/>
    <s v="Silver"/>
    <x v="1"/>
    <x v="3"/>
    <n v="5258"/>
    <n v="20531"/>
    <n v="1"/>
    <s v="Home &amp; Kitchen"/>
    <x v="0"/>
    <x v="1"/>
    <n v="5"/>
    <n v="5"/>
    <n v="2"/>
    <n v="552"/>
    <x v="5"/>
  </r>
  <r>
    <s v="C03373"/>
    <x v="10"/>
    <n v="33"/>
    <x v="2"/>
    <s v="Free"/>
    <x v="1"/>
    <x v="26"/>
    <n v="20008"/>
    <n v="429155"/>
    <n v="11"/>
    <s v="Home &amp; Kitchen"/>
    <x v="3"/>
    <x v="1"/>
    <n v="4"/>
    <n v="4"/>
    <n v="5"/>
    <n v="445"/>
    <x v="4"/>
  </r>
  <r>
    <s v="C03374"/>
    <x v="5"/>
    <n v="39"/>
    <x v="0"/>
    <s v="Platinum"/>
    <x v="0"/>
    <x v="0"/>
    <n v="13355"/>
    <n v="48481"/>
    <n v="56"/>
    <s v="Clothing &amp; Apparel"/>
    <x v="4"/>
    <x v="1"/>
    <n v="3"/>
    <n v="2"/>
    <n v="3"/>
    <n v="323"/>
    <x v="5"/>
  </r>
  <r>
    <s v="C03375"/>
    <x v="14"/>
    <n v="35"/>
    <x v="0"/>
    <s v="Free"/>
    <x v="0"/>
    <x v="22"/>
    <n v="2427"/>
    <n v="23202"/>
    <n v="60"/>
    <s v="Sports &amp; Outdoors"/>
    <x v="4"/>
    <x v="1"/>
    <n v="2"/>
    <n v="3"/>
    <n v="2"/>
    <n v="232"/>
    <x v="0"/>
  </r>
  <r>
    <s v="C03376"/>
    <x v="0"/>
    <n v="32"/>
    <x v="2"/>
    <s v="Gold"/>
    <x v="0"/>
    <x v="17"/>
    <n v="6818"/>
    <n v="95944"/>
    <n v="69"/>
    <s v="Jewelry &amp; Accessories"/>
    <x v="0"/>
    <x v="1"/>
    <n v="2"/>
    <n v="3"/>
    <n v="3"/>
    <n v="233"/>
    <x v="0"/>
  </r>
  <r>
    <s v="C03377"/>
    <x v="19"/>
    <n v="42"/>
    <x v="0"/>
    <s v="Free"/>
    <x v="0"/>
    <x v="33"/>
    <n v="5286"/>
    <n v="14878"/>
    <n v="10"/>
    <s v="Office Supplies"/>
    <x v="0"/>
    <x v="0"/>
    <n v="4"/>
    <n v="1"/>
    <n v="2"/>
    <n v="412"/>
    <x v="8"/>
  </r>
  <r>
    <s v="C03378"/>
    <x v="15"/>
    <n v="43"/>
    <x v="0"/>
    <s v="Free"/>
    <x v="1"/>
    <x v="4"/>
    <n v="5282"/>
    <n v="98842"/>
    <n v="1"/>
    <s v="Clothing &amp; Apparel"/>
    <x v="0"/>
    <x v="0"/>
    <n v="5"/>
    <n v="4"/>
    <n v="3"/>
    <n v="543"/>
    <x v="6"/>
  </r>
  <r>
    <s v="C03379"/>
    <x v="0"/>
    <n v="29"/>
    <x v="2"/>
    <s v="Silver"/>
    <x v="1"/>
    <x v="0"/>
    <n v="408"/>
    <n v="18329"/>
    <n v="86"/>
    <s v="Office Supplies"/>
    <x v="1"/>
    <x v="1"/>
    <n v="2"/>
    <n v="2"/>
    <n v="2"/>
    <n v="222"/>
    <x v="0"/>
  </r>
  <r>
    <s v="C03380"/>
    <x v="0"/>
    <n v="42"/>
    <x v="0"/>
    <s v="Free"/>
    <x v="1"/>
    <x v="42"/>
    <n v="197"/>
    <n v="74671"/>
    <n v="76"/>
    <s v="Sports &amp; Outdoors"/>
    <x v="0"/>
    <x v="1"/>
    <n v="2"/>
    <n v="5"/>
    <n v="3"/>
    <n v="253"/>
    <x v="1"/>
  </r>
  <r>
    <s v="C03381"/>
    <x v="7"/>
    <n v="49"/>
    <x v="3"/>
    <s v="Silver"/>
    <x v="1"/>
    <x v="11"/>
    <n v="8966"/>
    <n v="25978"/>
    <n v="105"/>
    <s v="Electronics"/>
    <x v="1"/>
    <x v="1"/>
    <n v="2"/>
    <n v="4"/>
    <n v="2"/>
    <n v="242"/>
    <x v="1"/>
  </r>
  <r>
    <s v="C03382"/>
    <x v="11"/>
    <n v="45"/>
    <x v="3"/>
    <s v="Silver"/>
    <x v="1"/>
    <x v="33"/>
    <n v="10172"/>
    <n v="34161"/>
    <n v="169"/>
    <s v="Health &amp; Wellness"/>
    <x v="0"/>
    <x v="0"/>
    <n v="1"/>
    <n v="1"/>
    <n v="2"/>
    <n v="112"/>
    <x v="10"/>
  </r>
  <r>
    <s v="C03383"/>
    <x v="0"/>
    <n v="53"/>
    <x v="3"/>
    <s v="Free"/>
    <x v="0"/>
    <x v="9"/>
    <n v="7884"/>
    <n v="5843"/>
    <n v="4"/>
    <s v="Electronics"/>
    <x v="4"/>
    <x v="0"/>
    <n v="5"/>
    <n v="2"/>
    <n v="1"/>
    <n v="521"/>
    <x v="2"/>
  </r>
  <r>
    <s v="C03384"/>
    <x v="9"/>
    <n v="36"/>
    <x v="0"/>
    <s v="Free"/>
    <x v="0"/>
    <x v="23"/>
    <n v="15829"/>
    <n v="248765"/>
    <n v="60"/>
    <s v="Health &amp; Wellness"/>
    <x v="5"/>
    <x v="1"/>
    <n v="2"/>
    <n v="3"/>
    <n v="4"/>
    <n v="234"/>
    <x v="1"/>
  </r>
  <r>
    <s v="C03385"/>
    <x v="16"/>
    <n v="29"/>
    <x v="2"/>
    <s v="Free"/>
    <x v="1"/>
    <x v="49"/>
    <n v="9215"/>
    <n v="203783"/>
    <n v="68"/>
    <s v="Books"/>
    <x v="3"/>
    <x v="0"/>
    <n v="2"/>
    <n v="4"/>
    <n v="4"/>
    <n v="244"/>
    <x v="1"/>
  </r>
  <r>
    <s v="C03386"/>
    <x v="14"/>
    <n v="34"/>
    <x v="2"/>
    <s v="Gold"/>
    <x v="0"/>
    <x v="5"/>
    <n v="10859"/>
    <n v="61313"/>
    <n v="60"/>
    <s v="Beauty &amp; Personal Care"/>
    <x v="1"/>
    <x v="1"/>
    <n v="2"/>
    <n v="2"/>
    <n v="3"/>
    <n v="223"/>
    <x v="0"/>
  </r>
  <r>
    <s v="C03387"/>
    <x v="18"/>
    <n v="45"/>
    <x v="3"/>
    <s v="Free"/>
    <x v="0"/>
    <x v="22"/>
    <n v="7028"/>
    <n v="60648"/>
    <n v="114"/>
    <s v="Clothing &amp; Apparel"/>
    <x v="1"/>
    <x v="0"/>
    <n v="2"/>
    <n v="3"/>
    <n v="3"/>
    <n v="233"/>
    <x v="0"/>
  </r>
  <r>
    <s v="C03388"/>
    <x v="5"/>
    <n v="35"/>
    <x v="0"/>
    <s v="Silver"/>
    <x v="0"/>
    <x v="0"/>
    <n v="9329"/>
    <n v="41898"/>
    <n v="111"/>
    <s v="Electronics"/>
    <x v="0"/>
    <x v="0"/>
    <n v="2"/>
    <n v="2"/>
    <n v="2"/>
    <n v="222"/>
    <x v="0"/>
  </r>
  <r>
    <s v="C03389"/>
    <x v="5"/>
    <n v="43"/>
    <x v="0"/>
    <s v="Gold"/>
    <x v="1"/>
    <x v="35"/>
    <n v="7052"/>
    <n v="115805"/>
    <n v="6"/>
    <s v="Beauty &amp; Personal Care"/>
    <x v="0"/>
    <x v="0"/>
    <n v="5"/>
    <n v="4"/>
    <n v="4"/>
    <n v="544"/>
    <x v="4"/>
  </r>
  <r>
    <s v="C03390"/>
    <x v="7"/>
    <n v="53"/>
    <x v="3"/>
    <s v="Gold"/>
    <x v="1"/>
    <x v="19"/>
    <n v="6533"/>
    <n v="5826"/>
    <n v="1"/>
    <s v="Clothing &amp; Apparel"/>
    <x v="1"/>
    <x v="0"/>
    <n v="5"/>
    <n v="1"/>
    <n v="1"/>
    <n v="511"/>
    <x v="8"/>
  </r>
  <r>
    <s v="C03391"/>
    <x v="10"/>
    <n v="35"/>
    <x v="0"/>
    <s v="Silver"/>
    <x v="0"/>
    <x v="10"/>
    <n v="3552"/>
    <n v="26313"/>
    <n v="2"/>
    <s v="Beauty &amp; Personal Care"/>
    <x v="0"/>
    <x v="1"/>
    <n v="5"/>
    <n v="2"/>
    <n v="2"/>
    <n v="522"/>
    <x v="2"/>
  </r>
  <r>
    <s v="C03392"/>
    <x v="0"/>
    <n v="22"/>
    <x v="1"/>
    <s v="Free"/>
    <x v="0"/>
    <x v="8"/>
    <n v="10385"/>
    <n v="243836"/>
    <n v="0"/>
    <s v="Health &amp; Wellness"/>
    <x v="0"/>
    <x v="1"/>
    <n v="5"/>
    <n v="4"/>
    <n v="4"/>
    <n v="544"/>
    <x v="4"/>
  </r>
  <r>
    <s v="C03393"/>
    <x v="12"/>
    <n v="39"/>
    <x v="0"/>
    <s v="Platinum"/>
    <x v="1"/>
    <x v="8"/>
    <n v="772"/>
    <n v="189944"/>
    <n v="72"/>
    <s v="Home &amp; Kitchen"/>
    <x v="4"/>
    <x v="1"/>
    <n v="2"/>
    <n v="4"/>
    <n v="4"/>
    <n v="244"/>
    <x v="1"/>
  </r>
  <r>
    <s v="C03394"/>
    <x v="0"/>
    <n v="25"/>
    <x v="2"/>
    <s v="Silver"/>
    <x v="0"/>
    <x v="14"/>
    <n v="11636"/>
    <n v="19793"/>
    <n v="5"/>
    <s v="Books"/>
    <x v="4"/>
    <x v="1"/>
    <n v="5"/>
    <n v="1"/>
    <n v="2"/>
    <n v="512"/>
    <x v="8"/>
  </r>
  <r>
    <s v="C03395"/>
    <x v="6"/>
    <n v="27"/>
    <x v="2"/>
    <s v="Free"/>
    <x v="1"/>
    <x v="9"/>
    <n v="4017"/>
    <n v="28353"/>
    <n v="38"/>
    <s v="Beauty &amp; Personal Care"/>
    <x v="5"/>
    <x v="1"/>
    <n v="3"/>
    <n v="2"/>
    <n v="2"/>
    <n v="322"/>
    <x v="0"/>
  </r>
  <r>
    <s v="C03396"/>
    <x v="0"/>
    <n v="18"/>
    <x v="1"/>
    <s v="Free"/>
    <x v="1"/>
    <x v="32"/>
    <n v="17847"/>
    <n v="1024549"/>
    <n v="30"/>
    <s v="Home &amp; Kitchen"/>
    <x v="4"/>
    <x v="1"/>
    <n v="3"/>
    <n v="5"/>
    <n v="5"/>
    <n v="355"/>
    <x v="6"/>
  </r>
  <r>
    <s v="C03397"/>
    <x v="9"/>
    <n v="18"/>
    <x v="1"/>
    <s v="Free"/>
    <x v="0"/>
    <x v="10"/>
    <n v="6503"/>
    <n v="5112"/>
    <n v="132"/>
    <s v="Automotive"/>
    <x v="2"/>
    <x v="1"/>
    <n v="1"/>
    <n v="2"/>
    <n v="1"/>
    <n v="121"/>
    <x v="10"/>
  </r>
  <r>
    <s v="C03398"/>
    <x v="17"/>
    <n v="18"/>
    <x v="1"/>
    <s v="Silver"/>
    <x v="0"/>
    <x v="9"/>
    <n v="357"/>
    <n v="21983"/>
    <n v="58"/>
    <s v="Electronics"/>
    <x v="4"/>
    <x v="0"/>
    <n v="3"/>
    <n v="2"/>
    <n v="2"/>
    <n v="322"/>
    <x v="0"/>
  </r>
  <r>
    <s v="C03399"/>
    <x v="0"/>
    <n v="44"/>
    <x v="0"/>
    <s v="Free"/>
    <x v="0"/>
    <x v="31"/>
    <n v="3745"/>
    <n v="37205"/>
    <n v="59"/>
    <s v="Automotive"/>
    <x v="1"/>
    <x v="0"/>
    <n v="3"/>
    <n v="2"/>
    <n v="2"/>
    <n v="322"/>
    <x v="0"/>
  </r>
  <r>
    <s v="C03400"/>
    <x v="6"/>
    <n v="18"/>
    <x v="1"/>
    <s v="Silver"/>
    <x v="0"/>
    <x v="10"/>
    <n v="10615"/>
    <n v="96762"/>
    <n v="0"/>
    <s v="Clothing &amp; Apparel"/>
    <x v="3"/>
    <x v="1"/>
    <n v="5"/>
    <n v="2"/>
    <n v="3"/>
    <n v="523"/>
    <x v="2"/>
  </r>
  <r>
    <s v="C03401"/>
    <x v="5"/>
    <n v="21"/>
    <x v="1"/>
    <s v="Free"/>
    <x v="1"/>
    <x v="0"/>
    <n v="5221"/>
    <n v="18047"/>
    <n v="84"/>
    <s v="Clothing &amp; Apparel"/>
    <x v="4"/>
    <x v="0"/>
    <n v="2"/>
    <n v="2"/>
    <n v="2"/>
    <n v="222"/>
    <x v="0"/>
  </r>
  <r>
    <s v="C03402"/>
    <x v="10"/>
    <n v="38"/>
    <x v="0"/>
    <s v="Free"/>
    <x v="0"/>
    <x v="4"/>
    <n v="19669"/>
    <n v="370544"/>
    <n v="10"/>
    <s v="Home &amp; Kitchen"/>
    <x v="2"/>
    <x v="0"/>
    <n v="4"/>
    <n v="4"/>
    <n v="5"/>
    <n v="445"/>
    <x v="4"/>
  </r>
  <r>
    <s v="C03403"/>
    <x v="18"/>
    <n v="25"/>
    <x v="2"/>
    <s v="Gold"/>
    <x v="1"/>
    <x v="1"/>
    <n v="13145"/>
    <n v="152721"/>
    <n v="65"/>
    <s v="Clothing &amp; Apparel"/>
    <x v="0"/>
    <x v="0"/>
    <n v="2"/>
    <n v="3"/>
    <n v="4"/>
    <n v="234"/>
    <x v="1"/>
  </r>
  <r>
    <s v="C03404"/>
    <x v="0"/>
    <n v="35"/>
    <x v="0"/>
    <s v="Free"/>
    <x v="0"/>
    <x v="21"/>
    <n v="4491"/>
    <n v="55464"/>
    <n v="2"/>
    <s v="Electronics"/>
    <x v="5"/>
    <x v="1"/>
    <n v="5"/>
    <n v="3"/>
    <n v="3"/>
    <n v="533"/>
    <x v="5"/>
  </r>
  <r>
    <s v="C03405"/>
    <x v="7"/>
    <n v="50"/>
    <x v="3"/>
    <s v="Free"/>
    <x v="1"/>
    <x v="14"/>
    <n v="15245"/>
    <n v="33521"/>
    <n v="34"/>
    <s v="Food &amp; Grocery"/>
    <x v="0"/>
    <x v="1"/>
    <n v="3"/>
    <n v="1"/>
    <n v="2"/>
    <n v="312"/>
    <x v="7"/>
  </r>
  <r>
    <s v="C03406"/>
    <x v="0"/>
    <n v="18"/>
    <x v="1"/>
    <s v="Free"/>
    <x v="0"/>
    <x v="8"/>
    <n v="19681"/>
    <n v="559225"/>
    <n v="0"/>
    <s v="Home &amp; Kitchen"/>
    <x v="0"/>
    <x v="1"/>
    <n v="5"/>
    <n v="4"/>
    <n v="5"/>
    <n v="545"/>
    <x v="4"/>
  </r>
  <r>
    <s v="C03407"/>
    <x v="0"/>
    <n v="30"/>
    <x v="2"/>
    <s v="Gold"/>
    <x v="1"/>
    <x v="18"/>
    <n v="11365"/>
    <n v="202465"/>
    <n v="291"/>
    <s v="Books"/>
    <x v="3"/>
    <x v="1"/>
    <n v="1"/>
    <n v="3"/>
    <n v="4"/>
    <n v="134"/>
    <x v="1"/>
  </r>
  <r>
    <s v="C03408"/>
    <x v="12"/>
    <n v="42"/>
    <x v="0"/>
    <s v="Platinum"/>
    <x v="0"/>
    <x v="19"/>
    <n v="6555"/>
    <n v="6714"/>
    <n v="29"/>
    <s v="Clothing &amp; Apparel"/>
    <x v="1"/>
    <x v="1"/>
    <n v="3"/>
    <n v="1"/>
    <n v="1"/>
    <n v="311"/>
    <x v="8"/>
  </r>
  <r>
    <s v="C03409"/>
    <x v="17"/>
    <n v="42"/>
    <x v="0"/>
    <s v="Free"/>
    <x v="0"/>
    <x v="33"/>
    <n v="4093"/>
    <n v="13905"/>
    <n v="0"/>
    <s v="Sports &amp; Outdoors"/>
    <x v="1"/>
    <x v="1"/>
    <n v="5"/>
    <n v="1"/>
    <n v="2"/>
    <n v="512"/>
    <x v="8"/>
  </r>
  <r>
    <s v="C03410"/>
    <x v="5"/>
    <n v="28"/>
    <x v="2"/>
    <s v="Free"/>
    <x v="0"/>
    <x v="45"/>
    <n v="3469"/>
    <n v="125564"/>
    <n v="21"/>
    <s v="Home &amp; Kitchen"/>
    <x v="1"/>
    <x v="0"/>
    <n v="4"/>
    <n v="5"/>
    <n v="4"/>
    <n v="454"/>
    <x v="4"/>
  </r>
  <r>
    <s v="C03411"/>
    <x v="3"/>
    <n v="31"/>
    <x v="2"/>
    <s v="Platinum"/>
    <x v="1"/>
    <x v="0"/>
    <n v="33846"/>
    <n v="118379"/>
    <n v="52"/>
    <s v="Jewelry &amp; Accessories"/>
    <x v="0"/>
    <x v="0"/>
    <n v="3"/>
    <n v="2"/>
    <n v="4"/>
    <n v="324"/>
    <x v="9"/>
  </r>
  <r>
    <s v="C03412"/>
    <x v="11"/>
    <n v="31"/>
    <x v="2"/>
    <s v="Free"/>
    <x v="1"/>
    <x v="31"/>
    <n v="2594"/>
    <n v="22672"/>
    <n v="46"/>
    <s v="Electronics"/>
    <x v="1"/>
    <x v="0"/>
    <n v="3"/>
    <n v="2"/>
    <n v="2"/>
    <n v="322"/>
    <x v="0"/>
  </r>
  <r>
    <s v="C03413"/>
    <x v="13"/>
    <n v="51"/>
    <x v="3"/>
    <s v="Gold"/>
    <x v="0"/>
    <x v="18"/>
    <n v="23568"/>
    <n v="420162"/>
    <n v="33"/>
    <s v="Beauty &amp; Personal Care"/>
    <x v="0"/>
    <x v="1"/>
    <n v="3"/>
    <n v="3"/>
    <n v="5"/>
    <n v="335"/>
    <x v="6"/>
  </r>
  <r>
    <s v="C03414"/>
    <x v="18"/>
    <n v="37"/>
    <x v="0"/>
    <s v="Free"/>
    <x v="0"/>
    <x v="19"/>
    <n v="12395"/>
    <n v="12916"/>
    <n v="29"/>
    <s v="Health &amp; Wellness"/>
    <x v="3"/>
    <x v="1"/>
    <n v="3"/>
    <n v="1"/>
    <n v="2"/>
    <n v="312"/>
    <x v="7"/>
  </r>
  <r>
    <s v="C03415"/>
    <x v="8"/>
    <n v="50"/>
    <x v="3"/>
    <s v="Free"/>
    <x v="0"/>
    <x v="21"/>
    <n v="10453"/>
    <n v="13149"/>
    <n v="111"/>
    <s v="Clothing &amp; Apparel"/>
    <x v="3"/>
    <x v="1"/>
    <n v="2"/>
    <n v="3"/>
    <n v="2"/>
    <n v="232"/>
    <x v="0"/>
  </r>
  <r>
    <s v="C03416"/>
    <x v="5"/>
    <n v="34"/>
    <x v="2"/>
    <s v="Free"/>
    <x v="1"/>
    <x v="1"/>
    <n v="1394"/>
    <n v="160317"/>
    <n v="18"/>
    <s v="Clothing &amp; Apparel"/>
    <x v="2"/>
    <x v="1"/>
    <n v="4"/>
    <n v="3"/>
    <n v="4"/>
    <n v="434"/>
    <x v="9"/>
  </r>
  <r>
    <s v="C03417"/>
    <x v="0"/>
    <n v="38"/>
    <x v="0"/>
    <s v="Free"/>
    <x v="1"/>
    <x v="35"/>
    <n v="20193"/>
    <n v="376287"/>
    <n v="15"/>
    <s v="Toys &amp; Games"/>
    <x v="1"/>
    <x v="0"/>
    <n v="4"/>
    <n v="4"/>
    <n v="5"/>
    <n v="445"/>
    <x v="4"/>
  </r>
  <r>
    <s v="C03418"/>
    <x v="1"/>
    <n v="26"/>
    <x v="2"/>
    <s v="Gold"/>
    <x v="1"/>
    <x v="16"/>
    <n v="1577"/>
    <n v="678674"/>
    <n v="52"/>
    <s v="Home &amp; Kitchen"/>
    <x v="5"/>
    <x v="0"/>
    <n v="3"/>
    <n v="5"/>
    <n v="5"/>
    <n v="355"/>
    <x v="6"/>
  </r>
  <r>
    <s v="C03419"/>
    <x v="14"/>
    <n v="40"/>
    <x v="0"/>
    <s v="Free"/>
    <x v="1"/>
    <x v="10"/>
    <n v="3422"/>
    <n v="23933"/>
    <n v="33"/>
    <s v="Electronics"/>
    <x v="5"/>
    <x v="0"/>
    <n v="3"/>
    <n v="2"/>
    <n v="2"/>
    <n v="322"/>
    <x v="0"/>
  </r>
  <r>
    <s v="C03420"/>
    <x v="12"/>
    <n v="35"/>
    <x v="0"/>
    <s v="Free"/>
    <x v="1"/>
    <x v="18"/>
    <n v="14195"/>
    <n v="260605"/>
    <n v="84"/>
    <s v="Jewelry &amp; Accessories"/>
    <x v="1"/>
    <x v="0"/>
    <n v="2"/>
    <n v="3"/>
    <n v="4"/>
    <n v="234"/>
    <x v="1"/>
  </r>
  <r>
    <s v="C03421"/>
    <x v="7"/>
    <n v="18"/>
    <x v="1"/>
    <s v="Free"/>
    <x v="1"/>
    <x v="31"/>
    <n v="2680"/>
    <n v="22702"/>
    <n v="80"/>
    <s v="Electronics"/>
    <x v="1"/>
    <x v="0"/>
    <n v="2"/>
    <n v="2"/>
    <n v="2"/>
    <n v="222"/>
    <x v="0"/>
  </r>
  <r>
    <s v="C03422"/>
    <x v="10"/>
    <n v="18"/>
    <x v="1"/>
    <s v="Silver"/>
    <x v="0"/>
    <x v="18"/>
    <n v="1707"/>
    <n v="238641"/>
    <n v="65"/>
    <s v="Sports &amp; Outdoors"/>
    <x v="0"/>
    <x v="0"/>
    <n v="2"/>
    <n v="3"/>
    <n v="4"/>
    <n v="234"/>
    <x v="1"/>
  </r>
  <r>
    <s v="C03423"/>
    <x v="5"/>
    <n v="52"/>
    <x v="3"/>
    <s v="Gold"/>
    <x v="1"/>
    <x v="19"/>
    <n v="580"/>
    <n v="6479"/>
    <n v="118"/>
    <s v="Electronics"/>
    <x v="1"/>
    <x v="1"/>
    <n v="2"/>
    <n v="1"/>
    <n v="1"/>
    <n v="211"/>
    <x v="0"/>
  </r>
  <r>
    <s v="C03424"/>
    <x v="10"/>
    <n v="42"/>
    <x v="0"/>
    <s v="Silver"/>
    <x v="1"/>
    <x v="20"/>
    <n v="5449"/>
    <n v="6804"/>
    <n v="71"/>
    <s v="Books"/>
    <x v="5"/>
    <x v="1"/>
    <n v="2"/>
    <n v="3"/>
    <n v="1"/>
    <n v="231"/>
    <x v="0"/>
  </r>
  <r>
    <s v="C03425"/>
    <x v="17"/>
    <n v="20"/>
    <x v="1"/>
    <s v="Free"/>
    <x v="0"/>
    <x v="22"/>
    <n v="3789"/>
    <n v="32343"/>
    <n v="62"/>
    <s v="Sports &amp; Outdoors"/>
    <x v="1"/>
    <x v="1"/>
    <n v="2"/>
    <n v="3"/>
    <n v="2"/>
    <n v="232"/>
    <x v="0"/>
  </r>
  <r>
    <s v="C03426"/>
    <x v="10"/>
    <n v="40"/>
    <x v="0"/>
    <s v="Gold"/>
    <x v="0"/>
    <x v="14"/>
    <n v="5041"/>
    <n v="9802"/>
    <n v="40"/>
    <s v="Home &amp; Kitchen"/>
    <x v="1"/>
    <x v="0"/>
    <n v="3"/>
    <n v="1"/>
    <n v="1"/>
    <n v="311"/>
    <x v="8"/>
  </r>
  <r>
    <s v="C03427"/>
    <x v="0"/>
    <n v="36"/>
    <x v="0"/>
    <s v="Free"/>
    <x v="0"/>
    <x v="33"/>
    <n v="1769"/>
    <n v="5361"/>
    <n v="16"/>
    <s v="Books"/>
    <x v="1"/>
    <x v="0"/>
    <n v="4"/>
    <n v="1"/>
    <n v="1"/>
    <n v="411"/>
    <x v="8"/>
  </r>
  <r>
    <s v="C03428"/>
    <x v="0"/>
    <n v="30"/>
    <x v="2"/>
    <s v="Gold"/>
    <x v="0"/>
    <x v="24"/>
    <n v="28957"/>
    <n v="626823"/>
    <n v="27"/>
    <s v="Electronics"/>
    <x v="5"/>
    <x v="1"/>
    <n v="4"/>
    <n v="4"/>
    <n v="5"/>
    <n v="445"/>
    <x v="4"/>
  </r>
  <r>
    <s v="C03429"/>
    <x v="1"/>
    <n v="50"/>
    <x v="3"/>
    <s v="Free"/>
    <x v="1"/>
    <x v="33"/>
    <n v="14985"/>
    <n v="47337"/>
    <n v="20"/>
    <s v="Travel &amp; Luggage"/>
    <x v="3"/>
    <x v="1"/>
    <n v="4"/>
    <n v="1"/>
    <n v="3"/>
    <n v="413"/>
    <x v="2"/>
  </r>
  <r>
    <s v="C03430"/>
    <x v="10"/>
    <n v="19"/>
    <x v="1"/>
    <s v="Gold"/>
    <x v="0"/>
    <x v="26"/>
    <n v="4867"/>
    <n v="10550"/>
    <n v="26"/>
    <s v="Food &amp; Grocery"/>
    <x v="0"/>
    <x v="0"/>
    <n v="4"/>
    <n v="4"/>
    <n v="2"/>
    <n v="442"/>
    <x v="5"/>
  </r>
  <r>
    <s v="C03431"/>
    <x v="9"/>
    <n v="34"/>
    <x v="2"/>
    <s v="Free"/>
    <x v="1"/>
    <x v="14"/>
    <n v="5312"/>
    <n v="10921"/>
    <n v="68"/>
    <s v="Clothing &amp; Apparel"/>
    <x v="3"/>
    <x v="0"/>
    <n v="2"/>
    <n v="1"/>
    <n v="2"/>
    <n v="212"/>
    <x v="0"/>
  </r>
  <r>
    <s v="C03432"/>
    <x v="5"/>
    <n v="20"/>
    <x v="1"/>
    <s v="Free"/>
    <x v="0"/>
    <x v="34"/>
    <n v="14616"/>
    <n v="222275"/>
    <n v="64"/>
    <s v="Clothing &amp; Apparel"/>
    <x v="4"/>
    <x v="1"/>
    <n v="2"/>
    <n v="3"/>
    <n v="4"/>
    <n v="234"/>
    <x v="1"/>
  </r>
  <r>
    <s v="C03433"/>
    <x v="12"/>
    <n v="23"/>
    <x v="1"/>
    <s v="Silver"/>
    <x v="0"/>
    <x v="2"/>
    <n v="4646"/>
    <n v="27093"/>
    <n v="141"/>
    <s v="Electronics"/>
    <x v="2"/>
    <x v="1"/>
    <n v="1"/>
    <n v="2"/>
    <n v="2"/>
    <n v="122"/>
    <x v="0"/>
  </r>
  <r>
    <s v="C03434"/>
    <x v="0"/>
    <n v="29"/>
    <x v="2"/>
    <s v="Silver"/>
    <x v="1"/>
    <x v="14"/>
    <n v="6297"/>
    <n v="1243"/>
    <n v="269"/>
    <s v="Clothing &amp; Apparel"/>
    <x v="0"/>
    <x v="0"/>
    <n v="1"/>
    <n v="1"/>
    <n v="1"/>
    <n v="111"/>
    <x v="10"/>
  </r>
  <r>
    <s v="C03435"/>
    <x v="9"/>
    <n v="22"/>
    <x v="1"/>
    <s v="Free"/>
    <x v="0"/>
    <x v="0"/>
    <n v="3842"/>
    <n v="13517"/>
    <n v="21"/>
    <s v="Electronics"/>
    <x v="0"/>
    <x v="1"/>
    <n v="4"/>
    <n v="2"/>
    <n v="2"/>
    <n v="422"/>
    <x v="8"/>
  </r>
  <r>
    <s v="C03436"/>
    <x v="6"/>
    <n v="51"/>
    <x v="3"/>
    <s v="Platinum"/>
    <x v="0"/>
    <x v="41"/>
    <n v="16742"/>
    <n v="559959"/>
    <n v="101"/>
    <s v="Sports &amp; Outdoors"/>
    <x v="3"/>
    <x v="1"/>
    <n v="2"/>
    <n v="5"/>
    <n v="5"/>
    <n v="255"/>
    <x v="1"/>
  </r>
  <r>
    <s v="C03437"/>
    <x v="10"/>
    <n v="19"/>
    <x v="1"/>
    <s v="Free"/>
    <x v="0"/>
    <x v="41"/>
    <n v="4306"/>
    <n v="13404"/>
    <n v="110"/>
    <s v="Clothing &amp; Apparel"/>
    <x v="3"/>
    <x v="1"/>
    <n v="2"/>
    <n v="5"/>
    <n v="2"/>
    <n v="252"/>
    <x v="1"/>
  </r>
  <r>
    <s v="C03438"/>
    <x v="1"/>
    <n v="49"/>
    <x v="3"/>
    <s v="Free"/>
    <x v="0"/>
    <x v="21"/>
    <n v="3749"/>
    <n v="47902"/>
    <n v="185"/>
    <s v="Books"/>
    <x v="4"/>
    <x v="0"/>
    <n v="1"/>
    <n v="3"/>
    <n v="3"/>
    <n v="133"/>
    <x v="1"/>
  </r>
  <r>
    <s v="C03439"/>
    <x v="0"/>
    <n v="34"/>
    <x v="2"/>
    <s v="Silver"/>
    <x v="1"/>
    <x v="51"/>
    <n v="2892"/>
    <n v="129821"/>
    <n v="150"/>
    <s v="Electronics"/>
    <x v="5"/>
    <x v="1"/>
    <n v="1"/>
    <n v="5"/>
    <n v="4"/>
    <n v="154"/>
    <x v="3"/>
  </r>
  <r>
    <s v="C03440"/>
    <x v="17"/>
    <n v="38"/>
    <x v="0"/>
    <s v="Free"/>
    <x v="1"/>
    <x v="39"/>
    <n v="18342"/>
    <n v="568148"/>
    <n v="40"/>
    <s v="Jewelry &amp; Accessories"/>
    <x v="3"/>
    <x v="0"/>
    <n v="3"/>
    <n v="4"/>
    <n v="5"/>
    <n v="345"/>
    <x v="6"/>
  </r>
  <r>
    <s v="C03441"/>
    <x v="3"/>
    <n v="48"/>
    <x v="3"/>
    <s v="Free"/>
    <x v="1"/>
    <x v="9"/>
    <n v="2975"/>
    <n v="22722"/>
    <n v="4"/>
    <s v="Electronics"/>
    <x v="1"/>
    <x v="1"/>
    <n v="5"/>
    <n v="2"/>
    <n v="2"/>
    <n v="522"/>
    <x v="2"/>
  </r>
  <r>
    <s v="C03442"/>
    <x v="17"/>
    <n v="19"/>
    <x v="1"/>
    <s v="Silver"/>
    <x v="1"/>
    <x v="33"/>
    <n v="11863"/>
    <n v="35865"/>
    <n v="22"/>
    <s v="Health &amp; Wellness"/>
    <x v="3"/>
    <x v="1"/>
    <n v="4"/>
    <n v="1"/>
    <n v="2"/>
    <n v="412"/>
    <x v="8"/>
  </r>
  <r>
    <s v="C03443"/>
    <x v="10"/>
    <n v="18"/>
    <x v="1"/>
    <s v="Gold"/>
    <x v="0"/>
    <x v="28"/>
    <n v="2303"/>
    <n v="106924"/>
    <n v="36"/>
    <s v="Office Supplies"/>
    <x v="4"/>
    <x v="1"/>
    <n v="3"/>
    <n v="5"/>
    <n v="3"/>
    <n v="353"/>
    <x v="5"/>
  </r>
  <r>
    <s v="C03444"/>
    <x v="12"/>
    <n v="39"/>
    <x v="0"/>
    <s v="Free"/>
    <x v="1"/>
    <x v="9"/>
    <n v="9947"/>
    <n v="68296"/>
    <n v="3"/>
    <s v="Electronics"/>
    <x v="0"/>
    <x v="1"/>
    <n v="5"/>
    <n v="2"/>
    <n v="3"/>
    <n v="523"/>
    <x v="2"/>
  </r>
  <r>
    <s v="C03445"/>
    <x v="5"/>
    <n v="34"/>
    <x v="2"/>
    <s v="Free"/>
    <x v="0"/>
    <x v="1"/>
    <n v="4158"/>
    <n v="41995"/>
    <n v="3"/>
    <s v="Home &amp; Kitchen"/>
    <x v="4"/>
    <x v="1"/>
    <n v="5"/>
    <n v="3"/>
    <n v="2"/>
    <n v="532"/>
    <x v="5"/>
  </r>
  <r>
    <s v="C03446"/>
    <x v="3"/>
    <n v="40"/>
    <x v="0"/>
    <s v="Free"/>
    <x v="0"/>
    <x v="9"/>
    <n v="13862"/>
    <n v="96467"/>
    <n v="5"/>
    <s v="Home &amp; Kitchen"/>
    <x v="0"/>
    <x v="1"/>
    <n v="5"/>
    <n v="2"/>
    <n v="3"/>
    <n v="523"/>
    <x v="2"/>
  </r>
  <r>
    <s v="C03447"/>
    <x v="0"/>
    <n v="18"/>
    <x v="1"/>
    <s v="Free"/>
    <x v="1"/>
    <x v="19"/>
    <n v="4265"/>
    <n v="3994"/>
    <n v="6"/>
    <s v="Automotive"/>
    <x v="5"/>
    <x v="1"/>
    <n v="5"/>
    <n v="1"/>
    <n v="1"/>
    <n v="511"/>
    <x v="8"/>
  </r>
  <r>
    <s v="C03448"/>
    <x v="14"/>
    <n v="41"/>
    <x v="0"/>
    <s v="Gold"/>
    <x v="1"/>
    <x v="9"/>
    <n v="11109"/>
    <n v="84925"/>
    <n v="7"/>
    <s v="Clothing &amp; Apparel"/>
    <x v="3"/>
    <x v="0"/>
    <n v="5"/>
    <n v="2"/>
    <n v="3"/>
    <n v="523"/>
    <x v="2"/>
  </r>
  <r>
    <s v="C03449"/>
    <x v="0"/>
    <n v="32"/>
    <x v="2"/>
    <s v="Free"/>
    <x v="0"/>
    <x v="6"/>
    <n v="4735"/>
    <n v="145362"/>
    <n v="21"/>
    <s v="Beauty &amp; Personal Care"/>
    <x v="1"/>
    <x v="1"/>
    <n v="4"/>
    <n v="4"/>
    <n v="4"/>
    <n v="444"/>
    <x v="6"/>
  </r>
  <r>
    <s v="C03450"/>
    <x v="9"/>
    <n v="42"/>
    <x v="0"/>
    <s v="Silver"/>
    <x v="1"/>
    <x v="47"/>
    <n v="6609"/>
    <n v="175151"/>
    <n v="12"/>
    <s v="Books"/>
    <x v="1"/>
    <x v="1"/>
    <n v="4"/>
    <n v="4"/>
    <n v="4"/>
    <n v="444"/>
    <x v="6"/>
  </r>
  <r>
    <s v="C03451"/>
    <x v="7"/>
    <n v="20"/>
    <x v="1"/>
    <s v="Free"/>
    <x v="0"/>
    <x v="33"/>
    <n v="6746"/>
    <n v="17846"/>
    <n v="34"/>
    <s v="Home &amp; Kitchen"/>
    <x v="1"/>
    <x v="0"/>
    <n v="3"/>
    <n v="1"/>
    <n v="2"/>
    <n v="312"/>
    <x v="7"/>
  </r>
  <r>
    <s v="C03452"/>
    <x v="8"/>
    <n v="48"/>
    <x v="3"/>
    <s v="Silver"/>
    <x v="0"/>
    <x v="41"/>
    <n v="11905"/>
    <n v="414181"/>
    <n v="4"/>
    <s v="Pet Supplies"/>
    <x v="3"/>
    <x v="1"/>
    <n v="5"/>
    <n v="5"/>
    <n v="5"/>
    <n v="555"/>
    <x v="4"/>
  </r>
  <r>
    <s v="C03453"/>
    <x v="0"/>
    <n v="30"/>
    <x v="2"/>
    <s v="Gold"/>
    <x v="1"/>
    <x v="19"/>
    <n v="10754"/>
    <n v="9897"/>
    <n v="64"/>
    <s v="Electronics"/>
    <x v="1"/>
    <x v="1"/>
    <n v="2"/>
    <n v="1"/>
    <n v="1"/>
    <n v="211"/>
    <x v="0"/>
  </r>
  <r>
    <s v="C03454"/>
    <x v="1"/>
    <n v="38"/>
    <x v="0"/>
    <s v="Free"/>
    <x v="1"/>
    <x v="1"/>
    <n v="3857"/>
    <n v="44777"/>
    <n v="12"/>
    <s v="Sports &amp; Outdoors"/>
    <x v="4"/>
    <x v="0"/>
    <n v="4"/>
    <n v="3"/>
    <n v="3"/>
    <n v="433"/>
    <x v="5"/>
  </r>
  <r>
    <s v="C03455"/>
    <x v="5"/>
    <n v="43"/>
    <x v="0"/>
    <s v="Free"/>
    <x v="1"/>
    <x v="58"/>
    <n v="5398"/>
    <n v="125205"/>
    <n v="67"/>
    <s v="Clothing &amp; Apparel"/>
    <x v="4"/>
    <x v="1"/>
    <n v="2"/>
    <n v="4"/>
    <n v="4"/>
    <n v="244"/>
    <x v="1"/>
  </r>
  <r>
    <s v="C03456"/>
    <x v="5"/>
    <n v="45"/>
    <x v="3"/>
    <s v="Free"/>
    <x v="1"/>
    <x v="1"/>
    <n v="6577"/>
    <n v="78269"/>
    <n v="25"/>
    <s v="Electronics"/>
    <x v="3"/>
    <x v="1"/>
    <n v="4"/>
    <n v="3"/>
    <n v="3"/>
    <n v="433"/>
    <x v="5"/>
  </r>
  <r>
    <s v="C03457"/>
    <x v="6"/>
    <n v="25"/>
    <x v="2"/>
    <s v="Free"/>
    <x v="1"/>
    <x v="50"/>
    <n v="6105"/>
    <n v="22055"/>
    <n v="89"/>
    <s v="Health &amp; Wellness"/>
    <x v="3"/>
    <x v="1"/>
    <n v="2"/>
    <n v="4"/>
    <n v="2"/>
    <n v="242"/>
    <x v="1"/>
  </r>
  <r>
    <s v="C03458"/>
    <x v="4"/>
    <n v="18"/>
    <x v="1"/>
    <s v="Free"/>
    <x v="0"/>
    <x v="29"/>
    <n v="3198"/>
    <n v="147795"/>
    <n v="139"/>
    <s v="Sports &amp; Outdoors"/>
    <x v="3"/>
    <x v="0"/>
    <n v="1"/>
    <n v="5"/>
    <n v="4"/>
    <n v="154"/>
    <x v="3"/>
  </r>
  <r>
    <s v="C03459"/>
    <x v="16"/>
    <n v="23"/>
    <x v="1"/>
    <s v="Free"/>
    <x v="1"/>
    <x v="33"/>
    <n v="1116"/>
    <n v="30657"/>
    <n v="116"/>
    <s v="Beauty &amp; Personal Care"/>
    <x v="1"/>
    <x v="0"/>
    <n v="2"/>
    <n v="1"/>
    <n v="2"/>
    <n v="212"/>
    <x v="0"/>
  </r>
  <r>
    <s v="C03460"/>
    <x v="0"/>
    <n v="32"/>
    <x v="2"/>
    <s v="Silver"/>
    <x v="1"/>
    <x v="69"/>
    <n v="928"/>
    <n v="67908"/>
    <n v="70"/>
    <s v="Jewelry &amp; Accessories"/>
    <x v="1"/>
    <x v="1"/>
    <n v="2"/>
    <n v="5"/>
    <n v="3"/>
    <n v="253"/>
    <x v="1"/>
  </r>
  <r>
    <s v="C03461"/>
    <x v="3"/>
    <n v="52"/>
    <x v="3"/>
    <s v="Free"/>
    <x v="1"/>
    <x v="17"/>
    <n v="3891"/>
    <n v="53281"/>
    <n v="34"/>
    <s v="Home &amp; Kitchen"/>
    <x v="2"/>
    <x v="0"/>
    <n v="3"/>
    <n v="3"/>
    <n v="3"/>
    <n v="333"/>
    <x v="5"/>
  </r>
  <r>
    <s v="C03462"/>
    <x v="10"/>
    <n v="46"/>
    <x v="3"/>
    <s v="Gold"/>
    <x v="1"/>
    <x v="10"/>
    <n v="799"/>
    <n v="71304"/>
    <n v="3"/>
    <s v="Beauty &amp; Personal Care"/>
    <x v="1"/>
    <x v="1"/>
    <n v="5"/>
    <n v="2"/>
    <n v="3"/>
    <n v="523"/>
    <x v="2"/>
  </r>
  <r>
    <s v="C03463"/>
    <x v="0"/>
    <n v="37"/>
    <x v="0"/>
    <s v="Free"/>
    <x v="1"/>
    <x v="2"/>
    <n v="14648"/>
    <n v="89303"/>
    <n v="34"/>
    <s v="Books"/>
    <x v="1"/>
    <x v="1"/>
    <n v="3"/>
    <n v="2"/>
    <n v="3"/>
    <n v="323"/>
    <x v="5"/>
  </r>
  <r>
    <s v="C03464"/>
    <x v="0"/>
    <n v="24"/>
    <x v="1"/>
    <s v="Free"/>
    <x v="1"/>
    <x v="5"/>
    <n v="7382"/>
    <n v="32759"/>
    <n v="53"/>
    <s v="Toys &amp; Games"/>
    <x v="1"/>
    <x v="1"/>
    <n v="3"/>
    <n v="2"/>
    <n v="2"/>
    <n v="322"/>
    <x v="0"/>
  </r>
  <r>
    <s v="C03465"/>
    <x v="5"/>
    <n v="35"/>
    <x v="0"/>
    <s v="Free"/>
    <x v="1"/>
    <x v="31"/>
    <n v="740"/>
    <n v="67835"/>
    <n v="94"/>
    <s v="Clothing &amp; Apparel"/>
    <x v="0"/>
    <x v="0"/>
    <n v="2"/>
    <n v="2"/>
    <n v="3"/>
    <n v="223"/>
    <x v="0"/>
  </r>
  <r>
    <s v="C03466"/>
    <x v="0"/>
    <n v="36"/>
    <x v="0"/>
    <s v="Gold"/>
    <x v="0"/>
    <x v="33"/>
    <n v="6618"/>
    <n v="19418"/>
    <n v="118"/>
    <s v="Office Supplies"/>
    <x v="3"/>
    <x v="1"/>
    <n v="2"/>
    <n v="1"/>
    <n v="2"/>
    <n v="212"/>
    <x v="0"/>
  </r>
  <r>
    <s v="C03467"/>
    <x v="0"/>
    <n v="29"/>
    <x v="2"/>
    <s v="Platinum"/>
    <x v="0"/>
    <x v="26"/>
    <n v="21191"/>
    <n v="503494"/>
    <n v="125"/>
    <s v="Electronics"/>
    <x v="0"/>
    <x v="1"/>
    <n v="2"/>
    <n v="4"/>
    <n v="5"/>
    <n v="245"/>
    <x v="1"/>
  </r>
  <r>
    <s v="C03468"/>
    <x v="0"/>
    <n v="23"/>
    <x v="1"/>
    <s v="Free"/>
    <x v="1"/>
    <x v="1"/>
    <n v="3972"/>
    <n v="41957"/>
    <n v="209"/>
    <s v="Clothing &amp; Apparel"/>
    <x v="5"/>
    <x v="1"/>
    <n v="1"/>
    <n v="3"/>
    <n v="2"/>
    <n v="132"/>
    <x v="0"/>
  </r>
  <r>
    <s v="C03469"/>
    <x v="9"/>
    <n v="30"/>
    <x v="2"/>
    <s v="Free"/>
    <x v="0"/>
    <x v="14"/>
    <n v="3549"/>
    <n v="7129"/>
    <n v="95"/>
    <s v="Electronics"/>
    <x v="3"/>
    <x v="0"/>
    <n v="2"/>
    <n v="1"/>
    <n v="1"/>
    <n v="211"/>
    <x v="0"/>
  </r>
  <r>
    <s v="C03470"/>
    <x v="5"/>
    <n v="27"/>
    <x v="2"/>
    <s v="Free"/>
    <x v="1"/>
    <x v="23"/>
    <n v="13878"/>
    <n v="195376"/>
    <n v="0"/>
    <s v="Electronics"/>
    <x v="0"/>
    <x v="1"/>
    <n v="5"/>
    <n v="3"/>
    <n v="4"/>
    <n v="534"/>
    <x v="9"/>
  </r>
  <r>
    <s v="C03471"/>
    <x v="5"/>
    <n v="32"/>
    <x v="2"/>
    <s v="Gold"/>
    <x v="1"/>
    <x v="30"/>
    <n v="5433"/>
    <n v="10253"/>
    <n v="119"/>
    <s v="Electronics"/>
    <x v="1"/>
    <x v="0"/>
    <n v="2"/>
    <n v="4"/>
    <n v="1"/>
    <n v="241"/>
    <x v="0"/>
  </r>
  <r>
    <s v="C03472"/>
    <x v="9"/>
    <n v="19"/>
    <x v="1"/>
    <s v="Gold"/>
    <x v="1"/>
    <x v="9"/>
    <n v="3123"/>
    <n v="19306"/>
    <n v="25"/>
    <s v="Health &amp; Wellness"/>
    <x v="1"/>
    <x v="1"/>
    <n v="4"/>
    <n v="2"/>
    <n v="2"/>
    <n v="422"/>
    <x v="8"/>
  </r>
  <r>
    <s v="C03473"/>
    <x v="5"/>
    <n v="46"/>
    <x v="3"/>
    <s v="Gold"/>
    <x v="1"/>
    <x v="58"/>
    <n v="3048"/>
    <n v="7769"/>
    <n v="54"/>
    <s v="Clothing &amp; Apparel"/>
    <x v="5"/>
    <x v="1"/>
    <n v="3"/>
    <n v="4"/>
    <n v="1"/>
    <n v="341"/>
    <x v="5"/>
  </r>
  <r>
    <s v="C03474"/>
    <x v="0"/>
    <n v="39"/>
    <x v="0"/>
    <s v="Free"/>
    <x v="1"/>
    <x v="0"/>
    <n v="5169"/>
    <n v="18522"/>
    <n v="12"/>
    <s v="Books"/>
    <x v="1"/>
    <x v="1"/>
    <n v="4"/>
    <n v="2"/>
    <n v="2"/>
    <n v="422"/>
    <x v="8"/>
  </r>
  <r>
    <s v="C03475"/>
    <x v="5"/>
    <n v="24"/>
    <x v="1"/>
    <s v="Gold"/>
    <x v="1"/>
    <x v="19"/>
    <n v="18528"/>
    <n v="19132"/>
    <n v="43"/>
    <s v="Sports &amp; Outdoors"/>
    <x v="3"/>
    <x v="0"/>
    <n v="3"/>
    <n v="1"/>
    <n v="2"/>
    <n v="312"/>
    <x v="7"/>
  </r>
  <r>
    <s v="C03476"/>
    <x v="0"/>
    <n v="27"/>
    <x v="2"/>
    <s v="Silver"/>
    <x v="1"/>
    <x v="14"/>
    <n v="9541"/>
    <n v="20403"/>
    <n v="32"/>
    <s v="Office Supplies"/>
    <x v="3"/>
    <x v="1"/>
    <n v="3"/>
    <n v="1"/>
    <n v="2"/>
    <n v="312"/>
    <x v="7"/>
  </r>
  <r>
    <s v="C03477"/>
    <x v="0"/>
    <n v="39"/>
    <x v="0"/>
    <s v="Gold"/>
    <x v="0"/>
    <x v="17"/>
    <n v="13359"/>
    <n v="210671"/>
    <n v="8"/>
    <s v="Clothing &amp; Apparel"/>
    <x v="1"/>
    <x v="0"/>
    <n v="4"/>
    <n v="3"/>
    <n v="4"/>
    <n v="434"/>
    <x v="9"/>
  </r>
  <r>
    <s v="C03478"/>
    <x v="7"/>
    <n v="27"/>
    <x v="2"/>
    <s v="Free"/>
    <x v="0"/>
    <x v="21"/>
    <n v="30656"/>
    <n v="380318"/>
    <n v="85"/>
    <s v="Toys &amp; Games"/>
    <x v="5"/>
    <x v="1"/>
    <n v="2"/>
    <n v="3"/>
    <n v="5"/>
    <n v="235"/>
    <x v="1"/>
  </r>
  <r>
    <s v="C03479"/>
    <x v="15"/>
    <n v="18"/>
    <x v="1"/>
    <s v="Free"/>
    <x v="0"/>
    <x v="22"/>
    <n v="8837"/>
    <n v="95167"/>
    <n v="64"/>
    <s v="Toys &amp; Games"/>
    <x v="0"/>
    <x v="1"/>
    <n v="2"/>
    <n v="3"/>
    <n v="3"/>
    <n v="233"/>
    <x v="0"/>
  </r>
  <r>
    <s v="C03480"/>
    <x v="0"/>
    <n v="34"/>
    <x v="2"/>
    <s v="Silver"/>
    <x v="1"/>
    <x v="43"/>
    <n v="14366"/>
    <n v="565817"/>
    <n v="242"/>
    <s v="Electronics"/>
    <x v="3"/>
    <x v="1"/>
    <n v="1"/>
    <n v="5"/>
    <n v="5"/>
    <n v="155"/>
    <x v="3"/>
  </r>
  <r>
    <s v="C03481"/>
    <x v="0"/>
    <n v="20"/>
    <x v="1"/>
    <s v="Gold"/>
    <x v="0"/>
    <x v="20"/>
    <n v="17806"/>
    <n v="238158"/>
    <n v="34"/>
    <s v="Food &amp; Grocery"/>
    <x v="1"/>
    <x v="1"/>
    <n v="3"/>
    <n v="3"/>
    <n v="4"/>
    <n v="334"/>
    <x v="9"/>
  </r>
  <r>
    <s v="C03482"/>
    <x v="0"/>
    <n v="52"/>
    <x v="3"/>
    <s v="Free"/>
    <x v="1"/>
    <x v="40"/>
    <n v="3315"/>
    <n v="195605"/>
    <n v="4"/>
    <s v="Pet Supplies"/>
    <x v="3"/>
    <x v="1"/>
    <n v="5"/>
    <n v="5"/>
    <n v="4"/>
    <n v="554"/>
    <x v="4"/>
  </r>
  <r>
    <s v="C03483"/>
    <x v="10"/>
    <n v="34"/>
    <x v="2"/>
    <s v="Free"/>
    <x v="0"/>
    <x v="10"/>
    <n v="10853"/>
    <n v="95842"/>
    <n v="68"/>
    <s v="Home &amp; Kitchen"/>
    <x v="0"/>
    <x v="1"/>
    <n v="2"/>
    <n v="2"/>
    <n v="3"/>
    <n v="223"/>
    <x v="0"/>
  </r>
  <r>
    <s v="C03484"/>
    <x v="12"/>
    <n v="46"/>
    <x v="3"/>
    <s v="Free"/>
    <x v="0"/>
    <x v="22"/>
    <n v="17356"/>
    <n v="154068"/>
    <n v="155"/>
    <s v="Travel &amp; Luggage"/>
    <x v="2"/>
    <x v="0"/>
    <n v="1"/>
    <n v="3"/>
    <n v="4"/>
    <n v="134"/>
    <x v="1"/>
  </r>
  <r>
    <s v="C03485"/>
    <x v="11"/>
    <n v="18"/>
    <x v="1"/>
    <s v="Silver"/>
    <x v="1"/>
    <x v="34"/>
    <n v="11792"/>
    <n v="197675"/>
    <n v="3"/>
    <s v="Automotive"/>
    <x v="1"/>
    <x v="0"/>
    <n v="5"/>
    <n v="3"/>
    <n v="4"/>
    <n v="534"/>
    <x v="9"/>
  </r>
  <r>
    <s v="C03486"/>
    <x v="11"/>
    <n v="62"/>
    <x v="4"/>
    <s v="Silver"/>
    <x v="1"/>
    <x v="45"/>
    <n v="4181"/>
    <n v="139043"/>
    <n v="14"/>
    <s v="Electronics"/>
    <x v="3"/>
    <x v="0"/>
    <n v="4"/>
    <n v="5"/>
    <n v="4"/>
    <n v="454"/>
    <x v="4"/>
  </r>
  <r>
    <s v="C03487"/>
    <x v="12"/>
    <n v="39"/>
    <x v="0"/>
    <s v="Gold"/>
    <x v="0"/>
    <x v="34"/>
    <n v="8485"/>
    <n v="131866"/>
    <n v="46"/>
    <s v="Clothing &amp; Apparel"/>
    <x v="5"/>
    <x v="0"/>
    <n v="3"/>
    <n v="3"/>
    <n v="4"/>
    <n v="334"/>
    <x v="9"/>
  </r>
  <r>
    <s v="C03488"/>
    <x v="11"/>
    <n v="18"/>
    <x v="1"/>
    <s v="Free"/>
    <x v="0"/>
    <x v="10"/>
    <n v="11594"/>
    <n v="87766"/>
    <n v="15"/>
    <s v="Health &amp; Wellness"/>
    <x v="5"/>
    <x v="1"/>
    <n v="4"/>
    <n v="2"/>
    <n v="3"/>
    <n v="423"/>
    <x v="5"/>
  </r>
  <r>
    <s v="C03489"/>
    <x v="3"/>
    <n v="36"/>
    <x v="0"/>
    <s v="Gold"/>
    <x v="1"/>
    <x v="2"/>
    <n v="18282"/>
    <n v="97594"/>
    <n v="3"/>
    <s v="Beauty &amp; Personal Care"/>
    <x v="1"/>
    <x v="1"/>
    <n v="5"/>
    <n v="2"/>
    <n v="3"/>
    <n v="523"/>
    <x v="2"/>
  </r>
  <r>
    <s v="C03490"/>
    <x v="12"/>
    <n v="41"/>
    <x v="0"/>
    <s v="Free"/>
    <x v="1"/>
    <x v="5"/>
    <n v="3107"/>
    <n v="14128"/>
    <n v="80"/>
    <s v="Clothing &amp; Apparel"/>
    <x v="2"/>
    <x v="1"/>
    <n v="2"/>
    <n v="2"/>
    <n v="2"/>
    <n v="222"/>
    <x v="0"/>
  </r>
  <r>
    <s v="C03491"/>
    <x v="5"/>
    <n v="38"/>
    <x v="0"/>
    <s v="Free"/>
    <x v="1"/>
    <x v="4"/>
    <n v="14018"/>
    <n v="289111"/>
    <n v="35"/>
    <s v="Health &amp; Wellness"/>
    <x v="4"/>
    <x v="1"/>
    <n v="3"/>
    <n v="4"/>
    <n v="4"/>
    <n v="344"/>
    <x v="6"/>
  </r>
  <r>
    <s v="C03492"/>
    <x v="9"/>
    <n v="26"/>
    <x v="2"/>
    <s v="Free"/>
    <x v="1"/>
    <x v="10"/>
    <n v="6024"/>
    <n v="47656"/>
    <n v="19"/>
    <s v="Sports &amp; Outdoors"/>
    <x v="3"/>
    <x v="1"/>
    <n v="4"/>
    <n v="2"/>
    <n v="3"/>
    <n v="423"/>
    <x v="5"/>
  </r>
  <r>
    <s v="C03493"/>
    <x v="7"/>
    <n v="34"/>
    <x v="2"/>
    <s v="Free"/>
    <x v="1"/>
    <x v="33"/>
    <n v="4564"/>
    <n v="12706"/>
    <n v="70"/>
    <s v="Pet Supplies"/>
    <x v="1"/>
    <x v="1"/>
    <n v="2"/>
    <n v="1"/>
    <n v="2"/>
    <n v="212"/>
    <x v="0"/>
  </r>
  <r>
    <s v="C03494"/>
    <x v="0"/>
    <n v="19"/>
    <x v="1"/>
    <s v="Free"/>
    <x v="0"/>
    <x v="4"/>
    <n v="13422"/>
    <n v="23589"/>
    <n v="129"/>
    <s v="Electronics"/>
    <x v="4"/>
    <x v="1"/>
    <n v="1"/>
    <n v="4"/>
    <n v="2"/>
    <n v="142"/>
    <x v="1"/>
  </r>
  <r>
    <s v="C03495"/>
    <x v="5"/>
    <n v="55"/>
    <x v="4"/>
    <s v="Free"/>
    <x v="1"/>
    <x v="33"/>
    <n v="23179"/>
    <n v="67727"/>
    <n v="14"/>
    <s v="Electronics"/>
    <x v="1"/>
    <x v="0"/>
    <n v="4"/>
    <n v="1"/>
    <n v="3"/>
    <n v="413"/>
    <x v="2"/>
  </r>
  <r>
    <s v="C03496"/>
    <x v="0"/>
    <n v="38"/>
    <x v="0"/>
    <s v="Free"/>
    <x v="0"/>
    <x v="6"/>
    <n v="5319"/>
    <n v="176918"/>
    <n v="28"/>
    <s v="Clothing &amp; Apparel"/>
    <x v="5"/>
    <x v="1"/>
    <n v="4"/>
    <n v="4"/>
    <n v="4"/>
    <n v="444"/>
    <x v="6"/>
  </r>
  <r>
    <s v="C03497"/>
    <x v="0"/>
    <n v="51"/>
    <x v="3"/>
    <s v="Free"/>
    <x v="1"/>
    <x v="10"/>
    <n v="2531"/>
    <n v="19722"/>
    <n v="80"/>
    <s v="Books"/>
    <x v="2"/>
    <x v="1"/>
    <n v="2"/>
    <n v="2"/>
    <n v="2"/>
    <n v="222"/>
    <x v="0"/>
  </r>
  <r>
    <s v="C03498"/>
    <x v="0"/>
    <n v="33"/>
    <x v="2"/>
    <s v="Silver"/>
    <x v="0"/>
    <x v="33"/>
    <n v="6526"/>
    <n v="21993"/>
    <n v="108"/>
    <s v="Food &amp; Grocery"/>
    <x v="4"/>
    <x v="0"/>
    <n v="2"/>
    <n v="1"/>
    <n v="2"/>
    <n v="212"/>
    <x v="0"/>
  </r>
  <r>
    <s v="C03499"/>
    <x v="10"/>
    <n v="29"/>
    <x v="2"/>
    <s v="Free"/>
    <x v="1"/>
    <x v="12"/>
    <n v="3891"/>
    <n v="76742"/>
    <n v="49"/>
    <s v="Clothing &amp; Apparel"/>
    <x v="5"/>
    <x v="0"/>
    <n v="3"/>
    <n v="4"/>
    <n v="3"/>
    <n v="343"/>
    <x v="9"/>
  </r>
  <r>
    <s v="C03500"/>
    <x v="14"/>
    <n v="47"/>
    <x v="3"/>
    <s v="Platinum"/>
    <x v="0"/>
    <x v="20"/>
    <n v="7487"/>
    <n v="106185"/>
    <n v="48"/>
    <s v="Clothing &amp; Apparel"/>
    <x v="1"/>
    <x v="1"/>
    <n v="3"/>
    <n v="3"/>
    <n v="3"/>
    <n v="333"/>
    <x v="5"/>
  </r>
  <r>
    <s v="C03501"/>
    <x v="12"/>
    <n v="23"/>
    <x v="1"/>
    <s v="Platinum"/>
    <x v="1"/>
    <x v="0"/>
    <n v="11128"/>
    <n v="4881"/>
    <n v="281"/>
    <s v="Books"/>
    <x v="3"/>
    <x v="1"/>
    <n v="1"/>
    <n v="2"/>
    <n v="1"/>
    <n v="121"/>
    <x v="10"/>
  </r>
  <r>
    <s v="C03502"/>
    <x v="0"/>
    <n v="18"/>
    <x v="1"/>
    <s v="Silver"/>
    <x v="1"/>
    <x v="59"/>
    <n v="17347"/>
    <n v="505994"/>
    <n v="14"/>
    <s v="Sports &amp; Outdoors"/>
    <x v="4"/>
    <x v="0"/>
    <n v="4"/>
    <n v="4"/>
    <n v="5"/>
    <n v="445"/>
    <x v="4"/>
  </r>
  <r>
    <s v="C03503"/>
    <x v="0"/>
    <n v="49"/>
    <x v="3"/>
    <s v="Free"/>
    <x v="1"/>
    <x v="31"/>
    <n v="2896"/>
    <n v="23724"/>
    <n v="24"/>
    <s v="Health &amp; Wellness"/>
    <x v="1"/>
    <x v="1"/>
    <n v="4"/>
    <n v="2"/>
    <n v="2"/>
    <n v="422"/>
    <x v="8"/>
  </r>
  <r>
    <s v="C03504"/>
    <x v="1"/>
    <n v="23"/>
    <x v="1"/>
    <s v="Free"/>
    <x v="0"/>
    <x v="1"/>
    <n v="10801"/>
    <n v="117512"/>
    <n v="7"/>
    <s v="Clothing &amp; Apparel"/>
    <x v="4"/>
    <x v="0"/>
    <n v="5"/>
    <n v="3"/>
    <n v="4"/>
    <n v="534"/>
    <x v="9"/>
  </r>
  <r>
    <s v="C03505"/>
    <x v="12"/>
    <n v="49"/>
    <x v="3"/>
    <s v="Free"/>
    <x v="0"/>
    <x v="17"/>
    <n v="3577"/>
    <n v="44455"/>
    <n v="15"/>
    <s v="Food &amp; Grocery"/>
    <x v="1"/>
    <x v="1"/>
    <n v="4"/>
    <n v="3"/>
    <n v="3"/>
    <n v="433"/>
    <x v="5"/>
  </r>
  <r>
    <s v="C03506"/>
    <x v="9"/>
    <n v="34"/>
    <x v="2"/>
    <s v="Free"/>
    <x v="0"/>
    <x v="15"/>
    <n v="1903"/>
    <n v="70619"/>
    <n v="46"/>
    <s v="Sports &amp; Outdoors"/>
    <x v="1"/>
    <x v="0"/>
    <n v="3"/>
    <n v="4"/>
    <n v="3"/>
    <n v="343"/>
    <x v="9"/>
  </r>
  <r>
    <s v="C03507"/>
    <x v="9"/>
    <n v="35"/>
    <x v="0"/>
    <s v="Free"/>
    <x v="0"/>
    <x v="3"/>
    <n v="7631"/>
    <n v="253526"/>
    <n v="241"/>
    <s v="Food &amp; Grocery"/>
    <x v="5"/>
    <x v="0"/>
    <n v="1"/>
    <n v="5"/>
    <n v="4"/>
    <n v="154"/>
    <x v="3"/>
  </r>
  <r>
    <s v="C03508"/>
    <x v="12"/>
    <n v="40"/>
    <x v="0"/>
    <s v="Free"/>
    <x v="0"/>
    <x v="20"/>
    <n v="13157"/>
    <n v="168619"/>
    <n v="135"/>
    <s v="Clothing &amp; Apparel"/>
    <x v="0"/>
    <x v="0"/>
    <n v="1"/>
    <n v="3"/>
    <n v="4"/>
    <n v="134"/>
    <x v="1"/>
  </r>
  <r>
    <s v="C03509"/>
    <x v="5"/>
    <n v="25"/>
    <x v="2"/>
    <s v="Free"/>
    <x v="1"/>
    <x v="19"/>
    <n v="13754"/>
    <n v="15417"/>
    <n v="16"/>
    <s v="Home &amp; Kitchen"/>
    <x v="0"/>
    <x v="1"/>
    <n v="4"/>
    <n v="1"/>
    <n v="2"/>
    <n v="412"/>
    <x v="8"/>
  </r>
  <r>
    <s v="C03510"/>
    <x v="0"/>
    <n v="36"/>
    <x v="0"/>
    <s v="Silver"/>
    <x v="0"/>
    <x v="0"/>
    <n v="4492"/>
    <n v="17206"/>
    <n v="7"/>
    <s v="Home &amp; Kitchen"/>
    <x v="1"/>
    <x v="0"/>
    <n v="5"/>
    <n v="2"/>
    <n v="2"/>
    <n v="522"/>
    <x v="2"/>
  </r>
  <r>
    <s v="C03511"/>
    <x v="12"/>
    <n v="21"/>
    <x v="1"/>
    <s v="Free"/>
    <x v="0"/>
    <x v="21"/>
    <n v="6045"/>
    <n v="81471"/>
    <n v="25"/>
    <s v="Home &amp; Kitchen"/>
    <x v="2"/>
    <x v="0"/>
    <n v="4"/>
    <n v="3"/>
    <n v="3"/>
    <n v="433"/>
    <x v="5"/>
  </r>
  <r>
    <s v="C03512"/>
    <x v="5"/>
    <n v="34"/>
    <x v="2"/>
    <s v="Free"/>
    <x v="1"/>
    <x v="54"/>
    <n v="5723"/>
    <n v="265501"/>
    <n v="1"/>
    <s v="Jewelry &amp; Accessories"/>
    <x v="3"/>
    <x v="0"/>
    <n v="5"/>
    <n v="5"/>
    <n v="4"/>
    <n v="554"/>
    <x v="4"/>
  </r>
  <r>
    <s v="C03513"/>
    <x v="12"/>
    <n v="31"/>
    <x v="2"/>
    <s v="Gold"/>
    <x v="1"/>
    <x v="19"/>
    <n v="8236"/>
    <n v="772"/>
    <n v="15"/>
    <s v="Sports &amp; Outdoors"/>
    <x v="4"/>
    <x v="0"/>
    <n v="4"/>
    <n v="1"/>
    <n v="1"/>
    <n v="411"/>
    <x v="8"/>
  </r>
  <r>
    <s v="C03514"/>
    <x v="6"/>
    <n v="42"/>
    <x v="0"/>
    <s v="Silver"/>
    <x v="1"/>
    <x v="33"/>
    <n v="7266"/>
    <n v="25008"/>
    <n v="22"/>
    <s v="Clothing &amp; Apparel"/>
    <x v="1"/>
    <x v="0"/>
    <n v="4"/>
    <n v="1"/>
    <n v="2"/>
    <n v="412"/>
    <x v="8"/>
  </r>
  <r>
    <s v="C03515"/>
    <x v="8"/>
    <n v="66"/>
    <x v="5"/>
    <s v="Gold"/>
    <x v="0"/>
    <x v="2"/>
    <n v="3374"/>
    <n v="2104"/>
    <n v="50"/>
    <s v="Sports &amp; Outdoors"/>
    <x v="5"/>
    <x v="0"/>
    <n v="3"/>
    <n v="2"/>
    <n v="1"/>
    <n v="321"/>
    <x v="7"/>
  </r>
  <r>
    <s v="C03516"/>
    <x v="0"/>
    <n v="50"/>
    <x v="3"/>
    <s v="Platinum"/>
    <x v="1"/>
    <x v="35"/>
    <n v="6463"/>
    <n v="119273"/>
    <n v="22"/>
    <s v="Food &amp; Grocery"/>
    <x v="4"/>
    <x v="1"/>
    <n v="4"/>
    <n v="4"/>
    <n v="4"/>
    <n v="444"/>
    <x v="6"/>
  </r>
  <r>
    <s v="C03517"/>
    <x v="1"/>
    <n v="47"/>
    <x v="3"/>
    <s v="Free"/>
    <x v="0"/>
    <x v="18"/>
    <n v="1737"/>
    <n v="266826"/>
    <n v="90"/>
    <s v="Clothing &amp; Apparel"/>
    <x v="4"/>
    <x v="1"/>
    <n v="2"/>
    <n v="3"/>
    <n v="4"/>
    <n v="234"/>
    <x v="1"/>
  </r>
  <r>
    <s v="C03518"/>
    <x v="10"/>
    <n v="33"/>
    <x v="2"/>
    <s v="Free"/>
    <x v="0"/>
    <x v="22"/>
    <n v="4625"/>
    <n v="41251"/>
    <n v="11"/>
    <s v="Beauty &amp; Personal Care"/>
    <x v="1"/>
    <x v="0"/>
    <n v="4"/>
    <n v="3"/>
    <n v="2"/>
    <n v="432"/>
    <x v="5"/>
  </r>
  <r>
    <s v="C03519"/>
    <x v="9"/>
    <n v="48"/>
    <x v="3"/>
    <s v="Silver"/>
    <x v="1"/>
    <x v="39"/>
    <n v="5993"/>
    <n v="151239"/>
    <n v="36"/>
    <s v="Clothing &amp; Apparel"/>
    <x v="0"/>
    <x v="1"/>
    <n v="3"/>
    <n v="4"/>
    <n v="4"/>
    <n v="344"/>
    <x v="6"/>
  </r>
  <r>
    <s v="C03520"/>
    <x v="9"/>
    <n v="39"/>
    <x v="0"/>
    <s v="Free"/>
    <x v="1"/>
    <x v="19"/>
    <n v="5588"/>
    <n v="5249"/>
    <n v="33"/>
    <s v="Home &amp; Kitchen"/>
    <x v="4"/>
    <x v="1"/>
    <n v="3"/>
    <n v="1"/>
    <n v="1"/>
    <n v="311"/>
    <x v="8"/>
  </r>
  <r>
    <s v="C03521"/>
    <x v="0"/>
    <n v="20"/>
    <x v="1"/>
    <s v="Free"/>
    <x v="1"/>
    <x v="14"/>
    <n v="7575"/>
    <n v="14185"/>
    <n v="122"/>
    <s v="Electronics"/>
    <x v="5"/>
    <x v="1"/>
    <n v="2"/>
    <n v="1"/>
    <n v="2"/>
    <n v="212"/>
    <x v="0"/>
  </r>
  <r>
    <s v="C03522"/>
    <x v="5"/>
    <n v="46"/>
    <x v="3"/>
    <s v="Free"/>
    <x v="0"/>
    <x v="18"/>
    <n v="11996"/>
    <n v="201118"/>
    <n v="4"/>
    <s v="Home &amp; Kitchen"/>
    <x v="4"/>
    <x v="1"/>
    <n v="5"/>
    <n v="3"/>
    <n v="4"/>
    <n v="534"/>
    <x v="9"/>
  </r>
  <r>
    <s v="C03523"/>
    <x v="12"/>
    <n v="53"/>
    <x v="3"/>
    <s v="Free"/>
    <x v="1"/>
    <x v="33"/>
    <n v="26006"/>
    <n v="67612"/>
    <n v="29"/>
    <s v="Home &amp; Kitchen"/>
    <x v="1"/>
    <x v="1"/>
    <n v="3"/>
    <n v="1"/>
    <n v="3"/>
    <n v="313"/>
    <x v="2"/>
  </r>
  <r>
    <s v="C03524"/>
    <x v="12"/>
    <n v="33"/>
    <x v="2"/>
    <s v="Silver"/>
    <x v="0"/>
    <x v="14"/>
    <n v="3901"/>
    <n v="6984"/>
    <n v="116"/>
    <s v="Electronics"/>
    <x v="4"/>
    <x v="1"/>
    <n v="2"/>
    <n v="1"/>
    <n v="1"/>
    <n v="211"/>
    <x v="0"/>
  </r>
  <r>
    <s v="C03525"/>
    <x v="0"/>
    <n v="52"/>
    <x v="3"/>
    <s v="Free"/>
    <x v="0"/>
    <x v="14"/>
    <n v="13194"/>
    <n v="26337"/>
    <n v="86"/>
    <s v="Sports &amp; Outdoors"/>
    <x v="0"/>
    <x v="1"/>
    <n v="2"/>
    <n v="1"/>
    <n v="2"/>
    <n v="212"/>
    <x v="0"/>
  </r>
  <r>
    <s v="C03526"/>
    <x v="8"/>
    <n v="33"/>
    <x v="2"/>
    <s v="Free"/>
    <x v="0"/>
    <x v="1"/>
    <n v="3512"/>
    <n v="41844"/>
    <n v="18"/>
    <s v="Beauty &amp; Personal Care"/>
    <x v="1"/>
    <x v="1"/>
    <n v="4"/>
    <n v="3"/>
    <n v="2"/>
    <n v="432"/>
    <x v="5"/>
  </r>
  <r>
    <s v="C03527"/>
    <x v="14"/>
    <n v="20"/>
    <x v="1"/>
    <s v="Gold"/>
    <x v="0"/>
    <x v="10"/>
    <n v="6302"/>
    <n v="4305"/>
    <n v="3"/>
    <s v="Electronics"/>
    <x v="0"/>
    <x v="1"/>
    <n v="5"/>
    <n v="2"/>
    <n v="1"/>
    <n v="521"/>
    <x v="2"/>
  </r>
  <r>
    <s v="C03528"/>
    <x v="12"/>
    <n v="21"/>
    <x v="1"/>
    <s v="Silver"/>
    <x v="0"/>
    <x v="14"/>
    <n v="12065"/>
    <n v="23244"/>
    <n v="237"/>
    <s v="Home &amp; Kitchen"/>
    <x v="3"/>
    <x v="1"/>
    <n v="1"/>
    <n v="1"/>
    <n v="2"/>
    <n v="112"/>
    <x v="10"/>
  </r>
  <r>
    <s v="C03529"/>
    <x v="12"/>
    <n v="51"/>
    <x v="3"/>
    <s v="Free"/>
    <x v="0"/>
    <x v="0"/>
    <n v="604"/>
    <n v="26422"/>
    <n v="17"/>
    <s v="Electronics"/>
    <x v="2"/>
    <x v="1"/>
    <n v="4"/>
    <n v="2"/>
    <n v="2"/>
    <n v="422"/>
    <x v="8"/>
  </r>
  <r>
    <s v="C03530"/>
    <x v="7"/>
    <n v="25"/>
    <x v="2"/>
    <s v="Free"/>
    <x v="1"/>
    <x v="22"/>
    <n v="5426"/>
    <n v="57526"/>
    <n v="58"/>
    <s v="Electronics"/>
    <x v="0"/>
    <x v="1"/>
    <n v="3"/>
    <n v="3"/>
    <n v="3"/>
    <n v="333"/>
    <x v="5"/>
  </r>
  <r>
    <s v="C03531"/>
    <x v="5"/>
    <n v="43"/>
    <x v="0"/>
    <s v="Free"/>
    <x v="1"/>
    <x v="1"/>
    <n v="12632"/>
    <n v="142122"/>
    <n v="52"/>
    <s v="Sports &amp; Outdoors"/>
    <x v="4"/>
    <x v="1"/>
    <n v="3"/>
    <n v="3"/>
    <n v="4"/>
    <n v="334"/>
    <x v="9"/>
  </r>
  <r>
    <s v="C03532"/>
    <x v="10"/>
    <n v="46"/>
    <x v="3"/>
    <s v="Free"/>
    <x v="0"/>
    <x v="12"/>
    <n v="3963"/>
    <n v="72668"/>
    <n v="56"/>
    <s v="Food &amp; Grocery"/>
    <x v="3"/>
    <x v="0"/>
    <n v="3"/>
    <n v="4"/>
    <n v="3"/>
    <n v="343"/>
    <x v="9"/>
  </r>
  <r>
    <s v="C03533"/>
    <x v="10"/>
    <n v="46"/>
    <x v="3"/>
    <s v="Free"/>
    <x v="0"/>
    <x v="11"/>
    <n v="7029"/>
    <n v="228572"/>
    <n v="4"/>
    <s v="Home &amp; Kitchen"/>
    <x v="0"/>
    <x v="1"/>
    <n v="5"/>
    <n v="4"/>
    <n v="4"/>
    <n v="544"/>
    <x v="4"/>
  </r>
  <r>
    <s v="C03534"/>
    <x v="14"/>
    <n v="47"/>
    <x v="3"/>
    <s v="Platinum"/>
    <x v="1"/>
    <x v="13"/>
    <n v="21392"/>
    <n v="113289"/>
    <n v="183"/>
    <s v="Electronics"/>
    <x v="0"/>
    <x v="0"/>
    <n v="1"/>
    <n v="5"/>
    <n v="4"/>
    <n v="154"/>
    <x v="3"/>
  </r>
  <r>
    <s v="C03535"/>
    <x v="10"/>
    <n v="18"/>
    <x v="1"/>
    <s v="Free"/>
    <x v="1"/>
    <x v="21"/>
    <n v="321"/>
    <n v="35871"/>
    <n v="78"/>
    <s v="Home &amp; Kitchen"/>
    <x v="5"/>
    <x v="0"/>
    <n v="2"/>
    <n v="3"/>
    <n v="2"/>
    <n v="232"/>
    <x v="0"/>
  </r>
  <r>
    <s v="C03536"/>
    <x v="5"/>
    <n v="32"/>
    <x v="2"/>
    <s v="Platinum"/>
    <x v="0"/>
    <x v="22"/>
    <n v="10591"/>
    <n v="102322"/>
    <n v="56"/>
    <s v="Home &amp; Kitchen"/>
    <x v="0"/>
    <x v="1"/>
    <n v="3"/>
    <n v="3"/>
    <n v="3"/>
    <n v="333"/>
    <x v="5"/>
  </r>
  <r>
    <s v="C03537"/>
    <x v="0"/>
    <n v="31"/>
    <x v="2"/>
    <s v="Free"/>
    <x v="0"/>
    <x v="9"/>
    <n v="8773"/>
    <n v="65146"/>
    <n v="7"/>
    <s v="Electronics"/>
    <x v="0"/>
    <x v="1"/>
    <n v="5"/>
    <n v="2"/>
    <n v="3"/>
    <n v="523"/>
    <x v="2"/>
  </r>
  <r>
    <s v="C03538"/>
    <x v="0"/>
    <n v="58"/>
    <x v="4"/>
    <s v="Gold"/>
    <x v="1"/>
    <x v="33"/>
    <n v="29372"/>
    <n v="79602"/>
    <n v="35"/>
    <s v="Beauty &amp; Personal Care"/>
    <x v="1"/>
    <x v="1"/>
    <n v="3"/>
    <n v="1"/>
    <n v="3"/>
    <n v="313"/>
    <x v="2"/>
  </r>
  <r>
    <s v="C03539"/>
    <x v="9"/>
    <n v="25"/>
    <x v="2"/>
    <s v="Free"/>
    <x v="0"/>
    <x v="10"/>
    <n v="7971"/>
    <n v="69635"/>
    <n v="24"/>
    <s v="Clothing &amp; Apparel"/>
    <x v="3"/>
    <x v="0"/>
    <n v="4"/>
    <n v="2"/>
    <n v="3"/>
    <n v="423"/>
    <x v="5"/>
  </r>
  <r>
    <s v="C03540"/>
    <x v="1"/>
    <n v="40"/>
    <x v="0"/>
    <s v="Platinum"/>
    <x v="0"/>
    <x v="23"/>
    <n v="6572"/>
    <n v="93026"/>
    <n v="91"/>
    <s v="Electronics"/>
    <x v="3"/>
    <x v="0"/>
    <n v="2"/>
    <n v="3"/>
    <n v="3"/>
    <n v="233"/>
    <x v="0"/>
  </r>
  <r>
    <s v="C03541"/>
    <x v="0"/>
    <n v="24"/>
    <x v="1"/>
    <s v="Silver"/>
    <x v="0"/>
    <x v="47"/>
    <n v="26637"/>
    <n v="81155"/>
    <n v="22"/>
    <s v="Electronics"/>
    <x v="2"/>
    <x v="1"/>
    <n v="4"/>
    <n v="4"/>
    <n v="3"/>
    <n v="443"/>
    <x v="9"/>
  </r>
  <r>
    <s v="C03542"/>
    <x v="1"/>
    <n v="24"/>
    <x v="1"/>
    <s v="Free"/>
    <x v="1"/>
    <x v="49"/>
    <n v="8439"/>
    <n v="179316"/>
    <n v="143"/>
    <s v="Electronics"/>
    <x v="2"/>
    <x v="1"/>
    <n v="1"/>
    <n v="4"/>
    <n v="4"/>
    <n v="144"/>
    <x v="3"/>
  </r>
  <r>
    <s v="C03543"/>
    <x v="0"/>
    <n v="37"/>
    <x v="0"/>
    <s v="Gold"/>
    <x v="0"/>
    <x v="25"/>
    <n v="9664"/>
    <n v="231868"/>
    <n v="190"/>
    <s v="Clothing &amp; Apparel"/>
    <x v="3"/>
    <x v="1"/>
    <n v="1"/>
    <n v="4"/>
    <n v="4"/>
    <n v="144"/>
    <x v="3"/>
  </r>
  <r>
    <s v="C03544"/>
    <x v="0"/>
    <n v="36"/>
    <x v="0"/>
    <s v="Silver"/>
    <x v="1"/>
    <x v="33"/>
    <n v="2302"/>
    <n v="6077"/>
    <n v="66"/>
    <s v="Electronics"/>
    <x v="1"/>
    <x v="1"/>
    <n v="2"/>
    <n v="1"/>
    <n v="1"/>
    <n v="211"/>
    <x v="0"/>
  </r>
  <r>
    <s v="C03545"/>
    <x v="0"/>
    <n v="25"/>
    <x v="2"/>
    <s v="Free"/>
    <x v="0"/>
    <x v="5"/>
    <n v="8161"/>
    <n v="4093"/>
    <n v="40"/>
    <s v="Clothing &amp; Apparel"/>
    <x v="3"/>
    <x v="0"/>
    <n v="3"/>
    <n v="2"/>
    <n v="1"/>
    <n v="321"/>
    <x v="7"/>
  </r>
  <r>
    <s v="C03546"/>
    <x v="11"/>
    <n v="21"/>
    <x v="1"/>
    <s v="Free"/>
    <x v="1"/>
    <x v="10"/>
    <n v="579"/>
    <n v="52584"/>
    <n v="100"/>
    <s v="Food &amp; Grocery"/>
    <x v="1"/>
    <x v="1"/>
    <n v="2"/>
    <n v="2"/>
    <n v="3"/>
    <n v="223"/>
    <x v="0"/>
  </r>
  <r>
    <s v="C03547"/>
    <x v="10"/>
    <n v="20"/>
    <x v="1"/>
    <s v="Free"/>
    <x v="0"/>
    <x v="20"/>
    <n v="15988"/>
    <n v="224199"/>
    <n v="32"/>
    <s v="Electronics"/>
    <x v="2"/>
    <x v="0"/>
    <n v="3"/>
    <n v="3"/>
    <n v="4"/>
    <n v="334"/>
    <x v="9"/>
  </r>
  <r>
    <s v="C03548"/>
    <x v="12"/>
    <n v="28"/>
    <x v="2"/>
    <s v="Free"/>
    <x v="1"/>
    <x v="31"/>
    <n v="19436"/>
    <n v="173113"/>
    <n v="58"/>
    <s v="Books"/>
    <x v="4"/>
    <x v="0"/>
    <n v="3"/>
    <n v="2"/>
    <n v="4"/>
    <n v="324"/>
    <x v="9"/>
  </r>
  <r>
    <s v="C03549"/>
    <x v="11"/>
    <n v="39"/>
    <x v="0"/>
    <s v="Free"/>
    <x v="0"/>
    <x v="20"/>
    <n v="647"/>
    <n v="74106"/>
    <n v="35"/>
    <s v="Food &amp; Grocery"/>
    <x v="1"/>
    <x v="0"/>
    <n v="3"/>
    <n v="3"/>
    <n v="3"/>
    <n v="333"/>
    <x v="5"/>
  </r>
  <r>
    <s v="C03550"/>
    <x v="1"/>
    <n v="23"/>
    <x v="1"/>
    <s v="Gold"/>
    <x v="0"/>
    <x v="33"/>
    <n v="2413"/>
    <n v="7267"/>
    <n v="144"/>
    <s v="Office Supplies"/>
    <x v="3"/>
    <x v="0"/>
    <n v="1"/>
    <n v="1"/>
    <n v="1"/>
    <n v="111"/>
    <x v="10"/>
  </r>
  <r>
    <s v="C03551"/>
    <x v="3"/>
    <n v="46"/>
    <x v="3"/>
    <s v="Silver"/>
    <x v="1"/>
    <x v="22"/>
    <n v="18711"/>
    <n v="161361"/>
    <n v="42"/>
    <s v="Electronics"/>
    <x v="1"/>
    <x v="0"/>
    <n v="3"/>
    <n v="3"/>
    <n v="4"/>
    <n v="334"/>
    <x v="9"/>
  </r>
  <r>
    <s v="C03552"/>
    <x v="11"/>
    <n v="49"/>
    <x v="3"/>
    <s v="Free"/>
    <x v="0"/>
    <x v="24"/>
    <n v="8561"/>
    <n v="174556"/>
    <n v="37"/>
    <s v="Books"/>
    <x v="2"/>
    <x v="1"/>
    <n v="3"/>
    <n v="4"/>
    <n v="4"/>
    <n v="344"/>
    <x v="6"/>
  </r>
  <r>
    <s v="C03553"/>
    <x v="0"/>
    <n v="33"/>
    <x v="2"/>
    <s v="Silver"/>
    <x v="1"/>
    <x v="25"/>
    <n v="1191"/>
    <n v="296509"/>
    <n v="41"/>
    <s v="Toys &amp; Games"/>
    <x v="4"/>
    <x v="1"/>
    <n v="3"/>
    <n v="4"/>
    <n v="4"/>
    <n v="344"/>
    <x v="6"/>
  </r>
  <r>
    <s v="C03554"/>
    <x v="10"/>
    <n v="25"/>
    <x v="2"/>
    <s v="Silver"/>
    <x v="1"/>
    <x v="10"/>
    <n v="3524"/>
    <n v="31005"/>
    <n v="111"/>
    <s v="Automotive"/>
    <x v="0"/>
    <x v="1"/>
    <n v="2"/>
    <n v="2"/>
    <n v="2"/>
    <n v="222"/>
    <x v="0"/>
  </r>
  <r>
    <s v="C03555"/>
    <x v="1"/>
    <n v="23"/>
    <x v="1"/>
    <s v="Gold"/>
    <x v="0"/>
    <x v="5"/>
    <n v="5046"/>
    <n v="26967"/>
    <n v="0"/>
    <s v="Electronics"/>
    <x v="0"/>
    <x v="1"/>
    <n v="5"/>
    <n v="2"/>
    <n v="2"/>
    <n v="522"/>
    <x v="2"/>
  </r>
  <r>
    <s v="C03556"/>
    <x v="0"/>
    <n v="27"/>
    <x v="2"/>
    <s v="Platinum"/>
    <x v="0"/>
    <x v="21"/>
    <n v="9746"/>
    <n v="119161"/>
    <n v="24"/>
    <s v="Electronics"/>
    <x v="0"/>
    <x v="0"/>
    <n v="4"/>
    <n v="3"/>
    <n v="4"/>
    <n v="434"/>
    <x v="9"/>
  </r>
  <r>
    <s v="C03557"/>
    <x v="0"/>
    <n v="22"/>
    <x v="1"/>
    <s v="Free"/>
    <x v="1"/>
    <x v="2"/>
    <n v="5667"/>
    <n v="36922"/>
    <n v="18"/>
    <s v="Electronics"/>
    <x v="0"/>
    <x v="1"/>
    <n v="4"/>
    <n v="2"/>
    <n v="2"/>
    <n v="422"/>
    <x v="8"/>
  </r>
  <r>
    <s v="C03558"/>
    <x v="0"/>
    <n v="41"/>
    <x v="0"/>
    <s v="Platinum"/>
    <x v="0"/>
    <x v="0"/>
    <n v="10666"/>
    <n v="36941"/>
    <n v="2"/>
    <s v="Sports &amp; Outdoors"/>
    <x v="1"/>
    <x v="0"/>
    <n v="5"/>
    <n v="2"/>
    <n v="2"/>
    <n v="522"/>
    <x v="2"/>
  </r>
  <r>
    <s v="C03559"/>
    <x v="12"/>
    <n v="37"/>
    <x v="0"/>
    <s v="Platinum"/>
    <x v="1"/>
    <x v="17"/>
    <n v="21786"/>
    <n v="330755"/>
    <n v="18"/>
    <s v="Pet Supplies"/>
    <x v="0"/>
    <x v="0"/>
    <n v="4"/>
    <n v="3"/>
    <n v="5"/>
    <n v="435"/>
    <x v="6"/>
  </r>
  <r>
    <s v="C03560"/>
    <x v="1"/>
    <n v="37"/>
    <x v="0"/>
    <s v="Free"/>
    <x v="0"/>
    <x v="1"/>
    <n v="403"/>
    <n v="40848"/>
    <n v="37"/>
    <s v="Electronics"/>
    <x v="4"/>
    <x v="0"/>
    <n v="3"/>
    <n v="3"/>
    <n v="2"/>
    <n v="332"/>
    <x v="0"/>
  </r>
  <r>
    <s v="C03561"/>
    <x v="0"/>
    <n v="39"/>
    <x v="0"/>
    <s v="Free"/>
    <x v="1"/>
    <x v="30"/>
    <n v="7356"/>
    <n v="141238"/>
    <n v="41"/>
    <s v="Electronics"/>
    <x v="1"/>
    <x v="1"/>
    <n v="3"/>
    <n v="4"/>
    <n v="4"/>
    <n v="344"/>
    <x v="6"/>
  </r>
  <r>
    <s v="C03562"/>
    <x v="13"/>
    <n v="56"/>
    <x v="4"/>
    <s v="Free"/>
    <x v="0"/>
    <x v="34"/>
    <n v="28978"/>
    <n v="520864"/>
    <n v="4"/>
    <s v="Office Supplies"/>
    <x v="1"/>
    <x v="1"/>
    <n v="5"/>
    <n v="3"/>
    <n v="5"/>
    <n v="535"/>
    <x v="9"/>
  </r>
  <r>
    <s v="C03563"/>
    <x v="9"/>
    <n v="42"/>
    <x v="0"/>
    <s v="Silver"/>
    <x v="0"/>
    <x v="0"/>
    <n v="8828"/>
    <n v="39678"/>
    <n v="62"/>
    <s v="Automotive"/>
    <x v="1"/>
    <x v="1"/>
    <n v="2"/>
    <n v="2"/>
    <n v="2"/>
    <n v="222"/>
    <x v="0"/>
  </r>
  <r>
    <s v="C03564"/>
    <x v="14"/>
    <n v="32"/>
    <x v="2"/>
    <s v="Gold"/>
    <x v="0"/>
    <x v="23"/>
    <n v="324"/>
    <n v="53997"/>
    <n v="166"/>
    <s v="Health &amp; Wellness"/>
    <x v="1"/>
    <x v="0"/>
    <n v="1"/>
    <n v="3"/>
    <n v="3"/>
    <n v="133"/>
    <x v="1"/>
  </r>
  <r>
    <s v="C03565"/>
    <x v="3"/>
    <n v="35"/>
    <x v="0"/>
    <s v="Free"/>
    <x v="1"/>
    <x v="58"/>
    <n v="2701"/>
    <n v="63876"/>
    <n v="7"/>
    <s v="Food &amp; Grocery"/>
    <x v="4"/>
    <x v="1"/>
    <n v="5"/>
    <n v="4"/>
    <n v="3"/>
    <n v="543"/>
    <x v="6"/>
  </r>
  <r>
    <s v="C03566"/>
    <x v="1"/>
    <n v="28"/>
    <x v="2"/>
    <s v="Free"/>
    <x v="0"/>
    <x v="19"/>
    <n v="2324"/>
    <n v="2216"/>
    <n v="20"/>
    <s v="Books"/>
    <x v="0"/>
    <x v="1"/>
    <n v="4"/>
    <n v="1"/>
    <n v="1"/>
    <n v="411"/>
    <x v="8"/>
  </r>
  <r>
    <s v="C03567"/>
    <x v="8"/>
    <n v="48"/>
    <x v="3"/>
    <s v="Free"/>
    <x v="1"/>
    <x v="34"/>
    <n v="6192"/>
    <n v="94477"/>
    <n v="82"/>
    <s v="Clothing &amp; Apparel"/>
    <x v="5"/>
    <x v="1"/>
    <n v="2"/>
    <n v="3"/>
    <n v="3"/>
    <n v="233"/>
    <x v="0"/>
  </r>
  <r>
    <s v="C03568"/>
    <x v="3"/>
    <n v="36"/>
    <x v="0"/>
    <s v="Free"/>
    <x v="0"/>
    <x v="45"/>
    <n v="4305"/>
    <n v="149263"/>
    <n v="28"/>
    <s v="Electronics"/>
    <x v="1"/>
    <x v="1"/>
    <n v="4"/>
    <n v="5"/>
    <n v="4"/>
    <n v="454"/>
    <x v="4"/>
  </r>
  <r>
    <s v="C03569"/>
    <x v="12"/>
    <n v="48"/>
    <x v="3"/>
    <s v="Silver"/>
    <x v="0"/>
    <x v="66"/>
    <n v="13796"/>
    <n v="983912"/>
    <n v="18"/>
    <s v="Clothing &amp; Apparel"/>
    <x v="4"/>
    <x v="1"/>
    <n v="4"/>
    <n v="5"/>
    <n v="5"/>
    <n v="455"/>
    <x v="4"/>
  </r>
  <r>
    <s v="C03570"/>
    <x v="7"/>
    <n v="27"/>
    <x v="2"/>
    <s v="Free"/>
    <x v="0"/>
    <x v="51"/>
    <n v="5043"/>
    <n v="24537"/>
    <n v="33"/>
    <s v="Clothing &amp; Apparel"/>
    <x v="3"/>
    <x v="0"/>
    <n v="3"/>
    <n v="5"/>
    <n v="2"/>
    <n v="352"/>
    <x v="5"/>
  </r>
  <r>
    <s v="C03571"/>
    <x v="16"/>
    <n v="24"/>
    <x v="1"/>
    <s v="Gold"/>
    <x v="1"/>
    <x v="49"/>
    <n v="6705"/>
    <n v="14706"/>
    <n v="5"/>
    <s v="Beauty &amp; Personal Care"/>
    <x v="0"/>
    <x v="0"/>
    <n v="5"/>
    <n v="4"/>
    <n v="2"/>
    <n v="542"/>
    <x v="5"/>
  </r>
  <r>
    <s v="C03572"/>
    <x v="5"/>
    <n v="45"/>
    <x v="3"/>
    <s v="Silver"/>
    <x v="1"/>
    <x v="20"/>
    <n v="10156"/>
    <n v="120699"/>
    <n v="163"/>
    <s v="Electronics"/>
    <x v="0"/>
    <x v="0"/>
    <n v="1"/>
    <n v="3"/>
    <n v="4"/>
    <n v="134"/>
    <x v="1"/>
  </r>
  <r>
    <s v="C03573"/>
    <x v="5"/>
    <n v="65"/>
    <x v="5"/>
    <s v="Platinum"/>
    <x v="0"/>
    <x v="9"/>
    <n v="5285"/>
    <n v="37403"/>
    <n v="73"/>
    <s v="Home &amp; Kitchen"/>
    <x v="2"/>
    <x v="0"/>
    <n v="2"/>
    <n v="2"/>
    <n v="2"/>
    <n v="222"/>
    <x v="0"/>
  </r>
  <r>
    <s v="C03574"/>
    <x v="0"/>
    <n v="31"/>
    <x v="2"/>
    <s v="Free"/>
    <x v="1"/>
    <x v="37"/>
    <n v="19719"/>
    <n v="844962"/>
    <n v="8"/>
    <s v="Health &amp; Wellness"/>
    <x v="0"/>
    <x v="1"/>
    <n v="4"/>
    <n v="5"/>
    <n v="5"/>
    <n v="455"/>
    <x v="4"/>
  </r>
  <r>
    <s v="C03575"/>
    <x v="11"/>
    <n v="46"/>
    <x v="3"/>
    <s v="Platinum"/>
    <x v="0"/>
    <x v="0"/>
    <n v="10438"/>
    <n v="42621"/>
    <n v="114"/>
    <s v="Electronics"/>
    <x v="3"/>
    <x v="0"/>
    <n v="2"/>
    <n v="2"/>
    <n v="2"/>
    <n v="222"/>
    <x v="0"/>
  </r>
  <r>
    <s v="C03576"/>
    <x v="9"/>
    <n v="42"/>
    <x v="0"/>
    <s v="Platinum"/>
    <x v="0"/>
    <x v="55"/>
    <n v="15975"/>
    <n v="1266935"/>
    <n v="1"/>
    <s v="Clothing &amp; Apparel"/>
    <x v="2"/>
    <x v="0"/>
    <n v="5"/>
    <n v="5"/>
    <n v="5"/>
    <n v="555"/>
    <x v="4"/>
  </r>
  <r>
    <s v="C03577"/>
    <x v="0"/>
    <n v="32"/>
    <x v="2"/>
    <s v="Free"/>
    <x v="0"/>
    <x v="46"/>
    <n v="6384"/>
    <n v="279461"/>
    <n v="1"/>
    <s v="Books"/>
    <x v="3"/>
    <x v="1"/>
    <n v="5"/>
    <n v="5"/>
    <n v="4"/>
    <n v="554"/>
    <x v="4"/>
  </r>
  <r>
    <s v="C03578"/>
    <x v="5"/>
    <n v="33"/>
    <x v="2"/>
    <s v="Platinum"/>
    <x v="0"/>
    <x v="23"/>
    <n v="11216"/>
    <n v="188154"/>
    <n v="233"/>
    <s v="Food &amp; Grocery"/>
    <x v="0"/>
    <x v="0"/>
    <n v="1"/>
    <n v="3"/>
    <n v="4"/>
    <n v="134"/>
    <x v="1"/>
  </r>
  <r>
    <s v="C03579"/>
    <x v="6"/>
    <n v="53"/>
    <x v="3"/>
    <s v="Silver"/>
    <x v="1"/>
    <x v="12"/>
    <n v="7853"/>
    <n v="158781"/>
    <n v="38"/>
    <s v="Office Supplies"/>
    <x v="1"/>
    <x v="1"/>
    <n v="3"/>
    <n v="4"/>
    <n v="4"/>
    <n v="344"/>
    <x v="6"/>
  </r>
  <r>
    <s v="C03580"/>
    <x v="12"/>
    <n v="46"/>
    <x v="3"/>
    <s v="Silver"/>
    <x v="0"/>
    <x v="21"/>
    <n v="4434"/>
    <n v="57837"/>
    <n v="33"/>
    <s v="Clothing &amp; Apparel"/>
    <x v="0"/>
    <x v="0"/>
    <n v="3"/>
    <n v="3"/>
    <n v="3"/>
    <n v="333"/>
    <x v="5"/>
  </r>
  <r>
    <s v="C03581"/>
    <x v="0"/>
    <n v="46"/>
    <x v="3"/>
    <s v="Free"/>
    <x v="1"/>
    <x v="11"/>
    <n v="6752"/>
    <n v="220959"/>
    <n v="141"/>
    <s v="Pet Supplies"/>
    <x v="3"/>
    <x v="0"/>
    <n v="1"/>
    <n v="4"/>
    <n v="4"/>
    <n v="144"/>
    <x v="3"/>
  </r>
  <r>
    <s v="C03582"/>
    <x v="18"/>
    <n v="40"/>
    <x v="0"/>
    <s v="Silver"/>
    <x v="0"/>
    <x v="14"/>
    <n v="9317"/>
    <n v="2023"/>
    <n v="0"/>
    <s v="Food &amp; Grocery"/>
    <x v="1"/>
    <x v="1"/>
    <n v="5"/>
    <n v="1"/>
    <n v="1"/>
    <n v="511"/>
    <x v="8"/>
  </r>
  <r>
    <s v="C03583"/>
    <x v="1"/>
    <n v="50"/>
    <x v="3"/>
    <s v="Free"/>
    <x v="0"/>
    <x v="0"/>
    <n v="3207"/>
    <n v="1305"/>
    <n v="5"/>
    <s v="Home &amp; Kitchen"/>
    <x v="1"/>
    <x v="0"/>
    <n v="5"/>
    <n v="2"/>
    <n v="1"/>
    <n v="521"/>
    <x v="2"/>
  </r>
  <r>
    <s v="C03584"/>
    <x v="6"/>
    <n v="43"/>
    <x v="0"/>
    <s v="Free"/>
    <x v="0"/>
    <x v="10"/>
    <n v="7903"/>
    <n v="55062"/>
    <n v="49"/>
    <s v="Sports &amp; Outdoors"/>
    <x v="4"/>
    <x v="0"/>
    <n v="3"/>
    <n v="2"/>
    <n v="3"/>
    <n v="323"/>
    <x v="5"/>
  </r>
  <r>
    <s v="C03585"/>
    <x v="3"/>
    <n v="18"/>
    <x v="1"/>
    <s v="Free"/>
    <x v="1"/>
    <x v="58"/>
    <n v="10415"/>
    <n v="210634"/>
    <n v="21"/>
    <s v="Electronics"/>
    <x v="1"/>
    <x v="1"/>
    <n v="4"/>
    <n v="4"/>
    <n v="4"/>
    <n v="444"/>
    <x v="6"/>
  </r>
  <r>
    <s v="C03586"/>
    <x v="0"/>
    <n v="41"/>
    <x v="0"/>
    <s v="Gold"/>
    <x v="1"/>
    <x v="22"/>
    <n v="7712"/>
    <n v="72197"/>
    <n v="28"/>
    <s v="Office Supplies"/>
    <x v="5"/>
    <x v="0"/>
    <n v="4"/>
    <n v="3"/>
    <n v="3"/>
    <n v="433"/>
    <x v="5"/>
  </r>
  <r>
    <s v="C03587"/>
    <x v="12"/>
    <n v="56"/>
    <x v="4"/>
    <s v="Platinum"/>
    <x v="0"/>
    <x v="47"/>
    <n v="7863"/>
    <n v="251245"/>
    <n v="13"/>
    <s v="Beauty &amp; Personal Care"/>
    <x v="5"/>
    <x v="1"/>
    <n v="4"/>
    <n v="4"/>
    <n v="4"/>
    <n v="444"/>
    <x v="6"/>
  </r>
  <r>
    <s v="C03588"/>
    <x v="9"/>
    <n v="29"/>
    <x v="2"/>
    <s v="Free"/>
    <x v="0"/>
    <x v="39"/>
    <n v="5077"/>
    <n v="132898"/>
    <n v="27"/>
    <s v="Electronics"/>
    <x v="4"/>
    <x v="1"/>
    <n v="4"/>
    <n v="4"/>
    <n v="4"/>
    <n v="444"/>
    <x v="6"/>
  </r>
  <r>
    <s v="C03589"/>
    <x v="16"/>
    <n v="25"/>
    <x v="2"/>
    <s v="Gold"/>
    <x v="1"/>
    <x v="0"/>
    <n v="1715"/>
    <n v="7457"/>
    <n v="2"/>
    <s v="Automotive"/>
    <x v="0"/>
    <x v="0"/>
    <n v="5"/>
    <n v="2"/>
    <n v="1"/>
    <n v="521"/>
    <x v="2"/>
  </r>
  <r>
    <s v="C03590"/>
    <x v="17"/>
    <n v="30"/>
    <x v="2"/>
    <s v="Free"/>
    <x v="1"/>
    <x v="18"/>
    <n v="2542"/>
    <n v="4360"/>
    <n v="9"/>
    <s v="Beauty &amp; Personal Care"/>
    <x v="4"/>
    <x v="1"/>
    <n v="4"/>
    <n v="3"/>
    <n v="1"/>
    <n v="431"/>
    <x v="5"/>
  </r>
  <r>
    <s v="C03591"/>
    <x v="12"/>
    <n v="32"/>
    <x v="2"/>
    <s v="Gold"/>
    <x v="0"/>
    <x v="4"/>
    <n v="12217"/>
    <n v="214218"/>
    <n v="66"/>
    <s v="Clothing &amp; Apparel"/>
    <x v="0"/>
    <x v="0"/>
    <n v="2"/>
    <n v="4"/>
    <n v="4"/>
    <n v="244"/>
    <x v="1"/>
  </r>
  <r>
    <s v="C03592"/>
    <x v="8"/>
    <n v="32"/>
    <x v="2"/>
    <s v="Free"/>
    <x v="0"/>
    <x v="34"/>
    <n v="2271"/>
    <n v="39004"/>
    <n v="137"/>
    <s v="Home &amp; Kitchen"/>
    <x v="1"/>
    <x v="1"/>
    <n v="1"/>
    <n v="3"/>
    <n v="2"/>
    <n v="132"/>
    <x v="0"/>
  </r>
  <r>
    <s v="C03593"/>
    <x v="1"/>
    <n v="29"/>
    <x v="2"/>
    <s v="Free"/>
    <x v="1"/>
    <x v="31"/>
    <n v="4233"/>
    <n v="41731"/>
    <n v="55"/>
    <s v="Books"/>
    <x v="0"/>
    <x v="1"/>
    <n v="3"/>
    <n v="2"/>
    <n v="2"/>
    <n v="322"/>
    <x v="0"/>
  </r>
  <r>
    <s v="C03594"/>
    <x v="14"/>
    <n v="35"/>
    <x v="0"/>
    <s v="Free"/>
    <x v="0"/>
    <x v="0"/>
    <n v="11193"/>
    <n v="43557"/>
    <n v="73"/>
    <s v="Home &amp; Kitchen"/>
    <x v="1"/>
    <x v="1"/>
    <n v="2"/>
    <n v="2"/>
    <n v="2"/>
    <n v="222"/>
    <x v="0"/>
  </r>
  <r>
    <s v="C03595"/>
    <x v="0"/>
    <n v="36"/>
    <x v="0"/>
    <s v="Free"/>
    <x v="1"/>
    <x v="19"/>
    <n v="14559"/>
    <n v="15195"/>
    <n v="9"/>
    <s v="Books"/>
    <x v="3"/>
    <x v="1"/>
    <n v="4"/>
    <n v="1"/>
    <n v="2"/>
    <n v="412"/>
    <x v="8"/>
  </r>
  <r>
    <s v="C03596"/>
    <x v="12"/>
    <n v="25"/>
    <x v="2"/>
    <s v="Free"/>
    <x v="0"/>
    <x v="30"/>
    <n v="11677"/>
    <n v="26265"/>
    <n v="157"/>
    <s v="Clothing &amp; Apparel"/>
    <x v="0"/>
    <x v="0"/>
    <n v="1"/>
    <n v="4"/>
    <n v="2"/>
    <n v="142"/>
    <x v="1"/>
  </r>
  <r>
    <s v="C03597"/>
    <x v="6"/>
    <n v="27"/>
    <x v="2"/>
    <s v="Free"/>
    <x v="0"/>
    <x v="14"/>
    <n v="6393"/>
    <n v="14454"/>
    <n v="21"/>
    <s v="Beauty &amp; Personal Care"/>
    <x v="5"/>
    <x v="0"/>
    <n v="4"/>
    <n v="1"/>
    <n v="2"/>
    <n v="412"/>
    <x v="8"/>
  </r>
  <r>
    <s v="C03598"/>
    <x v="0"/>
    <n v="18"/>
    <x v="1"/>
    <s v="Platinum"/>
    <x v="1"/>
    <x v="19"/>
    <n v="17585"/>
    <n v="18819"/>
    <n v="83"/>
    <s v="Food &amp; Grocery"/>
    <x v="4"/>
    <x v="1"/>
    <n v="2"/>
    <n v="1"/>
    <n v="2"/>
    <n v="212"/>
    <x v="0"/>
  </r>
  <r>
    <s v="C03599"/>
    <x v="10"/>
    <n v="35"/>
    <x v="0"/>
    <s v="Platinum"/>
    <x v="0"/>
    <x v="25"/>
    <n v="49838"/>
    <n v="1538827"/>
    <n v="45"/>
    <s v="Clothing &amp; Apparel"/>
    <x v="3"/>
    <x v="1"/>
    <n v="3"/>
    <n v="4"/>
    <n v="5"/>
    <n v="345"/>
    <x v="6"/>
  </r>
  <r>
    <s v="C03600"/>
    <x v="0"/>
    <n v="43"/>
    <x v="0"/>
    <s v="Free"/>
    <x v="1"/>
    <x v="35"/>
    <n v="8548"/>
    <n v="172563"/>
    <n v="32"/>
    <s v="Electronics"/>
    <x v="3"/>
    <x v="1"/>
    <n v="3"/>
    <n v="4"/>
    <n v="4"/>
    <n v="344"/>
    <x v="6"/>
  </r>
  <r>
    <s v="C03601"/>
    <x v="14"/>
    <n v="34"/>
    <x v="2"/>
    <s v="Free"/>
    <x v="1"/>
    <x v="35"/>
    <n v="8027"/>
    <n v="17197"/>
    <n v="3"/>
    <s v="Sports &amp; Outdoors"/>
    <x v="1"/>
    <x v="1"/>
    <n v="5"/>
    <n v="4"/>
    <n v="2"/>
    <n v="542"/>
    <x v="5"/>
  </r>
  <r>
    <s v="C03602"/>
    <x v="3"/>
    <n v="47"/>
    <x v="3"/>
    <s v="Silver"/>
    <x v="0"/>
    <x v="17"/>
    <n v="7473"/>
    <n v="11164"/>
    <n v="12"/>
    <s v="Toys &amp; Games"/>
    <x v="3"/>
    <x v="1"/>
    <n v="4"/>
    <n v="3"/>
    <n v="2"/>
    <n v="432"/>
    <x v="5"/>
  </r>
  <r>
    <s v="C03603"/>
    <x v="9"/>
    <n v="33"/>
    <x v="2"/>
    <s v="Free"/>
    <x v="0"/>
    <x v="17"/>
    <n v="12314"/>
    <n v="170203"/>
    <n v="82"/>
    <s v="Beauty &amp; Personal Care"/>
    <x v="1"/>
    <x v="0"/>
    <n v="2"/>
    <n v="3"/>
    <n v="4"/>
    <n v="234"/>
    <x v="1"/>
  </r>
  <r>
    <s v="C03604"/>
    <x v="0"/>
    <n v="18"/>
    <x v="1"/>
    <s v="Free"/>
    <x v="1"/>
    <x v="24"/>
    <n v="27385"/>
    <n v="602483"/>
    <n v="33"/>
    <s v="Electronics"/>
    <x v="1"/>
    <x v="0"/>
    <n v="3"/>
    <n v="4"/>
    <n v="5"/>
    <n v="345"/>
    <x v="6"/>
  </r>
  <r>
    <s v="C03605"/>
    <x v="1"/>
    <n v="45"/>
    <x v="3"/>
    <s v="Platinum"/>
    <x v="0"/>
    <x v="34"/>
    <n v="930"/>
    <n v="163874"/>
    <n v="44"/>
    <s v="Clothing &amp; Apparel"/>
    <x v="0"/>
    <x v="1"/>
    <n v="3"/>
    <n v="3"/>
    <n v="4"/>
    <n v="334"/>
    <x v="9"/>
  </r>
  <r>
    <s v="C03606"/>
    <x v="0"/>
    <n v="18"/>
    <x v="1"/>
    <s v="Free"/>
    <x v="0"/>
    <x v="2"/>
    <n v="2296"/>
    <n v="1414"/>
    <n v="69"/>
    <s v="Beauty &amp; Personal Care"/>
    <x v="3"/>
    <x v="1"/>
    <n v="2"/>
    <n v="2"/>
    <n v="1"/>
    <n v="221"/>
    <x v="7"/>
  </r>
  <r>
    <s v="C03607"/>
    <x v="7"/>
    <n v="39"/>
    <x v="0"/>
    <s v="Silver"/>
    <x v="0"/>
    <x v="22"/>
    <n v="12525"/>
    <n v="114413"/>
    <n v="20"/>
    <s v="Electronics"/>
    <x v="4"/>
    <x v="0"/>
    <n v="4"/>
    <n v="3"/>
    <n v="4"/>
    <n v="434"/>
    <x v="9"/>
  </r>
  <r>
    <s v="C03608"/>
    <x v="7"/>
    <n v="50"/>
    <x v="3"/>
    <s v="Platinum"/>
    <x v="0"/>
    <x v="47"/>
    <n v="6737"/>
    <n v="184791"/>
    <n v="92"/>
    <s v="Clothing &amp; Apparel"/>
    <x v="0"/>
    <x v="1"/>
    <n v="2"/>
    <n v="4"/>
    <n v="4"/>
    <n v="244"/>
    <x v="1"/>
  </r>
  <r>
    <s v="C03609"/>
    <x v="0"/>
    <n v="58"/>
    <x v="4"/>
    <s v="Free"/>
    <x v="0"/>
    <x v="34"/>
    <n v="3785"/>
    <n v="66149"/>
    <n v="263"/>
    <s v="Health &amp; Wellness"/>
    <x v="0"/>
    <x v="0"/>
    <n v="1"/>
    <n v="3"/>
    <n v="3"/>
    <n v="133"/>
    <x v="1"/>
  </r>
  <r>
    <s v="C03610"/>
    <x v="0"/>
    <n v="34"/>
    <x v="2"/>
    <s v="Free"/>
    <x v="1"/>
    <x v="68"/>
    <n v="4131"/>
    <n v="20378"/>
    <n v="53"/>
    <s v="Jewelry &amp; Accessories"/>
    <x v="1"/>
    <x v="0"/>
    <n v="3"/>
    <n v="5"/>
    <n v="2"/>
    <n v="352"/>
    <x v="5"/>
  </r>
  <r>
    <s v="C03611"/>
    <x v="7"/>
    <n v="44"/>
    <x v="0"/>
    <s v="Free"/>
    <x v="1"/>
    <x v="31"/>
    <n v="7054"/>
    <n v="58468"/>
    <n v="45"/>
    <s v="Books"/>
    <x v="5"/>
    <x v="1"/>
    <n v="3"/>
    <n v="2"/>
    <n v="3"/>
    <n v="323"/>
    <x v="5"/>
  </r>
  <r>
    <s v="C03612"/>
    <x v="8"/>
    <n v="35"/>
    <x v="0"/>
    <s v="Free"/>
    <x v="0"/>
    <x v="14"/>
    <n v="5039"/>
    <n v="9419"/>
    <n v="202"/>
    <s v="Office Supplies"/>
    <x v="4"/>
    <x v="0"/>
    <n v="1"/>
    <n v="1"/>
    <n v="1"/>
    <n v="111"/>
    <x v="10"/>
  </r>
  <r>
    <s v="C03613"/>
    <x v="0"/>
    <n v="52"/>
    <x v="3"/>
    <s v="Gold"/>
    <x v="1"/>
    <x v="5"/>
    <n v="11473"/>
    <n v="51082"/>
    <n v="1"/>
    <s v="Home &amp; Kitchen"/>
    <x v="3"/>
    <x v="0"/>
    <n v="5"/>
    <n v="2"/>
    <n v="3"/>
    <n v="523"/>
    <x v="2"/>
  </r>
  <r>
    <s v="C03614"/>
    <x v="5"/>
    <n v="47"/>
    <x v="3"/>
    <s v="Free"/>
    <x v="0"/>
    <x v="18"/>
    <n v="25439"/>
    <n v="362764"/>
    <n v="186"/>
    <s v="Health &amp; Wellness"/>
    <x v="0"/>
    <x v="1"/>
    <n v="1"/>
    <n v="3"/>
    <n v="5"/>
    <n v="135"/>
    <x v="1"/>
  </r>
  <r>
    <s v="C03615"/>
    <x v="11"/>
    <n v="56"/>
    <x v="4"/>
    <s v="Free"/>
    <x v="0"/>
    <x v="30"/>
    <n v="4195"/>
    <n v="76815"/>
    <n v="45"/>
    <s v="Beauty &amp; Personal Care"/>
    <x v="1"/>
    <x v="0"/>
    <n v="3"/>
    <n v="4"/>
    <n v="3"/>
    <n v="343"/>
    <x v="9"/>
  </r>
  <r>
    <s v="C03616"/>
    <x v="0"/>
    <n v="47"/>
    <x v="3"/>
    <s v="Free"/>
    <x v="1"/>
    <x v="49"/>
    <n v="12575"/>
    <n v="288406"/>
    <n v="84"/>
    <s v="Clothing &amp; Apparel"/>
    <x v="1"/>
    <x v="1"/>
    <n v="2"/>
    <n v="4"/>
    <n v="4"/>
    <n v="244"/>
    <x v="1"/>
  </r>
  <r>
    <s v="C03617"/>
    <x v="10"/>
    <n v="38"/>
    <x v="0"/>
    <s v="Free"/>
    <x v="1"/>
    <x v="73"/>
    <n v="13803"/>
    <n v="1010627"/>
    <n v="11"/>
    <s v="Home &amp; Kitchen"/>
    <x v="1"/>
    <x v="0"/>
    <n v="4"/>
    <n v="5"/>
    <n v="5"/>
    <n v="455"/>
    <x v="4"/>
  </r>
  <r>
    <s v="C03618"/>
    <x v="7"/>
    <n v="41"/>
    <x v="0"/>
    <s v="Free"/>
    <x v="0"/>
    <x v="21"/>
    <n v="8338"/>
    <n v="9790"/>
    <n v="139"/>
    <s v="Clothing &amp; Apparel"/>
    <x v="1"/>
    <x v="1"/>
    <n v="1"/>
    <n v="3"/>
    <n v="1"/>
    <n v="131"/>
    <x v="10"/>
  </r>
  <r>
    <s v="C03619"/>
    <x v="1"/>
    <n v="34"/>
    <x v="2"/>
    <s v="Silver"/>
    <x v="0"/>
    <x v="9"/>
    <n v="2239"/>
    <n v="15735"/>
    <n v="19"/>
    <s v="Jewelry &amp; Accessories"/>
    <x v="0"/>
    <x v="1"/>
    <n v="4"/>
    <n v="2"/>
    <n v="2"/>
    <n v="422"/>
    <x v="8"/>
  </r>
  <r>
    <s v="C03620"/>
    <x v="3"/>
    <n v="40"/>
    <x v="0"/>
    <s v="Gold"/>
    <x v="1"/>
    <x v="16"/>
    <n v="6105"/>
    <n v="266936"/>
    <n v="30"/>
    <s v="Sports &amp; Outdoors"/>
    <x v="1"/>
    <x v="1"/>
    <n v="3"/>
    <n v="5"/>
    <n v="4"/>
    <n v="354"/>
    <x v="6"/>
  </r>
  <r>
    <s v="C03621"/>
    <x v="7"/>
    <n v="38"/>
    <x v="0"/>
    <s v="Free"/>
    <x v="0"/>
    <x v="17"/>
    <n v="2995"/>
    <n v="4788"/>
    <n v="44"/>
    <s v="Pet Supplies"/>
    <x v="0"/>
    <x v="1"/>
    <n v="3"/>
    <n v="3"/>
    <n v="1"/>
    <n v="331"/>
    <x v="7"/>
  </r>
  <r>
    <s v="C03622"/>
    <x v="0"/>
    <n v="26"/>
    <x v="2"/>
    <s v="Free"/>
    <x v="1"/>
    <x v="46"/>
    <n v="16653"/>
    <n v="898504"/>
    <n v="46"/>
    <s v="Clothing &amp; Apparel"/>
    <x v="4"/>
    <x v="0"/>
    <n v="3"/>
    <n v="5"/>
    <n v="5"/>
    <n v="355"/>
    <x v="6"/>
  </r>
  <r>
    <s v="C03623"/>
    <x v="1"/>
    <n v="30"/>
    <x v="2"/>
    <s v="Free"/>
    <x v="0"/>
    <x v="18"/>
    <n v="8888"/>
    <n v="137425"/>
    <n v="8"/>
    <s v="Sports &amp; Outdoors"/>
    <x v="5"/>
    <x v="0"/>
    <n v="4"/>
    <n v="3"/>
    <n v="4"/>
    <n v="434"/>
    <x v="9"/>
  </r>
  <r>
    <s v="C03624"/>
    <x v="8"/>
    <n v="18"/>
    <x v="1"/>
    <s v="Free"/>
    <x v="1"/>
    <x v="14"/>
    <n v="6152"/>
    <n v="10783"/>
    <n v="43"/>
    <s v="Electronics"/>
    <x v="1"/>
    <x v="1"/>
    <n v="3"/>
    <n v="1"/>
    <n v="2"/>
    <n v="312"/>
    <x v="7"/>
  </r>
  <r>
    <s v="C03625"/>
    <x v="5"/>
    <n v="50"/>
    <x v="3"/>
    <s v="Free"/>
    <x v="0"/>
    <x v="19"/>
    <n v="3492"/>
    <n v="395"/>
    <n v="37"/>
    <s v="Sports &amp; Outdoors"/>
    <x v="5"/>
    <x v="1"/>
    <n v="3"/>
    <n v="1"/>
    <n v="1"/>
    <n v="311"/>
    <x v="8"/>
  </r>
  <r>
    <s v="C03626"/>
    <x v="0"/>
    <n v="38"/>
    <x v="0"/>
    <s v="Free"/>
    <x v="1"/>
    <x v="0"/>
    <n v="6321"/>
    <n v="23985"/>
    <n v="180"/>
    <s v="Jewelry &amp; Accessories"/>
    <x v="4"/>
    <x v="0"/>
    <n v="1"/>
    <n v="2"/>
    <n v="2"/>
    <n v="122"/>
    <x v="0"/>
  </r>
  <r>
    <s v="C03627"/>
    <x v="12"/>
    <n v="22"/>
    <x v="1"/>
    <s v="Free"/>
    <x v="1"/>
    <x v="10"/>
    <n v="8644"/>
    <n v="60777"/>
    <n v="7"/>
    <s v="Food &amp; Grocery"/>
    <x v="0"/>
    <x v="1"/>
    <n v="5"/>
    <n v="2"/>
    <n v="3"/>
    <n v="523"/>
    <x v="2"/>
  </r>
  <r>
    <s v="C03628"/>
    <x v="11"/>
    <n v="18"/>
    <x v="1"/>
    <s v="Silver"/>
    <x v="1"/>
    <x v="24"/>
    <n v="3398"/>
    <n v="70497"/>
    <n v="16"/>
    <s v="Jewelry &amp; Accessories"/>
    <x v="0"/>
    <x v="1"/>
    <n v="4"/>
    <n v="4"/>
    <n v="3"/>
    <n v="443"/>
    <x v="9"/>
  </r>
  <r>
    <s v="C03629"/>
    <x v="0"/>
    <n v="40"/>
    <x v="0"/>
    <s v="Silver"/>
    <x v="1"/>
    <x v="26"/>
    <n v="2445"/>
    <n v="6730"/>
    <n v="14"/>
    <s v="Electronics"/>
    <x v="5"/>
    <x v="0"/>
    <n v="4"/>
    <n v="4"/>
    <n v="1"/>
    <n v="441"/>
    <x v="5"/>
  </r>
  <r>
    <s v="C03630"/>
    <x v="10"/>
    <n v="41"/>
    <x v="0"/>
    <s v="Gold"/>
    <x v="1"/>
    <x v="59"/>
    <n v="12874"/>
    <n v="362956"/>
    <n v="2"/>
    <s v="Clothing &amp; Apparel"/>
    <x v="3"/>
    <x v="1"/>
    <n v="5"/>
    <n v="4"/>
    <n v="5"/>
    <n v="545"/>
    <x v="4"/>
  </r>
  <r>
    <s v="C03631"/>
    <x v="10"/>
    <n v="21"/>
    <x v="1"/>
    <s v="Free"/>
    <x v="1"/>
    <x v="14"/>
    <n v="10414"/>
    <n v="21565"/>
    <n v="4"/>
    <s v="Electronics"/>
    <x v="1"/>
    <x v="0"/>
    <n v="5"/>
    <n v="1"/>
    <n v="2"/>
    <n v="512"/>
    <x v="8"/>
  </r>
  <r>
    <s v="C03632"/>
    <x v="5"/>
    <n v="35"/>
    <x v="0"/>
    <s v="Silver"/>
    <x v="1"/>
    <x v="2"/>
    <n v="6972"/>
    <n v="39242"/>
    <n v="16"/>
    <s v="Clothing &amp; Apparel"/>
    <x v="4"/>
    <x v="0"/>
    <n v="4"/>
    <n v="2"/>
    <n v="2"/>
    <n v="422"/>
    <x v="8"/>
  </r>
  <r>
    <s v="C03633"/>
    <x v="18"/>
    <n v="31"/>
    <x v="2"/>
    <s v="Gold"/>
    <x v="0"/>
    <x v="21"/>
    <n v="31119"/>
    <n v="345635"/>
    <n v="4"/>
    <s v="Health &amp; Wellness"/>
    <x v="1"/>
    <x v="1"/>
    <n v="5"/>
    <n v="3"/>
    <n v="5"/>
    <n v="535"/>
    <x v="9"/>
  </r>
  <r>
    <s v="C03634"/>
    <x v="0"/>
    <n v="36"/>
    <x v="0"/>
    <s v="Free"/>
    <x v="0"/>
    <x v="15"/>
    <n v="10958"/>
    <n v="389094"/>
    <n v="28"/>
    <s v="Sports &amp; Outdoors"/>
    <x v="4"/>
    <x v="1"/>
    <n v="4"/>
    <n v="4"/>
    <n v="5"/>
    <n v="445"/>
    <x v="4"/>
  </r>
  <r>
    <s v="C03635"/>
    <x v="8"/>
    <n v="53"/>
    <x v="3"/>
    <s v="Free"/>
    <x v="0"/>
    <x v="9"/>
    <n v="5283"/>
    <n v="38866"/>
    <n v="2"/>
    <s v="Beauty &amp; Personal Care"/>
    <x v="0"/>
    <x v="1"/>
    <n v="5"/>
    <n v="2"/>
    <n v="2"/>
    <n v="522"/>
    <x v="2"/>
  </r>
  <r>
    <s v="C03636"/>
    <x v="4"/>
    <n v="41"/>
    <x v="0"/>
    <s v="Free"/>
    <x v="0"/>
    <x v="42"/>
    <n v="6695"/>
    <n v="24862"/>
    <n v="45"/>
    <s v="Electronics"/>
    <x v="0"/>
    <x v="0"/>
    <n v="3"/>
    <n v="5"/>
    <n v="2"/>
    <n v="352"/>
    <x v="5"/>
  </r>
  <r>
    <s v="C03637"/>
    <x v="0"/>
    <n v="27"/>
    <x v="2"/>
    <s v="Gold"/>
    <x v="1"/>
    <x v="14"/>
    <n v="18981"/>
    <n v="35359"/>
    <n v="13"/>
    <s v="Food &amp; Grocery"/>
    <x v="3"/>
    <x v="1"/>
    <n v="4"/>
    <n v="1"/>
    <n v="2"/>
    <n v="412"/>
    <x v="8"/>
  </r>
  <r>
    <s v="C03638"/>
    <x v="10"/>
    <n v="31"/>
    <x v="2"/>
    <s v="Silver"/>
    <x v="0"/>
    <x v="10"/>
    <n v="18594"/>
    <n v="136182"/>
    <n v="12"/>
    <s v="Books"/>
    <x v="3"/>
    <x v="0"/>
    <n v="4"/>
    <n v="2"/>
    <n v="4"/>
    <n v="424"/>
    <x v="2"/>
  </r>
  <r>
    <s v="C03639"/>
    <x v="12"/>
    <n v="34"/>
    <x v="2"/>
    <s v="Free"/>
    <x v="1"/>
    <x v="53"/>
    <n v="3524"/>
    <n v="129652"/>
    <n v="27"/>
    <s v="Home &amp; Kitchen"/>
    <x v="3"/>
    <x v="1"/>
    <n v="4"/>
    <n v="5"/>
    <n v="4"/>
    <n v="454"/>
    <x v="4"/>
  </r>
  <r>
    <s v="C03640"/>
    <x v="0"/>
    <n v="33"/>
    <x v="2"/>
    <s v="Free"/>
    <x v="1"/>
    <x v="4"/>
    <n v="14117"/>
    <n v="260784"/>
    <n v="8"/>
    <s v="Home &amp; Kitchen"/>
    <x v="3"/>
    <x v="0"/>
    <n v="4"/>
    <n v="4"/>
    <n v="4"/>
    <n v="444"/>
    <x v="6"/>
  </r>
  <r>
    <s v="C03641"/>
    <x v="1"/>
    <n v="47"/>
    <x v="3"/>
    <s v="Free"/>
    <x v="0"/>
    <x v="22"/>
    <n v="564"/>
    <n v="57526"/>
    <n v="11"/>
    <s v="Jewelry &amp; Accessories"/>
    <x v="0"/>
    <x v="1"/>
    <n v="4"/>
    <n v="3"/>
    <n v="3"/>
    <n v="433"/>
    <x v="5"/>
  </r>
  <r>
    <s v="C03642"/>
    <x v="4"/>
    <n v="35"/>
    <x v="0"/>
    <s v="Silver"/>
    <x v="0"/>
    <x v="18"/>
    <n v="4426"/>
    <n v="71582"/>
    <n v="6"/>
    <s v="Books"/>
    <x v="1"/>
    <x v="1"/>
    <n v="5"/>
    <n v="3"/>
    <n v="3"/>
    <n v="533"/>
    <x v="5"/>
  </r>
  <r>
    <s v="C03643"/>
    <x v="0"/>
    <n v="37"/>
    <x v="0"/>
    <s v="Free"/>
    <x v="0"/>
    <x v="21"/>
    <n v="11383"/>
    <n v="142325"/>
    <n v="93"/>
    <s v="Food &amp; Grocery"/>
    <x v="2"/>
    <x v="0"/>
    <n v="2"/>
    <n v="3"/>
    <n v="4"/>
    <n v="234"/>
    <x v="1"/>
  </r>
  <r>
    <s v="C03644"/>
    <x v="12"/>
    <n v="31"/>
    <x v="2"/>
    <s v="Free"/>
    <x v="0"/>
    <x v="31"/>
    <n v="5197"/>
    <n v="42657"/>
    <n v="46"/>
    <s v="Toys &amp; Games"/>
    <x v="0"/>
    <x v="1"/>
    <n v="3"/>
    <n v="2"/>
    <n v="2"/>
    <n v="322"/>
    <x v="0"/>
  </r>
  <r>
    <s v="C03645"/>
    <x v="5"/>
    <n v="37"/>
    <x v="0"/>
    <s v="Gold"/>
    <x v="0"/>
    <x v="59"/>
    <n v="4571"/>
    <n v="125651"/>
    <n v="141"/>
    <s v="Electronics"/>
    <x v="3"/>
    <x v="1"/>
    <n v="1"/>
    <n v="4"/>
    <n v="4"/>
    <n v="144"/>
    <x v="3"/>
  </r>
  <r>
    <s v="C03646"/>
    <x v="0"/>
    <n v="19"/>
    <x v="1"/>
    <s v="Free"/>
    <x v="0"/>
    <x v="45"/>
    <n v="34445"/>
    <n v="1343458"/>
    <n v="3"/>
    <s v="Electronics"/>
    <x v="1"/>
    <x v="1"/>
    <n v="5"/>
    <n v="5"/>
    <n v="5"/>
    <n v="555"/>
    <x v="4"/>
  </r>
  <r>
    <s v="C03647"/>
    <x v="1"/>
    <n v="31"/>
    <x v="2"/>
    <s v="Silver"/>
    <x v="1"/>
    <x v="9"/>
    <n v="3312"/>
    <n v="21689"/>
    <n v="59"/>
    <s v="Beauty &amp; Personal Care"/>
    <x v="5"/>
    <x v="1"/>
    <n v="3"/>
    <n v="2"/>
    <n v="2"/>
    <n v="322"/>
    <x v="0"/>
  </r>
  <r>
    <s v="C03648"/>
    <x v="1"/>
    <n v="44"/>
    <x v="0"/>
    <s v="Silver"/>
    <x v="1"/>
    <x v="66"/>
    <n v="7809"/>
    <n v="453172"/>
    <n v="190"/>
    <s v="Home &amp; Kitchen"/>
    <x v="4"/>
    <x v="0"/>
    <n v="1"/>
    <n v="5"/>
    <n v="5"/>
    <n v="155"/>
    <x v="3"/>
  </r>
  <r>
    <s v="C03649"/>
    <x v="10"/>
    <n v="29"/>
    <x v="2"/>
    <s v="Silver"/>
    <x v="1"/>
    <x v="5"/>
    <n v="9919"/>
    <n v="56151"/>
    <n v="27"/>
    <s v="Pet Supplies"/>
    <x v="5"/>
    <x v="0"/>
    <n v="4"/>
    <n v="2"/>
    <n v="3"/>
    <n v="423"/>
    <x v="5"/>
  </r>
  <r>
    <s v="C03650"/>
    <x v="8"/>
    <n v="52"/>
    <x v="3"/>
    <s v="Silver"/>
    <x v="1"/>
    <x v="78"/>
    <n v="183"/>
    <n v="130185"/>
    <n v="4"/>
    <s v="Home &amp; Kitchen"/>
    <x v="2"/>
    <x v="1"/>
    <n v="5"/>
    <n v="5"/>
    <n v="4"/>
    <n v="554"/>
    <x v="4"/>
  </r>
  <r>
    <s v="C03651"/>
    <x v="7"/>
    <n v="35"/>
    <x v="0"/>
    <s v="Free"/>
    <x v="0"/>
    <x v="51"/>
    <n v="524"/>
    <n v="27533"/>
    <n v="65"/>
    <s v="Automotive"/>
    <x v="0"/>
    <x v="0"/>
    <n v="2"/>
    <n v="5"/>
    <n v="2"/>
    <n v="252"/>
    <x v="1"/>
  </r>
  <r>
    <s v="C03652"/>
    <x v="8"/>
    <n v="33"/>
    <x v="2"/>
    <s v="Free"/>
    <x v="0"/>
    <x v="25"/>
    <n v="11448"/>
    <n v="293566"/>
    <n v="2"/>
    <s v="Toys &amp; Games"/>
    <x v="0"/>
    <x v="0"/>
    <n v="5"/>
    <n v="4"/>
    <n v="4"/>
    <n v="544"/>
    <x v="4"/>
  </r>
  <r>
    <s v="C03653"/>
    <x v="12"/>
    <n v="60"/>
    <x v="4"/>
    <s v="Free"/>
    <x v="1"/>
    <x v="49"/>
    <n v="2959"/>
    <n v="8100"/>
    <n v="108"/>
    <s v="Jewelry &amp; Accessories"/>
    <x v="2"/>
    <x v="0"/>
    <n v="2"/>
    <n v="4"/>
    <n v="1"/>
    <n v="241"/>
    <x v="0"/>
  </r>
  <r>
    <s v="C03654"/>
    <x v="10"/>
    <n v="54"/>
    <x v="3"/>
    <s v="Silver"/>
    <x v="1"/>
    <x v="23"/>
    <n v="13048"/>
    <n v="221444"/>
    <n v="69"/>
    <s v="Sports &amp; Outdoors"/>
    <x v="3"/>
    <x v="0"/>
    <n v="2"/>
    <n v="3"/>
    <n v="4"/>
    <n v="234"/>
    <x v="1"/>
  </r>
  <r>
    <s v="C03655"/>
    <x v="12"/>
    <n v="43"/>
    <x v="0"/>
    <s v="Free"/>
    <x v="0"/>
    <x v="2"/>
    <n v="400"/>
    <n v="25874"/>
    <n v="132"/>
    <s v="Electronics"/>
    <x v="2"/>
    <x v="1"/>
    <n v="1"/>
    <n v="2"/>
    <n v="2"/>
    <n v="122"/>
    <x v="0"/>
  </r>
  <r>
    <s v="C03656"/>
    <x v="5"/>
    <n v="32"/>
    <x v="2"/>
    <s v="Free"/>
    <x v="1"/>
    <x v="20"/>
    <n v="3259"/>
    <n v="38483"/>
    <n v="2"/>
    <s v="Home &amp; Kitchen"/>
    <x v="3"/>
    <x v="1"/>
    <n v="5"/>
    <n v="3"/>
    <n v="2"/>
    <n v="532"/>
    <x v="5"/>
  </r>
  <r>
    <s v="C03657"/>
    <x v="0"/>
    <n v="23"/>
    <x v="1"/>
    <s v="Platinum"/>
    <x v="0"/>
    <x v="5"/>
    <n v="12207"/>
    <n v="62094"/>
    <n v="196"/>
    <s v="Clothing &amp; Apparel"/>
    <x v="5"/>
    <x v="1"/>
    <n v="1"/>
    <n v="2"/>
    <n v="3"/>
    <n v="123"/>
    <x v="0"/>
  </r>
  <r>
    <s v="C03658"/>
    <x v="12"/>
    <n v="46"/>
    <x v="3"/>
    <s v="Silver"/>
    <x v="1"/>
    <x v="9"/>
    <n v="1795"/>
    <n v="13938"/>
    <n v="52"/>
    <s v="Beauty &amp; Personal Care"/>
    <x v="1"/>
    <x v="0"/>
    <n v="3"/>
    <n v="2"/>
    <n v="2"/>
    <n v="322"/>
    <x v="0"/>
  </r>
  <r>
    <s v="C03659"/>
    <x v="1"/>
    <n v="20"/>
    <x v="1"/>
    <s v="Gold"/>
    <x v="0"/>
    <x v="17"/>
    <n v="8533"/>
    <n v="101637"/>
    <n v="12"/>
    <s v="Clothing &amp; Apparel"/>
    <x v="1"/>
    <x v="1"/>
    <n v="4"/>
    <n v="3"/>
    <n v="3"/>
    <n v="433"/>
    <x v="5"/>
  </r>
  <r>
    <s v="C03660"/>
    <x v="0"/>
    <n v="59"/>
    <x v="4"/>
    <s v="Platinum"/>
    <x v="1"/>
    <x v="33"/>
    <n v="42116"/>
    <n v="108889"/>
    <n v="5"/>
    <s v="Clothing &amp; Apparel"/>
    <x v="1"/>
    <x v="0"/>
    <n v="5"/>
    <n v="1"/>
    <n v="3"/>
    <n v="513"/>
    <x v="2"/>
  </r>
  <r>
    <s v="C03661"/>
    <x v="5"/>
    <n v="18"/>
    <x v="1"/>
    <s v="Free"/>
    <x v="1"/>
    <x v="19"/>
    <n v="25304"/>
    <n v="24816"/>
    <n v="26"/>
    <s v="Beauty &amp; Personal Care"/>
    <x v="1"/>
    <x v="1"/>
    <n v="4"/>
    <n v="1"/>
    <n v="2"/>
    <n v="412"/>
    <x v="8"/>
  </r>
  <r>
    <s v="C03662"/>
    <x v="0"/>
    <n v="47"/>
    <x v="3"/>
    <s v="Gold"/>
    <x v="0"/>
    <x v="25"/>
    <n v="3276"/>
    <n v="8636"/>
    <n v="127"/>
    <s v="Sports &amp; Outdoors"/>
    <x v="3"/>
    <x v="1"/>
    <n v="1"/>
    <n v="4"/>
    <n v="1"/>
    <n v="141"/>
    <x v="10"/>
  </r>
  <r>
    <s v="C03663"/>
    <x v="7"/>
    <n v="64"/>
    <x v="4"/>
    <s v="Free"/>
    <x v="1"/>
    <x v="1"/>
    <n v="796"/>
    <n v="81505"/>
    <n v="27"/>
    <s v="Office Supplies"/>
    <x v="0"/>
    <x v="1"/>
    <n v="4"/>
    <n v="3"/>
    <n v="3"/>
    <n v="433"/>
    <x v="5"/>
  </r>
  <r>
    <s v="C03664"/>
    <x v="5"/>
    <n v="42"/>
    <x v="0"/>
    <s v="Free"/>
    <x v="1"/>
    <x v="9"/>
    <n v="11138"/>
    <n v="70158"/>
    <n v="51"/>
    <s v="Home &amp; Kitchen"/>
    <x v="0"/>
    <x v="1"/>
    <n v="3"/>
    <n v="2"/>
    <n v="3"/>
    <n v="323"/>
    <x v="5"/>
  </r>
  <r>
    <s v="C03665"/>
    <x v="9"/>
    <n v="27"/>
    <x v="2"/>
    <s v="Free"/>
    <x v="1"/>
    <x v="47"/>
    <n v="11357"/>
    <n v="312969"/>
    <n v="58"/>
    <s v="Health &amp; Wellness"/>
    <x v="0"/>
    <x v="0"/>
    <n v="3"/>
    <n v="4"/>
    <n v="5"/>
    <n v="345"/>
    <x v="6"/>
  </r>
  <r>
    <s v="C03666"/>
    <x v="18"/>
    <n v="43"/>
    <x v="0"/>
    <s v="Silver"/>
    <x v="1"/>
    <x v="0"/>
    <n v="12393"/>
    <n v="52967"/>
    <n v="94"/>
    <s v="Home &amp; Kitchen"/>
    <x v="4"/>
    <x v="1"/>
    <n v="2"/>
    <n v="2"/>
    <n v="3"/>
    <n v="223"/>
    <x v="0"/>
  </r>
  <r>
    <s v="C03667"/>
    <x v="7"/>
    <n v="47"/>
    <x v="3"/>
    <s v="Free"/>
    <x v="1"/>
    <x v="34"/>
    <n v="8352"/>
    <n v="137004"/>
    <n v="21"/>
    <s v="Automotive"/>
    <x v="5"/>
    <x v="1"/>
    <n v="4"/>
    <n v="3"/>
    <n v="4"/>
    <n v="434"/>
    <x v="9"/>
  </r>
  <r>
    <s v="C03668"/>
    <x v="0"/>
    <n v="54"/>
    <x v="3"/>
    <s v="Free"/>
    <x v="1"/>
    <x v="23"/>
    <n v="2794"/>
    <n v="47271"/>
    <n v="28"/>
    <s v="Clothing &amp; Apparel"/>
    <x v="1"/>
    <x v="0"/>
    <n v="4"/>
    <n v="3"/>
    <n v="3"/>
    <n v="433"/>
    <x v="5"/>
  </r>
  <r>
    <s v="C03669"/>
    <x v="12"/>
    <n v="40"/>
    <x v="0"/>
    <s v="Silver"/>
    <x v="1"/>
    <x v="24"/>
    <n v="10827"/>
    <n v="243182"/>
    <n v="23"/>
    <s v="Sports &amp; Outdoors"/>
    <x v="4"/>
    <x v="1"/>
    <n v="4"/>
    <n v="4"/>
    <n v="4"/>
    <n v="444"/>
    <x v="6"/>
  </r>
  <r>
    <s v="C03670"/>
    <x v="8"/>
    <n v="49"/>
    <x v="3"/>
    <s v="Free"/>
    <x v="1"/>
    <x v="34"/>
    <n v="20263"/>
    <n v="386834"/>
    <n v="93"/>
    <s v="Electronics"/>
    <x v="0"/>
    <x v="1"/>
    <n v="2"/>
    <n v="3"/>
    <n v="5"/>
    <n v="235"/>
    <x v="1"/>
  </r>
  <r>
    <s v="C03671"/>
    <x v="0"/>
    <n v="29"/>
    <x v="2"/>
    <s v="Gold"/>
    <x v="0"/>
    <x v="20"/>
    <n v="34411"/>
    <n v="398934"/>
    <n v="38"/>
    <s v="Clothing &amp; Apparel"/>
    <x v="3"/>
    <x v="0"/>
    <n v="3"/>
    <n v="3"/>
    <n v="5"/>
    <n v="335"/>
    <x v="6"/>
  </r>
  <r>
    <s v="C03672"/>
    <x v="5"/>
    <n v="27"/>
    <x v="2"/>
    <s v="Free"/>
    <x v="0"/>
    <x v="31"/>
    <n v="20542"/>
    <n v="173697"/>
    <n v="99"/>
    <s v="Home &amp; Kitchen"/>
    <x v="0"/>
    <x v="0"/>
    <n v="2"/>
    <n v="2"/>
    <n v="4"/>
    <n v="224"/>
    <x v="1"/>
  </r>
  <r>
    <s v="C03673"/>
    <x v="0"/>
    <n v="29"/>
    <x v="2"/>
    <s v="Gold"/>
    <x v="0"/>
    <x v="10"/>
    <n v="621"/>
    <n v="4337"/>
    <n v="0"/>
    <s v="Electronics"/>
    <x v="4"/>
    <x v="1"/>
    <n v="5"/>
    <n v="2"/>
    <n v="1"/>
    <n v="521"/>
    <x v="2"/>
  </r>
  <r>
    <s v="C03674"/>
    <x v="5"/>
    <n v="49"/>
    <x v="3"/>
    <s v="Free"/>
    <x v="1"/>
    <x v="0"/>
    <n v="6841"/>
    <n v="31045"/>
    <n v="23"/>
    <s v="Sports &amp; Outdoors"/>
    <x v="5"/>
    <x v="1"/>
    <n v="4"/>
    <n v="2"/>
    <n v="2"/>
    <n v="422"/>
    <x v="8"/>
  </r>
  <r>
    <s v="C03675"/>
    <x v="7"/>
    <n v="40"/>
    <x v="0"/>
    <s v="Free"/>
    <x v="1"/>
    <x v="0"/>
    <n v="4328"/>
    <n v="16569"/>
    <n v="19"/>
    <s v="Home &amp; Kitchen"/>
    <x v="4"/>
    <x v="0"/>
    <n v="4"/>
    <n v="2"/>
    <n v="2"/>
    <n v="422"/>
    <x v="8"/>
  </r>
  <r>
    <s v="C03676"/>
    <x v="0"/>
    <n v="18"/>
    <x v="1"/>
    <s v="Free"/>
    <x v="1"/>
    <x v="3"/>
    <n v="4088"/>
    <n v="147808"/>
    <n v="29"/>
    <s v="Home &amp; Kitchen"/>
    <x v="3"/>
    <x v="0"/>
    <n v="3"/>
    <n v="5"/>
    <n v="4"/>
    <n v="354"/>
    <x v="6"/>
  </r>
  <r>
    <s v="C03677"/>
    <x v="0"/>
    <n v="37"/>
    <x v="0"/>
    <s v="Platinum"/>
    <x v="1"/>
    <x v="2"/>
    <n v="6822"/>
    <n v="37175"/>
    <n v="84"/>
    <s v="Home &amp; Kitchen"/>
    <x v="0"/>
    <x v="1"/>
    <n v="2"/>
    <n v="2"/>
    <n v="2"/>
    <n v="222"/>
    <x v="0"/>
  </r>
  <r>
    <s v="C03678"/>
    <x v="0"/>
    <n v="22"/>
    <x v="1"/>
    <s v="Silver"/>
    <x v="0"/>
    <x v="19"/>
    <n v="7118"/>
    <n v="6196"/>
    <n v="24"/>
    <s v="Clothing &amp; Apparel"/>
    <x v="3"/>
    <x v="0"/>
    <n v="4"/>
    <n v="1"/>
    <n v="1"/>
    <n v="411"/>
    <x v="8"/>
  </r>
  <r>
    <s v="C03679"/>
    <x v="14"/>
    <n v="36"/>
    <x v="0"/>
    <s v="Platinum"/>
    <x v="1"/>
    <x v="37"/>
    <n v="492"/>
    <n v="212175"/>
    <n v="7"/>
    <s v="Beauty &amp; Personal Care"/>
    <x v="0"/>
    <x v="1"/>
    <n v="5"/>
    <n v="5"/>
    <n v="4"/>
    <n v="554"/>
    <x v="4"/>
  </r>
  <r>
    <s v="C03680"/>
    <x v="0"/>
    <n v="41"/>
    <x v="0"/>
    <s v="Silver"/>
    <x v="0"/>
    <x v="19"/>
    <n v="15197"/>
    <n v="16287"/>
    <n v="56"/>
    <s v="Clothing &amp; Apparel"/>
    <x v="3"/>
    <x v="1"/>
    <n v="3"/>
    <n v="1"/>
    <n v="2"/>
    <n v="312"/>
    <x v="7"/>
  </r>
  <r>
    <s v="C03681"/>
    <x v="10"/>
    <n v="44"/>
    <x v="0"/>
    <s v="Free"/>
    <x v="1"/>
    <x v="23"/>
    <n v="8354"/>
    <n v="139232"/>
    <n v="115"/>
    <s v="Pet Supplies"/>
    <x v="2"/>
    <x v="1"/>
    <n v="2"/>
    <n v="3"/>
    <n v="4"/>
    <n v="234"/>
    <x v="1"/>
  </r>
  <r>
    <s v="C03682"/>
    <x v="0"/>
    <n v="26"/>
    <x v="2"/>
    <s v="Platinum"/>
    <x v="0"/>
    <x v="31"/>
    <n v="12035"/>
    <n v="97686"/>
    <n v="46"/>
    <s v="Clothing &amp; Apparel"/>
    <x v="4"/>
    <x v="1"/>
    <n v="3"/>
    <n v="2"/>
    <n v="3"/>
    <n v="323"/>
    <x v="5"/>
  </r>
  <r>
    <s v="C03683"/>
    <x v="8"/>
    <n v="25"/>
    <x v="2"/>
    <s v="Silver"/>
    <x v="1"/>
    <x v="33"/>
    <n v="1987"/>
    <n v="6204"/>
    <n v="32"/>
    <s v="Electronics"/>
    <x v="2"/>
    <x v="1"/>
    <n v="3"/>
    <n v="1"/>
    <n v="1"/>
    <n v="311"/>
    <x v="8"/>
  </r>
  <r>
    <s v="C03684"/>
    <x v="1"/>
    <n v="29"/>
    <x v="2"/>
    <s v="Platinum"/>
    <x v="1"/>
    <x v="12"/>
    <n v="10518"/>
    <n v="170102"/>
    <n v="139"/>
    <s v="Home &amp; Kitchen"/>
    <x v="0"/>
    <x v="1"/>
    <n v="1"/>
    <n v="4"/>
    <n v="4"/>
    <n v="144"/>
    <x v="3"/>
  </r>
  <r>
    <s v="C03685"/>
    <x v="0"/>
    <n v="55"/>
    <x v="4"/>
    <s v="Free"/>
    <x v="0"/>
    <x v="4"/>
    <n v="2010"/>
    <n v="435874"/>
    <n v="22"/>
    <s v="Health &amp; Wellness"/>
    <x v="0"/>
    <x v="0"/>
    <n v="4"/>
    <n v="4"/>
    <n v="5"/>
    <n v="445"/>
    <x v="4"/>
  </r>
  <r>
    <s v="C03686"/>
    <x v="0"/>
    <n v="40"/>
    <x v="0"/>
    <s v="Free"/>
    <x v="0"/>
    <x v="22"/>
    <n v="24366"/>
    <n v="236463"/>
    <n v="9"/>
    <s v="Health &amp; Wellness"/>
    <x v="1"/>
    <x v="1"/>
    <n v="4"/>
    <n v="3"/>
    <n v="4"/>
    <n v="434"/>
    <x v="9"/>
  </r>
  <r>
    <s v="C03687"/>
    <x v="0"/>
    <n v="26"/>
    <x v="2"/>
    <s v="Free"/>
    <x v="0"/>
    <x v="21"/>
    <n v="7151"/>
    <n v="89335"/>
    <n v="1"/>
    <s v="Toys &amp; Games"/>
    <x v="1"/>
    <x v="1"/>
    <n v="5"/>
    <n v="3"/>
    <n v="3"/>
    <n v="533"/>
    <x v="5"/>
  </r>
  <r>
    <s v="C03688"/>
    <x v="0"/>
    <n v="58"/>
    <x v="4"/>
    <s v="Free"/>
    <x v="1"/>
    <x v="25"/>
    <n v="3271"/>
    <n v="100648"/>
    <n v="8"/>
    <s v="Office Supplies"/>
    <x v="1"/>
    <x v="0"/>
    <n v="4"/>
    <n v="4"/>
    <n v="3"/>
    <n v="443"/>
    <x v="9"/>
  </r>
  <r>
    <s v="C03689"/>
    <x v="7"/>
    <n v="30"/>
    <x v="2"/>
    <s v="Free"/>
    <x v="1"/>
    <x v="33"/>
    <n v="663"/>
    <n v="19685"/>
    <n v="20"/>
    <s v="Toys &amp; Games"/>
    <x v="1"/>
    <x v="1"/>
    <n v="4"/>
    <n v="1"/>
    <n v="2"/>
    <n v="412"/>
    <x v="8"/>
  </r>
  <r>
    <s v="C03690"/>
    <x v="0"/>
    <n v="38"/>
    <x v="0"/>
    <s v="Free"/>
    <x v="1"/>
    <x v="12"/>
    <n v="7245"/>
    <n v="146668"/>
    <n v="39"/>
    <s v="Clothing &amp; Apparel"/>
    <x v="3"/>
    <x v="1"/>
    <n v="3"/>
    <n v="4"/>
    <n v="4"/>
    <n v="344"/>
    <x v="6"/>
  </r>
  <r>
    <s v="C03691"/>
    <x v="5"/>
    <n v="34"/>
    <x v="2"/>
    <s v="Gold"/>
    <x v="1"/>
    <x v="0"/>
    <n v="29102"/>
    <n v="13323"/>
    <n v="28"/>
    <s v="Home &amp; Kitchen"/>
    <x v="1"/>
    <x v="1"/>
    <n v="4"/>
    <n v="2"/>
    <n v="2"/>
    <n v="422"/>
    <x v="8"/>
  </r>
  <r>
    <s v="C03692"/>
    <x v="0"/>
    <n v="33"/>
    <x v="2"/>
    <s v="Free"/>
    <x v="0"/>
    <x v="47"/>
    <n v="7693"/>
    <n v="238208"/>
    <n v="43"/>
    <s v="Sports &amp; Outdoors"/>
    <x v="5"/>
    <x v="1"/>
    <n v="3"/>
    <n v="4"/>
    <n v="4"/>
    <n v="344"/>
    <x v="6"/>
  </r>
  <r>
    <s v="C03693"/>
    <x v="7"/>
    <n v="47"/>
    <x v="3"/>
    <s v="Silver"/>
    <x v="1"/>
    <x v="5"/>
    <n v="5094"/>
    <n v="23445"/>
    <n v="11"/>
    <s v="Beauty &amp; Personal Care"/>
    <x v="0"/>
    <x v="1"/>
    <n v="4"/>
    <n v="2"/>
    <n v="2"/>
    <n v="422"/>
    <x v="8"/>
  </r>
  <r>
    <s v="C03694"/>
    <x v="0"/>
    <n v="29"/>
    <x v="2"/>
    <s v="Gold"/>
    <x v="0"/>
    <x v="34"/>
    <n v="15864"/>
    <n v="244905"/>
    <n v="4"/>
    <s v="Sports &amp; Outdoors"/>
    <x v="4"/>
    <x v="0"/>
    <n v="5"/>
    <n v="3"/>
    <n v="4"/>
    <n v="534"/>
    <x v="9"/>
  </r>
  <r>
    <s v="C03695"/>
    <x v="5"/>
    <n v="21"/>
    <x v="1"/>
    <s v="Silver"/>
    <x v="1"/>
    <x v="22"/>
    <n v="4255"/>
    <n v="43035"/>
    <n v="4"/>
    <s v="Home &amp; Kitchen"/>
    <x v="1"/>
    <x v="0"/>
    <n v="5"/>
    <n v="3"/>
    <n v="2"/>
    <n v="532"/>
    <x v="5"/>
  </r>
  <r>
    <s v="C03696"/>
    <x v="0"/>
    <n v="41"/>
    <x v="0"/>
    <s v="Silver"/>
    <x v="0"/>
    <x v="10"/>
    <n v="5505"/>
    <n v="48749"/>
    <n v="1"/>
    <s v="Health &amp; Wellness"/>
    <x v="3"/>
    <x v="1"/>
    <n v="5"/>
    <n v="2"/>
    <n v="3"/>
    <n v="523"/>
    <x v="2"/>
  </r>
  <r>
    <s v="C03697"/>
    <x v="3"/>
    <n v="34"/>
    <x v="2"/>
    <s v="Free"/>
    <x v="0"/>
    <x v="2"/>
    <n v="661"/>
    <n v="44634"/>
    <n v="78"/>
    <s v="Home &amp; Kitchen"/>
    <x v="0"/>
    <x v="1"/>
    <n v="2"/>
    <n v="2"/>
    <n v="3"/>
    <n v="223"/>
    <x v="0"/>
  </r>
  <r>
    <s v="C03698"/>
    <x v="3"/>
    <n v="62"/>
    <x v="4"/>
    <s v="Free"/>
    <x v="1"/>
    <x v="9"/>
    <n v="3229"/>
    <n v="2531"/>
    <n v="93"/>
    <s v="Home &amp; Kitchen"/>
    <x v="2"/>
    <x v="1"/>
    <n v="2"/>
    <n v="2"/>
    <n v="1"/>
    <n v="221"/>
    <x v="7"/>
  </r>
  <r>
    <s v="C03699"/>
    <x v="8"/>
    <n v="30"/>
    <x v="2"/>
    <s v="Silver"/>
    <x v="0"/>
    <x v="9"/>
    <n v="10226"/>
    <n v="65228"/>
    <n v="60"/>
    <s v="Clothing &amp; Apparel"/>
    <x v="3"/>
    <x v="1"/>
    <n v="2"/>
    <n v="2"/>
    <n v="3"/>
    <n v="223"/>
    <x v="0"/>
  </r>
  <r>
    <s v="C03700"/>
    <x v="13"/>
    <n v="32"/>
    <x v="2"/>
    <s v="Platinum"/>
    <x v="1"/>
    <x v="47"/>
    <n v="15086"/>
    <n v="466611"/>
    <n v="87"/>
    <s v="Jewelry &amp; Accessories"/>
    <x v="1"/>
    <x v="0"/>
    <n v="2"/>
    <n v="4"/>
    <n v="5"/>
    <n v="245"/>
    <x v="1"/>
  </r>
  <r>
    <s v="C03701"/>
    <x v="0"/>
    <n v="53"/>
    <x v="3"/>
    <s v="Free"/>
    <x v="1"/>
    <x v="39"/>
    <n v="7365"/>
    <n v="187732"/>
    <n v="71"/>
    <s v="Electronics"/>
    <x v="3"/>
    <x v="1"/>
    <n v="2"/>
    <n v="4"/>
    <n v="4"/>
    <n v="244"/>
    <x v="1"/>
  </r>
  <r>
    <s v="C03702"/>
    <x v="10"/>
    <n v="32"/>
    <x v="2"/>
    <s v="Silver"/>
    <x v="0"/>
    <x v="17"/>
    <n v="7364"/>
    <n v="104572"/>
    <n v="32"/>
    <s v="Clothing &amp; Apparel"/>
    <x v="1"/>
    <x v="0"/>
    <n v="3"/>
    <n v="3"/>
    <n v="3"/>
    <n v="333"/>
    <x v="5"/>
  </r>
  <r>
    <s v="C03703"/>
    <x v="14"/>
    <n v="37"/>
    <x v="0"/>
    <s v="Gold"/>
    <x v="0"/>
    <x v="20"/>
    <n v="15778"/>
    <n v="208559"/>
    <n v="11"/>
    <s v="Electronics"/>
    <x v="4"/>
    <x v="0"/>
    <n v="4"/>
    <n v="3"/>
    <n v="4"/>
    <n v="434"/>
    <x v="9"/>
  </r>
  <r>
    <s v="C03704"/>
    <x v="10"/>
    <n v="43"/>
    <x v="0"/>
    <s v="Silver"/>
    <x v="0"/>
    <x v="31"/>
    <n v="7061"/>
    <n v="72919"/>
    <n v="84"/>
    <s v="Books"/>
    <x v="1"/>
    <x v="1"/>
    <n v="2"/>
    <n v="2"/>
    <n v="3"/>
    <n v="223"/>
    <x v="0"/>
  </r>
  <r>
    <s v="C03705"/>
    <x v="10"/>
    <n v="33"/>
    <x v="2"/>
    <s v="Silver"/>
    <x v="1"/>
    <x v="16"/>
    <n v="19815"/>
    <n v="967256"/>
    <n v="71"/>
    <s v="Clothing &amp; Apparel"/>
    <x v="1"/>
    <x v="0"/>
    <n v="2"/>
    <n v="5"/>
    <n v="5"/>
    <n v="255"/>
    <x v="1"/>
  </r>
  <r>
    <s v="C03706"/>
    <x v="0"/>
    <n v="25"/>
    <x v="2"/>
    <s v="Gold"/>
    <x v="1"/>
    <x v="0"/>
    <n v="17588"/>
    <n v="77423"/>
    <n v="5"/>
    <s v="Jewelry &amp; Accessories"/>
    <x v="3"/>
    <x v="1"/>
    <n v="5"/>
    <n v="2"/>
    <n v="3"/>
    <n v="523"/>
    <x v="2"/>
  </r>
  <r>
    <s v="C03707"/>
    <x v="18"/>
    <n v="23"/>
    <x v="1"/>
    <s v="Free"/>
    <x v="1"/>
    <x v="5"/>
    <n v="3896"/>
    <n v="16634"/>
    <n v="57"/>
    <s v="Home &amp; Kitchen"/>
    <x v="1"/>
    <x v="1"/>
    <n v="3"/>
    <n v="2"/>
    <n v="2"/>
    <n v="322"/>
    <x v="0"/>
  </r>
  <r>
    <s v="C03708"/>
    <x v="3"/>
    <n v="44"/>
    <x v="0"/>
    <s v="Free"/>
    <x v="0"/>
    <x v="59"/>
    <n v="2756"/>
    <n v="72556"/>
    <n v="16"/>
    <s v="Clothing &amp; Apparel"/>
    <x v="0"/>
    <x v="1"/>
    <n v="4"/>
    <n v="4"/>
    <n v="3"/>
    <n v="443"/>
    <x v="9"/>
  </r>
  <r>
    <s v="C03709"/>
    <x v="5"/>
    <n v="48"/>
    <x v="3"/>
    <s v="Gold"/>
    <x v="1"/>
    <x v="1"/>
    <n v="26818"/>
    <n v="337868"/>
    <n v="13"/>
    <s v="Home &amp; Kitchen"/>
    <x v="1"/>
    <x v="0"/>
    <n v="4"/>
    <n v="3"/>
    <n v="5"/>
    <n v="435"/>
    <x v="6"/>
  </r>
  <r>
    <s v="C03710"/>
    <x v="5"/>
    <n v="46"/>
    <x v="3"/>
    <s v="Free"/>
    <x v="1"/>
    <x v="17"/>
    <n v="8965"/>
    <n v="11583"/>
    <n v="24"/>
    <s v="Office Supplies"/>
    <x v="1"/>
    <x v="1"/>
    <n v="4"/>
    <n v="3"/>
    <n v="2"/>
    <n v="432"/>
    <x v="5"/>
  </r>
  <r>
    <s v="C03711"/>
    <x v="19"/>
    <n v="51"/>
    <x v="3"/>
    <s v="Silver"/>
    <x v="0"/>
    <x v="11"/>
    <n v="4717"/>
    <n v="139397"/>
    <n v="21"/>
    <s v="Books"/>
    <x v="1"/>
    <x v="0"/>
    <n v="4"/>
    <n v="4"/>
    <n v="4"/>
    <n v="444"/>
    <x v="6"/>
  </r>
  <r>
    <s v="C03712"/>
    <x v="0"/>
    <n v="57"/>
    <x v="4"/>
    <s v="Free"/>
    <x v="0"/>
    <x v="5"/>
    <n v="2381"/>
    <n v="10436"/>
    <n v="30"/>
    <s v="Home &amp; Kitchen"/>
    <x v="5"/>
    <x v="0"/>
    <n v="3"/>
    <n v="2"/>
    <n v="1"/>
    <n v="321"/>
    <x v="7"/>
  </r>
  <r>
    <s v="C03713"/>
    <x v="14"/>
    <n v="32"/>
    <x v="2"/>
    <s v="Silver"/>
    <x v="1"/>
    <x v="10"/>
    <n v="7536"/>
    <n v="5778"/>
    <n v="5"/>
    <s v="Toys &amp; Games"/>
    <x v="5"/>
    <x v="1"/>
    <n v="5"/>
    <n v="2"/>
    <n v="1"/>
    <n v="521"/>
    <x v="2"/>
  </r>
  <r>
    <s v="C03714"/>
    <x v="7"/>
    <n v="23"/>
    <x v="1"/>
    <s v="Platinum"/>
    <x v="0"/>
    <x v="49"/>
    <n v="17945"/>
    <n v="410637"/>
    <n v="55"/>
    <s v="Food &amp; Grocery"/>
    <x v="0"/>
    <x v="1"/>
    <n v="3"/>
    <n v="4"/>
    <n v="5"/>
    <n v="345"/>
    <x v="6"/>
  </r>
  <r>
    <s v="C03715"/>
    <x v="0"/>
    <n v="54"/>
    <x v="3"/>
    <s v="Silver"/>
    <x v="1"/>
    <x v="21"/>
    <n v="397"/>
    <n v="50343"/>
    <n v="83"/>
    <s v="Electronics"/>
    <x v="3"/>
    <x v="0"/>
    <n v="2"/>
    <n v="3"/>
    <n v="3"/>
    <n v="233"/>
    <x v="0"/>
  </r>
  <r>
    <s v="C03716"/>
    <x v="10"/>
    <n v="48"/>
    <x v="3"/>
    <s v="Free"/>
    <x v="0"/>
    <x v="64"/>
    <n v="10918"/>
    <n v="712637"/>
    <n v="9"/>
    <s v="Toys &amp; Games"/>
    <x v="3"/>
    <x v="1"/>
    <n v="4"/>
    <n v="5"/>
    <n v="5"/>
    <n v="455"/>
    <x v="4"/>
  </r>
  <r>
    <s v="C03717"/>
    <x v="18"/>
    <n v="20"/>
    <x v="1"/>
    <s v="Free"/>
    <x v="0"/>
    <x v="59"/>
    <n v="9283"/>
    <n v="227465"/>
    <n v="12"/>
    <s v="Home &amp; Kitchen"/>
    <x v="0"/>
    <x v="1"/>
    <n v="4"/>
    <n v="4"/>
    <n v="4"/>
    <n v="444"/>
    <x v="6"/>
  </r>
  <r>
    <s v="C03718"/>
    <x v="12"/>
    <n v="44"/>
    <x v="0"/>
    <s v="Silver"/>
    <x v="0"/>
    <x v="23"/>
    <n v="8544"/>
    <n v="146549"/>
    <n v="291"/>
    <s v="Home &amp; Kitchen"/>
    <x v="1"/>
    <x v="1"/>
    <n v="1"/>
    <n v="3"/>
    <n v="4"/>
    <n v="134"/>
    <x v="1"/>
  </r>
  <r>
    <s v="C03719"/>
    <x v="5"/>
    <n v="30"/>
    <x v="2"/>
    <s v="Free"/>
    <x v="1"/>
    <x v="31"/>
    <n v="4318"/>
    <n v="40556"/>
    <n v="90"/>
    <s v="Electronics"/>
    <x v="5"/>
    <x v="1"/>
    <n v="2"/>
    <n v="2"/>
    <n v="2"/>
    <n v="222"/>
    <x v="0"/>
  </r>
  <r>
    <s v="C03720"/>
    <x v="3"/>
    <n v="40"/>
    <x v="0"/>
    <s v="Gold"/>
    <x v="0"/>
    <x v="18"/>
    <n v="50329"/>
    <n v="856716"/>
    <n v="222"/>
    <s v="Clothing &amp; Apparel"/>
    <x v="3"/>
    <x v="1"/>
    <n v="1"/>
    <n v="3"/>
    <n v="5"/>
    <n v="135"/>
    <x v="1"/>
  </r>
  <r>
    <s v="C03721"/>
    <x v="0"/>
    <n v="39"/>
    <x v="0"/>
    <s v="Gold"/>
    <x v="1"/>
    <x v="18"/>
    <n v="2373"/>
    <n v="38502"/>
    <n v="185"/>
    <s v="Travel &amp; Luggage"/>
    <x v="3"/>
    <x v="0"/>
    <n v="1"/>
    <n v="3"/>
    <n v="2"/>
    <n v="132"/>
    <x v="0"/>
  </r>
  <r>
    <s v="C03722"/>
    <x v="5"/>
    <n v="54"/>
    <x v="3"/>
    <s v="Free"/>
    <x v="1"/>
    <x v="10"/>
    <n v="7551"/>
    <n v="65649"/>
    <n v="161"/>
    <s v="Food &amp; Grocery"/>
    <x v="1"/>
    <x v="1"/>
    <n v="1"/>
    <n v="2"/>
    <n v="3"/>
    <n v="123"/>
    <x v="0"/>
  </r>
  <r>
    <s v="C03723"/>
    <x v="12"/>
    <n v="52"/>
    <x v="3"/>
    <s v="Free"/>
    <x v="1"/>
    <x v="4"/>
    <n v="5828"/>
    <n v="130944"/>
    <n v="59"/>
    <s v="Beauty &amp; Personal Care"/>
    <x v="1"/>
    <x v="1"/>
    <n v="3"/>
    <n v="4"/>
    <n v="4"/>
    <n v="344"/>
    <x v="6"/>
  </r>
  <r>
    <s v="C03724"/>
    <x v="9"/>
    <n v="45"/>
    <x v="3"/>
    <s v="Free"/>
    <x v="0"/>
    <x v="5"/>
    <n v="14985"/>
    <n v="75564"/>
    <n v="69"/>
    <s v="Office Supplies"/>
    <x v="1"/>
    <x v="1"/>
    <n v="2"/>
    <n v="2"/>
    <n v="3"/>
    <n v="223"/>
    <x v="0"/>
  </r>
  <r>
    <s v="C03725"/>
    <x v="14"/>
    <n v="18"/>
    <x v="1"/>
    <s v="Silver"/>
    <x v="1"/>
    <x v="10"/>
    <n v="9918"/>
    <n v="89797"/>
    <n v="13"/>
    <s v="Beauty &amp; Personal Care"/>
    <x v="3"/>
    <x v="1"/>
    <n v="4"/>
    <n v="2"/>
    <n v="3"/>
    <n v="423"/>
    <x v="5"/>
  </r>
  <r>
    <s v="C03726"/>
    <x v="1"/>
    <n v="35"/>
    <x v="0"/>
    <s v="Gold"/>
    <x v="1"/>
    <x v="21"/>
    <n v="21332"/>
    <n v="27103"/>
    <n v="46"/>
    <s v="Clothing &amp; Apparel"/>
    <x v="3"/>
    <x v="1"/>
    <n v="3"/>
    <n v="3"/>
    <n v="2"/>
    <n v="332"/>
    <x v="0"/>
  </r>
  <r>
    <s v="C03727"/>
    <x v="10"/>
    <n v="50"/>
    <x v="3"/>
    <s v="Free"/>
    <x v="0"/>
    <x v="19"/>
    <n v="12788"/>
    <n v="11682"/>
    <n v="90"/>
    <s v="Sports &amp; Outdoors"/>
    <x v="3"/>
    <x v="0"/>
    <n v="2"/>
    <n v="1"/>
    <n v="2"/>
    <n v="212"/>
    <x v="0"/>
  </r>
  <r>
    <s v="C03728"/>
    <x v="5"/>
    <n v="56"/>
    <x v="4"/>
    <s v="Gold"/>
    <x v="0"/>
    <x v="30"/>
    <n v="443"/>
    <n v="103237"/>
    <n v="0"/>
    <s v="Electronics"/>
    <x v="5"/>
    <x v="0"/>
    <n v="5"/>
    <n v="4"/>
    <n v="3"/>
    <n v="543"/>
    <x v="6"/>
  </r>
  <r>
    <s v="C03729"/>
    <x v="8"/>
    <n v="18"/>
    <x v="1"/>
    <s v="Silver"/>
    <x v="0"/>
    <x v="6"/>
    <n v="5648"/>
    <n v="189421"/>
    <n v="130"/>
    <s v="Food &amp; Grocery"/>
    <x v="5"/>
    <x v="1"/>
    <n v="1"/>
    <n v="4"/>
    <n v="4"/>
    <n v="144"/>
    <x v="3"/>
  </r>
  <r>
    <s v="C03730"/>
    <x v="7"/>
    <n v="24"/>
    <x v="1"/>
    <s v="Gold"/>
    <x v="1"/>
    <x v="40"/>
    <n v="13153"/>
    <n v="83460"/>
    <n v="107"/>
    <s v="Home &amp; Kitchen"/>
    <x v="4"/>
    <x v="0"/>
    <n v="2"/>
    <n v="5"/>
    <n v="3"/>
    <n v="253"/>
    <x v="1"/>
  </r>
  <r>
    <s v="C03731"/>
    <x v="0"/>
    <n v="55"/>
    <x v="4"/>
    <s v="Free"/>
    <x v="1"/>
    <x v="23"/>
    <n v="4746"/>
    <n v="64994"/>
    <n v="41"/>
    <s v="Pet Supplies"/>
    <x v="3"/>
    <x v="1"/>
    <n v="3"/>
    <n v="3"/>
    <n v="3"/>
    <n v="333"/>
    <x v="5"/>
  </r>
  <r>
    <s v="C03732"/>
    <x v="14"/>
    <n v="39"/>
    <x v="0"/>
    <s v="Platinum"/>
    <x v="1"/>
    <x v="1"/>
    <n v="14962"/>
    <n v="188107"/>
    <n v="37"/>
    <s v="Electronics"/>
    <x v="0"/>
    <x v="1"/>
    <n v="3"/>
    <n v="3"/>
    <n v="4"/>
    <n v="334"/>
    <x v="9"/>
  </r>
  <r>
    <s v="C03733"/>
    <x v="7"/>
    <n v="42"/>
    <x v="0"/>
    <s v="Gold"/>
    <x v="1"/>
    <x v="33"/>
    <n v="4429"/>
    <n v="1348"/>
    <n v="30"/>
    <s v="Clothing &amp; Apparel"/>
    <x v="4"/>
    <x v="1"/>
    <n v="3"/>
    <n v="1"/>
    <n v="1"/>
    <n v="311"/>
    <x v="8"/>
  </r>
  <r>
    <s v="C03734"/>
    <x v="17"/>
    <n v="28"/>
    <x v="2"/>
    <s v="Free"/>
    <x v="1"/>
    <x v="26"/>
    <n v="25224"/>
    <n v="596985"/>
    <n v="59"/>
    <s v="Health &amp; Wellness"/>
    <x v="3"/>
    <x v="0"/>
    <n v="3"/>
    <n v="4"/>
    <n v="5"/>
    <n v="345"/>
    <x v="6"/>
  </r>
  <r>
    <s v="C03735"/>
    <x v="19"/>
    <n v="58"/>
    <x v="4"/>
    <s v="Free"/>
    <x v="0"/>
    <x v="44"/>
    <n v="6368"/>
    <n v="224905"/>
    <n v="32"/>
    <s v="Clothing &amp; Apparel"/>
    <x v="1"/>
    <x v="0"/>
    <n v="3"/>
    <n v="5"/>
    <n v="4"/>
    <n v="354"/>
    <x v="6"/>
  </r>
  <r>
    <s v="C03736"/>
    <x v="0"/>
    <n v="48"/>
    <x v="3"/>
    <s v="Gold"/>
    <x v="0"/>
    <x v="10"/>
    <n v="7955"/>
    <n v="54725"/>
    <n v="88"/>
    <s v="Electronics"/>
    <x v="2"/>
    <x v="1"/>
    <n v="2"/>
    <n v="2"/>
    <n v="3"/>
    <n v="223"/>
    <x v="0"/>
  </r>
  <r>
    <s v="C03737"/>
    <x v="13"/>
    <n v="18"/>
    <x v="1"/>
    <s v="Gold"/>
    <x v="0"/>
    <x v="5"/>
    <n v="4972"/>
    <n v="22956"/>
    <n v="75"/>
    <s v="Electronics"/>
    <x v="4"/>
    <x v="1"/>
    <n v="2"/>
    <n v="2"/>
    <n v="2"/>
    <n v="222"/>
    <x v="0"/>
  </r>
  <r>
    <s v="C03738"/>
    <x v="0"/>
    <n v="30"/>
    <x v="2"/>
    <s v="Free"/>
    <x v="1"/>
    <x v="21"/>
    <n v="2758"/>
    <n v="32441"/>
    <n v="2"/>
    <s v="Clothing &amp; Apparel"/>
    <x v="5"/>
    <x v="1"/>
    <n v="5"/>
    <n v="3"/>
    <n v="2"/>
    <n v="532"/>
    <x v="5"/>
  </r>
  <r>
    <s v="C03739"/>
    <x v="0"/>
    <n v="48"/>
    <x v="3"/>
    <s v="Free"/>
    <x v="0"/>
    <x v="34"/>
    <n v="4932"/>
    <n v="82523"/>
    <n v="58"/>
    <s v="Electronics"/>
    <x v="0"/>
    <x v="1"/>
    <n v="3"/>
    <n v="3"/>
    <n v="3"/>
    <n v="333"/>
    <x v="5"/>
  </r>
  <r>
    <s v="C03740"/>
    <x v="0"/>
    <n v="30"/>
    <x v="2"/>
    <s v="Silver"/>
    <x v="0"/>
    <x v="2"/>
    <n v="8848"/>
    <n v="57057"/>
    <n v="112"/>
    <s v="Books"/>
    <x v="0"/>
    <x v="1"/>
    <n v="2"/>
    <n v="2"/>
    <n v="3"/>
    <n v="223"/>
    <x v="0"/>
  </r>
  <r>
    <s v="C03741"/>
    <x v="5"/>
    <n v="37"/>
    <x v="0"/>
    <s v="Free"/>
    <x v="0"/>
    <x v="33"/>
    <n v="8938"/>
    <n v="27807"/>
    <n v="8"/>
    <s v="Food &amp; Grocery"/>
    <x v="1"/>
    <x v="0"/>
    <n v="4"/>
    <n v="1"/>
    <n v="2"/>
    <n v="412"/>
    <x v="8"/>
  </r>
  <r>
    <s v="C03742"/>
    <x v="2"/>
    <n v="41"/>
    <x v="0"/>
    <s v="Free"/>
    <x v="1"/>
    <x v="59"/>
    <n v="180"/>
    <n v="46449"/>
    <n v="92"/>
    <s v="Home &amp; Kitchen"/>
    <x v="0"/>
    <x v="1"/>
    <n v="2"/>
    <n v="4"/>
    <n v="3"/>
    <n v="243"/>
    <x v="1"/>
  </r>
  <r>
    <s v="C03743"/>
    <x v="8"/>
    <n v="30"/>
    <x v="2"/>
    <s v="Free"/>
    <x v="1"/>
    <x v="2"/>
    <n v="7856"/>
    <n v="49563"/>
    <n v="24"/>
    <s v="Toys &amp; Games"/>
    <x v="3"/>
    <x v="0"/>
    <n v="4"/>
    <n v="2"/>
    <n v="3"/>
    <n v="423"/>
    <x v="5"/>
  </r>
  <r>
    <s v="C03744"/>
    <x v="14"/>
    <n v="33"/>
    <x v="2"/>
    <s v="Free"/>
    <x v="1"/>
    <x v="19"/>
    <n v="954"/>
    <n v="10602"/>
    <n v="80"/>
    <s v="Home &amp; Kitchen"/>
    <x v="4"/>
    <x v="0"/>
    <n v="2"/>
    <n v="1"/>
    <n v="2"/>
    <n v="212"/>
    <x v="0"/>
  </r>
  <r>
    <s v="C03745"/>
    <x v="0"/>
    <n v="29"/>
    <x v="2"/>
    <s v="Free"/>
    <x v="1"/>
    <x v="19"/>
    <n v="4132"/>
    <n v="4339"/>
    <n v="141"/>
    <s v="Pet Supplies"/>
    <x v="2"/>
    <x v="1"/>
    <n v="1"/>
    <n v="1"/>
    <n v="1"/>
    <n v="111"/>
    <x v="10"/>
  </r>
  <r>
    <s v="C03746"/>
    <x v="8"/>
    <n v="32"/>
    <x v="2"/>
    <s v="Gold"/>
    <x v="1"/>
    <x v="25"/>
    <n v="24724"/>
    <n v="653399"/>
    <n v="34"/>
    <s v="Food &amp; Grocery"/>
    <x v="1"/>
    <x v="0"/>
    <n v="3"/>
    <n v="4"/>
    <n v="5"/>
    <n v="345"/>
    <x v="6"/>
  </r>
  <r>
    <s v="C03747"/>
    <x v="7"/>
    <n v="64"/>
    <x v="4"/>
    <s v="Free"/>
    <x v="0"/>
    <x v="23"/>
    <n v="2131"/>
    <n v="29098"/>
    <n v="4"/>
    <s v="Pet Supplies"/>
    <x v="0"/>
    <x v="0"/>
    <n v="5"/>
    <n v="3"/>
    <n v="2"/>
    <n v="532"/>
    <x v="5"/>
  </r>
  <r>
    <s v="C03748"/>
    <x v="0"/>
    <n v="25"/>
    <x v="2"/>
    <s v="Gold"/>
    <x v="0"/>
    <x v="20"/>
    <n v="9681"/>
    <n v="132703"/>
    <n v="5"/>
    <s v="Electronics"/>
    <x v="0"/>
    <x v="1"/>
    <n v="5"/>
    <n v="3"/>
    <n v="4"/>
    <n v="534"/>
    <x v="9"/>
  </r>
  <r>
    <s v="C03749"/>
    <x v="8"/>
    <n v="41"/>
    <x v="0"/>
    <s v="Free"/>
    <x v="1"/>
    <x v="31"/>
    <n v="5190"/>
    <n v="419256"/>
    <n v="16"/>
    <s v="Automotive"/>
    <x v="1"/>
    <x v="1"/>
    <n v="4"/>
    <n v="2"/>
    <n v="5"/>
    <n v="425"/>
    <x v="2"/>
  </r>
  <r>
    <s v="C03750"/>
    <x v="12"/>
    <n v="27"/>
    <x v="2"/>
    <s v="Free"/>
    <x v="1"/>
    <x v="34"/>
    <n v="2892"/>
    <n v="53162"/>
    <n v="113"/>
    <s v="Home &amp; Kitchen"/>
    <x v="0"/>
    <x v="1"/>
    <n v="2"/>
    <n v="3"/>
    <n v="3"/>
    <n v="233"/>
    <x v="0"/>
  </r>
  <r>
    <s v="C03751"/>
    <x v="4"/>
    <n v="36"/>
    <x v="0"/>
    <s v="Free"/>
    <x v="0"/>
    <x v="28"/>
    <n v="3261"/>
    <n v="123019"/>
    <n v="67"/>
    <s v="Electronics"/>
    <x v="1"/>
    <x v="0"/>
    <n v="2"/>
    <n v="5"/>
    <n v="4"/>
    <n v="254"/>
    <x v="1"/>
  </r>
  <r>
    <s v="C03752"/>
    <x v="0"/>
    <n v="44"/>
    <x v="0"/>
    <s v="Free"/>
    <x v="1"/>
    <x v="2"/>
    <n v="13941"/>
    <n v="82116"/>
    <n v="22"/>
    <s v="Clothing &amp; Apparel"/>
    <x v="0"/>
    <x v="1"/>
    <n v="4"/>
    <n v="2"/>
    <n v="3"/>
    <n v="423"/>
    <x v="5"/>
  </r>
  <r>
    <s v="C03753"/>
    <x v="14"/>
    <n v="39"/>
    <x v="0"/>
    <s v="Platinum"/>
    <x v="0"/>
    <x v="2"/>
    <n v="26226"/>
    <n v="164608"/>
    <n v="0"/>
    <s v="Travel &amp; Luggage"/>
    <x v="0"/>
    <x v="0"/>
    <n v="5"/>
    <n v="2"/>
    <n v="4"/>
    <n v="524"/>
    <x v="2"/>
  </r>
  <r>
    <s v="C03754"/>
    <x v="0"/>
    <n v="30"/>
    <x v="2"/>
    <s v="Free"/>
    <x v="0"/>
    <x v="39"/>
    <n v="5205"/>
    <n v="136618"/>
    <n v="130"/>
    <s v="Toys &amp; Games"/>
    <x v="3"/>
    <x v="0"/>
    <n v="1"/>
    <n v="4"/>
    <n v="4"/>
    <n v="144"/>
    <x v="3"/>
  </r>
  <r>
    <s v="C03755"/>
    <x v="0"/>
    <n v="30"/>
    <x v="2"/>
    <s v="Free"/>
    <x v="0"/>
    <x v="31"/>
    <n v="1402"/>
    <n v="119575"/>
    <n v="37"/>
    <s v="Pet Supplies"/>
    <x v="3"/>
    <x v="1"/>
    <n v="3"/>
    <n v="2"/>
    <n v="4"/>
    <n v="324"/>
    <x v="9"/>
  </r>
  <r>
    <s v="C03756"/>
    <x v="5"/>
    <n v="38"/>
    <x v="0"/>
    <s v="Gold"/>
    <x v="1"/>
    <x v="42"/>
    <n v="8297"/>
    <n v="338172"/>
    <n v="29"/>
    <s v="Clothing &amp; Apparel"/>
    <x v="3"/>
    <x v="0"/>
    <n v="3"/>
    <n v="5"/>
    <n v="5"/>
    <n v="355"/>
    <x v="6"/>
  </r>
  <r>
    <s v="C03757"/>
    <x v="3"/>
    <n v="18"/>
    <x v="1"/>
    <s v="Free"/>
    <x v="1"/>
    <x v="62"/>
    <n v="3467"/>
    <n v="165681"/>
    <n v="16"/>
    <s v="Travel &amp; Luggage"/>
    <x v="5"/>
    <x v="1"/>
    <n v="4"/>
    <n v="5"/>
    <n v="4"/>
    <n v="454"/>
    <x v="4"/>
  </r>
  <r>
    <s v="C03758"/>
    <x v="8"/>
    <n v="18"/>
    <x v="1"/>
    <s v="Silver"/>
    <x v="0"/>
    <x v="10"/>
    <n v="7983"/>
    <n v="73112"/>
    <n v="40"/>
    <s v="Home &amp; Kitchen"/>
    <x v="0"/>
    <x v="0"/>
    <n v="3"/>
    <n v="2"/>
    <n v="3"/>
    <n v="323"/>
    <x v="5"/>
  </r>
  <r>
    <s v="C03759"/>
    <x v="5"/>
    <n v="46"/>
    <x v="3"/>
    <s v="Free"/>
    <x v="0"/>
    <x v="18"/>
    <n v="9385"/>
    <n v="131093"/>
    <n v="110"/>
    <s v="Toys &amp; Games"/>
    <x v="0"/>
    <x v="1"/>
    <n v="2"/>
    <n v="3"/>
    <n v="4"/>
    <n v="234"/>
    <x v="1"/>
  </r>
  <r>
    <s v="C03760"/>
    <x v="9"/>
    <n v="25"/>
    <x v="2"/>
    <s v="Free"/>
    <x v="0"/>
    <x v="31"/>
    <n v="8728"/>
    <n v="69828"/>
    <n v="99"/>
    <s v="Sports &amp; Outdoors"/>
    <x v="2"/>
    <x v="1"/>
    <n v="2"/>
    <n v="2"/>
    <n v="3"/>
    <n v="223"/>
    <x v="0"/>
  </r>
  <r>
    <s v="C03761"/>
    <x v="0"/>
    <n v="35"/>
    <x v="0"/>
    <s v="Free"/>
    <x v="0"/>
    <x v="1"/>
    <n v="8659"/>
    <n v="102009"/>
    <n v="15"/>
    <s v="Home &amp; Kitchen"/>
    <x v="3"/>
    <x v="1"/>
    <n v="4"/>
    <n v="3"/>
    <n v="3"/>
    <n v="433"/>
    <x v="5"/>
  </r>
  <r>
    <s v="C03762"/>
    <x v="14"/>
    <n v="47"/>
    <x v="3"/>
    <s v="Free"/>
    <x v="0"/>
    <x v="2"/>
    <n v="24213"/>
    <n v="166885"/>
    <n v="17"/>
    <s v="Home &amp; Kitchen"/>
    <x v="5"/>
    <x v="1"/>
    <n v="4"/>
    <n v="2"/>
    <n v="4"/>
    <n v="424"/>
    <x v="2"/>
  </r>
  <r>
    <s v="C03763"/>
    <x v="0"/>
    <n v="35"/>
    <x v="0"/>
    <s v="Silver"/>
    <x v="1"/>
    <x v="30"/>
    <n v="11213"/>
    <n v="247032"/>
    <n v="50"/>
    <s v="Food &amp; Grocery"/>
    <x v="0"/>
    <x v="1"/>
    <n v="3"/>
    <n v="4"/>
    <n v="4"/>
    <n v="344"/>
    <x v="6"/>
  </r>
  <r>
    <s v="C03764"/>
    <x v="0"/>
    <n v="23"/>
    <x v="1"/>
    <s v="Free"/>
    <x v="1"/>
    <x v="35"/>
    <n v="1018"/>
    <n v="217358"/>
    <n v="23"/>
    <s v="Beauty &amp; Personal Care"/>
    <x v="1"/>
    <x v="1"/>
    <n v="4"/>
    <n v="4"/>
    <n v="4"/>
    <n v="444"/>
    <x v="6"/>
  </r>
  <r>
    <s v="C03765"/>
    <x v="10"/>
    <n v="29"/>
    <x v="2"/>
    <s v="Free"/>
    <x v="1"/>
    <x v="21"/>
    <n v="12157"/>
    <n v="165488"/>
    <n v="25"/>
    <s v="Home &amp; Kitchen"/>
    <x v="3"/>
    <x v="0"/>
    <n v="4"/>
    <n v="3"/>
    <n v="4"/>
    <n v="434"/>
    <x v="9"/>
  </r>
  <r>
    <s v="C03766"/>
    <x v="7"/>
    <n v="18"/>
    <x v="1"/>
    <s v="Free"/>
    <x v="1"/>
    <x v="24"/>
    <n v="2905"/>
    <n v="62152"/>
    <n v="115"/>
    <s v="Electronics"/>
    <x v="5"/>
    <x v="1"/>
    <n v="2"/>
    <n v="4"/>
    <n v="3"/>
    <n v="243"/>
    <x v="1"/>
  </r>
  <r>
    <s v="C03767"/>
    <x v="12"/>
    <n v="57"/>
    <x v="4"/>
    <s v="Free"/>
    <x v="1"/>
    <x v="14"/>
    <n v="5632"/>
    <n v="10153"/>
    <n v="49"/>
    <s v="Automotive"/>
    <x v="0"/>
    <x v="1"/>
    <n v="3"/>
    <n v="1"/>
    <n v="1"/>
    <n v="311"/>
    <x v="8"/>
  </r>
  <r>
    <s v="C03768"/>
    <x v="11"/>
    <n v="33"/>
    <x v="2"/>
    <s v="Free"/>
    <x v="0"/>
    <x v="53"/>
    <n v="5167"/>
    <n v="190277"/>
    <n v="3"/>
    <s v="Beauty &amp; Personal Care"/>
    <x v="5"/>
    <x v="1"/>
    <n v="5"/>
    <n v="5"/>
    <n v="4"/>
    <n v="554"/>
    <x v="4"/>
  </r>
  <r>
    <s v="C03769"/>
    <x v="0"/>
    <n v="35"/>
    <x v="0"/>
    <s v="Free"/>
    <x v="1"/>
    <x v="18"/>
    <n v="4075"/>
    <n v="68695"/>
    <n v="7"/>
    <s v="Travel &amp; Luggage"/>
    <x v="4"/>
    <x v="1"/>
    <n v="5"/>
    <n v="3"/>
    <n v="3"/>
    <n v="533"/>
    <x v="5"/>
  </r>
  <r>
    <s v="C03770"/>
    <x v="9"/>
    <n v="37"/>
    <x v="0"/>
    <s v="Silver"/>
    <x v="0"/>
    <x v="60"/>
    <n v="4001"/>
    <n v="27404"/>
    <n v="15"/>
    <s v="Books"/>
    <x v="3"/>
    <x v="1"/>
    <n v="4"/>
    <n v="5"/>
    <n v="2"/>
    <n v="452"/>
    <x v="5"/>
  </r>
  <r>
    <s v="C03771"/>
    <x v="0"/>
    <n v="29"/>
    <x v="2"/>
    <s v="Free"/>
    <x v="1"/>
    <x v="58"/>
    <n v="19109"/>
    <n v="47131"/>
    <n v="67"/>
    <s v="Clothing &amp; Apparel"/>
    <x v="4"/>
    <x v="1"/>
    <n v="2"/>
    <n v="4"/>
    <n v="3"/>
    <n v="243"/>
    <x v="1"/>
  </r>
  <r>
    <s v="C03772"/>
    <x v="0"/>
    <n v="53"/>
    <x v="3"/>
    <s v="Free"/>
    <x v="0"/>
    <x v="6"/>
    <n v="2089"/>
    <n v="68444"/>
    <n v="81"/>
    <s v="Jewelry &amp; Accessories"/>
    <x v="4"/>
    <x v="0"/>
    <n v="2"/>
    <n v="4"/>
    <n v="3"/>
    <n v="243"/>
    <x v="1"/>
  </r>
  <r>
    <s v="C03773"/>
    <x v="3"/>
    <n v="40"/>
    <x v="0"/>
    <s v="Free"/>
    <x v="1"/>
    <x v="0"/>
    <n v="8429"/>
    <n v="29512"/>
    <n v="101"/>
    <s v="Beauty &amp; Personal Care"/>
    <x v="3"/>
    <x v="1"/>
    <n v="2"/>
    <n v="2"/>
    <n v="2"/>
    <n v="222"/>
    <x v="0"/>
  </r>
  <r>
    <s v="C03774"/>
    <x v="5"/>
    <n v="18"/>
    <x v="1"/>
    <s v="Gold"/>
    <x v="1"/>
    <x v="18"/>
    <n v="6165"/>
    <n v="109579"/>
    <n v="202"/>
    <s v="Electronics"/>
    <x v="5"/>
    <x v="1"/>
    <n v="1"/>
    <n v="3"/>
    <n v="3"/>
    <n v="133"/>
    <x v="1"/>
  </r>
  <r>
    <s v="C03775"/>
    <x v="0"/>
    <n v="49"/>
    <x v="3"/>
    <s v="Free"/>
    <x v="1"/>
    <x v="5"/>
    <n v="4807"/>
    <n v="21822"/>
    <n v="136"/>
    <s v="Beauty &amp; Personal Care"/>
    <x v="4"/>
    <x v="0"/>
    <n v="1"/>
    <n v="2"/>
    <n v="2"/>
    <n v="122"/>
    <x v="0"/>
  </r>
  <r>
    <s v="C03776"/>
    <x v="0"/>
    <n v="36"/>
    <x v="0"/>
    <s v="Silver"/>
    <x v="1"/>
    <x v="17"/>
    <n v="8224"/>
    <n v="113824"/>
    <n v="358"/>
    <s v="Sports &amp; Outdoors"/>
    <x v="4"/>
    <x v="1"/>
    <n v="1"/>
    <n v="3"/>
    <n v="4"/>
    <n v="134"/>
    <x v="1"/>
  </r>
  <r>
    <s v="C03777"/>
    <x v="0"/>
    <n v="40"/>
    <x v="0"/>
    <s v="Free"/>
    <x v="1"/>
    <x v="0"/>
    <n v="1948"/>
    <n v="8715"/>
    <n v="36"/>
    <s v="Electronics"/>
    <x v="1"/>
    <x v="1"/>
    <n v="3"/>
    <n v="2"/>
    <n v="1"/>
    <n v="321"/>
    <x v="7"/>
  </r>
  <r>
    <s v="C03778"/>
    <x v="10"/>
    <n v="30"/>
    <x v="2"/>
    <s v="Platinum"/>
    <x v="1"/>
    <x v="7"/>
    <n v="652"/>
    <n v="346749"/>
    <n v="16"/>
    <s v="Home &amp; Kitchen"/>
    <x v="0"/>
    <x v="1"/>
    <n v="4"/>
    <n v="5"/>
    <n v="5"/>
    <n v="455"/>
    <x v="4"/>
  </r>
  <r>
    <s v="C03779"/>
    <x v="3"/>
    <n v="19"/>
    <x v="1"/>
    <s v="Free"/>
    <x v="1"/>
    <x v="31"/>
    <n v="4873"/>
    <n v="38336"/>
    <n v="29"/>
    <s v="Clothing &amp; Apparel"/>
    <x v="4"/>
    <x v="0"/>
    <n v="3"/>
    <n v="2"/>
    <n v="2"/>
    <n v="322"/>
    <x v="0"/>
  </r>
  <r>
    <s v="C03780"/>
    <x v="10"/>
    <n v="36"/>
    <x v="0"/>
    <s v="Free"/>
    <x v="0"/>
    <x v="31"/>
    <n v="5002"/>
    <n v="44983"/>
    <n v="104"/>
    <s v="Office Supplies"/>
    <x v="4"/>
    <x v="1"/>
    <n v="2"/>
    <n v="2"/>
    <n v="3"/>
    <n v="223"/>
    <x v="0"/>
  </r>
  <r>
    <s v="C03781"/>
    <x v="18"/>
    <n v="28"/>
    <x v="2"/>
    <s v="Free"/>
    <x v="0"/>
    <x v="5"/>
    <n v="1253"/>
    <n v="60241"/>
    <n v="96"/>
    <s v="Home &amp; Kitchen"/>
    <x v="1"/>
    <x v="1"/>
    <n v="2"/>
    <n v="2"/>
    <n v="3"/>
    <n v="223"/>
    <x v="0"/>
  </r>
  <r>
    <s v="C03782"/>
    <x v="10"/>
    <n v="18"/>
    <x v="1"/>
    <s v="Silver"/>
    <x v="1"/>
    <x v="0"/>
    <n v="7049"/>
    <n v="31478"/>
    <n v="47"/>
    <s v="Electronics"/>
    <x v="1"/>
    <x v="0"/>
    <n v="3"/>
    <n v="2"/>
    <n v="2"/>
    <n v="322"/>
    <x v="0"/>
  </r>
  <r>
    <s v="C03783"/>
    <x v="0"/>
    <n v="35"/>
    <x v="0"/>
    <s v="Silver"/>
    <x v="1"/>
    <x v="21"/>
    <n v="4266"/>
    <n v="50773"/>
    <n v="83"/>
    <s v="Office Supplies"/>
    <x v="3"/>
    <x v="1"/>
    <n v="2"/>
    <n v="3"/>
    <n v="3"/>
    <n v="233"/>
    <x v="0"/>
  </r>
  <r>
    <s v="C03784"/>
    <x v="0"/>
    <n v="31"/>
    <x v="2"/>
    <s v="Free"/>
    <x v="0"/>
    <x v="18"/>
    <n v="3844"/>
    <n v="57423"/>
    <n v="97"/>
    <s v="Sports &amp; Outdoors"/>
    <x v="1"/>
    <x v="1"/>
    <n v="2"/>
    <n v="3"/>
    <n v="3"/>
    <n v="233"/>
    <x v="0"/>
  </r>
  <r>
    <s v="C03785"/>
    <x v="5"/>
    <n v="33"/>
    <x v="2"/>
    <s v="Free"/>
    <x v="1"/>
    <x v="34"/>
    <n v="5537"/>
    <n v="89978"/>
    <n v="37"/>
    <s v="Toys &amp; Games"/>
    <x v="0"/>
    <x v="0"/>
    <n v="3"/>
    <n v="3"/>
    <n v="3"/>
    <n v="333"/>
    <x v="5"/>
  </r>
  <r>
    <s v="C03786"/>
    <x v="7"/>
    <n v="40"/>
    <x v="0"/>
    <s v="Free"/>
    <x v="1"/>
    <x v="54"/>
    <n v="6397"/>
    <n v="283169"/>
    <n v="119"/>
    <s v="Health &amp; Wellness"/>
    <x v="0"/>
    <x v="1"/>
    <n v="2"/>
    <n v="5"/>
    <n v="4"/>
    <n v="254"/>
    <x v="1"/>
  </r>
  <r>
    <s v="C03787"/>
    <x v="0"/>
    <n v="25"/>
    <x v="2"/>
    <s v="Free"/>
    <x v="0"/>
    <x v="9"/>
    <n v="1224"/>
    <n v="92374"/>
    <n v="96"/>
    <s v="Home &amp; Kitchen"/>
    <x v="1"/>
    <x v="0"/>
    <n v="2"/>
    <n v="2"/>
    <n v="3"/>
    <n v="223"/>
    <x v="0"/>
  </r>
  <r>
    <s v="C03788"/>
    <x v="0"/>
    <n v="32"/>
    <x v="2"/>
    <s v="Free"/>
    <x v="0"/>
    <x v="33"/>
    <n v="1773"/>
    <n v="5532"/>
    <n v="15"/>
    <s v="Electronics"/>
    <x v="3"/>
    <x v="0"/>
    <n v="4"/>
    <n v="1"/>
    <n v="1"/>
    <n v="411"/>
    <x v="8"/>
  </r>
  <r>
    <s v="C03789"/>
    <x v="5"/>
    <n v="48"/>
    <x v="3"/>
    <s v="Free"/>
    <x v="1"/>
    <x v="19"/>
    <n v="3252"/>
    <n v="3623"/>
    <n v="33"/>
    <s v="Electronics"/>
    <x v="1"/>
    <x v="0"/>
    <n v="3"/>
    <n v="1"/>
    <n v="1"/>
    <n v="311"/>
    <x v="8"/>
  </r>
  <r>
    <s v="C03790"/>
    <x v="10"/>
    <n v="49"/>
    <x v="3"/>
    <s v="Free"/>
    <x v="1"/>
    <x v="19"/>
    <n v="6834"/>
    <n v="7529"/>
    <n v="181"/>
    <s v="Pet Supplies"/>
    <x v="0"/>
    <x v="0"/>
    <n v="1"/>
    <n v="1"/>
    <n v="1"/>
    <n v="111"/>
    <x v="10"/>
  </r>
  <r>
    <s v="C03791"/>
    <x v="2"/>
    <n v="41"/>
    <x v="0"/>
    <s v="Free"/>
    <x v="1"/>
    <x v="0"/>
    <n v="9338"/>
    <n v="40827"/>
    <n v="7"/>
    <s v="Toys &amp; Games"/>
    <x v="1"/>
    <x v="1"/>
    <n v="5"/>
    <n v="2"/>
    <n v="2"/>
    <n v="522"/>
    <x v="2"/>
  </r>
  <r>
    <s v="C03792"/>
    <x v="0"/>
    <n v="34"/>
    <x v="2"/>
    <s v="Free"/>
    <x v="0"/>
    <x v="2"/>
    <n v="1018"/>
    <n v="5678"/>
    <n v="69"/>
    <s v="Clothing &amp; Apparel"/>
    <x v="0"/>
    <x v="1"/>
    <n v="2"/>
    <n v="2"/>
    <n v="1"/>
    <n v="221"/>
    <x v="7"/>
  </r>
  <r>
    <s v="C03793"/>
    <x v="1"/>
    <n v="52"/>
    <x v="3"/>
    <s v="Silver"/>
    <x v="0"/>
    <x v="2"/>
    <n v="8741"/>
    <n v="46992"/>
    <n v="43"/>
    <s v="Health &amp; Wellness"/>
    <x v="0"/>
    <x v="1"/>
    <n v="3"/>
    <n v="2"/>
    <n v="3"/>
    <n v="323"/>
    <x v="5"/>
  </r>
  <r>
    <s v="C03794"/>
    <x v="7"/>
    <n v="56"/>
    <x v="4"/>
    <s v="Platinum"/>
    <x v="1"/>
    <x v="2"/>
    <n v="1309"/>
    <n v="8605"/>
    <n v="197"/>
    <s v="Books"/>
    <x v="2"/>
    <x v="1"/>
    <n v="1"/>
    <n v="2"/>
    <n v="1"/>
    <n v="121"/>
    <x v="10"/>
  </r>
  <r>
    <s v="C03795"/>
    <x v="0"/>
    <n v="33"/>
    <x v="2"/>
    <s v="Free"/>
    <x v="0"/>
    <x v="19"/>
    <n v="3605"/>
    <n v="3603"/>
    <n v="3"/>
    <s v="Sports &amp; Outdoors"/>
    <x v="0"/>
    <x v="0"/>
    <n v="5"/>
    <n v="1"/>
    <n v="1"/>
    <n v="511"/>
    <x v="8"/>
  </r>
  <r>
    <s v="C03796"/>
    <x v="0"/>
    <n v="26"/>
    <x v="2"/>
    <s v="Free"/>
    <x v="0"/>
    <x v="24"/>
    <n v="4597"/>
    <n v="88257"/>
    <n v="129"/>
    <s v="Books"/>
    <x v="1"/>
    <x v="0"/>
    <n v="1"/>
    <n v="4"/>
    <n v="3"/>
    <n v="143"/>
    <x v="1"/>
  </r>
  <r>
    <s v="C03797"/>
    <x v="3"/>
    <n v="24"/>
    <x v="1"/>
    <s v="Gold"/>
    <x v="0"/>
    <x v="39"/>
    <n v="279"/>
    <n v="91907"/>
    <n v="25"/>
    <s v="Jewelry &amp; Accessories"/>
    <x v="2"/>
    <x v="1"/>
    <n v="4"/>
    <n v="4"/>
    <n v="3"/>
    <n v="443"/>
    <x v="9"/>
  </r>
  <r>
    <s v="C03798"/>
    <x v="10"/>
    <n v="36"/>
    <x v="0"/>
    <s v="Platinum"/>
    <x v="1"/>
    <x v="47"/>
    <n v="23079"/>
    <n v="664138"/>
    <n v="14"/>
    <s v="Electronics"/>
    <x v="5"/>
    <x v="1"/>
    <n v="4"/>
    <n v="4"/>
    <n v="5"/>
    <n v="445"/>
    <x v="4"/>
  </r>
  <r>
    <s v="C03799"/>
    <x v="0"/>
    <n v="43"/>
    <x v="0"/>
    <s v="Free"/>
    <x v="1"/>
    <x v="31"/>
    <n v="8022"/>
    <n v="67849"/>
    <n v="12"/>
    <s v="Electronics"/>
    <x v="0"/>
    <x v="0"/>
    <n v="4"/>
    <n v="2"/>
    <n v="3"/>
    <n v="423"/>
    <x v="5"/>
  </r>
  <r>
    <s v="C03800"/>
    <x v="8"/>
    <n v="32"/>
    <x v="2"/>
    <s v="Free"/>
    <x v="0"/>
    <x v="14"/>
    <n v="1566"/>
    <n v="3063"/>
    <n v="24"/>
    <s v="Home &amp; Kitchen"/>
    <x v="0"/>
    <x v="1"/>
    <n v="4"/>
    <n v="1"/>
    <n v="1"/>
    <n v="411"/>
    <x v="8"/>
  </r>
  <r>
    <s v="C03801"/>
    <x v="1"/>
    <n v="66"/>
    <x v="5"/>
    <s v="Silver"/>
    <x v="1"/>
    <x v="8"/>
    <n v="6823"/>
    <n v="176795"/>
    <n v="228"/>
    <s v="Electronics"/>
    <x v="0"/>
    <x v="0"/>
    <n v="1"/>
    <n v="4"/>
    <n v="4"/>
    <n v="144"/>
    <x v="3"/>
  </r>
  <r>
    <s v="C03802"/>
    <x v="0"/>
    <n v="38"/>
    <x v="0"/>
    <s v="Free"/>
    <x v="1"/>
    <x v="5"/>
    <n v="716"/>
    <n v="3495"/>
    <n v="28"/>
    <s v="Home &amp; Kitchen"/>
    <x v="1"/>
    <x v="0"/>
    <n v="4"/>
    <n v="2"/>
    <n v="1"/>
    <n v="421"/>
    <x v="8"/>
  </r>
  <r>
    <s v="C03803"/>
    <x v="9"/>
    <n v="62"/>
    <x v="4"/>
    <s v="Gold"/>
    <x v="0"/>
    <x v="26"/>
    <n v="23188"/>
    <n v="578778"/>
    <n v="15"/>
    <s v="Pet Supplies"/>
    <x v="2"/>
    <x v="1"/>
    <n v="4"/>
    <n v="4"/>
    <n v="5"/>
    <n v="445"/>
    <x v="4"/>
  </r>
  <r>
    <s v="C03804"/>
    <x v="10"/>
    <n v="18"/>
    <x v="1"/>
    <s v="Gold"/>
    <x v="0"/>
    <x v="3"/>
    <n v="17784"/>
    <n v="550599"/>
    <n v="46"/>
    <s v="Electronics"/>
    <x v="5"/>
    <x v="0"/>
    <n v="3"/>
    <n v="5"/>
    <n v="5"/>
    <n v="355"/>
    <x v="6"/>
  </r>
  <r>
    <s v="C03805"/>
    <x v="10"/>
    <n v="42"/>
    <x v="0"/>
    <s v="Silver"/>
    <x v="1"/>
    <x v="9"/>
    <n v="41266"/>
    <n v="316585"/>
    <n v="148"/>
    <s v="Electronics"/>
    <x v="3"/>
    <x v="1"/>
    <n v="1"/>
    <n v="2"/>
    <n v="5"/>
    <n v="125"/>
    <x v="1"/>
  </r>
  <r>
    <s v="C03806"/>
    <x v="15"/>
    <n v="37"/>
    <x v="0"/>
    <s v="Silver"/>
    <x v="1"/>
    <x v="26"/>
    <n v="3246"/>
    <n v="92972"/>
    <n v="304"/>
    <s v="Clothing &amp; Apparel"/>
    <x v="0"/>
    <x v="0"/>
    <n v="1"/>
    <n v="4"/>
    <n v="3"/>
    <n v="143"/>
    <x v="1"/>
  </r>
  <r>
    <s v="C03807"/>
    <x v="0"/>
    <n v="37"/>
    <x v="0"/>
    <s v="Free"/>
    <x v="0"/>
    <x v="5"/>
    <n v="6902"/>
    <n v="34961"/>
    <n v="63"/>
    <s v="Clothing &amp; Apparel"/>
    <x v="1"/>
    <x v="1"/>
    <n v="2"/>
    <n v="2"/>
    <n v="2"/>
    <n v="222"/>
    <x v="0"/>
  </r>
  <r>
    <s v="C03808"/>
    <x v="0"/>
    <n v="36"/>
    <x v="0"/>
    <s v="Free"/>
    <x v="0"/>
    <x v="10"/>
    <n v="3254"/>
    <n v="27874"/>
    <n v="15"/>
    <s v="Clothing &amp; Apparel"/>
    <x v="1"/>
    <x v="1"/>
    <n v="4"/>
    <n v="2"/>
    <n v="2"/>
    <n v="422"/>
    <x v="8"/>
  </r>
  <r>
    <s v="C03809"/>
    <x v="16"/>
    <n v="30"/>
    <x v="2"/>
    <s v="Silver"/>
    <x v="1"/>
    <x v="9"/>
    <n v="8681"/>
    <n v="67765"/>
    <n v="53"/>
    <s v="Beauty &amp; Personal Care"/>
    <x v="3"/>
    <x v="0"/>
    <n v="3"/>
    <n v="2"/>
    <n v="3"/>
    <n v="323"/>
    <x v="5"/>
  </r>
  <r>
    <s v="C03810"/>
    <x v="13"/>
    <n v="35"/>
    <x v="0"/>
    <s v="Silver"/>
    <x v="0"/>
    <x v="19"/>
    <n v="10371"/>
    <n v="10755"/>
    <n v="47"/>
    <s v="Electronics"/>
    <x v="3"/>
    <x v="1"/>
    <n v="3"/>
    <n v="1"/>
    <n v="2"/>
    <n v="312"/>
    <x v="7"/>
  </r>
  <r>
    <s v="C03811"/>
    <x v="0"/>
    <n v="27"/>
    <x v="2"/>
    <s v="Gold"/>
    <x v="1"/>
    <x v="9"/>
    <n v="10176"/>
    <n v="81414"/>
    <n v="128"/>
    <s v="Electronics"/>
    <x v="1"/>
    <x v="0"/>
    <n v="1"/>
    <n v="2"/>
    <n v="3"/>
    <n v="123"/>
    <x v="0"/>
  </r>
  <r>
    <s v="C03812"/>
    <x v="3"/>
    <n v="28"/>
    <x v="2"/>
    <s v="Free"/>
    <x v="1"/>
    <x v="19"/>
    <n v="5181"/>
    <n v="5171"/>
    <n v="66"/>
    <s v="Health &amp; Wellness"/>
    <x v="3"/>
    <x v="1"/>
    <n v="2"/>
    <n v="1"/>
    <n v="1"/>
    <n v="211"/>
    <x v="0"/>
  </r>
  <r>
    <s v="C03813"/>
    <x v="7"/>
    <n v="43"/>
    <x v="0"/>
    <s v="Free"/>
    <x v="0"/>
    <x v="5"/>
    <n v="3761"/>
    <n v="21107"/>
    <n v="123"/>
    <s v="Clothing &amp; Apparel"/>
    <x v="1"/>
    <x v="1"/>
    <n v="2"/>
    <n v="2"/>
    <n v="2"/>
    <n v="222"/>
    <x v="0"/>
  </r>
  <r>
    <s v="C03814"/>
    <x v="10"/>
    <n v="36"/>
    <x v="0"/>
    <s v="Free"/>
    <x v="1"/>
    <x v="17"/>
    <n v="2496"/>
    <n v="38379"/>
    <n v="13"/>
    <s v="Toys &amp; Games"/>
    <x v="5"/>
    <x v="1"/>
    <n v="4"/>
    <n v="3"/>
    <n v="2"/>
    <n v="432"/>
    <x v="5"/>
  </r>
  <r>
    <s v="C03815"/>
    <x v="10"/>
    <n v="47"/>
    <x v="3"/>
    <s v="Free"/>
    <x v="1"/>
    <x v="8"/>
    <n v="8476"/>
    <n v="243542"/>
    <n v="45"/>
    <s v="Pet Supplies"/>
    <x v="1"/>
    <x v="1"/>
    <n v="3"/>
    <n v="4"/>
    <n v="4"/>
    <n v="344"/>
    <x v="6"/>
  </r>
  <r>
    <s v="C03816"/>
    <x v="0"/>
    <n v="25"/>
    <x v="2"/>
    <s v="Gold"/>
    <x v="1"/>
    <x v="59"/>
    <n v="11906"/>
    <n v="324581"/>
    <n v="129"/>
    <s v="Food &amp; Grocery"/>
    <x v="5"/>
    <x v="1"/>
    <n v="1"/>
    <n v="4"/>
    <n v="5"/>
    <n v="145"/>
    <x v="3"/>
  </r>
  <r>
    <s v="C03817"/>
    <x v="0"/>
    <n v="25"/>
    <x v="2"/>
    <s v="Free"/>
    <x v="1"/>
    <x v="35"/>
    <n v="4955"/>
    <n v="90563"/>
    <n v="10"/>
    <s v="Electronics"/>
    <x v="0"/>
    <x v="1"/>
    <n v="4"/>
    <n v="4"/>
    <n v="3"/>
    <n v="443"/>
    <x v="9"/>
  </r>
  <r>
    <s v="C03818"/>
    <x v="0"/>
    <n v="33"/>
    <x v="2"/>
    <s v="Free"/>
    <x v="1"/>
    <x v="30"/>
    <n v="8606"/>
    <n v="170417"/>
    <n v="35"/>
    <s v="Electronics"/>
    <x v="4"/>
    <x v="0"/>
    <n v="3"/>
    <n v="4"/>
    <n v="4"/>
    <n v="344"/>
    <x v="6"/>
  </r>
  <r>
    <s v="C03819"/>
    <x v="10"/>
    <n v="35"/>
    <x v="0"/>
    <s v="Silver"/>
    <x v="1"/>
    <x v="18"/>
    <n v="6915"/>
    <n v="11108"/>
    <n v="79"/>
    <s v="Sports &amp; Outdoors"/>
    <x v="4"/>
    <x v="1"/>
    <n v="2"/>
    <n v="3"/>
    <n v="2"/>
    <n v="232"/>
    <x v="0"/>
  </r>
  <r>
    <s v="C03820"/>
    <x v="0"/>
    <n v="26"/>
    <x v="2"/>
    <s v="Free"/>
    <x v="1"/>
    <x v="1"/>
    <n v="10632"/>
    <n v="118645"/>
    <n v="88"/>
    <s v="Electronics"/>
    <x v="0"/>
    <x v="0"/>
    <n v="2"/>
    <n v="3"/>
    <n v="4"/>
    <n v="234"/>
    <x v="1"/>
  </r>
  <r>
    <s v="C03821"/>
    <x v="0"/>
    <n v="52"/>
    <x v="3"/>
    <s v="Free"/>
    <x v="0"/>
    <x v="0"/>
    <n v="165"/>
    <n v="6113"/>
    <n v="21"/>
    <s v="Jewelry &amp; Accessories"/>
    <x v="1"/>
    <x v="1"/>
    <n v="4"/>
    <n v="2"/>
    <n v="1"/>
    <n v="421"/>
    <x v="8"/>
  </r>
  <r>
    <s v="C03822"/>
    <x v="5"/>
    <n v="47"/>
    <x v="3"/>
    <s v="Free"/>
    <x v="1"/>
    <x v="17"/>
    <n v="4024"/>
    <n v="59702"/>
    <n v="152"/>
    <s v="Electronics"/>
    <x v="1"/>
    <x v="0"/>
    <n v="1"/>
    <n v="3"/>
    <n v="3"/>
    <n v="133"/>
    <x v="1"/>
  </r>
  <r>
    <s v="C03823"/>
    <x v="14"/>
    <n v="50"/>
    <x v="3"/>
    <s v="Silver"/>
    <x v="0"/>
    <x v="17"/>
    <n v="4224"/>
    <n v="67468"/>
    <n v="11"/>
    <s v="Books"/>
    <x v="0"/>
    <x v="0"/>
    <n v="4"/>
    <n v="3"/>
    <n v="3"/>
    <n v="433"/>
    <x v="5"/>
  </r>
  <r>
    <s v="C03824"/>
    <x v="4"/>
    <n v="25"/>
    <x v="2"/>
    <s v="Platinum"/>
    <x v="0"/>
    <x v="6"/>
    <n v="14038"/>
    <n v="47819"/>
    <n v="37"/>
    <s v="Toys &amp; Games"/>
    <x v="5"/>
    <x v="1"/>
    <n v="3"/>
    <n v="4"/>
    <n v="3"/>
    <n v="343"/>
    <x v="9"/>
  </r>
  <r>
    <s v="C03825"/>
    <x v="0"/>
    <n v="50"/>
    <x v="3"/>
    <s v="Free"/>
    <x v="0"/>
    <x v="14"/>
    <n v="702"/>
    <n v="11976"/>
    <n v="33"/>
    <s v="Travel &amp; Luggage"/>
    <x v="5"/>
    <x v="1"/>
    <n v="3"/>
    <n v="1"/>
    <n v="2"/>
    <n v="312"/>
    <x v="7"/>
  </r>
  <r>
    <s v="C03826"/>
    <x v="3"/>
    <n v="26"/>
    <x v="2"/>
    <s v="Free"/>
    <x v="0"/>
    <x v="21"/>
    <n v="10681"/>
    <n v="126184"/>
    <n v="32"/>
    <s v="Health &amp; Wellness"/>
    <x v="1"/>
    <x v="1"/>
    <n v="3"/>
    <n v="3"/>
    <n v="4"/>
    <n v="334"/>
    <x v="9"/>
  </r>
  <r>
    <s v="C03827"/>
    <x v="10"/>
    <n v="46"/>
    <x v="3"/>
    <s v="Free"/>
    <x v="1"/>
    <x v="5"/>
    <n v="5019"/>
    <n v="2369"/>
    <n v="54"/>
    <s v="Clothing &amp; Apparel"/>
    <x v="3"/>
    <x v="1"/>
    <n v="3"/>
    <n v="2"/>
    <n v="1"/>
    <n v="321"/>
    <x v="7"/>
  </r>
  <r>
    <s v="C03828"/>
    <x v="0"/>
    <n v="45"/>
    <x v="3"/>
    <s v="Gold"/>
    <x v="0"/>
    <x v="18"/>
    <n v="4621"/>
    <n v="70562"/>
    <n v="30"/>
    <s v="Electronics"/>
    <x v="0"/>
    <x v="1"/>
    <n v="3"/>
    <n v="3"/>
    <n v="3"/>
    <n v="333"/>
    <x v="5"/>
  </r>
  <r>
    <s v="C03829"/>
    <x v="10"/>
    <n v="35"/>
    <x v="0"/>
    <s v="Free"/>
    <x v="0"/>
    <x v="14"/>
    <n v="2649"/>
    <n v="5241"/>
    <n v="14"/>
    <s v="Toys &amp; Games"/>
    <x v="0"/>
    <x v="1"/>
    <n v="4"/>
    <n v="1"/>
    <n v="1"/>
    <n v="411"/>
    <x v="8"/>
  </r>
  <r>
    <s v="C03830"/>
    <x v="10"/>
    <n v="33"/>
    <x v="2"/>
    <s v="Silver"/>
    <x v="1"/>
    <x v="4"/>
    <n v="18328"/>
    <n v="391868"/>
    <n v="124"/>
    <s v="Electronics"/>
    <x v="1"/>
    <x v="0"/>
    <n v="2"/>
    <n v="4"/>
    <n v="5"/>
    <n v="245"/>
    <x v="1"/>
  </r>
  <r>
    <s v="C03831"/>
    <x v="0"/>
    <n v="48"/>
    <x v="3"/>
    <s v="Free"/>
    <x v="0"/>
    <x v="34"/>
    <n v="4898"/>
    <n v="92577"/>
    <n v="4"/>
    <s v="Books"/>
    <x v="3"/>
    <x v="1"/>
    <n v="5"/>
    <n v="3"/>
    <n v="3"/>
    <n v="533"/>
    <x v="5"/>
  </r>
  <r>
    <s v="C03832"/>
    <x v="0"/>
    <n v="25"/>
    <x v="2"/>
    <s v="Free"/>
    <x v="0"/>
    <x v="39"/>
    <n v="4524"/>
    <n v="1492664"/>
    <n v="33"/>
    <s v="Home &amp; Kitchen"/>
    <x v="2"/>
    <x v="1"/>
    <n v="3"/>
    <n v="4"/>
    <n v="5"/>
    <n v="345"/>
    <x v="6"/>
  </r>
  <r>
    <s v="C03833"/>
    <x v="0"/>
    <n v="37"/>
    <x v="0"/>
    <s v="Free"/>
    <x v="1"/>
    <x v="5"/>
    <n v="10506"/>
    <n v="54014"/>
    <n v="79"/>
    <s v="Clothing &amp; Apparel"/>
    <x v="0"/>
    <x v="0"/>
    <n v="2"/>
    <n v="2"/>
    <n v="3"/>
    <n v="223"/>
    <x v="0"/>
  </r>
  <r>
    <s v="C03834"/>
    <x v="5"/>
    <n v="44"/>
    <x v="0"/>
    <s v="Free"/>
    <x v="0"/>
    <x v="68"/>
    <n v="10303"/>
    <n v="541246"/>
    <n v="111"/>
    <s v="Books"/>
    <x v="0"/>
    <x v="1"/>
    <n v="2"/>
    <n v="5"/>
    <n v="5"/>
    <n v="255"/>
    <x v="1"/>
  </r>
  <r>
    <s v="C03835"/>
    <x v="11"/>
    <n v="37"/>
    <x v="0"/>
    <s v="Free"/>
    <x v="1"/>
    <x v="5"/>
    <n v="9675"/>
    <n v="55585"/>
    <n v="30"/>
    <s v="Electronics"/>
    <x v="0"/>
    <x v="0"/>
    <n v="3"/>
    <n v="2"/>
    <n v="3"/>
    <n v="323"/>
    <x v="5"/>
  </r>
  <r>
    <s v="C03836"/>
    <x v="5"/>
    <n v="23"/>
    <x v="1"/>
    <s v="Free"/>
    <x v="1"/>
    <x v="10"/>
    <n v="6556"/>
    <n v="59645"/>
    <n v="146"/>
    <s v="Beauty &amp; Personal Care"/>
    <x v="4"/>
    <x v="0"/>
    <n v="1"/>
    <n v="2"/>
    <n v="3"/>
    <n v="123"/>
    <x v="0"/>
  </r>
  <r>
    <s v="C03837"/>
    <x v="5"/>
    <n v="41"/>
    <x v="0"/>
    <s v="Free"/>
    <x v="0"/>
    <x v="33"/>
    <n v="4006"/>
    <n v="12856"/>
    <n v="145"/>
    <s v="Beauty &amp; Personal Care"/>
    <x v="1"/>
    <x v="0"/>
    <n v="1"/>
    <n v="1"/>
    <n v="2"/>
    <n v="112"/>
    <x v="10"/>
  </r>
  <r>
    <s v="C03838"/>
    <x v="0"/>
    <n v="29"/>
    <x v="2"/>
    <s v="Free"/>
    <x v="1"/>
    <x v="23"/>
    <n v="6254"/>
    <n v="102764"/>
    <n v="14"/>
    <s v="Electronics"/>
    <x v="1"/>
    <x v="1"/>
    <n v="4"/>
    <n v="3"/>
    <n v="3"/>
    <n v="433"/>
    <x v="5"/>
  </r>
  <r>
    <s v="C03839"/>
    <x v="0"/>
    <n v="44"/>
    <x v="0"/>
    <s v="Gold"/>
    <x v="1"/>
    <x v="50"/>
    <n v="7246"/>
    <n v="246077"/>
    <n v="31"/>
    <s v="Automotive"/>
    <x v="0"/>
    <x v="0"/>
    <n v="3"/>
    <n v="4"/>
    <n v="4"/>
    <n v="344"/>
    <x v="6"/>
  </r>
  <r>
    <s v="C03840"/>
    <x v="3"/>
    <n v="22"/>
    <x v="1"/>
    <s v="Gold"/>
    <x v="1"/>
    <x v="20"/>
    <n v="7001"/>
    <n v="88156"/>
    <n v="79"/>
    <s v="Pet Supplies"/>
    <x v="0"/>
    <x v="1"/>
    <n v="2"/>
    <n v="3"/>
    <n v="3"/>
    <n v="233"/>
    <x v="0"/>
  </r>
  <r>
    <s v="C03841"/>
    <x v="18"/>
    <n v="42"/>
    <x v="0"/>
    <s v="Free"/>
    <x v="0"/>
    <x v="24"/>
    <n v="11804"/>
    <n v="266875"/>
    <n v="31"/>
    <s v="Pet Supplies"/>
    <x v="4"/>
    <x v="1"/>
    <n v="3"/>
    <n v="4"/>
    <n v="4"/>
    <n v="344"/>
    <x v="6"/>
  </r>
  <r>
    <s v="C03842"/>
    <x v="14"/>
    <n v="32"/>
    <x v="2"/>
    <s v="Free"/>
    <x v="0"/>
    <x v="14"/>
    <n v="3787"/>
    <n v="6619"/>
    <n v="104"/>
    <s v="Office Supplies"/>
    <x v="0"/>
    <x v="1"/>
    <n v="2"/>
    <n v="1"/>
    <n v="1"/>
    <n v="211"/>
    <x v="0"/>
  </r>
  <r>
    <s v="C03843"/>
    <x v="0"/>
    <n v="24"/>
    <x v="1"/>
    <s v="Free"/>
    <x v="1"/>
    <x v="19"/>
    <n v="6748"/>
    <n v="5886"/>
    <n v="110"/>
    <s v="Clothing &amp; Apparel"/>
    <x v="0"/>
    <x v="0"/>
    <n v="2"/>
    <n v="1"/>
    <n v="1"/>
    <n v="211"/>
    <x v="0"/>
  </r>
  <r>
    <s v="C03844"/>
    <x v="0"/>
    <n v="55"/>
    <x v="4"/>
    <s v="Free"/>
    <x v="0"/>
    <x v="45"/>
    <n v="3883"/>
    <n v="131209"/>
    <n v="43"/>
    <s v="Electronics"/>
    <x v="1"/>
    <x v="1"/>
    <n v="3"/>
    <n v="5"/>
    <n v="4"/>
    <n v="354"/>
    <x v="6"/>
  </r>
  <r>
    <s v="C03845"/>
    <x v="0"/>
    <n v="42"/>
    <x v="0"/>
    <s v="Free"/>
    <x v="1"/>
    <x v="30"/>
    <n v="507"/>
    <n v="12197"/>
    <n v="80"/>
    <s v="Clothing &amp; Apparel"/>
    <x v="0"/>
    <x v="1"/>
    <n v="2"/>
    <n v="4"/>
    <n v="2"/>
    <n v="242"/>
    <x v="1"/>
  </r>
  <r>
    <s v="C03846"/>
    <x v="6"/>
    <n v="28"/>
    <x v="2"/>
    <s v="Gold"/>
    <x v="1"/>
    <x v="20"/>
    <n v="5473"/>
    <n v="80385"/>
    <n v="28"/>
    <s v="Toys &amp; Games"/>
    <x v="0"/>
    <x v="0"/>
    <n v="4"/>
    <n v="3"/>
    <n v="3"/>
    <n v="433"/>
    <x v="5"/>
  </r>
  <r>
    <s v="C03847"/>
    <x v="0"/>
    <n v="28"/>
    <x v="2"/>
    <s v="Gold"/>
    <x v="1"/>
    <x v="30"/>
    <n v="30626"/>
    <n v="638884"/>
    <n v="47"/>
    <s v="Jewelry &amp; Accessories"/>
    <x v="2"/>
    <x v="0"/>
    <n v="3"/>
    <n v="4"/>
    <n v="5"/>
    <n v="345"/>
    <x v="6"/>
  </r>
  <r>
    <s v="C03848"/>
    <x v="18"/>
    <n v="41"/>
    <x v="0"/>
    <s v="Silver"/>
    <x v="1"/>
    <x v="25"/>
    <n v="20432"/>
    <n v="534942"/>
    <n v="0"/>
    <s v="Electronics"/>
    <x v="2"/>
    <x v="0"/>
    <n v="5"/>
    <n v="4"/>
    <n v="5"/>
    <n v="545"/>
    <x v="4"/>
  </r>
  <r>
    <s v="C03849"/>
    <x v="13"/>
    <n v="47"/>
    <x v="3"/>
    <s v="Free"/>
    <x v="0"/>
    <x v="44"/>
    <n v="4882"/>
    <n v="196867"/>
    <n v="3"/>
    <s v="Clothing &amp; Apparel"/>
    <x v="1"/>
    <x v="1"/>
    <n v="5"/>
    <n v="5"/>
    <n v="4"/>
    <n v="554"/>
    <x v="4"/>
  </r>
  <r>
    <s v="C03850"/>
    <x v="5"/>
    <n v="39"/>
    <x v="0"/>
    <s v="Silver"/>
    <x v="1"/>
    <x v="22"/>
    <n v="9299"/>
    <n v="101527"/>
    <n v="331"/>
    <s v="Toys &amp; Games"/>
    <x v="0"/>
    <x v="1"/>
    <n v="1"/>
    <n v="3"/>
    <n v="3"/>
    <n v="133"/>
    <x v="1"/>
  </r>
  <r>
    <s v="C03851"/>
    <x v="0"/>
    <n v="52"/>
    <x v="3"/>
    <s v="Free"/>
    <x v="0"/>
    <x v="4"/>
    <n v="6782"/>
    <n v="139415"/>
    <n v="5"/>
    <s v="Jewelry &amp; Accessories"/>
    <x v="3"/>
    <x v="1"/>
    <n v="5"/>
    <n v="4"/>
    <n v="4"/>
    <n v="544"/>
    <x v="4"/>
  </r>
  <r>
    <s v="C03852"/>
    <x v="18"/>
    <n v="37"/>
    <x v="0"/>
    <s v="Free"/>
    <x v="1"/>
    <x v="34"/>
    <n v="17738"/>
    <n v="295218"/>
    <n v="54"/>
    <s v="Office Supplies"/>
    <x v="1"/>
    <x v="1"/>
    <n v="3"/>
    <n v="3"/>
    <n v="4"/>
    <n v="334"/>
    <x v="9"/>
  </r>
  <r>
    <s v="C03853"/>
    <x v="3"/>
    <n v="24"/>
    <x v="1"/>
    <s v="Free"/>
    <x v="1"/>
    <x v="23"/>
    <n v="3585"/>
    <n v="52307"/>
    <n v="14"/>
    <s v="Electronics"/>
    <x v="1"/>
    <x v="0"/>
    <n v="4"/>
    <n v="3"/>
    <n v="3"/>
    <n v="433"/>
    <x v="5"/>
  </r>
  <r>
    <s v="C03854"/>
    <x v="12"/>
    <n v="26"/>
    <x v="2"/>
    <s v="Gold"/>
    <x v="1"/>
    <x v="37"/>
    <n v="8642"/>
    <n v="304194"/>
    <n v="102"/>
    <s v="Toys &amp; Games"/>
    <x v="3"/>
    <x v="1"/>
    <n v="2"/>
    <n v="5"/>
    <n v="5"/>
    <n v="255"/>
    <x v="1"/>
  </r>
  <r>
    <s v="C03855"/>
    <x v="12"/>
    <n v="31"/>
    <x v="2"/>
    <s v="Gold"/>
    <x v="0"/>
    <x v="24"/>
    <n v="10064"/>
    <n v="228127"/>
    <n v="6"/>
    <s v="Beauty &amp; Personal Care"/>
    <x v="1"/>
    <x v="1"/>
    <n v="5"/>
    <n v="4"/>
    <n v="4"/>
    <n v="544"/>
    <x v="4"/>
  </r>
  <r>
    <s v="C03856"/>
    <x v="12"/>
    <n v="18"/>
    <x v="1"/>
    <s v="Free"/>
    <x v="1"/>
    <x v="47"/>
    <n v="6006"/>
    <n v="168448"/>
    <n v="0"/>
    <s v="Travel &amp; Luggage"/>
    <x v="0"/>
    <x v="0"/>
    <n v="5"/>
    <n v="4"/>
    <n v="4"/>
    <n v="544"/>
    <x v="4"/>
  </r>
  <r>
    <s v="C03857"/>
    <x v="0"/>
    <n v="29"/>
    <x v="2"/>
    <s v="Free"/>
    <x v="0"/>
    <x v="21"/>
    <n v="6383"/>
    <n v="80395"/>
    <n v="159"/>
    <s v="Sports &amp; Outdoors"/>
    <x v="1"/>
    <x v="0"/>
    <n v="1"/>
    <n v="3"/>
    <n v="3"/>
    <n v="133"/>
    <x v="1"/>
  </r>
  <r>
    <s v="C03858"/>
    <x v="9"/>
    <n v="35"/>
    <x v="0"/>
    <s v="Silver"/>
    <x v="1"/>
    <x v="22"/>
    <n v="5171"/>
    <n v="54484"/>
    <n v="53"/>
    <s v="Electronics"/>
    <x v="4"/>
    <x v="1"/>
    <n v="3"/>
    <n v="3"/>
    <n v="3"/>
    <n v="333"/>
    <x v="5"/>
  </r>
  <r>
    <s v="C03859"/>
    <x v="5"/>
    <n v="32"/>
    <x v="2"/>
    <s v="Silver"/>
    <x v="0"/>
    <x v="18"/>
    <n v="333"/>
    <n v="58194"/>
    <n v="8"/>
    <s v="Electronics"/>
    <x v="0"/>
    <x v="1"/>
    <n v="4"/>
    <n v="3"/>
    <n v="3"/>
    <n v="433"/>
    <x v="5"/>
  </r>
  <r>
    <s v="C03860"/>
    <x v="6"/>
    <n v="34"/>
    <x v="2"/>
    <s v="Free"/>
    <x v="1"/>
    <x v="19"/>
    <n v="7313"/>
    <n v="656"/>
    <n v="60"/>
    <s v="Home &amp; Kitchen"/>
    <x v="1"/>
    <x v="1"/>
    <n v="2"/>
    <n v="1"/>
    <n v="1"/>
    <n v="211"/>
    <x v="0"/>
  </r>
  <r>
    <s v="C03861"/>
    <x v="6"/>
    <n v="39"/>
    <x v="0"/>
    <s v="Silver"/>
    <x v="0"/>
    <x v="19"/>
    <n v="1974"/>
    <n v="21129"/>
    <n v="128"/>
    <s v="Office Supplies"/>
    <x v="0"/>
    <x v="0"/>
    <n v="1"/>
    <n v="1"/>
    <n v="2"/>
    <n v="112"/>
    <x v="10"/>
  </r>
  <r>
    <s v="C03862"/>
    <x v="7"/>
    <n v="30"/>
    <x v="2"/>
    <s v="Gold"/>
    <x v="1"/>
    <x v="41"/>
    <n v="10814"/>
    <n v="375138"/>
    <n v="46"/>
    <s v="Toys &amp; Games"/>
    <x v="1"/>
    <x v="0"/>
    <n v="3"/>
    <n v="5"/>
    <n v="5"/>
    <n v="355"/>
    <x v="6"/>
  </r>
  <r>
    <s v="C03863"/>
    <x v="12"/>
    <n v="18"/>
    <x v="1"/>
    <s v="Platinum"/>
    <x v="0"/>
    <x v="19"/>
    <n v="13708"/>
    <n v="14886"/>
    <n v="68"/>
    <s v="Home &amp; Kitchen"/>
    <x v="2"/>
    <x v="1"/>
    <n v="2"/>
    <n v="1"/>
    <n v="2"/>
    <n v="212"/>
    <x v="0"/>
  </r>
  <r>
    <s v="C03864"/>
    <x v="7"/>
    <n v="24"/>
    <x v="1"/>
    <s v="Free"/>
    <x v="0"/>
    <x v="5"/>
    <n v="17613"/>
    <n v="78558"/>
    <n v="0"/>
    <s v="Beauty &amp; Personal Care"/>
    <x v="3"/>
    <x v="1"/>
    <n v="5"/>
    <n v="2"/>
    <n v="3"/>
    <n v="523"/>
    <x v="2"/>
  </r>
  <r>
    <s v="C03865"/>
    <x v="0"/>
    <n v="18"/>
    <x v="1"/>
    <s v="Free"/>
    <x v="0"/>
    <x v="9"/>
    <n v="43041"/>
    <n v="284672"/>
    <n v="164"/>
    <s v="Sports &amp; Outdoors"/>
    <x v="1"/>
    <x v="0"/>
    <n v="1"/>
    <n v="2"/>
    <n v="4"/>
    <n v="124"/>
    <x v="1"/>
  </r>
  <r>
    <s v="C03866"/>
    <x v="9"/>
    <n v="29"/>
    <x v="2"/>
    <s v="Gold"/>
    <x v="0"/>
    <x v="51"/>
    <n v="18854"/>
    <n v="789773"/>
    <n v="21"/>
    <s v="Office Supplies"/>
    <x v="4"/>
    <x v="1"/>
    <n v="4"/>
    <n v="5"/>
    <n v="5"/>
    <n v="455"/>
    <x v="4"/>
  </r>
  <r>
    <s v="C03867"/>
    <x v="1"/>
    <n v="55"/>
    <x v="4"/>
    <s v="Gold"/>
    <x v="1"/>
    <x v="22"/>
    <n v="4925"/>
    <n v="44945"/>
    <n v="101"/>
    <s v="Clothing &amp; Apparel"/>
    <x v="5"/>
    <x v="0"/>
    <n v="2"/>
    <n v="3"/>
    <n v="3"/>
    <n v="233"/>
    <x v="0"/>
  </r>
  <r>
    <s v="C03868"/>
    <x v="7"/>
    <n v="43"/>
    <x v="0"/>
    <s v="Free"/>
    <x v="0"/>
    <x v="10"/>
    <n v="11795"/>
    <n v="80449"/>
    <n v="27"/>
    <s v="Electronics"/>
    <x v="1"/>
    <x v="1"/>
    <n v="4"/>
    <n v="2"/>
    <n v="3"/>
    <n v="423"/>
    <x v="5"/>
  </r>
  <r>
    <s v="C03869"/>
    <x v="0"/>
    <n v="34"/>
    <x v="2"/>
    <s v="Free"/>
    <x v="0"/>
    <x v="58"/>
    <n v="2974"/>
    <n v="65449"/>
    <n v="19"/>
    <s v="Electronics"/>
    <x v="0"/>
    <x v="0"/>
    <n v="4"/>
    <n v="4"/>
    <n v="3"/>
    <n v="443"/>
    <x v="9"/>
  </r>
  <r>
    <s v="C03870"/>
    <x v="0"/>
    <n v="46"/>
    <x v="3"/>
    <s v="Free"/>
    <x v="0"/>
    <x v="0"/>
    <n v="3079"/>
    <n v="10672"/>
    <n v="33"/>
    <s v="Clothing &amp; Apparel"/>
    <x v="4"/>
    <x v="0"/>
    <n v="3"/>
    <n v="2"/>
    <n v="2"/>
    <n v="322"/>
    <x v="0"/>
  </r>
  <r>
    <s v="C03871"/>
    <x v="5"/>
    <n v="46"/>
    <x v="3"/>
    <s v="Gold"/>
    <x v="0"/>
    <x v="25"/>
    <n v="10985"/>
    <n v="26441"/>
    <n v="6"/>
    <s v="Home &amp; Kitchen"/>
    <x v="4"/>
    <x v="0"/>
    <n v="5"/>
    <n v="4"/>
    <n v="2"/>
    <n v="542"/>
    <x v="5"/>
  </r>
  <r>
    <s v="C03872"/>
    <x v="7"/>
    <n v="35"/>
    <x v="0"/>
    <s v="Free"/>
    <x v="1"/>
    <x v="33"/>
    <n v="596"/>
    <n v="19721"/>
    <n v="68"/>
    <s v="Jewelry &amp; Accessories"/>
    <x v="5"/>
    <x v="0"/>
    <n v="2"/>
    <n v="1"/>
    <n v="2"/>
    <n v="212"/>
    <x v="0"/>
  </r>
  <r>
    <s v="C03873"/>
    <x v="1"/>
    <n v="27"/>
    <x v="2"/>
    <s v="Free"/>
    <x v="0"/>
    <x v="50"/>
    <n v="750"/>
    <n v="224408"/>
    <n v="7"/>
    <s v="Sports &amp; Outdoors"/>
    <x v="0"/>
    <x v="0"/>
    <n v="5"/>
    <n v="4"/>
    <n v="4"/>
    <n v="544"/>
    <x v="4"/>
  </r>
  <r>
    <s v="C03874"/>
    <x v="0"/>
    <n v="49"/>
    <x v="3"/>
    <s v="Free"/>
    <x v="0"/>
    <x v="18"/>
    <n v="19831"/>
    <n v="326888"/>
    <n v="17"/>
    <s v="Sports &amp; Outdoors"/>
    <x v="2"/>
    <x v="0"/>
    <n v="4"/>
    <n v="3"/>
    <n v="5"/>
    <n v="435"/>
    <x v="6"/>
  </r>
  <r>
    <s v="C03875"/>
    <x v="2"/>
    <n v="35"/>
    <x v="0"/>
    <s v="Free"/>
    <x v="0"/>
    <x v="39"/>
    <n v="1347"/>
    <n v="39762"/>
    <n v="55"/>
    <s v="Electronics"/>
    <x v="3"/>
    <x v="1"/>
    <n v="3"/>
    <n v="4"/>
    <n v="2"/>
    <n v="342"/>
    <x v="5"/>
  </r>
  <r>
    <s v="C03876"/>
    <x v="3"/>
    <n v="35"/>
    <x v="0"/>
    <s v="Free"/>
    <x v="1"/>
    <x v="31"/>
    <n v="403"/>
    <n v="40174"/>
    <n v="10"/>
    <s v="Electronics"/>
    <x v="4"/>
    <x v="1"/>
    <n v="4"/>
    <n v="2"/>
    <n v="2"/>
    <n v="422"/>
    <x v="8"/>
  </r>
  <r>
    <s v="C03877"/>
    <x v="0"/>
    <n v="38"/>
    <x v="0"/>
    <s v="Silver"/>
    <x v="1"/>
    <x v="11"/>
    <n v="7259"/>
    <n v="251847"/>
    <n v="15"/>
    <s v="Toys &amp; Games"/>
    <x v="4"/>
    <x v="1"/>
    <n v="4"/>
    <n v="4"/>
    <n v="4"/>
    <n v="444"/>
    <x v="6"/>
  </r>
  <r>
    <s v="C03878"/>
    <x v="1"/>
    <n v="42"/>
    <x v="0"/>
    <s v="Gold"/>
    <x v="0"/>
    <x v="19"/>
    <n v="25905"/>
    <n v="29056"/>
    <n v="158"/>
    <s v="Travel &amp; Luggage"/>
    <x v="4"/>
    <x v="0"/>
    <n v="1"/>
    <n v="1"/>
    <n v="2"/>
    <n v="112"/>
    <x v="10"/>
  </r>
  <r>
    <s v="C03879"/>
    <x v="0"/>
    <n v="18"/>
    <x v="1"/>
    <s v="Free"/>
    <x v="1"/>
    <x v="1"/>
    <n v="6881"/>
    <n v="73898"/>
    <n v="41"/>
    <s v="Jewelry &amp; Accessories"/>
    <x v="4"/>
    <x v="0"/>
    <n v="3"/>
    <n v="3"/>
    <n v="3"/>
    <n v="333"/>
    <x v="5"/>
  </r>
  <r>
    <s v="C03880"/>
    <x v="5"/>
    <n v="34"/>
    <x v="2"/>
    <s v="Free"/>
    <x v="1"/>
    <x v="1"/>
    <n v="8314"/>
    <n v="98182"/>
    <n v="18"/>
    <s v="Electronics"/>
    <x v="5"/>
    <x v="1"/>
    <n v="4"/>
    <n v="3"/>
    <n v="3"/>
    <n v="433"/>
    <x v="5"/>
  </r>
  <r>
    <s v="C03881"/>
    <x v="4"/>
    <n v="32"/>
    <x v="2"/>
    <s v="Free"/>
    <x v="0"/>
    <x v="33"/>
    <n v="1656"/>
    <n v="5025"/>
    <n v="8"/>
    <s v="Clothing &amp; Apparel"/>
    <x v="1"/>
    <x v="0"/>
    <n v="4"/>
    <n v="1"/>
    <n v="1"/>
    <n v="411"/>
    <x v="8"/>
  </r>
  <r>
    <s v="C03882"/>
    <x v="17"/>
    <n v="37"/>
    <x v="0"/>
    <s v="Free"/>
    <x v="1"/>
    <x v="31"/>
    <n v="5872"/>
    <n v="51959"/>
    <n v="39"/>
    <s v="Clothing &amp; Apparel"/>
    <x v="4"/>
    <x v="1"/>
    <n v="3"/>
    <n v="2"/>
    <n v="3"/>
    <n v="323"/>
    <x v="5"/>
  </r>
  <r>
    <s v="C03883"/>
    <x v="12"/>
    <n v="27"/>
    <x v="2"/>
    <s v="Platinum"/>
    <x v="1"/>
    <x v="1"/>
    <n v="876"/>
    <n v="95152"/>
    <n v="22"/>
    <s v="Toys &amp; Games"/>
    <x v="3"/>
    <x v="1"/>
    <n v="4"/>
    <n v="3"/>
    <n v="3"/>
    <n v="433"/>
    <x v="5"/>
  </r>
  <r>
    <s v="C03884"/>
    <x v="9"/>
    <n v="40"/>
    <x v="0"/>
    <s v="Free"/>
    <x v="0"/>
    <x v="49"/>
    <n v="7543"/>
    <n v="203362"/>
    <n v="215"/>
    <s v="Health &amp; Wellness"/>
    <x v="3"/>
    <x v="1"/>
    <n v="1"/>
    <n v="4"/>
    <n v="4"/>
    <n v="144"/>
    <x v="3"/>
  </r>
  <r>
    <s v="C03885"/>
    <x v="12"/>
    <n v="18"/>
    <x v="1"/>
    <s v="Free"/>
    <x v="1"/>
    <x v="12"/>
    <n v="12959"/>
    <n v="229993"/>
    <n v="115"/>
    <s v="Jewelry &amp; Accessories"/>
    <x v="0"/>
    <x v="1"/>
    <n v="2"/>
    <n v="4"/>
    <n v="4"/>
    <n v="244"/>
    <x v="1"/>
  </r>
  <r>
    <s v="C03886"/>
    <x v="6"/>
    <n v="46"/>
    <x v="3"/>
    <s v="Platinum"/>
    <x v="0"/>
    <x v="47"/>
    <n v="57388"/>
    <n v="1609207"/>
    <n v="10"/>
    <s v="Pet Supplies"/>
    <x v="1"/>
    <x v="1"/>
    <n v="4"/>
    <n v="4"/>
    <n v="5"/>
    <n v="445"/>
    <x v="4"/>
  </r>
  <r>
    <s v="C03887"/>
    <x v="11"/>
    <n v="31"/>
    <x v="2"/>
    <s v="Free"/>
    <x v="1"/>
    <x v="40"/>
    <n v="19715"/>
    <n v="1361393"/>
    <n v="184"/>
    <s v="Clothing &amp; Apparel"/>
    <x v="0"/>
    <x v="1"/>
    <n v="1"/>
    <n v="5"/>
    <n v="5"/>
    <n v="155"/>
    <x v="3"/>
  </r>
  <r>
    <s v="C03888"/>
    <x v="4"/>
    <n v="38"/>
    <x v="0"/>
    <s v="Gold"/>
    <x v="1"/>
    <x v="14"/>
    <n v="3949"/>
    <n v="7241"/>
    <n v="7"/>
    <s v="Clothing &amp; Apparel"/>
    <x v="0"/>
    <x v="1"/>
    <n v="5"/>
    <n v="1"/>
    <n v="1"/>
    <n v="511"/>
    <x v="8"/>
  </r>
  <r>
    <s v="C03889"/>
    <x v="14"/>
    <n v="49"/>
    <x v="3"/>
    <s v="Platinum"/>
    <x v="0"/>
    <x v="0"/>
    <n v="5311"/>
    <n v="19748"/>
    <n v="4"/>
    <s v="Clothing &amp; Apparel"/>
    <x v="2"/>
    <x v="0"/>
    <n v="5"/>
    <n v="2"/>
    <n v="2"/>
    <n v="522"/>
    <x v="2"/>
  </r>
  <r>
    <s v="C03890"/>
    <x v="12"/>
    <n v="37"/>
    <x v="0"/>
    <s v="Free"/>
    <x v="1"/>
    <x v="17"/>
    <n v="34275"/>
    <n v="502056"/>
    <n v="35"/>
    <s v="Clothing &amp; Apparel"/>
    <x v="4"/>
    <x v="1"/>
    <n v="3"/>
    <n v="3"/>
    <n v="5"/>
    <n v="335"/>
    <x v="6"/>
  </r>
  <r>
    <s v="C03891"/>
    <x v="6"/>
    <n v="21"/>
    <x v="1"/>
    <s v="Free"/>
    <x v="1"/>
    <x v="5"/>
    <n v="5759"/>
    <n v="29636"/>
    <n v="153"/>
    <s v="Automotive"/>
    <x v="4"/>
    <x v="1"/>
    <n v="1"/>
    <n v="2"/>
    <n v="2"/>
    <n v="122"/>
    <x v="0"/>
  </r>
  <r>
    <s v="C03892"/>
    <x v="5"/>
    <n v="38"/>
    <x v="0"/>
    <s v="Free"/>
    <x v="0"/>
    <x v="14"/>
    <n v="9095"/>
    <n v="16758"/>
    <n v="24"/>
    <s v="Health &amp; Wellness"/>
    <x v="1"/>
    <x v="0"/>
    <n v="4"/>
    <n v="1"/>
    <n v="2"/>
    <n v="412"/>
    <x v="8"/>
  </r>
  <r>
    <s v="C03893"/>
    <x v="0"/>
    <n v="43"/>
    <x v="0"/>
    <s v="Free"/>
    <x v="1"/>
    <x v="33"/>
    <n v="3614"/>
    <n v="9705"/>
    <n v="4"/>
    <s v="Beauty &amp; Personal Care"/>
    <x v="4"/>
    <x v="0"/>
    <n v="5"/>
    <n v="1"/>
    <n v="1"/>
    <n v="511"/>
    <x v="8"/>
  </r>
  <r>
    <s v="C03894"/>
    <x v="0"/>
    <n v="18"/>
    <x v="1"/>
    <s v="Gold"/>
    <x v="0"/>
    <x v="14"/>
    <n v="56602"/>
    <n v="119188"/>
    <n v="57"/>
    <s v="Clothing &amp; Apparel"/>
    <x v="5"/>
    <x v="1"/>
    <n v="3"/>
    <n v="1"/>
    <n v="4"/>
    <n v="314"/>
    <x v="2"/>
  </r>
  <r>
    <s v="C03895"/>
    <x v="12"/>
    <n v="44"/>
    <x v="0"/>
    <s v="Gold"/>
    <x v="1"/>
    <x v="41"/>
    <n v="5509"/>
    <n v="183118"/>
    <n v="23"/>
    <s v="Pet Supplies"/>
    <x v="4"/>
    <x v="1"/>
    <n v="4"/>
    <n v="5"/>
    <n v="4"/>
    <n v="454"/>
    <x v="4"/>
  </r>
  <r>
    <s v="C03896"/>
    <x v="1"/>
    <n v="37"/>
    <x v="0"/>
    <s v="Free"/>
    <x v="1"/>
    <x v="0"/>
    <n v="8332"/>
    <n v="32828"/>
    <n v="52"/>
    <s v="Clothing &amp; Apparel"/>
    <x v="3"/>
    <x v="0"/>
    <n v="3"/>
    <n v="2"/>
    <n v="2"/>
    <n v="322"/>
    <x v="0"/>
  </r>
  <r>
    <s v="C03897"/>
    <x v="10"/>
    <n v="31"/>
    <x v="2"/>
    <s v="Silver"/>
    <x v="1"/>
    <x v="32"/>
    <n v="2837"/>
    <n v="153291"/>
    <n v="70"/>
    <s v="Food &amp; Grocery"/>
    <x v="1"/>
    <x v="1"/>
    <n v="2"/>
    <n v="5"/>
    <n v="4"/>
    <n v="254"/>
    <x v="1"/>
  </r>
  <r>
    <s v="C03898"/>
    <x v="11"/>
    <n v="39"/>
    <x v="0"/>
    <s v="Free"/>
    <x v="0"/>
    <x v="17"/>
    <n v="3265"/>
    <n v="39933"/>
    <n v="46"/>
    <s v="Beauty &amp; Personal Care"/>
    <x v="1"/>
    <x v="1"/>
    <n v="3"/>
    <n v="3"/>
    <n v="2"/>
    <n v="332"/>
    <x v="0"/>
  </r>
  <r>
    <s v="C03899"/>
    <x v="0"/>
    <n v="46"/>
    <x v="3"/>
    <s v="Silver"/>
    <x v="0"/>
    <x v="19"/>
    <n v="11716"/>
    <n v="12338"/>
    <n v="70"/>
    <s v="Electronics"/>
    <x v="1"/>
    <x v="1"/>
    <n v="2"/>
    <n v="1"/>
    <n v="2"/>
    <n v="212"/>
    <x v="0"/>
  </r>
  <r>
    <s v="C03900"/>
    <x v="5"/>
    <n v="34"/>
    <x v="2"/>
    <s v="Free"/>
    <x v="0"/>
    <x v="10"/>
    <n v="5065"/>
    <n v="36283"/>
    <n v="50"/>
    <s v="Electronics"/>
    <x v="4"/>
    <x v="1"/>
    <n v="3"/>
    <n v="2"/>
    <n v="2"/>
    <n v="322"/>
    <x v="0"/>
  </r>
  <r>
    <s v="C03901"/>
    <x v="8"/>
    <n v="32"/>
    <x v="2"/>
    <s v="Platinum"/>
    <x v="0"/>
    <x v="35"/>
    <n v="13869"/>
    <n v="252576"/>
    <n v="56"/>
    <s v="Clothing &amp; Apparel"/>
    <x v="5"/>
    <x v="1"/>
    <n v="3"/>
    <n v="4"/>
    <n v="4"/>
    <n v="344"/>
    <x v="6"/>
  </r>
  <r>
    <s v="C03902"/>
    <x v="6"/>
    <n v="33"/>
    <x v="2"/>
    <s v="Silver"/>
    <x v="1"/>
    <x v="15"/>
    <n v="4927"/>
    <n v="178862"/>
    <n v="6"/>
    <s v="Office Supplies"/>
    <x v="0"/>
    <x v="1"/>
    <n v="5"/>
    <n v="4"/>
    <n v="4"/>
    <n v="544"/>
    <x v="4"/>
  </r>
  <r>
    <s v="C03903"/>
    <x v="3"/>
    <n v="53"/>
    <x v="3"/>
    <s v="Platinum"/>
    <x v="0"/>
    <x v="33"/>
    <n v="25711"/>
    <n v="71465"/>
    <n v="7"/>
    <s v="Books"/>
    <x v="1"/>
    <x v="1"/>
    <n v="5"/>
    <n v="1"/>
    <n v="3"/>
    <n v="513"/>
    <x v="2"/>
  </r>
  <r>
    <s v="C03904"/>
    <x v="10"/>
    <n v="41"/>
    <x v="0"/>
    <s v="Platinum"/>
    <x v="1"/>
    <x v="9"/>
    <n v="11367"/>
    <n v="74028"/>
    <n v="199"/>
    <s v="Electronics"/>
    <x v="4"/>
    <x v="1"/>
    <n v="1"/>
    <n v="2"/>
    <n v="3"/>
    <n v="123"/>
    <x v="0"/>
  </r>
  <r>
    <s v="C03905"/>
    <x v="0"/>
    <n v="34"/>
    <x v="2"/>
    <s v="Free"/>
    <x v="1"/>
    <x v="26"/>
    <n v="3282"/>
    <n v="77434"/>
    <n v="89"/>
    <s v="Automotive"/>
    <x v="3"/>
    <x v="1"/>
    <n v="2"/>
    <n v="4"/>
    <n v="3"/>
    <n v="243"/>
    <x v="1"/>
  </r>
  <r>
    <s v="C03906"/>
    <x v="4"/>
    <n v="45"/>
    <x v="3"/>
    <s v="Silver"/>
    <x v="1"/>
    <x v="3"/>
    <n v="7414"/>
    <n v="260122"/>
    <n v="2"/>
    <s v="Food &amp; Grocery"/>
    <x v="0"/>
    <x v="1"/>
    <n v="5"/>
    <n v="5"/>
    <n v="4"/>
    <n v="554"/>
    <x v="4"/>
  </r>
  <r>
    <s v="C03907"/>
    <x v="0"/>
    <n v="47"/>
    <x v="3"/>
    <s v="Free"/>
    <x v="1"/>
    <x v="19"/>
    <n v="4554"/>
    <n v="4359"/>
    <n v="134"/>
    <s v="Electronics"/>
    <x v="4"/>
    <x v="1"/>
    <n v="1"/>
    <n v="1"/>
    <n v="1"/>
    <n v="111"/>
    <x v="10"/>
  </r>
  <r>
    <s v="C03908"/>
    <x v="9"/>
    <n v="49"/>
    <x v="3"/>
    <s v="Platinum"/>
    <x v="1"/>
    <x v="2"/>
    <n v="11459"/>
    <n v="71227"/>
    <n v="50"/>
    <s v="Clothing &amp; Apparel"/>
    <x v="0"/>
    <x v="1"/>
    <n v="3"/>
    <n v="2"/>
    <n v="3"/>
    <n v="323"/>
    <x v="5"/>
  </r>
  <r>
    <s v="C03909"/>
    <x v="10"/>
    <n v="31"/>
    <x v="2"/>
    <s v="Free"/>
    <x v="0"/>
    <x v="58"/>
    <n v="5696"/>
    <n v="116009"/>
    <n v="264"/>
    <s v="Jewelry &amp; Accessories"/>
    <x v="0"/>
    <x v="0"/>
    <n v="1"/>
    <n v="4"/>
    <n v="4"/>
    <n v="144"/>
    <x v="3"/>
  </r>
  <r>
    <s v="C03910"/>
    <x v="10"/>
    <n v="36"/>
    <x v="0"/>
    <s v="Silver"/>
    <x v="1"/>
    <x v="16"/>
    <n v="12658"/>
    <n v="525305"/>
    <n v="73"/>
    <s v="Home &amp; Kitchen"/>
    <x v="0"/>
    <x v="1"/>
    <n v="2"/>
    <n v="5"/>
    <n v="5"/>
    <n v="255"/>
    <x v="1"/>
  </r>
  <r>
    <s v="C03911"/>
    <x v="3"/>
    <n v="24"/>
    <x v="1"/>
    <s v="Silver"/>
    <x v="0"/>
    <x v="10"/>
    <n v="5938"/>
    <n v="53217"/>
    <n v="48"/>
    <s v="Travel &amp; Luggage"/>
    <x v="4"/>
    <x v="0"/>
    <n v="3"/>
    <n v="2"/>
    <n v="3"/>
    <n v="323"/>
    <x v="5"/>
  </r>
  <r>
    <s v="C03912"/>
    <x v="0"/>
    <n v="33"/>
    <x v="2"/>
    <s v="Gold"/>
    <x v="0"/>
    <x v="67"/>
    <n v="2783"/>
    <n v="162762"/>
    <n v="69"/>
    <s v="Books"/>
    <x v="1"/>
    <x v="1"/>
    <n v="2"/>
    <n v="5"/>
    <n v="4"/>
    <n v="254"/>
    <x v="1"/>
  </r>
  <r>
    <s v="C03913"/>
    <x v="0"/>
    <n v="46"/>
    <x v="3"/>
    <s v="Gold"/>
    <x v="0"/>
    <x v="35"/>
    <n v="15317"/>
    <n v="319688"/>
    <n v="24"/>
    <s v="Sports &amp; Outdoors"/>
    <x v="1"/>
    <x v="0"/>
    <n v="4"/>
    <n v="4"/>
    <n v="5"/>
    <n v="445"/>
    <x v="4"/>
  </r>
  <r>
    <s v="C03914"/>
    <x v="16"/>
    <n v="18"/>
    <x v="1"/>
    <s v="Gold"/>
    <x v="1"/>
    <x v="13"/>
    <n v="4425"/>
    <n v="197851"/>
    <n v="21"/>
    <s v="Home &amp; Kitchen"/>
    <x v="5"/>
    <x v="1"/>
    <n v="4"/>
    <n v="5"/>
    <n v="4"/>
    <n v="454"/>
    <x v="4"/>
  </r>
  <r>
    <s v="C03915"/>
    <x v="14"/>
    <n v="38"/>
    <x v="0"/>
    <s v="Free"/>
    <x v="1"/>
    <x v="0"/>
    <n v="4057"/>
    <n v="18095"/>
    <n v="19"/>
    <s v="Home &amp; Kitchen"/>
    <x v="0"/>
    <x v="1"/>
    <n v="4"/>
    <n v="2"/>
    <n v="2"/>
    <n v="422"/>
    <x v="8"/>
  </r>
  <r>
    <s v="C03916"/>
    <x v="10"/>
    <n v="21"/>
    <x v="1"/>
    <s v="Silver"/>
    <x v="0"/>
    <x v="2"/>
    <n v="13692"/>
    <n v="73731"/>
    <n v="46"/>
    <s v="Books"/>
    <x v="4"/>
    <x v="0"/>
    <n v="3"/>
    <n v="2"/>
    <n v="3"/>
    <n v="323"/>
    <x v="5"/>
  </r>
  <r>
    <s v="C03917"/>
    <x v="3"/>
    <n v="45"/>
    <x v="3"/>
    <s v="Platinum"/>
    <x v="0"/>
    <x v="37"/>
    <n v="4322"/>
    <n v="154735"/>
    <n v="99"/>
    <s v="Food &amp; Grocery"/>
    <x v="1"/>
    <x v="1"/>
    <n v="2"/>
    <n v="5"/>
    <n v="4"/>
    <n v="254"/>
    <x v="1"/>
  </r>
  <r>
    <s v="C03918"/>
    <x v="5"/>
    <n v="46"/>
    <x v="3"/>
    <s v="Gold"/>
    <x v="0"/>
    <x v="39"/>
    <n v="6792"/>
    <n v="169588"/>
    <n v="35"/>
    <s v="Food &amp; Grocery"/>
    <x v="3"/>
    <x v="1"/>
    <n v="3"/>
    <n v="4"/>
    <n v="4"/>
    <n v="344"/>
    <x v="6"/>
  </r>
  <r>
    <s v="C03919"/>
    <x v="0"/>
    <n v="27"/>
    <x v="2"/>
    <s v="Silver"/>
    <x v="0"/>
    <x v="57"/>
    <n v="3248"/>
    <n v="182855"/>
    <n v="221"/>
    <s v="Home &amp; Kitchen"/>
    <x v="2"/>
    <x v="1"/>
    <n v="1"/>
    <n v="5"/>
    <n v="4"/>
    <n v="154"/>
    <x v="3"/>
  </r>
  <r>
    <s v="C03920"/>
    <x v="0"/>
    <n v="39"/>
    <x v="0"/>
    <s v="Free"/>
    <x v="1"/>
    <x v="24"/>
    <n v="5998"/>
    <n v="11872"/>
    <n v="73"/>
    <s v="Clothing &amp; Apparel"/>
    <x v="0"/>
    <x v="0"/>
    <n v="2"/>
    <n v="4"/>
    <n v="2"/>
    <n v="242"/>
    <x v="1"/>
  </r>
  <r>
    <s v="C03921"/>
    <x v="0"/>
    <n v="35"/>
    <x v="0"/>
    <s v="Free"/>
    <x v="1"/>
    <x v="51"/>
    <n v="10073"/>
    <n v="522451"/>
    <n v="29"/>
    <s v="Clothing &amp; Apparel"/>
    <x v="3"/>
    <x v="0"/>
    <n v="3"/>
    <n v="5"/>
    <n v="5"/>
    <n v="355"/>
    <x v="6"/>
  </r>
  <r>
    <s v="C03922"/>
    <x v="10"/>
    <n v="35"/>
    <x v="0"/>
    <s v="Platinum"/>
    <x v="0"/>
    <x v="21"/>
    <n v="3892"/>
    <n v="52968"/>
    <n v="8"/>
    <s v="Clothing &amp; Apparel"/>
    <x v="1"/>
    <x v="1"/>
    <n v="4"/>
    <n v="3"/>
    <n v="3"/>
    <n v="433"/>
    <x v="5"/>
  </r>
  <r>
    <s v="C03923"/>
    <x v="5"/>
    <n v="54"/>
    <x v="3"/>
    <s v="Silver"/>
    <x v="0"/>
    <x v="33"/>
    <n v="19642"/>
    <n v="54568"/>
    <n v="1"/>
    <s v="Sports &amp; Outdoors"/>
    <x v="2"/>
    <x v="0"/>
    <n v="5"/>
    <n v="1"/>
    <n v="3"/>
    <n v="513"/>
    <x v="2"/>
  </r>
  <r>
    <s v="C03924"/>
    <x v="2"/>
    <n v="39"/>
    <x v="0"/>
    <s v="Silver"/>
    <x v="0"/>
    <x v="19"/>
    <n v="8885"/>
    <n v="8157"/>
    <n v="167"/>
    <s v="Toys &amp; Games"/>
    <x v="0"/>
    <x v="0"/>
    <n v="1"/>
    <n v="1"/>
    <n v="1"/>
    <n v="111"/>
    <x v="10"/>
  </r>
  <r>
    <s v="C03925"/>
    <x v="4"/>
    <n v="61"/>
    <x v="4"/>
    <s v="Free"/>
    <x v="1"/>
    <x v="9"/>
    <n v="11052"/>
    <n v="84522"/>
    <n v="36"/>
    <s v="Food &amp; Grocery"/>
    <x v="4"/>
    <x v="0"/>
    <n v="3"/>
    <n v="2"/>
    <n v="3"/>
    <n v="323"/>
    <x v="5"/>
  </r>
  <r>
    <s v="C03926"/>
    <x v="12"/>
    <n v="18"/>
    <x v="1"/>
    <s v="Silver"/>
    <x v="0"/>
    <x v="6"/>
    <n v="5722"/>
    <n v="173984"/>
    <n v="35"/>
    <s v="Electronics"/>
    <x v="4"/>
    <x v="0"/>
    <n v="3"/>
    <n v="4"/>
    <n v="4"/>
    <n v="344"/>
    <x v="6"/>
  </r>
  <r>
    <s v="C03927"/>
    <x v="1"/>
    <n v="34"/>
    <x v="2"/>
    <s v="Free"/>
    <x v="1"/>
    <x v="0"/>
    <n v="8298"/>
    <n v="31328"/>
    <n v="15"/>
    <s v="Clothing &amp; Apparel"/>
    <x v="5"/>
    <x v="1"/>
    <n v="4"/>
    <n v="2"/>
    <n v="2"/>
    <n v="422"/>
    <x v="8"/>
  </r>
  <r>
    <s v="C03928"/>
    <x v="0"/>
    <n v="30"/>
    <x v="2"/>
    <s v="Free"/>
    <x v="0"/>
    <x v="21"/>
    <n v="3724"/>
    <n v="41261"/>
    <n v="31"/>
    <s v="Beauty &amp; Personal Care"/>
    <x v="4"/>
    <x v="1"/>
    <n v="3"/>
    <n v="3"/>
    <n v="2"/>
    <n v="332"/>
    <x v="0"/>
  </r>
  <r>
    <s v="C03929"/>
    <x v="14"/>
    <n v="18"/>
    <x v="1"/>
    <s v="Silver"/>
    <x v="1"/>
    <x v="35"/>
    <n v="12615"/>
    <n v="241482"/>
    <n v="77"/>
    <s v="Beauty &amp; Personal Care"/>
    <x v="3"/>
    <x v="1"/>
    <n v="2"/>
    <n v="4"/>
    <n v="4"/>
    <n v="244"/>
    <x v="1"/>
  </r>
  <r>
    <s v="C03930"/>
    <x v="0"/>
    <n v="40"/>
    <x v="0"/>
    <s v="Free"/>
    <x v="1"/>
    <x v="47"/>
    <n v="6654"/>
    <n v="219627"/>
    <n v="10"/>
    <s v="Books"/>
    <x v="4"/>
    <x v="0"/>
    <n v="4"/>
    <n v="4"/>
    <n v="4"/>
    <n v="444"/>
    <x v="6"/>
  </r>
  <r>
    <s v="C03931"/>
    <x v="3"/>
    <n v="35"/>
    <x v="0"/>
    <s v="Free"/>
    <x v="1"/>
    <x v="23"/>
    <n v="18214"/>
    <n v="307284"/>
    <n v="55"/>
    <s v="Electronics"/>
    <x v="2"/>
    <x v="0"/>
    <n v="3"/>
    <n v="3"/>
    <n v="5"/>
    <n v="335"/>
    <x v="6"/>
  </r>
  <r>
    <s v="C03932"/>
    <x v="12"/>
    <n v="30"/>
    <x v="2"/>
    <s v="Free"/>
    <x v="0"/>
    <x v="34"/>
    <n v="15248"/>
    <n v="255233"/>
    <n v="19"/>
    <s v="Home &amp; Kitchen"/>
    <x v="1"/>
    <x v="0"/>
    <n v="4"/>
    <n v="3"/>
    <n v="4"/>
    <n v="434"/>
    <x v="9"/>
  </r>
  <r>
    <s v="C03933"/>
    <x v="0"/>
    <n v="30"/>
    <x v="2"/>
    <s v="Free"/>
    <x v="1"/>
    <x v="40"/>
    <n v="2828"/>
    <n v="157638"/>
    <n v="73"/>
    <s v="Home &amp; Kitchen"/>
    <x v="4"/>
    <x v="1"/>
    <n v="2"/>
    <n v="5"/>
    <n v="4"/>
    <n v="254"/>
    <x v="1"/>
  </r>
  <r>
    <s v="C03934"/>
    <x v="0"/>
    <n v="19"/>
    <x v="1"/>
    <s v="Free"/>
    <x v="0"/>
    <x v="22"/>
    <n v="5029"/>
    <n v="55326"/>
    <n v="21"/>
    <s v="Clothing &amp; Apparel"/>
    <x v="5"/>
    <x v="0"/>
    <n v="4"/>
    <n v="3"/>
    <n v="3"/>
    <n v="433"/>
    <x v="5"/>
  </r>
  <r>
    <s v="C03935"/>
    <x v="10"/>
    <n v="18"/>
    <x v="1"/>
    <s v="Free"/>
    <x v="0"/>
    <x v="30"/>
    <n v="3296"/>
    <n v="68095"/>
    <n v="19"/>
    <s v="Home &amp; Kitchen"/>
    <x v="0"/>
    <x v="0"/>
    <n v="4"/>
    <n v="4"/>
    <n v="3"/>
    <n v="443"/>
    <x v="9"/>
  </r>
  <r>
    <s v="C03936"/>
    <x v="13"/>
    <n v="39"/>
    <x v="0"/>
    <s v="Silver"/>
    <x v="0"/>
    <x v="22"/>
    <n v="12259"/>
    <n v="121237"/>
    <n v="3"/>
    <s v="Food &amp; Grocery"/>
    <x v="1"/>
    <x v="0"/>
    <n v="5"/>
    <n v="3"/>
    <n v="4"/>
    <n v="534"/>
    <x v="9"/>
  </r>
  <r>
    <s v="C03937"/>
    <x v="1"/>
    <n v="18"/>
    <x v="1"/>
    <s v="Free"/>
    <x v="1"/>
    <x v="47"/>
    <n v="12302"/>
    <n v="382612"/>
    <n v="42"/>
    <s v="Clothing &amp; Apparel"/>
    <x v="4"/>
    <x v="1"/>
    <n v="3"/>
    <n v="4"/>
    <n v="5"/>
    <n v="345"/>
    <x v="6"/>
  </r>
  <r>
    <s v="C03938"/>
    <x v="10"/>
    <n v="21"/>
    <x v="1"/>
    <s v="Silver"/>
    <x v="0"/>
    <x v="17"/>
    <n v="5997"/>
    <n v="80125"/>
    <n v="2"/>
    <s v="Books"/>
    <x v="3"/>
    <x v="1"/>
    <n v="5"/>
    <n v="3"/>
    <n v="3"/>
    <n v="533"/>
    <x v="5"/>
  </r>
  <r>
    <s v="C03939"/>
    <x v="9"/>
    <n v="49"/>
    <x v="3"/>
    <s v="Gold"/>
    <x v="1"/>
    <x v="31"/>
    <n v="14076"/>
    <n v="124036"/>
    <n v="141"/>
    <s v="Sports &amp; Outdoors"/>
    <x v="1"/>
    <x v="1"/>
    <n v="1"/>
    <n v="2"/>
    <n v="4"/>
    <n v="124"/>
    <x v="1"/>
  </r>
  <r>
    <s v="C03940"/>
    <x v="17"/>
    <n v="32"/>
    <x v="2"/>
    <s v="Free"/>
    <x v="0"/>
    <x v="4"/>
    <n v="1863"/>
    <n v="3355"/>
    <n v="50"/>
    <s v="Health &amp; Wellness"/>
    <x v="4"/>
    <x v="0"/>
    <n v="3"/>
    <n v="4"/>
    <n v="1"/>
    <n v="341"/>
    <x v="5"/>
  </r>
  <r>
    <s v="C03941"/>
    <x v="0"/>
    <n v="52"/>
    <x v="3"/>
    <s v="Silver"/>
    <x v="1"/>
    <x v="15"/>
    <n v="516"/>
    <n v="149008"/>
    <n v="7"/>
    <s v="Clothing &amp; Apparel"/>
    <x v="4"/>
    <x v="1"/>
    <n v="5"/>
    <n v="4"/>
    <n v="4"/>
    <n v="544"/>
    <x v="4"/>
  </r>
  <r>
    <s v="C03942"/>
    <x v="12"/>
    <n v="28"/>
    <x v="2"/>
    <s v="Gold"/>
    <x v="0"/>
    <x v="1"/>
    <n v="6462"/>
    <n v="74944"/>
    <n v="16"/>
    <s v="Food &amp; Grocery"/>
    <x v="2"/>
    <x v="0"/>
    <n v="4"/>
    <n v="3"/>
    <n v="3"/>
    <n v="433"/>
    <x v="5"/>
  </r>
  <r>
    <s v="C03943"/>
    <x v="10"/>
    <n v="32"/>
    <x v="2"/>
    <s v="Free"/>
    <x v="1"/>
    <x v="49"/>
    <n v="2724"/>
    <n v="56623"/>
    <n v="189"/>
    <s v="Electronics"/>
    <x v="0"/>
    <x v="1"/>
    <n v="1"/>
    <n v="4"/>
    <n v="3"/>
    <n v="143"/>
    <x v="1"/>
  </r>
  <r>
    <s v="C03944"/>
    <x v="0"/>
    <n v="28"/>
    <x v="2"/>
    <s v="Free"/>
    <x v="0"/>
    <x v="25"/>
    <n v="1787"/>
    <n v="51082"/>
    <n v="102"/>
    <s v="Sports &amp; Outdoors"/>
    <x v="0"/>
    <x v="1"/>
    <n v="2"/>
    <n v="4"/>
    <n v="3"/>
    <n v="243"/>
    <x v="1"/>
  </r>
  <r>
    <s v="C03945"/>
    <x v="18"/>
    <n v="18"/>
    <x v="1"/>
    <s v="Free"/>
    <x v="0"/>
    <x v="10"/>
    <n v="1589"/>
    <n v="1129"/>
    <n v="75"/>
    <s v="Jewelry &amp; Accessories"/>
    <x v="0"/>
    <x v="1"/>
    <n v="2"/>
    <n v="2"/>
    <n v="1"/>
    <n v="221"/>
    <x v="7"/>
  </r>
  <r>
    <s v="C03946"/>
    <x v="0"/>
    <n v="29"/>
    <x v="2"/>
    <s v="Silver"/>
    <x v="1"/>
    <x v="20"/>
    <n v="4745"/>
    <n v="66471"/>
    <n v="29"/>
    <s v="Sports &amp; Outdoors"/>
    <x v="0"/>
    <x v="1"/>
    <n v="3"/>
    <n v="3"/>
    <n v="3"/>
    <n v="333"/>
    <x v="5"/>
  </r>
  <r>
    <s v="C03947"/>
    <x v="0"/>
    <n v="18"/>
    <x v="1"/>
    <s v="Gold"/>
    <x v="1"/>
    <x v="29"/>
    <n v="10231"/>
    <n v="43806"/>
    <n v="157"/>
    <s v="Pet Supplies"/>
    <x v="5"/>
    <x v="0"/>
    <n v="1"/>
    <n v="5"/>
    <n v="2"/>
    <n v="152"/>
    <x v="1"/>
  </r>
  <r>
    <s v="C03948"/>
    <x v="12"/>
    <n v="36"/>
    <x v="0"/>
    <s v="Silver"/>
    <x v="1"/>
    <x v="33"/>
    <n v="5358"/>
    <n v="13813"/>
    <n v="34"/>
    <s v="Home &amp; Kitchen"/>
    <x v="4"/>
    <x v="1"/>
    <n v="3"/>
    <n v="1"/>
    <n v="2"/>
    <n v="312"/>
    <x v="7"/>
  </r>
  <r>
    <s v="C03949"/>
    <x v="12"/>
    <n v="19"/>
    <x v="1"/>
    <s v="Platinum"/>
    <x v="0"/>
    <x v="9"/>
    <n v="6278"/>
    <n v="49835"/>
    <n v="45"/>
    <s v="Electronics"/>
    <x v="4"/>
    <x v="0"/>
    <n v="3"/>
    <n v="2"/>
    <n v="3"/>
    <n v="323"/>
    <x v="5"/>
  </r>
  <r>
    <s v="C03950"/>
    <x v="12"/>
    <n v="19"/>
    <x v="1"/>
    <s v="Free"/>
    <x v="0"/>
    <x v="78"/>
    <n v="2331"/>
    <n v="183484"/>
    <n v="63"/>
    <s v="Home &amp; Kitchen"/>
    <x v="4"/>
    <x v="0"/>
    <n v="2"/>
    <n v="5"/>
    <n v="4"/>
    <n v="254"/>
    <x v="1"/>
  </r>
  <r>
    <s v="C03951"/>
    <x v="15"/>
    <n v="34"/>
    <x v="2"/>
    <s v="Platinum"/>
    <x v="0"/>
    <x v="4"/>
    <n v="26343"/>
    <n v="48671"/>
    <n v="110"/>
    <s v="Beauty &amp; Personal Care"/>
    <x v="4"/>
    <x v="1"/>
    <n v="2"/>
    <n v="4"/>
    <n v="3"/>
    <n v="243"/>
    <x v="1"/>
  </r>
  <r>
    <s v="C03952"/>
    <x v="0"/>
    <n v="44"/>
    <x v="0"/>
    <s v="Silver"/>
    <x v="1"/>
    <x v="50"/>
    <n v="7793"/>
    <n v="267566"/>
    <n v="108"/>
    <s v="Office Supplies"/>
    <x v="0"/>
    <x v="1"/>
    <n v="2"/>
    <n v="4"/>
    <n v="4"/>
    <n v="244"/>
    <x v="1"/>
  </r>
  <r>
    <s v="C03953"/>
    <x v="3"/>
    <n v="53"/>
    <x v="3"/>
    <s v="Free"/>
    <x v="0"/>
    <x v="41"/>
    <n v="10552"/>
    <n v="387279"/>
    <n v="83"/>
    <s v="Home &amp; Kitchen"/>
    <x v="0"/>
    <x v="1"/>
    <n v="2"/>
    <n v="5"/>
    <n v="5"/>
    <n v="255"/>
    <x v="1"/>
  </r>
  <r>
    <s v="C03954"/>
    <x v="0"/>
    <n v="26"/>
    <x v="2"/>
    <s v="Silver"/>
    <x v="1"/>
    <x v="1"/>
    <n v="1553"/>
    <n v="157166"/>
    <n v="111"/>
    <s v="Beauty &amp; Personal Care"/>
    <x v="1"/>
    <x v="1"/>
    <n v="2"/>
    <n v="3"/>
    <n v="4"/>
    <n v="234"/>
    <x v="1"/>
  </r>
  <r>
    <s v="C03955"/>
    <x v="12"/>
    <n v="34"/>
    <x v="2"/>
    <s v="Free"/>
    <x v="0"/>
    <x v="22"/>
    <n v="4399"/>
    <n v="40612"/>
    <n v="76"/>
    <s v="Toys &amp; Games"/>
    <x v="4"/>
    <x v="1"/>
    <n v="2"/>
    <n v="3"/>
    <n v="2"/>
    <n v="232"/>
    <x v="0"/>
  </r>
  <r>
    <s v="C03956"/>
    <x v="14"/>
    <n v="55"/>
    <x v="4"/>
    <s v="Free"/>
    <x v="1"/>
    <x v="5"/>
    <n v="10834"/>
    <n v="50912"/>
    <n v="30"/>
    <s v="Automotive"/>
    <x v="1"/>
    <x v="0"/>
    <n v="3"/>
    <n v="2"/>
    <n v="3"/>
    <n v="323"/>
    <x v="5"/>
  </r>
  <r>
    <s v="C03957"/>
    <x v="10"/>
    <n v="49"/>
    <x v="3"/>
    <s v="Free"/>
    <x v="0"/>
    <x v="33"/>
    <n v="6103"/>
    <n v="15796"/>
    <n v="27"/>
    <s v="Electronics"/>
    <x v="4"/>
    <x v="0"/>
    <n v="4"/>
    <n v="1"/>
    <n v="2"/>
    <n v="412"/>
    <x v="8"/>
  </r>
  <r>
    <s v="C03958"/>
    <x v="5"/>
    <n v="36"/>
    <x v="0"/>
    <s v="Gold"/>
    <x v="1"/>
    <x v="0"/>
    <n v="19806"/>
    <n v="89271"/>
    <n v="17"/>
    <s v="Electronics"/>
    <x v="1"/>
    <x v="1"/>
    <n v="4"/>
    <n v="2"/>
    <n v="3"/>
    <n v="423"/>
    <x v="5"/>
  </r>
  <r>
    <s v="C03959"/>
    <x v="5"/>
    <n v="41"/>
    <x v="0"/>
    <s v="Silver"/>
    <x v="0"/>
    <x v="2"/>
    <n v="6253"/>
    <n v="38096"/>
    <n v="0"/>
    <s v="Pet Supplies"/>
    <x v="1"/>
    <x v="1"/>
    <n v="5"/>
    <n v="2"/>
    <n v="2"/>
    <n v="522"/>
    <x v="2"/>
  </r>
  <r>
    <s v="C03960"/>
    <x v="5"/>
    <n v="18"/>
    <x v="1"/>
    <s v="Platinum"/>
    <x v="1"/>
    <x v="30"/>
    <n v="12385"/>
    <n v="249429"/>
    <n v="12"/>
    <s v="Sports &amp; Outdoors"/>
    <x v="4"/>
    <x v="1"/>
    <n v="4"/>
    <n v="4"/>
    <n v="4"/>
    <n v="444"/>
    <x v="6"/>
  </r>
  <r>
    <s v="C03961"/>
    <x v="12"/>
    <n v="40"/>
    <x v="0"/>
    <s v="Free"/>
    <x v="1"/>
    <x v="25"/>
    <n v="880"/>
    <n v="256577"/>
    <n v="10"/>
    <s v="Home &amp; Kitchen"/>
    <x v="4"/>
    <x v="0"/>
    <n v="4"/>
    <n v="4"/>
    <n v="4"/>
    <n v="444"/>
    <x v="6"/>
  </r>
  <r>
    <s v="C03962"/>
    <x v="12"/>
    <n v="18"/>
    <x v="1"/>
    <s v="Gold"/>
    <x v="1"/>
    <x v="19"/>
    <n v="9435"/>
    <n v="8534"/>
    <n v="41"/>
    <s v="Clothing &amp; Apparel"/>
    <x v="4"/>
    <x v="0"/>
    <n v="3"/>
    <n v="1"/>
    <n v="1"/>
    <n v="311"/>
    <x v="8"/>
  </r>
  <r>
    <s v="C03963"/>
    <x v="12"/>
    <n v="39"/>
    <x v="0"/>
    <s v="Silver"/>
    <x v="1"/>
    <x v="21"/>
    <n v="5229"/>
    <n v="55468"/>
    <n v="42"/>
    <s v="Electronics"/>
    <x v="2"/>
    <x v="0"/>
    <n v="3"/>
    <n v="3"/>
    <n v="3"/>
    <n v="333"/>
    <x v="5"/>
  </r>
  <r>
    <s v="C03964"/>
    <x v="19"/>
    <n v="64"/>
    <x v="4"/>
    <s v="Silver"/>
    <x v="0"/>
    <x v="30"/>
    <n v="2265"/>
    <n v="41054"/>
    <n v="68"/>
    <s v="Beauty &amp; Personal Care"/>
    <x v="5"/>
    <x v="0"/>
    <n v="2"/>
    <n v="4"/>
    <n v="2"/>
    <n v="242"/>
    <x v="1"/>
  </r>
  <r>
    <s v="C03965"/>
    <x v="9"/>
    <n v="26"/>
    <x v="2"/>
    <s v="Free"/>
    <x v="0"/>
    <x v="14"/>
    <n v="6695"/>
    <n v="11689"/>
    <n v="58"/>
    <s v="Home &amp; Kitchen"/>
    <x v="1"/>
    <x v="1"/>
    <n v="3"/>
    <n v="1"/>
    <n v="2"/>
    <n v="312"/>
    <x v="7"/>
  </r>
  <r>
    <s v="C03966"/>
    <x v="8"/>
    <n v="26"/>
    <x v="2"/>
    <s v="Free"/>
    <x v="1"/>
    <x v="14"/>
    <n v="739"/>
    <n v="16185"/>
    <n v="42"/>
    <s v="Automotive"/>
    <x v="1"/>
    <x v="1"/>
    <n v="3"/>
    <n v="1"/>
    <n v="2"/>
    <n v="312"/>
    <x v="7"/>
  </r>
  <r>
    <s v="C03967"/>
    <x v="0"/>
    <n v="43"/>
    <x v="0"/>
    <s v="Free"/>
    <x v="1"/>
    <x v="2"/>
    <n v="31007"/>
    <n v="208051"/>
    <n v="9"/>
    <s v="Sports &amp; Outdoors"/>
    <x v="4"/>
    <x v="1"/>
    <n v="4"/>
    <n v="2"/>
    <n v="4"/>
    <n v="424"/>
    <x v="2"/>
  </r>
  <r>
    <s v="C03968"/>
    <x v="7"/>
    <n v="18"/>
    <x v="1"/>
    <s v="Free"/>
    <x v="0"/>
    <x v="23"/>
    <n v="8139"/>
    <n v="118736"/>
    <n v="4"/>
    <s v="Books"/>
    <x v="1"/>
    <x v="1"/>
    <n v="5"/>
    <n v="3"/>
    <n v="4"/>
    <n v="534"/>
    <x v="9"/>
  </r>
  <r>
    <s v="C03969"/>
    <x v="14"/>
    <n v="32"/>
    <x v="2"/>
    <s v="Free"/>
    <x v="0"/>
    <x v="43"/>
    <n v="3149"/>
    <n v="112514"/>
    <n v="56"/>
    <s v="Electronics"/>
    <x v="0"/>
    <x v="0"/>
    <n v="3"/>
    <n v="5"/>
    <n v="4"/>
    <n v="354"/>
    <x v="6"/>
  </r>
  <r>
    <s v="C03970"/>
    <x v="12"/>
    <n v="23"/>
    <x v="1"/>
    <s v="Gold"/>
    <x v="1"/>
    <x v="49"/>
    <n v="3429"/>
    <n v="81749"/>
    <n v="30"/>
    <s v="Books"/>
    <x v="0"/>
    <x v="0"/>
    <n v="3"/>
    <n v="4"/>
    <n v="3"/>
    <n v="343"/>
    <x v="9"/>
  </r>
  <r>
    <s v="C03971"/>
    <x v="10"/>
    <n v="54"/>
    <x v="3"/>
    <s v="Free"/>
    <x v="1"/>
    <x v="8"/>
    <n v="16687"/>
    <n v="504204"/>
    <n v="1"/>
    <s v="Home &amp; Kitchen"/>
    <x v="1"/>
    <x v="1"/>
    <n v="5"/>
    <n v="4"/>
    <n v="5"/>
    <n v="545"/>
    <x v="4"/>
  </r>
  <r>
    <s v="C03972"/>
    <x v="12"/>
    <n v="50"/>
    <x v="3"/>
    <s v="Gold"/>
    <x v="1"/>
    <x v="12"/>
    <n v="13979"/>
    <n v="233274"/>
    <n v="154"/>
    <s v="Clothing &amp; Apparel"/>
    <x v="5"/>
    <x v="0"/>
    <n v="1"/>
    <n v="4"/>
    <n v="4"/>
    <n v="144"/>
    <x v="3"/>
  </r>
  <r>
    <s v="C03973"/>
    <x v="0"/>
    <n v="18"/>
    <x v="1"/>
    <s v="Gold"/>
    <x v="0"/>
    <x v="33"/>
    <n v="8257"/>
    <n v="27853"/>
    <n v="39"/>
    <s v="Health &amp; Wellness"/>
    <x v="1"/>
    <x v="0"/>
    <n v="3"/>
    <n v="1"/>
    <n v="2"/>
    <n v="312"/>
    <x v="7"/>
  </r>
  <r>
    <s v="C03974"/>
    <x v="0"/>
    <n v="45"/>
    <x v="3"/>
    <s v="Silver"/>
    <x v="0"/>
    <x v="4"/>
    <n v="4958"/>
    <n v="8901"/>
    <n v="7"/>
    <s v="Food &amp; Grocery"/>
    <x v="4"/>
    <x v="1"/>
    <n v="5"/>
    <n v="4"/>
    <n v="1"/>
    <n v="541"/>
    <x v="5"/>
  </r>
  <r>
    <s v="C03975"/>
    <x v="5"/>
    <n v="54"/>
    <x v="3"/>
    <s v="Free"/>
    <x v="1"/>
    <x v="21"/>
    <n v="17873"/>
    <n v="237687"/>
    <n v="37"/>
    <s v="Home &amp; Kitchen"/>
    <x v="0"/>
    <x v="1"/>
    <n v="3"/>
    <n v="3"/>
    <n v="4"/>
    <n v="334"/>
    <x v="9"/>
  </r>
  <r>
    <s v="C03976"/>
    <x v="12"/>
    <n v="46"/>
    <x v="3"/>
    <s v="Free"/>
    <x v="1"/>
    <x v="3"/>
    <n v="479"/>
    <n v="149801"/>
    <n v="10"/>
    <s v="Clothing &amp; Apparel"/>
    <x v="1"/>
    <x v="0"/>
    <n v="4"/>
    <n v="5"/>
    <n v="4"/>
    <n v="454"/>
    <x v="4"/>
  </r>
  <r>
    <s v="C03977"/>
    <x v="5"/>
    <n v="30"/>
    <x v="2"/>
    <s v="Silver"/>
    <x v="1"/>
    <x v="49"/>
    <n v="3067"/>
    <n v="7543"/>
    <n v="103"/>
    <s v="Home &amp; Kitchen"/>
    <x v="1"/>
    <x v="0"/>
    <n v="2"/>
    <n v="4"/>
    <n v="1"/>
    <n v="241"/>
    <x v="0"/>
  </r>
  <r>
    <s v="C03978"/>
    <x v="12"/>
    <n v="24"/>
    <x v="1"/>
    <s v="Free"/>
    <x v="1"/>
    <x v="4"/>
    <n v="3894"/>
    <n v="75604"/>
    <n v="5"/>
    <s v="Electronics"/>
    <x v="2"/>
    <x v="1"/>
    <n v="5"/>
    <n v="4"/>
    <n v="3"/>
    <n v="543"/>
    <x v="6"/>
  </r>
  <r>
    <s v="C03979"/>
    <x v="10"/>
    <n v="21"/>
    <x v="1"/>
    <s v="Free"/>
    <x v="1"/>
    <x v="12"/>
    <n v="5761"/>
    <n v="93197"/>
    <n v="170"/>
    <s v="Electronics"/>
    <x v="0"/>
    <x v="0"/>
    <n v="1"/>
    <n v="4"/>
    <n v="3"/>
    <n v="143"/>
    <x v="1"/>
  </r>
  <r>
    <s v="C03980"/>
    <x v="0"/>
    <n v="44"/>
    <x v="0"/>
    <s v="Gold"/>
    <x v="1"/>
    <x v="54"/>
    <n v="3253"/>
    <n v="151896"/>
    <n v="26"/>
    <s v="Electronics"/>
    <x v="1"/>
    <x v="1"/>
    <n v="4"/>
    <n v="5"/>
    <n v="4"/>
    <n v="454"/>
    <x v="4"/>
  </r>
  <r>
    <s v="C03981"/>
    <x v="1"/>
    <n v="43"/>
    <x v="0"/>
    <s v="Gold"/>
    <x v="1"/>
    <x v="31"/>
    <n v="2832"/>
    <n v="26316"/>
    <n v="41"/>
    <s v="Sports &amp; Outdoors"/>
    <x v="5"/>
    <x v="1"/>
    <n v="3"/>
    <n v="2"/>
    <n v="2"/>
    <n v="322"/>
    <x v="0"/>
  </r>
  <r>
    <s v="C03982"/>
    <x v="5"/>
    <n v="32"/>
    <x v="2"/>
    <s v="Free"/>
    <x v="0"/>
    <x v="73"/>
    <n v="7755"/>
    <n v="575769"/>
    <n v="107"/>
    <s v="Electronics"/>
    <x v="1"/>
    <x v="0"/>
    <n v="2"/>
    <n v="5"/>
    <n v="5"/>
    <n v="255"/>
    <x v="1"/>
  </r>
  <r>
    <s v="C03983"/>
    <x v="9"/>
    <n v="26"/>
    <x v="2"/>
    <s v="Free"/>
    <x v="1"/>
    <x v="9"/>
    <n v="8244"/>
    <n v="53481"/>
    <n v="121"/>
    <s v="Electronics"/>
    <x v="5"/>
    <x v="1"/>
    <n v="2"/>
    <n v="2"/>
    <n v="3"/>
    <n v="223"/>
    <x v="0"/>
  </r>
  <r>
    <s v="C03984"/>
    <x v="2"/>
    <n v="37"/>
    <x v="0"/>
    <s v="Free"/>
    <x v="1"/>
    <x v="34"/>
    <n v="2433"/>
    <n v="37138"/>
    <n v="32"/>
    <s v="Beauty &amp; Personal Care"/>
    <x v="0"/>
    <x v="1"/>
    <n v="3"/>
    <n v="3"/>
    <n v="2"/>
    <n v="332"/>
    <x v="0"/>
  </r>
  <r>
    <s v="C03985"/>
    <x v="0"/>
    <n v="40"/>
    <x v="0"/>
    <s v="Free"/>
    <x v="0"/>
    <x v="30"/>
    <n v="8484"/>
    <n v="163255"/>
    <n v="158"/>
    <s v="Office Supplies"/>
    <x v="0"/>
    <x v="1"/>
    <n v="1"/>
    <n v="4"/>
    <n v="4"/>
    <n v="144"/>
    <x v="3"/>
  </r>
  <r>
    <s v="C03986"/>
    <x v="3"/>
    <n v="29"/>
    <x v="2"/>
    <s v="Free"/>
    <x v="0"/>
    <x v="0"/>
    <n v="5897"/>
    <n v="25937"/>
    <n v="16"/>
    <s v="Electronics"/>
    <x v="3"/>
    <x v="1"/>
    <n v="4"/>
    <n v="2"/>
    <n v="2"/>
    <n v="422"/>
    <x v="8"/>
  </r>
  <r>
    <s v="C03987"/>
    <x v="7"/>
    <n v="45"/>
    <x v="3"/>
    <s v="Free"/>
    <x v="0"/>
    <x v="58"/>
    <n v="10729"/>
    <n v="25568"/>
    <n v="120"/>
    <s v="Clothing &amp; Apparel"/>
    <x v="1"/>
    <x v="0"/>
    <n v="2"/>
    <n v="4"/>
    <n v="2"/>
    <n v="242"/>
    <x v="1"/>
  </r>
  <r>
    <s v="C03988"/>
    <x v="0"/>
    <n v="30"/>
    <x v="2"/>
    <s v="Gold"/>
    <x v="1"/>
    <x v="5"/>
    <n v="1229"/>
    <n v="59129"/>
    <n v="33"/>
    <s v="Home &amp; Kitchen"/>
    <x v="1"/>
    <x v="1"/>
    <n v="3"/>
    <n v="2"/>
    <n v="3"/>
    <n v="323"/>
    <x v="5"/>
  </r>
  <r>
    <s v="C03989"/>
    <x v="0"/>
    <n v="32"/>
    <x v="2"/>
    <s v="Free"/>
    <x v="0"/>
    <x v="20"/>
    <n v="12446"/>
    <n v="139796"/>
    <n v="54"/>
    <s v="Travel &amp; Luggage"/>
    <x v="1"/>
    <x v="1"/>
    <n v="3"/>
    <n v="3"/>
    <n v="4"/>
    <n v="334"/>
    <x v="9"/>
  </r>
  <r>
    <s v="C03990"/>
    <x v="0"/>
    <n v="23"/>
    <x v="1"/>
    <s v="Free"/>
    <x v="0"/>
    <x v="23"/>
    <n v="5958"/>
    <n v="87778"/>
    <n v="46"/>
    <s v="Electronics"/>
    <x v="1"/>
    <x v="0"/>
    <n v="3"/>
    <n v="3"/>
    <n v="3"/>
    <n v="333"/>
    <x v="5"/>
  </r>
  <r>
    <s v="C03991"/>
    <x v="14"/>
    <n v="39"/>
    <x v="0"/>
    <s v="Free"/>
    <x v="1"/>
    <x v="2"/>
    <n v="12749"/>
    <n v="80363"/>
    <n v="51"/>
    <s v="Toys &amp; Games"/>
    <x v="1"/>
    <x v="1"/>
    <n v="3"/>
    <n v="2"/>
    <n v="3"/>
    <n v="323"/>
    <x v="5"/>
  </r>
  <r>
    <s v="C03992"/>
    <x v="7"/>
    <n v="46"/>
    <x v="3"/>
    <s v="Free"/>
    <x v="1"/>
    <x v="22"/>
    <n v="8143"/>
    <n v="92676"/>
    <n v="105"/>
    <s v="Food &amp; Grocery"/>
    <x v="3"/>
    <x v="1"/>
    <n v="2"/>
    <n v="3"/>
    <n v="3"/>
    <n v="233"/>
    <x v="0"/>
  </r>
  <r>
    <s v="C03993"/>
    <x v="19"/>
    <n v="32"/>
    <x v="2"/>
    <s v="Free"/>
    <x v="0"/>
    <x v="33"/>
    <n v="18707"/>
    <n v="54486"/>
    <n v="7"/>
    <s v="Pet Supplies"/>
    <x v="4"/>
    <x v="1"/>
    <n v="5"/>
    <n v="1"/>
    <n v="3"/>
    <n v="513"/>
    <x v="2"/>
  </r>
  <r>
    <s v="C03994"/>
    <x v="8"/>
    <n v="28"/>
    <x v="2"/>
    <s v="Platinum"/>
    <x v="0"/>
    <x v="24"/>
    <n v="13925"/>
    <n v="331456"/>
    <n v="52"/>
    <s v="Electronics"/>
    <x v="4"/>
    <x v="0"/>
    <n v="3"/>
    <n v="4"/>
    <n v="5"/>
    <n v="345"/>
    <x v="6"/>
  </r>
  <r>
    <s v="C03995"/>
    <x v="1"/>
    <n v="49"/>
    <x v="3"/>
    <s v="Free"/>
    <x v="1"/>
    <x v="33"/>
    <n v="417"/>
    <n v="12019"/>
    <n v="50"/>
    <s v="Health &amp; Wellness"/>
    <x v="1"/>
    <x v="0"/>
    <n v="3"/>
    <n v="1"/>
    <n v="2"/>
    <n v="312"/>
    <x v="7"/>
  </r>
  <r>
    <s v="C03996"/>
    <x v="10"/>
    <n v="44"/>
    <x v="0"/>
    <s v="Free"/>
    <x v="1"/>
    <x v="43"/>
    <n v="539"/>
    <n v="241612"/>
    <n v="8"/>
    <s v="Electronics"/>
    <x v="5"/>
    <x v="0"/>
    <n v="4"/>
    <n v="5"/>
    <n v="4"/>
    <n v="454"/>
    <x v="4"/>
  </r>
  <r>
    <s v="C03997"/>
    <x v="1"/>
    <n v="34"/>
    <x v="2"/>
    <s v="Free"/>
    <x v="0"/>
    <x v="26"/>
    <n v="7291"/>
    <n v="187776"/>
    <n v="6"/>
    <s v="Pet Supplies"/>
    <x v="0"/>
    <x v="0"/>
    <n v="5"/>
    <n v="4"/>
    <n v="4"/>
    <n v="544"/>
    <x v="4"/>
  </r>
  <r>
    <s v="C03998"/>
    <x v="12"/>
    <n v="32"/>
    <x v="2"/>
    <s v="Free"/>
    <x v="0"/>
    <x v="20"/>
    <n v="10824"/>
    <n v="160275"/>
    <n v="59"/>
    <s v="Electronics"/>
    <x v="3"/>
    <x v="0"/>
    <n v="3"/>
    <n v="3"/>
    <n v="4"/>
    <n v="334"/>
    <x v="9"/>
  </r>
  <r>
    <s v="C03999"/>
    <x v="0"/>
    <n v="35"/>
    <x v="0"/>
    <s v="Free"/>
    <x v="1"/>
    <x v="65"/>
    <n v="17071"/>
    <n v="1064611"/>
    <n v="93"/>
    <s v="Sports &amp; Outdoors"/>
    <x v="1"/>
    <x v="1"/>
    <n v="2"/>
    <n v="5"/>
    <n v="5"/>
    <n v="255"/>
    <x v="1"/>
  </r>
  <r>
    <s v="C04000"/>
    <x v="4"/>
    <n v="42"/>
    <x v="0"/>
    <s v="Gold"/>
    <x v="1"/>
    <x v="4"/>
    <n v="6457"/>
    <n v="122721"/>
    <n v="18"/>
    <s v="Clothing &amp; Apparel"/>
    <x v="2"/>
    <x v="1"/>
    <n v="4"/>
    <n v="4"/>
    <n v="4"/>
    <n v="444"/>
    <x v="6"/>
  </r>
  <r>
    <s v="C04001"/>
    <x v="10"/>
    <n v="34"/>
    <x v="2"/>
    <s v="Free"/>
    <x v="0"/>
    <x v="37"/>
    <n v="2925"/>
    <n v="119512"/>
    <n v="81"/>
    <s v="Electronics"/>
    <x v="0"/>
    <x v="0"/>
    <n v="2"/>
    <n v="5"/>
    <n v="4"/>
    <n v="254"/>
    <x v="1"/>
  </r>
  <r>
    <s v="C04002"/>
    <x v="0"/>
    <n v="18"/>
    <x v="1"/>
    <s v="Free"/>
    <x v="1"/>
    <x v="2"/>
    <n v="963"/>
    <n v="49542"/>
    <n v="93"/>
    <s v="Clothing &amp; Apparel"/>
    <x v="3"/>
    <x v="1"/>
    <n v="2"/>
    <n v="2"/>
    <n v="3"/>
    <n v="223"/>
    <x v="0"/>
  </r>
  <r>
    <s v="C04003"/>
    <x v="10"/>
    <n v="18"/>
    <x v="1"/>
    <s v="Free"/>
    <x v="0"/>
    <x v="2"/>
    <n v="4989"/>
    <n v="34129"/>
    <n v="14"/>
    <s v="Jewelry &amp; Accessories"/>
    <x v="1"/>
    <x v="1"/>
    <n v="4"/>
    <n v="2"/>
    <n v="2"/>
    <n v="422"/>
    <x v="8"/>
  </r>
  <r>
    <s v="C04004"/>
    <x v="5"/>
    <n v="28"/>
    <x v="2"/>
    <s v="Free"/>
    <x v="0"/>
    <x v="35"/>
    <n v="10567"/>
    <n v="216866"/>
    <n v="2"/>
    <s v="Clothing &amp; Apparel"/>
    <x v="0"/>
    <x v="1"/>
    <n v="5"/>
    <n v="4"/>
    <n v="4"/>
    <n v="544"/>
    <x v="4"/>
  </r>
  <r>
    <s v="C04005"/>
    <x v="5"/>
    <n v="24"/>
    <x v="1"/>
    <s v="Free"/>
    <x v="1"/>
    <x v="4"/>
    <n v="6398"/>
    <n v="113746"/>
    <n v="9"/>
    <s v="Clothing &amp; Apparel"/>
    <x v="5"/>
    <x v="0"/>
    <n v="4"/>
    <n v="4"/>
    <n v="4"/>
    <n v="444"/>
    <x v="6"/>
  </r>
  <r>
    <s v="C04006"/>
    <x v="5"/>
    <n v="46"/>
    <x v="3"/>
    <s v="Free"/>
    <x v="0"/>
    <x v="19"/>
    <n v="5956"/>
    <n v="6295"/>
    <n v="14"/>
    <s v="Books"/>
    <x v="1"/>
    <x v="1"/>
    <n v="4"/>
    <n v="1"/>
    <n v="1"/>
    <n v="411"/>
    <x v="8"/>
  </r>
  <r>
    <s v="C04007"/>
    <x v="5"/>
    <n v="36"/>
    <x v="0"/>
    <s v="Silver"/>
    <x v="1"/>
    <x v="9"/>
    <n v="1584"/>
    <n v="11513"/>
    <n v="20"/>
    <s v="Toys &amp; Games"/>
    <x v="0"/>
    <x v="1"/>
    <n v="4"/>
    <n v="2"/>
    <n v="2"/>
    <n v="422"/>
    <x v="8"/>
  </r>
  <r>
    <s v="C04008"/>
    <x v="12"/>
    <n v="18"/>
    <x v="1"/>
    <s v="Free"/>
    <x v="0"/>
    <x v="42"/>
    <n v="7306"/>
    <n v="245267"/>
    <n v="35"/>
    <s v="Home &amp; Kitchen"/>
    <x v="1"/>
    <x v="0"/>
    <n v="3"/>
    <n v="5"/>
    <n v="4"/>
    <n v="354"/>
    <x v="6"/>
  </r>
  <r>
    <s v="C04009"/>
    <x v="0"/>
    <n v="39"/>
    <x v="0"/>
    <s v="Free"/>
    <x v="1"/>
    <x v="31"/>
    <n v="8169"/>
    <n v="73994"/>
    <n v="48"/>
    <s v="Home &amp; Kitchen"/>
    <x v="5"/>
    <x v="0"/>
    <n v="3"/>
    <n v="2"/>
    <n v="3"/>
    <n v="323"/>
    <x v="5"/>
  </r>
  <r>
    <s v="C04010"/>
    <x v="0"/>
    <n v="28"/>
    <x v="2"/>
    <s v="Silver"/>
    <x v="1"/>
    <x v="4"/>
    <n v="1212"/>
    <n v="21407"/>
    <n v="1"/>
    <s v="Home &amp; Kitchen"/>
    <x v="0"/>
    <x v="1"/>
    <n v="5"/>
    <n v="4"/>
    <n v="2"/>
    <n v="542"/>
    <x v="5"/>
  </r>
  <r>
    <s v="C04011"/>
    <x v="3"/>
    <n v="23"/>
    <x v="1"/>
    <s v="Silver"/>
    <x v="1"/>
    <x v="71"/>
    <n v="5415"/>
    <n v="33401"/>
    <n v="4"/>
    <s v="Sports &amp; Outdoors"/>
    <x v="1"/>
    <x v="0"/>
    <n v="5"/>
    <n v="5"/>
    <n v="2"/>
    <n v="552"/>
    <x v="5"/>
  </r>
  <r>
    <s v="C04012"/>
    <x v="12"/>
    <n v="28"/>
    <x v="2"/>
    <s v="Free"/>
    <x v="0"/>
    <x v="23"/>
    <n v="473"/>
    <n v="7750"/>
    <n v="12"/>
    <s v="Jewelry &amp; Accessories"/>
    <x v="1"/>
    <x v="1"/>
    <n v="4"/>
    <n v="3"/>
    <n v="1"/>
    <n v="431"/>
    <x v="5"/>
  </r>
  <r>
    <s v="C04013"/>
    <x v="10"/>
    <n v="26"/>
    <x v="2"/>
    <s v="Silver"/>
    <x v="1"/>
    <x v="19"/>
    <n v="5774"/>
    <n v="5815"/>
    <n v="29"/>
    <s v="Clothing &amp; Apparel"/>
    <x v="0"/>
    <x v="0"/>
    <n v="3"/>
    <n v="1"/>
    <n v="1"/>
    <n v="311"/>
    <x v="8"/>
  </r>
  <r>
    <s v="C04014"/>
    <x v="15"/>
    <n v="22"/>
    <x v="1"/>
    <s v="Free"/>
    <x v="0"/>
    <x v="0"/>
    <n v="5645"/>
    <n v="21836"/>
    <n v="15"/>
    <s v="Clothing &amp; Apparel"/>
    <x v="4"/>
    <x v="1"/>
    <n v="4"/>
    <n v="2"/>
    <n v="2"/>
    <n v="422"/>
    <x v="8"/>
  </r>
  <r>
    <s v="C04015"/>
    <x v="3"/>
    <n v="24"/>
    <x v="1"/>
    <s v="Silver"/>
    <x v="1"/>
    <x v="19"/>
    <n v="7832"/>
    <n v="7074"/>
    <n v="15"/>
    <s v="Clothing &amp; Apparel"/>
    <x v="3"/>
    <x v="1"/>
    <n v="4"/>
    <n v="1"/>
    <n v="1"/>
    <n v="411"/>
    <x v="8"/>
  </r>
  <r>
    <s v="C04016"/>
    <x v="0"/>
    <n v="49"/>
    <x v="3"/>
    <s v="Platinum"/>
    <x v="1"/>
    <x v="59"/>
    <n v="5344"/>
    <n v="158335"/>
    <n v="85"/>
    <s v="Jewelry &amp; Accessories"/>
    <x v="1"/>
    <x v="0"/>
    <n v="2"/>
    <n v="4"/>
    <n v="4"/>
    <n v="244"/>
    <x v="1"/>
  </r>
  <r>
    <s v="C04017"/>
    <x v="8"/>
    <n v="34"/>
    <x v="2"/>
    <s v="Gold"/>
    <x v="1"/>
    <x v="34"/>
    <n v="28722"/>
    <n v="460157"/>
    <n v="35"/>
    <s v="Sports &amp; Outdoors"/>
    <x v="5"/>
    <x v="1"/>
    <n v="3"/>
    <n v="3"/>
    <n v="5"/>
    <n v="335"/>
    <x v="6"/>
  </r>
  <r>
    <s v="C04018"/>
    <x v="4"/>
    <n v="54"/>
    <x v="3"/>
    <s v="Free"/>
    <x v="1"/>
    <x v="20"/>
    <n v="6128"/>
    <n v="91279"/>
    <n v="98"/>
    <s v="Electronics"/>
    <x v="2"/>
    <x v="1"/>
    <n v="2"/>
    <n v="3"/>
    <n v="3"/>
    <n v="233"/>
    <x v="0"/>
  </r>
  <r>
    <s v="C04019"/>
    <x v="12"/>
    <n v="21"/>
    <x v="1"/>
    <s v="Silver"/>
    <x v="1"/>
    <x v="26"/>
    <n v="9015"/>
    <n v="197267"/>
    <n v="28"/>
    <s v="Clothing &amp; Apparel"/>
    <x v="1"/>
    <x v="1"/>
    <n v="4"/>
    <n v="4"/>
    <n v="4"/>
    <n v="444"/>
    <x v="6"/>
  </r>
  <r>
    <s v="C04020"/>
    <x v="12"/>
    <n v="43"/>
    <x v="0"/>
    <s v="Silver"/>
    <x v="1"/>
    <x v="10"/>
    <n v="7936"/>
    <n v="54911"/>
    <n v="32"/>
    <s v="Home &amp; Kitchen"/>
    <x v="5"/>
    <x v="1"/>
    <n v="3"/>
    <n v="2"/>
    <n v="3"/>
    <n v="323"/>
    <x v="5"/>
  </r>
  <r>
    <s v="C04021"/>
    <x v="0"/>
    <n v="45"/>
    <x v="3"/>
    <s v="Free"/>
    <x v="1"/>
    <x v="22"/>
    <n v="421"/>
    <n v="47345"/>
    <n v="18"/>
    <s v="Electronics"/>
    <x v="3"/>
    <x v="1"/>
    <n v="4"/>
    <n v="3"/>
    <n v="3"/>
    <n v="433"/>
    <x v="5"/>
  </r>
  <r>
    <s v="C04022"/>
    <x v="0"/>
    <n v="37"/>
    <x v="0"/>
    <s v="Free"/>
    <x v="1"/>
    <x v="0"/>
    <n v="4625"/>
    <n v="19381"/>
    <n v="100"/>
    <s v="Beauty &amp; Personal Care"/>
    <x v="3"/>
    <x v="1"/>
    <n v="2"/>
    <n v="2"/>
    <n v="2"/>
    <n v="222"/>
    <x v="0"/>
  </r>
  <r>
    <s v="C04023"/>
    <x v="0"/>
    <n v="29"/>
    <x v="2"/>
    <s v="Free"/>
    <x v="1"/>
    <x v="43"/>
    <n v="3921"/>
    <n v="161987"/>
    <n v="57"/>
    <s v="Beauty &amp; Personal Care"/>
    <x v="1"/>
    <x v="0"/>
    <n v="3"/>
    <n v="5"/>
    <n v="4"/>
    <n v="354"/>
    <x v="6"/>
  </r>
  <r>
    <s v="C04024"/>
    <x v="12"/>
    <n v="18"/>
    <x v="1"/>
    <s v="Gold"/>
    <x v="1"/>
    <x v="1"/>
    <n v="30096"/>
    <n v="367268"/>
    <n v="37"/>
    <s v="Clothing &amp; Apparel"/>
    <x v="4"/>
    <x v="1"/>
    <n v="3"/>
    <n v="3"/>
    <n v="5"/>
    <n v="335"/>
    <x v="6"/>
  </r>
  <r>
    <s v="C04025"/>
    <x v="9"/>
    <n v="63"/>
    <x v="4"/>
    <s v="Free"/>
    <x v="1"/>
    <x v="19"/>
    <n v="4364"/>
    <n v="4225"/>
    <n v="69"/>
    <s v="Beauty &amp; Personal Care"/>
    <x v="4"/>
    <x v="0"/>
    <n v="2"/>
    <n v="1"/>
    <n v="1"/>
    <n v="211"/>
    <x v="0"/>
  </r>
  <r>
    <s v="C04026"/>
    <x v="16"/>
    <n v="36"/>
    <x v="0"/>
    <s v="Platinum"/>
    <x v="1"/>
    <x v="12"/>
    <n v="19549"/>
    <n v="393129"/>
    <n v="35"/>
    <s v="Health &amp; Wellness"/>
    <x v="4"/>
    <x v="0"/>
    <n v="3"/>
    <n v="4"/>
    <n v="5"/>
    <n v="345"/>
    <x v="6"/>
  </r>
  <r>
    <s v="C04027"/>
    <x v="7"/>
    <n v="42"/>
    <x v="0"/>
    <s v="Free"/>
    <x v="0"/>
    <x v="19"/>
    <n v="9173"/>
    <n v="10403"/>
    <n v="1"/>
    <s v="Home &amp; Kitchen"/>
    <x v="3"/>
    <x v="1"/>
    <n v="5"/>
    <n v="1"/>
    <n v="1"/>
    <n v="511"/>
    <x v="8"/>
  </r>
  <r>
    <s v="C04028"/>
    <x v="9"/>
    <n v="26"/>
    <x v="2"/>
    <s v="Free"/>
    <x v="1"/>
    <x v="18"/>
    <n v="8925"/>
    <n v="161967"/>
    <n v="49"/>
    <s v="Clothing &amp; Apparel"/>
    <x v="3"/>
    <x v="1"/>
    <n v="3"/>
    <n v="3"/>
    <n v="4"/>
    <n v="334"/>
    <x v="9"/>
  </r>
  <r>
    <s v="C04029"/>
    <x v="5"/>
    <n v="25"/>
    <x v="2"/>
    <s v="Free"/>
    <x v="0"/>
    <x v="4"/>
    <n v="6464"/>
    <n v="13962"/>
    <n v="14"/>
    <s v="Beauty &amp; Personal Care"/>
    <x v="4"/>
    <x v="1"/>
    <n v="4"/>
    <n v="4"/>
    <n v="2"/>
    <n v="442"/>
    <x v="5"/>
  </r>
  <r>
    <s v="C04030"/>
    <x v="5"/>
    <n v="39"/>
    <x v="0"/>
    <s v="Free"/>
    <x v="0"/>
    <x v="19"/>
    <n v="3251"/>
    <n v="2764"/>
    <n v="118"/>
    <s v="Clothing &amp; Apparel"/>
    <x v="1"/>
    <x v="1"/>
    <n v="2"/>
    <n v="1"/>
    <n v="1"/>
    <n v="211"/>
    <x v="0"/>
  </r>
  <r>
    <s v="C04031"/>
    <x v="10"/>
    <n v="32"/>
    <x v="2"/>
    <s v="Silver"/>
    <x v="1"/>
    <x v="22"/>
    <n v="13588"/>
    <n v="132246"/>
    <n v="53"/>
    <s v="Travel &amp; Luggage"/>
    <x v="1"/>
    <x v="0"/>
    <n v="3"/>
    <n v="3"/>
    <n v="4"/>
    <n v="334"/>
    <x v="9"/>
  </r>
  <r>
    <s v="C04032"/>
    <x v="0"/>
    <n v="43"/>
    <x v="0"/>
    <s v="Free"/>
    <x v="0"/>
    <x v="35"/>
    <n v="4386"/>
    <n v="77506"/>
    <n v="90"/>
    <s v="Clothing &amp; Apparel"/>
    <x v="0"/>
    <x v="0"/>
    <n v="2"/>
    <n v="4"/>
    <n v="3"/>
    <n v="243"/>
    <x v="1"/>
  </r>
  <r>
    <s v="C04033"/>
    <x v="14"/>
    <n v="40"/>
    <x v="0"/>
    <s v="Free"/>
    <x v="0"/>
    <x v="19"/>
    <n v="2634"/>
    <n v="2623"/>
    <n v="81"/>
    <s v="Sports &amp; Outdoors"/>
    <x v="4"/>
    <x v="1"/>
    <n v="2"/>
    <n v="1"/>
    <n v="1"/>
    <n v="211"/>
    <x v="0"/>
  </r>
  <r>
    <s v="C04034"/>
    <x v="6"/>
    <n v="36"/>
    <x v="0"/>
    <s v="Free"/>
    <x v="0"/>
    <x v="9"/>
    <n v="5487"/>
    <n v="38129"/>
    <n v="9"/>
    <s v="Electronics"/>
    <x v="1"/>
    <x v="0"/>
    <n v="4"/>
    <n v="2"/>
    <n v="2"/>
    <n v="422"/>
    <x v="8"/>
  </r>
  <r>
    <s v="C04035"/>
    <x v="0"/>
    <n v="32"/>
    <x v="2"/>
    <s v="Free"/>
    <x v="0"/>
    <x v="22"/>
    <n v="3164"/>
    <n v="29917"/>
    <n v="38"/>
    <s v="Electronics"/>
    <x v="4"/>
    <x v="0"/>
    <n v="3"/>
    <n v="3"/>
    <n v="2"/>
    <n v="332"/>
    <x v="0"/>
  </r>
  <r>
    <s v="C04036"/>
    <x v="12"/>
    <n v="31"/>
    <x v="2"/>
    <s v="Free"/>
    <x v="0"/>
    <x v="5"/>
    <n v="3857"/>
    <n v="21393"/>
    <n v="194"/>
    <s v="Electronics"/>
    <x v="3"/>
    <x v="1"/>
    <n v="1"/>
    <n v="2"/>
    <n v="2"/>
    <n v="122"/>
    <x v="0"/>
  </r>
  <r>
    <s v="C04037"/>
    <x v="0"/>
    <n v="53"/>
    <x v="3"/>
    <s v="Silver"/>
    <x v="0"/>
    <x v="34"/>
    <n v="17081"/>
    <n v="283964"/>
    <n v="75"/>
    <s v="Electronics"/>
    <x v="3"/>
    <x v="0"/>
    <n v="2"/>
    <n v="3"/>
    <n v="4"/>
    <n v="234"/>
    <x v="1"/>
  </r>
  <r>
    <s v="C04038"/>
    <x v="0"/>
    <n v="23"/>
    <x v="1"/>
    <s v="Free"/>
    <x v="0"/>
    <x v="26"/>
    <n v="4373"/>
    <n v="105813"/>
    <n v="101"/>
    <s v="Food &amp; Grocery"/>
    <x v="1"/>
    <x v="0"/>
    <n v="2"/>
    <n v="4"/>
    <n v="3"/>
    <n v="243"/>
    <x v="1"/>
  </r>
  <r>
    <s v="C04039"/>
    <x v="5"/>
    <n v="18"/>
    <x v="1"/>
    <s v="Silver"/>
    <x v="1"/>
    <x v="37"/>
    <n v="22695"/>
    <n v="1042442"/>
    <n v="35"/>
    <s v="Books"/>
    <x v="4"/>
    <x v="0"/>
    <n v="3"/>
    <n v="5"/>
    <n v="5"/>
    <n v="355"/>
    <x v="6"/>
  </r>
  <r>
    <s v="C04040"/>
    <x v="0"/>
    <n v="61"/>
    <x v="4"/>
    <s v="Gold"/>
    <x v="1"/>
    <x v="12"/>
    <n v="9261"/>
    <n v="160118"/>
    <n v="297"/>
    <s v="Food &amp; Grocery"/>
    <x v="1"/>
    <x v="1"/>
    <n v="1"/>
    <n v="4"/>
    <n v="4"/>
    <n v="144"/>
    <x v="3"/>
  </r>
  <r>
    <s v="C04041"/>
    <x v="1"/>
    <n v="29"/>
    <x v="2"/>
    <s v="Gold"/>
    <x v="1"/>
    <x v="2"/>
    <n v="3516"/>
    <n v="2173"/>
    <n v="74"/>
    <s v="Clothing &amp; Apparel"/>
    <x v="0"/>
    <x v="1"/>
    <n v="2"/>
    <n v="2"/>
    <n v="1"/>
    <n v="221"/>
    <x v="7"/>
  </r>
  <r>
    <s v="C04042"/>
    <x v="9"/>
    <n v="30"/>
    <x v="2"/>
    <s v="Free"/>
    <x v="1"/>
    <x v="14"/>
    <n v="8689"/>
    <n v="18729"/>
    <n v="44"/>
    <s v="Travel &amp; Luggage"/>
    <x v="0"/>
    <x v="1"/>
    <n v="3"/>
    <n v="1"/>
    <n v="2"/>
    <n v="312"/>
    <x v="7"/>
  </r>
  <r>
    <s v="C04043"/>
    <x v="10"/>
    <n v="21"/>
    <x v="1"/>
    <s v="Silver"/>
    <x v="0"/>
    <x v="23"/>
    <n v="3443"/>
    <n v="48082"/>
    <n v="78"/>
    <s v="Sports &amp; Outdoors"/>
    <x v="1"/>
    <x v="0"/>
    <n v="2"/>
    <n v="3"/>
    <n v="3"/>
    <n v="233"/>
    <x v="0"/>
  </r>
  <r>
    <s v="C04044"/>
    <x v="6"/>
    <n v="18"/>
    <x v="1"/>
    <s v="Free"/>
    <x v="1"/>
    <x v="34"/>
    <n v="749"/>
    <n v="129556"/>
    <n v="43"/>
    <s v="Books"/>
    <x v="3"/>
    <x v="0"/>
    <n v="3"/>
    <n v="3"/>
    <n v="4"/>
    <n v="334"/>
    <x v="9"/>
  </r>
  <r>
    <s v="C04045"/>
    <x v="0"/>
    <n v="21"/>
    <x v="1"/>
    <s v="Free"/>
    <x v="0"/>
    <x v="3"/>
    <n v="7243"/>
    <n v="28927"/>
    <n v="72"/>
    <s v="Clothing &amp; Apparel"/>
    <x v="3"/>
    <x v="0"/>
    <n v="2"/>
    <n v="5"/>
    <n v="2"/>
    <n v="252"/>
    <x v="1"/>
  </r>
  <r>
    <s v="C04046"/>
    <x v="10"/>
    <n v="37"/>
    <x v="0"/>
    <s v="Platinum"/>
    <x v="1"/>
    <x v="4"/>
    <n v="1951"/>
    <n v="41001"/>
    <n v="94"/>
    <s v="Clothing &amp; Apparel"/>
    <x v="1"/>
    <x v="1"/>
    <n v="2"/>
    <n v="4"/>
    <n v="2"/>
    <n v="242"/>
    <x v="1"/>
  </r>
  <r>
    <s v="C04047"/>
    <x v="0"/>
    <n v="36"/>
    <x v="0"/>
    <s v="Gold"/>
    <x v="1"/>
    <x v="0"/>
    <n v="6838"/>
    <n v="27385"/>
    <n v="45"/>
    <s v="Clothing &amp; Apparel"/>
    <x v="3"/>
    <x v="1"/>
    <n v="3"/>
    <n v="2"/>
    <n v="2"/>
    <n v="322"/>
    <x v="0"/>
  </r>
  <r>
    <s v="C04048"/>
    <x v="0"/>
    <n v="37"/>
    <x v="0"/>
    <s v="Silver"/>
    <x v="0"/>
    <x v="12"/>
    <n v="8217"/>
    <n v="156008"/>
    <n v="144"/>
    <s v="Toys &amp; Games"/>
    <x v="2"/>
    <x v="0"/>
    <n v="1"/>
    <n v="4"/>
    <n v="4"/>
    <n v="144"/>
    <x v="3"/>
  </r>
  <r>
    <s v="C04049"/>
    <x v="0"/>
    <n v="23"/>
    <x v="1"/>
    <s v="Gold"/>
    <x v="1"/>
    <x v="13"/>
    <n v="12618"/>
    <n v="580792"/>
    <n v="3"/>
    <s v="Office Supplies"/>
    <x v="2"/>
    <x v="1"/>
    <n v="5"/>
    <n v="5"/>
    <n v="5"/>
    <n v="555"/>
    <x v="4"/>
  </r>
  <r>
    <s v="C04050"/>
    <x v="0"/>
    <n v="44"/>
    <x v="0"/>
    <s v="Silver"/>
    <x v="1"/>
    <x v="6"/>
    <n v="6028"/>
    <n v="200575"/>
    <n v="11"/>
    <s v="Health &amp; Wellness"/>
    <x v="1"/>
    <x v="1"/>
    <n v="4"/>
    <n v="4"/>
    <n v="4"/>
    <n v="444"/>
    <x v="6"/>
  </r>
  <r>
    <s v="C04051"/>
    <x v="1"/>
    <n v="26"/>
    <x v="2"/>
    <s v="Gold"/>
    <x v="0"/>
    <x v="17"/>
    <n v="6661"/>
    <n v="10351"/>
    <n v="49"/>
    <s v="Home &amp; Kitchen"/>
    <x v="0"/>
    <x v="0"/>
    <n v="3"/>
    <n v="3"/>
    <n v="1"/>
    <n v="331"/>
    <x v="7"/>
  </r>
  <r>
    <s v="C04052"/>
    <x v="7"/>
    <n v="55"/>
    <x v="4"/>
    <s v="Free"/>
    <x v="0"/>
    <x v="58"/>
    <n v="13149"/>
    <n v="31270"/>
    <n v="51"/>
    <s v="Automotive"/>
    <x v="3"/>
    <x v="0"/>
    <n v="3"/>
    <n v="4"/>
    <n v="2"/>
    <n v="342"/>
    <x v="5"/>
  </r>
  <r>
    <s v="C04053"/>
    <x v="3"/>
    <n v="38"/>
    <x v="0"/>
    <s v="Free"/>
    <x v="1"/>
    <x v="9"/>
    <n v="6371"/>
    <n v="48907"/>
    <n v="72"/>
    <s v="Electronics"/>
    <x v="0"/>
    <x v="1"/>
    <n v="2"/>
    <n v="2"/>
    <n v="3"/>
    <n v="223"/>
    <x v="0"/>
  </r>
  <r>
    <s v="C04054"/>
    <x v="1"/>
    <n v="21"/>
    <x v="1"/>
    <s v="Silver"/>
    <x v="0"/>
    <x v="14"/>
    <n v="41177"/>
    <n v="75665"/>
    <n v="17"/>
    <s v="Health &amp; Wellness"/>
    <x v="1"/>
    <x v="0"/>
    <n v="4"/>
    <n v="1"/>
    <n v="3"/>
    <n v="413"/>
    <x v="2"/>
  </r>
  <r>
    <s v="C04055"/>
    <x v="3"/>
    <n v="40"/>
    <x v="0"/>
    <s v="Silver"/>
    <x v="1"/>
    <x v="5"/>
    <n v="20263"/>
    <n v="107552"/>
    <n v="69"/>
    <s v="Travel &amp; Luggage"/>
    <x v="1"/>
    <x v="1"/>
    <n v="2"/>
    <n v="2"/>
    <n v="3"/>
    <n v="223"/>
    <x v="0"/>
  </r>
  <r>
    <s v="C04056"/>
    <x v="8"/>
    <n v="45"/>
    <x v="3"/>
    <s v="Free"/>
    <x v="1"/>
    <x v="6"/>
    <n v="4398"/>
    <n v="15715"/>
    <n v="55"/>
    <s v="Books"/>
    <x v="1"/>
    <x v="1"/>
    <n v="3"/>
    <n v="4"/>
    <n v="2"/>
    <n v="342"/>
    <x v="5"/>
  </r>
  <r>
    <s v="C04057"/>
    <x v="14"/>
    <n v="51"/>
    <x v="3"/>
    <s v="Free"/>
    <x v="0"/>
    <x v="14"/>
    <n v="685"/>
    <n v="14611"/>
    <n v="59"/>
    <s v="Health &amp; Wellness"/>
    <x v="1"/>
    <x v="1"/>
    <n v="3"/>
    <n v="1"/>
    <n v="2"/>
    <n v="312"/>
    <x v="7"/>
  </r>
  <r>
    <s v="C04058"/>
    <x v="10"/>
    <n v="45"/>
    <x v="3"/>
    <s v="Silver"/>
    <x v="1"/>
    <x v="58"/>
    <n v="3625"/>
    <n v="89255"/>
    <n v="20"/>
    <s v="Clothing &amp; Apparel"/>
    <x v="3"/>
    <x v="1"/>
    <n v="4"/>
    <n v="4"/>
    <n v="3"/>
    <n v="443"/>
    <x v="9"/>
  </r>
  <r>
    <s v="C04059"/>
    <x v="0"/>
    <n v="36"/>
    <x v="0"/>
    <s v="Free"/>
    <x v="1"/>
    <x v="21"/>
    <n v="1351"/>
    <n v="16252"/>
    <n v="33"/>
    <s v="Sports &amp; Outdoors"/>
    <x v="3"/>
    <x v="1"/>
    <n v="3"/>
    <n v="3"/>
    <n v="2"/>
    <n v="332"/>
    <x v="0"/>
  </r>
  <r>
    <s v="C04060"/>
    <x v="0"/>
    <n v="30"/>
    <x v="2"/>
    <s v="Free"/>
    <x v="1"/>
    <x v="22"/>
    <n v="21401"/>
    <n v="198383"/>
    <n v="61"/>
    <s v="Electronics"/>
    <x v="3"/>
    <x v="0"/>
    <n v="2"/>
    <n v="3"/>
    <n v="4"/>
    <n v="234"/>
    <x v="1"/>
  </r>
  <r>
    <s v="C04061"/>
    <x v="0"/>
    <n v="30"/>
    <x v="2"/>
    <s v="Platinum"/>
    <x v="0"/>
    <x v="10"/>
    <n v="2341"/>
    <n v="21091"/>
    <n v="7"/>
    <s v="Electronics"/>
    <x v="1"/>
    <x v="0"/>
    <n v="5"/>
    <n v="2"/>
    <n v="2"/>
    <n v="522"/>
    <x v="2"/>
  </r>
  <r>
    <s v="C04062"/>
    <x v="0"/>
    <n v="60"/>
    <x v="4"/>
    <s v="Free"/>
    <x v="0"/>
    <x v="1"/>
    <n v="4072"/>
    <n v="49296"/>
    <n v="163"/>
    <s v="Health &amp; Wellness"/>
    <x v="4"/>
    <x v="1"/>
    <n v="1"/>
    <n v="3"/>
    <n v="3"/>
    <n v="133"/>
    <x v="1"/>
  </r>
  <r>
    <s v="C04063"/>
    <x v="3"/>
    <n v="33"/>
    <x v="2"/>
    <s v="Silver"/>
    <x v="0"/>
    <x v="3"/>
    <n v="2844"/>
    <n v="109452"/>
    <n v="29"/>
    <s v="Pet Supplies"/>
    <x v="4"/>
    <x v="1"/>
    <n v="3"/>
    <n v="5"/>
    <n v="3"/>
    <n v="353"/>
    <x v="5"/>
  </r>
  <r>
    <s v="C04064"/>
    <x v="13"/>
    <n v="28"/>
    <x v="2"/>
    <s v="Free"/>
    <x v="1"/>
    <x v="10"/>
    <n v="3547"/>
    <n v="27809"/>
    <n v="46"/>
    <s v="Home &amp; Kitchen"/>
    <x v="4"/>
    <x v="0"/>
    <n v="3"/>
    <n v="2"/>
    <n v="2"/>
    <n v="322"/>
    <x v="0"/>
  </r>
  <r>
    <s v="C04065"/>
    <x v="7"/>
    <n v="21"/>
    <x v="1"/>
    <s v="Free"/>
    <x v="1"/>
    <x v="5"/>
    <n v="5046"/>
    <n v="23711"/>
    <n v="13"/>
    <s v="Home &amp; Kitchen"/>
    <x v="5"/>
    <x v="1"/>
    <n v="4"/>
    <n v="2"/>
    <n v="2"/>
    <n v="422"/>
    <x v="8"/>
  </r>
  <r>
    <s v="C04066"/>
    <x v="11"/>
    <n v="40"/>
    <x v="0"/>
    <s v="Free"/>
    <x v="1"/>
    <x v="28"/>
    <n v="1741"/>
    <n v="653071"/>
    <n v="30"/>
    <s v="Sports &amp; Outdoors"/>
    <x v="0"/>
    <x v="0"/>
    <n v="3"/>
    <n v="5"/>
    <n v="5"/>
    <n v="355"/>
    <x v="6"/>
  </r>
  <r>
    <s v="C04067"/>
    <x v="10"/>
    <n v="37"/>
    <x v="0"/>
    <s v="Free"/>
    <x v="1"/>
    <x v="5"/>
    <n v="10137"/>
    <n v="55361"/>
    <n v="122"/>
    <s v="Travel &amp; Luggage"/>
    <x v="0"/>
    <x v="0"/>
    <n v="2"/>
    <n v="2"/>
    <n v="3"/>
    <n v="223"/>
    <x v="0"/>
  </r>
  <r>
    <s v="C04068"/>
    <x v="0"/>
    <n v="49"/>
    <x v="3"/>
    <s v="Free"/>
    <x v="1"/>
    <x v="33"/>
    <n v="37018"/>
    <n v="116089"/>
    <n v="26"/>
    <s v="Home &amp; Kitchen"/>
    <x v="2"/>
    <x v="1"/>
    <n v="4"/>
    <n v="1"/>
    <n v="4"/>
    <n v="414"/>
    <x v="2"/>
  </r>
  <r>
    <s v="C04069"/>
    <x v="5"/>
    <n v="48"/>
    <x v="3"/>
    <s v="Free"/>
    <x v="0"/>
    <x v="23"/>
    <n v="10672"/>
    <n v="183137"/>
    <n v="31"/>
    <s v="Beauty &amp; Personal Care"/>
    <x v="1"/>
    <x v="1"/>
    <n v="3"/>
    <n v="3"/>
    <n v="4"/>
    <n v="334"/>
    <x v="9"/>
  </r>
  <r>
    <s v="C04070"/>
    <x v="10"/>
    <n v="41"/>
    <x v="0"/>
    <s v="Free"/>
    <x v="0"/>
    <x v="14"/>
    <n v="15731"/>
    <n v="34751"/>
    <n v="32"/>
    <s v="Beauty &amp; Personal Care"/>
    <x v="1"/>
    <x v="1"/>
    <n v="3"/>
    <n v="1"/>
    <n v="2"/>
    <n v="312"/>
    <x v="7"/>
  </r>
  <r>
    <s v="C04071"/>
    <x v="5"/>
    <n v="48"/>
    <x v="3"/>
    <s v="Free"/>
    <x v="1"/>
    <x v="47"/>
    <n v="9415"/>
    <n v="277462"/>
    <n v="149"/>
    <s v="Automotive"/>
    <x v="5"/>
    <x v="1"/>
    <n v="1"/>
    <n v="4"/>
    <n v="4"/>
    <n v="144"/>
    <x v="3"/>
  </r>
  <r>
    <s v="C04072"/>
    <x v="0"/>
    <n v="49"/>
    <x v="3"/>
    <s v="Free"/>
    <x v="0"/>
    <x v="33"/>
    <n v="3006"/>
    <n v="10142"/>
    <n v="20"/>
    <s v="Clothing &amp; Apparel"/>
    <x v="4"/>
    <x v="0"/>
    <n v="4"/>
    <n v="1"/>
    <n v="1"/>
    <n v="411"/>
    <x v="8"/>
  </r>
  <r>
    <s v="C04073"/>
    <x v="7"/>
    <n v="44"/>
    <x v="0"/>
    <s v="Free"/>
    <x v="0"/>
    <x v="3"/>
    <n v="3865"/>
    <n v="151975"/>
    <n v="78"/>
    <s v="Health &amp; Wellness"/>
    <x v="0"/>
    <x v="0"/>
    <n v="2"/>
    <n v="5"/>
    <n v="4"/>
    <n v="254"/>
    <x v="1"/>
  </r>
  <r>
    <s v="C04074"/>
    <x v="10"/>
    <n v="30"/>
    <x v="2"/>
    <s v="Free"/>
    <x v="1"/>
    <x v="10"/>
    <n v="5045"/>
    <n v="36965"/>
    <n v="108"/>
    <s v="Health &amp; Wellness"/>
    <x v="1"/>
    <x v="0"/>
    <n v="2"/>
    <n v="2"/>
    <n v="2"/>
    <n v="222"/>
    <x v="0"/>
  </r>
  <r>
    <s v="C04075"/>
    <x v="16"/>
    <n v="42"/>
    <x v="0"/>
    <s v="Silver"/>
    <x v="0"/>
    <x v="26"/>
    <n v="1595"/>
    <n v="42399"/>
    <n v="15"/>
    <s v="Electronics"/>
    <x v="4"/>
    <x v="1"/>
    <n v="4"/>
    <n v="4"/>
    <n v="2"/>
    <n v="442"/>
    <x v="5"/>
  </r>
  <r>
    <s v="C04076"/>
    <x v="0"/>
    <n v="31"/>
    <x v="2"/>
    <s v="Free"/>
    <x v="1"/>
    <x v="17"/>
    <n v="5216"/>
    <n v="65278"/>
    <n v="53"/>
    <s v="Electronics"/>
    <x v="0"/>
    <x v="0"/>
    <n v="3"/>
    <n v="3"/>
    <n v="3"/>
    <n v="333"/>
    <x v="5"/>
  </r>
  <r>
    <s v="C04077"/>
    <x v="10"/>
    <n v="35"/>
    <x v="0"/>
    <s v="Free"/>
    <x v="1"/>
    <x v="14"/>
    <n v="12153"/>
    <n v="22434"/>
    <n v="58"/>
    <s v="Toys &amp; Games"/>
    <x v="0"/>
    <x v="1"/>
    <n v="3"/>
    <n v="1"/>
    <n v="2"/>
    <n v="312"/>
    <x v="7"/>
  </r>
  <r>
    <s v="C04078"/>
    <x v="0"/>
    <n v="40"/>
    <x v="0"/>
    <s v="Free"/>
    <x v="0"/>
    <x v="19"/>
    <n v="618"/>
    <n v="5713"/>
    <n v="109"/>
    <s v="Electronics"/>
    <x v="4"/>
    <x v="1"/>
    <n v="2"/>
    <n v="1"/>
    <n v="1"/>
    <n v="211"/>
    <x v="0"/>
  </r>
  <r>
    <s v="C04079"/>
    <x v="2"/>
    <n v="63"/>
    <x v="4"/>
    <s v="Free"/>
    <x v="1"/>
    <x v="19"/>
    <n v="10289"/>
    <n v="9724"/>
    <n v="10"/>
    <s v="Beauty &amp; Personal Care"/>
    <x v="3"/>
    <x v="1"/>
    <n v="4"/>
    <n v="1"/>
    <n v="1"/>
    <n v="411"/>
    <x v="8"/>
  </r>
  <r>
    <s v="C04080"/>
    <x v="4"/>
    <n v="45"/>
    <x v="3"/>
    <s v="Free"/>
    <x v="0"/>
    <x v="12"/>
    <n v="517"/>
    <n v="92752"/>
    <n v="37"/>
    <s v="Toys &amp; Games"/>
    <x v="1"/>
    <x v="1"/>
    <n v="3"/>
    <n v="4"/>
    <n v="3"/>
    <n v="343"/>
    <x v="9"/>
  </r>
  <r>
    <s v="C04081"/>
    <x v="0"/>
    <n v="40"/>
    <x v="0"/>
    <s v="Free"/>
    <x v="0"/>
    <x v="14"/>
    <n v="10509"/>
    <n v="18283"/>
    <n v="204"/>
    <s v="Toys &amp; Games"/>
    <x v="5"/>
    <x v="0"/>
    <n v="1"/>
    <n v="1"/>
    <n v="2"/>
    <n v="112"/>
    <x v="10"/>
  </r>
  <r>
    <s v="C04082"/>
    <x v="4"/>
    <n v="32"/>
    <x v="2"/>
    <s v="Free"/>
    <x v="1"/>
    <x v="29"/>
    <n v="24983"/>
    <n v="1141843"/>
    <n v="73"/>
    <s v="Toys &amp; Games"/>
    <x v="1"/>
    <x v="1"/>
    <n v="2"/>
    <n v="5"/>
    <n v="5"/>
    <n v="255"/>
    <x v="1"/>
  </r>
  <r>
    <s v="C04083"/>
    <x v="14"/>
    <n v="45"/>
    <x v="3"/>
    <s v="Free"/>
    <x v="0"/>
    <x v="14"/>
    <n v="5272"/>
    <n v="10825"/>
    <n v="152"/>
    <s v="Beauty &amp; Personal Care"/>
    <x v="3"/>
    <x v="1"/>
    <n v="1"/>
    <n v="1"/>
    <n v="2"/>
    <n v="112"/>
    <x v="10"/>
  </r>
  <r>
    <s v="C04084"/>
    <x v="0"/>
    <n v="42"/>
    <x v="0"/>
    <s v="Gold"/>
    <x v="1"/>
    <x v="5"/>
    <n v="10728"/>
    <n v="48264"/>
    <n v="7"/>
    <s v="Food &amp; Grocery"/>
    <x v="2"/>
    <x v="0"/>
    <n v="5"/>
    <n v="2"/>
    <n v="3"/>
    <n v="523"/>
    <x v="2"/>
  </r>
  <r>
    <s v="C04085"/>
    <x v="6"/>
    <n v="35"/>
    <x v="0"/>
    <s v="Free"/>
    <x v="1"/>
    <x v="58"/>
    <n v="4374"/>
    <n v="108341"/>
    <n v="67"/>
    <s v="Home &amp; Kitchen"/>
    <x v="3"/>
    <x v="0"/>
    <n v="2"/>
    <n v="4"/>
    <n v="3"/>
    <n v="243"/>
    <x v="1"/>
  </r>
  <r>
    <s v="C04086"/>
    <x v="6"/>
    <n v="39"/>
    <x v="0"/>
    <s v="Gold"/>
    <x v="1"/>
    <x v="58"/>
    <n v="7237"/>
    <n v="141715"/>
    <n v="159"/>
    <s v="Electronics"/>
    <x v="5"/>
    <x v="1"/>
    <n v="1"/>
    <n v="4"/>
    <n v="4"/>
    <n v="144"/>
    <x v="3"/>
  </r>
  <r>
    <s v="C04087"/>
    <x v="1"/>
    <n v="48"/>
    <x v="3"/>
    <s v="Free"/>
    <x v="1"/>
    <x v="9"/>
    <n v="6361"/>
    <n v="41067"/>
    <n v="85"/>
    <s v="Beauty &amp; Personal Care"/>
    <x v="1"/>
    <x v="1"/>
    <n v="2"/>
    <n v="2"/>
    <n v="2"/>
    <n v="222"/>
    <x v="0"/>
  </r>
  <r>
    <s v="C04088"/>
    <x v="15"/>
    <n v="38"/>
    <x v="0"/>
    <s v="Silver"/>
    <x v="1"/>
    <x v="45"/>
    <n v="2585"/>
    <n v="9384"/>
    <n v="19"/>
    <s v="Sports &amp; Outdoors"/>
    <x v="3"/>
    <x v="1"/>
    <n v="4"/>
    <n v="5"/>
    <n v="1"/>
    <n v="451"/>
    <x v="5"/>
  </r>
  <r>
    <s v="C04089"/>
    <x v="8"/>
    <n v="43"/>
    <x v="0"/>
    <s v="Free"/>
    <x v="0"/>
    <x v="22"/>
    <n v="8515"/>
    <n v="87962"/>
    <n v="24"/>
    <s v="Home &amp; Kitchen"/>
    <x v="1"/>
    <x v="1"/>
    <n v="4"/>
    <n v="3"/>
    <n v="3"/>
    <n v="433"/>
    <x v="5"/>
  </r>
  <r>
    <s v="C04090"/>
    <x v="0"/>
    <n v="44"/>
    <x v="0"/>
    <s v="Platinum"/>
    <x v="0"/>
    <x v="21"/>
    <n v="33097"/>
    <n v="340451"/>
    <n v="122"/>
    <s v="Sports &amp; Outdoors"/>
    <x v="1"/>
    <x v="1"/>
    <n v="2"/>
    <n v="3"/>
    <n v="5"/>
    <n v="235"/>
    <x v="1"/>
  </r>
  <r>
    <s v="C04091"/>
    <x v="17"/>
    <n v="35"/>
    <x v="0"/>
    <s v="Free"/>
    <x v="1"/>
    <x v="22"/>
    <n v="11801"/>
    <n v="131171"/>
    <n v="10"/>
    <s v="Electronics"/>
    <x v="0"/>
    <x v="1"/>
    <n v="4"/>
    <n v="3"/>
    <n v="4"/>
    <n v="434"/>
    <x v="9"/>
  </r>
  <r>
    <s v="C04092"/>
    <x v="5"/>
    <n v="22"/>
    <x v="1"/>
    <s v="Free"/>
    <x v="0"/>
    <x v="14"/>
    <n v="840"/>
    <n v="16274"/>
    <n v="120"/>
    <s v="Health &amp; Wellness"/>
    <x v="0"/>
    <x v="1"/>
    <n v="2"/>
    <n v="1"/>
    <n v="2"/>
    <n v="212"/>
    <x v="0"/>
  </r>
  <r>
    <s v="C04093"/>
    <x v="0"/>
    <n v="32"/>
    <x v="2"/>
    <s v="Free"/>
    <x v="1"/>
    <x v="22"/>
    <n v="15537"/>
    <n v="139458"/>
    <n v="86"/>
    <s v="Health &amp; Wellness"/>
    <x v="1"/>
    <x v="0"/>
    <n v="2"/>
    <n v="3"/>
    <n v="4"/>
    <n v="234"/>
    <x v="1"/>
  </r>
  <r>
    <s v="C04094"/>
    <x v="5"/>
    <n v="28"/>
    <x v="2"/>
    <s v="Platinum"/>
    <x v="1"/>
    <x v="1"/>
    <n v="11893"/>
    <n v="115459"/>
    <n v="187"/>
    <s v="Electronics"/>
    <x v="0"/>
    <x v="0"/>
    <n v="1"/>
    <n v="3"/>
    <n v="4"/>
    <n v="134"/>
    <x v="1"/>
  </r>
  <r>
    <s v="C04095"/>
    <x v="15"/>
    <n v="53"/>
    <x v="3"/>
    <s v="Gold"/>
    <x v="1"/>
    <x v="21"/>
    <n v="14544"/>
    <n v="149859"/>
    <n v="59"/>
    <s v="Clothing &amp; Apparel"/>
    <x v="3"/>
    <x v="0"/>
    <n v="3"/>
    <n v="3"/>
    <n v="4"/>
    <n v="334"/>
    <x v="9"/>
  </r>
  <r>
    <s v="C04096"/>
    <x v="1"/>
    <n v="37"/>
    <x v="0"/>
    <s v="Free"/>
    <x v="0"/>
    <x v="46"/>
    <n v="4449"/>
    <n v="217521"/>
    <n v="36"/>
    <s v="Home &amp; Kitchen"/>
    <x v="2"/>
    <x v="1"/>
    <n v="3"/>
    <n v="5"/>
    <n v="4"/>
    <n v="354"/>
    <x v="6"/>
  </r>
  <r>
    <s v="C04097"/>
    <x v="0"/>
    <n v="29"/>
    <x v="2"/>
    <s v="Free"/>
    <x v="1"/>
    <x v="50"/>
    <n v="10174"/>
    <n v="384666"/>
    <n v="85"/>
    <s v="Toys &amp; Games"/>
    <x v="3"/>
    <x v="1"/>
    <n v="2"/>
    <n v="4"/>
    <n v="5"/>
    <n v="245"/>
    <x v="1"/>
  </r>
  <r>
    <s v="C04098"/>
    <x v="12"/>
    <n v="37"/>
    <x v="0"/>
    <s v="Platinum"/>
    <x v="1"/>
    <x v="19"/>
    <n v="4955"/>
    <n v="5099"/>
    <n v="0"/>
    <s v="Beauty &amp; Personal Care"/>
    <x v="5"/>
    <x v="1"/>
    <n v="5"/>
    <n v="1"/>
    <n v="1"/>
    <n v="511"/>
    <x v="8"/>
  </r>
  <r>
    <s v="C04099"/>
    <x v="0"/>
    <n v="57"/>
    <x v="4"/>
    <s v="Gold"/>
    <x v="0"/>
    <x v="15"/>
    <n v="5939"/>
    <n v="169522"/>
    <n v="2"/>
    <s v="Electronics"/>
    <x v="0"/>
    <x v="1"/>
    <n v="5"/>
    <n v="4"/>
    <n v="4"/>
    <n v="544"/>
    <x v="4"/>
  </r>
  <r>
    <s v="C04100"/>
    <x v="10"/>
    <n v="18"/>
    <x v="1"/>
    <s v="Free"/>
    <x v="1"/>
    <x v="19"/>
    <n v="3033"/>
    <n v="28214"/>
    <n v="102"/>
    <s v="Books"/>
    <x v="1"/>
    <x v="1"/>
    <n v="2"/>
    <n v="1"/>
    <n v="2"/>
    <n v="212"/>
    <x v="0"/>
  </r>
  <r>
    <s v="C04101"/>
    <x v="0"/>
    <n v="41"/>
    <x v="0"/>
    <s v="Free"/>
    <x v="0"/>
    <x v="23"/>
    <n v="3422"/>
    <n v="51265"/>
    <n v="29"/>
    <s v="Clothing &amp; Apparel"/>
    <x v="4"/>
    <x v="1"/>
    <n v="3"/>
    <n v="3"/>
    <n v="3"/>
    <n v="333"/>
    <x v="5"/>
  </r>
  <r>
    <s v="C04102"/>
    <x v="0"/>
    <n v="27"/>
    <x v="2"/>
    <s v="Free"/>
    <x v="1"/>
    <x v="10"/>
    <n v="5695"/>
    <n v="40862"/>
    <n v="16"/>
    <s v="Books"/>
    <x v="0"/>
    <x v="1"/>
    <n v="4"/>
    <n v="2"/>
    <n v="2"/>
    <n v="422"/>
    <x v="8"/>
  </r>
  <r>
    <s v="C04103"/>
    <x v="4"/>
    <n v="54"/>
    <x v="3"/>
    <s v="Free"/>
    <x v="1"/>
    <x v="2"/>
    <n v="10689"/>
    <n v="56606"/>
    <n v="26"/>
    <s v="Jewelry &amp; Accessories"/>
    <x v="1"/>
    <x v="1"/>
    <n v="4"/>
    <n v="2"/>
    <n v="3"/>
    <n v="423"/>
    <x v="5"/>
  </r>
  <r>
    <s v="C04104"/>
    <x v="5"/>
    <n v="20"/>
    <x v="1"/>
    <s v="Silver"/>
    <x v="1"/>
    <x v="33"/>
    <n v="4981"/>
    <n v="16505"/>
    <n v="24"/>
    <s v="Electronics"/>
    <x v="0"/>
    <x v="1"/>
    <n v="4"/>
    <n v="1"/>
    <n v="2"/>
    <n v="412"/>
    <x v="8"/>
  </r>
  <r>
    <s v="C04105"/>
    <x v="0"/>
    <n v="37"/>
    <x v="0"/>
    <s v="Gold"/>
    <x v="1"/>
    <x v="12"/>
    <n v="3891"/>
    <n v="7472"/>
    <n v="35"/>
    <s v="Office Supplies"/>
    <x v="3"/>
    <x v="1"/>
    <n v="3"/>
    <n v="4"/>
    <n v="1"/>
    <n v="341"/>
    <x v="5"/>
  </r>
  <r>
    <s v="C04106"/>
    <x v="17"/>
    <n v="22"/>
    <x v="1"/>
    <s v="Silver"/>
    <x v="1"/>
    <x v="2"/>
    <n v="40955"/>
    <n v="267373"/>
    <n v="11"/>
    <s v="Electronics"/>
    <x v="1"/>
    <x v="1"/>
    <n v="4"/>
    <n v="2"/>
    <n v="4"/>
    <n v="424"/>
    <x v="2"/>
  </r>
  <r>
    <s v="C04107"/>
    <x v="14"/>
    <n v="45"/>
    <x v="3"/>
    <s v="Free"/>
    <x v="1"/>
    <x v="20"/>
    <n v="5699"/>
    <n v="63044"/>
    <n v="101"/>
    <s v="Clothing &amp; Apparel"/>
    <x v="0"/>
    <x v="0"/>
    <n v="2"/>
    <n v="3"/>
    <n v="3"/>
    <n v="233"/>
    <x v="0"/>
  </r>
  <r>
    <s v="C04108"/>
    <x v="3"/>
    <n v="27"/>
    <x v="2"/>
    <s v="Silver"/>
    <x v="0"/>
    <x v="30"/>
    <n v="19281"/>
    <n v="410796"/>
    <n v="21"/>
    <s v="Sports &amp; Outdoors"/>
    <x v="2"/>
    <x v="1"/>
    <n v="4"/>
    <n v="4"/>
    <n v="5"/>
    <n v="445"/>
    <x v="4"/>
  </r>
  <r>
    <s v="C04109"/>
    <x v="0"/>
    <n v="38"/>
    <x v="0"/>
    <s v="Silver"/>
    <x v="1"/>
    <x v="5"/>
    <n v="32732"/>
    <n v="155381"/>
    <n v="5"/>
    <s v="Clothing &amp; Apparel"/>
    <x v="3"/>
    <x v="1"/>
    <n v="5"/>
    <n v="2"/>
    <n v="4"/>
    <n v="524"/>
    <x v="2"/>
  </r>
  <r>
    <s v="C04110"/>
    <x v="7"/>
    <n v="37"/>
    <x v="0"/>
    <s v="Free"/>
    <x v="1"/>
    <x v="0"/>
    <n v="21896"/>
    <n v="83432"/>
    <n v="21"/>
    <s v="Electronics"/>
    <x v="0"/>
    <x v="1"/>
    <n v="4"/>
    <n v="2"/>
    <n v="3"/>
    <n v="423"/>
    <x v="5"/>
  </r>
  <r>
    <s v="C04111"/>
    <x v="5"/>
    <n v="50"/>
    <x v="3"/>
    <s v="Free"/>
    <x v="0"/>
    <x v="16"/>
    <n v="8197"/>
    <n v="329758"/>
    <n v="4"/>
    <s v="Electronics"/>
    <x v="4"/>
    <x v="1"/>
    <n v="5"/>
    <n v="5"/>
    <n v="5"/>
    <n v="555"/>
    <x v="4"/>
  </r>
  <r>
    <s v="C04112"/>
    <x v="1"/>
    <n v="33"/>
    <x v="2"/>
    <s v="Free"/>
    <x v="1"/>
    <x v="22"/>
    <n v="18219"/>
    <n v="186616"/>
    <n v="159"/>
    <s v="Home &amp; Kitchen"/>
    <x v="4"/>
    <x v="1"/>
    <n v="1"/>
    <n v="3"/>
    <n v="4"/>
    <n v="134"/>
    <x v="1"/>
  </r>
  <r>
    <s v="C04113"/>
    <x v="4"/>
    <n v="46"/>
    <x v="3"/>
    <s v="Platinum"/>
    <x v="0"/>
    <x v="17"/>
    <n v="12042"/>
    <n v="155621"/>
    <n v="2"/>
    <s v="Health &amp; Wellness"/>
    <x v="0"/>
    <x v="1"/>
    <n v="5"/>
    <n v="3"/>
    <n v="4"/>
    <n v="534"/>
    <x v="9"/>
  </r>
  <r>
    <s v="C04114"/>
    <x v="0"/>
    <n v="53"/>
    <x v="3"/>
    <s v="Platinum"/>
    <x v="0"/>
    <x v="46"/>
    <n v="11436"/>
    <n v="528902"/>
    <n v="108"/>
    <s v="Automotive"/>
    <x v="1"/>
    <x v="0"/>
    <n v="2"/>
    <n v="5"/>
    <n v="5"/>
    <n v="255"/>
    <x v="1"/>
  </r>
  <r>
    <s v="C04115"/>
    <x v="17"/>
    <n v="27"/>
    <x v="2"/>
    <s v="Free"/>
    <x v="0"/>
    <x v="21"/>
    <n v="12931"/>
    <n v="163192"/>
    <n v="65"/>
    <s v="Clothing &amp; Apparel"/>
    <x v="0"/>
    <x v="0"/>
    <n v="2"/>
    <n v="3"/>
    <n v="4"/>
    <n v="234"/>
    <x v="1"/>
  </r>
  <r>
    <s v="C04116"/>
    <x v="1"/>
    <n v="44"/>
    <x v="0"/>
    <s v="Silver"/>
    <x v="1"/>
    <x v="58"/>
    <n v="6401"/>
    <n v="145481"/>
    <n v="135"/>
    <s v="Clothing &amp; Apparel"/>
    <x v="3"/>
    <x v="1"/>
    <n v="1"/>
    <n v="4"/>
    <n v="4"/>
    <n v="144"/>
    <x v="3"/>
  </r>
  <r>
    <s v="C04117"/>
    <x v="0"/>
    <n v="29"/>
    <x v="2"/>
    <s v="Free"/>
    <x v="0"/>
    <x v="30"/>
    <n v="487"/>
    <n v="112468"/>
    <n v="68"/>
    <s v="Clothing &amp; Apparel"/>
    <x v="4"/>
    <x v="1"/>
    <n v="2"/>
    <n v="4"/>
    <n v="4"/>
    <n v="244"/>
    <x v="1"/>
  </r>
  <r>
    <s v="C04118"/>
    <x v="15"/>
    <n v="25"/>
    <x v="2"/>
    <s v="Free"/>
    <x v="0"/>
    <x v="24"/>
    <n v="10006"/>
    <n v="224081"/>
    <n v="60"/>
    <s v="Clothing &amp; Apparel"/>
    <x v="3"/>
    <x v="1"/>
    <n v="2"/>
    <n v="4"/>
    <n v="4"/>
    <n v="244"/>
    <x v="1"/>
  </r>
  <r>
    <s v="C04119"/>
    <x v="10"/>
    <n v="44"/>
    <x v="0"/>
    <s v="Platinum"/>
    <x v="0"/>
    <x v="25"/>
    <n v="7582"/>
    <n v="182515"/>
    <n v="67"/>
    <s v="Clothing &amp; Apparel"/>
    <x v="2"/>
    <x v="1"/>
    <n v="2"/>
    <n v="4"/>
    <n v="4"/>
    <n v="244"/>
    <x v="1"/>
  </r>
  <r>
    <s v="C04120"/>
    <x v="1"/>
    <n v="37"/>
    <x v="0"/>
    <s v="Platinum"/>
    <x v="0"/>
    <x v="31"/>
    <n v="16831"/>
    <n v="142329"/>
    <n v="30"/>
    <s v="Clothing &amp; Apparel"/>
    <x v="0"/>
    <x v="1"/>
    <n v="3"/>
    <n v="2"/>
    <n v="4"/>
    <n v="324"/>
    <x v="9"/>
  </r>
  <r>
    <s v="C04121"/>
    <x v="0"/>
    <n v="26"/>
    <x v="2"/>
    <s v="Free"/>
    <x v="1"/>
    <x v="44"/>
    <n v="6199"/>
    <n v="264377"/>
    <n v="50"/>
    <s v="Jewelry &amp; Accessories"/>
    <x v="2"/>
    <x v="1"/>
    <n v="3"/>
    <n v="5"/>
    <n v="4"/>
    <n v="354"/>
    <x v="6"/>
  </r>
  <r>
    <s v="C04122"/>
    <x v="0"/>
    <n v="55"/>
    <x v="4"/>
    <s v="Free"/>
    <x v="1"/>
    <x v="21"/>
    <n v="6378"/>
    <n v="67421"/>
    <n v="194"/>
    <s v="Electronics"/>
    <x v="3"/>
    <x v="1"/>
    <n v="1"/>
    <n v="3"/>
    <n v="3"/>
    <n v="133"/>
    <x v="1"/>
  </r>
  <r>
    <s v="C04123"/>
    <x v="11"/>
    <n v="41"/>
    <x v="0"/>
    <s v="Gold"/>
    <x v="1"/>
    <x v="10"/>
    <n v="848"/>
    <n v="69105"/>
    <n v="317"/>
    <s v="Clothing &amp; Apparel"/>
    <x v="3"/>
    <x v="0"/>
    <n v="1"/>
    <n v="2"/>
    <n v="3"/>
    <n v="123"/>
    <x v="0"/>
  </r>
  <r>
    <s v="C04124"/>
    <x v="0"/>
    <n v="40"/>
    <x v="0"/>
    <s v="Gold"/>
    <x v="0"/>
    <x v="35"/>
    <n v="26514"/>
    <n v="509392"/>
    <n v="110"/>
    <s v="Health &amp; Wellness"/>
    <x v="1"/>
    <x v="1"/>
    <n v="2"/>
    <n v="4"/>
    <n v="5"/>
    <n v="245"/>
    <x v="1"/>
  </r>
  <r>
    <s v="C04125"/>
    <x v="13"/>
    <n v="41"/>
    <x v="0"/>
    <s v="Free"/>
    <x v="1"/>
    <x v="31"/>
    <n v="1686"/>
    <n v="169895"/>
    <n v="2"/>
    <s v="Electronics"/>
    <x v="5"/>
    <x v="1"/>
    <n v="5"/>
    <n v="2"/>
    <n v="4"/>
    <n v="524"/>
    <x v="2"/>
  </r>
  <r>
    <s v="C04126"/>
    <x v="0"/>
    <n v="47"/>
    <x v="3"/>
    <s v="Silver"/>
    <x v="0"/>
    <x v="9"/>
    <n v="4417"/>
    <n v="26412"/>
    <n v="67"/>
    <s v="Electronics"/>
    <x v="0"/>
    <x v="0"/>
    <n v="2"/>
    <n v="2"/>
    <n v="2"/>
    <n v="222"/>
    <x v="0"/>
  </r>
  <r>
    <s v="C04127"/>
    <x v="0"/>
    <n v="59"/>
    <x v="4"/>
    <s v="Free"/>
    <x v="1"/>
    <x v="52"/>
    <n v="717"/>
    <n v="433331"/>
    <n v="50"/>
    <s v="Travel &amp; Luggage"/>
    <x v="2"/>
    <x v="1"/>
    <n v="3"/>
    <n v="5"/>
    <n v="5"/>
    <n v="355"/>
    <x v="6"/>
  </r>
  <r>
    <s v="C04128"/>
    <x v="0"/>
    <n v="24"/>
    <x v="1"/>
    <s v="Free"/>
    <x v="1"/>
    <x v="27"/>
    <n v="3703"/>
    <n v="203685"/>
    <n v="10"/>
    <s v="Health &amp; Wellness"/>
    <x v="0"/>
    <x v="1"/>
    <n v="4"/>
    <n v="5"/>
    <n v="4"/>
    <n v="454"/>
    <x v="4"/>
  </r>
  <r>
    <s v="C04129"/>
    <x v="0"/>
    <n v="39"/>
    <x v="0"/>
    <s v="Free"/>
    <x v="1"/>
    <x v="22"/>
    <n v="6506"/>
    <n v="64893"/>
    <n v="34"/>
    <s v="Sports &amp; Outdoors"/>
    <x v="0"/>
    <x v="0"/>
    <n v="3"/>
    <n v="3"/>
    <n v="3"/>
    <n v="333"/>
    <x v="5"/>
  </r>
  <r>
    <s v="C04130"/>
    <x v="5"/>
    <n v="18"/>
    <x v="1"/>
    <s v="Platinum"/>
    <x v="0"/>
    <x v="36"/>
    <n v="17334"/>
    <n v="762346"/>
    <n v="180"/>
    <s v="Clothing &amp; Apparel"/>
    <x v="4"/>
    <x v="1"/>
    <n v="1"/>
    <n v="5"/>
    <n v="5"/>
    <n v="155"/>
    <x v="3"/>
  </r>
  <r>
    <s v="C04131"/>
    <x v="12"/>
    <n v="26"/>
    <x v="2"/>
    <s v="Platinum"/>
    <x v="1"/>
    <x v="4"/>
    <n v="8116"/>
    <n v="157761"/>
    <n v="60"/>
    <s v="Toys &amp; Games"/>
    <x v="3"/>
    <x v="1"/>
    <n v="2"/>
    <n v="4"/>
    <n v="4"/>
    <n v="244"/>
    <x v="1"/>
  </r>
  <r>
    <s v="C04132"/>
    <x v="0"/>
    <n v="35"/>
    <x v="0"/>
    <s v="Gold"/>
    <x v="0"/>
    <x v="24"/>
    <n v="17723"/>
    <n v="404091"/>
    <n v="207"/>
    <s v="Electronics"/>
    <x v="3"/>
    <x v="1"/>
    <n v="1"/>
    <n v="4"/>
    <n v="5"/>
    <n v="145"/>
    <x v="3"/>
  </r>
  <r>
    <s v="C04133"/>
    <x v="4"/>
    <n v="33"/>
    <x v="2"/>
    <s v="Silver"/>
    <x v="1"/>
    <x v="12"/>
    <n v="467"/>
    <n v="80117"/>
    <n v="9"/>
    <s v="Home &amp; Kitchen"/>
    <x v="5"/>
    <x v="0"/>
    <n v="4"/>
    <n v="4"/>
    <n v="3"/>
    <n v="443"/>
    <x v="9"/>
  </r>
  <r>
    <s v="C04134"/>
    <x v="11"/>
    <n v="23"/>
    <x v="1"/>
    <s v="Free"/>
    <x v="1"/>
    <x v="58"/>
    <n v="1697"/>
    <n v="40595"/>
    <n v="26"/>
    <s v="Toys &amp; Games"/>
    <x v="4"/>
    <x v="1"/>
    <n v="4"/>
    <n v="4"/>
    <n v="2"/>
    <n v="442"/>
    <x v="5"/>
  </r>
  <r>
    <s v="C04135"/>
    <x v="12"/>
    <n v="32"/>
    <x v="2"/>
    <s v="Silver"/>
    <x v="0"/>
    <x v="34"/>
    <n v="6541"/>
    <n v="108861"/>
    <n v="126"/>
    <s v="Toys &amp; Games"/>
    <x v="4"/>
    <x v="0"/>
    <n v="1"/>
    <n v="3"/>
    <n v="3"/>
    <n v="133"/>
    <x v="1"/>
  </r>
  <r>
    <s v="C04136"/>
    <x v="14"/>
    <n v="36"/>
    <x v="0"/>
    <s v="Silver"/>
    <x v="1"/>
    <x v="15"/>
    <n v="10935"/>
    <n v="373114"/>
    <n v="32"/>
    <s v="Electronics"/>
    <x v="1"/>
    <x v="1"/>
    <n v="3"/>
    <n v="4"/>
    <n v="5"/>
    <n v="345"/>
    <x v="6"/>
  </r>
  <r>
    <s v="C04137"/>
    <x v="5"/>
    <n v="37"/>
    <x v="0"/>
    <s v="Free"/>
    <x v="1"/>
    <x v="19"/>
    <n v="6621"/>
    <n v="6905"/>
    <n v="76"/>
    <s v="Automotive"/>
    <x v="0"/>
    <x v="0"/>
    <n v="2"/>
    <n v="1"/>
    <n v="1"/>
    <n v="211"/>
    <x v="0"/>
  </r>
  <r>
    <s v="C04138"/>
    <x v="8"/>
    <n v="58"/>
    <x v="4"/>
    <s v="Silver"/>
    <x v="1"/>
    <x v="39"/>
    <n v="24031"/>
    <n v="697946"/>
    <n v="199"/>
    <s v="Food &amp; Grocery"/>
    <x v="0"/>
    <x v="0"/>
    <n v="1"/>
    <n v="4"/>
    <n v="5"/>
    <n v="145"/>
    <x v="3"/>
  </r>
  <r>
    <s v="C04139"/>
    <x v="3"/>
    <n v="18"/>
    <x v="1"/>
    <s v="Free"/>
    <x v="0"/>
    <x v="5"/>
    <n v="10773"/>
    <n v="51337"/>
    <n v="5"/>
    <s v="Food &amp; Grocery"/>
    <x v="4"/>
    <x v="0"/>
    <n v="5"/>
    <n v="2"/>
    <n v="3"/>
    <n v="523"/>
    <x v="2"/>
  </r>
  <r>
    <s v="C04140"/>
    <x v="0"/>
    <n v="36"/>
    <x v="0"/>
    <s v="Free"/>
    <x v="1"/>
    <x v="9"/>
    <n v="14962"/>
    <n v="103103"/>
    <n v="44"/>
    <s v="Home &amp; Kitchen"/>
    <x v="4"/>
    <x v="1"/>
    <n v="3"/>
    <n v="2"/>
    <n v="3"/>
    <n v="323"/>
    <x v="5"/>
  </r>
  <r>
    <s v="C04141"/>
    <x v="14"/>
    <n v="18"/>
    <x v="1"/>
    <s v="Free"/>
    <x v="1"/>
    <x v="33"/>
    <n v="11879"/>
    <n v="40363"/>
    <n v="18"/>
    <s v="Food &amp; Grocery"/>
    <x v="2"/>
    <x v="1"/>
    <n v="4"/>
    <n v="1"/>
    <n v="2"/>
    <n v="412"/>
    <x v="8"/>
  </r>
  <r>
    <s v="C04142"/>
    <x v="5"/>
    <n v="55"/>
    <x v="4"/>
    <s v="Gold"/>
    <x v="1"/>
    <x v="67"/>
    <n v="574"/>
    <n v="32061"/>
    <n v="5"/>
    <s v="Home &amp; Kitchen"/>
    <x v="0"/>
    <x v="1"/>
    <n v="5"/>
    <n v="5"/>
    <n v="2"/>
    <n v="552"/>
    <x v="5"/>
  </r>
  <r>
    <s v="C04143"/>
    <x v="6"/>
    <n v="44"/>
    <x v="0"/>
    <s v="Free"/>
    <x v="1"/>
    <x v="51"/>
    <n v="6619"/>
    <n v="33186"/>
    <n v="11"/>
    <s v="Books"/>
    <x v="1"/>
    <x v="1"/>
    <n v="4"/>
    <n v="5"/>
    <n v="2"/>
    <n v="452"/>
    <x v="5"/>
  </r>
  <r>
    <s v="C04144"/>
    <x v="10"/>
    <n v="52"/>
    <x v="3"/>
    <s v="Silver"/>
    <x v="0"/>
    <x v="6"/>
    <n v="5867"/>
    <n v="20092"/>
    <n v="20"/>
    <s v="Electronics"/>
    <x v="4"/>
    <x v="0"/>
    <n v="4"/>
    <n v="4"/>
    <n v="2"/>
    <n v="442"/>
    <x v="5"/>
  </r>
  <r>
    <s v="C04145"/>
    <x v="0"/>
    <n v="34"/>
    <x v="2"/>
    <s v="Free"/>
    <x v="1"/>
    <x v="33"/>
    <n v="11805"/>
    <n v="38389"/>
    <n v="16"/>
    <s v="Electronics"/>
    <x v="3"/>
    <x v="0"/>
    <n v="4"/>
    <n v="1"/>
    <n v="2"/>
    <n v="412"/>
    <x v="8"/>
  </r>
  <r>
    <s v="C04146"/>
    <x v="17"/>
    <n v="29"/>
    <x v="2"/>
    <s v="Silver"/>
    <x v="1"/>
    <x v="50"/>
    <n v="3998"/>
    <n v="150052"/>
    <n v="33"/>
    <s v="Travel &amp; Luggage"/>
    <x v="1"/>
    <x v="0"/>
    <n v="3"/>
    <n v="4"/>
    <n v="4"/>
    <n v="344"/>
    <x v="6"/>
  </r>
  <r>
    <s v="C04147"/>
    <x v="3"/>
    <n v="19"/>
    <x v="1"/>
    <s v="Free"/>
    <x v="1"/>
    <x v="33"/>
    <n v="11707"/>
    <n v="3425"/>
    <n v="74"/>
    <s v="Clothing &amp; Apparel"/>
    <x v="4"/>
    <x v="1"/>
    <n v="2"/>
    <n v="1"/>
    <n v="1"/>
    <n v="211"/>
    <x v="0"/>
  </r>
  <r>
    <s v="C04148"/>
    <x v="0"/>
    <n v="27"/>
    <x v="2"/>
    <s v="Free"/>
    <x v="1"/>
    <x v="20"/>
    <n v="5828"/>
    <n v="84169"/>
    <n v="16"/>
    <s v="Home &amp; Kitchen"/>
    <x v="0"/>
    <x v="1"/>
    <n v="4"/>
    <n v="3"/>
    <n v="3"/>
    <n v="433"/>
    <x v="5"/>
  </r>
  <r>
    <s v="C04149"/>
    <x v="0"/>
    <n v="22"/>
    <x v="1"/>
    <s v="Gold"/>
    <x v="1"/>
    <x v="31"/>
    <n v="7764"/>
    <n v="67869"/>
    <n v="49"/>
    <s v="Clothing &amp; Apparel"/>
    <x v="1"/>
    <x v="1"/>
    <n v="3"/>
    <n v="2"/>
    <n v="3"/>
    <n v="323"/>
    <x v="5"/>
  </r>
  <r>
    <s v="C04150"/>
    <x v="3"/>
    <n v="46"/>
    <x v="3"/>
    <s v="Free"/>
    <x v="0"/>
    <x v="2"/>
    <n v="7328"/>
    <n v="48594"/>
    <n v="30"/>
    <s v="Clothing &amp; Apparel"/>
    <x v="3"/>
    <x v="1"/>
    <n v="3"/>
    <n v="2"/>
    <n v="3"/>
    <n v="323"/>
    <x v="5"/>
  </r>
  <r>
    <s v="C04151"/>
    <x v="14"/>
    <n v="49"/>
    <x v="3"/>
    <s v="Silver"/>
    <x v="1"/>
    <x v="20"/>
    <n v="17213"/>
    <n v="192245"/>
    <n v="13"/>
    <s v="Jewelry &amp; Accessories"/>
    <x v="3"/>
    <x v="1"/>
    <n v="4"/>
    <n v="3"/>
    <n v="4"/>
    <n v="434"/>
    <x v="9"/>
  </r>
  <r>
    <s v="C04152"/>
    <x v="10"/>
    <n v="74"/>
    <x v="5"/>
    <s v="Free"/>
    <x v="1"/>
    <x v="4"/>
    <n v="5511"/>
    <n v="96805"/>
    <n v="134"/>
    <s v="Sports &amp; Outdoors"/>
    <x v="0"/>
    <x v="1"/>
    <n v="1"/>
    <n v="4"/>
    <n v="3"/>
    <n v="143"/>
    <x v="1"/>
  </r>
  <r>
    <s v="C04153"/>
    <x v="1"/>
    <n v="32"/>
    <x v="2"/>
    <s v="Free"/>
    <x v="0"/>
    <x v="71"/>
    <n v="9339"/>
    <n v="473275"/>
    <n v="18"/>
    <s v="Office Supplies"/>
    <x v="3"/>
    <x v="1"/>
    <n v="4"/>
    <n v="5"/>
    <n v="5"/>
    <n v="455"/>
    <x v="4"/>
  </r>
  <r>
    <s v="C04154"/>
    <x v="14"/>
    <n v="33"/>
    <x v="2"/>
    <s v="Free"/>
    <x v="1"/>
    <x v="49"/>
    <n v="1927"/>
    <n v="505467"/>
    <n v="1"/>
    <s v="Health &amp; Wellness"/>
    <x v="4"/>
    <x v="1"/>
    <n v="5"/>
    <n v="4"/>
    <n v="5"/>
    <n v="545"/>
    <x v="4"/>
  </r>
  <r>
    <s v="C04155"/>
    <x v="13"/>
    <n v="30"/>
    <x v="2"/>
    <s v="Free"/>
    <x v="1"/>
    <x v="42"/>
    <n v="14596"/>
    <n v="620932"/>
    <n v="52"/>
    <s v="Automotive"/>
    <x v="1"/>
    <x v="1"/>
    <n v="3"/>
    <n v="5"/>
    <n v="5"/>
    <n v="355"/>
    <x v="6"/>
  </r>
  <r>
    <s v="C04156"/>
    <x v="0"/>
    <n v="18"/>
    <x v="1"/>
    <s v="Free"/>
    <x v="0"/>
    <x v="2"/>
    <n v="13254"/>
    <n v="75135"/>
    <n v="19"/>
    <s v="Toys &amp; Games"/>
    <x v="3"/>
    <x v="1"/>
    <n v="4"/>
    <n v="2"/>
    <n v="3"/>
    <n v="423"/>
    <x v="5"/>
  </r>
  <r>
    <s v="C04157"/>
    <x v="0"/>
    <n v="18"/>
    <x v="1"/>
    <s v="Silver"/>
    <x v="1"/>
    <x v="31"/>
    <n v="4141"/>
    <n v="37335"/>
    <n v="93"/>
    <s v="Toys &amp; Games"/>
    <x v="5"/>
    <x v="1"/>
    <n v="2"/>
    <n v="2"/>
    <n v="2"/>
    <n v="222"/>
    <x v="0"/>
  </r>
  <r>
    <s v="C04158"/>
    <x v="0"/>
    <n v="34"/>
    <x v="2"/>
    <s v="Free"/>
    <x v="1"/>
    <x v="3"/>
    <n v="12383"/>
    <n v="381878"/>
    <n v="25"/>
    <s v="Clothing &amp; Apparel"/>
    <x v="3"/>
    <x v="1"/>
    <n v="4"/>
    <n v="5"/>
    <n v="5"/>
    <n v="455"/>
    <x v="4"/>
  </r>
  <r>
    <s v="C04159"/>
    <x v="0"/>
    <n v="37"/>
    <x v="0"/>
    <s v="Silver"/>
    <x v="1"/>
    <x v="0"/>
    <n v="2409"/>
    <n v="8346"/>
    <n v="118"/>
    <s v="Clothing &amp; Apparel"/>
    <x v="1"/>
    <x v="1"/>
    <n v="2"/>
    <n v="2"/>
    <n v="1"/>
    <n v="221"/>
    <x v="7"/>
  </r>
  <r>
    <s v="C04160"/>
    <x v="10"/>
    <n v="18"/>
    <x v="1"/>
    <s v="Free"/>
    <x v="0"/>
    <x v="10"/>
    <n v="7446"/>
    <n v="5904"/>
    <n v="177"/>
    <s v="Sports &amp; Outdoors"/>
    <x v="3"/>
    <x v="0"/>
    <n v="1"/>
    <n v="2"/>
    <n v="1"/>
    <n v="121"/>
    <x v="10"/>
  </r>
  <r>
    <s v="C04161"/>
    <x v="0"/>
    <n v="18"/>
    <x v="1"/>
    <s v="Platinum"/>
    <x v="0"/>
    <x v="76"/>
    <n v="13768"/>
    <n v="983721"/>
    <n v="164"/>
    <s v="Home &amp; Kitchen"/>
    <x v="0"/>
    <x v="1"/>
    <n v="1"/>
    <n v="5"/>
    <n v="5"/>
    <n v="155"/>
    <x v="3"/>
  </r>
  <r>
    <s v="C04162"/>
    <x v="0"/>
    <n v="24"/>
    <x v="1"/>
    <s v="Gold"/>
    <x v="1"/>
    <x v="47"/>
    <n v="19043"/>
    <n v="640447"/>
    <n v="11"/>
    <s v="Electronics"/>
    <x v="4"/>
    <x v="1"/>
    <n v="4"/>
    <n v="4"/>
    <n v="5"/>
    <n v="445"/>
    <x v="4"/>
  </r>
  <r>
    <s v="C04163"/>
    <x v="7"/>
    <n v="54"/>
    <x v="3"/>
    <s v="Silver"/>
    <x v="0"/>
    <x v="21"/>
    <n v="5623"/>
    <n v="67341"/>
    <n v="115"/>
    <s v="Clothing &amp; Apparel"/>
    <x v="1"/>
    <x v="0"/>
    <n v="2"/>
    <n v="3"/>
    <n v="3"/>
    <n v="233"/>
    <x v="0"/>
  </r>
  <r>
    <s v="C04164"/>
    <x v="0"/>
    <n v="34"/>
    <x v="2"/>
    <s v="Free"/>
    <x v="1"/>
    <x v="21"/>
    <n v="9726"/>
    <n v="107465"/>
    <n v="67"/>
    <s v="Electronics"/>
    <x v="3"/>
    <x v="0"/>
    <n v="2"/>
    <n v="3"/>
    <n v="3"/>
    <n v="233"/>
    <x v="0"/>
  </r>
  <r>
    <s v="C04165"/>
    <x v="2"/>
    <n v="37"/>
    <x v="0"/>
    <s v="Free"/>
    <x v="1"/>
    <x v="19"/>
    <n v="456"/>
    <n v="4469"/>
    <n v="90"/>
    <s v="Clothing &amp; Apparel"/>
    <x v="1"/>
    <x v="1"/>
    <n v="2"/>
    <n v="1"/>
    <n v="1"/>
    <n v="211"/>
    <x v="0"/>
  </r>
  <r>
    <s v="C04166"/>
    <x v="10"/>
    <n v="19"/>
    <x v="1"/>
    <s v="Free"/>
    <x v="0"/>
    <x v="14"/>
    <n v="5414"/>
    <n v="10106"/>
    <n v="90"/>
    <s v="Electronics"/>
    <x v="0"/>
    <x v="0"/>
    <n v="2"/>
    <n v="1"/>
    <n v="1"/>
    <n v="211"/>
    <x v="0"/>
  </r>
  <r>
    <s v="C04167"/>
    <x v="5"/>
    <n v="46"/>
    <x v="3"/>
    <s v="Platinum"/>
    <x v="1"/>
    <x v="2"/>
    <n v="23979"/>
    <n v="132006"/>
    <n v="61"/>
    <s v="Electronics"/>
    <x v="3"/>
    <x v="0"/>
    <n v="2"/>
    <n v="2"/>
    <n v="4"/>
    <n v="224"/>
    <x v="1"/>
  </r>
  <r>
    <s v="C04168"/>
    <x v="12"/>
    <n v="31"/>
    <x v="2"/>
    <s v="Gold"/>
    <x v="0"/>
    <x v="19"/>
    <n v="5953"/>
    <n v="669"/>
    <n v="26"/>
    <s v="Jewelry &amp; Accessories"/>
    <x v="1"/>
    <x v="1"/>
    <n v="4"/>
    <n v="1"/>
    <n v="1"/>
    <n v="411"/>
    <x v="8"/>
  </r>
  <r>
    <s v="C04169"/>
    <x v="1"/>
    <n v="49"/>
    <x v="3"/>
    <s v="Gold"/>
    <x v="0"/>
    <x v="2"/>
    <n v="16959"/>
    <n v="9435"/>
    <n v="31"/>
    <s v="Books"/>
    <x v="1"/>
    <x v="1"/>
    <n v="3"/>
    <n v="2"/>
    <n v="1"/>
    <n v="321"/>
    <x v="7"/>
  </r>
  <r>
    <s v="C04170"/>
    <x v="11"/>
    <n v="27"/>
    <x v="2"/>
    <s v="Gold"/>
    <x v="1"/>
    <x v="0"/>
    <n v="23417"/>
    <n v="91074"/>
    <n v="148"/>
    <s v="Books"/>
    <x v="3"/>
    <x v="1"/>
    <n v="1"/>
    <n v="2"/>
    <n v="3"/>
    <n v="123"/>
    <x v="0"/>
  </r>
  <r>
    <s v="C04171"/>
    <x v="5"/>
    <n v="34"/>
    <x v="2"/>
    <s v="Silver"/>
    <x v="0"/>
    <x v="22"/>
    <n v="13633"/>
    <n v="11987"/>
    <n v="27"/>
    <s v="Food &amp; Grocery"/>
    <x v="0"/>
    <x v="1"/>
    <n v="4"/>
    <n v="3"/>
    <n v="2"/>
    <n v="432"/>
    <x v="5"/>
  </r>
  <r>
    <s v="C04172"/>
    <x v="15"/>
    <n v="18"/>
    <x v="1"/>
    <s v="Silver"/>
    <x v="0"/>
    <x v="33"/>
    <n v="11436"/>
    <n v="37543"/>
    <n v="15"/>
    <s v="Clothing &amp; Apparel"/>
    <x v="1"/>
    <x v="0"/>
    <n v="4"/>
    <n v="1"/>
    <n v="2"/>
    <n v="412"/>
    <x v="8"/>
  </r>
  <r>
    <s v="C04173"/>
    <x v="0"/>
    <n v="24"/>
    <x v="1"/>
    <s v="Free"/>
    <x v="0"/>
    <x v="33"/>
    <n v="6788"/>
    <n v="18809"/>
    <n v="22"/>
    <s v="Electronics"/>
    <x v="1"/>
    <x v="0"/>
    <n v="4"/>
    <n v="1"/>
    <n v="2"/>
    <n v="412"/>
    <x v="8"/>
  </r>
  <r>
    <s v="C04174"/>
    <x v="7"/>
    <n v="46"/>
    <x v="3"/>
    <s v="Free"/>
    <x v="1"/>
    <x v="2"/>
    <n v="12037"/>
    <n v="79504"/>
    <n v="12"/>
    <s v="Automotive"/>
    <x v="0"/>
    <x v="1"/>
    <n v="4"/>
    <n v="2"/>
    <n v="3"/>
    <n v="423"/>
    <x v="5"/>
  </r>
  <r>
    <s v="C04175"/>
    <x v="0"/>
    <n v="24"/>
    <x v="1"/>
    <s v="Free"/>
    <x v="0"/>
    <x v="14"/>
    <n v="5448"/>
    <n v="10317"/>
    <n v="77"/>
    <s v="Clothing &amp; Apparel"/>
    <x v="4"/>
    <x v="0"/>
    <n v="2"/>
    <n v="1"/>
    <n v="1"/>
    <n v="211"/>
    <x v="0"/>
  </r>
  <r>
    <s v="C04176"/>
    <x v="0"/>
    <n v="33"/>
    <x v="2"/>
    <s v="Free"/>
    <x v="1"/>
    <x v="29"/>
    <n v="4709"/>
    <n v="201435"/>
    <n v="66"/>
    <s v="Office Supplies"/>
    <x v="1"/>
    <x v="1"/>
    <n v="2"/>
    <n v="5"/>
    <n v="4"/>
    <n v="254"/>
    <x v="1"/>
  </r>
  <r>
    <s v="C04177"/>
    <x v="0"/>
    <n v="25"/>
    <x v="2"/>
    <s v="Free"/>
    <x v="1"/>
    <x v="17"/>
    <n v="2915"/>
    <n v="37669"/>
    <n v="14"/>
    <s v="Jewelry &amp; Accessories"/>
    <x v="3"/>
    <x v="0"/>
    <n v="4"/>
    <n v="3"/>
    <n v="2"/>
    <n v="432"/>
    <x v="5"/>
  </r>
  <r>
    <s v="C04178"/>
    <x v="17"/>
    <n v="40"/>
    <x v="0"/>
    <s v="Gold"/>
    <x v="0"/>
    <x v="2"/>
    <n v="2474"/>
    <n v="1660"/>
    <n v="82"/>
    <s v="Clothing &amp; Apparel"/>
    <x v="0"/>
    <x v="0"/>
    <n v="2"/>
    <n v="2"/>
    <n v="1"/>
    <n v="221"/>
    <x v="7"/>
  </r>
  <r>
    <s v="C04179"/>
    <x v="5"/>
    <n v="33"/>
    <x v="2"/>
    <s v="Silver"/>
    <x v="1"/>
    <x v="19"/>
    <n v="1675"/>
    <n v="1794"/>
    <n v="32"/>
    <s v="Sports &amp; Outdoors"/>
    <x v="3"/>
    <x v="1"/>
    <n v="3"/>
    <n v="1"/>
    <n v="1"/>
    <n v="311"/>
    <x v="8"/>
  </r>
  <r>
    <s v="C04180"/>
    <x v="0"/>
    <n v="42"/>
    <x v="0"/>
    <s v="Free"/>
    <x v="0"/>
    <x v="34"/>
    <n v="2039"/>
    <n v="39182"/>
    <n v="26"/>
    <s v="Electronics"/>
    <x v="3"/>
    <x v="1"/>
    <n v="4"/>
    <n v="3"/>
    <n v="2"/>
    <n v="432"/>
    <x v="5"/>
  </r>
  <r>
    <s v="C04181"/>
    <x v="5"/>
    <n v="47"/>
    <x v="3"/>
    <s v="Silver"/>
    <x v="0"/>
    <x v="1"/>
    <n v="450"/>
    <n v="55361"/>
    <n v="9"/>
    <s v="Electronics"/>
    <x v="5"/>
    <x v="1"/>
    <n v="4"/>
    <n v="3"/>
    <n v="3"/>
    <n v="433"/>
    <x v="5"/>
  </r>
  <r>
    <s v="C04182"/>
    <x v="0"/>
    <n v="30"/>
    <x v="2"/>
    <s v="Silver"/>
    <x v="1"/>
    <x v="1"/>
    <n v="9872"/>
    <n v="104469"/>
    <n v="186"/>
    <s v="Electronics"/>
    <x v="3"/>
    <x v="1"/>
    <n v="1"/>
    <n v="3"/>
    <n v="3"/>
    <n v="133"/>
    <x v="1"/>
  </r>
  <r>
    <s v="C04183"/>
    <x v="6"/>
    <n v="37"/>
    <x v="0"/>
    <s v="Free"/>
    <x v="1"/>
    <x v="0"/>
    <n v="1651"/>
    <n v="7548"/>
    <n v="54"/>
    <s v="Sports &amp; Outdoors"/>
    <x v="0"/>
    <x v="1"/>
    <n v="3"/>
    <n v="2"/>
    <n v="1"/>
    <n v="321"/>
    <x v="7"/>
  </r>
  <r>
    <s v="C04184"/>
    <x v="0"/>
    <n v="45"/>
    <x v="3"/>
    <s v="Free"/>
    <x v="0"/>
    <x v="31"/>
    <n v="6835"/>
    <n v="64504"/>
    <n v="34"/>
    <s v="Office Supplies"/>
    <x v="2"/>
    <x v="1"/>
    <n v="3"/>
    <n v="2"/>
    <n v="3"/>
    <n v="323"/>
    <x v="5"/>
  </r>
  <r>
    <s v="C04185"/>
    <x v="12"/>
    <n v="30"/>
    <x v="2"/>
    <s v="Gold"/>
    <x v="0"/>
    <x v="22"/>
    <n v="5795"/>
    <n v="62767"/>
    <n v="40"/>
    <s v="Home &amp; Kitchen"/>
    <x v="1"/>
    <x v="1"/>
    <n v="3"/>
    <n v="3"/>
    <n v="3"/>
    <n v="333"/>
    <x v="5"/>
  </r>
  <r>
    <s v="C04186"/>
    <x v="12"/>
    <n v="63"/>
    <x v="4"/>
    <s v="Free"/>
    <x v="1"/>
    <x v="44"/>
    <n v="8799"/>
    <n v="363093"/>
    <n v="90"/>
    <s v="Clothing &amp; Apparel"/>
    <x v="5"/>
    <x v="0"/>
    <n v="2"/>
    <n v="5"/>
    <n v="5"/>
    <n v="255"/>
    <x v="1"/>
  </r>
  <r>
    <s v="C04187"/>
    <x v="0"/>
    <n v="22"/>
    <x v="1"/>
    <s v="Free"/>
    <x v="1"/>
    <x v="19"/>
    <n v="9656"/>
    <n v="10974"/>
    <n v="0"/>
    <s v="Electronics"/>
    <x v="0"/>
    <x v="1"/>
    <n v="5"/>
    <n v="1"/>
    <n v="2"/>
    <n v="512"/>
    <x v="8"/>
  </r>
  <r>
    <s v="C04188"/>
    <x v="12"/>
    <n v="44"/>
    <x v="0"/>
    <s v="Silver"/>
    <x v="0"/>
    <x v="9"/>
    <n v="795"/>
    <n v="47397"/>
    <n v="12"/>
    <s v="Health &amp; Wellness"/>
    <x v="4"/>
    <x v="0"/>
    <n v="4"/>
    <n v="2"/>
    <n v="3"/>
    <n v="423"/>
    <x v="5"/>
  </r>
  <r>
    <s v="C04189"/>
    <x v="10"/>
    <n v="26"/>
    <x v="2"/>
    <s v="Silver"/>
    <x v="0"/>
    <x v="15"/>
    <n v="10799"/>
    <n v="374296"/>
    <n v="120"/>
    <s v="Home &amp; Kitchen"/>
    <x v="3"/>
    <x v="1"/>
    <n v="2"/>
    <n v="4"/>
    <n v="5"/>
    <n v="245"/>
    <x v="1"/>
  </r>
  <r>
    <s v="C04190"/>
    <x v="17"/>
    <n v="42"/>
    <x v="0"/>
    <s v="Gold"/>
    <x v="0"/>
    <x v="5"/>
    <n v="7071"/>
    <n v="34639"/>
    <n v="4"/>
    <s v="Health &amp; Wellness"/>
    <x v="0"/>
    <x v="1"/>
    <n v="5"/>
    <n v="2"/>
    <n v="2"/>
    <n v="522"/>
    <x v="2"/>
  </r>
  <r>
    <s v="C04191"/>
    <x v="12"/>
    <n v="51"/>
    <x v="3"/>
    <s v="Free"/>
    <x v="0"/>
    <x v="14"/>
    <n v="2717"/>
    <n v="5971"/>
    <n v="104"/>
    <s v="Electronics"/>
    <x v="3"/>
    <x v="1"/>
    <n v="2"/>
    <n v="1"/>
    <n v="1"/>
    <n v="211"/>
    <x v="0"/>
  </r>
  <r>
    <s v="C04192"/>
    <x v="2"/>
    <n v="55"/>
    <x v="4"/>
    <s v="Free"/>
    <x v="0"/>
    <x v="0"/>
    <n v="5724"/>
    <n v="25589"/>
    <n v="85"/>
    <s v="Electronics"/>
    <x v="3"/>
    <x v="1"/>
    <n v="2"/>
    <n v="2"/>
    <n v="2"/>
    <n v="222"/>
    <x v="0"/>
  </r>
  <r>
    <s v="C04193"/>
    <x v="0"/>
    <n v="34"/>
    <x v="2"/>
    <s v="Silver"/>
    <x v="1"/>
    <x v="35"/>
    <n v="4878"/>
    <n v="93053"/>
    <n v="9"/>
    <s v="Automotive"/>
    <x v="1"/>
    <x v="1"/>
    <n v="4"/>
    <n v="4"/>
    <n v="3"/>
    <n v="443"/>
    <x v="9"/>
  </r>
  <r>
    <s v="C04194"/>
    <x v="14"/>
    <n v="29"/>
    <x v="2"/>
    <s v="Free"/>
    <x v="0"/>
    <x v="62"/>
    <n v="5284"/>
    <n v="311434"/>
    <n v="1"/>
    <s v="Pet Supplies"/>
    <x v="4"/>
    <x v="1"/>
    <n v="5"/>
    <n v="5"/>
    <n v="5"/>
    <n v="555"/>
    <x v="4"/>
  </r>
  <r>
    <s v="C04195"/>
    <x v="9"/>
    <n v="24"/>
    <x v="1"/>
    <s v="Free"/>
    <x v="1"/>
    <x v="19"/>
    <n v="14459"/>
    <n v="16435"/>
    <n v="15"/>
    <s v="Home &amp; Kitchen"/>
    <x v="3"/>
    <x v="1"/>
    <n v="4"/>
    <n v="1"/>
    <n v="2"/>
    <n v="412"/>
    <x v="8"/>
  </r>
  <r>
    <s v="C04196"/>
    <x v="0"/>
    <n v="56"/>
    <x v="4"/>
    <s v="Gold"/>
    <x v="1"/>
    <x v="33"/>
    <n v="12968"/>
    <n v="37584"/>
    <n v="100"/>
    <s v="Beauty &amp; Personal Care"/>
    <x v="0"/>
    <x v="1"/>
    <n v="2"/>
    <n v="1"/>
    <n v="2"/>
    <n v="212"/>
    <x v="0"/>
  </r>
  <r>
    <s v="C04197"/>
    <x v="3"/>
    <n v="47"/>
    <x v="3"/>
    <s v="Silver"/>
    <x v="1"/>
    <x v="18"/>
    <n v="4873"/>
    <n v="87163"/>
    <n v="92"/>
    <s v="Automotive"/>
    <x v="4"/>
    <x v="0"/>
    <n v="2"/>
    <n v="3"/>
    <n v="3"/>
    <n v="233"/>
    <x v="0"/>
  </r>
  <r>
    <s v="C04198"/>
    <x v="3"/>
    <n v="27"/>
    <x v="2"/>
    <s v="Free"/>
    <x v="1"/>
    <x v="38"/>
    <n v="2315"/>
    <n v="131636"/>
    <n v="24"/>
    <s v="Electronics"/>
    <x v="5"/>
    <x v="1"/>
    <n v="4"/>
    <n v="5"/>
    <n v="4"/>
    <n v="454"/>
    <x v="4"/>
  </r>
  <r>
    <s v="C04199"/>
    <x v="14"/>
    <n v="31"/>
    <x v="2"/>
    <s v="Free"/>
    <x v="0"/>
    <x v="30"/>
    <n v="984"/>
    <n v="19183"/>
    <n v="110"/>
    <s v="Automotive"/>
    <x v="0"/>
    <x v="0"/>
    <n v="2"/>
    <n v="4"/>
    <n v="2"/>
    <n v="242"/>
    <x v="1"/>
  </r>
  <r>
    <s v="C04200"/>
    <x v="0"/>
    <n v="47"/>
    <x v="3"/>
    <s v="Free"/>
    <x v="0"/>
    <x v="1"/>
    <n v="8724"/>
    <n v="90423"/>
    <n v="150"/>
    <s v="Food &amp; Grocery"/>
    <x v="4"/>
    <x v="1"/>
    <n v="1"/>
    <n v="3"/>
    <n v="3"/>
    <n v="133"/>
    <x v="1"/>
  </r>
  <r>
    <s v="C04201"/>
    <x v="0"/>
    <n v="39"/>
    <x v="0"/>
    <s v="Free"/>
    <x v="0"/>
    <x v="1"/>
    <n v="9898"/>
    <n v="95037"/>
    <n v="90"/>
    <s v="Toys &amp; Games"/>
    <x v="3"/>
    <x v="0"/>
    <n v="2"/>
    <n v="3"/>
    <n v="3"/>
    <n v="233"/>
    <x v="0"/>
  </r>
  <r>
    <s v="C04202"/>
    <x v="5"/>
    <n v="58"/>
    <x v="4"/>
    <s v="Free"/>
    <x v="0"/>
    <x v="31"/>
    <n v="1654"/>
    <n v="1687"/>
    <n v="61"/>
    <s v="Toys &amp; Games"/>
    <x v="3"/>
    <x v="0"/>
    <n v="2"/>
    <n v="2"/>
    <n v="1"/>
    <n v="221"/>
    <x v="7"/>
  </r>
  <r>
    <s v="C04203"/>
    <x v="1"/>
    <n v="49"/>
    <x v="3"/>
    <s v="Silver"/>
    <x v="1"/>
    <x v="68"/>
    <n v="4925"/>
    <n v="240215"/>
    <n v="130"/>
    <s v="Electronics"/>
    <x v="4"/>
    <x v="1"/>
    <n v="1"/>
    <n v="5"/>
    <n v="4"/>
    <n v="154"/>
    <x v="3"/>
  </r>
  <r>
    <s v="C04204"/>
    <x v="0"/>
    <n v="20"/>
    <x v="1"/>
    <s v="Silver"/>
    <x v="1"/>
    <x v="9"/>
    <n v="5405"/>
    <n v="37939"/>
    <n v="6"/>
    <s v="Books"/>
    <x v="1"/>
    <x v="1"/>
    <n v="5"/>
    <n v="2"/>
    <n v="2"/>
    <n v="522"/>
    <x v="2"/>
  </r>
  <r>
    <s v="C04205"/>
    <x v="0"/>
    <n v="24"/>
    <x v="1"/>
    <s v="Free"/>
    <x v="1"/>
    <x v="42"/>
    <n v="1015"/>
    <n v="386418"/>
    <n v="116"/>
    <s v="Beauty &amp; Personal Care"/>
    <x v="0"/>
    <x v="0"/>
    <n v="2"/>
    <n v="5"/>
    <n v="5"/>
    <n v="255"/>
    <x v="1"/>
  </r>
  <r>
    <s v="C04206"/>
    <x v="0"/>
    <n v="27"/>
    <x v="2"/>
    <s v="Silver"/>
    <x v="1"/>
    <x v="31"/>
    <n v="6922"/>
    <n v="58131"/>
    <n v="8"/>
    <s v="Automotive"/>
    <x v="0"/>
    <x v="1"/>
    <n v="4"/>
    <n v="2"/>
    <n v="3"/>
    <n v="423"/>
    <x v="5"/>
  </r>
  <r>
    <s v="C04207"/>
    <x v="7"/>
    <n v="49"/>
    <x v="3"/>
    <s v="Free"/>
    <x v="1"/>
    <x v="2"/>
    <n v="10621"/>
    <n v="59568"/>
    <n v="8"/>
    <s v="Home &amp; Kitchen"/>
    <x v="1"/>
    <x v="1"/>
    <n v="4"/>
    <n v="2"/>
    <n v="3"/>
    <n v="423"/>
    <x v="5"/>
  </r>
  <r>
    <s v="C04208"/>
    <x v="12"/>
    <n v="41"/>
    <x v="0"/>
    <s v="Free"/>
    <x v="0"/>
    <x v="17"/>
    <n v="6243"/>
    <n v="75397"/>
    <n v="34"/>
    <s v="Toys &amp; Games"/>
    <x v="1"/>
    <x v="1"/>
    <n v="3"/>
    <n v="3"/>
    <n v="3"/>
    <n v="333"/>
    <x v="5"/>
  </r>
  <r>
    <s v="C04209"/>
    <x v="7"/>
    <n v="30"/>
    <x v="2"/>
    <s v="Free"/>
    <x v="0"/>
    <x v="42"/>
    <n v="8163"/>
    <n v="328288"/>
    <n v="33"/>
    <s v="Home &amp; Kitchen"/>
    <x v="1"/>
    <x v="1"/>
    <n v="3"/>
    <n v="5"/>
    <n v="5"/>
    <n v="355"/>
    <x v="6"/>
  </r>
  <r>
    <s v="C04210"/>
    <x v="10"/>
    <n v="36"/>
    <x v="0"/>
    <s v="Free"/>
    <x v="0"/>
    <x v="5"/>
    <n v="6116"/>
    <n v="31616"/>
    <n v="158"/>
    <s v="Toys &amp; Games"/>
    <x v="3"/>
    <x v="1"/>
    <n v="1"/>
    <n v="2"/>
    <n v="2"/>
    <n v="122"/>
    <x v="0"/>
  </r>
  <r>
    <s v="C04211"/>
    <x v="12"/>
    <n v="32"/>
    <x v="2"/>
    <s v="Free"/>
    <x v="1"/>
    <x v="33"/>
    <n v="3349"/>
    <n v="9545"/>
    <n v="33"/>
    <s v="Electronics"/>
    <x v="1"/>
    <x v="1"/>
    <n v="3"/>
    <n v="1"/>
    <n v="1"/>
    <n v="311"/>
    <x v="8"/>
  </r>
  <r>
    <s v="C04212"/>
    <x v="3"/>
    <n v="28"/>
    <x v="2"/>
    <s v="Silver"/>
    <x v="0"/>
    <x v="0"/>
    <n v="2856"/>
    <n v="10074"/>
    <n v="59"/>
    <s v="Electronics"/>
    <x v="4"/>
    <x v="1"/>
    <n v="3"/>
    <n v="2"/>
    <n v="1"/>
    <n v="321"/>
    <x v="7"/>
  </r>
  <r>
    <s v="C04213"/>
    <x v="8"/>
    <n v="20"/>
    <x v="1"/>
    <s v="Gold"/>
    <x v="1"/>
    <x v="20"/>
    <n v="5817"/>
    <n v="85513"/>
    <n v="135"/>
    <s v="Home &amp; Kitchen"/>
    <x v="2"/>
    <x v="0"/>
    <n v="1"/>
    <n v="3"/>
    <n v="3"/>
    <n v="133"/>
    <x v="1"/>
  </r>
  <r>
    <s v="C04214"/>
    <x v="6"/>
    <n v="30"/>
    <x v="2"/>
    <s v="Silver"/>
    <x v="0"/>
    <x v="12"/>
    <n v="582"/>
    <n v="8999"/>
    <n v="38"/>
    <s v="Home &amp; Kitchen"/>
    <x v="0"/>
    <x v="1"/>
    <n v="3"/>
    <n v="4"/>
    <n v="1"/>
    <n v="341"/>
    <x v="5"/>
  </r>
  <r>
    <s v="C04215"/>
    <x v="3"/>
    <n v="52"/>
    <x v="3"/>
    <s v="Silver"/>
    <x v="0"/>
    <x v="10"/>
    <n v="203"/>
    <n v="14864"/>
    <n v="10"/>
    <s v="Electronics"/>
    <x v="3"/>
    <x v="1"/>
    <n v="4"/>
    <n v="2"/>
    <n v="2"/>
    <n v="422"/>
    <x v="8"/>
  </r>
  <r>
    <s v="C04216"/>
    <x v="0"/>
    <n v="18"/>
    <x v="1"/>
    <s v="Platinum"/>
    <x v="0"/>
    <x v="30"/>
    <n v="5776"/>
    <n v="135076"/>
    <n v="23"/>
    <s v="Electronics"/>
    <x v="2"/>
    <x v="1"/>
    <n v="4"/>
    <n v="4"/>
    <n v="4"/>
    <n v="444"/>
    <x v="6"/>
  </r>
  <r>
    <s v="C04217"/>
    <x v="0"/>
    <n v="43"/>
    <x v="0"/>
    <s v="Free"/>
    <x v="1"/>
    <x v="14"/>
    <n v="4567"/>
    <n v="879"/>
    <n v="17"/>
    <s v="Clothing &amp; Apparel"/>
    <x v="5"/>
    <x v="1"/>
    <n v="4"/>
    <n v="1"/>
    <n v="1"/>
    <n v="411"/>
    <x v="8"/>
  </r>
  <r>
    <s v="C04218"/>
    <x v="0"/>
    <n v="44"/>
    <x v="0"/>
    <s v="Silver"/>
    <x v="1"/>
    <x v="5"/>
    <n v="3962"/>
    <n v="20153"/>
    <n v="37"/>
    <s v="Clothing &amp; Apparel"/>
    <x v="4"/>
    <x v="1"/>
    <n v="3"/>
    <n v="2"/>
    <n v="2"/>
    <n v="322"/>
    <x v="0"/>
  </r>
  <r>
    <s v="C04219"/>
    <x v="1"/>
    <n v="62"/>
    <x v="4"/>
    <s v="Gold"/>
    <x v="1"/>
    <x v="21"/>
    <n v="7195"/>
    <n v="96366"/>
    <n v="74"/>
    <s v="Toys &amp; Games"/>
    <x v="1"/>
    <x v="1"/>
    <n v="2"/>
    <n v="3"/>
    <n v="3"/>
    <n v="233"/>
    <x v="0"/>
  </r>
  <r>
    <s v="C04220"/>
    <x v="5"/>
    <n v="36"/>
    <x v="0"/>
    <s v="Free"/>
    <x v="0"/>
    <x v="0"/>
    <n v="22332"/>
    <n v="100704"/>
    <n v="51"/>
    <s v="Beauty &amp; Personal Care"/>
    <x v="3"/>
    <x v="1"/>
    <n v="3"/>
    <n v="2"/>
    <n v="3"/>
    <n v="323"/>
    <x v="5"/>
  </r>
  <r>
    <s v="C04221"/>
    <x v="15"/>
    <n v="41"/>
    <x v="0"/>
    <s v="Free"/>
    <x v="0"/>
    <x v="34"/>
    <n v="5299"/>
    <n v="84288"/>
    <n v="96"/>
    <s v="Home &amp; Kitchen"/>
    <x v="5"/>
    <x v="1"/>
    <n v="2"/>
    <n v="3"/>
    <n v="3"/>
    <n v="233"/>
    <x v="0"/>
  </r>
  <r>
    <s v="C04222"/>
    <x v="0"/>
    <n v="18"/>
    <x v="1"/>
    <s v="Free"/>
    <x v="0"/>
    <x v="17"/>
    <n v="3201"/>
    <n v="42856"/>
    <n v="140"/>
    <s v="Clothing &amp; Apparel"/>
    <x v="1"/>
    <x v="1"/>
    <n v="1"/>
    <n v="3"/>
    <n v="2"/>
    <n v="132"/>
    <x v="0"/>
  </r>
  <r>
    <s v="C04223"/>
    <x v="12"/>
    <n v="25"/>
    <x v="2"/>
    <s v="Platinum"/>
    <x v="1"/>
    <x v="14"/>
    <n v="12625"/>
    <n v="23826"/>
    <n v="47"/>
    <s v="Sports &amp; Outdoors"/>
    <x v="4"/>
    <x v="1"/>
    <n v="3"/>
    <n v="1"/>
    <n v="2"/>
    <n v="312"/>
    <x v="7"/>
  </r>
  <r>
    <s v="C04224"/>
    <x v="8"/>
    <n v="42"/>
    <x v="0"/>
    <s v="Free"/>
    <x v="1"/>
    <x v="30"/>
    <n v="5076"/>
    <n v="104451"/>
    <n v="24"/>
    <s v="Toys &amp; Games"/>
    <x v="0"/>
    <x v="0"/>
    <n v="4"/>
    <n v="4"/>
    <n v="3"/>
    <n v="443"/>
    <x v="9"/>
  </r>
  <r>
    <s v="C04225"/>
    <x v="10"/>
    <n v="32"/>
    <x v="2"/>
    <s v="Free"/>
    <x v="0"/>
    <x v="21"/>
    <n v="5631"/>
    <n v="75748"/>
    <n v="3"/>
    <s v="Electronics"/>
    <x v="4"/>
    <x v="1"/>
    <n v="5"/>
    <n v="3"/>
    <n v="3"/>
    <n v="533"/>
    <x v="5"/>
  </r>
  <r>
    <s v="C04226"/>
    <x v="3"/>
    <n v="30"/>
    <x v="2"/>
    <s v="Free"/>
    <x v="1"/>
    <x v="17"/>
    <n v="412"/>
    <n v="50666"/>
    <n v="139"/>
    <s v="Toys &amp; Games"/>
    <x v="1"/>
    <x v="1"/>
    <n v="1"/>
    <n v="3"/>
    <n v="3"/>
    <n v="133"/>
    <x v="1"/>
  </r>
  <r>
    <s v="C04227"/>
    <x v="18"/>
    <n v="38"/>
    <x v="0"/>
    <s v="Free"/>
    <x v="0"/>
    <x v="49"/>
    <n v="21823"/>
    <n v="532573"/>
    <n v="44"/>
    <s v="Electronics"/>
    <x v="4"/>
    <x v="0"/>
    <n v="3"/>
    <n v="4"/>
    <n v="5"/>
    <n v="345"/>
    <x v="6"/>
  </r>
  <r>
    <s v="C04228"/>
    <x v="4"/>
    <n v="53"/>
    <x v="3"/>
    <s v="Free"/>
    <x v="1"/>
    <x v="5"/>
    <n v="46495"/>
    <n v="217522"/>
    <n v="110"/>
    <s v="Home &amp; Kitchen"/>
    <x v="0"/>
    <x v="1"/>
    <n v="2"/>
    <n v="2"/>
    <n v="4"/>
    <n v="224"/>
    <x v="1"/>
  </r>
  <r>
    <s v="C04229"/>
    <x v="2"/>
    <n v="33"/>
    <x v="2"/>
    <s v="Gold"/>
    <x v="1"/>
    <x v="49"/>
    <n v="290"/>
    <n v="63393"/>
    <n v="19"/>
    <s v="Books"/>
    <x v="0"/>
    <x v="1"/>
    <n v="4"/>
    <n v="4"/>
    <n v="3"/>
    <n v="443"/>
    <x v="9"/>
  </r>
  <r>
    <s v="C04230"/>
    <x v="12"/>
    <n v="42"/>
    <x v="0"/>
    <s v="Free"/>
    <x v="1"/>
    <x v="51"/>
    <n v="3292"/>
    <n v="158614"/>
    <n v="75"/>
    <s v="Clothing &amp; Apparel"/>
    <x v="1"/>
    <x v="1"/>
    <n v="2"/>
    <n v="5"/>
    <n v="4"/>
    <n v="254"/>
    <x v="1"/>
  </r>
  <r>
    <s v="C04231"/>
    <x v="9"/>
    <n v="48"/>
    <x v="3"/>
    <s v="Silver"/>
    <x v="0"/>
    <x v="5"/>
    <n v="5267"/>
    <n v="29913"/>
    <n v="246"/>
    <s v="Pet Supplies"/>
    <x v="0"/>
    <x v="1"/>
    <n v="1"/>
    <n v="2"/>
    <n v="2"/>
    <n v="122"/>
    <x v="0"/>
  </r>
  <r>
    <s v="C04232"/>
    <x v="5"/>
    <n v="41"/>
    <x v="0"/>
    <s v="Silver"/>
    <x v="1"/>
    <x v="17"/>
    <n v="978"/>
    <n v="14135"/>
    <n v="61"/>
    <s v="Electronics"/>
    <x v="4"/>
    <x v="1"/>
    <n v="2"/>
    <n v="3"/>
    <n v="2"/>
    <n v="232"/>
    <x v="0"/>
  </r>
  <r>
    <s v="C04233"/>
    <x v="0"/>
    <n v="36"/>
    <x v="0"/>
    <s v="Silver"/>
    <x v="1"/>
    <x v="5"/>
    <n v="3723"/>
    <n v="17337"/>
    <n v="3"/>
    <s v="Health &amp; Wellness"/>
    <x v="3"/>
    <x v="1"/>
    <n v="5"/>
    <n v="2"/>
    <n v="2"/>
    <n v="522"/>
    <x v="2"/>
  </r>
  <r>
    <s v="C04234"/>
    <x v="12"/>
    <n v="64"/>
    <x v="4"/>
    <s v="Free"/>
    <x v="0"/>
    <x v="14"/>
    <n v="6362"/>
    <n v="10866"/>
    <n v="23"/>
    <s v="Health &amp; Wellness"/>
    <x v="3"/>
    <x v="0"/>
    <n v="4"/>
    <n v="1"/>
    <n v="2"/>
    <n v="412"/>
    <x v="8"/>
  </r>
  <r>
    <s v="C04235"/>
    <x v="0"/>
    <n v="64"/>
    <x v="4"/>
    <s v="Platinum"/>
    <x v="1"/>
    <x v="9"/>
    <n v="11664"/>
    <n v="8265"/>
    <n v="90"/>
    <s v="Beauty &amp; Personal Care"/>
    <x v="4"/>
    <x v="1"/>
    <n v="2"/>
    <n v="2"/>
    <n v="1"/>
    <n v="221"/>
    <x v="7"/>
  </r>
  <r>
    <s v="C04236"/>
    <x v="0"/>
    <n v="22"/>
    <x v="1"/>
    <s v="Free"/>
    <x v="0"/>
    <x v="26"/>
    <n v="1937"/>
    <n v="46032"/>
    <n v="14"/>
    <s v="Sports &amp; Outdoors"/>
    <x v="1"/>
    <x v="0"/>
    <n v="4"/>
    <n v="4"/>
    <n v="3"/>
    <n v="443"/>
    <x v="9"/>
  </r>
  <r>
    <s v="C04237"/>
    <x v="0"/>
    <n v="28"/>
    <x v="2"/>
    <s v="Free"/>
    <x v="0"/>
    <x v="18"/>
    <n v="3367"/>
    <n v="60869"/>
    <n v="63"/>
    <s v="Electronics"/>
    <x v="1"/>
    <x v="0"/>
    <n v="2"/>
    <n v="3"/>
    <n v="3"/>
    <n v="233"/>
    <x v="0"/>
  </r>
  <r>
    <s v="C04238"/>
    <x v="1"/>
    <n v="29"/>
    <x v="2"/>
    <s v="Free"/>
    <x v="1"/>
    <x v="25"/>
    <n v="8661"/>
    <n v="236298"/>
    <n v="81"/>
    <s v="Electronics"/>
    <x v="3"/>
    <x v="0"/>
    <n v="2"/>
    <n v="4"/>
    <n v="4"/>
    <n v="244"/>
    <x v="1"/>
  </r>
  <r>
    <s v="C04239"/>
    <x v="5"/>
    <n v="47"/>
    <x v="3"/>
    <s v="Free"/>
    <x v="0"/>
    <x v="5"/>
    <n v="12794"/>
    <n v="66067"/>
    <n v="1"/>
    <s v="Toys &amp; Games"/>
    <x v="1"/>
    <x v="1"/>
    <n v="5"/>
    <n v="2"/>
    <n v="3"/>
    <n v="523"/>
    <x v="2"/>
  </r>
  <r>
    <s v="C04240"/>
    <x v="10"/>
    <n v="18"/>
    <x v="1"/>
    <s v="Free"/>
    <x v="1"/>
    <x v="41"/>
    <n v="662"/>
    <n v="257624"/>
    <n v="1"/>
    <s v="Beauty &amp; Personal Care"/>
    <x v="1"/>
    <x v="1"/>
    <n v="5"/>
    <n v="5"/>
    <n v="4"/>
    <n v="554"/>
    <x v="4"/>
  </r>
  <r>
    <s v="C04241"/>
    <x v="3"/>
    <n v="45"/>
    <x v="3"/>
    <s v="Free"/>
    <x v="1"/>
    <x v="30"/>
    <n v="7729"/>
    <n v="142017"/>
    <n v="59"/>
    <s v="Home &amp; Kitchen"/>
    <x v="4"/>
    <x v="0"/>
    <n v="3"/>
    <n v="4"/>
    <n v="4"/>
    <n v="344"/>
    <x v="6"/>
  </r>
  <r>
    <s v="C04242"/>
    <x v="10"/>
    <n v="45"/>
    <x v="3"/>
    <s v="Free"/>
    <x v="0"/>
    <x v="20"/>
    <n v="6574"/>
    <n v="85529"/>
    <n v="10"/>
    <s v="Pet Supplies"/>
    <x v="0"/>
    <x v="0"/>
    <n v="4"/>
    <n v="3"/>
    <n v="3"/>
    <n v="433"/>
    <x v="5"/>
  </r>
  <r>
    <s v="C04243"/>
    <x v="15"/>
    <n v="33"/>
    <x v="2"/>
    <s v="Free"/>
    <x v="1"/>
    <x v="13"/>
    <n v="10549"/>
    <n v="482449"/>
    <n v="34"/>
    <s v="Books"/>
    <x v="4"/>
    <x v="1"/>
    <n v="3"/>
    <n v="5"/>
    <n v="5"/>
    <n v="355"/>
    <x v="6"/>
  </r>
  <r>
    <s v="C04244"/>
    <x v="5"/>
    <n v="51"/>
    <x v="3"/>
    <s v="Gold"/>
    <x v="1"/>
    <x v="24"/>
    <n v="15299"/>
    <n v="310685"/>
    <n v="22"/>
    <s v="Toys &amp; Games"/>
    <x v="4"/>
    <x v="0"/>
    <n v="4"/>
    <n v="4"/>
    <n v="5"/>
    <n v="445"/>
    <x v="4"/>
  </r>
  <r>
    <s v="C04245"/>
    <x v="7"/>
    <n v="28"/>
    <x v="2"/>
    <s v="Platinum"/>
    <x v="1"/>
    <x v="11"/>
    <n v="2423"/>
    <n v="80069"/>
    <n v="18"/>
    <s v="Home &amp; Kitchen"/>
    <x v="2"/>
    <x v="1"/>
    <n v="4"/>
    <n v="4"/>
    <n v="3"/>
    <n v="443"/>
    <x v="9"/>
  </r>
  <r>
    <s v="C04246"/>
    <x v="5"/>
    <n v="37"/>
    <x v="0"/>
    <s v="Free"/>
    <x v="1"/>
    <x v="4"/>
    <n v="2329"/>
    <n v="42938"/>
    <n v="0"/>
    <s v="Home &amp; Kitchen"/>
    <x v="0"/>
    <x v="0"/>
    <n v="5"/>
    <n v="4"/>
    <n v="2"/>
    <n v="542"/>
    <x v="5"/>
  </r>
  <r>
    <s v="C04247"/>
    <x v="14"/>
    <n v="54"/>
    <x v="3"/>
    <s v="Free"/>
    <x v="0"/>
    <x v="9"/>
    <n v="5746"/>
    <n v="44694"/>
    <n v="121"/>
    <s v="Clothing &amp; Apparel"/>
    <x v="0"/>
    <x v="1"/>
    <n v="2"/>
    <n v="2"/>
    <n v="3"/>
    <n v="223"/>
    <x v="0"/>
  </r>
  <r>
    <s v="C04248"/>
    <x v="5"/>
    <n v="47"/>
    <x v="3"/>
    <s v="Free"/>
    <x v="1"/>
    <x v="35"/>
    <n v="12426"/>
    <n v="266309"/>
    <n v="77"/>
    <s v="Food &amp; Grocery"/>
    <x v="0"/>
    <x v="1"/>
    <n v="2"/>
    <n v="4"/>
    <n v="4"/>
    <n v="244"/>
    <x v="1"/>
  </r>
  <r>
    <s v="C04249"/>
    <x v="3"/>
    <n v="35"/>
    <x v="0"/>
    <s v="Silver"/>
    <x v="0"/>
    <x v="24"/>
    <n v="3114"/>
    <n v="62444"/>
    <n v="94"/>
    <s v="Office Supplies"/>
    <x v="4"/>
    <x v="1"/>
    <n v="2"/>
    <n v="4"/>
    <n v="3"/>
    <n v="243"/>
    <x v="1"/>
  </r>
  <r>
    <s v="C04250"/>
    <x v="16"/>
    <n v="30"/>
    <x v="2"/>
    <s v="Silver"/>
    <x v="1"/>
    <x v="33"/>
    <n v="3178"/>
    <n v="10033"/>
    <n v="46"/>
    <s v="Automotive"/>
    <x v="3"/>
    <x v="1"/>
    <n v="3"/>
    <n v="1"/>
    <n v="1"/>
    <n v="311"/>
    <x v="8"/>
  </r>
  <r>
    <s v="C04251"/>
    <x v="10"/>
    <n v="20"/>
    <x v="1"/>
    <s v="Platinum"/>
    <x v="0"/>
    <x v="49"/>
    <n v="46688"/>
    <n v="1274031"/>
    <n v="11"/>
    <s v="Automotive"/>
    <x v="2"/>
    <x v="1"/>
    <n v="4"/>
    <n v="4"/>
    <n v="5"/>
    <n v="445"/>
    <x v="4"/>
  </r>
  <r>
    <s v="C04252"/>
    <x v="0"/>
    <n v="31"/>
    <x v="2"/>
    <s v="Gold"/>
    <x v="1"/>
    <x v="0"/>
    <n v="3156"/>
    <n v="11536"/>
    <n v="3"/>
    <s v="Sports &amp; Outdoors"/>
    <x v="1"/>
    <x v="1"/>
    <n v="5"/>
    <n v="2"/>
    <n v="2"/>
    <n v="522"/>
    <x v="2"/>
  </r>
  <r>
    <s v="C04253"/>
    <x v="0"/>
    <n v="69"/>
    <x v="5"/>
    <s v="Silver"/>
    <x v="1"/>
    <x v="14"/>
    <n v="7683"/>
    <n v="15294"/>
    <n v="17"/>
    <s v="Electronics"/>
    <x v="0"/>
    <x v="0"/>
    <n v="4"/>
    <n v="1"/>
    <n v="2"/>
    <n v="412"/>
    <x v="8"/>
  </r>
  <r>
    <s v="C04254"/>
    <x v="10"/>
    <n v="24"/>
    <x v="1"/>
    <s v="Free"/>
    <x v="1"/>
    <x v="23"/>
    <n v="13352"/>
    <n v="180121"/>
    <n v="43"/>
    <s v="Clothing &amp; Apparel"/>
    <x v="0"/>
    <x v="1"/>
    <n v="3"/>
    <n v="3"/>
    <n v="4"/>
    <n v="334"/>
    <x v="9"/>
  </r>
  <r>
    <s v="C04255"/>
    <x v="0"/>
    <n v="38"/>
    <x v="0"/>
    <s v="Free"/>
    <x v="0"/>
    <x v="14"/>
    <n v="2653"/>
    <n v="4977"/>
    <n v="49"/>
    <s v="Health &amp; Wellness"/>
    <x v="1"/>
    <x v="1"/>
    <n v="3"/>
    <n v="1"/>
    <n v="1"/>
    <n v="311"/>
    <x v="8"/>
  </r>
  <r>
    <s v="C04256"/>
    <x v="0"/>
    <n v="53"/>
    <x v="3"/>
    <s v="Gold"/>
    <x v="0"/>
    <x v="53"/>
    <n v="2478"/>
    <n v="8496"/>
    <n v="23"/>
    <s v="Home &amp; Kitchen"/>
    <x v="4"/>
    <x v="0"/>
    <n v="4"/>
    <n v="5"/>
    <n v="1"/>
    <n v="451"/>
    <x v="5"/>
  </r>
  <r>
    <s v="C04257"/>
    <x v="0"/>
    <n v="36"/>
    <x v="0"/>
    <s v="Silver"/>
    <x v="1"/>
    <x v="1"/>
    <n v="28882"/>
    <n v="288104"/>
    <n v="135"/>
    <s v="Automotive"/>
    <x v="4"/>
    <x v="0"/>
    <n v="1"/>
    <n v="3"/>
    <n v="4"/>
    <n v="134"/>
    <x v="1"/>
  </r>
  <r>
    <s v="C04258"/>
    <x v="0"/>
    <n v="27"/>
    <x v="2"/>
    <s v="Free"/>
    <x v="0"/>
    <x v="5"/>
    <n v="5948"/>
    <n v="30699"/>
    <n v="27"/>
    <s v="Jewelry &amp; Accessories"/>
    <x v="3"/>
    <x v="0"/>
    <n v="4"/>
    <n v="2"/>
    <n v="2"/>
    <n v="422"/>
    <x v="8"/>
  </r>
  <r>
    <s v="C04259"/>
    <x v="0"/>
    <n v="34"/>
    <x v="2"/>
    <s v="Free"/>
    <x v="0"/>
    <x v="8"/>
    <n v="3836"/>
    <n v="111132"/>
    <n v="31"/>
    <s v="Travel &amp; Luggage"/>
    <x v="0"/>
    <x v="1"/>
    <n v="3"/>
    <n v="4"/>
    <n v="4"/>
    <n v="344"/>
    <x v="6"/>
  </r>
  <r>
    <s v="C04260"/>
    <x v="12"/>
    <n v="54"/>
    <x v="3"/>
    <s v="Silver"/>
    <x v="1"/>
    <x v="21"/>
    <n v="936"/>
    <n v="103842"/>
    <n v="4"/>
    <s v="Home &amp; Kitchen"/>
    <x v="1"/>
    <x v="0"/>
    <n v="5"/>
    <n v="3"/>
    <n v="3"/>
    <n v="533"/>
    <x v="5"/>
  </r>
  <r>
    <s v="C04261"/>
    <x v="12"/>
    <n v="40"/>
    <x v="0"/>
    <s v="Silver"/>
    <x v="1"/>
    <x v="33"/>
    <n v="10381"/>
    <n v="34603"/>
    <n v="51"/>
    <s v="Health &amp; Wellness"/>
    <x v="0"/>
    <x v="1"/>
    <n v="3"/>
    <n v="1"/>
    <n v="2"/>
    <n v="312"/>
    <x v="7"/>
  </r>
  <r>
    <s v="C04262"/>
    <x v="0"/>
    <n v="33"/>
    <x v="2"/>
    <s v="Silver"/>
    <x v="1"/>
    <x v="53"/>
    <n v="289"/>
    <n v="100346"/>
    <n v="17"/>
    <s v="Sports &amp; Outdoors"/>
    <x v="3"/>
    <x v="0"/>
    <n v="4"/>
    <n v="5"/>
    <n v="3"/>
    <n v="453"/>
    <x v="5"/>
  </r>
  <r>
    <s v="C04263"/>
    <x v="5"/>
    <n v="33"/>
    <x v="2"/>
    <s v="Silver"/>
    <x v="0"/>
    <x v="16"/>
    <n v="4855"/>
    <n v="218005"/>
    <n v="24"/>
    <s v="Toys &amp; Games"/>
    <x v="3"/>
    <x v="1"/>
    <n v="4"/>
    <n v="5"/>
    <n v="4"/>
    <n v="454"/>
    <x v="4"/>
  </r>
  <r>
    <s v="C04264"/>
    <x v="0"/>
    <n v="45"/>
    <x v="3"/>
    <s v="Free"/>
    <x v="1"/>
    <x v="9"/>
    <n v="6989"/>
    <n v="43084"/>
    <n v="18"/>
    <s v="Electronics"/>
    <x v="4"/>
    <x v="1"/>
    <n v="4"/>
    <n v="2"/>
    <n v="2"/>
    <n v="422"/>
    <x v="8"/>
  </r>
  <r>
    <s v="C04265"/>
    <x v="0"/>
    <n v="33"/>
    <x v="2"/>
    <s v="Free"/>
    <x v="1"/>
    <x v="12"/>
    <n v="2508"/>
    <n v="46821"/>
    <n v="54"/>
    <s v="Electronics"/>
    <x v="4"/>
    <x v="0"/>
    <n v="3"/>
    <n v="4"/>
    <n v="3"/>
    <n v="343"/>
    <x v="9"/>
  </r>
  <r>
    <s v="C04266"/>
    <x v="3"/>
    <n v="32"/>
    <x v="2"/>
    <s v="Free"/>
    <x v="0"/>
    <x v="19"/>
    <n v="23623"/>
    <n v="26074"/>
    <n v="222"/>
    <s v="Health &amp; Wellness"/>
    <x v="0"/>
    <x v="1"/>
    <n v="1"/>
    <n v="1"/>
    <n v="2"/>
    <n v="112"/>
    <x v="10"/>
  </r>
  <r>
    <s v="C04267"/>
    <x v="7"/>
    <n v="44"/>
    <x v="0"/>
    <s v="Free"/>
    <x v="0"/>
    <x v="62"/>
    <n v="2138"/>
    <n v="11397"/>
    <n v="28"/>
    <s v="Clothing &amp; Apparel"/>
    <x v="1"/>
    <x v="0"/>
    <n v="4"/>
    <n v="5"/>
    <n v="2"/>
    <n v="452"/>
    <x v="5"/>
  </r>
  <r>
    <s v="C04268"/>
    <x v="13"/>
    <n v="49"/>
    <x v="3"/>
    <s v="Free"/>
    <x v="1"/>
    <x v="19"/>
    <n v="11923"/>
    <n v="13011"/>
    <n v="68"/>
    <s v="Electronics"/>
    <x v="3"/>
    <x v="0"/>
    <n v="2"/>
    <n v="1"/>
    <n v="2"/>
    <n v="212"/>
    <x v="0"/>
  </r>
  <r>
    <s v="C04269"/>
    <x v="3"/>
    <n v="18"/>
    <x v="1"/>
    <s v="Free"/>
    <x v="1"/>
    <x v="33"/>
    <n v="7747"/>
    <n v="21382"/>
    <n v="10"/>
    <s v="Jewelry &amp; Accessories"/>
    <x v="3"/>
    <x v="1"/>
    <n v="4"/>
    <n v="1"/>
    <n v="2"/>
    <n v="412"/>
    <x v="8"/>
  </r>
  <r>
    <s v="C04270"/>
    <x v="12"/>
    <n v="27"/>
    <x v="2"/>
    <s v="Free"/>
    <x v="0"/>
    <x v="1"/>
    <n v="3339"/>
    <n v="34185"/>
    <n v="5"/>
    <s v="Travel &amp; Luggage"/>
    <x v="1"/>
    <x v="1"/>
    <n v="5"/>
    <n v="3"/>
    <n v="2"/>
    <n v="532"/>
    <x v="5"/>
  </r>
  <r>
    <s v="C04271"/>
    <x v="0"/>
    <n v="47"/>
    <x v="3"/>
    <s v="Free"/>
    <x v="0"/>
    <x v="32"/>
    <n v="6348"/>
    <n v="384186"/>
    <n v="111"/>
    <s v="Electronics"/>
    <x v="0"/>
    <x v="1"/>
    <n v="2"/>
    <n v="5"/>
    <n v="5"/>
    <n v="255"/>
    <x v="1"/>
  </r>
  <r>
    <s v="C04272"/>
    <x v="8"/>
    <n v="28"/>
    <x v="2"/>
    <s v="Silver"/>
    <x v="0"/>
    <x v="5"/>
    <n v="3116"/>
    <n v="1469"/>
    <n v="6"/>
    <s v="Books"/>
    <x v="1"/>
    <x v="1"/>
    <n v="5"/>
    <n v="2"/>
    <n v="1"/>
    <n v="521"/>
    <x v="2"/>
  </r>
  <r>
    <s v="C04273"/>
    <x v="11"/>
    <n v="39"/>
    <x v="0"/>
    <s v="Gold"/>
    <x v="1"/>
    <x v="5"/>
    <n v="7086"/>
    <n v="31939"/>
    <n v="64"/>
    <s v="Books"/>
    <x v="3"/>
    <x v="0"/>
    <n v="2"/>
    <n v="2"/>
    <n v="2"/>
    <n v="222"/>
    <x v="0"/>
  </r>
  <r>
    <s v="C04274"/>
    <x v="10"/>
    <n v="47"/>
    <x v="3"/>
    <s v="Silver"/>
    <x v="1"/>
    <x v="1"/>
    <n v="2943"/>
    <n v="28118"/>
    <n v="111"/>
    <s v="Food &amp; Grocery"/>
    <x v="1"/>
    <x v="1"/>
    <n v="2"/>
    <n v="3"/>
    <n v="2"/>
    <n v="232"/>
    <x v="0"/>
  </r>
  <r>
    <s v="C04275"/>
    <x v="8"/>
    <n v="18"/>
    <x v="1"/>
    <s v="Free"/>
    <x v="1"/>
    <x v="11"/>
    <n v="7639"/>
    <n v="254186"/>
    <n v="13"/>
    <s v="Electronics"/>
    <x v="1"/>
    <x v="1"/>
    <n v="4"/>
    <n v="4"/>
    <n v="4"/>
    <n v="444"/>
    <x v="6"/>
  </r>
  <r>
    <s v="C04276"/>
    <x v="7"/>
    <n v="41"/>
    <x v="0"/>
    <s v="Free"/>
    <x v="1"/>
    <x v="5"/>
    <n v="2199"/>
    <n v="10297"/>
    <n v="3"/>
    <s v="Clothing &amp; Apparel"/>
    <x v="1"/>
    <x v="0"/>
    <n v="5"/>
    <n v="2"/>
    <n v="1"/>
    <n v="521"/>
    <x v="2"/>
  </r>
  <r>
    <s v="C04277"/>
    <x v="14"/>
    <n v="39"/>
    <x v="0"/>
    <s v="Free"/>
    <x v="0"/>
    <x v="31"/>
    <n v="4175"/>
    <n v="41192"/>
    <n v="35"/>
    <s v="Sports &amp; Outdoors"/>
    <x v="4"/>
    <x v="1"/>
    <n v="3"/>
    <n v="2"/>
    <n v="2"/>
    <n v="322"/>
    <x v="0"/>
  </r>
  <r>
    <s v="C04278"/>
    <x v="12"/>
    <n v="36"/>
    <x v="0"/>
    <s v="Silver"/>
    <x v="1"/>
    <x v="25"/>
    <n v="13415"/>
    <n v="397418"/>
    <n v="5"/>
    <s v="Food &amp; Grocery"/>
    <x v="2"/>
    <x v="0"/>
    <n v="5"/>
    <n v="4"/>
    <n v="5"/>
    <n v="545"/>
    <x v="4"/>
  </r>
  <r>
    <s v="C04279"/>
    <x v="7"/>
    <n v="45"/>
    <x v="3"/>
    <s v="Gold"/>
    <x v="0"/>
    <x v="19"/>
    <n v="10962"/>
    <n v="10577"/>
    <n v="99"/>
    <s v="Travel &amp; Luggage"/>
    <x v="4"/>
    <x v="0"/>
    <n v="2"/>
    <n v="1"/>
    <n v="2"/>
    <n v="212"/>
    <x v="0"/>
  </r>
  <r>
    <s v="C04280"/>
    <x v="9"/>
    <n v="35"/>
    <x v="0"/>
    <s v="Free"/>
    <x v="0"/>
    <x v="23"/>
    <n v="2228"/>
    <n v="3668"/>
    <n v="1"/>
    <s v="Electronics"/>
    <x v="5"/>
    <x v="1"/>
    <n v="5"/>
    <n v="3"/>
    <n v="1"/>
    <n v="531"/>
    <x v="5"/>
  </r>
  <r>
    <s v="C04281"/>
    <x v="15"/>
    <n v="26"/>
    <x v="2"/>
    <s v="Free"/>
    <x v="0"/>
    <x v="0"/>
    <n v="14915"/>
    <n v="64841"/>
    <n v="43"/>
    <s v="Pet Supplies"/>
    <x v="1"/>
    <x v="0"/>
    <n v="3"/>
    <n v="2"/>
    <n v="3"/>
    <n v="323"/>
    <x v="5"/>
  </r>
  <r>
    <s v="C04282"/>
    <x v="0"/>
    <n v="34"/>
    <x v="2"/>
    <s v="Silver"/>
    <x v="1"/>
    <x v="9"/>
    <n v="7171"/>
    <n v="49486"/>
    <n v="14"/>
    <s v="Beauty &amp; Personal Care"/>
    <x v="3"/>
    <x v="0"/>
    <n v="4"/>
    <n v="2"/>
    <n v="3"/>
    <n v="423"/>
    <x v="5"/>
  </r>
  <r>
    <s v="C04283"/>
    <x v="11"/>
    <n v="35"/>
    <x v="0"/>
    <s v="Silver"/>
    <x v="0"/>
    <x v="35"/>
    <n v="8573"/>
    <n v="159462"/>
    <n v="7"/>
    <s v="Clothing &amp; Apparel"/>
    <x v="3"/>
    <x v="1"/>
    <n v="5"/>
    <n v="4"/>
    <n v="4"/>
    <n v="544"/>
    <x v="4"/>
  </r>
  <r>
    <s v="C04284"/>
    <x v="0"/>
    <n v="51"/>
    <x v="3"/>
    <s v="Gold"/>
    <x v="1"/>
    <x v="3"/>
    <n v="7136"/>
    <n v="284527"/>
    <n v="20"/>
    <s v="Automotive"/>
    <x v="1"/>
    <x v="0"/>
    <n v="4"/>
    <n v="5"/>
    <n v="4"/>
    <n v="454"/>
    <x v="4"/>
  </r>
  <r>
    <s v="C04285"/>
    <x v="0"/>
    <n v="21"/>
    <x v="1"/>
    <s v="Free"/>
    <x v="0"/>
    <x v="1"/>
    <n v="1911"/>
    <n v="19181"/>
    <n v="24"/>
    <s v="Food &amp; Grocery"/>
    <x v="0"/>
    <x v="1"/>
    <n v="4"/>
    <n v="3"/>
    <n v="2"/>
    <n v="432"/>
    <x v="5"/>
  </r>
  <r>
    <s v="C04286"/>
    <x v="0"/>
    <n v="34"/>
    <x v="2"/>
    <s v="Platinum"/>
    <x v="0"/>
    <x v="19"/>
    <n v="8358"/>
    <n v="8051"/>
    <n v="39"/>
    <s v="Sports &amp; Outdoors"/>
    <x v="1"/>
    <x v="1"/>
    <n v="3"/>
    <n v="1"/>
    <n v="1"/>
    <n v="311"/>
    <x v="8"/>
  </r>
  <r>
    <s v="C04287"/>
    <x v="0"/>
    <n v="39"/>
    <x v="0"/>
    <s v="Free"/>
    <x v="1"/>
    <x v="14"/>
    <n v="3089"/>
    <n v="5265"/>
    <n v="53"/>
    <s v="Sports &amp; Outdoors"/>
    <x v="5"/>
    <x v="1"/>
    <n v="3"/>
    <n v="1"/>
    <n v="1"/>
    <n v="311"/>
    <x v="8"/>
  </r>
  <r>
    <s v="C04288"/>
    <x v="0"/>
    <n v="31"/>
    <x v="2"/>
    <s v="Free"/>
    <x v="0"/>
    <x v="14"/>
    <n v="1711"/>
    <n v="3006"/>
    <n v="220"/>
    <s v="Home &amp; Kitchen"/>
    <x v="1"/>
    <x v="0"/>
    <n v="1"/>
    <n v="1"/>
    <n v="1"/>
    <n v="111"/>
    <x v="10"/>
  </r>
  <r>
    <s v="C04289"/>
    <x v="5"/>
    <n v="32"/>
    <x v="2"/>
    <s v="Platinum"/>
    <x v="0"/>
    <x v="34"/>
    <n v="7698"/>
    <n v="137297"/>
    <n v="36"/>
    <s v="Health &amp; Wellness"/>
    <x v="0"/>
    <x v="1"/>
    <n v="3"/>
    <n v="3"/>
    <n v="4"/>
    <n v="334"/>
    <x v="9"/>
  </r>
  <r>
    <s v="C04290"/>
    <x v="3"/>
    <n v="42"/>
    <x v="0"/>
    <s v="Silver"/>
    <x v="0"/>
    <x v="59"/>
    <n v="5498"/>
    <n v="128914"/>
    <n v="23"/>
    <s v="Electronics"/>
    <x v="4"/>
    <x v="0"/>
    <n v="4"/>
    <n v="4"/>
    <n v="4"/>
    <n v="444"/>
    <x v="6"/>
  </r>
  <r>
    <s v="C04291"/>
    <x v="14"/>
    <n v="36"/>
    <x v="0"/>
    <s v="Free"/>
    <x v="1"/>
    <x v="19"/>
    <n v="12958"/>
    <n v="1226"/>
    <n v="5"/>
    <s v="Home &amp; Kitchen"/>
    <x v="5"/>
    <x v="1"/>
    <n v="5"/>
    <n v="1"/>
    <n v="1"/>
    <n v="511"/>
    <x v="8"/>
  </r>
  <r>
    <s v="C04292"/>
    <x v="1"/>
    <n v="55"/>
    <x v="4"/>
    <s v="Free"/>
    <x v="1"/>
    <x v="37"/>
    <n v="4351"/>
    <n v="169451"/>
    <n v="139"/>
    <s v="Electronics"/>
    <x v="1"/>
    <x v="1"/>
    <n v="1"/>
    <n v="5"/>
    <n v="4"/>
    <n v="154"/>
    <x v="3"/>
  </r>
  <r>
    <s v="C04293"/>
    <x v="5"/>
    <n v="43"/>
    <x v="0"/>
    <s v="Free"/>
    <x v="0"/>
    <x v="14"/>
    <n v="5632"/>
    <n v="9909"/>
    <n v="68"/>
    <s v="Books"/>
    <x v="1"/>
    <x v="0"/>
    <n v="2"/>
    <n v="1"/>
    <n v="1"/>
    <n v="211"/>
    <x v="0"/>
  </r>
  <r>
    <s v="C04294"/>
    <x v="5"/>
    <n v="18"/>
    <x v="1"/>
    <s v="Gold"/>
    <x v="1"/>
    <x v="19"/>
    <n v="8681"/>
    <n v="8251"/>
    <n v="36"/>
    <s v="Home &amp; Kitchen"/>
    <x v="0"/>
    <x v="1"/>
    <n v="3"/>
    <n v="1"/>
    <n v="1"/>
    <n v="311"/>
    <x v="8"/>
  </r>
  <r>
    <s v="C04295"/>
    <x v="12"/>
    <n v="20"/>
    <x v="1"/>
    <s v="Free"/>
    <x v="1"/>
    <x v="58"/>
    <n v="5714"/>
    <n v="130807"/>
    <n v="121"/>
    <s v="Clothing &amp; Apparel"/>
    <x v="2"/>
    <x v="0"/>
    <n v="2"/>
    <n v="4"/>
    <n v="4"/>
    <n v="244"/>
    <x v="1"/>
  </r>
  <r>
    <s v="C04296"/>
    <x v="8"/>
    <n v="33"/>
    <x v="2"/>
    <s v="Free"/>
    <x v="0"/>
    <x v="22"/>
    <n v="16588"/>
    <n v="166218"/>
    <n v="97"/>
    <s v="Health &amp; Wellness"/>
    <x v="1"/>
    <x v="1"/>
    <n v="2"/>
    <n v="3"/>
    <n v="4"/>
    <n v="234"/>
    <x v="1"/>
  </r>
  <r>
    <s v="C04297"/>
    <x v="3"/>
    <n v="31"/>
    <x v="2"/>
    <s v="Silver"/>
    <x v="1"/>
    <x v="5"/>
    <n v="6505"/>
    <n v="33442"/>
    <n v="8"/>
    <s v="Electronics"/>
    <x v="5"/>
    <x v="0"/>
    <n v="4"/>
    <n v="2"/>
    <n v="2"/>
    <n v="422"/>
    <x v="8"/>
  </r>
  <r>
    <s v="C04298"/>
    <x v="10"/>
    <n v="41"/>
    <x v="0"/>
    <s v="Gold"/>
    <x v="1"/>
    <x v="20"/>
    <n v="20403"/>
    <n v="292049"/>
    <n v="97"/>
    <s v="Books"/>
    <x v="1"/>
    <x v="1"/>
    <n v="2"/>
    <n v="3"/>
    <n v="4"/>
    <n v="234"/>
    <x v="1"/>
  </r>
  <r>
    <s v="C04299"/>
    <x v="10"/>
    <n v="18"/>
    <x v="1"/>
    <s v="Free"/>
    <x v="0"/>
    <x v="14"/>
    <n v="6411"/>
    <n v="13178"/>
    <n v="44"/>
    <s v="Electronics"/>
    <x v="4"/>
    <x v="1"/>
    <n v="3"/>
    <n v="1"/>
    <n v="2"/>
    <n v="312"/>
    <x v="7"/>
  </r>
  <r>
    <s v="C04300"/>
    <x v="14"/>
    <n v="33"/>
    <x v="2"/>
    <s v="Free"/>
    <x v="1"/>
    <x v="34"/>
    <n v="1424"/>
    <n v="244411"/>
    <n v="26"/>
    <s v="Clothing &amp; Apparel"/>
    <x v="5"/>
    <x v="1"/>
    <n v="4"/>
    <n v="3"/>
    <n v="4"/>
    <n v="434"/>
    <x v="9"/>
  </r>
  <r>
    <s v="C04301"/>
    <x v="8"/>
    <n v="39"/>
    <x v="0"/>
    <s v="Free"/>
    <x v="1"/>
    <x v="33"/>
    <n v="6571"/>
    <n v="16893"/>
    <n v="31"/>
    <s v="Clothing &amp; Apparel"/>
    <x v="1"/>
    <x v="0"/>
    <n v="3"/>
    <n v="1"/>
    <n v="2"/>
    <n v="312"/>
    <x v="7"/>
  </r>
  <r>
    <s v="C04302"/>
    <x v="1"/>
    <n v="38"/>
    <x v="0"/>
    <s v="Free"/>
    <x v="0"/>
    <x v="47"/>
    <n v="7498"/>
    <n v="235071"/>
    <n v="38"/>
    <s v="Travel &amp; Luggage"/>
    <x v="3"/>
    <x v="0"/>
    <n v="3"/>
    <n v="4"/>
    <n v="4"/>
    <n v="344"/>
    <x v="6"/>
  </r>
  <r>
    <s v="C04303"/>
    <x v="10"/>
    <n v="58"/>
    <x v="4"/>
    <s v="Gold"/>
    <x v="1"/>
    <x v="2"/>
    <n v="31058"/>
    <n v="183532"/>
    <n v="75"/>
    <s v="Automotive"/>
    <x v="4"/>
    <x v="0"/>
    <n v="2"/>
    <n v="2"/>
    <n v="4"/>
    <n v="224"/>
    <x v="1"/>
  </r>
  <r>
    <s v="C04304"/>
    <x v="10"/>
    <n v="51"/>
    <x v="3"/>
    <s v="Free"/>
    <x v="0"/>
    <x v="18"/>
    <n v="8669"/>
    <n v="131752"/>
    <n v="67"/>
    <s v="Food &amp; Grocery"/>
    <x v="1"/>
    <x v="1"/>
    <n v="2"/>
    <n v="3"/>
    <n v="4"/>
    <n v="234"/>
    <x v="1"/>
  </r>
  <r>
    <s v="C04305"/>
    <x v="7"/>
    <n v="22"/>
    <x v="1"/>
    <s v="Free"/>
    <x v="0"/>
    <x v="10"/>
    <n v="4187"/>
    <n v="34527"/>
    <n v="16"/>
    <s v="Home &amp; Kitchen"/>
    <x v="4"/>
    <x v="0"/>
    <n v="4"/>
    <n v="2"/>
    <n v="2"/>
    <n v="422"/>
    <x v="8"/>
  </r>
  <r>
    <s v="C04306"/>
    <x v="1"/>
    <n v="26"/>
    <x v="2"/>
    <s v="Free"/>
    <x v="0"/>
    <x v="19"/>
    <n v="5474"/>
    <n v="5307"/>
    <n v="7"/>
    <s v="Sports &amp; Outdoors"/>
    <x v="3"/>
    <x v="1"/>
    <n v="5"/>
    <n v="1"/>
    <n v="1"/>
    <n v="511"/>
    <x v="8"/>
  </r>
  <r>
    <s v="C04307"/>
    <x v="16"/>
    <n v="42"/>
    <x v="0"/>
    <s v="Free"/>
    <x v="1"/>
    <x v="10"/>
    <n v="5545"/>
    <n v="46814"/>
    <n v="0"/>
    <s v="Sports &amp; Outdoors"/>
    <x v="0"/>
    <x v="1"/>
    <n v="5"/>
    <n v="2"/>
    <n v="3"/>
    <n v="523"/>
    <x v="2"/>
  </r>
  <r>
    <s v="C04308"/>
    <x v="5"/>
    <n v="41"/>
    <x v="0"/>
    <s v="Free"/>
    <x v="0"/>
    <x v="23"/>
    <n v="26858"/>
    <n v="408052"/>
    <n v="65"/>
    <s v="Electronics"/>
    <x v="0"/>
    <x v="1"/>
    <n v="2"/>
    <n v="3"/>
    <n v="5"/>
    <n v="235"/>
    <x v="1"/>
  </r>
  <r>
    <s v="C04309"/>
    <x v="10"/>
    <n v="39"/>
    <x v="0"/>
    <s v="Silver"/>
    <x v="0"/>
    <x v="14"/>
    <n v="105"/>
    <n v="239"/>
    <n v="51"/>
    <s v="Electronics"/>
    <x v="0"/>
    <x v="1"/>
    <n v="3"/>
    <n v="1"/>
    <n v="1"/>
    <n v="311"/>
    <x v="8"/>
  </r>
  <r>
    <s v="C04310"/>
    <x v="11"/>
    <n v="36"/>
    <x v="0"/>
    <s v="Free"/>
    <x v="1"/>
    <x v="49"/>
    <n v="1035"/>
    <n v="25851"/>
    <n v="10"/>
    <s v="Sports &amp; Outdoors"/>
    <x v="4"/>
    <x v="1"/>
    <n v="4"/>
    <n v="4"/>
    <n v="2"/>
    <n v="442"/>
    <x v="5"/>
  </r>
  <r>
    <s v="C04311"/>
    <x v="19"/>
    <n v="18"/>
    <x v="1"/>
    <s v="Gold"/>
    <x v="0"/>
    <x v="2"/>
    <n v="17273"/>
    <n v="107234"/>
    <n v="10"/>
    <s v="Home &amp; Kitchen"/>
    <x v="1"/>
    <x v="0"/>
    <n v="4"/>
    <n v="2"/>
    <n v="3"/>
    <n v="423"/>
    <x v="5"/>
  </r>
  <r>
    <s v="C04312"/>
    <x v="0"/>
    <n v="18"/>
    <x v="1"/>
    <s v="Free"/>
    <x v="1"/>
    <x v="0"/>
    <n v="1979"/>
    <n v="7553"/>
    <n v="20"/>
    <s v="Home &amp; Kitchen"/>
    <x v="4"/>
    <x v="1"/>
    <n v="4"/>
    <n v="2"/>
    <n v="1"/>
    <n v="421"/>
    <x v="8"/>
  </r>
  <r>
    <s v="C04313"/>
    <x v="0"/>
    <n v="18"/>
    <x v="1"/>
    <s v="Gold"/>
    <x v="0"/>
    <x v="19"/>
    <n v="5917"/>
    <n v="5719"/>
    <n v="1"/>
    <s v="Sports &amp; Outdoors"/>
    <x v="1"/>
    <x v="0"/>
    <n v="5"/>
    <n v="1"/>
    <n v="1"/>
    <n v="511"/>
    <x v="8"/>
  </r>
  <r>
    <s v="C04314"/>
    <x v="0"/>
    <n v="46"/>
    <x v="3"/>
    <s v="Gold"/>
    <x v="1"/>
    <x v="19"/>
    <n v="2794"/>
    <n v="2906"/>
    <n v="16"/>
    <s v="Clothing &amp; Apparel"/>
    <x v="1"/>
    <x v="0"/>
    <n v="4"/>
    <n v="1"/>
    <n v="1"/>
    <n v="411"/>
    <x v="8"/>
  </r>
  <r>
    <s v="C04315"/>
    <x v="2"/>
    <n v="49"/>
    <x v="3"/>
    <s v="Platinum"/>
    <x v="1"/>
    <x v="5"/>
    <n v="10166"/>
    <n v="4502"/>
    <n v="133"/>
    <s v="Books"/>
    <x v="1"/>
    <x v="0"/>
    <n v="1"/>
    <n v="2"/>
    <n v="1"/>
    <n v="121"/>
    <x v="10"/>
  </r>
  <r>
    <s v="C04316"/>
    <x v="0"/>
    <n v="57"/>
    <x v="4"/>
    <s v="Free"/>
    <x v="1"/>
    <x v="25"/>
    <n v="7361"/>
    <n v="20205"/>
    <n v="10"/>
    <s v="Sports &amp; Outdoors"/>
    <x v="0"/>
    <x v="0"/>
    <n v="4"/>
    <n v="4"/>
    <n v="2"/>
    <n v="442"/>
    <x v="5"/>
  </r>
  <r>
    <s v="C04317"/>
    <x v="3"/>
    <n v="53"/>
    <x v="3"/>
    <s v="Gold"/>
    <x v="0"/>
    <x v="21"/>
    <n v="22378"/>
    <n v="306615"/>
    <n v="82"/>
    <s v="Office Supplies"/>
    <x v="1"/>
    <x v="1"/>
    <n v="2"/>
    <n v="3"/>
    <n v="5"/>
    <n v="235"/>
    <x v="1"/>
  </r>
  <r>
    <s v="C04318"/>
    <x v="0"/>
    <n v="40"/>
    <x v="0"/>
    <s v="Free"/>
    <x v="0"/>
    <x v="17"/>
    <n v="1656"/>
    <n v="257804"/>
    <n v="29"/>
    <s v="Clothing &amp; Apparel"/>
    <x v="0"/>
    <x v="1"/>
    <n v="3"/>
    <n v="3"/>
    <n v="4"/>
    <n v="334"/>
    <x v="9"/>
  </r>
  <r>
    <s v="C04319"/>
    <x v="0"/>
    <n v="19"/>
    <x v="1"/>
    <s v="Free"/>
    <x v="1"/>
    <x v="21"/>
    <n v="11511"/>
    <n v="118036"/>
    <n v="100"/>
    <s v="Clothing &amp; Apparel"/>
    <x v="3"/>
    <x v="1"/>
    <n v="2"/>
    <n v="3"/>
    <n v="4"/>
    <n v="234"/>
    <x v="1"/>
  </r>
  <r>
    <s v="C04320"/>
    <x v="3"/>
    <n v="29"/>
    <x v="2"/>
    <s v="Gold"/>
    <x v="0"/>
    <x v="2"/>
    <n v="7391"/>
    <n v="42487"/>
    <n v="49"/>
    <s v="Beauty &amp; Personal Care"/>
    <x v="1"/>
    <x v="0"/>
    <n v="3"/>
    <n v="2"/>
    <n v="2"/>
    <n v="322"/>
    <x v="0"/>
  </r>
  <r>
    <s v="C04321"/>
    <x v="10"/>
    <n v="46"/>
    <x v="3"/>
    <s v="Gold"/>
    <x v="1"/>
    <x v="1"/>
    <n v="4532"/>
    <n v="50543"/>
    <n v="155"/>
    <s v="Pet Supplies"/>
    <x v="2"/>
    <x v="0"/>
    <n v="1"/>
    <n v="3"/>
    <n v="3"/>
    <n v="133"/>
    <x v="1"/>
  </r>
  <r>
    <s v="C04322"/>
    <x v="0"/>
    <n v="31"/>
    <x v="2"/>
    <s v="Free"/>
    <x v="1"/>
    <x v="14"/>
    <n v="4518"/>
    <n v="7799"/>
    <n v="65"/>
    <s v="Sports &amp; Outdoors"/>
    <x v="3"/>
    <x v="0"/>
    <n v="2"/>
    <n v="1"/>
    <n v="1"/>
    <n v="211"/>
    <x v="0"/>
  </r>
  <r>
    <s v="C04323"/>
    <x v="0"/>
    <n v="37"/>
    <x v="0"/>
    <s v="Free"/>
    <x v="1"/>
    <x v="68"/>
    <n v="6809"/>
    <n v="359518"/>
    <n v="97"/>
    <s v="Sports &amp; Outdoors"/>
    <x v="3"/>
    <x v="1"/>
    <n v="2"/>
    <n v="5"/>
    <n v="5"/>
    <n v="255"/>
    <x v="1"/>
  </r>
  <r>
    <s v="C04324"/>
    <x v="0"/>
    <n v="29"/>
    <x v="2"/>
    <s v="Free"/>
    <x v="1"/>
    <x v="8"/>
    <n v="5767"/>
    <n v="150395"/>
    <n v="188"/>
    <s v="Electronics"/>
    <x v="3"/>
    <x v="1"/>
    <n v="1"/>
    <n v="4"/>
    <n v="4"/>
    <n v="144"/>
    <x v="3"/>
  </r>
  <r>
    <s v="C04325"/>
    <x v="0"/>
    <n v="50"/>
    <x v="3"/>
    <s v="Free"/>
    <x v="1"/>
    <x v="45"/>
    <n v="3004"/>
    <n v="100531"/>
    <n v="9"/>
    <s v="Jewelry &amp; Accessories"/>
    <x v="0"/>
    <x v="0"/>
    <n v="4"/>
    <n v="5"/>
    <n v="3"/>
    <n v="453"/>
    <x v="5"/>
  </r>
  <r>
    <s v="C04326"/>
    <x v="4"/>
    <n v="18"/>
    <x v="1"/>
    <s v="Free"/>
    <x v="1"/>
    <x v="59"/>
    <n v="13664"/>
    <n v="358981"/>
    <n v="31"/>
    <s v="Automotive"/>
    <x v="2"/>
    <x v="0"/>
    <n v="3"/>
    <n v="4"/>
    <n v="5"/>
    <n v="345"/>
    <x v="6"/>
  </r>
  <r>
    <s v="C04327"/>
    <x v="18"/>
    <n v="32"/>
    <x v="2"/>
    <s v="Platinum"/>
    <x v="0"/>
    <x v="9"/>
    <n v="2835"/>
    <n v="2155"/>
    <n v="66"/>
    <s v="Clothing &amp; Apparel"/>
    <x v="0"/>
    <x v="1"/>
    <n v="2"/>
    <n v="2"/>
    <n v="1"/>
    <n v="221"/>
    <x v="7"/>
  </r>
  <r>
    <s v="C04328"/>
    <x v="0"/>
    <n v="25"/>
    <x v="2"/>
    <s v="Free"/>
    <x v="1"/>
    <x v="34"/>
    <n v="5177"/>
    <n v="78517"/>
    <n v="62"/>
    <s v="Sports &amp; Outdoors"/>
    <x v="0"/>
    <x v="1"/>
    <n v="2"/>
    <n v="3"/>
    <n v="3"/>
    <n v="233"/>
    <x v="0"/>
  </r>
  <r>
    <s v="C04329"/>
    <x v="17"/>
    <n v="22"/>
    <x v="1"/>
    <s v="Gold"/>
    <x v="0"/>
    <x v="26"/>
    <n v="448"/>
    <n v="12468"/>
    <n v="134"/>
    <s v="Office Supplies"/>
    <x v="3"/>
    <x v="1"/>
    <n v="1"/>
    <n v="4"/>
    <n v="2"/>
    <n v="142"/>
    <x v="1"/>
  </r>
  <r>
    <s v="C04330"/>
    <x v="7"/>
    <n v="30"/>
    <x v="2"/>
    <s v="Free"/>
    <x v="1"/>
    <x v="31"/>
    <n v="15327"/>
    <n v="126112"/>
    <n v="46"/>
    <s v="Clothing &amp; Apparel"/>
    <x v="3"/>
    <x v="1"/>
    <n v="3"/>
    <n v="2"/>
    <n v="4"/>
    <n v="324"/>
    <x v="9"/>
  </r>
  <r>
    <s v="C04331"/>
    <x v="0"/>
    <n v="26"/>
    <x v="2"/>
    <s v="Free"/>
    <x v="0"/>
    <x v="14"/>
    <n v="26144"/>
    <n v="48328"/>
    <n v="7"/>
    <s v="Food &amp; Grocery"/>
    <x v="0"/>
    <x v="1"/>
    <n v="5"/>
    <n v="1"/>
    <n v="3"/>
    <n v="513"/>
    <x v="2"/>
  </r>
  <r>
    <s v="C04332"/>
    <x v="4"/>
    <n v="21"/>
    <x v="1"/>
    <s v="Free"/>
    <x v="0"/>
    <x v="31"/>
    <n v="16256"/>
    <n v="142071"/>
    <n v="33"/>
    <s v="Beauty &amp; Personal Care"/>
    <x v="0"/>
    <x v="1"/>
    <n v="3"/>
    <n v="2"/>
    <n v="4"/>
    <n v="324"/>
    <x v="9"/>
  </r>
  <r>
    <s v="C04333"/>
    <x v="10"/>
    <n v="43"/>
    <x v="0"/>
    <s v="Free"/>
    <x v="1"/>
    <x v="17"/>
    <n v="4139"/>
    <n v="55714"/>
    <n v="2"/>
    <s v="Clothing &amp; Apparel"/>
    <x v="4"/>
    <x v="1"/>
    <n v="5"/>
    <n v="3"/>
    <n v="3"/>
    <n v="533"/>
    <x v="5"/>
  </r>
  <r>
    <s v="C04334"/>
    <x v="1"/>
    <n v="37"/>
    <x v="0"/>
    <s v="Silver"/>
    <x v="1"/>
    <x v="31"/>
    <n v="2524"/>
    <n v="20426"/>
    <n v="36"/>
    <s v="Beauty &amp; Personal Care"/>
    <x v="5"/>
    <x v="0"/>
    <n v="3"/>
    <n v="2"/>
    <n v="2"/>
    <n v="322"/>
    <x v="0"/>
  </r>
  <r>
    <s v="C04335"/>
    <x v="13"/>
    <n v="18"/>
    <x v="1"/>
    <s v="Platinum"/>
    <x v="0"/>
    <x v="33"/>
    <n v="10092"/>
    <n v="27302"/>
    <n v="93"/>
    <s v="Books"/>
    <x v="1"/>
    <x v="1"/>
    <n v="2"/>
    <n v="1"/>
    <n v="2"/>
    <n v="212"/>
    <x v="0"/>
  </r>
  <r>
    <s v="C04336"/>
    <x v="18"/>
    <n v="49"/>
    <x v="3"/>
    <s v="Free"/>
    <x v="0"/>
    <x v="14"/>
    <n v="5659"/>
    <n v="12097"/>
    <n v="15"/>
    <s v="Pet Supplies"/>
    <x v="1"/>
    <x v="0"/>
    <n v="4"/>
    <n v="1"/>
    <n v="2"/>
    <n v="412"/>
    <x v="8"/>
  </r>
  <r>
    <s v="C04337"/>
    <x v="7"/>
    <n v="30"/>
    <x v="2"/>
    <s v="Silver"/>
    <x v="1"/>
    <x v="58"/>
    <n v="13697"/>
    <n v="270277"/>
    <n v="15"/>
    <s v="Clothing &amp; Apparel"/>
    <x v="0"/>
    <x v="0"/>
    <n v="4"/>
    <n v="4"/>
    <n v="4"/>
    <n v="444"/>
    <x v="6"/>
  </r>
  <r>
    <s v="C04338"/>
    <x v="4"/>
    <n v="48"/>
    <x v="3"/>
    <s v="Gold"/>
    <x v="0"/>
    <x v="39"/>
    <n v="23307"/>
    <n v="689682"/>
    <n v="31"/>
    <s v="Electronics"/>
    <x v="5"/>
    <x v="1"/>
    <n v="3"/>
    <n v="4"/>
    <n v="5"/>
    <n v="345"/>
    <x v="6"/>
  </r>
  <r>
    <s v="C04339"/>
    <x v="15"/>
    <n v="18"/>
    <x v="1"/>
    <s v="Free"/>
    <x v="0"/>
    <x v="35"/>
    <n v="15657"/>
    <n v="267044"/>
    <n v="160"/>
    <s v="Home &amp; Kitchen"/>
    <x v="2"/>
    <x v="1"/>
    <n v="1"/>
    <n v="4"/>
    <n v="4"/>
    <n v="144"/>
    <x v="3"/>
  </r>
  <r>
    <s v="C04340"/>
    <x v="9"/>
    <n v="31"/>
    <x v="2"/>
    <s v="Free"/>
    <x v="0"/>
    <x v="2"/>
    <n v="6089"/>
    <n v="3315"/>
    <n v="4"/>
    <s v="Toys &amp; Games"/>
    <x v="5"/>
    <x v="1"/>
    <n v="5"/>
    <n v="2"/>
    <n v="1"/>
    <n v="521"/>
    <x v="2"/>
  </r>
  <r>
    <s v="C04341"/>
    <x v="0"/>
    <n v="49"/>
    <x v="3"/>
    <s v="Free"/>
    <x v="1"/>
    <x v="49"/>
    <n v="7854"/>
    <n v="199483"/>
    <n v="15"/>
    <s v="Electronics"/>
    <x v="3"/>
    <x v="0"/>
    <n v="4"/>
    <n v="4"/>
    <n v="4"/>
    <n v="444"/>
    <x v="6"/>
  </r>
  <r>
    <s v="C04342"/>
    <x v="14"/>
    <n v="55"/>
    <x v="4"/>
    <s v="Silver"/>
    <x v="0"/>
    <x v="1"/>
    <n v="27574"/>
    <n v="311918"/>
    <n v="23"/>
    <s v="Books"/>
    <x v="1"/>
    <x v="0"/>
    <n v="4"/>
    <n v="3"/>
    <n v="5"/>
    <n v="435"/>
    <x v="6"/>
  </r>
  <r>
    <s v="C04343"/>
    <x v="19"/>
    <n v="29"/>
    <x v="2"/>
    <s v="Free"/>
    <x v="1"/>
    <x v="33"/>
    <n v="21772"/>
    <n v="67951"/>
    <n v="7"/>
    <s v="Toys &amp; Games"/>
    <x v="2"/>
    <x v="1"/>
    <n v="5"/>
    <n v="1"/>
    <n v="3"/>
    <n v="513"/>
    <x v="2"/>
  </r>
  <r>
    <s v="C04344"/>
    <x v="10"/>
    <n v="44"/>
    <x v="0"/>
    <s v="Free"/>
    <x v="0"/>
    <x v="0"/>
    <n v="863"/>
    <n v="39629"/>
    <n v="3"/>
    <s v="Automotive"/>
    <x v="3"/>
    <x v="1"/>
    <n v="5"/>
    <n v="2"/>
    <n v="2"/>
    <n v="522"/>
    <x v="2"/>
  </r>
  <r>
    <s v="C04345"/>
    <x v="18"/>
    <n v="44"/>
    <x v="0"/>
    <s v="Free"/>
    <x v="1"/>
    <x v="2"/>
    <n v="7697"/>
    <n v="51003"/>
    <n v="58"/>
    <s v="Sports &amp; Outdoors"/>
    <x v="0"/>
    <x v="0"/>
    <n v="3"/>
    <n v="2"/>
    <n v="3"/>
    <n v="323"/>
    <x v="5"/>
  </r>
  <r>
    <s v="C04346"/>
    <x v="0"/>
    <n v="32"/>
    <x v="2"/>
    <s v="Free"/>
    <x v="0"/>
    <x v="19"/>
    <n v="4806"/>
    <n v="4306"/>
    <n v="108"/>
    <s v="Automotive"/>
    <x v="1"/>
    <x v="0"/>
    <n v="2"/>
    <n v="1"/>
    <n v="1"/>
    <n v="211"/>
    <x v="0"/>
  </r>
  <r>
    <s v="C04347"/>
    <x v="0"/>
    <n v="30"/>
    <x v="2"/>
    <s v="Gold"/>
    <x v="0"/>
    <x v="30"/>
    <n v="9038"/>
    <n v="198142"/>
    <n v="63"/>
    <s v="Office Supplies"/>
    <x v="3"/>
    <x v="0"/>
    <n v="2"/>
    <n v="4"/>
    <n v="4"/>
    <n v="244"/>
    <x v="1"/>
  </r>
  <r>
    <s v="C04348"/>
    <x v="14"/>
    <n v="38"/>
    <x v="0"/>
    <s v="Silver"/>
    <x v="1"/>
    <x v="67"/>
    <n v="1681"/>
    <n v="985699"/>
    <n v="37"/>
    <s v="Office Supplies"/>
    <x v="3"/>
    <x v="1"/>
    <n v="3"/>
    <n v="5"/>
    <n v="5"/>
    <n v="355"/>
    <x v="6"/>
  </r>
  <r>
    <s v="C04349"/>
    <x v="5"/>
    <n v="41"/>
    <x v="0"/>
    <s v="Free"/>
    <x v="1"/>
    <x v="5"/>
    <n v="3518"/>
    <n v="1910"/>
    <n v="32"/>
    <s v="Electronics"/>
    <x v="1"/>
    <x v="1"/>
    <n v="3"/>
    <n v="2"/>
    <n v="1"/>
    <n v="321"/>
    <x v="7"/>
  </r>
  <r>
    <s v="C04350"/>
    <x v="10"/>
    <n v="49"/>
    <x v="3"/>
    <s v="Silver"/>
    <x v="1"/>
    <x v="33"/>
    <n v="702"/>
    <n v="21989"/>
    <n v="35"/>
    <s v="Home &amp; Kitchen"/>
    <x v="3"/>
    <x v="1"/>
    <n v="3"/>
    <n v="1"/>
    <n v="2"/>
    <n v="312"/>
    <x v="7"/>
  </r>
  <r>
    <s v="C04351"/>
    <x v="9"/>
    <n v="33"/>
    <x v="2"/>
    <s v="Free"/>
    <x v="0"/>
    <x v="0"/>
    <n v="4061"/>
    <n v="1859"/>
    <n v="246"/>
    <s v="Clothing &amp; Apparel"/>
    <x v="0"/>
    <x v="1"/>
    <n v="1"/>
    <n v="2"/>
    <n v="1"/>
    <n v="121"/>
    <x v="10"/>
  </r>
  <r>
    <s v="C04352"/>
    <x v="12"/>
    <n v="30"/>
    <x v="2"/>
    <s v="Platinum"/>
    <x v="1"/>
    <x v="10"/>
    <n v="1932"/>
    <n v="154945"/>
    <n v="60"/>
    <s v="Sports &amp; Outdoors"/>
    <x v="2"/>
    <x v="1"/>
    <n v="2"/>
    <n v="2"/>
    <n v="4"/>
    <n v="224"/>
    <x v="1"/>
  </r>
  <r>
    <s v="C04353"/>
    <x v="5"/>
    <n v="31"/>
    <x v="2"/>
    <s v="Free"/>
    <x v="1"/>
    <x v="18"/>
    <n v="355"/>
    <n v="63636"/>
    <n v="126"/>
    <s v="Clothing &amp; Apparel"/>
    <x v="0"/>
    <x v="1"/>
    <n v="1"/>
    <n v="3"/>
    <n v="3"/>
    <n v="133"/>
    <x v="1"/>
  </r>
  <r>
    <s v="C04354"/>
    <x v="0"/>
    <n v="46"/>
    <x v="3"/>
    <s v="Gold"/>
    <x v="0"/>
    <x v="6"/>
    <n v="15298"/>
    <n v="544007"/>
    <n v="20"/>
    <s v="Beauty &amp; Personal Care"/>
    <x v="5"/>
    <x v="1"/>
    <n v="4"/>
    <n v="4"/>
    <n v="5"/>
    <n v="445"/>
    <x v="4"/>
  </r>
  <r>
    <s v="C04355"/>
    <x v="14"/>
    <n v="31"/>
    <x v="2"/>
    <s v="Free"/>
    <x v="0"/>
    <x v="53"/>
    <n v="7024"/>
    <n v="304891"/>
    <n v="20"/>
    <s v="Clothing &amp; Apparel"/>
    <x v="0"/>
    <x v="1"/>
    <n v="4"/>
    <n v="5"/>
    <n v="5"/>
    <n v="455"/>
    <x v="4"/>
  </r>
  <r>
    <s v="C04356"/>
    <x v="5"/>
    <n v="46"/>
    <x v="3"/>
    <s v="Free"/>
    <x v="0"/>
    <x v="26"/>
    <n v="4718"/>
    <n v="108013"/>
    <n v="77"/>
    <s v="Electronics"/>
    <x v="2"/>
    <x v="0"/>
    <n v="2"/>
    <n v="4"/>
    <n v="3"/>
    <n v="243"/>
    <x v="1"/>
  </r>
  <r>
    <s v="C04357"/>
    <x v="0"/>
    <n v="50"/>
    <x v="3"/>
    <s v="Free"/>
    <x v="1"/>
    <x v="0"/>
    <n v="601"/>
    <n v="21157"/>
    <n v="136"/>
    <s v="Books"/>
    <x v="0"/>
    <x v="0"/>
    <n v="1"/>
    <n v="2"/>
    <n v="2"/>
    <n v="122"/>
    <x v="0"/>
  </r>
  <r>
    <s v="C04358"/>
    <x v="10"/>
    <n v="35"/>
    <x v="0"/>
    <s v="Silver"/>
    <x v="0"/>
    <x v="12"/>
    <n v="11819"/>
    <n v="23921"/>
    <n v="28"/>
    <s v="Clothing &amp; Apparel"/>
    <x v="0"/>
    <x v="1"/>
    <n v="4"/>
    <n v="4"/>
    <n v="2"/>
    <n v="442"/>
    <x v="5"/>
  </r>
  <r>
    <s v="C04359"/>
    <x v="0"/>
    <n v="30"/>
    <x v="2"/>
    <s v="Free"/>
    <x v="1"/>
    <x v="0"/>
    <n v="9392"/>
    <n v="37721"/>
    <n v="30"/>
    <s v="Home &amp; Kitchen"/>
    <x v="5"/>
    <x v="1"/>
    <n v="3"/>
    <n v="2"/>
    <n v="2"/>
    <n v="322"/>
    <x v="0"/>
  </r>
  <r>
    <s v="C04360"/>
    <x v="0"/>
    <n v="33"/>
    <x v="2"/>
    <s v="Free"/>
    <x v="1"/>
    <x v="51"/>
    <n v="1484"/>
    <n v="641291"/>
    <n v="33"/>
    <s v="Electronics"/>
    <x v="3"/>
    <x v="0"/>
    <n v="3"/>
    <n v="5"/>
    <n v="5"/>
    <n v="355"/>
    <x v="6"/>
  </r>
  <r>
    <s v="C04361"/>
    <x v="0"/>
    <n v="28"/>
    <x v="2"/>
    <s v="Gold"/>
    <x v="0"/>
    <x v="34"/>
    <n v="17606"/>
    <n v="331387"/>
    <n v="31"/>
    <s v="Clothing &amp; Apparel"/>
    <x v="4"/>
    <x v="1"/>
    <n v="3"/>
    <n v="3"/>
    <n v="5"/>
    <n v="335"/>
    <x v="6"/>
  </r>
  <r>
    <s v="C04362"/>
    <x v="5"/>
    <n v="33"/>
    <x v="2"/>
    <s v="Free"/>
    <x v="1"/>
    <x v="21"/>
    <n v="2924"/>
    <n v="38046"/>
    <n v="100"/>
    <s v="Books"/>
    <x v="0"/>
    <x v="0"/>
    <n v="2"/>
    <n v="3"/>
    <n v="2"/>
    <n v="232"/>
    <x v="0"/>
  </r>
  <r>
    <s v="C04363"/>
    <x v="0"/>
    <n v="37"/>
    <x v="0"/>
    <s v="Gold"/>
    <x v="0"/>
    <x v="17"/>
    <n v="25818"/>
    <n v="313934"/>
    <n v="26"/>
    <s v="Clothing &amp; Apparel"/>
    <x v="2"/>
    <x v="0"/>
    <n v="4"/>
    <n v="3"/>
    <n v="5"/>
    <n v="435"/>
    <x v="6"/>
  </r>
  <r>
    <s v="C04364"/>
    <x v="7"/>
    <n v="29"/>
    <x v="2"/>
    <s v="Free"/>
    <x v="0"/>
    <x v="20"/>
    <n v="29811"/>
    <n v="364569"/>
    <n v="170"/>
    <s v="Sports &amp; Outdoors"/>
    <x v="0"/>
    <x v="1"/>
    <n v="1"/>
    <n v="3"/>
    <n v="5"/>
    <n v="135"/>
    <x v="1"/>
  </r>
  <r>
    <s v="C04365"/>
    <x v="14"/>
    <n v="32"/>
    <x v="2"/>
    <s v="Free"/>
    <x v="1"/>
    <x v="22"/>
    <n v="1869"/>
    <n v="17584"/>
    <n v="35"/>
    <s v="Health &amp; Wellness"/>
    <x v="4"/>
    <x v="0"/>
    <n v="3"/>
    <n v="3"/>
    <n v="2"/>
    <n v="332"/>
    <x v="0"/>
  </r>
  <r>
    <s v="C04366"/>
    <x v="16"/>
    <n v="25"/>
    <x v="2"/>
    <s v="Free"/>
    <x v="1"/>
    <x v="18"/>
    <n v="3581"/>
    <n v="54361"/>
    <n v="14"/>
    <s v="Beauty &amp; Personal Care"/>
    <x v="3"/>
    <x v="0"/>
    <n v="4"/>
    <n v="3"/>
    <n v="3"/>
    <n v="433"/>
    <x v="5"/>
  </r>
  <r>
    <s v="C04367"/>
    <x v="9"/>
    <n v="37"/>
    <x v="0"/>
    <s v="Free"/>
    <x v="0"/>
    <x v="41"/>
    <n v="8328"/>
    <n v="269196"/>
    <n v="10"/>
    <s v="Electronics"/>
    <x v="1"/>
    <x v="0"/>
    <n v="4"/>
    <n v="5"/>
    <n v="4"/>
    <n v="454"/>
    <x v="4"/>
  </r>
  <r>
    <s v="C04368"/>
    <x v="10"/>
    <n v="49"/>
    <x v="3"/>
    <s v="Free"/>
    <x v="0"/>
    <x v="18"/>
    <n v="7351"/>
    <n v="10096"/>
    <n v="41"/>
    <s v="Books"/>
    <x v="3"/>
    <x v="0"/>
    <n v="3"/>
    <n v="3"/>
    <n v="1"/>
    <n v="331"/>
    <x v="7"/>
  </r>
  <r>
    <s v="C04369"/>
    <x v="10"/>
    <n v="33"/>
    <x v="2"/>
    <s v="Free"/>
    <x v="0"/>
    <x v="5"/>
    <n v="2905"/>
    <n v="12821"/>
    <n v="141"/>
    <s v="Health &amp; Wellness"/>
    <x v="4"/>
    <x v="0"/>
    <n v="1"/>
    <n v="2"/>
    <n v="2"/>
    <n v="122"/>
    <x v="0"/>
  </r>
  <r>
    <s v="C04370"/>
    <x v="0"/>
    <n v="35"/>
    <x v="0"/>
    <s v="Silver"/>
    <x v="1"/>
    <x v="20"/>
    <n v="23654"/>
    <n v="293269"/>
    <n v="174"/>
    <s v="Home &amp; Kitchen"/>
    <x v="0"/>
    <x v="1"/>
    <n v="1"/>
    <n v="3"/>
    <n v="4"/>
    <n v="134"/>
    <x v="1"/>
  </r>
  <r>
    <s v="C04371"/>
    <x v="0"/>
    <n v="39"/>
    <x v="0"/>
    <s v="Free"/>
    <x v="1"/>
    <x v="33"/>
    <n v="5896"/>
    <n v="17475"/>
    <n v="3"/>
    <s v="Electronics"/>
    <x v="3"/>
    <x v="1"/>
    <n v="5"/>
    <n v="1"/>
    <n v="2"/>
    <n v="512"/>
    <x v="8"/>
  </r>
  <r>
    <s v="C04372"/>
    <x v="7"/>
    <n v="25"/>
    <x v="2"/>
    <s v="Free"/>
    <x v="1"/>
    <x v="33"/>
    <n v="3296"/>
    <n v="8782"/>
    <n v="64"/>
    <s v="Sports &amp; Outdoors"/>
    <x v="2"/>
    <x v="0"/>
    <n v="2"/>
    <n v="1"/>
    <n v="1"/>
    <n v="211"/>
    <x v="0"/>
  </r>
  <r>
    <s v="C04373"/>
    <x v="0"/>
    <n v="24"/>
    <x v="1"/>
    <s v="Free"/>
    <x v="0"/>
    <x v="22"/>
    <n v="4478"/>
    <n v="44738"/>
    <n v="27"/>
    <s v="Clothing &amp; Apparel"/>
    <x v="1"/>
    <x v="0"/>
    <n v="4"/>
    <n v="3"/>
    <n v="3"/>
    <n v="433"/>
    <x v="5"/>
  </r>
  <r>
    <s v="C04374"/>
    <x v="0"/>
    <n v="35"/>
    <x v="0"/>
    <s v="Free"/>
    <x v="1"/>
    <x v="22"/>
    <n v="3474"/>
    <n v="37723"/>
    <n v="28"/>
    <s v="Pet Supplies"/>
    <x v="3"/>
    <x v="1"/>
    <n v="4"/>
    <n v="3"/>
    <n v="2"/>
    <n v="432"/>
    <x v="5"/>
  </r>
  <r>
    <s v="C04375"/>
    <x v="1"/>
    <n v="53"/>
    <x v="3"/>
    <s v="Free"/>
    <x v="0"/>
    <x v="21"/>
    <n v="516"/>
    <n v="63382"/>
    <n v="41"/>
    <s v="Food &amp; Grocery"/>
    <x v="4"/>
    <x v="1"/>
    <n v="3"/>
    <n v="3"/>
    <n v="3"/>
    <n v="333"/>
    <x v="5"/>
  </r>
  <r>
    <s v="C04376"/>
    <x v="0"/>
    <n v="52"/>
    <x v="3"/>
    <s v="Silver"/>
    <x v="0"/>
    <x v="19"/>
    <n v="16186"/>
    <n v="16288"/>
    <n v="262"/>
    <s v="Books"/>
    <x v="0"/>
    <x v="1"/>
    <n v="1"/>
    <n v="1"/>
    <n v="2"/>
    <n v="112"/>
    <x v="10"/>
  </r>
  <r>
    <s v="C04377"/>
    <x v="5"/>
    <n v="32"/>
    <x v="2"/>
    <s v="Free"/>
    <x v="0"/>
    <x v="17"/>
    <n v="10482"/>
    <n v="152831"/>
    <n v="30"/>
    <s v="Electronics"/>
    <x v="3"/>
    <x v="1"/>
    <n v="3"/>
    <n v="3"/>
    <n v="4"/>
    <n v="334"/>
    <x v="9"/>
  </r>
  <r>
    <s v="C04378"/>
    <x v="0"/>
    <n v="24"/>
    <x v="1"/>
    <s v="Silver"/>
    <x v="1"/>
    <x v="2"/>
    <n v="903"/>
    <n v="5089"/>
    <n v="16"/>
    <s v="Electronics"/>
    <x v="2"/>
    <x v="0"/>
    <n v="4"/>
    <n v="2"/>
    <n v="1"/>
    <n v="421"/>
    <x v="8"/>
  </r>
  <r>
    <s v="C04379"/>
    <x v="0"/>
    <n v="24"/>
    <x v="1"/>
    <s v="Free"/>
    <x v="1"/>
    <x v="22"/>
    <n v="6929"/>
    <n v="6761"/>
    <n v="28"/>
    <s v="Electronics"/>
    <x v="1"/>
    <x v="0"/>
    <n v="4"/>
    <n v="3"/>
    <n v="1"/>
    <n v="431"/>
    <x v="5"/>
  </r>
  <r>
    <s v="C04380"/>
    <x v="0"/>
    <n v="40"/>
    <x v="0"/>
    <s v="Gold"/>
    <x v="1"/>
    <x v="2"/>
    <n v="1231"/>
    <n v="6781"/>
    <n v="3"/>
    <s v="Books"/>
    <x v="0"/>
    <x v="1"/>
    <n v="5"/>
    <n v="2"/>
    <n v="1"/>
    <n v="521"/>
    <x v="2"/>
  </r>
  <r>
    <s v="C04381"/>
    <x v="0"/>
    <n v="62"/>
    <x v="4"/>
    <s v="Free"/>
    <x v="1"/>
    <x v="14"/>
    <n v="10472"/>
    <n v="21803"/>
    <n v="158"/>
    <s v="Travel &amp; Luggage"/>
    <x v="0"/>
    <x v="1"/>
    <n v="1"/>
    <n v="1"/>
    <n v="2"/>
    <n v="112"/>
    <x v="10"/>
  </r>
  <r>
    <s v="C04382"/>
    <x v="0"/>
    <n v="43"/>
    <x v="0"/>
    <s v="Silver"/>
    <x v="0"/>
    <x v="20"/>
    <n v="12819"/>
    <n v="169364"/>
    <n v="45"/>
    <s v="Automotive"/>
    <x v="0"/>
    <x v="1"/>
    <n v="3"/>
    <n v="3"/>
    <n v="4"/>
    <n v="334"/>
    <x v="9"/>
  </r>
  <r>
    <s v="C04383"/>
    <x v="8"/>
    <n v="18"/>
    <x v="1"/>
    <s v="Free"/>
    <x v="1"/>
    <x v="19"/>
    <n v="9652"/>
    <n v="10683"/>
    <n v="7"/>
    <s v="Electronics"/>
    <x v="1"/>
    <x v="1"/>
    <n v="5"/>
    <n v="1"/>
    <n v="2"/>
    <n v="512"/>
    <x v="8"/>
  </r>
  <r>
    <s v="C04384"/>
    <x v="5"/>
    <n v="43"/>
    <x v="0"/>
    <s v="Platinum"/>
    <x v="1"/>
    <x v="10"/>
    <n v="6744"/>
    <n v="58997"/>
    <n v="126"/>
    <s v="Sports &amp; Outdoors"/>
    <x v="3"/>
    <x v="0"/>
    <n v="1"/>
    <n v="2"/>
    <n v="3"/>
    <n v="123"/>
    <x v="0"/>
  </r>
  <r>
    <s v="C04385"/>
    <x v="12"/>
    <n v="34"/>
    <x v="2"/>
    <s v="Free"/>
    <x v="1"/>
    <x v="10"/>
    <n v="383"/>
    <n v="32027"/>
    <n v="10"/>
    <s v="Jewelry &amp; Accessories"/>
    <x v="0"/>
    <x v="0"/>
    <n v="4"/>
    <n v="2"/>
    <n v="2"/>
    <n v="422"/>
    <x v="8"/>
  </r>
  <r>
    <s v="C04386"/>
    <x v="5"/>
    <n v="18"/>
    <x v="1"/>
    <s v="Gold"/>
    <x v="1"/>
    <x v="14"/>
    <n v="29112"/>
    <n v="60365"/>
    <n v="96"/>
    <s v="Clothing &amp; Apparel"/>
    <x v="1"/>
    <x v="1"/>
    <n v="2"/>
    <n v="1"/>
    <n v="3"/>
    <n v="213"/>
    <x v="7"/>
  </r>
  <r>
    <s v="C04387"/>
    <x v="12"/>
    <n v="41"/>
    <x v="0"/>
    <s v="Free"/>
    <x v="0"/>
    <x v="36"/>
    <n v="8438"/>
    <n v="457768"/>
    <n v="211"/>
    <s v="Beauty &amp; Personal Care"/>
    <x v="5"/>
    <x v="1"/>
    <n v="1"/>
    <n v="5"/>
    <n v="5"/>
    <n v="155"/>
    <x v="3"/>
  </r>
  <r>
    <s v="C04388"/>
    <x v="0"/>
    <n v="39"/>
    <x v="0"/>
    <s v="Free"/>
    <x v="0"/>
    <x v="34"/>
    <n v="9297"/>
    <n v="138273"/>
    <n v="52"/>
    <s v="Books"/>
    <x v="0"/>
    <x v="1"/>
    <n v="3"/>
    <n v="3"/>
    <n v="4"/>
    <n v="334"/>
    <x v="9"/>
  </r>
  <r>
    <s v="C04389"/>
    <x v="10"/>
    <n v="44"/>
    <x v="0"/>
    <s v="Free"/>
    <x v="1"/>
    <x v="24"/>
    <n v="687"/>
    <n v="12888"/>
    <n v="88"/>
    <s v="Toys &amp; Games"/>
    <x v="1"/>
    <x v="1"/>
    <n v="2"/>
    <n v="4"/>
    <n v="2"/>
    <n v="242"/>
    <x v="1"/>
  </r>
  <r>
    <s v="C04390"/>
    <x v="0"/>
    <n v="37"/>
    <x v="0"/>
    <s v="Free"/>
    <x v="0"/>
    <x v="10"/>
    <n v="12537"/>
    <n v="89797"/>
    <n v="49"/>
    <s v="Home &amp; Kitchen"/>
    <x v="3"/>
    <x v="1"/>
    <n v="3"/>
    <n v="2"/>
    <n v="3"/>
    <n v="323"/>
    <x v="5"/>
  </r>
  <r>
    <s v="C04391"/>
    <x v="5"/>
    <n v="29"/>
    <x v="2"/>
    <s v="Gold"/>
    <x v="1"/>
    <x v="34"/>
    <n v="3811"/>
    <n v="60619"/>
    <n v="6"/>
    <s v="Books"/>
    <x v="0"/>
    <x v="1"/>
    <n v="5"/>
    <n v="3"/>
    <n v="3"/>
    <n v="533"/>
    <x v="5"/>
  </r>
  <r>
    <s v="C04392"/>
    <x v="0"/>
    <n v="31"/>
    <x v="2"/>
    <s v="Free"/>
    <x v="1"/>
    <x v="31"/>
    <n v="11326"/>
    <n v="106672"/>
    <n v="14"/>
    <s v="Sports &amp; Outdoors"/>
    <x v="2"/>
    <x v="1"/>
    <n v="4"/>
    <n v="2"/>
    <n v="3"/>
    <n v="423"/>
    <x v="5"/>
  </r>
  <r>
    <s v="C04393"/>
    <x v="5"/>
    <n v="31"/>
    <x v="2"/>
    <s v="Free"/>
    <x v="0"/>
    <x v="8"/>
    <n v="2826"/>
    <n v="67197"/>
    <n v="87"/>
    <s v="Beauty &amp; Personal Care"/>
    <x v="4"/>
    <x v="0"/>
    <n v="2"/>
    <n v="4"/>
    <n v="3"/>
    <n v="243"/>
    <x v="1"/>
  </r>
  <r>
    <s v="C04394"/>
    <x v="3"/>
    <n v="43"/>
    <x v="0"/>
    <s v="Gold"/>
    <x v="1"/>
    <x v="50"/>
    <n v="1048"/>
    <n v="324173"/>
    <n v="128"/>
    <s v="Clothing &amp; Apparel"/>
    <x v="3"/>
    <x v="1"/>
    <n v="1"/>
    <n v="4"/>
    <n v="5"/>
    <n v="145"/>
    <x v="3"/>
  </r>
  <r>
    <s v="C04395"/>
    <x v="11"/>
    <n v="45"/>
    <x v="3"/>
    <s v="Gold"/>
    <x v="0"/>
    <x v="45"/>
    <n v="393"/>
    <n v="127059"/>
    <n v="272"/>
    <s v="Books"/>
    <x v="0"/>
    <x v="0"/>
    <n v="1"/>
    <n v="5"/>
    <n v="4"/>
    <n v="154"/>
    <x v="3"/>
  </r>
  <r>
    <s v="C04396"/>
    <x v="12"/>
    <n v="28"/>
    <x v="2"/>
    <s v="Free"/>
    <x v="0"/>
    <x v="23"/>
    <n v="3078"/>
    <n v="41706"/>
    <n v="154"/>
    <s v="Pet Supplies"/>
    <x v="2"/>
    <x v="0"/>
    <n v="1"/>
    <n v="3"/>
    <n v="2"/>
    <n v="132"/>
    <x v="0"/>
  </r>
  <r>
    <s v="C04397"/>
    <x v="0"/>
    <n v="28"/>
    <x v="2"/>
    <s v="Silver"/>
    <x v="0"/>
    <x v="5"/>
    <n v="5262"/>
    <n v="22431"/>
    <n v="141"/>
    <s v="Sports &amp; Outdoors"/>
    <x v="0"/>
    <x v="0"/>
    <n v="1"/>
    <n v="2"/>
    <n v="2"/>
    <n v="122"/>
    <x v="0"/>
  </r>
  <r>
    <s v="C04398"/>
    <x v="15"/>
    <n v="29"/>
    <x v="2"/>
    <s v="Gold"/>
    <x v="0"/>
    <x v="52"/>
    <n v="16286"/>
    <n v="943641"/>
    <n v="43"/>
    <s v="Clothing &amp; Apparel"/>
    <x v="3"/>
    <x v="1"/>
    <n v="3"/>
    <n v="5"/>
    <n v="5"/>
    <n v="355"/>
    <x v="6"/>
  </r>
  <r>
    <s v="C04399"/>
    <x v="0"/>
    <n v="40"/>
    <x v="0"/>
    <s v="Silver"/>
    <x v="0"/>
    <x v="5"/>
    <n v="11798"/>
    <n v="67687"/>
    <n v="22"/>
    <s v="Automotive"/>
    <x v="0"/>
    <x v="0"/>
    <n v="4"/>
    <n v="2"/>
    <n v="3"/>
    <n v="423"/>
    <x v="5"/>
  </r>
  <r>
    <s v="C04400"/>
    <x v="0"/>
    <n v="40"/>
    <x v="0"/>
    <s v="Gold"/>
    <x v="1"/>
    <x v="5"/>
    <n v="9163"/>
    <n v="39725"/>
    <n v="75"/>
    <s v="Electronics"/>
    <x v="1"/>
    <x v="0"/>
    <n v="2"/>
    <n v="2"/>
    <n v="2"/>
    <n v="222"/>
    <x v="0"/>
  </r>
  <r>
    <s v="C04401"/>
    <x v="3"/>
    <n v="28"/>
    <x v="2"/>
    <s v="Free"/>
    <x v="0"/>
    <x v="11"/>
    <n v="5876"/>
    <n v="170615"/>
    <n v="38"/>
    <s v="Beauty &amp; Personal Care"/>
    <x v="0"/>
    <x v="0"/>
    <n v="3"/>
    <n v="4"/>
    <n v="4"/>
    <n v="344"/>
    <x v="6"/>
  </r>
  <r>
    <s v="C04402"/>
    <x v="17"/>
    <n v="35"/>
    <x v="0"/>
    <s v="Silver"/>
    <x v="1"/>
    <x v="29"/>
    <n v="2681"/>
    <n v="116205"/>
    <n v="5"/>
    <s v="Automotive"/>
    <x v="1"/>
    <x v="1"/>
    <n v="5"/>
    <n v="5"/>
    <n v="4"/>
    <n v="554"/>
    <x v="4"/>
  </r>
  <r>
    <s v="C04403"/>
    <x v="14"/>
    <n v="56"/>
    <x v="4"/>
    <s v="Gold"/>
    <x v="1"/>
    <x v="58"/>
    <n v="14981"/>
    <n v="360384"/>
    <n v="79"/>
    <s v="Jewelry &amp; Accessories"/>
    <x v="0"/>
    <x v="1"/>
    <n v="2"/>
    <n v="4"/>
    <n v="5"/>
    <n v="245"/>
    <x v="1"/>
  </r>
  <r>
    <s v="C04404"/>
    <x v="3"/>
    <n v="29"/>
    <x v="2"/>
    <s v="Gold"/>
    <x v="0"/>
    <x v="31"/>
    <n v="8909"/>
    <n v="86149"/>
    <n v="48"/>
    <s v="Home &amp; Kitchen"/>
    <x v="0"/>
    <x v="0"/>
    <n v="3"/>
    <n v="2"/>
    <n v="3"/>
    <n v="323"/>
    <x v="5"/>
  </r>
  <r>
    <s v="C04405"/>
    <x v="0"/>
    <n v="32"/>
    <x v="2"/>
    <s v="Free"/>
    <x v="0"/>
    <x v="22"/>
    <n v="3768"/>
    <n v="39014"/>
    <n v="74"/>
    <s v="Electronics"/>
    <x v="1"/>
    <x v="1"/>
    <n v="2"/>
    <n v="3"/>
    <n v="2"/>
    <n v="232"/>
    <x v="0"/>
  </r>
  <r>
    <s v="C04406"/>
    <x v="14"/>
    <n v="29"/>
    <x v="2"/>
    <s v="Free"/>
    <x v="0"/>
    <x v="47"/>
    <n v="1138"/>
    <n v="342366"/>
    <n v="10"/>
    <s v="Toys &amp; Games"/>
    <x v="0"/>
    <x v="1"/>
    <n v="4"/>
    <n v="4"/>
    <n v="5"/>
    <n v="445"/>
    <x v="4"/>
  </r>
  <r>
    <s v="C04407"/>
    <x v="3"/>
    <n v="37"/>
    <x v="0"/>
    <s v="Platinum"/>
    <x v="1"/>
    <x v="21"/>
    <n v="54867"/>
    <n v="707883"/>
    <n v="76"/>
    <s v="Electronics"/>
    <x v="4"/>
    <x v="0"/>
    <n v="2"/>
    <n v="3"/>
    <n v="5"/>
    <n v="235"/>
    <x v="1"/>
  </r>
  <r>
    <s v="C04408"/>
    <x v="14"/>
    <n v="32"/>
    <x v="2"/>
    <s v="Free"/>
    <x v="1"/>
    <x v="5"/>
    <n v="5074"/>
    <n v="26775"/>
    <n v="48"/>
    <s v="Clothing &amp; Apparel"/>
    <x v="3"/>
    <x v="1"/>
    <n v="3"/>
    <n v="2"/>
    <n v="2"/>
    <n v="322"/>
    <x v="0"/>
  </r>
  <r>
    <s v="C04409"/>
    <x v="5"/>
    <n v="22"/>
    <x v="1"/>
    <s v="Silver"/>
    <x v="0"/>
    <x v="33"/>
    <n v="7821"/>
    <n v="21157"/>
    <n v="52"/>
    <s v="Health &amp; Wellness"/>
    <x v="1"/>
    <x v="1"/>
    <n v="3"/>
    <n v="1"/>
    <n v="2"/>
    <n v="312"/>
    <x v="7"/>
  </r>
  <r>
    <s v="C04410"/>
    <x v="0"/>
    <n v="22"/>
    <x v="1"/>
    <s v="Free"/>
    <x v="0"/>
    <x v="16"/>
    <n v="14827"/>
    <n v="639111"/>
    <n v="9"/>
    <s v="Pet Supplies"/>
    <x v="3"/>
    <x v="1"/>
    <n v="4"/>
    <n v="5"/>
    <n v="5"/>
    <n v="455"/>
    <x v="4"/>
  </r>
  <r>
    <s v="C04411"/>
    <x v="0"/>
    <n v="38"/>
    <x v="0"/>
    <s v="Free"/>
    <x v="1"/>
    <x v="45"/>
    <n v="3038"/>
    <n v="1039295"/>
    <n v="5"/>
    <s v="Home &amp; Kitchen"/>
    <x v="3"/>
    <x v="0"/>
    <n v="5"/>
    <n v="5"/>
    <n v="5"/>
    <n v="555"/>
    <x v="4"/>
  </r>
  <r>
    <s v="C04412"/>
    <x v="12"/>
    <n v="30"/>
    <x v="2"/>
    <s v="Free"/>
    <x v="1"/>
    <x v="33"/>
    <n v="4451"/>
    <n v="12269"/>
    <n v="49"/>
    <s v="Home &amp; Kitchen"/>
    <x v="4"/>
    <x v="1"/>
    <n v="3"/>
    <n v="1"/>
    <n v="2"/>
    <n v="312"/>
    <x v="7"/>
  </r>
  <r>
    <s v="C04413"/>
    <x v="0"/>
    <n v="31"/>
    <x v="2"/>
    <s v="Silver"/>
    <x v="0"/>
    <x v="10"/>
    <n v="4847"/>
    <n v="42833"/>
    <n v="43"/>
    <s v="Office Supplies"/>
    <x v="0"/>
    <x v="1"/>
    <n v="3"/>
    <n v="2"/>
    <n v="2"/>
    <n v="322"/>
    <x v="0"/>
  </r>
  <r>
    <s v="C04414"/>
    <x v="0"/>
    <n v="65"/>
    <x v="5"/>
    <s v="Free"/>
    <x v="0"/>
    <x v="10"/>
    <n v="2785"/>
    <n v="25068"/>
    <n v="124"/>
    <s v="Electronics"/>
    <x v="1"/>
    <x v="0"/>
    <n v="2"/>
    <n v="2"/>
    <n v="2"/>
    <n v="222"/>
    <x v="0"/>
  </r>
  <r>
    <s v="C04415"/>
    <x v="0"/>
    <n v="45"/>
    <x v="3"/>
    <s v="Silver"/>
    <x v="0"/>
    <x v="30"/>
    <n v="8465"/>
    <n v="157317"/>
    <n v="45"/>
    <s v="Toys &amp; Games"/>
    <x v="3"/>
    <x v="1"/>
    <n v="3"/>
    <n v="4"/>
    <n v="4"/>
    <n v="344"/>
    <x v="6"/>
  </r>
  <r>
    <s v="C04416"/>
    <x v="0"/>
    <n v="25"/>
    <x v="2"/>
    <s v="Gold"/>
    <x v="1"/>
    <x v="19"/>
    <n v="33306"/>
    <n v="37732"/>
    <n v="35"/>
    <s v="Clothing &amp; Apparel"/>
    <x v="5"/>
    <x v="1"/>
    <n v="3"/>
    <n v="1"/>
    <n v="2"/>
    <n v="312"/>
    <x v="7"/>
  </r>
  <r>
    <s v="C04417"/>
    <x v="0"/>
    <n v="18"/>
    <x v="1"/>
    <s v="Free"/>
    <x v="0"/>
    <x v="0"/>
    <n v="10325"/>
    <n v="4149"/>
    <n v="28"/>
    <s v="Beauty &amp; Personal Care"/>
    <x v="3"/>
    <x v="1"/>
    <n v="4"/>
    <n v="2"/>
    <n v="1"/>
    <n v="421"/>
    <x v="8"/>
  </r>
  <r>
    <s v="C04418"/>
    <x v="12"/>
    <n v="49"/>
    <x v="3"/>
    <s v="Free"/>
    <x v="0"/>
    <x v="12"/>
    <n v="16557"/>
    <n v="325443"/>
    <n v="29"/>
    <s v="Clothing &amp; Apparel"/>
    <x v="0"/>
    <x v="0"/>
    <n v="3"/>
    <n v="4"/>
    <n v="5"/>
    <n v="345"/>
    <x v="6"/>
  </r>
  <r>
    <s v="C04419"/>
    <x v="10"/>
    <n v="45"/>
    <x v="3"/>
    <s v="Silver"/>
    <x v="1"/>
    <x v="10"/>
    <n v="5482"/>
    <n v="46193"/>
    <n v="11"/>
    <s v="Electronics"/>
    <x v="1"/>
    <x v="0"/>
    <n v="4"/>
    <n v="2"/>
    <n v="3"/>
    <n v="423"/>
    <x v="5"/>
  </r>
  <r>
    <s v="C04420"/>
    <x v="12"/>
    <n v="48"/>
    <x v="3"/>
    <s v="Free"/>
    <x v="1"/>
    <x v="59"/>
    <n v="6239"/>
    <n v="165741"/>
    <n v="54"/>
    <s v="Clothing &amp; Apparel"/>
    <x v="1"/>
    <x v="0"/>
    <n v="3"/>
    <n v="4"/>
    <n v="4"/>
    <n v="344"/>
    <x v="6"/>
  </r>
  <r>
    <s v="C04421"/>
    <x v="18"/>
    <n v="40"/>
    <x v="0"/>
    <s v="Gold"/>
    <x v="0"/>
    <x v="14"/>
    <n v="904"/>
    <n v="16962"/>
    <n v="12"/>
    <s v="Office Supplies"/>
    <x v="1"/>
    <x v="1"/>
    <n v="4"/>
    <n v="1"/>
    <n v="2"/>
    <n v="412"/>
    <x v="8"/>
  </r>
  <r>
    <s v="C04422"/>
    <x v="10"/>
    <n v="67"/>
    <x v="5"/>
    <s v="Platinum"/>
    <x v="1"/>
    <x v="33"/>
    <n v="11948"/>
    <n v="36698"/>
    <n v="84"/>
    <s v="Health &amp; Wellness"/>
    <x v="5"/>
    <x v="1"/>
    <n v="2"/>
    <n v="1"/>
    <n v="2"/>
    <n v="212"/>
    <x v="0"/>
  </r>
  <r>
    <s v="C04423"/>
    <x v="0"/>
    <n v="32"/>
    <x v="2"/>
    <s v="Gold"/>
    <x v="0"/>
    <x v="20"/>
    <n v="19966"/>
    <n v="286341"/>
    <n v="0"/>
    <s v="Sports &amp; Outdoors"/>
    <x v="3"/>
    <x v="0"/>
    <n v="5"/>
    <n v="3"/>
    <n v="4"/>
    <n v="534"/>
    <x v="9"/>
  </r>
  <r>
    <s v="C04424"/>
    <x v="3"/>
    <n v="47"/>
    <x v="3"/>
    <s v="Silver"/>
    <x v="0"/>
    <x v="55"/>
    <n v="4527"/>
    <n v="333771"/>
    <n v="23"/>
    <s v="Clothing &amp; Apparel"/>
    <x v="5"/>
    <x v="0"/>
    <n v="4"/>
    <n v="5"/>
    <n v="5"/>
    <n v="455"/>
    <x v="4"/>
  </r>
  <r>
    <s v="C04425"/>
    <x v="12"/>
    <n v="24"/>
    <x v="1"/>
    <s v="Platinum"/>
    <x v="0"/>
    <x v="14"/>
    <n v="17659"/>
    <n v="32304"/>
    <n v="125"/>
    <s v="Sports &amp; Outdoors"/>
    <x v="5"/>
    <x v="0"/>
    <n v="2"/>
    <n v="1"/>
    <n v="2"/>
    <n v="212"/>
    <x v="0"/>
  </r>
  <r>
    <s v="C04426"/>
    <x v="14"/>
    <n v="34"/>
    <x v="2"/>
    <s v="Silver"/>
    <x v="0"/>
    <x v="35"/>
    <n v="10313"/>
    <n v="209024"/>
    <n v="2"/>
    <s v="Sports &amp; Outdoors"/>
    <x v="1"/>
    <x v="1"/>
    <n v="5"/>
    <n v="4"/>
    <n v="4"/>
    <n v="544"/>
    <x v="4"/>
  </r>
  <r>
    <s v="C04427"/>
    <x v="6"/>
    <n v="34"/>
    <x v="2"/>
    <s v="Free"/>
    <x v="1"/>
    <x v="5"/>
    <n v="7187"/>
    <n v="39821"/>
    <n v="41"/>
    <s v="Clothing &amp; Apparel"/>
    <x v="1"/>
    <x v="1"/>
    <n v="3"/>
    <n v="2"/>
    <n v="2"/>
    <n v="322"/>
    <x v="0"/>
  </r>
  <r>
    <s v="C04428"/>
    <x v="5"/>
    <n v="36"/>
    <x v="0"/>
    <s v="Free"/>
    <x v="1"/>
    <x v="37"/>
    <n v="2529"/>
    <n v="93564"/>
    <n v="43"/>
    <s v="Sports &amp; Outdoors"/>
    <x v="4"/>
    <x v="1"/>
    <n v="3"/>
    <n v="5"/>
    <n v="3"/>
    <n v="353"/>
    <x v="5"/>
  </r>
  <r>
    <s v="C04429"/>
    <x v="15"/>
    <n v="21"/>
    <x v="1"/>
    <s v="Free"/>
    <x v="1"/>
    <x v="10"/>
    <n v="3932"/>
    <n v="28752"/>
    <n v="126"/>
    <s v="Clothing &amp; Apparel"/>
    <x v="2"/>
    <x v="0"/>
    <n v="1"/>
    <n v="2"/>
    <n v="2"/>
    <n v="122"/>
    <x v="0"/>
  </r>
  <r>
    <s v="C04430"/>
    <x v="0"/>
    <n v="45"/>
    <x v="3"/>
    <s v="Platinum"/>
    <x v="1"/>
    <x v="5"/>
    <n v="26453"/>
    <n v="114517"/>
    <n v="86"/>
    <s v="Pet Supplies"/>
    <x v="3"/>
    <x v="1"/>
    <n v="2"/>
    <n v="2"/>
    <n v="4"/>
    <n v="224"/>
    <x v="1"/>
  </r>
  <r>
    <s v="C04431"/>
    <x v="11"/>
    <n v="24"/>
    <x v="1"/>
    <s v="Silver"/>
    <x v="1"/>
    <x v="14"/>
    <n v="9402"/>
    <n v="1837"/>
    <n v="9"/>
    <s v="Clothing &amp; Apparel"/>
    <x v="4"/>
    <x v="1"/>
    <n v="4"/>
    <n v="1"/>
    <n v="1"/>
    <n v="411"/>
    <x v="8"/>
  </r>
  <r>
    <s v="C04432"/>
    <x v="0"/>
    <n v="25"/>
    <x v="2"/>
    <s v="Platinum"/>
    <x v="1"/>
    <x v="64"/>
    <n v="105173"/>
    <n v="6128248"/>
    <n v="26"/>
    <s v="Travel &amp; Luggage"/>
    <x v="1"/>
    <x v="1"/>
    <n v="4"/>
    <n v="5"/>
    <n v="5"/>
    <n v="455"/>
    <x v="4"/>
  </r>
  <r>
    <s v="C04433"/>
    <x v="0"/>
    <n v="36"/>
    <x v="0"/>
    <s v="Free"/>
    <x v="1"/>
    <x v="47"/>
    <n v="296"/>
    <n v="84023"/>
    <n v="26"/>
    <s v="Beauty &amp; Personal Care"/>
    <x v="3"/>
    <x v="1"/>
    <n v="4"/>
    <n v="4"/>
    <n v="3"/>
    <n v="443"/>
    <x v="9"/>
  </r>
  <r>
    <s v="C04434"/>
    <x v="7"/>
    <n v="18"/>
    <x v="1"/>
    <s v="Free"/>
    <x v="1"/>
    <x v="4"/>
    <n v="526"/>
    <n v="99837"/>
    <n v="88"/>
    <s v="Home &amp; Kitchen"/>
    <x v="5"/>
    <x v="0"/>
    <n v="2"/>
    <n v="4"/>
    <n v="3"/>
    <n v="243"/>
    <x v="1"/>
  </r>
  <r>
    <s v="C04435"/>
    <x v="10"/>
    <n v="38"/>
    <x v="0"/>
    <s v="Silver"/>
    <x v="1"/>
    <x v="34"/>
    <n v="1042"/>
    <n v="15393"/>
    <n v="51"/>
    <s v="Sports &amp; Outdoors"/>
    <x v="5"/>
    <x v="1"/>
    <n v="3"/>
    <n v="3"/>
    <n v="2"/>
    <n v="332"/>
    <x v="0"/>
  </r>
  <r>
    <s v="C04436"/>
    <x v="10"/>
    <n v="43"/>
    <x v="0"/>
    <s v="Silver"/>
    <x v="1"/>
    <x v="33"/>
    <n v="19062"/>
    <n v="57577"/>
    <n v="122"/>
    <s v="Books"/>
    <x v="0"/>
    <x v="1"/>
    <n v="2"/>
    <n v="1"/>
    <n v="3"/>
    <n v="213"/>
    <x v="7"/>
  </r>
  <r>
    <s v="C04437"/>
    <x v="0"/>
    <n v="40"/>
    <x v="0"/>
    <s v="Free"/>
    <x v="1"/>
    <x v="1"/>
    <n v="8248"/>
    <n v="91715"/>
    <n v="124"/>
    <s v="Food &amp; Grocery"/>
    <x v="5"/>
    <x v="1"/>
    <n v="2"/>
    <n v="3"/>
    <n v="3"/>
    <n v="233"/>
    <x v="0"/>
  </r>
  <r>
    <s v="C04438"/>
    <x v="5"/>
    <n v="31"/>
    <x v="2"/>
    <s v="Gold"/>
    <x v="0"/>
    <x v="15"/>
    <n v="3393"/>
    <n v="100109"/>
    <n v="181"/>
    <s v="Books"/>
    <x v="4"/>
    <x v="1"/>
    <n v="1"/>
    <n v="4"/>
    <n v="3"/>
    <n v="143"/>
    <x v="1"/>
  </r>
  <r>
    <s v="C04439"/>
    <x v="6"/>
    <n v="37"/>
    <x v="0"/>
    <s v="Free"/>
    <x v="0"/>
    <x v="20"/>
    <n v="4378"/>
    <n v="54725"/>
    <n v="75"/>
    <s v="Electronics"/>
    <x v="1"/>
    <x v="1"/>
    <n v="2"/>
    <n v="3"/>
    <n v="3"/>
    <n v="233"/>
    <x v="0"/>
  </r>
  <r>
    <s v="C04440"/>
    <x v="0"/>
    <n v="38"/>
    <x v="0"/>
    <s v="Gold"/>
    <x v="0"/>
    <x v="33"/>
    <n v="42987"/>
    <n v="142644"/>
    <n v="29"/>
    <s v="Office Supplies"/>
    <x v="4"/>
    <x v="1"/>
    <n v="3"/>
    <n v="1"/>
    <n v="4"/>
    <n v="314"/>
    <x v="2"/>
  </r>
  <r>
    <s v="C04441"/>
    <x v="7"/>
    <n v="22"/>
    <x v="1"/>
    <s v="Gold"/>
    <x v="0"/>
    <x v="25"/>
    <n v="706"/>
    <n v="184848"/>
    <n v="82"/>
    <s v="Beauty &amp; Personal Care"/>
    <x v="1"/>
    <x v="1"/>
    <n v="2"/>
    <n v="4"/>
    <n v="4"/>
    <n v="244"/>
    <x v="1"/>
  </r>
  <r>
    <s v="C04442"/>
    <x v="2"/>
    <n v="56"/>
    <x v="4"/>
    <s v="Free"/>
    <x v="0"/>
    <x v="53"/>
    <n v="19977"/>
    <n v="717541"/>
    <n v="11"/>
    <s v="Sports &amp; Outdoors"/>
    <x v="1"/>
    <x v="0"/>
    <n v="4"/>
    <n v="5"/>
    <n v="5"/>
    <n v="455"/>
    <x v="4"/>
  </r>
  <r>
    <s v="C04443"/>
    <x v="0"/>
    <n v="31"/>
    <x v="2"/>
    <s v="Silver"/>
    <x v="0"/>
    <x v="34"/>
    <n v="25293"/>
    <n v="412283"/>
    <n v="44"/>
    <s v="Books"/>
    <x v="1"/>
    <x v="0"/>
    <n v="3"/>
    <n v="3"/>
    <n v="5"/>
    <n v="335"/>
    <x v="6"/>
  </r>
  <r>
    <s v="C04444"/>
    <x v="9"/>
    <n v="21"/>
    <x v="1"/>
    <s v="Free"/>
    <x v="0"/>
    <x v="10"/>
    <n v="7508"/>
    <n v="56024"/>
    <n v="88"/>
    <s v="Toys &amp; Games"/>
    <x v="4"/>
    <x v="0"/>
    <n v="2"/>
    <n v="2"/>
    <n v="3"/>
    <n v="223"/>
    <x v="0"/>
  </r>
  <r>
    <s v="C04445"/>
    <x v="0"/>
    <n v="18"/>
    <x v="1"/>
    <s v="Gold"/>
    <x v="0"/>
    <x v="1"/>
    <n v="27787"/>
    <n v="296055"/>
    <n v="28"/>
    <s v="Electronics"/>
    <x v="4"/>
    <x v="1"/>
    <n v="4"/>
    <n v="3"/>
    <n v="4"/>
    <n v="434"/>
    <x v="9"/>
  </r>
  <r>
    <s v="C04446"/>
    <x v="5"/>
    <n v="32"/>
    <x v="2"/>
    <s v="Gold"/>
    <x v="0"/>
    <x v="31"/>
    <n v="8388"/>
    <n v="847038"/>
    <n v="106"/>
    <s v="Food &amp; Grocery"/>
    <x v="1"/>
    <x v="0"/>
    <n v="2"/>
    <n v="2"/>
    <n v="5"/>
    <n v="225"/>
    <x v="1"/>
  </r>
  <r>
    <s v="C04447"/>
    <x v="19"/>
    <n v="30"/>
    <x v="2"/>
    <s v="Gold"/>
    <x v="0"/>
    <x v="34"/>
    <n v="6399"/>
    <n v="11578"/>
    <n v="96"/>
    <s v="Electronics"/>
    <x v="3"/>
    <x v="0"/>
    <n v="2"/>
    <n v="3"/>
    <n v="2"/>
    <n v="232"/>
    <x v="0"/>
  </r>
  <r>
    <s v="C04448"/>
    <x v="0"/>
    <n v="20"/>
    <x v="1"/>
    <s v="Gold"/>
    <x v="0"/>
    <x v="22"/>
    <n v="2801"/>
    <n v="25463"/>
    <n v="29"/>
    <s v="Home &amp; Kitchen"/>
    <x v="3"/>
    <x v="1"/>
    <n v="3"/>
    <n v="3"/>
    <n v="2"/>
    <n v="332"/>
    <x v="0"/>
  </r>
  <r>
    <s v="C04449"/>
    <x v="11"/>
    <n v="40"/>
    <x v="0"/>
    <s v="Platinum"/>
    <x v="0"/>
    <x v="42"/>
    <n v="8181"/>
    <n v="358469"/>
    <n v="122"/>
    <s v="Clothing &amp; Apparel"/>
    <x v="0"/>
    <x v="1"/>
    <n v="2"/>
    <n v="5"/>
    <n v="5"/>
    <n v="255"/>
    <x v="1"/>
  </r>
  <r>
    <s v="C04450"/>
    <x v="14"/>
    <n v="23"/>
    <x v="1"/>
    <s v="Free"/>
    <x v="0"/>
    <x v="9"/>
    <n v="4137"/>
    <n v="25153"/>
    <n v="12"/>
    <s v="Electronics"/>
    <x v="0"/>
    <x v="1"/>
    <n v="4"/>
    <n v="2"/>
    <n v="2"/>
    <n v="422"/>
    <x v="8"/>
  </r>
  <r>
    <s v="C04451"/>
    <x v="14"/>
    <n v="23"/>
    <x v="1"/>
    <s v="Free"/>
    <x v="0"/>
    <x v="4"/>
    <n v="28604"/>
    <n v="514932"/>
    <n v="128"/>
    <s v="Clothing &amp; Apparel"/>
    <x v="0"/>
    <x v="1"/>
    <n v="1"/>
    <n v="4"/>
    <n v="5"/>
    <n v="145"/>
    <x v="3"/>
  </r>
  <r>
    <s v="C04452"/>
    <x v="12"/>
    <n v="30"/>
    <x v="2"/>
    <s v="Free"/>
    <x v="0"/>
    <x v="1"/>
    <n v="7994"/>
    <n v="92378"/>
    <n v="231"/>
    <s v="Food &amp; Grocery"/>
    <x v="0"/>
    <x v="0"/>
    <n v="1"/>
    <n v="3"/>
    <n v="3"/>
    <n v="133"/>
    <x v="1"/>
  </r>
  <r>
    <s v="C04453"/>
    <x v="2"/>
    <n v="36"/>
    <x v="0"/>
    <s v="Free"/>
    <x v="0"/>
    <x v="1"/>
    <n v="7696"/>
    <n v="88425"/>
    <n v="121"/>
    <s v="Food &amp; Grocery"/>
    <x v="1"/>
    <x v="0"/>
    <n v="2"/>
    <n v="3"/>
    <n v="3"/>
    <n v="233"/>
    <x v="0"/>
  </r>
  <r>
    <s v="C04454"/>
    <x v="5"/>
    <n v="18"/>
    <x v="1"/>
    <s v="Free"/>
    <x v="0"/>
    <x v="25"/>
    <n v="15174"/>
    <n v="38360"/>
    <n v="238"/>
    <s v="Sports &amp; Outdoors"/>
    <x v="4"/>
    <x v="0"/>
    <n v="1"/>
    <n v="4"/>
    <n v="2"/>
    <n v="142"/>
    <x v="1"/>
  </r>
  <r>
    <s v="C04455"/>
    <x v="5"/>
    <n v="49"/>
    <x v="3"/>
    <s v="Platinum"/>
    <x v="0"/>
    <x v="19"/>
    <n v="6945"/>
    <n v="6041"/>
    <n v="141"/>
    <s v="Jewelry &amp; Accessories"/>
    <x v="2"/>
    <x v="1"/>
    <n v="1"/>
    <n v="1"/>
    <n v="1"/>
    <n v="111"/>
    <x v="10"/>
  </r>
  <r>
    <s v="C04456"/>
    <x v="0"/>
    <n v="46"/>
    <x v="3"/>
    <s v="Gold"/>
    <x v="0"/>
    <x v="30"/>
    <n v="3614"/>
    <n v="85442"/>
    <n v="1"/>
    <s v="Electronics"/>
    <x v="3"/>
    <x v="1"/>
    <n v="5"/>
    <n v="4"/>
    <n v="3"/>
    <n v="543"/>
    <x v="6"/>
  </r>
  <r>
    <s v="C04457"/>
    <x v="0"/>
    <n v="31"/>
    <x v="2"/>
    <s v="Platinum"/>
    <x v="0"/>
    <x v="1"/>
    <n v="4551"/>
    <n v="55374"/>
    <n v="99"/>
    <s v="Sports &amp; Outdoors"/>
    <x v="3"/>
    <x v="0"/>
    <n v="2"/>
    <n v="3"/>
    <n v="3"/>
    <n v="233"/>
    <x v="0"/>
  </r>
  <r>
    <s v="C04458"/>
    <x v="2"/>
    <n v="36"/>
    <x v="0"/>
    <s v="Free"/>
    <x v="1"/>
    <x v="10"/>
    <n v="12713"/>
    <n v="97804"/>
    <n v="5"/>
    <s v="Books"/>
    <x v="1"/>
    <x v="1"/>
    <n v="5"/>
    <n v="2"/>
    <n v="3"/>
    <n v="523"/>
    <x v="2"/>
  </r>
  <r>
    <s v="C04459"/>
    <x v="6"/>
    <n v="38"/>
    <x v="0"/>
    <s v="Free"/>
    <x v="1"/>
    <x v="29"/>
    <n v="6436"/>
    <n v="315529"/>
    <n v="27"/>
    <s v="Travel &amp; Luggage"/>
    <x v="0"/>
    <x v="0"/>
    <n v="4"/>
    <n v="5"/>
    <n v="5"/>
    <n v="455"/>
    <x v="4"/>
  </r>
  <r>
    <s v="C04460"/>
    <x v="5"/>
    <n v="28"/>
    <x v="2"/>
    <s v="Silver"/>
    <x v="0"/>
    <x v="0"/>
    <n v="9648"/>
    <n v="35093"/>
    <n v="23"/>
    <s v="Pet Supplies"/>
    <x v="0"/>
    <x v="1"/>
    <n v="4"/>
    <n v="2"/>
    <n v="2"/>
    <n v="422"/>
    <x v="8"/>
  </r>
  <r>
    <s v="C04461"/>
    <x v="9"/>
    <n v="34"/>
    <x v="2"/>
    <s v="Gold"/>
    <x v="1"/>
    <x v="23"/>
    <n v="3957"/>
    <n v="54708"/>
    <n v="251"/>
    <s v="Beauty &amp; Personal Care"/>
    <x v="4"/>
    <x v="0"/>
    <n v="1"/>
    <n v="3"/>
    <n v="3"/>
    <n v="133"/>
    <x v="1"/>
  </r>
  <r>
    <s v="C04462"/>
    <x v="0"/>
    <n v="18"/>
    <x v="1"/>
    <s v="Free"/>
    <x v="1"/>
    <x v="39"/>
    <n v="409"/>
    <n v="123503"/>
    <n v="120"/>
    <s v="Food &amp; Grocery"/>
    <x v="1"/>
    <x v="0"/>
    <n v="2"/>
    <n v="4"/>
    <n v="4"/>
    <n v="244"/>
    <x v="1"/>
  </r>
  <r>
    <s v="C04463"/>
    <x v="19"/>
    <n v="47"/>
    <x v="3"/>
    <s v="Free"/>
    <x v="1"/>
    <x v="45"/>
    <n v="6284"/>
    <n v="21171"/>
    <n v="132"/>
    <s v="Electronics"/>
    <x v="0"/>
    <x v="0"/>
    <n v="1"/>
    <n v="5"/>
    <n v="2"/>
    <n v="152"/>
    <x v="1"/>
  </r>
  <r>
    <s v="C04464"/>
    <x v="7"/>
    <n v="59"/>
    <x v="4"/>
    <s v="Free"/>
    <x v="1"/>
    <x v="4"/>
    <n v="4914"/>
    <n v="100606"/>
    <n v="5"/>
    <s v="Clothing &amp; Apparel"/>
    <x v="0"/>
    <x v="1"/>
    <n v="5"/>
    <n v="4"/>
    <n v="3"/>
    <n v="543"/>
    <x v="6"/>
  </r>
  <r>
    <s v="C04465"/>
    <x v="0"/>
    <n v="48"/>
    <x v="3"/>
    <s v="Silver"/>
    <x v="1"/>
    <x v="14"/>
    <n v="3071"/>
    <n v="683"/>
    <n v="70"/>
    <s v="Electronics"/>
    <x v="1"/>
    <x v="1"/>
    <n v="2"/>
    <n v="1"/>
    <n v="1"/>
    <n v="211"/>
    <x v="0"/>
  </r>
  <r>
    <s v="C04466"/>
    <x v="0"/>
    <n v="39"/>
    <x v="0"/>
    <s v="Platinum"/>
    <x v="0"/>
    <x v="22"/>
    <n v="5289"/>
    <n v="51292"/>
    <n v="18"/>
    <s v="Office Supplies"/>
    <x v="1"/>
    <x v="0"/>
    <n v="4"/>
    <n v="3"/>
    <n v="3"/>
    <n v="433"/>
    <x v="5"/>
  </r>
  <r>
    <s v="C04467"/>
    <x v="0"/>
    <n v="47"/>
    <x v="3"/>
    <s v="Free"/>
    <x v="0"/>
    <x v="6"/>
    <n v="4432"/>
    <n v="121075"/>
    <n v="56"/>
    <s v="Clothing &amp; Apparel"/>
    <x v="3"/>
    <x v="0"/>
    <n v="3"/>
    <n v="4"/>
    <n v="4"/>
    <n v="344"/>
    <x v="6"/>
  </r>
  <r>
    <s v="C04468"/>
    <x v="0"/>
    <n v="19"/>
    <x v="1"/>
    <s v="Free"/>
    <x v="0"/>
    <x v="58"/>
    <n v="10304"/>
    <n v="23838"/>
    <n v="67"/>
    <s v="Pet Supplies"/>
    <x v="4"/>
    <x v="1"/>
    <n v="2"/>
    <n v="4"/>
    <n v="2"/>
    <n v="242"/>
    <x v="1"/>
  </r>
  <r>
    <s v="C04469"/>
    <x v="12"/>
    <n v="21"/>
    <x v="1"/>
    <s v="Free"/>
    <x v="1"/>
    <x v="0"/>
    <n v="11337"/>
    <n v="46003"/>
    <n v="275"/>
    <s v="Electronics"/>
    <x v="4"/>
    <x v="1"/>
    <n v="1"/>
    <n v="2"/>
    <n v="3"/>
    <n v="123"/>
    <x v="0"/>
  </r>
  <r>
    <s v="C04470"/>
    <x v="14"/>
    <n v="30"/>
    <x v="2"/>
    <s v="Silver"/>
    <x v="1"/>
    <x v="20"/>
    <n v="7597"/>
    <n v="90379"/>
    <n v="47"/>
    <s v="Home &amp; Kitchen"/>
    <x v="0"/>
    <x v="0"/>
    <n v="3"/>
    <n v="3"/>
    <n v="3"/>
    <n v="333"/>
    <x v="5"/>
  </r>
  <r>
    <s v="C04471"/>
    <x v="12"/>
    <n v="26"/>
    <x v="2"/>
    <s v="Gold"/>
    <x v="1"/>
    <x v="47"/>
    <n v="9395"/>
    <n v="302709"/>
    <n v="43"/>
    <s v="Sports &amp; Outdoors"/>
    <x v="4"/>
    <x v="1"/>
    <n v="3"/>
    <n v="4"/>
    <n v="5"/>
    <n v="345"/>
    <x v="6"/>
  </r>
  <r>
    <s v="C04472"/>
    <x v="5"/>
    <n v="32"/>
    <x v="2"/>
    <s v="Silver"/>
    <x v="0"/>
    <x v="23"/>
    <n v="17169"/>
    <n v="23282"/>
    <n v="2"/>
    <s v="Clothing &amp; Apparel"/>
    <x v="0"/>
    <x v="1"/>
    <n v="5"/>
    <n v="3"/>
    <n v="2"/>
    <n v="532"/>
    <x v="5"/>
  </r>
  <r>
    <s v="C04473"/>
    <x v="0"/>
    <n v="32"/>
    <x v="2"/>
    <s v="Gold"/>
    <x v="1"/>
    <x v="53"/>
    <n v="9455"/>
    <n v="402928"/>
    <n v="163"/>
    <s v="Books"/>
    <x v="3"/>
    <x v="0"/>
    <n v="1"/>
    <n v="5"/>
    <n v="5"/>
    <n v="155"/>
    <x v="3"/>
  </r>
  <r>
    <s v="C04474"/>
    <x v="10"/>
    <n v="20"/>
    <x v="1"/>
    <s v="Free"/>
    <x v="1"/>
    <x v="3"/>
    <n v="21358"/>
    <n v="693938"/>
    <n v="15"/>
    <s v="Health &amp; Wellness"/>
    <x v="4"/>
    <x v="1"/>
    <n v="4"/>
    <n v="5"/>
    <n v="5"/>
    <n v="455"/>
    <x v="4"/>
  </r>
  <r>
    <s v="C04475"/>
    <x v="2"/>
    <n v="47"/>
    <x v="3"/>
    <s v="Free"/>
    <x v="0"/>
    <x v="22"/>
    <n v="9102"/>
    <n v="90053"/>
    <n v="113"/>
    <s v="Sports &amp; Outdoors"/>
    <x v="1"/>
    <x v="1"/>
    <n v="2"/>
    <n v="3"/>
    <n v="3"/>
    <n v="233"/>
    <x v="0"/>
  </r>
  <r>
    <s v="C04476"/>
    <x v="4"/>
    <n v="39"/>
    <x v="0"/>
    <s v="Free"/>
    <x v="1"/>
    <x v="9"/>
    <n v="5935"/>
    <n v="47471"/>
    <n v="0"/>
    <s v="Books"/>
    <x v="3"/>
    <x v="0"/>
    <n v="5"/>
    <n v="2"/>
    <n v="3"/>
    <n v="523"/>
    <x v="2"/>
  </r>
  <r>
    <s v="C04477"/>
    <x v="10"/>
    <n v="32"/>
    <x v="2"/>
    <s v="Silver"/>
    <x v="1"/>
    <x v="58"/>
    <n v="6541"/>
    <n v="149503"/>
    <n v="21"/>
    <s v="Books"/>
    <x v="3"/>
    <x v="1"/>
    <n v="4"/>
    <n v="4"/>
    <n v="4"/>
    <n v="444"/>
    <x v="6"/>
  </r>
  <r>
    <s v="C04478"/>
    <x v="5"/>
    <n v="22"/>
    <x v="1"/>
    <s v="Silver"/>
    <x v="1"/>
    <x v="43"/>
    <n v="6526"/>
    <n v="26100"/>
    <n v="30"/>
    <s v="Clothing &amp; Apparel"/>
    <x v="4"/>
    <x v="1"/>
    <n v="3"/>
    <n v="5"/>
    <n v="2"/>
    <n v="352"/>
    <x v="5"/>
  </r>
  <r>
    <s v="C04479"/>
    <x v="0"/>
    <n v="52"/>
    <x v="3"/>
    <s v="Free"/>
    <x v="1"/>
    <x v="10"/>
    <n v="4715"/>
    <n v="32579"/>
    <n v="247"/>
    <s v="Books"/>
    <x v="1"/>
    <x v="1"/>
    <n v="1"/>
    <n v="2"/>
    <n v="2"/>
    <n v="122"/>
    <x v="0"/>
  </r>
  <r>
    <s v="C04480"/>
    <x v="1"/>
    <n v="40"/>
    <x v="0"/>
    <s v="Silver"/>
    <x v="1"/>
    <x v="0"/>
    <n v="14353"/>
    <n v="53158"/>
    <n v="50"/>
    <s v="Jewelry &amp; Accessories"/>
    <x v="1"/>
    <x v="1"/>
    <n v="3"/>
    <n v="2"/>
    <n v="3"/>
    <n v="323"/>
    <x v="5"/>
  </r>
  <r>
    <s v="C04481"/>
    <x v="0"/>
    <n v="31"/>
    <x v="2"/>
    <s v="Gold"/>
    <x v="1"/>
    <x v="30"/>
    <n v="5155"/>
    <n v="112149"/>
    <n v="4"/>
    <s v="Food &amp; Grocery"/>
    <x v="4"/>
    <x v="0"/>
    <n v="5"/>
    <n v="4"/>
    <n v="4"/>
    <n v="544"/>
    <x v="4"/>
  </r>
  <r>
    <s v="C04482"/>
    <x v="3"/>
    <n v="37"/>
    <x v="0"/>
    <s v="Gold"/>
    <x v="0"/>
    <x v="35"/>
    <n v="18793"/>
    <n v="307832"/>
    <n v="120"/>
    <s v="Home &amp; Kitchen"/>
    <x v="5"/>
    <x v="1"/>
    <n v="2"/>
    <n v="4"/>
    <n v="5"/>
    <n v="245"/>
    <x v="1"/>
  </r>
  <r>
    <s v="C04483"/>
    <x v="8"/>
    <n v="46"/>
    <x v="3"/>
    <s v="Silver"/>
    <x v="0"/>
    <x v="39"/>
    <n v="5824"/>
    <n v="14528"/>
    <n v="92"/>
    <s v="Home &amp; Kitchen"/>
    <x v="1"/>
    <x v="0"/>
    <n v="2"/>
    <n v="4"/>
    <n v="2"/>
    <n v="242"/>
    <x v="1"/>
  </r>
  <r>
    <s v="C04484"/>
    <x v="14"/>
    <n v="44"/>
    <x v="0"/>
    <s v="Free"/>
    <x v="1"/>
    <x v="1"/>
    <n v="6741"/>
    <n v="76768"/>
    <n v="24"/>
    <s v="Electronics"/>
    <x v="5"/>
    <x v="1"/>
    <n v="4"/>
    <n v="3"/>
    <n v="3"/>
    <n v="433"/>
    <x v="5"/>
  </r>
  <r>
    <s v="C04485"/>
    <x v="6"/>
    <n v="18"/>
    <x v="1"/>
    <s v="Gold"/>
    <x v="1"/>
    <x v="6"/>
    <n v="6089"/>
    <n v="218728"/>
    <n v="205"/>
    <s v="Sports &amp; Outdoors"/>
    <x v="4"/>
    <x v="1"/>
    <n v="1"/>
    <n v="4"/>
    <n v="4"/>
    <n v="144"/>
    <x v="3"/>
  </r>
  <r>
    <s v="C04486"/>
    <x v="0"/>
    <n v="32"/>
    <x v="2"/>
    <s v="Silver"/>
    <x v="1"/>
    <x v="33"/>
    <n v="17313"/>
    <n v="53123"/>
    <n v="2"/>
    <s v="Sports &amp; Outdoors"/>
    <x v="1"/>
    <x v="1"/>
    <n v="5"/>
    <n v="1"/>
    <n v="3"/>
    <n v="513"/>
    <x v="2"/>
  </r>
  <r>
    <s v="C04487"/>
    <x v="2"/>
    <n v="40"/>
    <x v="0"/>
    <s v="Silver"/>
    <x v="1"/>
    <x v="1"/>
    <n v="3144"/>
    <n v="33888"/>
    <n v="22"/>
    <s v="Beauty &amp; Personal Care"/>
    <x v="4"/>
    <x v="0"/>
    <n v="4"/>
    <n v="3"/>
    <n v="2"/>
    <n v="432"/>
    <x v="5"/>
  </r>
  <r>
    <s v="C04488"/>
    <x v="7"/>
    <n v="52"/>
    <x v="3"/>
    <s v="Free"/>
    <x v="1"/>
    <x v="22"/>
    <n v="5577"/>
    <n v="54211"/>
    <n v="4"/>
    <s v="Books"/>
    <x v="4"/>
    <x v="1"/>
    <n v="5"/>
    <n v="3"/>
    <n v="3"/>
    <n v="533"/>
    <x v="5"/>
  </r>
  <r>
    <s v="C04489"/>
    <x v="0"/>
    <n v="38"/>
    <x v="0"/>
    <s v="Free"/>
    <x v="0"/>
    <x v="16"/>
    <n v="12449"/>
    <n v="497268"/>
    <n v="30"/>
    <s v="Home &amp; Kitchen"/>
    <x v="0"/>
    <x v="1"/>
    <n v="3"/>
    <n v="5"/>
    <n v="5"/>
    <n v="355"/>
    <x v="6"/>
  </r>
  <r>
    <s v="C04490"/>
    <x v="0"/>
    <n v="45"/>
    <x v="3"/>
    <s v="Platinum"/>
    <x v="0"/>
    <x v="50"/>
    <n v="26415"/>
    <n v="907205"/>
    <n v="1"/>
    <s v="Clothing &amp; Apparel"/>
    <x v="4"/>
    <x v="1"/>
    <n v="5"/>
    <n v="4"/>
    <n v="5"/>
    <n v="545"/>
    <x v="4"/>
  </r>
  <r>
    <s v="C04491"/>
    <x v="0"/>
    <n v="42"/>
    <x v="0"/>
    <s v="Gold"/>
    <x v="1"/>
    <x v="19"/>
    <n v="3943"/>
    <n v="4086"/>
    <n v="58"/>
    <s v="Electronics"/>
    <x v="3"/>
    <x v="0"/>
    <n v="3"/>
    <n v="1"/>
    <n v="1"/>
    <n v="311"/>
    <x v="8"/>
  </r>
  <r>
    <s v="C04492"/>
    <x v="5"/>
    <n v="32"/>
    <x v="2"/>
    <s v="Silver"/>
    <x v="0"/>
    <x v="14"/>
    <n v="6717"/>
    <n v="13297"/>
    <n v="43"/>
    <s v="Home &amp; Kitchen"/>
    <x v="1"/>
    <x v="0"/>
    <n v="3"/>
    <n v="1"/>
    <n v="2"/>
    <n v="312"/>
    <x v="7"/>
  </r>
  <r>
    <s v="C04493"/>
    <x v="6"/>
    <n v="31"/>
    <x v="2"/>
    <s v="Free"/>
    <x v="0"/>
    <x v="33"/>
    <n v="6028"/>
    <n v="17838"/>
    <n v="60"/>
    <s v="Electronics"/>
    <x v="5"/>
    <x v="1"/>
    <n v="2"/>
    <n v="1"/>
    <n v="2"/>
    <n v="212"/>
    <x v="0"/>
  </r>
  <r>
    <s v="C04494"/>
    <x v="18"/>
    <n v="55"/>
    <x v="4"/>
    <s v="Free"/>
    <x v="0"/>
    <x v="49"/>
    <n v="7903"/>
    <n v="194902"/>
    <n v="6"/>
    <s v="Clothing &amp; Apparel"/>
    <x v="0"/>
    <x v="1"/>
    <n v="5"/>
    <n v="4"/>
    <n v="4"/>
    <n v="544"/>
    <x v="4"/>
  </r>
  <r>
    <s v="C04495"/>
    <x v="3"/>
    <n v="32"/>
    <x v="2"/>
    <s v="Free"/>
    <x v="1"/>
    <x v="4"/>
    <n v="6376"/>
    <n v="124445"/>
    <n v="43"/>
    <s v="Clothing &amp; Apparel"/>
    <x v="0"/>
    <x v="1"/>
    <n v="3"/>
    <n v="4"/>
    <n v="4"/>
    <n v="344"/>
    <x v="6"/>
  </r>
  <r>
    <s v="C04496"/>
    <x v="0"/>
    <n v="41"/>
    <x v="0"/>
    <s v="Free"/>
    <x v="0"/>
    <x v="5"/>
    <n v="3587"/>
    <n v="2035"/>
    <n v="125"/>
    <s v="Clothing &amp; Apparel"/>
    <x v="4"/>
    <x v="1"/>
    <n v="2"/>
    <n v="2"/>
    <n v="1"/>
    <n v="221"/>
    <x v="7"/>
  </r>
  <r>
    <s v="C04497"/>
    <x v="0"/>
    <n v="35"/>
    <x v="0"/>
    <s v="Gold"/>
    <x v="0"/>
    <x v="24"/>
    <n v="9003"/>
    <n v="212432"/>
    <n v="48"/>
    <s v="Travel &amp; Luggage"/>
    <x v="1"/>
    <x v="0"/>
    <n v="3"/>
    <n v="4"/>
    <n v="4"/>
    <n v="344"/>
    <x v="6"/>
  </r>
  <r>
    <s v="C04498"/>
    <x v="0"/>
    <n v="58"/>
    <x v="4"/>
    <s v="Free"/>
    <x v="0"/>
    <x v="1"/>
    <n v="12699"/>
    <n v="138298"/>
    <n v="126"/>
    <s v="Health &amp; Wellness"/>
    <x v="5"/>
    <x v="1"/>
    <n v="1"/>
    <n v="3"/>
    <n v="4"/>
    <n v="134"/>
    <x v="1"/>
  </r>
  <r>
    <s v="C04499"/>
    <x v="10"/>
    <n v="25"/>
    <x v="2"/>
    <s v="Free"/>
    <x v="0"/>
    <x v="31"/>
    <n v="886"/>
    <n v="90013"/>
    <n v="85"/>
    <s v="Home &amp; Kitchen"/>
    <x v="4"/>
    <x v="1"/>
    <n v="2"/>
    <n v="2"/>
    <n v="3"/>
    <n v="223"/>
    <x v="0"/>
  </r>
  <r>
    <s v="C04500"/>
    <x v="5"/>
    <n v="30"/>
    <x v="2"/>
    <s v="Free"/>
    <x v="1"/>
    <x v="5"/>
    <n v="3696"/>
    <n v="19377"/>
    <n v="32"/>
    <s v="Office Supplies"/>
    <x v="1"/>
    <x v="1"/>
    <n v="3"/>
    <n v="2"/>
    <n v="2"/>
    <n v="322"/>
    <x v="0"/>
  </r>
  <r>
    <s v="C04501"/>
    <x v="5"/>
    <n v="54"/>
    <x v="3"/>
    <s v="Free"/>
    <x v="1"/>
    <x v="12"/>
    <n v="516"/>
    <n v="8600"/>
    <n v="80"/>
    <s v="Home &amp; Kitchen"/>
    <x v="3"/>
    <x v="0"/>
    <n v="2"/>
    <n v="4"/>
    <n v="1"/>
    <n v="241"/>
    <x v="0"/>
  </r>
  <r>
    <s v="C04502"/>
    <x v="2"/>
    <n v="18"/>
    <x v="1"/>
    <s v="Free"/>
    <x v="1"/>
    <x v="42"/>
    <n v="1897"/>
    <n v="816509"/>
    <n v="34"/>
    <s v="Food &amp; Grocery"/>
    <x v="4"/>
    <x v="0"/>
    <n v="3"/>
    <n v="5"/>
    <n v="5"/>
    <n v="355"/>
    <x v="6"/>
  </r>
  <r>
    <s v="C04503"/>
    <x v="0"/>
    <n v="67"/>
    <x v="5"/>
    <s v="Silver"/>
    <x v="0"/>
    <x v="39"/>
    <n v="19212"/>
    <n v="60502"/>
    <n v="54"/>
    <s v="Jewelry &amp; Accessories"/>
    <x v="5"/>
    <x v="1"/>
    <n v="3"/>
    <n v="4"/>
    <n v="3"/>
    <n v="343"/>
    <x v="9"/>
  </r>
  <r>
    <s v="C04504"/>
    <x v="0"/>
    <n v="38"/>
    <x v="0"/>
    <s v="Silver"/>
    <x v="0"/>
    <x v="35"/>
    <n v="9129"/>
    <n v="171763"/>
    <n v="81"/>
    <s v="Health &amp; Wellness"/>
    <x v="0"/>
    <x v="0"/>
    <n v="2"/>
    <n v="4"/>
    <n v="4"/>
    <n v="244"/>
    <x v="1"/>
  </r>
  <r>
    <s v="C04505"/>
    <x v="0"/>
    <n v="45"/>
    <x v="3"/>
    <s v="Free"/>
    <x v="0"/>
    <x v="4"/>
    <n v="4239"/>
    <n v="74803"/>
    <n v="42"/>
    <s v="Books"/>
    <x v="5"/>
    <x v="1"/>
    <n v="3"/>
    <n v="4"/>
    <n v="3"/>
    <n v="343"/>
    <x v="9"/>
  </r>
  <r>
    <s v="C04506"/>
    <x v="0"/>
    <n v="61"/>
    <x v="4"/>
    <s v="Silver"/>
    <x v="0"/>
    <x v="25"/>
    <n v="11623"/>
    <n v="279282"/>
    <n v="92"/>
    <s v="Electronics"/>
    <x v="1"/>
    <x v="1"/>
    <n v="2"/>
    <n v="4"/>
    <n v="4"/>
    <n v="244"/>
    <x v="1"/>
  </r>
  <r>
    <s v="C04507"/>
    <x v="5"/>
    <n v="31"/>
    <x v="2"/>
    <s v="Free"/>
    <x v="0"/>
    <x v="57"/>
    <n v="5581"/>
    <n v="289205"/>
    <n v="134"/>
    <s v="Office Supplies"/>
    <x v="3"/>
    <x v="1"/>
    <n v="1"/>
    <n v="5"/>
    <n v="4"/>
    <n v="154"/>
    <x v="3"/>
  </r>
  <r>
    <s v="C04508"/>
    <x v="0"/>
    <n v="37"/>
    <x v="0"/>
    <s v="Silver"/>
    <x v="0"/>
    <x v="22"/>
    <n v="9582"/>
    <n v="84892"/>
    <n v="31"/>
    <s v="Electronics"/>
    <x v="3"/>
    <x v="0"/>
    <n v="3"/>
    <n v="3"/>
    <n v="3"/>
    <n v="333"/>
    <x v="5"/>
  </r>
  <r>
    <s v="C04509"/>
    <x v="3"/>
    <n v="37"/>
    <x v="0"/>
    <s v="Free"/>
    <x v="0"/>
    <x v="50"/>
    <n v="3299"/>
    <n v="102246"/>
    <n v="36"/>
    <s v="Electronics"/>
    <x v="0"/>
    <x v="1"/>
    <n v="3"/>
    <n v="4"/>
    <n v="3"/>
    <n v="343"/>
    <x v="9"/>
  </r>
  <r>
    <s v="C04510"/>
    <x v="12"/>
    <n v="45"/>
    <x v="3"/>
    <s v="Free"/>
    <x v="0"/>
    <x v="5"/>
    <n v="25252"/>
    <n v="115542"/>
    <n v="9"/>
    <s v="Books"/>
    <x v="4"/>
    <x v="1"/>
    <n v="4"/>
    <n v="2"/>
    <n v="4"/>
    <n v="424"/>
    <x v="2"/>
  </r>
  <r>
    <s v="C04511"/>
    <x v="0"/>
    <n v="35"/>
    <x v="0"/>
    <s v="Silver"/>
    <x v="0"/>
    <x v="22"/>
    <n v="5251"/>
    <n v="49675"/>
    <n v="24"/>
    <s v="Clothing &amp; Apparel"/>
    <x v="0"/>
    <x v="1"/>
    <n v="4"/>
    <n v="3"/>
    <n v="3"/>
    <n v="433"/>
    <x v="5"/>
  </r>
  <r>
    <s v="C04512"/>
    <x v="5"/>
    <n v="37"/>
    <x v="0"/>
    <s v="Gold"/>
    <x v="1"/>
    <x v="33"/>
    <n v="5752"/>
    <n v="16789"/>
    <n v="179"/>
    <s v="Home &amp; Kitchen"/>
    <x v="0"/>
    <x v="1"/>
    <n v="1"/>
    <n v="1"/>
    <n v="2"/>
    <n v="112"/>
    <x v="10"/>
  </r>
  <r>
    <s v="C04513"/>
    <x v="11"/>
    <n v="45"/>
    <x v="3"/>
    <s v="Silver"/>
    <x v="0"/>
    <x v="31"/>
    <n v="5341"/>
    <n v="54889"/>
    <n v="17"/>
    <s v="Pet Supplies"/>
    <x v="5"/>
    <x v="1"/>
    <n v="4"/>
    <n v="2"/>
    <n v="3"/>
    <n v="423"/>
    <x v="5"/>
  </r>
  <r>
    <s v="C04514"/>
    <x v="10"/>
    <n v="27"/>
    <x v="2"/>
    <s v="Free"/>
    <x v="1"/>
    <x v="5"/>
    <n v="15644"/>
    <n v="67397"/>
    <n v="0"/>
    <s v="Toys &amp; Games"/>
    <x v="0"/>
    <x v="0"/>
    <n v="5"/>
    <n v="2"/>
    <n v="3"/>
    <n v="523"/>
    <x v="2"/>
  </r>
  <r>
    <s v="C04515"/>
    <x v="0"/>
    <n v="34"/>
    <x v="2"/>
    <s v="Silver"/>
    <x v="1"/>
    <x v="2"/>
    <n v="6849"/>
    <n v="46832"/>
    <n v="28"/>
    <s v="Electronics"/>
    <x v="3"/>
    <x v="1"/>
    <n v="4"/>
    <n v="2"/>
    <n v="3"/>
    <n v="423"/>
    <x v="5"/>
  </r>
  <r>
    <s v="C04516"/>
    <x v="2"/>
    <n v="34"/>
    <x v="2"/>
    <s v="Gold"/>
    <x v="1"/>
    <x v="71"/>
    <n v="6415"/>
    <n v="330404"/>
    <n v="26"/>
    <s v="Sports &amp; Outdoors"/>
    <x v="5"/>
    <x v="1"/>
    <n v="4"/>
    <n v="5"/>
    <n v="5"/>
    <n v="455"/>
    <x v="4"/>
  </r>
  <r>
    <s v="C04517"/>
    <x v="19"/>
    <n v="21"/>
    <x v="1"/>
    <s v="Free"/>
    <x v="0"/>
    <x v="10"/>
    <n v="3281"/>
    <n v="25122"/>
    <n v="333"/>
    <s v="Health &amp; Wellness"/>
    <x v="1"/>
    <x v="1"/>
    <n v="1"/>
    <n v="2"/>
    <n v="2"/>
    <n v="122"/>
    <x v="0"/>
  </r>
  <r>
    <s v="C04518"/>
    <x v="7"/>
    <n v="27"/>
    <x v="2"/>
    <s v="Platinum"/>
    <x v="1"/>
    <x v="17"/>
    <n v="10276"/>
    <n v="135732"/>
    <n v="123"/>
    <s v="Food &amp; Grocery"/>
    <x v="0"/>
    <x v="1"/>
    <n v="2"/>
    <n v="3"/>
    <n v="4"/>
    <n v="234"/>
    <x v="1"/>
  </r>
  <r>
    <s v="C04519"/>
    <x v="11"/>
    <n v="18"/>
    <x v="1"/>
    <s v="Free"/>
    <x v="1"/>
    <x v="33"/>
    <n v="4916"/>
    <n v="16147"/>
    <n v="49"/>
    <s v="Jewelry &amp; Accessories"/>
    <x v="0"/>
    <x v="0"/>
    <n v="3"/>
    <n v="1"/>
    <n v="2"/>
    <n v="312"/>
    <x v="7"/>
  </r>
  <r>
    <s v="C04520"/>
    <x v="0"/>
    <n v="48"/>
    <x v="3"/>
    <s v="Gold"/>
    <x v="1"/>
    <x v="33"/>
    <n v="8356"/>
    <n v="2529"/>
    <n v="239"/>
    <s v="Books"/>
    <x v="0"/>
    <x v="1"/>
    <n v="1"/>
    <n v="1"/>
    <n v="1"/>
    <n v="111"/>
    <x v="10"/>
  </r>
  <r>
    <s v="C04521"/>
    <x v="5"/>
    <n v="18"/>
    <x v="1"/>
    <s v="Free"/>
    <x v="1"/>
    <x v="53"/>
    <n v="11405"/>
    <n v="427239"/>
    <n v="10"/>
    <s v="Books"/>
    <x v="5"/>
    <x v="1"/>
    <n v="4"/>
    <n v="5"/>
    <n v="5"/>
    <n v="455"/>
    <x v="4"/>
  </r>
  <r>
    <s v="C04522"/>
    <x v="0"/>
    <n v="25"/>
    <x v="2"/>
    <s v="Silver"/>
    <x v="1"/>
    <x v="30"/>
    <n v="2172"/>
    <n v="38918"/>
    <n v="31"/>
    <s v="Books"/>
    <x v="0"/>
    <x v="1"/>
    <n v="3"/>
    <n v="4"/>
    <n v="2"/>
    <n v="342"/>
    <x v="5"/>
  </r>
  <r>
    <s v="C04523"/>
    <x v="0"/>
    <n v="34"/>
    <x v="2"/>
    <s v="Free"/>
    <x v="0"/>
    <x v="30"/>
    <n v="7604"/>
    <n v="164499"/>
    <n v="17"/>
    <s v="Toys &amp; Games"/>
    <x v="4"/>
    <x v="0"/>
    <n v="4"/>
    <n v="4"/>
    <n v="4"/>
    <n v="444"/>
    <x v="6"/>
  </r>
  <r>
    <s v="C04524"/>
    <x v="0"/>
    <n v="39"/>
    <x v="0"/>
    <s v="Gold"/>
    <x v="1"/>
    <x v="30"/>
    <n v="2825"/>
    <n v="63066"/>
    <n v="7"/>
    <s v="Clothing &amp; Apparel"/>
    <x v="0"/>
    <x v="0"/>
    <n v="5"/>
    <n v="4"/>
    <n v="3"/>
    <n v="543"/>
    <x v="6"/>
  </r>
  <r>
    <s v="C04525"/>
    <x v="10"/>
    <n v="40"/>
    <x v="0"/>
    <s v="Free"/>
    <x v="0"/>
    <x v="58"/>
    <n v="4259"/>
    <n v="90834"/>
    <n v="5"/>
    <s v="Electronics"/>
    <x v="3"/>
    <x v="1"/>
    <n v="5"/>
    <n v="4"/>
    <n v="3"/>
    <n v="543"/>
    <x v="6"/>
  </r>
  <r>
    <s v="C04526"/>
    <x v="14"/>
    <n v="41"/>
    <x v="0"/>
    <s v="Silver"/>
    <x v="0"/>
    <x v="9"/>
    <n v="4728"/>
    <n v="3172"/>
    <n v="5"/>
    <s v="Clothing &amp; Apparel"/>
    <x v="3"/>
    <x v="1"/>
    <n v="5"/>
    <n v="2"/>
    <n v="1"/>
    <n v="521"/>
    <x v="2"/>
  </r>
  <r>
    <s v="C04527"/>
    <x v="7"/>
    <n v="46"/>
    <x v="3"/>
    <s v="Silver"/>
    <x v="1"/>
    <x v="14"/>
    <n v="6768"/>
    <n v="14723"/>
    <n v="95"/>
    <s v="Electronics"/>
    <x v="5"/>
    <x v="1"/>
    <n v="2"/>
    <n v="1"/>
    <n v="2"/>
    <n v="212"/>
    <x v="0"/>
  </r>
  <r>
    <s v="C04528"/>
    <x v="5"/>
    <n v="66"/>
    <x v="5"/>
    <s v="Free"/>
    <x v="1"/>
    <x v="14"/>
    <n v="14902"/>
    <n v="25585"/>
    <n v="80"/>
    <s v="Health &amp; Wellness"/>
    <x v="0"/>
    <x v="0"/>
    <n v="2"/>
    <n v="1"/>
    <n v="2"/>
    <n v="212"/>
    <x v="0"/>
  </r>
  <r>
    <s v="C04529"/>
    <x v="14"/>
    <n v="29"/>
    <x v="2"/>
    <s v="Silver"/>
    <x v="1"/>
    <x v="21"/>
    <n v="11099"/>
    <n v="117455"/>
    <n v="58"/>
    <s v="Home &amp; Kitchen"/>
    <x v="0"/>
    <x v="0"/>
    <n v="3"/>
    <n v="3"/>
    <n v="4"/>
    <n v="334"/>
    <x v="9"/>
  </r>
  <r>
    <s v="C04530"/>
    <x v="11"/>
    <n v="55"/>
    <x v="4"/>
    <s v="Silver"/>
    <x v="1"/>
    <x v="19"/>
    <n v="11358"/>
    <n v="9991"/>
    <n v="45"/>
    <s v="Office Supplies"/>
    <x v="3"/>
    <x v="0"/>
    <n v="3"/>
    <n v="1"/>
    <n v="1"/>
    <n v="311"/>
    <x v="8"/>
  </r>
  <r>
    <s v="C04531"/>
    <x v="1"/>
    <n v="34"/>
    <x v="2"/>
    <s v="Platinum"/>
    <x v="1"/>
    <x v="16"/>
    <n v="3394"/>
    <n v="160387"/>
    <n v="64"/>
    <s v="Clothing &amp; Apparel"/>
    <x v="1"/>
    <x v="1"/>
    <n v="2"/>
    <n v="5"/>
    <n v="4"/>
    <n v="254"/>
    <x v="1"/>
  </r>
  <r>
    <s v="C04532"/>
    <x v="9"/>
    <n v="19"/>
    <x v="1"/>
    <s v="Silver"/>
    <x v="0"/>
    <x v="34"/>
    <n v="10296"/>
    <n v="192164"/>
    <n v="2"/>
    <s v="Electronics"/>
    <x v="0"/>
    <x v="1"/>
    <n v="5"/>
    <n v="3"/>
    <n v="4"/>
    <n v="534"/>
    <x v="9"/>
  </r>
  <r>
    <s v="C04533"/>
    <x v="0"/>
    <n v="34"/>
    <x v="2"/>
    <s v="Free"/>
    <x v="1"/>
    <x v="5"/>
    <n v="8341"/>
    <n v="42899"/>
    <n v="51"/>
    <s v="Clothing &amp; Apparel"/>
    <x v="5"/>
    <x v="0"/>
    <n v="3"/>
    <n v="2"/>
    <n v="2"/>
    <n v="322"/>
    <x v="0"/>
  </r>
  <r>
    <s v="C04534"/>
    <x v="9"/>
    <n v="69"/>
    <x v="5"/>
    <s v="Free"/>
    <x v="1"/>
    <x v="26"/>
    <n v="28871"/>
    <n v="654122"/>
    <n v="197"/>
    <s v="Clothing &amp; Apparel"/>
    <x v="3"/>
    <x v="0"/>
    <n v="1"/>
    <n v="4"/>
    <n v="5"/>
    <n v="145"/>
    <x v="3"/>
  </r>
  <r>
    <s v="C04535"/>
    <x v="5"/>
    <n v="39"/>
    <x v="0"/>
    <s v="Gold"/>
    <x v="0"/>
    <x v="51"/>
    <n v="4191"/>
    <n v="173639"/>
    <n v="125"/>
    <s v="Clothing &amp; Apparel"/>
    <x v="1"/>
    <x v="0"/>
    <n v="2"/>
    <n v="5"/>
    <n v="4"/>
    <n v="254"/>
    <x v="1"/>
  </r>
  <r>
    <s v="C04536"/>
    <x v="0"/>
    <n v="18"/>
    <x v="1"/>
    <s v="Free"/>
    <x v="1"/>
    <x v="35"/>
    <n v="8612"/>
    <n v="139254"/>
    <n v="30"/>
    <s v="Food &amp; Grocery"/>
    <x v="4"/>
    <x v="1"/>
    <n v="3"/>
    <n v="4"/>
    <n v="4"/>
    <n v="344"/>
    <x v="6"/>
  </r>
  <r>
    <s v="C04537"/>
    <x v="7"/>
    <n v="35"/>
    <x v="0"/>
    <s v="Silver"/>
    <x v="1"/>
    <x v="11"/>
    <n v="1361"/>
    <n v="449567"/>
    <n v="72"/>
    <s v="Beauty &amp; Personal Care"/>
    <x v="3"/>
    <x v="0"/>
    <n v="2"/>
    <n v="4"/>
    <n v="5"/>
    <n v="245"/>
    <x v="1"/>
  </r>
  <r>
    <s v="C04538"/>
    <x v="0"/>
    <n v="18"/>
    <x v="1"/>
    <s v="Free"/>
    <x v="1"/>
    <x v="31"/>
    <n v="9902"/>
    <n v="99623"/>
    <n v="0"/>
    <s v="Home &amp; Kitchen"/>
    <x v="3"/>
    <x v="1"/>
    <n v="5"/>
    <n v="2"/>
    <n v="3"/>
    <n v="523"/>
    <x v="2"/>
  </r>
  <r>
    <s v="C04539"/>
    <x v="0"/>
    <n v="36"/>
    <x v="0"/>
    <s v="Free"/>
    <x v="0"/>
    <x v="5"/>
    <n v="7036"/>
    <n v="38711"/>
    <n v="77"/>
    <s v="Electronics"/>
    <x v="2"/>
    <x v="1"/>
    <n v="2"/>
    <n v="2"/>
    <n v="2"/>
    <n v="222"/>
    <x v="0"/>
  </r>
  <r>
    <s v="C04540"/>
    <x v="0"/>
    <n v="20"/>
    <x v="1"/>
    <s v="Gold"/>
    <x v="1"/>
    <x v="2"/>
    <n v="13745"/>
    <n v="76412"/>
    <n v="126"/>
    <s v="Home &amp; Kitchen"/>
    <x v="3"/>
    <x v="1"/>
    <n v="1"/>
    <n v="2"/>
    <n v="3"/>
    <n v="123"/>
    <x v="0"/>
  </r>
  <r>
    <s v="C04541"/>
    <x v="5"/>
    <n v="43"/>
    <x v="0"/>
    <s v="Silver"/>
    <x v="0"/>
    <x v="0"/>
    <n v="1105"/>
    <n v="49434"/>
    <n v="19"/>
    <s v="Electronics"/>
    <x v="1"/>
    <x v="1"/>
    <n v="4"/>
    <n v="2"/>
    <n v="3"/>
    <n v="423"/>
    <x v="5"/>
  </r>
  <r>
    <s v="C04542"/>
    <x v="11"/>
    <n v="29"/>
    <x v="2"/>
    <s v="Platinum"/>
    <x v="0"/>
    <x v="47"/>
    <n v="1920"/>
    <n v="538599"/>
    <n v="25"/>
    <s v="Food &amp; Grocery"/>
    <x v="3"/>
    <x v="1"/>
    <n v="4"/>
    <n v="4"/>
    <n v="5"/>
    <n v="445"/>
    <x v="4"/>
  </r>
  <r>
    <s v="C04543"/>
    <x v="14"/>
    <n v="46"/>
    <x v="3"/>
    <s v="Platinum"/>
    <x v="1"/>
    <x v="49"/>
    <n v="20852"/>
    <n v="574044"/>
    <n v="21"/>
    <s v="Sports &amp; Outdoors"/>
    <x v="5"/>
    <x v="1"/>
    <n v="4"/>
    <n v="4"/>
    <n v="5"/>
    <n v="445"/>
    <x v="4"/>
  </r>
  <r>
    <s v="C04544"/>
    <x v="10"/>
    <n v="45"/>
    <x v="3"/>
    <s v="Free"/>
    <x v="0"/>
    <x v="14"/>
    <n v="6339"/>
    <n v="12001"/>
    <n v="2"/>
    <s v="Food &amp; Grocery"/>
    <x v="0"/>
    <x v="1"/>
    <n v="5"/>
    <n v="1"/>
    <n v="2"/>
    <n v="512"/>
    <x v="8"/>
  </r>
  <r>
    <s v="C04545"/>
    <x v="12"/>
    <n v="30"/>
    <x v="2"/>
    <s v="Free"/>
    <x v="1"/>
    <x v="21"/>
    <n v="6272"/>
    <n v="71551"/>
    <n v="10"/>
    <s v="Toys &amp; Games"/>
    <x v="4"/>
    <x v="1"/>
    <n v="4"/>
    <n v="3"/>
    <n v="3"/>
    <n v="433"/>
    <x v="5"/>
  </r>
  <r>
    <s v="C04546"/>
    <x v="6"/>
    <n v="18"/>
    <x v="1"/>
    <s v="Silver"/>
    <x v="0"/>
    <x v="4"/>
    <n v="7445"/>
    <n v="143407"/>
    <n v="182"/>
    <s v="Automotive"/>
    <x v="1"/>
    <x v="1"/>
    <n v="1"/>
    <n v="4"/>
    <n v="4"/>
    <n v="144"/>
    <x v="3"/>
  </r>
  <r>
    <s v="C04547"/>
    <x v="9"/>
    <n v="21"/>
    <x v="1"/>
    <s v="Free"/>
    <x v="0"/>
    <x v="13"/>
    <n v="3337"/>
    <n v="159505"/>
    <n v="18"/>
    <s v="Office Supplies"/>
    <x v="0"/>
    <x v="1"/>
    <n v="4"/>
    <n v="5"/>
    <n v="4"/>
    <n v="454"/>
    <x v="4"/>
  </r>
  <r>
    <s v="C04548"/>
    <x v="3"/>
    <n v="21"/>
    <x v="1"/>
    <s v="Gold"/>
    <x v="0"/>
    <x v="35"/>
    <n v="7069"/>
    <n v="149749"/>
    <n v="34"/>
    <s v="Clothing &amp; Apparel"/>
    <x v="3"/>
    <x v="1"/>
    <n v="3"/>
    <n v="4"/>
    <n v="4"/>
    <n v="344"/>
    <x v="6"/>
  </r>
  <r>
    <s v="C04549"/>
    <x v="14"/>
    <n v="50"/>
    <x v="3"/>
    <s v="Silver"/>
    <x v="1"/>
    <x v="10"/>
    <n v="5408"/>
    <n v="40707"/>
    <n v="64"/>
    <s v="Electronics"/>
    <x v="5"/>
    <x v="1"/>
    <n v="2"/>
    <n v="2"/>
    <n v="2"/>
    <n v="222"/>
    <x v="0"/>
  </r>
  <r>
    <s v="C04550"/>
    <x v="0"/>
    <n v="36"/>
    <x v="0"/>
    <s v="Gold"/>
    <x v="1"/>
    <x v="21"/>
    <n v="7203"/>
    <n v="78447"/>
    <n v="136"/>
    <s v="Health &amp; Wellness"/>
    <x v="5"/>
    <x v="1"/>
    <n v="1"/>
    <n v="3"/>
    <n v="3"/>
    <n v="133"/>
    <x v="1"/>
  </r>
  <r>
    <s v="C04551"/>
    <x v="1"/>
    <n v="34"/>
    <x v="2"/>
    <s v="Free"/>
    <x v="0"/>
    <x v="14"/>
    <n v="3288"/>
    <n v="5867"/>
    <n v="84"/>
    <s v="Toys &amp; Games"/>
    <x v="3"/>
    <x v="1"/>
    <n v="2"/>
    <n v="1"/>
    <n v="1"/>
    <n v="211"/>
    <x v="0"/>
  </r>
  <r>
    <s v="C04552"/>
    <x v="3"/>
    <n v="27"/>
    <x v="2"/>
    <s v="Free"/>
    <x v="0"/>
    <x v="14"/>
    <n v="6291"/>
    <n v="14399"/>
    <n v="24"/>
    <s v="Home &amp; Kitchen"/>
    <x v="5"/>
    <x v="1"/>
    <n v="4"/>
    <n v="1"/>
    <n v="2"/>
    <n v="412"/>
    <x v="8"/>
  </r>
  <r>
    <s v="C04553"/>
    <x v="0"/>
    <n v="39"/>
    <x v="0"/>
    <s v="Free"/>
    <x v="1"/>
    <x v="19"/>
    <n v="770"/>
    <n v="8196"/>
    <n v="9"/>
    <s v="Electronics"/>
    <x v="1"/>
    <x v="0"/>
    <n v="4"/>
    <n v="1"/>
    <n v="1"/>
    <n v="411"/>
    <x v="8"/>
  </r>
  <r>
    <s v="C04554"/>
    <x v="7"/>
    <n v="38"/>
    <x v="0"/>
    <s v="Free"/>
    <x v="1"/>
    <x v="0"/>
    <n v="3622"/>
    <n v="12703"/>
    <n v="21"/>
    <s v="Food &amp; Grocery"/>
    <x v="0"/>
    <x v="0"/>
    <n v="4"/>
    <n v="2"/>
    <n v="2"/>
    <n v="422"/>
    <x v="8"/>
  </r>
  <r>
    <s v="C04555"/>
    <x v="5"/>
    <n v="48"/>
    <x v="3"/>
    <s v="Gold"/>
    <x v="0"/>
    <x v="9"/>
    <n v="8722"/>
    <n v="6902"/>
    <n v="39"/>
    <s v="Health &amp; Wellness"/>
    <x v="3"/>
    <x v="1"/>
    <n v="3"/>
    <n v="2"/>
    <n v="1"/>
    <n v="321"/>
    <x v="7"/>
  </r>
  <r>
    <s v="C04556"/>
    <x v="1"/>
    <n v="34"/>
    <x v="2"/>
    <s v="Free"/>
    <x v="1"/>
    <x v="12"/>
    <n v="6039"/>
    <n v="121327"/>
    <n v="215"/>
    <s v="Food &amp; Grocery"/>
    <x v="0"/>
    <x v="0"/>
    <n v="1"/>
    <n v="4"/>
    <n v="4"/>
    <n v="144"/>
    <x v="3"/>
  </r>
  <r>
    <s v="C04557"/>
    <x v="7"/>
    <n v="53"/>
    <x v="3"/>
    <s v="Gold"/>
    <x v="1"/>
    <x v="29"/>
    <n v="6944"/>
    <n v="281704"/>
    <n v="2"/>
    <s v="Travel &amp; Luggage"/>
    <x v="1"/>
    <x v="0"/>
    <n v="5"/>
    <n v="5"/>
    <n v="4"/>
    <n v="554"/>
    <x v="4"/>
  </r>
  <r>
    <s v="C04558"/>
    <x v="0"/>
    <n v="28"/>
    <x v="2"/>
    <s v="Silver"/>
    <x v="1"/>
    <x v="34"/>
    <n v="7842"/>
    <n v="14760"/>
    <n v="30"/>
    <s v="Sports &amp; Outdoors"/>
    <x v="3"/>
    <x v="1"/>
    <n v="3"/>
    <n v="3"/>
    <n v="2"/>
    <n v="332"/>
    <x v="0"/>
  </r>
  <r>
    <s v="C04559"/>
    <x v="0"/>
    <n v="37"/>
    <x v="0"/>
    <s v="Free"/>
    <x v="1"/>
    <x v="35"/>
    <n v="5351"/>
    <n v="100659"/>
    <n v="10"/>
    <s v="Clothing &amp; Apparel"/>
    <x v="3"/>
    <x v="1"/>
    <n v="4"/>
    <n v="4"/>
    <n v="3"/>
    <n v="443"/>
    <x v="9"/>
  </r>
  <r>
    <s v="C04560"/>
    <x v="0"/>
    <n v="36"/>
    <x v="0"/>
    <s v="Free"/>
    <x v="0"/>
    <x v="19"/>
    <n v="26402"/>
    <n v="2615"/>
    <n v="41"/>
    <s v="Electronics"/>
    <x v="0"/>
    <x v="1"/>
    <n v="3"/>
    <n v="1"/>
    <n v="1"/>
    <n v="311"/>
    <x v="8"/>
  </r>
  <r>
    <s v="C04561"/>
    <x v="8"/>
    <n v="33"/>
    <x v="2"/>
    <s v="Free"/>
    <x v="1"/>
    <x v="31"/>
    <n v="5009"/>
    <n v="47008"/>
    <n v="17"/>
    <s v="Electronics"/>
    <x v="3"/>
    <x v="0"/>
    <n v="4"/>
    <n v="2"/>
    <n v="3"/>
    <n v="423"/>
    <x v="5"/>
  </r>
  <r>
    <s v="C04562"/>
    <x v="10"/>
    <n v="18"/>
    <x v="1"/>
    <s v="Gold"/>
    <x v="0"/>
    <x v="2"/>
    <n v="4648"/>
    <n v="27967"/>
    <n v="30"/>
    <s v="Electronics"/>
    <x v="3"/>
    <x v="1"/>
    <n v="3"/>
    <n v="2"/>
    <n v="2"/>
    <n v="322"/>
    <x v="0"/>
  </r>
  <r>
    <s v="C04563"/>
    <x v="0"/>
    <n v="32"/>
    <x v="2"/>
    <s v="Silver"/>
    <x v="1"/>
    <x v="59"/>
    <n v="492"/>
    <n v="112726"/>
    <n v="22"/>
    <s v="Health &amp; Wellness"/>
    <x v="4"/>
    <x v="1"/>
    <n v="4"/>
    <n v="4"/>
    <n v="4"/>
    <n v="444"/>
    <x v="6"/>
  </r>
  <r>
    <s v="C04564"/>
    <x v="6"/>
    <n v="31"/>
    <x v="2"/>
    <s v="Free"/>
    <x v="0"/>
    <x v="2"/>
    <n v="6299"/>
    <n v="38566"/>
    <n v="12"/>
    <s v="Food &amp; Grocery"/>
    <x v="0"/>
    <x v="1"/>
    <n v="4"/>
    <n v="2"/>
    <n v="2"/>
    <n v="422"/>
    <x v="8"/>
  </r>
  <r>
    <s v="C04565"/>
    <x v="7"/>
    <n v="18"/>
    <x v="1"/>
    <s v="Silver"/>
    <x v="1"/>
    <x v="19"/>
    <n v="3986"/>
    <n v="3455"/>
    <n v="42"/>
    <s v="Electronics"/>
    <x v="4"/>
    <x v="1"/>
    <n v="3"/>
    <n v="1"/>
    <n v="1"/>
    <n v="311"/>
    <x v="8"/>
  </r>
  <r>
    <s v="C04566"/>
    <x v="14"/>
    <n v="38"/>
    <x v="0"/>
    <s v="Gold"/>
    <x v="0"/>
    <x v="2"/>
    <n v="2204"/>
    <n v="12033"/>
    <n v="77"/>
    <s v="Sports &amp; Outdoors"/>
    <x v="0"/>
    <x v="1"/>
    <n v="2"/>
    <n v="2"/>
    <n v="2"/>
    <n v="222"/>
    <x v="0"/>
  </r>
  <r>
    <s v="C04567"/>
    <x v="11"/>
    <n v="20"/>
    <x v="1"/>
    <s v="Free"/>
    <x v="1"/>
    <x v="19"/>
    <n v="28096"/>
    <n v="30513"/>
    <n v="58"/>
    <s v="Clothing &amp; Apparel"/>
    <x v="0"/>
    <x v="1"/>
    <n v="3"/>
    <n v="1"/>
    <n v="2"/>
    <n v="312"/>
    <x v="7"/>
  </r>
  <r>
    <s v="C04568"/>
    <x v="12"/>
    <n v="49"/>
    <x v="3"/>
    <s v="Free"/>
    <x v="1"/>
    <x v="17"/>
    <n v="12601"/>
    <n v="194445"/>
    <n v="77"/>
    <s v="Toys &amp; Games"/>
    <x v="3"/>
    <x v="1"/>
    <n v="2"/>
    <n v="3"/>
    <n v="4"/>
    <n v="234"/>
    <x v="1"/>
  </r>
  <r>
    <s v="C04569"/>
    <x v="0"/>
    <n v="22"/>
    <x v="1"/>
    <s v="Free"/>
    <x v="0"/>
    <x v="2"/>
    <n v="3596"/>
    <n v="18881"/>
    <n v="99"/>
    <s v="Health &amp; Wellness"/>
    <x v="3"/>
    <x v="0"/>
    <n v="2"/>
    <n v="2"/>
    <n v="2"/>
    <n v="222"/>
    <x v="0"/>
  </r>
  <r>
    <s v="C04570"/>
    <x v="10"/>
    <n v="42"/>
    <x v="0"/>
    <s v="Platinum"/>
    <x v="1"/>
    <x v="30"/>
    <n v="1319"/>
    <n v="268318"/>
    <n v="126"/>
    <s v="Sports &amp; Outdoors"/>
    <x v="3"/>
    <x v="0"/>
    <n v="1"/>
    <n v="4"/>
    <n v="4"/>
    <n v="144"/>
    <x v="3"/>
  </r>
  <r>
    <s v="C04571"/>
    <x v="0"/>
    <n v="31"/>
    <x v="2"/>
    <s v="Platinum"/>
    <x v="0"/>
    <x v="18"/>
    <n v="14976"/>
    <n v="272458"/>
    <n v="70"/>
    <s v="Electronics"/>
    <x v="1"/>
    <x v="1"/>
    <n v="2"/>
    <n v="3"/>
    <n v="4"/>
    <n v="234"/>
    <x v="1"/>
  </r>
  <r>
    <s v="C04572"/>
    <x v="10"/>
    <n v="21"/>
    <x v="1"/>
    <s v="Free"/>
    <x v="0"/>
    <x v="2"/>
    <n v="11133"/>
    <n v="62363"/>
    <n v="111"/>
    <s v="Home &amp; Kitchen"/>
    <x v="5"/>
    <x v="0"/>
    <n v="2"/>
    <n v="2"/>
    <n v="3"/>
    <n v="223"/>
    <x v="0"/>
  </r>
  <r>
    <s v="C04573"/>
    <x v="0"/>
    <n v="42"/>
    <x v="0"/>
    <s v="Free"/>
    <x v="0"/>
    <x v="64"/>
    <n v="2914"/>
    <n v="190006"/>
    <n v="96"/>
    <s v="Office Supplies"/>
    <x v="0"/>
    <x v="0"/>
    <n v="2"/>
    <n v="5"/>
    <n v="4"/>
    <n v="254"/>
    <x v="1"/>
  </r>
  <r>
    <s v="C04574"/>
    <x v="18"/>
    <n v="53"/>
    <x v="3"/>
    <s v="Free"/>
    <x v="0"/>
    <x v="6"/>
    <n v="3906"/>
    <n v="119478"/>
    <n v="32"/>
    <s v="Sports &amp; Outdoors"/>
    <x v="1"/>
    <x v="0"/>
    <n v="3"/>
    <n v="4"/>
    <n v="4"/>
    <n v="344"/>
    <x v="6"/>
  </r>
  <r>
    <s v="C04575"/>
    <x v="6"/>
    <n v="42"/>
    <x v="0"/>
    <s v="Platinum"/>
    <x v="0"/>
    <x v="34"/>
    <n v="11838"/>
    <n v="231214"/>
    <n v="64"/>
    <s v="Books"/>
    <x v="4"/>
    <x v="0"/>
    <n v="2"/>
    <n v="3"/>
    <n v="4"/>
    <n v="234"/>
    <x v="1"/>
  </r>
  <r>
    <s v="C04576"/>
    <x v="12"/>
    <n v="36"/>
    <x v="0"/>
    <s v="Platinum"/>
    <x v="0"/>
    <x v="49"/>
    <n v="40191"/>
    <n v="833481"/>
    <n v="6"/>
    <s v="Books"/>
    <x v="3"/>
    <x v="1"/>
    <n v="5"/>
    <n v="4"/>
    <n v="5"/>
    <n v="545"/>
    <x v="4"/>
  </r>
  <r>
    <s v="C04577"/>
    <x v="1"/>
    <n v="38"/>
    <x v="0"/>
    <s v="Free"/>
    <x v="0"/>
    <x v="58"/>
    <n v="5336"/>
    <n v="141127"/>
    <n v="44"/>
    <s v="Electronics"/>
    <x v="5"/>
    <x v="0"/>
    <n v="3"/>
    <n v="4"/>
    <n v="4"/>
    <n v="344"/>
    <x v="6"/>
  </r>
  <r>
    <s v="C04578"/>
    <x v="16"/>
    <n v="18"/>
    <x v="1"/>
    <s v="Free"/>
    <x v="0"/>
    <x v="31"/>
    <n v="1209"/>
    <n v="9657"/>
    <n v="21"/>
    <s v="Health &amp; Wellness"/>
    <x v="1"/>
    <x v="1"/>
    <n v="4"/>
    <n v="2"/>
    <n v="1"/>
    <n v="421"/>
    <x v="8"/>
  </r>
  <r>
    <s v="C04579"/>
    <x v="12"/>
    <n v="41"/>
    <x v="0"/>
    <s v="Gold"/>
    <x v="0"/>
    <x v="19"/>
    <n v="8872"/>
    <n v="7854"/>
    <n v="3"/>
    <s v="Travel &amp; Luggage"/>
    <x v="3"/>
    <x v="1"/>
    <n v="5"/>
    <n v="1"/>
    <n v="1"/>
    <n v="511"/>
    <x v="8"/>
  </r>
  <r>
    <s v="C04580"/>
    <x v="12"/>
    <n v="33"/>
    <x v="2"/>
    <s v="Free"/>
    <x v="1"/>
    <x v="5"/>
    <n v="3045"/>
    <n v="17416"/>
    <n v="55"/>
    <s v="Books"/>
    <x v="3"/>
    <x v="0"/>
    <n v="3"/>
    <n v="2"/>
    <n v="2"/>
    <n v="322"/>
    <x v="0"/>
  </r>
  <r>
    <s v="C04581"/>
    <x v="12"/>
    <n v="33"/>
    <x v="2"/>
    <s v="Free"/>
    <x v="1"/>
    <x v="0"/>
    <n v="2743"/>
    <n v="9999"/>
    <n v="0"/>
    <s v="Clothing &amp; Apparel"/>
    <x v="3"/>
    <x v="1"/>
    <n v="5"/>
    <n v="2"/>
    <n v="1"/>
    <n v="521"/>
    <x v="2"/>
  </r>
  <r>
    <s v="C04582"/>
    <x v="12"/>
    <n v="30"/>
    <x v="2"/>
    <s v="Free"/>
    <x v="0"/>
    <x v="22"/>
    <n v="724"/>
    <n v="684"/>
    <n v="8"/>
    <s v="Electronics"/>
    <x v="1"/>
    <x v="1"/>
    <n v="4"/>
    <n v="3"/>
    <n v="1"/>
    <n v="431"/>
    <x v="5"/>
  </r>
  <r>
    <s v="C04583"/>
    <x v="7"/>
    <n v="49"/>
    <x v="3"/>
    <s v="Free"/>
    <x v="1"/>
    <x v="21"/>
    <n v="10659"/>
    <n v="119809"/>
    <n v="94"/>
    <s v="Toys &amp; Games"/>
    <x v="3"/>
    <x v="0"/>
    <n v="2"/>
    <n v="3"/>
    <n v="4"/>
    <n v="234"/>
    <x v="1"/>
  </r>
  <r>
    <s v="C04584"/>
    <x v="5"/>
    <n v="57"/>
    <x v="4"/>
    <s v="Platinum"/>
    <x v="0"/>
    <x v="34"/>
    <n v="10615"/>
    <n v="158963"/>
    <n v="87"/>
    <s v="Home &amp; Kitchen"/>
    <x v="5"/>
    <x v="1"/>
    <n v="2"/>
    <n v="3"/>
    <n v="4"/>
    <n v="234"/>
    <x v="1"/>
  </r>
  <r>
    <s v="C04585"/>
    <x v="0"/>
    <n v="49"/>
    <x v="3"/>
    <s v="Gold"/>
    <x v="0"/>
    <x v="30"/>
    <n v="10174"/>
    <n v="206546"/>
    <n v="333"/>
    <s v="Beauty &amp; Personal Care"/>
    <x v="1"/>
    <x v="0"/>
    <n v="1"/>
    <n v="4"/>
    <n v="4"/>
    <n v="144"/>
    <x v="3"/>
  </r>
  <r>
    <s v="C04586"/>
    <x v="0"/>
    <n v="40"/>
    <x v="0"/>
    <s v="Silver"/>
    <x v="0"/>
    <x v="31"/>
    <n v="10123"/>
    <n v="94331"/>
    <n v="23"/>
    <s v="Clothing &amp; Apparel"/>
    <x v="4"/>
    <x v="1"/>
    <n v="4"/>
    <n v="2"/>
    <n v="3"/>
    <n v="423"/>
    <x v="5"/>
  </r>
  <r>
    <s v="C04587"/>
    <x v="5"/>
    <n v="29"/>
    <x v="2"/>
    <s v="Free"/>
    <x v="0"/>
    <x v="2"/>
    <n v="29497"/>
    <n v="151343"/>
    <n v="52"/>
    <s v="Beauty &amp; Personal Care"/>
    <x v="0"/>
    <x v="1"/>
    <n v="3"/>
    <n v="2"/>
    <n v="4"/>
    <n v="324"/>
    <x v="9"/>
  </r>
  <r>
    <s v="C04588"/>
    <x v="0"/>
    <n v="25"/>
    <x v="2"/>
    <s v="Silver"/>
    <x v="1"/>
    <x v="49"/>
    <n v="13355"/>
    <n v="333802"/>
    <n v="29"/>
    <s v="Beauty &amp; Personal Care"/>
    <x v="1"/>
    <x v="1"/>
    <n v="3"/>
    <n v="4"/>
    <n v="5"/>
    <n v="345"/>
    <x v="6"/>
  </r>
  <r>
    <s v="C04589"/>
    <x v="5"/>
    <n v="36"/>
    <x v="0"/>
    <s v="Gold"/>
    <x v="0"/>
    <x v="50"/>
    <n v="16808"/>
    <n v="628634"/>
    <n v="74"/>
    <s v="Toys &amp; Games"/>
    <x v="3"/>
    <x v="0"/>
    <n v="2"/>
    <n v="4"/>
    <n v="5"/>
    <n v="245"/>
    <x v="1"/>
  </r>
  <r>
    <s v="C04590"/>
    <x v="12"/>
    <n v="52"/>
    <x v="3"/>
    <s v="Free"/>
    <x v="0"/>
    <x v="14"/>
    <n v="5981"/>
    <n v="10263"/>
    <n v="10"/>
    <s v="Clothing &amp; Apparel"/>
    <x v="1"/>
    <x v="1"/>
    <n v="4"/>
    <n v="1"/>
    <n v="1"/>
    <n v="411"/>
    <x v="8"/>
  </r>
  <r>
    <s v="C04591"/>
    <x v="0"/>
    <n v="32"/>
    <x v="2"/>
    <s v="Free"/>
    <x v="0"/>
    <x v="30"/>
    <n v="18059"/>
    <n v="35803"/>
    <n v="26"/>
    <s v="Food &amp; Grocery"/>
    <x v="3"/>
    <x v="0"/>
    <n v="4"/>
    <n v="4"/>
    <n v="2"/>
    <n v="442"/>
    <x v="5"/>
  </r>
  <r>
    <s v="C04592"/>
    <x v="12"/>
    <n v="25"/>
    <x v="2"/>
    <s v="Platinum"/>
    <x v="1"/>
    <x v="34"/>
    <n v="7228"/>
    <n v="106712"/>
    <n v="0"/>
    <s v="Beauty &amp; Personal Care"/>
    <x v="0"/>
    <x v="0"/>
    <n v="5"/>
    <n v="3"/>
    <n v="3"/>
    <n v="533"/>
    <x v="5"/>
  </r>
  <r>
    <s v="C04593"/>
    <x v="10"/>
    <n v="34"/>
    <x v="2"/>
    <s v="Platinum"/>
    <x v="1"/>
    <x v="9"/>
    <n v="1099"/>
    <n v="81355"/>
    <n v="40"/>
    <s v="Home &amp; Kitchen"/>
    <x v="4"/>
    <x v="1"/>
    <n v="3"/>
    <n v="2"/>
    <n v="3"/>
    <n v="323"/>
    <x v="5"/>
  </r>
  <r>
    <s v="C04594"/>
    <x v="1"/>
    <n v="53"/>
    <x v="3"/>
    <s v="Free"/>
    <x v="1"/>
    <x v="22"/>
    <n v="11415"/>
    <n v="128685"/>
    <n v="45"/>
    <s v="Jewelry &amp; Accessories"/>
    <x v="3"/>
    <x v="0"/>
    <n v="3"/>
    <n v="3"/>
    <n v="4"/>
    <n v="334"/>
    <x v="9"/>
  </r>
  <r>
    <s v="C04595"/>
    <x v="8"/>
    <n v="37"/>
    <x v="0"/>
    <s v="Platinum"/>
    <x v="0"/>
    <x v="20"/>
    <n v="5402"/>
    <n v="66911"/>
    <n v="95"/>
    <s v="Electronics"/>
    <x v="4"/>
    <x v="1"/>
    <n v="2"/>
    <n v="3"/>
    <n v="3"/>
    <n v="233"/>
    <x v="0"/>
  </r>
  <r>
    <s v="C04596"/>
    <x v="5"/>
    <n v="34"/>
    <x v="2"/>
    <s v="Free"/>
    <x v="0"/>
    <x v="19"/>
    <n v="6178"/>
    <n v="6965"/>
    <n v="108"/>
    <s v="Electronics"/>
    <x v="5"/>
    <x v="0"/>
    <n v="2"/>
    <n v="1"/>
    <n v="1"/>
    <n v="211"/>
    <x v="0"/>
  </r>
  <r>
    <s v="C04597"/>
    <x v="12"/>
    <n v="28"/>
    <x v="2"/>
    <s v="Free"/>
    <x v="0"/>
    <x v="21"/>
    <n v="18088"/>
    <n v="222012"/>
    <n v="27"/>
    <s v="Electronics"/>
    <x v="0"/>
    <x v="0"/>
    <n v="4"/>
    <n v="3"/>
    <n v="4"/>
    <n v="434"/>
    <x v="9"/>
  </r>
  <r>
    <s v="C04598"/>
    <x v="0"/>
    <n v="33"/>
    <x v="2"/>
    <s v="Silver"/>
    <x v="0"/>
    <x v="1"/>
    <n v="4096"/>
    <n v="48355"/>
    <n v="26"/>
    <s v="Books"/>
    <x v="2"/>
    <x v="1"/>
    <n v="4"/>
    <n v="3"/>
    <n v="3"/>
    <n v="433"/>
    <x v="5"/>
  </r>
  <r>
    <s v="C04599"/>
    <x v="0"/>
    <n v="48"/>
    <x v="3"/>
    <s v="Free"/>
    <x v="1"/>
    <x v="1"/>
    <n v="3082"/>
    <n v="3892"/>
    <n v="20"/>
    <s v="Food &amp; Grocery"/>
    <x v="3"/>
    <x v="1"/>
    <n v="4"/>
    <n v="3"/>
    <n v="1"/>
    <n v="431"/>
    <x v="5"/>
  </r>
  <r>
    <s v="C04600"/>
    <x v="14"/>
    <n v="46"/>
    <x v="3"/>
    <s v="Free"/>
    <x v="0"/>
    <x v="16"/>
    <n v="4976"/>
    <n v="236572"/>
    <n v="21"/>
    <s v="Jewelry &amp; Accessories"/>
    <x v="2"/>
    <x v="0"/>
    <n v="4"/>
    <n v="5"/>
    <n v="4"/>
    <n v="454"/>
    <x v="4"/>
  </r>
  <r>
    <s v="C04601"/>
    <x v="0"/>
    <n v="38"/>
    <x v="0"/>
    <s v="Free"/>
    <x v="0"/>
    <x v="2"/>
    <n v="3685"/>
    <n v="21351"/>
    <n v="2"/>
    <s v="Health &amp; Wellness"/>
    <x v="4"/>
    <x v="1"/>
    <n v="5"/>
    <n v="2"/>
    <n v="2"/>
    <n v="522"/>
    <x v="2"/>
  </r>
  <r>
    <s v="C04602"/>
    <x v="3"/>
    <n v="22"/>
    <x v="1"/>
    <s v="Free"/>
    <x v="1"/>
    <x v="1"/>
    <n v="6985"/>
    <n v="76244"/>
    <n v="167"/>
    <s v="Electronics"/>
    <x v="3"/>
    <x v="0"/>
    <n v="1"/>
    <n v="3"/>
    <n v="3"/>
    <n v="133"/>
    <x v="1"/>
  </r>
  <r>
    <s v="C04603"/>
    <x v="0"/>
    <n v="39"/>
    <x v="0"/>
    <s v="Free"/>
    <x v="0"/>
    <x v="0"/>
    <n v="6671"/>
    <n v="28105"/>
    <n v="75"/>
    <s v="Electronics"/>
    <x v="5"/>
    <x v="1"/>
    <n v="2"/>
    <n v="2"/>
    <n v="2"/>
    <n v="222"/>
    <x v="0"/>
  </r>
  <r>
    <s v="C04604"/>
    <x v="3"/>
    <n v="31"/>
    <x v="2"/>
    <s v="Free"/>
    <x v="1"/>
    <x v="22"/>
    <n v="4224"/>
    <n v="36935"/>
    <n v="55"/>
    <s v="Travel &amp; Luggage"/>
    <x v="4"/>
    <x v="0"/>
    <n v="3"/>
    <n v="3"/>
    <n v="2"/>
    <n v="332"/>
    <x v="0"/>
  </r>
  <r>
    <s v="C04605"/>
    <x v="0"/>
    <n v="38"/>
    <x v="0"/>
    <s v="Free"/>
    <x v="0"/>
    <x v="30"/>
    <n v="2909"/>
    <n v="58885"/>
    <n v="2"/>
    <s v="Jewelry &amp; Accessories"/>
    <x v="4"/>
    <x v="1"/>
    <n v="5"/>
    <n v="4"/>
    <n v="3"/>
    <n v="543"/>
    <x v="6"/>
  </r>
  <r>
    <s v="C04606"/>
    <x v="12"/>
    <n v="38"/>
    <x v="0"/>
    <s v="Silver"/>
    <x v="0"/>
    <x v="34"/>
    <n v="1152"/>
    <n v="22418"/>
    <n v="4"/>
    <s v="Sports &amp; Outdoors"/>
    <x v="4"/>
    <x v="0"/>
    <n v="5"/>
    <n v="3"/>
    <n v="2"/>
    <n v="532"/>
    <x v="5"/>
  </r>
  <r>
    <s v="C04607"/>
    <x v="5"/>
    <n v="70"/>
    <x v="5"/>
    <s v="Platinum"/>
    <x v="1"/>
    <x v="2"/>
    <n v="7136"/>
    <n v="38504"/>
    <n v="48"/>
    <s v="Health &amp; Wellness"/>
    <x v="1"/>
    <x v="0"/>
    <n v="3"/>
    <n v="2"/>
    <n v="2"/>
    <n v="322"/>
    <x v="0"/>
  </r>
  <r>
    <s v="C04608"/>
    <x v="0"/>
    <n v="32"/>
    <x v="2"/>
    <s v="Silver"/>
    <x v="1"/>
    <x v="17"/>
    <n v="19257"/>
    <n v="285106"/>
    <n v="97"/>
    <s v="Sports &amp; Outdoors"/>
    <x v="4"/>
    <x v="1"/>
    <n v="2"/>
    <n v="3"/>
    <n v="4"/>
    <n v="234"/>
    <x v="1"/>
  </r>
  <r>
    <s v="C04609"/>
    <x v="0"/>
    <n v="25"/>
    <x v="2"/>
    <s v="Gold"/>
    <x v="1"/>
    <x v="33"/>
    <n v="9754"/>
    <n v="31501"/>
    <n v="42"/>
    <s v="Home &amp; Kitchen"/>
    <x v="3"/>
    <x v="0"/>
    <n v="3"/>
    <n v="1"/>
    <n v="2"/>
    <n v="312"/>
    <x v="7"/>
  </r>
  <r>
    <s v="C04610"/>
    <x v="10"/>
    <n v="20"/>
    <x v="1"/>
    <s v="Platinum"/>
    <x v="0"/>
    <x v="9"/>
    <n v="28577"/>
    <n v="223443"/>
    <n v="114"/>
    <s v="Toys &amp; Games"/>
    <x v="5"/>
    <x v="0"/>
    <n v="2"/>
    <n v="2"/>
    <n v="4"/>
    <n v="224"/>
    <x v="1"/>
  </r>
  <r>
    <s v="C04611"/>
    <x v="19"/>
    <n v="31"/>
    <x v="2"/>
    <s v="Free"/>
    <x v="0"/>
    <x v="35"/>
    <n v="523"/>
    <n v="99177"/>
    <n v="70"/>
    <s v="Electronics"/>
    <x v="3"/>
    <x v="0"/>
    <n v="2"/>
    <n v="4"/>
    <n v="3"/>
    <n v="243"/>
    <x v="1"/>
  </r>
  <r>
    <s v="C04612"/>
    <x v="0"/>
    <n v="33"/>
    <x v="2"/>
    <s v="Platinum"/>
    <x v="0"/>
    <x v="2"/>
    <n v="1216"/>
    <n v="79825"/>
    <n v="119"/>
    <s v="Electronics"/>
    <x v="3"/>
    <x v="1"/>
    <n v="2"/>
    <n v="2"/>
    <n v="3"/>
    <n v="223"/>
    <x v="0"/>
  </r>
  <r>
    <s v="C04613"/>
    <x v="5"/>
    <n v="43"/>
    <x v="0"/>
    <s v="Gold"/>
    <x v="0"/>
    <x v="22"/>
    <n v="3745"/>
    <n v="4184"/>
    <n v="63"/>
    <s v="Jewelry &amp; Accessories"/>
    <x v="1"/>
    <x v="0"/>
    <n v="2"/>
    <n v="3"/>
    <n v="1"/>
    <n v="231"/>
    <x v="0"/>
  </r>
  <r>
    <s v="C04614"/>
    <x v="5"/>
    <n v="18"/>
    <x v="1"/>
    <s v="Silver"/>
    <x v="0"/>
    <x v="10"/>
    <n v="4359"/>
    <n v="33093"/>
    <n v="145"/>
    <s v="Home &amp; Kitchen"/>
    <x v="0"/>
    <x v="0"/>
    <n v="1"/>
    <n v="2"/>
    <n v="2"/>
    <n v="122"/>
    <x v="0"/>
  </r>
  <r>
    <s v="C04615"/>
    <x v="1"/>
    <n v="26"/>
    <x v="2"/>
    <s v="Free"/>
    <x v="0"/>
    <x v="33"/>
    <n v="7506"/>
    <n v="24924"/>
    <n v="24"/>
    <s v="Clothing &amp; Apparel"/>
    <x v="0"/>
    <x v="0"/>
    <n v="4"/>
    <n v="1"/>
    <n v="2"/>
    <n v="412"/>
    <x v="8"/>
  </r>
  <r>
    <s v="C04616"/>
    <x v="9"/>
    <n v="48"/>
    <x v="3"/>
    <s v="Free"/>
    <x v="1"/>
    <x v="22"/>
    <n v="2762"/>
    <n v="30862"/>
    <n v="90"/>
    <s v="Pet Supplies"/>
    <x v="3"/>
    <x v="0"/>
    <n v="2"/>
    <n v="3"/>
    <n v="2"/>
    <n v="232"/>
    <x v="0"/>
  </r>
  <r>
    <s v="C04617"/>
    <x v="1"/>
    <n v="40"/>
    <x v="0"/>
    <s v="Gold"/>
    <x v="1"/>
    <x v="10"/>
    <n v="7479"/>
    <n v="52394"/>
    <n v="176"/>
    <s v="Clothing &amp; Apparel"/>
    <x v="5"/>
    <x v="1"/>
    <n v="1"/>
    <n v="2"/>
    <n v="3"/>
    <n v="123"/>
    <x v="0"/>
  </r>
  <r>
    <s v="C04618"/>
    <x v="1"/>
    <n v="32"/>
    <x v="2"/>
    <s v="Free"/>
    <x v="1"/>
    <x v="18"/>
    <n v="4391"/>
    <n v="68963"/>
    <n v="84"/>
    <s v="Beauty &amp; Personal Care"/>
    <x v="0"/>
    <x v="1"/>
    <n v="2"/>
    <n v="3"/>
    <n v="3"/>
    <n v="233"/>
    <x v="0"/>
  </r>
  <r>
    <s v="C04619"/>
    <x v="14"/>
    <n v="29"/>
    <x v="2"/>
    <s v="Gold"/>
    <x v="1"/>
    <x v="25"/>
    <n v="14692"/>
    <n v="376983"/>
    <n v="15"/>
    <s v="Beauty &amp; Personal Care"/>
    <x v="1"/>
    <x v="1"/>
    <n v="4"/>
    <n v="4"/>
    <n v="5"/>
    <n v="445"/>
    <x v="4"/>
  </r>
  <r>
    <s v="C04620"/>
    <x v="10"/>
    <n v="51"/>
    <x v="3"/>
    <s v="Free"/>
    <x v="0"/>
    <x v="5"/>
    <n v="13025"/>
    <n v="5585"/>
    <n v="7"/>
    <s v="Clothing &amp; Apparel"/>
    <x v="0"/>
    <x v="0"/>
    <n v="5"/>
    <n v="2"/>
    <n v="1"/>
    <n v="521"/>
    <x v="2"/>
  </r>
  <r>
    <s v="C04621"/>
    <x v="7"/>
    <n v="18"/>
    <x v="1"/>
    <s v="Platinum"/>
    <x v="1"/>
    <x v="33"/>
    <n v="16595"/>
    <n v="45592"/>
    <n v="64"/>
    <s v="Clothing &amp; Apparel"/>
    <x v="1"/>
    <x v="1"/>
    <n v="2"/>
    <n v="1"/>
    <n v="3"/>
    <n v="213"/>
    <x v="7"/>
  </r>
  <r>
    <s v="C04622"/>
    <x v="0"/>
    <n v="30"/>
    <x v="2"/>
    <s v="Free"/>
    <x v="0"/>
    <x v="19"/>
    <n v="16991"/>
    <n v="1775"/>
    <n v="115"/>
    <s v="Food &amp; Grocery"/>
    <x v="2"/>
    <x v="1"/>
    <n v="2"/>
    <n v="1"/>
    <n v="1"/>
    <n v="211"/>
    <x v="0"/>
  </r>
  <r>
    <s v="C04623"/>
    <x v="5"/>
    <n v="39"/>
    <x v="0"/>
    <s v="Free"/>
    <x v="0"/>
    <x v="28"/>
    <n v="18344"/>
    <n v="69084"/>
    <n v="32"/>
    <s v="Electronics"/>
    <x v="4"/>
    <x v="1"/>
    <n v="3"/>
    <n v="5"/>
    <n v="3"/>
    <n v="353"/>
    <x v="5"/>
  </r>
  <r>
    <s v="C04624"/>
    <x v="0"/>
    <n v="31"/>
    <x v="2"/>
    <s v="Platinum"/>
    <x v="1"/>
    <x v="4"/>
    <n v="8339"/>
    <n v="15745"/>
    <n v="14"/>
    <s v="Electronics"/>
    <x v="0"/>
    <x v="1"/>
    <n v="4"/>
    <n v="4"/>
    <n v="2"/>
    <n v="442"/>
    <x v="5"/>
  </r>
  <r>
    <s v="C04625"/>
    <x v="1"/>
    <n v="44"/>
    <x v="0"/>
    <s v="Platinum"/>
    <x v="1"/>
    <x v="22"/>
    <n v="7023"/>
    <n v="67625"/>
    <n v="48"/>
    <s v="Electronics"/>
    <x v="3"/>
    <x v="0"/>
    <n v="3"/>
    <n v="3"/>
    <n v="3"/>
    <n v="333"/>
    <x v="5"/>
  </r>
  <r>
    <s v="C04626"/>
    <x v="17"/>
    <n v="18"/>
    <x v="1"/>
    <s v="Free"/>
    <x v="1"/>
    <x v="5"/>
    <n v="21427"/>
    <n v="112725"/>
    <n v="3"/>
    <s v="Pet Supplies"/>
    <x v="1"/>
    <x v="1"/>
    <n v="5"/>
    <n v="2"/>
    <n v="4"/>
    <n v="524"/>
    <x v="2"/>
  </r>
  <r>
    <s v="C04627"/>
    <x v="0"/>
    <n v="27"/>
    <x v="2"/>
    <s v="Silver"/>
    <x v="1"/>
    <x v="45"/>
    <n v="4962"/>
    <n v="162145"/>
    <n v="19"/>
    <s v="Electronics"/>
    <x v="5"/>
    <x v="0"/>
    <n v="4"/>
    <n v="5"/>
    <n v="4"/>
    <n v="454"/>
    <x v="4"/>
  </r>
  <r>
    <s v="C04628"/>
    <x v="18"/>
    <n v="34"/>
    <x v="2"/>
    <s v="Free"/>
    <x v="1"/>
    <x v="5"/>
    <n v="1173"/>
    <n v="50069"/>
    <n v="56"/>
    <s v="Home &amp; Kitchen"/>
    <x v="5"/>
    <x v="1"/>
    <n v="3"/>
    <n v="2"/>
    <n v="3"/>
    <n v="323"/>
    <x v="5"/>
  </r>
  <r>
    <s v="C04629"/>
    <x v="19"/>
    <n v="46"/>
    <x v="3"/>
    <s v="Free"/>
    <x v="1"/>
    <x v="30"/>
    <n v="4333"/>
    <n v="8380"/>
    <n v="9"/>
    <s v="Books"/>
    <x v="0"/>
    <x v="1"/>
    <n v="4"/>
    <n v="4"/>
    <n v="1"/>
    <n v="441"/>
    <x v="5"/>
  </r>
  <r>
    <s v="C04630"/>
    <x v="10"/>
    <n v="34"/>
    <x v="2"/>
    <s v="Free"/>
    <x v="1"/>
    <x v="18"/>
    <n v="5698"/>
    <n v="9987"/>
    <n v="39"/>
    <s v="Clothing &amp; Apparel"/>
    <x v="5"/>
    <x v="1"/>
    <n v="3"/>
    <n v="3"/>
    <n v="1"/>
    <n v="331"/>
    <x v="7"/>
  </r>
  <r>
    <s v="C04631"/>
    <x v="0"/>
    <n v="33"/>
    <x v="2"/>
    <s v="Gold"/>
    <x v="0"/>
    <x v="5"/>
    <n v="27735"/>
    <n v="121815"/>
    <n v="4"/>
    <s v="Home &amp; Kitchen"/>
    <x v="1"/>
    <x v="0"/>
    <n v="5"/>
    <n v="2"/>
    <n v="4"/>
    <n v="524"/>
    <x v="2"/>
  </r>
  <r>
    <s v="C04632"/>
    <x v="10"/>
    <n v="36"/>
    <x v="0"/>
    <s v="Free"/>
    <x v="0"/>
    <x v="12"/>
    <n v="701"/>
    <n v="108138"/>
    <n v="222"/>
    <s v="Clothing &amp; Apparel"/>
    <x v="2"/>
    <x v="1"/>
    <n v="1"/>
    <n v="4"/>
    <n v="3"/>
    <n v="143"/>
    <x v="1"/>
  </r>
  <r>
    <s v="C04633"/>
    <x v="14"/>
    <n v="68"/>
    <x v="5"/>
    <s v="Silver"/>
    <x v="1"/>
    <x v="33"/>
    <n v="4402"/>
    <n v="14198"/>
    <n v="54"/>
    <s v="Clothing &amp; Apparel"/>
    <x v="0"/>
    <x v="1"/>
    <n v="3"/>
    <n v="1"/>
    <n v="2"/>
    <n v="312"/>
    <x v="7"/>
  </r>
  <r>
    <s v="C04634"/>
    <x v="0"/>
    <n v="54"/>
    <x v="3"/>
    <s v="Free"/>
    <x v="0"/>
    <x v="16"/>
    <n v="9721"/>
    <n v="474897"/>
    <n v="195"/>
    <s v="Electronics"/>
    <x v="1"/>
    <x v="0"/>
    <n v="1"/>
    <n v="5"/>
    <n v="5"/>
    <n v="155"/>
    <x v="3"/>
  </r>
  <r>
    <s v="C04635"/>
    <x v="5"/>
    <n v="33"/>
    <x v="2"/>
    <s v="Free"/>
    <x v="1"/>
    <x v="2"/>
    <n v="5609"/>
    <n v="35164"/>
    <n v="249"/>
    <s v="Electronics"/>
    <x v="3"/>
    <x v="1"/>
    <n v="1"/>
    <n v="2"/>
    <n v="2"/>
    <n v="122"/>
    <x v="0"/>
  </r>
  <r>
    <s v="C04636"/>
    <x v="5"/>
    <n v="43"/>
    <x v="0"/>
    <s v="Silver"/>
    <x v="1"/>
    <x v="23"/>
    <n v="470"/>
    <n v="71406"/>
    <n v="25"/>
    <s v="Clothing &amp; Apparel"/>
    <x v="1"/>
    <x v="1"/>
    <n v="4"/>
    <n v="3"/>
    <n v="3"/>
    <n v="433"/>
    <x v="5"/>
  </r>
  <r>
    <s v="C04637"/>
    <x v="13"/>
    <n v="58"/>
    <x v="4"/>
    <s v="Free"/>
    <x v="0"/>
    <x v="20"/>
    <n v="824"/>
    <n v="94452"/>
    <n v="1"/>
    <s v="Electronics"/>
    <x v="0"/>
    <x v="1"/>
    <n v="5"/>
    <n v="3"/>
    <n v="3"/>
    <n v="533"/>
    <x v="5"/>
  </r>
  <r>
    <s v="C04638"/>
    <x v="0"/>
    <n v="37"/>
    <x v="0"/>
    <s v="Free"/>
    <x v="0"/>
    <x v="33"/>
    <n v="963"/>
    <n v="25328"/>
    <n v="4"/>
    <s v="Travel &amp; Luggage"/>
    <x v="3"/>
    <x v="1"/>
    <n v="5"/>
    <n v="1"/>
    <n v="2"/>
    <n v="512"/>
    <x v="8"/>
  </r>
  <r>
    <s v="C04639"/>
    <x v="3"/>
    <n v="40"/>
    <x v="0"/>
    <s v="Free"/>
    <x v="0"/>
    <x v="22"/>
    <n v="31272"/>
    <n v="287015"/>
    <n v="82"/>
    <s v="Clothing &amp; Apparel"/>
    <x v="0"/>
    <x v="0"/>
    <n v="2"/>
    <n v="3"/>
    <n v="4"/>
    <n v="234"/>
    <x v="1"/>
  </r>
  <r>
    <s v="C04640"/>
    <x v="12"/>
    <n v="45"/>
    <x v="3"/>
    <s v="Free"/>
    <x v="0"/>
    <x v="5"/>
    <n v="11608"/>
    <n v="56194"/>
    <n v="68"/>
    <s v="Books"/>
    <x v="3"/>
    <x v="0"/>
    <n v="2"/>
    <n v="2"/>
    <n v="3"/>
    <n v="223"/>
    <x v="0"/>
  </r>
  <r>
    <s v="C04641"/>
    <x v="0"/>
    <n v="40"/>
    <x v="0"/>
    <s v="Free"/>
    <x v="0"/>
    <x v="4"/>
    <n v="13977"/>
    <n v="277568"/>
    <n v="123"/>
    <s v="Clothing &amp; Apparel"/>
    <x v="3"/>
    <x v="0"/>
    <n v="2"/>
    <n v="4"/>
    <n v="4"/>
    <n v="244"/>
    <x v="1"/>
  </r>
  <r>
    <s v="C04642"/>
    <x v="6"/>
    <n v="32"/>
    <x v="2"/>
    <s v="Gold"/>
    <x v="0"/>
    <x v="17"/>
    <n v="6268"/>
    <n v="95824"/>
    <n v="153"/>
    <s v="Home &amp; Kitchen"/>
    <x v="3"/>
    <x v="1"/>
    <n v="1"/>
    <n v="3"/>
    <n v="3"/>
    <n v="133"/>
    <x v="1"/>
  </r>
  <r>
    <s v="C04643"/>
    <x v="6"/>
    <n v="18"/>
    <x v="1"/>
    <s v="Free"/>
    <x v="0"/>
    <x v="20"/>
    <n v="4879"/>
    <n v="58326"/>
    <n v="10"/>
    <s v="Books"/>
    <x v="4"/>
    <x v="1"/>
    <n v="4"/>
    <n v="3"/>
    <n v="3"/>
    <n v="433"/>
    <x v="5"/>
  </r>
  <r>
    <s v="C04644"/>
    <x v="0"/>
    <n v="29"/>
    <x v="2"/>
    <s v="Free"/>
    <x v="0"/>
    <x v="12"/>
    <n v="9479"/>
    <n v="165375"/>
    <n v="59"/>
    <s v="Food &amp; Grocery"/>
    <x v="0"/>
    <x v="0"/>
    <n v="3"/>
    <n v="4"/>
    <n v="4"/>
    <n v="344"/>
    <x v="6"/>
  </r>
  <r>
    <s v="C04645"/>
    <x v="0"/>
    <n v="18"/>
    <x v="1"/>
    <s v="Free"/>
    <x v="0"/>
    <x v="19"/>
    <n v="1940"/>
    <n v="17864"/>
    <n v="61"/>
    <s v="Automotive"/>
    <x v="1"/>
    <x v="1"/>
    <n v="2"/>
    <n v="1"/>
    <n v="2"/>
    <n v="212"/>
    <x v="0"/>
  </r>
  <r>
    <s v="C04646"/>
    <x v="10"/>
    <n v="24"/>
    <x v="1"/>
    <s v="Free"/>
    <x v="1"/>
    <x v="18"/>
    <n v="14918"/>
    <n v="238141"/>
    <n v="90"/>
    <s v="Food &amp; Grocery"/>
    <x v="3"/>
    <x v="1"/>
    <n v="2"/>
    <n v="3"/>
    <n v="4"/>
    <n v="234"/>
    <x v="1"/>
  </r>
  <r>
    <s v="C04647"/>
    <x v="9"/>
    <n v="18"/>
    <x v="1"/>
    <s v="Free"/>
    <x v="0"/>
    <x v="58"/>
    <n v="8245"/>
    <n v="198356"/>
    <n v="36"/>
    <s v="Food &amp; Grocery"/>
    <x v="1"/>
    <x v="0"/>
    <n v="3"/>
    <n v="4"/>
    <n v="4"/>
    <n v="344"/>
    <x v="6"/>
  </r>
  <r>
    <s v="C04648"/>
    <x v="0"/>
    <n v="22"/>
    <x v="1"/>
    <s v="Free"/>
    <x v="1"/>
    <x v="10"/>
    <n v="4405"/>
    <n v="35084"/>
    <n v="4"/>
    <s v="Clothing &amp; Apparel"/>
    <x v="4"/>
    <x v="1"/>
    <n v="5"/>
    <n v="2"/>
    <n v="2"/>
    <n v="522"/>
    <x v="2"/>
  </r>
  <r>
    <s v="C04649"/>
    <x v="10"/>
    <n v="47"/>
    <x v="3"/>
    <s v="Free"/>
    <x v="0"/>
    <x v="23"/>
    <n v="2587"/>
    <n v="34825"/>
    <n v="120"/>
    <s v="Home &amp; Kitchen"/>
    <x v="1"/>
    <x v="0"/>
    <n v="2"/>
    <n v="3"/>
    <n v="2"/>
    <n v="232"/>
    <x v="0"/>
  </r>
  <r>
    <s v="C04650"/>
    <x v="3"/>
    <n v="33"/>
    <x v="2"/>
    <s v="Silver"/>
    <x v="0"/>
    <x v="14"/>
    <n v="7765"/>
    <n v="17094"/>
    <n v="88"/>
    <s v="Home &amp; Kitchen"/>
    <x v="3"/>
    <x v="1"/>
    <n v="2"/>
    <n v="1"/>
    <n v="2"/>
    <n v="212"/>
    <x v="0"/>
  </r>
  <r>
    <s v="C04651"/>
    <x v="0"/>
    <n v="45"/>
    <x v="3"/>
    <s v="Free"/>
    <x v="0"/>
    <x v="17"/>
    <n v="1423"/>
    <n v="175719"/>
    <n v="1"/>
    <s v="Home &amp; Kitchen"/>
    <x v="1"/>
    <x v="0"/>
    <n v="5"/>
    <n v="3"/>
    <n v="4"/>
    <n v="534"/>
    <x v="9"/>
  </r>
  <r>
    <s v="C04652"/>
    <x v="10"/>
    <n v="33"/>
    <x v="2"/>
    <s v="Silver"/>
    <x v="1"/>
    <x v="58"/>
    <n v="6268"/>
    <n v="164913"/>
    <n v="70"/>
    <s v="Clothing &amp; Apparel"/>
    <x v="0"/>
    <x v="0"/>
    <n v="2"/>
    <n v="4"/>
    <n v="4"/>
    <n v="244"/>
    <x v="1"/>
  </r>
  <r>
    <s v="C04653"/>
    <x v="5"/>
    <n v="33"/>
    <x v="2"/>
    <s v="Free"/>
    <x v="0"/>
    <x v="9"/>
    <n v="7622"/>
    <n v="4636"/>
    <n v="101"/>
    <s v="Clothing &amp; Apparel"/>
    <x v="0"/>
    <x v="0"/>
    <n v="2"/>
    <n v="2"/>
    <n v="1"/>
    <n v="221"/>
    <x v="7"/>
  </r>
  <r>
    <s v="C04654"/>
    <x v="3"/>
    <n v="46"/>
    <x v="3"/>
    <s v="Gold"/>
    <x v="1"/>
    <x v="34"/>
    <n v="9378"/>
    <n v="160101"/>
    <n v="81"/>
    <s v="Health &amp; Wellness"/>
    <x v="3"/>
    <x v="0"/>
    <n v="2"/>
    <n v="3"/>
    <n v="4"/>
    <n v="234"/>
    <x v="1"/>
  </r>
  <r>
    <s v="C04655"/>
    <x v="0"/>
    <n v="62"/>
    <x v="4"/>
    <s v="Free"/>
    <x v="0"/>
    <x v="24"/>
    <n v="1472"/>
    <n v="298218"/>
    <n v="105"/>
    <s v="Books"/>
    <x v="0"/>
    <x v="0"/>
    <n v="2"/>
    <n v="4"/>
    <n v="4"/>
    <n v="244"/>
    <x v="1"/>
  </r>
  <r>
    <s v="C04656"/>
    <x v="0"/>
    <n v="54"/>
    <x v="3"/>
    <s v="Free"/>
    <x v="1"/>
    <x v="61"/>
    <n v="10365"/>
    <n v="639024"/>
    <n v="77"/>
    <s v="Food &amp; Grocery"/>
    <x v="3"/>
    <x v="1"/>
    <n v="2"/>
    <n v="5"/>
    <n v="5"/>
    <n v="255"/>
    <x v="1"/>
  </r>
  <r>
    <s v="C04657"/>
    <x v="2"/>
    <n v="34"/>
    <x v="2"/>
    <s v="Silver"/>
    <x v="1"/>
    <x v="21"/>
    <n v="11808"/>
    <n v="125121"/>
    <n v="55"/>
    <s v="Home &amp; Kitchen"/>
    <x v="1"/>
    <x v="1"/>
    <n v="3"/>
    <n v="3"/>
    <n v="4"/>
    <n v="334"/>
    <x v="9"/>
  </r>
  <r>
    <s v="C04658"/>
    <x v="10"/>
    <n v="32"/>
    <x v="2"/>
    <s v="Free"/>
    <x v="0"/>
    <x v="0"/>
    <n v="9037"/>
    <n v="3749"/>
    <n v="33"/>
    <s v="Home &amp; Kitchen"/>
    <x v="0"/>
    <x v="1"/>
    <n v="3"/>
    <n v="2"/>
    <n v="1"/>
    <n v="321"/>
    <x v="7"/>
  </r>
  <r>
    <s v="C04659"/>
    <x v="0"/>
    <n v="37"/>
    <x v="0"/>
    <s v="Gold"/>
    <x v="1"/>
    <x v="23"/>
    <n v="5141"/>
    <n v="82963"/>
    <n v="9"/>
    <s v="Toys &amp; Games"/>
    <x v="1"/>
    <x v="1"/>
    <n v="4"/>
    <n v="3"/>
    <n v="3"/>
    <n v="433"/>
    <x v="5"/>
  </r>
  <r>
    <s v="C04660"/>
    <x v="10"/>
    <n v="25"/>
    <x v="2"/>
    <s v="Platinum"/>
    <x v="1"/>
    <x v="26"/>
    <n v="16463"/>
    <n v="458068"/>
    <n v="93"/>
    <s v="Sports &amp; Outdoors"/>
    <x v="1"/>
    <x v="1"/>
    <n v="2"/>
    <n v="4"/>
    <n v="5"/>
    <n v="245"/>
    <x v="1"/>
  </r>
  <r>
    <s v="C04661"/>
    <x v="0"/>
    <n v="42"/>
    <x v="0"/>
    <s v="Free"/>
    <x v="1"/>
    <x v="0"/>
    <n v="7383"/>
    <n v="32486"/>
    <n v="136"/>
    <s v="Toys &amp; Games"/>
    <x v="1"/>
    <x v="1"/>
    <n v="1"/>
    <n v="2"/>
    <n v="2"/>
    <n v="122"/>
    <x v="0"/>
  </r>
  <r>
    <s v="C04662"/>
    <x v="18"/>
    <n v="40"/>
    <x v="0"/>
    <s v="Free"/>
    <x v="0"/>
    <x v="5"/>
    <n v="12025"/>
    <n v="56892"/>
    <n v="57"/>
    <s v="Office Supplies"/>
    <x v="4"/>
    <x v="1"/>
    <n v="3"/>
    <n v="2"/>
    <n v="3"/>
    <n v="323"/>
    <x v="5"/>
  </r>
  <r>
    <s v="C04663"/>
    <x v="0"/>
    <n v="22"/>
    <x v="1"/>
    <s v="Gold"/>
    <x v="0"/>
    <x v="31"/>
    <n v="13032"/>
    <n v="128129"/>
    <n v="19"/>
    <s v="Clothing &amp; Apparel"/>
    <x v="5"/>
    <x v="0"/>
    <n v="4"/>
    <n v="2"/>
    <n v="4"/>
    <n v="424"/>
    <x v="2"/>
  </r>
  <r>
    <s v="C04664"/>
    <x v="5"/>
    <n v="43"/>
    <x v="0"/>
    <s v="Silver"/>
    <x v="0"/>
    <x v="10"/>
    <n v="15928"/>
    <n v="13707"/>
    <n v="5"/>
    <s v="Home &amp; Kitchen"/>
    <x v="0"/>
    <x v="0"/>
    <n v="5"/>
    <n v="2"/>
    <n v="2"/>
    <n v="522"/>
    <x v="2"/>
  </r>
  <r>
    <s v="C04665"/>
    <x v="1"/>
    <n v="18"/>
    <x v="1"/>
    <s v="Silver"/>
    <x v="0"/>
    <x v="23"/>
    <n v="6055"/>
    <n v="92675"/>
    <n v="90"/>
    <s v="Toys &amp; Games"/>
    <x v="5"/>
    <x v="0"/>
    <n v="2"/>
    <n v="3"/>
    <n v="3"/>
    <n v="233"/>
    <x v="0"/>
  </r>
  <r>
    <s v="C04666"/>
    <x v="0"/>
    <n v="18"/>
    <x v="1"/>
    <s v="Gold"/>
    <x v="1"/>
    <x v="2"/>
    <n v="24305"/>
    <n v="129827"/>
    <n v="67"/>
    <s v="Clothing &amp; Apparel"/>
    <x v="3"/>
    <x v="1"/>
    <n v="2"/>
    <n v="2"/>
    <n v="4"/>
    <n v="224"/>
    <x v="1"/>
  </r>
  <r>
    <s v="C04667"/>
    <x v="0"/>
    <n v="58"/>
    <x v="4"/>
    <s v="Silver"/>
    <x v="1"/>
    <x v="9"/>
    <n v="2811"/>
    <n v="20069"/>
    <n v="10"/>
    <s v="Food &amp; Grocery"/>
    <x v="3"/>
    <x v="0"/>
    <n v="4"/>
    <n v="2"/>
    <n v="2"/>
    <n v="422"/>
    <x v="8"/>
  </r>
  <r>
    <s v="C04668"/>
    <x v="5"/>
    <n v="41"/>
    <x v="0"/>
    <s v="Free"/>
    <x v="1"/>
    <x v="14"/>
    <n v="3231"/>
    <n v="5972"/>
    <n v="38"/>
    <s v="Food &amp; Grocery"/>
    <x v="4"/>
    <x v="1"/>
    <n v="3"/>
    <n v="1"/>
    <n v="1"/>
    <n v="311"/>
    <x v="8"/>
  </r>
  <r>
    <s v="C04669"/>
    <x v="0"/>
    <n v="48"/>
    <x v="3"/>
    <s v="Free"/>
    <x v="0"/>
    <x v="31"/>
    <n v="6387"/>
    <n v="57207"/>
    <n v="25"/>
    <s v="Food &amp; Grocery"/>
    <x v="4"/>
    <x v="1"/>
    <n v="4"/>
    <n v="2"/>
    <n v="3"/>
    <n v="423"/>
    <x v="5"/>
  </r>
  <r>
    <s v="C04670"/>
    <x v="13"/>
    <n v="18"/>
    <x v="1"/>
    <s v="Silver"/>
    <x v="1"/>
    <x v="48"/>
    <n v="9434"/>
    <n v="772636"/>
    <n v="31"/>
    <s v="Beauty &amp; Personal Care"/>
    <x v="3"/>
    <x v="1"/>
    <n v="3"/>
    <n v="5"/>
    <n v="5"/>
    <n v="355"/>
    <x v="6"/>
  </r>
  <r>
    <s v="C04671"/>
    <x v="6"/>
    <n v="19"/>
    <x v="1"/>
    <s v="Platinum"/>
    <x v="1"/>
    <x v="2"/>
    <n v="3181"/>
    <n v="17358"/>
    <n v="30"/>
    <s v="Clothing &amp; Apparel"/>
    <x v="1"/>
    <x v="0"/>
    <n v="3"/>
    <n v="2"/>
    <n v="2"/>
    <n v="322"/>
    <x v="0"/>
  </r>
  <r>
    <s v="C04672"/>
    <x v="18"/>
    <n v="31"/>
    <x v="2"/>
    <s v="Platinum"/>
    <x v="1"/>
    <x v="17"/>
    <n v="26419"/>
    <n v="400088"/>
    <n v="29"/>
    <s v="Electronics"/>
    <x v="1"/>
    <x v="1"/>
    <n v="3"/>
    <n v="3"/>
    <n v="5"/>
    <n v="335"/>
    <x v="6"/>
  </r>
  <r>
    <s v="C04673"/>
    <x v="12"/>
    <n v="37"/>
    <x v="0"/>
    <s v="Free"/>
    <x v="1"/>
    <x v="19"/>
    <n v="1164"/>
    <n v="13316"/>
    <n v="51"/>
    <s v="Electronics"/>
    <x v="4"/>
    <x v="1"/>
    <n v="3"/>
    <n v="1"/>
    <n v="2"/>
    <n v="312"/>
    <x v="7"/>
  </r>
  <r>
    <s v="C04674"/>
    <x v="0"/>
    <n v="34"/>
    <x v="2"/>
    <s v="Silver"/>
    <x v="0"/>
    <x v="30"/>
    <n v="3227"/>
    <n v="63556"/>
    <n v="50"/>
    <s v="Jewelry &amp; Accessories"/>
    <x v="1"/>
    <x v="1"/>
    <n v="3"/>
    <n v="4"/>
    <n v="3"/>
    <n v="343"/>
    <x v="9"/>
  </r>
  <r>
    <s v="C04675"/>
    <x v="7"/>
    <n v="25"/>
    <x v="2"/>
    <s v="Silver"/>
    <x v="1"/>
    <x v="33"/>
    <n v="12607"/>
    <n v="38953"/>
    <n v="30"/>
    <s v="Clothing &amp; Apparel"/>
    <x v="3"/>
    <x v="1"/>
    <n v="3"/>
    <n v="1"/>
    <n v="2"/>
    <n v="312"/>
    <x v="7"/>
  </r>
  <r>
    <s v="C04676"/>
    <x v="0"/>
    <n v="54"/>
    <x v="3"/>
    <s v="Silver"/>
    <x v="0"/>
    <x v="14"/>
    <n v="380"/>
    <n v="7601"/>
    <n v="91"/>
    <s v="Electronics"/>
    <x v="1"/>
    <x v="1"/>
    <n v="2"/>
    <n v="1"/>
    <n v="1"/>
    <n v="211"/>
    <x v="0"/>
  </r>
  <r>
    <s v="C04677"/>
    <x v="12"/>
    <n v="43"/>
    <x v="0"/>
    <s v="Free"/>
    <x v="1"/>
    <x v="23"/>
    <n v="17297"/>
    <n v="246526"/>
    <n v="28"/>
    <s v="Home &amp; Kitchen"/>
    <x v="4"/>
    <x v="1"/>
    <n v="4"/>
    <n v="3"/>
    <n v="4"/>
    <n v="434"/>
    <x v="9"/>
  </r>
  <r>
    <s v="C04678"/>
    <x v="0"/>
    <n v="28"/>
    <x v="2"/>
    <s v="Free"/>
    <x v="1"/>
    <x v="5"/>
    <n v="14278"/>
    <n v="68024"/>
    <n v="113"/>
    <s v="Clothing &amp; Apparel"/>
    <x v="4"/>
    <x v="1"/>
    <n v="2"/>
    <n v="2"/>
    <n v="3"/>
    <n v="223"/>
    <x v="0"/>
  </r>
  <r>
    <s v="C04679"/>
    <x v="19"/>
    <n v="41"/>
    <x v="0"/>
    <s v="Free"/>
    <x v="1"/>
    <x v="58"/>
    <n v="8507"/>
    <n v="195509"/>
    <n v="48"/>
    <s v="Food &amp; Grocery"/>
    <x v="3"/>
    <x v="1"/>
    <n v="3"/>
    <n v="4"/>
    <n v="4"/>
    <n v="344"/>
    <x v="6"/>
  </r>
  <r>
    <s v="C04680"/>
    <x v="12"/>
    <n v="28"/>
    <x v="2"/>
    <s v="Free"/>
    <x v="1"/>
    <x v="59"/>
    <n v="7991"/>
    <n v="215918"/>
    <n v="31"/>
    <s v="Books"/>
    <x v="5"/>
    <x v="1"/>
    <n v="3"/>
    <n v="4"/>
    <n v="4"/>
    <n v="344"/>
    <x v="6"/>
  </r>
  <r>
    <s v="C04681"/>
    <x v="14"/>
    <n v="33"/>
    <x v="2"/>
    <s v="Silver"/>
    <x v="1"/>
    <x v="34"/>
    <n v="5173"/>
    <n v="87651"/>
    <n v="230"/>
    <s v="Beauty &amp; Personal Care"/>
    <x v="0"/>
    <x v="1"/>
    <n v="1"/>
    <n v="3"/>
    <n v="3"/>
    <n v="133"/>
    <x v="1"/>
  </r>
  <r>
    <s v="C04682"/>
    <x v="12"/>
    <n v="26"/>
    <x v="2"/>
    <s v="Silver"/>
    <x v="0"/>
    <x v="58"/>
    <n v="1395"/>
    <n v="335815"/>
    <n v="8"/>
    <s v="Clothing &amp; Apparel"/>
    <x v="1"/>
    <x v="0"/>
    <n v="4"/>
    <n v="4"/>
    <n v="5"/>
    <n v="445"/>
    <x v="4"/>
  </r>
  <r>
    <s v="C04683"/>
    <x v="3"/>
    <n v="36"/>
    <x v="0"/>
    <s v="Free"/>
    <x v="0"/>
    <x v="33"/>
    <n v="515"/>
    <n v="1623"/>
    <n v="99"/>
    <s v="Electronics"/>
    <x v="3"/>
    <x v="1"/>
    <n v="2"/>
    <n v="1"/>
    <n v="1"/>
    <n v="211"/>
    <x v="0"/>
  </r>
  <r>
    <s v="C04684"/>
    <x v="14"/>
    <n v="51"/>
    <x v="3"/>
    <s v="Free"/>
    <x v="0"/>
    <x v="16"/>
    <n v="2466"/>
    <n v="9390"/>
    <n v="58"/>
    <s v="Books"/>
    <x v="0"/>
    <x v="0"/>
    <n v="3"/>
    <n v="5"/>
    <n v="1"/>
    <n v="351"/>
    <x v="5"/>
  </r>
  <r>
    <s v="C04685"/>
    <x v="7"/>
    <n v="38"/>
    <x v="0"/>
    <s v="Free"/>
    <x v="1"/>
    <x v="34"/>
    <n v="276"/>
    <n v="46452"/>
    <n v="5"/>
    <s v="Beauty &amp; Personal Care"/>
    <x v="4"/>
    <x v="1"/>
    <n v="5"/>
    <n v="3"/>
    <n v="3"/>
    <n v="533"/>
    <x v="5"/>
  </r>
  <r>
    <s v="C04686"/>
    <x v="14"/>
    <n v="40"/>
    <x v="0"/>
    <s v="Free"/>
    <x v="0"/>
    <x v="0"/>
    <n v="924"/>
    <n v="3276"/>
    <n v="340"/>
    <s v="Books"/>
    <x v="4"/>
    <x v="1"/>
    <n v="1"/>
    <n v="2"/>
    <n v="1"/>
    <n v="121"/>
    <x v="10"/>
  </r>
  <r>
    <s v="C04687"/>
    <x v="7"/>
    <n v="18"/>
    <x v="1"/>
    <s v="Gold"/>
    <x v="0"/>
    <x v="9"/>
    <n v="10849"/>
    <n v="64831"/>
    <n v="7"/>
    <s v="Electronics"/>
    <x v="3"/>
    <x v="1"/>
    <n v="5"/>
    <n v="2"/>
    <n v="3"/>
    <n v="523"/>
    <x v="2"/>
  </r>
  <r>
    <s v="C04688"/>
    <x v="3"/>
    <n v="21"/>
    <x v="1"/>
    <s v="Free"/>
    <x v="1"/>
    <x v="51"/>
    <n v="6439"/>
    <n v="260711"/>
    <n v="87"/>
    <s v="Health &amp; Wellness"/>
    <x v="1"/>
    <x v="0"/>
    <n v="2"/>
    <n v="5"/>
    <n v="4"/>
    <n v="254"/>
    <x v="1"/>
  </r>
  <r>
    <s v="C04689"/>
    <x v="0"/>
    <n v="38"/>
    <x v="0"/>
    <s v="Free"/>
    <x v="0"/>
    <x v="47"/>
    <n v="8732"/>
    <n v="286894"/>
    <n v="31"/>
    <s v="Home &amp; Kitchen"/>
    <x v="5"/>
    <x v="1"/>
    <n v="3"/>
    <n v="4"/>
    <n v="4"/>
    <n v="344"/>
    <x v="6"/>
  </r>
  <r>
    <s v="C04690"/>
    <x v="7"/>
    <n v="31"/>
    <x v="2"/>
    <s v="Silver"/>
    <x v="0"/>
    <x v="2"/>
    <n v="5093"/>
    <n v="33502"/>
    <n v="42"/>
    <s v="Clothing &amp; Apparel"/>
    <x v="1"/>
    <x v="1"/>
    <n v="3"/>
    <n v="2"/>
    <n v="2"/>
    <n v="322"/>
    <x v="0"/>
  </r>
  <r>
    <s v="C04691"/>
    <x v="10"/>
    <n v="63"/>
    <x v="4"/>
    <s v="Free"/>
    <x v="1"/>
    <x v="68"/>
    <n v="3134"/>
    <n v="177701"/>
    <n v="51"/>
    <s v="Pet Supplies"/>
    <x v="1"/>
    <x v="0"/>
    <n v="3"/>
    <n v="5"/>
    <n v="4"/>
    <n v="354"/>
    <x v="6"/>
  </r>
  <r>
    <s v="C04692"/>
    <x v="0"/>
    <n v="28"/>
    <x v="2"/>
    <s v="Silver"/>
    <x v="0"/>
    <x v="14"/>
    <n v="4678"/>
    <n v="10316"/>
    <n v="1"/>
    <s v="Health &amp; Wellness"/>
    <x v="3"/>
    <x v="1"/>
    <n v="5"/>
    <n v="1"/>
    <n v="1"/>
    <n v="511"/>
    <x v="8"/>
  </r>
  <r>
    <s v="C04693"/>
    <x v="12"/>
    <n v="26"/>
    <x v="2"/>
    <s v="Free"/>
    <x v="1"/>
    <x v="2"/>
    <n v="2855"/>
    <n v="15707"/>
    <n v="36"/>
    <s v="Beauty &amp; Personal Care"/>
    <x v="2"/>
    <x v="1"/>
    <n v="3"/>
    <n v="2"/>
    <n v="2"/>
    <n v="322"/>
    <x v="0"/>
  </r>
  <r>
    <s v="C04694"/>
    <x v="0"/>
    <n v="29"/>
    <x v="2"/>
    <s v="Free"/>
    <x v="0"/>
    <x v="14"/>
    <n v="13938"/>
    <n v="23895"/>
    <n v="23"/>
    <s v="Travel &amp; Luggage"/>
    <x v="1"/>
    <x v="1"/>
    <n v="4"/>
    <n v="1"/>
    <n v="2"/>
    <n v="412"/>
    <x v="8"/>
  </r>
  <r>
    <s v="C04695"/>
    <x v="0"/>
    <n v="35"/>
    <x v="0"/>
    <s v="Free"/>
    <x v="1"/>
    <x v="33"/>
    <n v="9259"/>
    <n v="30924"/>
    <n v="81"/>
    <s v="Toys &amp; Games"/>
    <x v="5"/>
    <x v="1"/>
    <n v="2"/>
    <n v="1"/>
    <n v="2"/>
    <n v="212"/>
    <x v="0"/>
  </r>
  <r>
    <s v="C04696"/>
    <x v="16"/>
    <n v="41"/>
    <x v="0"/>
    <s v="Free"/>
    <x v="1"/>
    <x v="5"/>
    <n v="4119"/>
    <n v="19835"/>
    <n v="5"/>
    <s v="Home &amp; Kitchen"/>
    <x v="2"/>
    <x v="0"/>
    <n v="5"/>
    <n v="2"/>
    <n v="2"/>
    <n v="522"/>
    <x v="2"/>
  </r>
  <r>
    <s v="C04697"/>
    <x v="14"/>
    <n v="35"/>
    <x v="0"/>
    <s v="Platinum"/>
    <x v="0"/>
    <x v="14"/>
    <n v="45409"/>
    <n v="91891"/>
    <n v="50"/>
    <s v="Toys &amp; Games"/>
    <x v="3"/>
    <x v="0"/>
    <n v="3"/>
    <n v="1"/>
    <n v="3"/>
    <n v="313"/>
    <x v="2"/>
  </r>
  <r>
    <s v="C04698"/>
    <x v="8"/>
    <n v="32"/>
    <x v="2"/>
    <s v="Gold"/>
    <x v="0"/>
    <x v="18"/>
    <n v="1178"/>
    <n v="182548"/>
    <n v="84"/>
    <s v="Food &amp; Grocery"/>
    <x v="3"/>
    <x v="1"/>
    <n v="2"/>
    <n v="3"/>
    <n v="4"/>
    <n v="234"/>
    <x v="1"/>
  </r>
  <r>
    <s v="C04699"/>
    <x v="1"/>
    <n v="28"/>
    <x v="2"/>
    <s v="Gold"/>
    <x v="0"/>
    <x v="9"/>
    <n v="13928"/>
    <n v="91523"/>
    <n v="0"/>
    <s v="Jewelry &amp; Accessories"/>
    <x v="3"/>
    <x v="1"/>
    <n v="5"/>
    <n v="2"/>
    <n v="3"/>
    <n v="523"/>
    <x v="2"/>
  </r>
  <r>
    <s v="C04700"/>
    <x v="13"/>
    <n v="45"/>
    <x v="3"/>
    <s v="Free"/>
    <x v="1"/>
    <x v="0"/>
    <n v="11429"/>
    <n v="42803"/>
    <n v="126"/>
    <s v="Home &amp; Kitchen"/>
    <x v="2"/>
    <x v="1"/>
    <n v="1"/>
    <n v="2"/>
    <n v="2"/>
    <n v="122"/>
    <x v="0"/>
  </r>
  <r>
    <s v="C04701"/>
    <x v="3"/>
    <n v="40"/>
    <x v="0"/>
    <s v="Gold"/>
    <x v="1"/>
    <x v="20"/>
    <n v="22828"/>
    <n v="336284"/>
    <n v="75"/>
    <s v="Food &amp; Grocery"/>
    <x v="4"/>
    <x v="1"/>
    <n v="2"/>
    <n v="3"/>
    <n v="5"/>
    <n v="235"/>
    <x v="1"/>
  </r>
  <r>
    <s v="C04702"/>
    <x v="14"/>
    <n v="33"/>
    <x v="2"/>
    <s v="Free"/>
    <x v="0"/>
    <x v="34"/>
    <n v="15451"/>
    <n v="288818"/>
    <n v="26"/>
    <s v="Beauty &amp; Personal Care"/>
    <x v="3"/>
    <x v="0"/>
    <n v="4"/>
    <n v="3"/>
    <n v="4"/>
    <n v="434"/>
    <x v="9"/>
  </r>
  <r>
    <s v="C04703"/>
    <x v="8"/>
    <n v="35"/>
    <x v="0"/>
    <s v="Free"/>
    <x v="1"/>
    <x v="0"/>
    <n v="268"/>
    <n v="10366"/>
    <n v="112"/>
    <s v="Sports &amp; Outdoors"/>
    <x v="4"/>
    <x v="0"/>
    <n v="2"/>
    <n v="2"/>
    <n v="1"/>
    <n v="221"/>
    <x v="7"/>
  </r>
  <r>
    <s v="C04704"/>
    <x v="19"/>
    <n v="33"/>
    <x v="2"/>
    <s v="Silver"/>
    <x v="0"/>
    <x v="10"/>
    <n v="8783"/>
    <n v="78898"/>
    <n v="59"/>
    <s v="Home &amp; Kitchen"/>
    <x v="2"/>
    <x v="0"/>
    <n v="3"/>
    <n v="2"/>
    <n v="3"/>
    <n v="323"/>
    <x v="5"/>
  </r>
  <r>
    <s v="C04705"/>
    <x v="5"/>
    <n v="32"/>
    <x v="2"/>
    <s v="Silver"/>
    <x v="1"/>
    <x v="5"/>
    <n v="4295"/>
    <n v="24612"/>
    <n v="270"/>
    <s v="Home &amp; Kitchen"/>
    <x v="1"/>
    <x v="0"/>
    <n v="1"/>
    <n v="2"/>
    <n v="2"/>
    <n v="122"/>
    <x v="0"/>
  </r>
  <r>
    <s v="C04706"/>
    <x v="1"/>
    <n v="28"/>
    <x v="2"/>
    <s v="Gold"/>
    <x v="1"/>
    <x v="9"/>
    <n v="6398"/>
    <n v="47147"/>
    <n v="15"/>
    <s v="Clothing &amp; Apparel"/>
    <x v="4"/>
    <x v="1"/>
    <n v="4"/>
    <n v="2"/>
    <n v="3"/>
    <n v="423"/>
    <x v="5"/>
  </r>
  <r>
    <s v="C04707"/>
    <x v="7"/>
    <n v="42"/>
    <x v="0"/>
    <s v="Gold"/>
    <x v="0"/>
    <x v="2"/>
    <n v="6426"/>
    <n v="33101"/>
    <n v="187"/>
    <s v="Electronics"/>
    <x v="4"/>
    <x v="1"/>
    <n v="1"/>
    <n v="2"/>
    <n v="2"/>
    <n v="122"/>
    <x v="0"/>
  </r>
  <r>
    <s v="C04708"/>
    <x v="16"/>
    <n v="18"/>
    <x v="1"/>
    <s v="Gold"/>
    <x v="1"/>
    <x v="20"/>
    <n v="9686"/>
    <n v="133581"/>
    <n v="145"/>
    <s v="Electronics"/>
    <x v="3"/>
    <x v="1"/>
    <n v="1"/>
    <n v="3"/>
    <n v="4"/>
    <n v="134"/>
    <x v="1"/>
  </r>
  <r>
    <s v="C04709"/>
    <x v="0"/>
    <n v="50"/>
    <x v="3"/>
    <s v="Silver"/>
    <x v="1"/>
    <x v="18"/>
    <n v="5837"/>
    <n v="89489"/>
    <n v="7"/>
    <s v="Toys &amp; Games"/>
    <x v="1"/>
    <x v="0"/>
    <n v="5"/>
    <n v="3"/>
    <n v="3"/>
    <n v="533"/>
    <x v="5"/>
  </r>
  <r>
    <s v="C04710"/>
    <x v="0"/>
    <n v="44"/>
    <x v="0"/>
    <s v="Free"/>
    <x v="1"/>
    <x v="19"/>
    <n v="1005"/>
    <n v="10063"/>
    <n v="29"/>
    <s v="Books"/>
    <x v="4"/>
    <x v="1"/>
    <n v="3"/>
    <n v="1"/>
    <n v="1"/>
    <n v="311"/>
    <x v="8"/>
  </r>
  <r>
    <s v="C04711"/>
    <x v="12"/>
    <n v="44"/>
    <x v="0"/>
    <s v="Gold"/>
    <x v="1"/>
    <x v="5"/>
    <n v="13145"/>
    <n v="58459"/>
    <n v="91"/>
    <s v="Books"/>
    <x v="3"/>
    <x v="0"/>
    <n v="2"/>
    <n v="2"/>
    <n v="3"/>
    <n v="223"/>
    <x v="0"/>
  </r>
  <r>
    <s v="C04712"/>
    <x v="0"/>
    <n v="29"/>
    <x v="2"/>
    <s v="Free"/>
    <x v="0"/>
    <x v="40"/>
    <n v="11116"/>
    <n v="648652"/>
    <n v="164"/>
    <s v="Food &amp; Grocery"/>
    <x v="3"/>
    <x v="1"/>
    <n v="1"/>
    <n v="5"/>
    <n v="5"/>
    <n v="155"/>
    <x v="3"/>
  </r>
  <r>
    <s v="C04713"/>
    <x v="12"/>
    <n v="40"/>
    <x v="0"/>
    <s v="Free"/>
    <x v="1"/>
    <x v="22"/>
    <n v="1249"/>
    <n v="11569"/>
    <n v="76"/>
    <s v="Clothing &amp; Apparel"/>
    <x v="0"/>
    <x v="1"/>
    <n v="2"/>
    <n v="3"/>
    <n v="2"/>
    <n v="232"/>
    <x v="0"/>
  </r>
  <r>
    <s v="C04714"/>
    <x v="2"/>
    <n v="25"/>
    <x v="2"/>
    <s v="Silver"/>
    <x v="0"/>
    <x v="30"/>
    <n v="18031"/>
    <n v="399966"/>
    <n v="31"/>
    <s v="Health &amp; Wellness"/>
    <x v="5"/>
    <x v="0"/>
    <n v="3"/>
    <n v="4"/>
    <n v="5"/>
    <n v="345"/>
    <x v="6"/>
  </r>
  <r>
    <s v="C04715"/>
    <x v="15"/>
    <n v="20"/>
    <x v="1"/>
    <s v="Free"/>
    <x v="1"/>
    <x v="0"/>
    <n v="5973"/>
    <n v="22469"/>
    <n v="292"/>
    <s v="Electronics"/>
    <x v="3"/>
    <x v="0"/>
    <n v="1"/>
    <n v="2"/>
    <n v="2"/>
    <n v="122"/>
    <x v="0"/>
  </r>
  <r>
    <s v="C04716"/>
    <x v="0"/>
    <n v="18"/>
    <x v="1"/>
    <s v="Free"/>
    <x v="0"/>
    <x v="34"/>
    <n v="11096"/>
    <n v="194522"/>
    <n v="24"/>
    <s v="Jewelry &amp; Accessories"/>
    <x v="0"/>
    <x v="1"/>
    <n v="4"/>
    <n v="3"/>
    <n v="4"/>
    <n v="434"/>
    <x v="9"/>
  </r>
  <r>
    <s v="C04717"/>
    <x v="1"/>
    <n v="53"/>
    <x v="3"/>
    <s v="Free"/>
    <x v="1"/>
    <x v="18"/>
    <n v="5805"/>
    <n v="93137"/>
    <n v="187"/>
    <s v="Books"/>
    <x v="3"/>
    <x v="1"/>
    <n v="1"/>
    <n v="3"/>
    <n v="3"/>
    <n v="133"/>
    <x v="1"/>
  </r>
  <r>
    <s v="C04718"/>
    <x v="0"/>
    <n v="24"/>
    <x v="1"/>
    <s v="Silver"/>
    <x v="0"/>
    <x v="17"/>
    <n v="7532"/>
    <n v="114927"/>
    <n v="12"/>
    <s v="Electronics"/>
    <x v="0"/>
    <x v="1"/>
    <n v="4"/>
    <n v="3"/>
    <n v="4"/>
    <n v="434"/>
    <x v="9"/>
  </r>
  <r>
    <s v="C04719"/>
    <x v="0"/>
    <n v="29"/>
    <x v="2"/>
    <s v="Silver"/>
    <x v="1"/>
    <x v="50"/>
    <n v="178"/>
    <n v="6308"/>
    <n v="337"/>
    <s v="Electronics"/>
    <x v="0"/>
    <x v="0"/>
    <n v="1"/>
    <n v="4"/>
    <n v="1"/>
    <n v="141"/>
    <x v="10"/>
  </r>
  <r>
    <s v="C04720"/>
    <x v="0"/>
    <n v="32"/>
    <x v="2"/>
    <s v="Platinum"/>
    <x v="0"/>
    <x v="0"/>
    <n v="40436"/>
    <n v="144503"/>
    <n v="53"/>
    <s v="Clothing &amp; Apparel"/>
    <x v="3"/>
    <x v="1"/>
    <n v="3"/>
    <n v="2"/>
    <n v="4"/>
    <n v="324"/>
    <x v="9"/>
  </r>
  <r>
    <s v="C04721"/>
    <x v="8"/>
    <n v="31"/>
    <x v="2"/>
    <s v="Free"/>
    <x v="0"/>
    <x v="25"/>
    <n v="701"/>
    <n v="211076"/>
    <n v="11"/>
    <s v="Toys &amp; Games"/>
    <x v="0"/>
    <x v="1"/>
    <n v="4"/>
    <n v="4"/>
    <n v="4"/>
    <n v="444"/>
    <x v="6"/>
  </r>
  <r>
    <s v="C04722"/>
    <x v="10"/>
    <n v="31"/>
    <x v="2"/>
    <s v="Free"/>
    <x v="0"/>
    <x v="19"/>
    <n v="5388"/>
    <n v="4891"/>
    <n v="60"/>
    <s v="Electronics"/>
    <x v="0"/>
    <x v="1"/>
    <n v="2"/>
    <n v="1"/>
    <n v="1"/>
    <n v="211"/>
    <x v="0"/>
  </r>
  <r>
    <s v="C04723"/>
    <x v="17"/>
    <n v="37"/>
    <x v="0"/>
    <s v="Silver"/>
    <x v="1"/>
    <x v="45"/>
    <n v="5326"/>
    <n v="172211"/>
    <n v="51"/>
    <s v="Clothing &amp; Apparel"/>
    <x v="3"/>
    <x v="1"/>
    <n v="3"/>
    <n v="5"/>
    <n v="4"/>
    <n v="354"/>
    <x v="6"/>
  </r>
  <r>
    <s v="C04724"/>
    <x v="12"/>
    <n v="29"/>
    <x v="2"/>
    <s v="Gold"/>
    <x v="0"/>
    <x v="9"/>
    <n v="9861"/>
    <n v="68046"/>
    <n v="12"/>
    <s v="Health &amp; Wellness"/>
    <x v="1"/>
    <x v="1"/>
    <n v="4"/>
    <n v="2"/>
    <n v="3"/>
    <n v="423"/>
    <x v="5"/>
  </r>
  <r>
    <s v="C04725"/>
    <x v="0"/>
    <n v="40"/>
    <x v="0"/>
    <s v="Free"/>
    <x v="0"/>
    <x v="2"/>
    <n v="3195"/>
    <n v="21351"/>
    <n v="34"/>
    <s v="Office Supplies"/>
    <x v="4"/>
    <x v="0"/>
    <n v="3"/>
    <n v="2"/>
    <n v="2"/>
    <n v="322"/>
    <x v="0"/>
  </r>
  <r>
    <s v="C04726"/>
    <x v="17"/>
    <n v="36"/>
    <x v="0"/>
    <s v="Free"/>
    <x v="0"/>
    <x v="12"/>
    <n v="5216"/>
    <n v="96765"/>
    <n v="111"/>
    <s v="Beauty &amp; Personal Care"/>
    <x v="3"/>
    <x v="1"/>
    <n v="2"/>
    <n v="4"/>
    <n v="3"/>
    <n v="243"/>
    <x v="1"/>
  </r>
  <r>
    <s v="C04727"/>
    <x v="0"/>
    <n v="46"/>
    <x v="3"/>
    <s v="Free"/>
    <x v="0"/>
    <x v="33"/>
    <n v="3257"/>
    <n v="10767"/>
    <n v="66"/>
    <s v="Clothing &amp; Apparel"/>
    <x v="1"/>
    <x v="0"/>
    <n v="2"/>
    <n v="1"/>
    <n v="2"/>
    <n v="212"/>
    <x v="0"/>
  </r>
  <r>
    <s v="C04728"/>
    <x v="0"/>
    <n v="41"/>
    <x v="0"/>
    <s v="Platinum"/>
    <x v="0"/>
    <x v="33"/>
    <n v="8957"/>
    <n v="23213"/>
    <n v="36"/>
    <s v="Jewelry &amp; Accessories"/>
    <x v="4"/>
    <x v="1"/>
    <n v="3"/>
    <n v="1"/>
    <n v="2"/>
    <n v="312"/>
    <x v="7"/>
  </r>
  <r>
    <s v="C04729"/>
    <x v="0"/>
    <n v="27"/>
    <x v="2"/>
    <s v="Free"/>
    <x v="1"/>
    <x v="18"/>
    <n v="5638"/>
    <n v="99332"/>
    <n v="10"/>
    <s v="Pet Supplies"/>
    <x v="3"/>
    <x v="0"/>
    <n v="4"/>
    <n v="3"/>
    <n v="3"/>
    <n v="433"/>
    <x v="5"/>
  </r>
  <r>
    <s v="C04730"/>
    <x v="0"/>
    <n v="18"/>
    <x v="1"/>
    <s v="Platinum"/>
    <x v="0"/>
    <x v="59"/>
    <n v="1351"/>
    <n v="377345"/>
    <n v="0"/>
    <s v="Jewelry &amp; Accessories"/>
    <x v="1"/>
    <x v="1"/>
    <n v="5"/>
    <n v="4"/>
    <n v="5"/>
    <n v="545"/>
    <x v="4"/>
  </r>
  <r>
    <s v="C04731"/>
    <x v="0"/>
    <n v="35"/>
    <x v="0"/>
    <s v="Free"/>
    <x v="0"/>
    <x v="0"/>
    <n v="351"/>
    <n v="15097"/>
    <n v="81"/>
    <s v="Clothing &amp; Apparel"/>
    <x v="2"/>
    <x v="1"/>
    <n v="2"/>
    <n v="2"/>
    <n v="2"/>
    <n v="222"/>
    <x v="0"/>
  </r>
  <r>
    <s v="C04732"/>
    <x v="6"/>
    <n v="35"/>
    <x v="0"/>
    <s v="Free"/>
    <x v="0"/>
    <x v="19"/>
    <n v="398"/>
    <n v="4062"/>
    <n v="38"/>
    <s v="Home &amp; Kitchen"/>
    <x v="2"/>
    <x v="1"/>
    <n v="3"/>
    <n v="1"/>
    <n v="1"/>
    <n v="311"/>
    <x v="8"/>
  </r>
  <r>
    <s v="C04733"/>
    <x v="8"/>
    <n v="53"/>
    <x v="3"/>
    <s v="Platinum"/>
    <x v="1"/>
    <x v="1"/>
    <n v="7483"/>
    <n v="8564"/>
    <n v="20"/>
    <s v="Electronics"/>
    <x v="2"/>
    <x v="1"/>
    <n v="4"/>
    <n v="3"/>
    <n v="1"/>
    <n v="431"/>
    <x v="5"/>
  </r>
  <r>
    <s v="C04734"/>
    <x v="0"/>
    <n v="50"/>
    <x v="3"/>
    <s v="Free"/>
    <x v="1"/>
    <x v="30"/>
    <n v="5526"/>
    <n v="110421"/>
    <n v="26"/>
    <s v="Electronics"/>
    <x v="3"/>
    <x v="1"/>
    <n v="4"/>
    <n v="4"/>
    <n v="4"/>
    <n v="444"/>
    <x v="6"/>
  </r>
  <r>
    <s v="C04735"/>
    <x v="10"/>
    <n v="29"/>
    <x v="2"/>
    <s v="Free"/>
    <x v="0"/>
    <x v="8"/>
    <n v="13532"/>
    <n v="347874"/>
    <n v="102"/>
    <s v="Electronics"/>
    <x v="1"/>
    <x v="1"/>
    <n v="2"/>
    <n v="4"/>
    <n v="5"/>
    <n v="245"/>
    <x v="1"/>
  </r>
  <r>
    <s v="C04736"/>
    <x v="8"/>
    <n v="35"/>
    <x v="0"/>
    <s v="Free"/>
    <x v="0"/>
    <x v="43"/>
    <n v="8148"/>
    <n v="350125"/>
    <n v="46"/>
    <s v="Home &amp; Kitchen"/>
    <x v="3"/>
    <x v="0"/>
    <n v="3"/>
    <n v="5"/>
    <n v="5"/>
    <n v="355"/>
    <x v="6"/>
  </r>
  <r>
    <s v="C04737"/>
    <x v="1"/>
    <n v="38"/>
    <x v="0"/>
    <s v="Free"/>
    <x v="1"/>
    <x v="30"/>
    <n v="8812"/>
    <n v="178428"/>
    <n v="125"/>
    <s v="Electronics"/>
    <x v="3"/>
    <x v="1"/>
    <n v="2"/>
    <n v="4"/>
    <n v="4"/>
    <n v="244"/>
    <x v="1"/>
  </r>
  <r>
    <s v="C04738"/>
    <x v="0"/>
    <n v="39"/>
    <x v="0"/>
    <s v="Free"/>
    <x v="0"/>
    <x v="12"/>
    <n v="4363"/>
    <n v="77818"/>
    <n v="85"/>
    <s v="Clothing &amp; Apparel"/>
    <x v="0"/>
    <x v="0"/>
    <n v="2"/>
    <n v="4"/>
    <n v="3"/>
    <n v="243"/>
    <x v="1"/>
  </r>
  <r>
    <s v="C04739"/>
    <x v="9"/>
    <n v="63"/>
    <x v="4"/>
    <s v="Free"/>
    <x v="0"/>
    <x v="17"/>
    <n v="14351"/>
    <n v="17291"/>
    <n v="13"/>
    <s v="Office Supplies"/>
    <x v="5"/>
    <x v="1"/>
    <n v="4"/>
    <n v="3"/>
    <n v="2"/>
    <n v="432"/>
    <x v="5"/>
  </r>
  <r>
    <s v="C04740"/>
    <x v="3"/>
    <n v="43"/>
    <x v="0"/>
    <s v="Platinum"/>
    <x v="0"/>
    <x v="49"/>
    <n v="4655"/>
    <n v="99746"/>
    <n v="61"/>
    <s v="Clothing &amp; Apparel"/>
    <x v="3"/>
    <x v="1"/>
    <n v="2"/>
    <n v="4"/>
    <n v="3"/>
    <n v="243"/>
    <x v="1"/>
  </r>
  <r>
    <s v="C04741"/>
    <x v="0"/>
    <n v="53"/>
    <x v="3"/>
    <s v="Silver"/>
    <x v="1"/>
    <x v="17"/>
    <n v="3276"/>
    <n v="42116"/>
    <n v="126"/>
    <s v="Beauty &amp; Personal Care"/>
    <x v="4"/>
    <x v="1"/>
    <n v="1"/>
    <n v="3"/>
    <n v="2"/>
    <n v="132"/>
    <x v="0"/>
  </r>
  <r>
    <s v="C04742"/>
    <x v="14"/>
    <n v="34"/>
    <x v="2"/>
    <s v="Free"/>
    <x v="0"/>
    <x v="25"/>
    <n v="11575"/>
    <n v="36875"/>
    <n v="80"/>
    <s v="Food &amp; Grocery"/>
    <x v="5"/>
    <x v="1"/>
    <n v="2"/>
    <n v="4"/>
    <n v="2"/>
    <n v="242"/>
    <x v="1"/>
  </r>
  <r>
    <s v="C04743"/>
    <x v="3"/>
    <n v="39"/>
    <x v="0"/>
    <s v="Free"/>
    <x v="1"/>
    <x v="26"/>
    <n v="7195"/>
    <n v="205342"/>
    <n v="11"/>
    <s v="Health &amp; Wellness"/>
    <x v="2"/>
    <x v="1"/>
    <n v="4"/>
    <n v="4"/>
    <n v="4"/>
    <n v="444"/>
    <x v="6"/>
  </r>
  <r>
    <s v="C04744"/>
    <x v="5"/>
    <n v="49"/>
    <x v="3"/>
    <s v="Free"/>
    <x v="1"/>
    <x v="54"/>
    <n v="12701"/>
    <n v="514176"/>
    <n v="385"/>
    <s v="Books"/>
    <x v="1"/>
    <x v="1"/>
    <n v="1"/>
    <n v="5"/>
    <n v="5"/>
    <n v="155"/>
    <x v="3"/>
  </r>
  <r>
    <s v="C04745"/>
    <x v="0"/>
    <n v="22"/>
    <x v="1"/>
    <s v="Platinum"/>
    <x v="1"/>
    <x v="2"/>
    <n v="19789"/>
    <n v="105274"/>
    <n v="14"/>
    <s v="Electronics"/>
    <x v="0"/>
    <x v="1"/>
    <n v="4"/>
    <n v="2"/>
    <n v="3"/>
    <n v="423"/>
    <x v="5"/>
  </r>
  <r>
    <s v="C04746"/>
    <x v="10"/>
    <n v="41"/>
    <x v="0"/>
    <s v="Free"/>
    <x v="1"/>
    <x v="19"/>
    <n v="15496"/>
    <n v="15028"/>
    <n v="0"/>
    <s v="Electronics"/>
    <x v="0"/>
    <x v="1"/>
    <n v="5"/>
    <n v="1"/>
    <n v="2"/>
    <n v="512"/>
    <x v="8"/>
  </r>
  <r>
    <s v="C04747"/>
    <x v="3"/>
    <n v="33"/>
    <x v="2"/>
    <s v="Free"/>
    <x v="1"/>
    <x v="6"/>
    <n v="9698"/>
    <n v="266999"/>
    <n v="64"/>
    <s v="Clothing &amp; Apparel"/>
    <x v="5"/>
    <x v="1"/>
    <n v="2"/>
    <n v="4"/>
    <n v="4"/>
    <n v="244"/>
    <x v="1"/>
  </r>
  <r>
    <s v="C04748"/>
    <x v="0"/>
    <n v="18"/>
    <x v="1"/>
    <s v="Silver"/>
    <x v="1"/>
    <x v="19"/>
    <n v="309"/>
    <n v="3011"/>
    <n v="66"/>
    <s v="Electronics"/>
    <x v="1"/>
    <x v="1"/>
    <n v="2"/>
    <n v="1"/>
    <n v="1"/>
    <n v="211"/>
    <x v="0"/>
  </r>
  <r>
    <s v="C04749"/>
    <x v="0"/>
    <n v="25"/>
    <x v="2"/>
    <s v="Free"/>
    <x v="1"/>
    <x v="31"/>
    <n v="4801"/>
    <n v="4312"/>
    <n v="51"/>
    <s v="Food &amp; Grocery"/>
    <x v="2"/>
    <x v="1"/>
    <n v="3"/>
    <n v="2"/>
    <n v="1"/>
    <n v="321"/>
    <x v="7"/>
  </r>
  <r>
    <s v="C04750"/>
    <x v="14"/>
    <n v="32"/>
    <x v="2"/>
    <s v="Free"/>
    <x v="0"/>
    <x v="2"/>
    <n v="6363"/>
    <n v="3645"/>
    <n v="7"/>
    <s v="Food &amp; Grocery"/>
    <x v="1"/>
    <x v="1"/>
    <n v="5"/>
    <n v="2"/>
    <n v="1"/>
    <n v="521"/>
    <x v="2"/>
  </r>
  <r>
    <s v="C04751"/>
    <x v="0"/>
    <n v="49"/>
    <x v="3"/>
    <s v="Free"/>
    <x v="1"/>
    <x v="10"/>
    <n v="8415"/>
    <n v="7383"/>
    <n v="39"/>
    <s v="Health &amp; Wellness"/>
    <x v="1"/>
    <x v="1"/>
    <n v="3"/>
    <n v="2"/>
    <n v="1"/>
    <n v="321"/>
    <x v="7"/>
  </r>
  <r>
    <s v="C04752"/>
    <x v="8"/>
    <n v="38"/>
    <x v="0"/>
    <s v="Silver"/>
    <x v="1"/>
    <x v="2"/>
    <n v="11017"/>
    <n v="65408"/>
    <n v="97"/>
    <s v="Electronics"/>
    <x v="4"/>
    <x v="1"/>
    <n v="2"/>
    <n v="2"/>
    <n v="3"/>
    <n v="223"/>
    <x v="0"/>
  </r>
  <r>
    <s v="C04753"/>
    <x v="14"/>
    <n v="22"/>
    <x v="1"/>
    <s v="Free"/>
    <x v="0"/>
    <x v="9"/>
    <n v="8475"/>
    <n v="64861"/>
    <n v="33"/>
    <s v="Electronics"/>
    <x v="1"/>
    <x v="0"/>
    <n v="3"/>
    <n v="2"/>
    <n v="3"/>
    <n v="323"/>
    <x v="5"/>
  </r>
  <r>
    <s v="C04754"/>
    <x v="19"/>
    <n v="33"/>
    <x v="2"/>
    <s v="Free"/>
    <x v="1"/>
    <x v="24"/>
    <n v="9323"/>
    <n v="194764"/>
    <n v="61"/>
    <s v="Home &amp; Kitchen"/>
    <x v="4"/>
    <x v="0"/>
    <n v="2"/>
    <n v="4"/>
    <n v="4"/>
    <n v="244"/>
    <x v="1"/>
  </r>
  <r>
    <s v="C04755"/>
    <x v="1"/>
    <n v="18"/>
    <x v="1"/>
    <s v="Platinum"/>
    <x v="1"/>
    <x v="27"/>
    <n v="6599"/>
    <n v="377324"/>
    <n v="162"/>
    <s v="Clothing &amp; Apparel"/>
    <x v="3"/>
    <x v="1"/>
    <n v="1"/>
    <n v="5"/>
    <n v="5"/>
    <n v="155"/>
    <x v="3"/>
  </r>
  <r>
    <s v="C04756"/>
    <x v="0"/>
    <n v="30"/>
    <x v="2"/>
    <s v="Free"/>
    <x v="1"/>
    <x v="2"/>
    <n v="20138"/>
    <n v="107694"/>
    <n v="38"/>
    <s v="Sports &amp; Outdoors"/>
    <x v="0"/>
    <x v="1"/>
    <n v="3"/>
    <n v="2"/>
    <n v="3"/>
    <n v="323"/>
    <x v="5"/>
  </r>
  <r>
    <s v="C04757"/>
    <x v="8"/>
    <n v="26"/>
    <x v="2"/>
    <s v="Gold"/>
    <x v="1"/>
    <x v="14"/>
    <n v="9486"/>
    <n v="18747"/>
    <n v="5"/>
    <s v="Electronics"/>
    <x v="4"/>
    <x v="1"/>
    <n v="5"/>
    <n v="1"/>
    <n v="2"/>
    <n v="512"/>
    <x v="8"/>
  </r>
  <r>
    <s v="C04758"/>
    <x v="0"/>
    <n v="29"/>
    <x v="2"/>
    <s v="Free"/>
    <x v="1"/>
    <x v="22"/>
    <n v="10679"/>
    <n v="121642"/>
    <n v="97"/>
    <s v="Electronics"/>
    <x v="3"/>
    <x v="0"/>
    <n v="2"/>
    <n v="3"/>
    <n v="4"/>
    <n v="234"/>
    <x v="1"/>
  </r>
  <r>
    <s v="C04759"/>
    <x v="0"/>
    <n v="18"/>
    <x v="1"/>
    <s v="Free"/>
    <x v="0"/>
    <x v="17"/>
    <n v="3861"/>
    <n v="46544"/>
    <n v="54"/>
    <s v="Jewelry &amp; Accessories"/>
    <x v="0"/>
    <x v="1"/>
    <n v="3"/>
    <n v="3"/>
    <n v="3"/>
    <n v="333"/>
    <x v="5"/>
  </r>
  <r>
    <s v="C04760"/>
    <x v="10"/>
    <n v="24"/>
    <x v="1"/>
    <s v="Free"/>
    <x v="0"/>
    <x v="19"/>
    <n v="4613"/>
    <n v="415"/>
    <n v="24"/>
    <s v="Health &amp; Wellness"/>
    <x v="0"/>
    <x v="1"/>
    <n v="4"/>
    <n v="1"/>
    <n v="1"/>
    <n v="411"/>
    <x v="8"/>
  </r>
  <r>
    <s v="C04761"/>
    <x v="0"/>
    <n v="37"/>
    <x v="0"/>
    <s v="Free"/>
    <x v="1"/>
    <x v="2"/>
    <n v="5984"/>
    <n v="34627"/>
    <n v="13"/>
    <s v="Home &amp; Kitchen"/>
    <x v="3"/>
    <x v="1"/>
    <n v="4"/>
    <n v="2"/>
    <n v="2"/>
    <n v="422"/>
    <x v="8"/>
  </r>
  <r>
    <s v="C04762"/>
    <x v="0"/>
    <n v="28"/>
    <x v="2"/>
    <s v="Silver"/>
    <x v="1"/>
    <x v="19"/>
    <n v="5094"/>
    <n v="5109"/>
    <n v="56"/>
    <s v="Electronics"/>
    <x v="3"/>
    <x v="1"/>
    <n v="3"/>
    <n v="1"/>
    <n v="1"/>
    <n v="311"/>
    <x v="8"/>
  </r>
  <r>
    <s v="C04763"/>
    <x v="0"/>
    <n v="29"/>
    <x v="2"/>
    <s v="Free"/>
    <x v="0"/>
    <x v="2"/>
    <n v="2878"/>
    <n v="18724"/>
    <n v="9"/>
    <s v="Electronics"/>
    <x v="3"/>
    <x v="1"/>
    <n v="4"/>
    <n v="2"/>
    <n v="2"/>
    <n v="422"/>
    <x v="8"/>
  </r>
  <r>
    <s v="C04764"/>
    <x v="10"/>
    <n v="45"/>
    <x v="3"/>
    <s v="Free"/>
    <x v="0"/>
    <x v="45"/>
    <n v="2182"/>
    <n v="78063"/>
    <n v="107"/>
    <s v="Travel &amp; Luggage"/>
    <x v="3"/>
    <x v="1"/>
    <n v="2"/>
    <n v="5"/>
    <n v="3"/>
    <n v="253"/>
    <x v="1"/>
  </r>
  <r>
    <s v="C04765"/>
    <x v="0"/>
    <n v="29"/>
    <x v="2"/>
    <s v="Silver"/>
    <x v="0"/>
    <x v="33"/>
    <n v="1861"/>
    <n v="5392"/>
    <n v="4"/>
    <s v="Clothing &amp; Apparel"/>
    <x v="4"/>
    <x v="1"/>
    <n v="5"/>
    <n v="1"/>
    <n v="1"/>
    <n v="511"/>
    <x v="8"/>
  </r>
  <r>
    <s v="C04766"/>
    <x v="12"/>
    <n v="32"/>
    <x v="2"/>
    <s v="Free"/>
    <x v="0"/>
    <x v="8"/>
    <n v="2393"/>
    <n v="73094"/>
    <n v="119"/>
    <s v="Clothing &amp; Apparel"/>
    <x v="2"/>
    <x v="1"/>
    <n v="2"/>
    <n v="4"/>
    <n v="3"/>
    <n v="243"/>
    <x v="1"/>
  </r>
  <r>
    <s v="C04767"/>
    <x v="5"/>
    <n v="33"/>
    <x v="2"/>
    <s v="Free"/>
    <x v="1"/>
    <x v="22"/>
    <n v="3073"/>
    <n v="31583"/>
    <n v="57"/>
    <s v="Beauty &amp; Personal Care"/>
    <x v="1"/>
    <x v="1"/>
    <n v="3"/>
    <n v="3"/>
    <n v="2"/>
    <n v="332"/>
    <x v="0"/>
  </r>
  <r>
    <s v="C04768"/>
    <x v="19"/>
    <n v="40"/>
    <x v="0"/>
    <s v="Silver"/>
    <x v="0"/>
    <x v="35"/>
    <n v="12821"/>
    <n v="212113"/>
    <n v="73"/>
    <s v="Health &amp; Wellness"/>
    <x v="1"/>
    <x v="1"/>
    <n v="2"/>
    <n v="4"/>
    <n v="4"/>
    <n v="244"/>
    <x v="1"/>
  </r>
  <r>
    <s v="C04769"/>
    <x v="12"/>
    <n v="54"/>
    <x v="3"/>
    <s v="Silver"/>
    <x v="0"/>
    <x v="33"/>
    <n v="3964"/>
    <n v="10455"/>
    <n v="15"/>
    <s v="Home &amp; Kitchen"/>
    <x v="2"/>
    <x v="0"/>
    <n v="4"/>
    <n v="1"/>
    <n v="1"/>
    <n v="411"/>
    <x v="8"/>
  </r>
  <r>
    <s v="C04770"/>
    <x v="3"/>
    <n v="64"/>
    <x v="4"/>
    <s v="Free"/>
    <x v="1"/>
    <x v="12"/>
    <n v="11564"/>
    <n v="231968"/>
    <n v="38"/>
    <s v="Electronics"/>
    <x v="0"/>
    <x v="1"/>
    <n v="3"/>
    <n v="4"/>
    <n v="4"/>
    <n v="344"/>
    <x v="6"/>
  </r>
  <r>
    <s v="C04771"/>
    <x v="0"/>
    <n v="53"/>
    <x v="3"/>
    <s v="Silver"/>
    <x v="0"/>
    <x v="20"/>
    <n v="14044"/>
    <n v="171788"/>
    <n v="40"/>
    <s v="Pet Supplies"/>
    <x v="1"/>
    <x v="1"/>
    <n v="3"/>
    <n v="3"/>
    <n v="4"/>
    <n v="334"/>
    <x v="9"/>
  </r>
  <r>
    <s v="C04772"/>
    <x v="7"/>
    <n v="21"/>
    <x v="1"/>
    <s v="Gold"/>
    <x v="0"/>
    <x v="17"/>
    <n v="24842"/>
    <n v="392736"/>
    <n v="101"/>
    <s v="Toys &amp; Games"/>
    <x v="3"/>
    <x v="1"/>
    <n v="2"/>
    <n v="3"/>
    <n v="5"/>
    <n v="235"/>
    <x v="1"/>
  </r>
  <r>
    <s v="C04773"/>
    <x v="9"/>
    <n v="19"/>
    <x v="1"/>
    <s v="Silver"/>
    <x v="0"/>
    <x v="21"/>
    <n v="6794"/>
    <n v="69896"/>
    <n v="231"/>
    <s v="Home &amp; Kitchen"/>
    <x v="4"/>
    <x v="1"/>
    <n v="1"/>
    <n v="3"/>
    <n v="3"/>
    <n v="133"/>
    <x v="1"/>
  </r>
  <r>
    <s v="C04774"/>
    <x v="18"/>
    <n v="31"/>
    <x v="2"/>
    <s v="Silver"/>
    <x v="0"/>
    <x v="2"/>
    <n v="4423"/>
    <n v="28212"/>
    <n v="10"/>
    <s v="Automotive"/>
    <x v="4"/>
    <x v="0"/>
    <n v="4"/>
    <n v="2"/>
    <n v="2"/>
    <n v="422"/>
    <x v="8"/>
  </r>
  <r>
    <s v="C04775"/>
    <x v="7"/>
    <n v="34"/>
    <x v="2"/>
    <s v="Platinum"/>
    <x v="0"/>
    <x v="34"/>
    <n v="14824"/>
    <n v="228719"/>
    <n v="306"/>
    <s v="Clothing &amp; Apparel"/>
    <x v="0"/>
    <x v="1"/>
    <n v="1"/>
    <n v="3"/>
    <n v="4"/>
    <n v="134"/>
    <x v="1"/>
  </r>
  <r>
    <s v="C04776"/>
    <x v="6"/>
    <n v="44"/>
    <x v="0"/>
    <s v="Silver"/>
    <x v="0"/>
    <x v="1"/>
    <n v="7447"/>
    <n v="77934"/>
    <n v="70"/>
    <s v="Toys &amp; Games"/>
    <x v="4"/>
    <x v="1"/>
    <n v="2"/>
    <n v="3"/>
    <n v="3"/>
    <n v="233"/>
    <x v="0"/>
  </r>
  <r>
    <s v="C04777"/>
    <x v="9"/>
    <n v="50"/>
    <x v="3"/>
    <s v="Platinum"/>
    <x v="0"/>
    <x v="11"/>
    <n v="24817"/>
    <n v="764565"/>
    <n v="2"/>
    <s v="Food &amp; Grocery"/>
    <x v="5"/>
    <x v="1"/>
    <n v="5"/>
    <n v="4"/>
    <n v="5"/>
    <n v="545"/>
    <x v="4"/>
  </r>
  <r>
    <s v="C04778"/>
    <x v="8"/>
    <n v="20"/>
    <x v="1"/>
    <s v="Gold"/>
    <x v="0"/>
    <x v="31"/>
    <n v="59652"/>
    <n v="55237"/>
    <n v="64"/>
    <s v="Clothing &amp; Apparel"/>
    <x v="3"/>
    <x v="1"/>
    <n v="2"/>
    <n v="2"/>
    <n v="3"/>
    <n v="223"/>
    <x v="0"/>
  </r>
  <r>
    <s v="C04779"/>
    <x v="0"/>
    <n v="30"/>
    <x v="2"/>
    <s v="Free"/>
    <x v="1"/>
    <x v="33"/>
    <n v="2594"/>
    <n v="7621"/>
    <n v="51"/>
    <s v="Beauty &amp; Personal Care"/>
    <x v="4"/>
    <x v="0"/>
    <n v="3"/>
    <n v="1"/>
    <n v="1"/>
    <n v="311"/>
    <x v="8"/>
  </r>
  <r>
    <s v="C04780"/>
    <x v="6"/>
    <n v="18"/>
    <x v="1"/>
    <s v="Free"/>
    <x v="1"/>
    <x v="33"/>
    <n v="5979"/>
    <n v="17703"/>
    <n v="16"/>
    <s v="Health &amp; Wellness"/>
    <x v="1"/>
    <x v="0"/>
    <n v="4"/>
    <n v="1"/>
    <n v="2"/>
    <n v="412"/>
    <x v="8"/>
  </r>
  <r>
    <s v="C04781"/>
    <x v="3"/>
    <n v="31"/>
    <x v="2"/>
    <s v="Silver"/>
    <x v="1"/>
    <x v="2"/>
    <n v="3153"/>
    <n v="17528"/>
    <n v="38"/>
    <s v="Electronics"/>
    <x v="4"/>
    <x v="1"/>
    <n v="3"/>
    <n v="2"/>
    <n v="2"/>
    <n v="322"/>
    <x v="0"/>
  </r>
  <r>
    <s v="C04782"/>
    <x v="10"/>
    <n v="39"/>
    <x v="0"/>
    <s v="Free"/>
    <x v="0"/>
    <x v="58"/>
    <n v="6025"/>
    <n v="131742"/>
    <n v="20"/>
    <s v="Electronics"/>
    <x v="0"/>
    <x v="1"/>
    <n v="4"/>
    <n v="4"/>
    <n v="4"/>
    <n v="444"/>
    <x v="6"/>
  </r>
  <r>
    <s v="C04783"/>
    <x v="0"/>
    <n v="28"/>
    <x v="2"/>
    <s v="Gold"/>
    <x v="1"/>
    <x v="30"/>
    <n v="4947"/>
    <n v="115309"/>
    <n v="97"/>
    <s v="Beauty &amp; Personal Care"/>
    <x v="1"/>
    <x v="0"/>
    <n v="2"/>
    <n v="4"/>
    <n v="4"/>
    <n v="244"/>
    <x v="1"/>
  </r>
  <r>
    <s v="C04784"/>
    <x v="1"/>
    <n v="34"/>
    <x v="2"/>
    <s v="Platinum"/>
    <x v="1"/>
    <x v="40"/>
    <n v="4883"/>
    <n v="273086"/>
    <n v="2"/>
    <s v="Books"/>
    <x v="1"/>
    <x v="1"/>
    <n v="5"/>
    <n v="5"/>
    <n v="4"/>
    <n v="554"/>
    <x v="4"/>
  </r>
  <r>
    <s v="C04785"/>
    <x v="0"/>
    <n v="44"/>
    <x v="0"/>
    <s v="Free"/>
    <x v="1"/>
    <x v="18"/>
    <n v="6324"/>
    <n v="98221"/>
    <n v="16"/>
    <s v="Health &amp; Wellness"/>
    <x v="1"/>
    <x v="1"/>
    <n v="4"/>
    <n v="3"/>
    <n v="3"/>
    <n v="433"/>
    <x v="5"/>
  </r>
  <r>
    <s v="C04786"/>
    <x v="3"/>
    <n v="54"/>
    <x v="3"/>
    <s v="Platinum"/>
    <x v="1"/>
    <x v="8"/>
    <n v="5637"/>
    <n v="153121"/>
    <n v="12"/>
    <s v="Electronics"/>
    <x v="4"/>
    <x v="0"/>
    <n v="4"/>
    <n v="4"/>
    <n v="4"/>
    <n v="444"/>
    <x v="6"/>
  </r>
  <r>
    <s v="C04787"/>
    <x v="0"/>
    <n v="41"/>
    <x v="0"/>
    <s v="Free"/>
    <x v="0"/>
    <x v="39"/>
    <n v="6105"/>
    <n v="196258"/>
    <n v="31"/>
    <s v="Sports &amp; Outdoors"/>
    <x v="4"/>
    <x v="1"/>
    <n v="3"/>
    <n v="4"/>
    <n v="4"/>
    <n v="344"/>
    <x v="6"/>
  </r>
  <r>
    <s v="C04788"/>
    <x v="5"/>
    <n v="50"/>
    <x v="3"/>
    <s v="Free"/>
    <x v="1"/>
    <x v="34"/>
    <n v="7384"/>
    <n v="124594"/>
    <n v="154"/>
    <s v="Travel &amp; Luggage"/>
    <x v="0"/>
    <x v="0"/>
    <n v="1"/>
    <n v="3"/>
    <n v="4"/>
    <n v="134"/>
    <x v="1"/>
  </r>
  <r>
    <s v="C04789"/>
    <x v="0"/>
    <n v="38"/>
    <x v="0"/>
    <s v="Free"/>
    <x v="0"/>
    <x v="23"/>
    <n v="12997"/>
    <n v="21590"/>
    <n v="110"/>
    <s v="Sports &amp; Outdoors"/>
    <x v="2"/>
    <x v="0"/>
    <n v="2"/>
    <n v="3"/>
    <n v="2"/>
    <n v="232"/>
    <x v="0"/>
  </r>
  <r>
    <s v="C04790"/>
    <x v="7"/>
    <n v="24"/>
    <x v="1"/>
    <s v="Platinum"/>
    <x v="1"/>
    <x v="49"/>
    <n v="5123"/>
    <n v="127258"/>
    <n v="18"/>
    <s v="Home &amp; Kitchen"/>
    <x v="4"/>
    <x v="1"/>
    <n v="4"/>
    <n v="4"/>
    <n v="4"/>
    <n v="444"/>
    <x v="6"/>
  </r>
  <r>
    <s v="C04791"/>
    <x v="8"/>
    <n v="53"/>
    <x v="3"/>
    <s v="Free"/>
    <x v="1"/>
    <x v="19"/>
    <n v="18714"/>
    <n v="18804"/>
    <n v="23"/>
    <s v="Jewelry &amp; Accessories"/>
    <x v="3"/>
    <x v="1"/>
    <n v="4"/>
    <n v="1"/>
    <n v="2"/>
    <n v="412"/>
    <x v="8"/>
  </r>
  <r>
    <s v="C04792"/>
    <x v="10"/>
    <n v="43"/>
    <x v="0"/>
    <s v="Silver"/>
    <x v="0"/>
    <x v="23"/>
    <n v="11829"/>
    <n v="198136"/>
    <n v="71"/>
    <s v="Automotive"/>
    <x v="3"/>
    <x v="1"/>
    <n v="2"/>
    <n v="3"/>
    <n v="4"/>
    <n v="234"/>
    <x v="1"/>
  </r>
  <r>
    <s v="C04793"/>
    <x v="3"/>
    <n v="31"/>
    <x v="2"/>
    <s v="Free"/>
    <x v="1"/>
    <x v="20"/>
    <n v="9114"/>
    <n v="12836"/>
    <n v="82"/>
    <s v="Beauty &amp; Personal Care"/>
    <x v="3"/>
    <x v="1"/>
    <n v="2"/>
    <n v="3"/>
    <n v="2"/>
    <n v="232"/>
    <x v="0"/>
  </r>
  <r>
    <s v="C04794"/>
    <x v="16"/>
    <n v="32"/>
    <x v="2"/>
    <s v="Free"/>
    <x v="1"/>
    <x v="14"/>
    <n v="4346"/>
    <n v="8901"/>
    <n v="47"/>
    <s v="Health &amp; Wellness"/>
    <x v="3"/>
    <x v="0"/>
    <n v="3"/>
    <n v="1"/>
    <n v="1"/>
    <n v="311"/>
    <x v="8"/>
  </r>
  <r>
    <s v="C04795"/>
    <x v="10"/>
    <n v="41"/>
    <x v="0"/>
    <s v="Gold"/>
    <x v="1"/>
    <x v="21"/>
    <n v="6703"/>
    <n v="88278"/>
    <n v="184"/>
    <s v="Electronics"/>
    <x v="1"/>
    <x v="1"/>
    <n v="1"/>
    <n v="3"/>
    <n v="3"/>
    <n v="133"/>
    <x v="1"/>
  </r>
  <r>
    <s v="C04796"/>
    <x v="0"/>
    <n v="41"/>
    <x v="0"/>
    <s v="Silver"/>
    <x v="0"/>
    <x v="1"/>
    <n v="5813"/>
    <n v="59103"/>
    <n v="58"/>
    <s v="Sports &amp; Outdoors"/>
    <x v="0"/>
    <x v="1"/>
    <n v="3"/>
    <n v="3"/>
    <n v="3"/>
    <n v="333"/>
    <x v="5"/>
  </r>
  <r>
    <s v="C04797"/>
    <x v="1"/>
    <n v="65"/>
    <x v="5"/>
    <s v="Platinum"/>
    <x v="1"/>
    <x v="12"/>
    <n v="15293"/>
    <n v="295463"/>
    <n v="23"/>
    <s v="Toys &amp; Games"/>
    <x v="5"/>
    <x v="1"/>
    <n v="4"/>
    <n v="4"/>
    <n v="4"/>
    <n v="444"/>
    <x v="6"/>
  </r>
  <r>
    <s v="C04798"/>
    <x v="3"/>
    <n v="40"/>
    <x v="0"/>
    <s v="Free"/>
    <x v="1"/>
    <x v="10"/>
    <n v="5619"/>
    <n v="41551"/>
    <n v="42"/>
    <s v="Electronics"/>
    <x v="1"/>
    <x v="0"/>
    <n v="3"/>
    <n v="2"/>
    <n v="2"/>
    <n v="322"/>
    <x v="0"/>
  </r>
  <r>
    <s v="C04799"/>
    <x v="12"/>
    <n v="40"/>
    <x v="0"/>
    <s v="Free"/>
    <x v="0"/>
    <x v="31"/>
    <n v="5942"/>
    <n v="59016"/>
    <n v="18"/>
    <s v="Toys &amp; Games"/>
    <x v="4"/>
    <x v="0"/>
    <n v="4"/>
    <n v="2"/>
    <n v="3"/>
    <n v="423"/>
    <x v="5"/>
  </r>
  <r>
    <s v="C04800"/>
    <x v="8"/>
    <n v="43"/>
    <x v="0"/>
    <s v="Gold"/>
    <x v="0"/>
    <x v="4"/>
    <n v="2036"/>
    <n v="4587"/>
    <n v="5"/>
    <s v="Electronics"/>
    <x v="3"/>
    <x v="0"/>
    <n v="5"/>
    <n v="4"/>
    <n v="1"/>
    <n v="541"/>
    <x v="5"/>
  </r>
  <r>
    <s v="C04801"/>
    <x v="9"/>
    <n v="21"/>
    <x v="1"/>
    <s v="Free"/>
    <x v="1"/>
    <x v="22"/>
    <n v="13008"/>
    <n v="14317"/>
    <n v="248"/>
    <s v="Jewelry &amp; Accessories"/>
    <x v="5"/>
    <x v="1"/>
    <n v="1"/>
    <n v="3"/>
    <n v="2"/>
    <n v="132"/>
    <x v="0"/>
  </r>
  <r>
    <s v="C04802"/>
    <x v="3"/>
    <n v="41"/>
    <x v="0"/>
    <s v="Free"/>
    <x v="1"/>
    <x v="50"/>
    <n v="8131"/>
    <n v="269665"/>
    <n v="146"/>
    <s v="Sports &amp; Outdoors"/>
    <x v="3"/>
    <x v="0"/>
    <n v="1"/>
    <n v="4"/>
    <n v="4"/>
    <n v="144"/>
    <x v="3"/>
  </r>
  <r>
    <s v="C04803"/>
    <x v="13"/>
    <n v="49"/>
    <x v="3"/>
    <s v="Silver"/>
    <x v="0"/>
    <x v="43"/>
    <n v="6802"/>
    <n v="320704"/>
    <n v="274"/>
    <s v="Electronics"/>
    <x v="1"/>
    <x v="1"/>
    <n v="1"/>
    <n v="5"/>
    <n v="5"/>
    <n v="155"/>
    <x v="3"/>
  </r>
  <r>
    <s v="C04804"/>
    <x v="14"/>
    <n v="47"/>
    <x v="3"/>
    <s v="Gold"/>
    <x v="0"/>
    <x v="2"/>
    <n v="2458"/>
    <n v="15015"/>
    <n v="47"/>
    <s v="Electronics"/>
    <x v="1"/>
    <x v="0"/>
    <n v="3"/>
    <n v="2"/>
    <n v="2"/>
    <n v="322"/>
    <x v="0"/>
  </r>
  <r>
    <s v="C04805"/>
    <x v="0"/>
    <n v="67"/>
    <x v="5"/>
    <s v="Silver"/>
    <x v="1"/>
    <x v="0"/>
    <n v="3901"/>
    <n v="16404"/>
    <n v="2"/>
    <s v="Food &amp; Grocery"/>
    <x v="5"/>
    <x v="1"/>
    <n v="5"/>
    <n v="2"/>
    <n v="2"/>
    <n v="522"/>
    <x v="2"/>
  </r>
  <r>
    <s v="C04806"/>
    <x v="12"/>
    <n v="49"/>
    <x v="3"/>
    <s v="Silver"/>
    <x v="1"/>
    <x v="22"/>
    <n v="8459"/>
    <n v="89061"/>
    <n v="111"/>
    <s v="Books"/>
    <x v="0"/>
    <x v="0"/>
    <n v="2"/>
    <n v="3"/>
    <n v="3"/>
    <n v="233"/>
    <x v="0"/>
  </r>
  <r>
    <s v="C04807"/>
    <x v="11"/>
    <n v="33"/>
    <x v="2"/>
    <s v="Silver"/>
    <x v="0"/>
    <x v="41"/>
    <n v="5567"/>
    <n v="190266"/>
    <n v="14"/>
    <s v="Clothing &amp; Apparel"/>
    <x v="4"/>
    <x v="1"/>
    <n v="4"/>
    <n v="5"/>
    <n v="4"/>
    <n v="454"/>
    <x v="4"/>
  </r>
  <r>
    <s v="C04808"/>
    <x v="0"/>
    <n v="35"/>
    <x v="0"/>
    <s v="Platinum"/>
    <x v="0"/>
    <x v="42"/>
    <n v="18899"/>
    <n v="702159"/>
    <n v="26"/>
    <s v="Home &amp; Kitchen"/>
    <x v="3"/>
    <x v="1"/>
    <n v="4"/>
    <n v="5"/>
    <n v="5"/>
    <n v="455"/>
    <x v="4"/>
  </r>
  <r>
    <s v="C04809"/>
    <x v="10"/>
    <n v="24"/>
    <x v="1"/>
    <s v="Silver"/>
    <x v="1"/>
    <x v="9"/>
    <n v="2479"/>
    <n v="18166"/>
    <n v="3"/>
    <s v="Automotive"/>
    <x v="4"/>
    <x v="1"/>
    <n v="5"/>
    <n v="2"/>
    <n v="2"/>
    <n v="522"/>
    <x v="2"/>
  </r>
  <r>
    <s v="C04810"/>
    <x v="7"/>
    <n v="38"/>
    <x v="0"/>
    <s v="Platinum"/>
    <x v="0"/>
    <x v="50"/>
    <n v="7093"/>
    <n v="210106"/>
    <n v="29"/>
    <s v="Jewelry &amp; Accessories"/>
    <x v="1"/>
    <x v="0"/>
    <n v="3"/>
    <n v="4"/>
    <n v="4"/>
    <n v="344"/>
    <x v="6"/>
  </r>
  <r>
    <s v="C04811"/>
    <x v="10"/>
    <n v="46"/>
    <x v="3"/>
    <s v="Free"/>
    <x v="1"/>
    <x v="9"/>
    <n v="4027"/>
    <n v="25083"/>
    <n v="27"/>
    <s v="Books"/>
    <x v="0"/>
    <x v="1"/>
    <n v="4"/>
    <n v="2"/>
    <n v="2"/>
    <n v="422"/>
    <x v="8"/>
  </r>
  <r>
    <s v="C04812"/>
    <x v="5"/>
    <n v="43"/>
    <x v="0"/>
    <s v="Free"/>
    <x v="0"/>
    <x v="9"/>
    <n v="4395"/>
    <n v="29628"/>
    <n v="115"/>
    <s v="Home &amp; Kitchen"/>
    <x v="1"/>
    <x v="0"/>
    <n v="2"/>
    <n v="2"/>
    <n v="2"/>
    <n v="222"/>
    <x v="0"/>
  </r>
  <r>
    <s v="C04813"/>
    <x v="0"/>
    <n v="23"/>
    <x v="1"/>
    <s v="Gold"/>
    <x v="1"/>
    <x v="33"/>
    <n v="7162"/>
    <n v="24345"/>
    <n v="49"/>
    <s v="Electronics"/>
    <x v="5"/>
    <x v="1"/>
    <n v="3"/>
    <n v="1"/>
    <n v="2"/>
    <n v="312"/>
    <x v="7"/>
  </r>
  <r>
    <s v="C04814"/>
    <x v="0"/>
    <n v="36"/>
    <x v="0"/>
    <s v="Free"/>
    <x v="1"/>
    <x v="34"/>
    <n v="19154"/>
    <n v="35852"/>
    <n v="28"/>
    <s v="Clothing &amp; Apparel"/>
    <x v="0"/>
    <x v="0"/>
    <n v="4"/>
    <n v="3"/>
    <n v="2"/>
    <n v="432"/>
    <x v="5"/>
  </r>
  <r>
    <s v="C04815"/>
    <x v="12"/>
    <n v="42"/>
    <x v="0"/>
    <s v="Free"/>
    <x v="0"/>
    <x v="0"/>
    <n v="220"/>
    <n v="9172"/>
    <n v="65"/>
    <s v="Electronics"/>
    <x v="3"/>
    <x v="1"/>
    <n v="2"/>
    <n v="2"/>
    <n v="1"/>
    <n v="221"/>
    <x v="7"/>
  </r>
  <r>
    <s v="C04816"/>
    <x v="12"/>
    <n v="43"/>
    <x v="0"/>
    <s v="Silver"/>
    <x v="0"/>
    <x v="2"/>
    <n v="4539"/>
    <n v="30883"/>
    <n v="55"/>
    <s v="Beauty &amp; Personal Care"/>
    <x v="3"/>
    <x v="0"/>
    <n v="3"/>
    <n v="2"/>
    <n v="2"/>
    <n v="322"/>
    <x v="0"/>
  </r>
  <r>
    <s v="C04817"/>
    <x v="13"/>
    <n v="41"/>
    <x v="0"/>
    <s v="Free"/>
    <x v="0"/>
    <x v="4"/>
    <n v="10566"/>
    <n v="204668"/>
    <n v="149"/>
    <s v="Jewelry &amp; Accessories"/>
    <x v="5"/>
    <x v="0"/>
    <n v="1"/>
    <n v="4"/>
    <n v="4"/>
    <n v="144"/>
    <x v="3"/>
  </r>
  <r>
    <s v="C04818"/>
    <x v="10"/>
    <n v="33"/>
    <x v="2"/>
    <s v="Free"/>
    <x v="1"/>
    <x v="59"/>
    <n v="3692"/>
    <n v="98545"/>
    <n v="5"/>
    <s v="Beauty &amp; Personal Care"/>
    <x v="1"/>
    <x v="0"/>
    <n v="5"/>
    <n v="4"/>
    <n v="3"/>
    <n v="543"/>
    <x v="6"/>
  </r>
  <r>
    <s v="C04819"/>
    <x v="2"/>
    <n v="40"/>
    <x v="0"/>
    <s v="Platinum"/>
    <x v="1"/>
    <x v="23"/>
    <n v="23568"/>
    <n v="378171"/>
    <n v="43"/>
    <s v="Toys &amp; Games"/>
    <x v="0"/>
    <x v="0"/>
    <n v="3"/>
    <n v="3"/>
    <n v="5"/>
    <n v="335"/>
    <x v="6"/>
  </r>
  <r>
    <s v="C04820"/>
    <x v="12"/>
    <n v="34"/>
    <x v="2"/>
    <s v="Free"/>
    <x v="1"/>
    <x v="21"/>
    <n v="10911"/>
    <n v="149634"/>
    <n v="30"/>
    <s v="Food &amp; Grocery"/>
    <x v="1"/>
    <x v="0"/>
    <n v="3"/>
    <n v="3"/>
    <n v="4"/>
    <n v="334"/>
    <x v="9"/>
  </r>
  <r>
    <s v="C04821"/>
    <x v="1"/>
    <n v="24"/>
    <x v="1"/>
    <s v="Platinum"/>
    <x v="0"/>
    <x v="14"/>
    <n v="12241"/>
    <n v="25578"/>
    <n v="93"/>
    <s v="Books"/>
    <x v="4"/>
    <x v="1"/>
    <n v="2"/>
    <n v="1"/>
    <n v="2"/>
    <n v="212"/>
    <x v="0"/>
  </r>
  <r>
    <s v="C04822"/>
    <x v="4"/>
    <n v="21"/>
    <x v="1"/>
    <s v="Free"/>
    <x v="0"/>
    <x v="0"/>
    <n v="2286"/>
    <n v="10288"/>
    <n v="477"/>
    <s v="Electronics"/>
    <x v="4"/>
    <x v="0"/>
    <n v="1"/>
    <n v="2"/>
    <n v="1"/>
    <n v="121"/>
    <x v="10"/>
  </r>
  <r>
    <s v="C04823"/>
    <x v="9"/>
    <n v="35"/>
    <x v="0"/>
    <s v="Free"/>
    <x v="1"/>
    <x v="24"/>
    <n v="15942"/>
    <n v="361341"/>
    <n v="34"/>
    <s v="Pet Supplies"/>
    <x v="3"/>
    <x v="1"/>
    <n v="3"/>
    <n v="4"/>
    <n v="5"/>
    <n v="345"/>
    <x v="6"/>
  </r>
  <r>
    <s v="C04824"/>
    <x v="11"/>
    <n v="38"/>
    <x v="0"/>
    <s v="Platinum"/>
    <x v="0"/>
    <x v="6"/>
    <n v="4692"/>
    <n v="14561"/>
    <n v="38"/>
    <s v="Food &amp; Grocery"/>
    <x v="0"/>
    <x v="0"/>
    <n v="3"/>
    <n v="4"/>
    <n v="2"/>
    <n v="342"/>
    <x v="5"/>
  </r>
  <r>
    <s v="C04825"/>
    <x v="8"/>
    <n v="25"/>
    <x v="2"/>
    <s v="Silver"/>
    <x v="1"/>
    <x v="5"/>
    <n v="3003"/>
    <n v="16918"/>
    <n v="60"/>
    <s v="Electronics"/>
    <x v="3"/>
    <x v="1"/>
    <n v="2"/>
    <n v="2"/>
    <n v="2"/>
    <n v="222"/>
    <x v="0"/>
  </r>
  <r>
    <s v="C04826"/>
    <x v="0"/>
    <n v="38"/>
    <x v="0"/>
    <s v="Free"/>
    <x v="0"/>
    <x v="57"/>
    <n v="6124"/>
    <n v="318277"/>
    <n v="0"/>
    <s v="Automotive"/>
    <x v="3"/>
    <x v="0"/>
    <n v="5"/>
    <n v="5"/>
    <n v="5"/>
    <n v="555"/>
    <x v="4"/>
  </r>
  <r>
    <s v="C04827"/>
    <x v="6"/>
    <n v="19"/>
    <x v="1"/>
    <s v="Free"/>
    <x v="1"/>
    <x v="5"/>
    <n v="4255"/>
    <n v="19544"/>
    <n v="234"/>
    <s v="Books"/>
    <x v="1"/>
    <x v="1"/>
    <n v="1"/>
    <n v="2"/>
    <n v="2"/>
    <n v="122"/>
    <x v="0"/>
  </r>
  <r>
    <s v="C04828"/>
    <x v="16"/>
    <n v="34"/>
    <x v="2"/>
    <s v="Free"/>
    <x v="1"/>
    <x v="6"/>
    <n v="9055"/>
    <n v="259561"/>
    <n v="45"/>
    <s v="Food &amp; Grocery"/>
    <x v="1"/>
    <x v="0"/>
    <n v="3"/>
    <n v="4"/>
    <n v="4"/>
    <n v="344"/>
    <x v="6"/>
  </r>
  <r>
    <s v="C04829"/>
    <x v="5"/>
    <n v="48"/>
    <x v="3"/>
    <s v="Free"/>
    <x v="1"/>
    <x v="2"/>
    <n v="4818"/>
    <n v="25715"/>
    <n v="10"/>
    <s v="Books"/>
    <x v="1"/>
    <x v="0"/>
    <n v="4"/>
    <n v="2"/>
    <n v="2"/>
    <n v="422"/>
    <x v="8"/>
  </r>
  <r>
    <s v="C04830"/>
    <x v="8"/>
    <n v="18"/>
    <x v="1"/>
    <s v="Silver"/>
    <x v="1"/>
    <x v="10"/>
    <n v="7939"/>
    <n v="71243"/>
    <n v="16"/>
    <s v="Home &amp; Kitchen"/>
    <x v="1"/>
    <x v="1"/>
    <n v="4"/>
    <n v="2"/>
    <n v="3"/>
    <n v="423"/>
    <x v="5"/>
  </r>
  <r>
    <s v="C04831"/>
    <x v="12"/>
    <n v="43"/>
    <x v="0"/>
    <s v="Free"/>
    <x v="1"/>
    <x v="23"/>
    <n v="7731"/>
    <n v="117062"/>
    <n v="100"/>
    <s v="Books"/>
    <x v="5"/>
    <x v="1"/>
    <n v="2"/>
    <n v="3"/>
    <n v="4"/>
    <n v="234"/>
    <x v="1"/>
  </r>
  <r>
    <s v="C04832"/>
    <x v="0"/>
    <n v="43"/>
    <x v="0"/>
    <s v="Free"/>
    <x v="0"/>
    <x v="1"/>
    <n v="3028"/>
    <n v="29597"/>
    <n v="24"/>
    <s v="Beauty &amp; Personal Care"/>
    <x v="5"/>
    <x v="0"/>
    <n v="4"/>
    <n v="3"/>
    <n v="2"/>
    <n v="432"/>
    <x v="5"/>
  </r>
  <r>
    <s v="C04833"/>
    <x v="10"/>
    <n v="26"/>
    <x v="2"/>
    <s v="Platinum"/>
    <x v="0"/>
    <x v="21"/>
    <n v="17743"/>
    <n v="192082"/>
    <n v="15"/>
    <s v="Clothing &amp; Apparel"/>
    <x v="3"/>
    <x v="1"/>
    <n v="4"/>
    <n v="3"/>
    <n v="4"/>
    <n v="434"/>
    <x v="9"/>
  </r>
  <r>
    <s v="C04834"/>
    <x v="0"/>
    <n v="30"/>
    <x v="2"/>
    <s v="Free"/>
    <x v="1"/>
    <x v="14"/>
    <n v="4556"/>
    <n v="9993"/>
    <n v="32"/>
    <s v="Electronics"/>
    <x v="2"/>
    <x v="1"/>
    <n v="3"/>
    <n v="1"/>
    <n v="1"/>
    <n v="311"/>
    <x v="8"/>
  </r>
  <r>
    <s v="C04835"/>
    <x v="0"/>
    <n v="33"/>
    <x v="2"/>
    <s v="Platinum"/>
    <x v="1"/>
    <x v="26"/>
    <n v="20275"/>
    <n v="457493"/>
    <n v="10"/>
    <s v="Food &amp; Grocery"/>
    <x v="3"/>
    <x v="1"/>
    <n v="4"/>
    <n v="4"/>
    <n v="5"/>
    <n v="445"/>
    <x v="4"/>
  </r>
  <r>
    <s v="C04836"/>
    <x v="5"/>
    <n v="31"/>
    <x v="2"/>
    <s v="Silver"/>
    <x v="1"/>
    <x v="35"/>
    <n v="4808"/>
    <n v="89649"/>
    <n v="90"/>
    <s v="Office Supplies"/>
    <x v="0"/>
    <x v="1"/>
    <n v="2"/>
    <n v="4"/>
    <n v="3"/>
    <n v="243"/>
    <x v="1"/>
  </r>
  <r>
    <s v="C04837"/>
    <x v="10"/>
    <n v="36"/>
    <x v="0"/>
    <s v="Free"/>
    <x v="1"/>
    <x v="33"/>
    <n v="3999"/>
    <n v="12527"/>
    <n v="57"/>
    <s v="Home &amp; Kitchen"/>
    <x v="0"/>
    <x v="1"/>
    <n v="3"/>
    <n v="1"/>
    <n v="2"/>
    <n v="312"/>
    <x v="7"/>
  </r>
  <r>
    <s v="C04838"/>
    <x v="0"/>
    <n v="44"/>
    <x v="0"/>
    <s v="Free"/>
    <x v="0"/>
    <x v="31"/>
    <n v="5652"/>
    <n v="43274"/>
    <n v="116"/>
    <s v="Office Supplies"/>
    <x v="4"/>
    <x v="1"/>
    <n v="2"/>
    <n v="2"/>
    <n v="2"/>
    <n v="222"/>
    <x v="0"/>
  </r>
  <r>
    <s v="C04839"/>
    <x v="12"/>
    <n v="30"/>
    <x v="2"/>
    <s v="Silver"/>
    <x v="0"/>
    <x v="0"/>
    <n v="8026"/>
    <n v="34676"/>
    <n v="32"/>
    <s v="Clothing &amp; Apparel"/>
    <x v="2"/>
    <x v="0"/>
    <n v="3"/>
    <n v="2"/>
    <n v="2"/>
    <n v="322"/>
    <x v="0"/>
  </r>
  <r>
    <s v="C04840"/>
    <x v="12"/>
    <n v="37"/>
    <x v="0"/>
    <s v="Free"/>
    <x v="1"/>
    <x v="0"/>
    <n v="3336"/>
    <n v="12447"/>
    <n v="25"/>
    <s v="Pet Supplies"/>
    <x v="4"/>
    <x v="1"/>
    <n v="4"/>
    <n v="2"/>
    <n v="2"/>
    <n v="422"/>
    <x v="8"/>
  </r>
  <r>
    <s v="C04841"/>
    <x v="0"/>
    <n v="31"/>
    <x v="2"/>
    <s v="Platinum"/>
    <x v="0"/>
    <x v="23"/>
    <n v="5615"/>
    <n v="83435"/>
    <n v="70"/>
    <s v="Home &amp; Kitchen"/>
    <x v="0"/>
    <x v="0"/>
    <n v="2"/>
    <n v="3"/>
    <n v="3"/>
    <n v="233"/>
    <x v="0"/>
  </r>
  <r>
    <s v="C04842"/>
    <x v="10"/>
    <n v="24"/>
    <x v="1"/>
    <s v="Silver"/>
    <x v="1"/>
    <x v="43"/>
    <n v="6427"/>
    <n v="288338"/>
    <n v="216"/>
    <s v="Electronics"/>
    <x v="1"/>
    <x v="0"/>
    <n v="1"/>
    <n v="5"/>
    <n v="4"/>
    <n v="154"/>
    <x v="3"/>
  </r>
  <r>
    <s v="C04843"/>
    <x v="0"/>
    <n v="44"/>
    <x v="0"/>
    <s v="Silver"/>
    <x v="0"/>
    <x v="9"/>
    <n v="8543"/>
    <n v="67594"/>
    <n v="26"/>
    <s v="Electronics"/>
    <x v="1"/>
    <x v="0"/>
    <n v="4"/>
    <n v="2"/>
    <n v="3"/>
    <n v="423"/>
    <x v="5"/>
  </r>
  <r>
    <s v="C04844"/>
    <x v="3"/>
    <n v="46"/>
    <x v="3"/>
    <s v="Free"/>
    <x v="1"/>
    <x v="21"/>
    <n v="722"/>
    <n v="74076"/>
    <n v="30"/>
    <s v="Automotive"/>
    <x v="3"/>
    <x v="0"/>
    <n v="3"/>
    <n v="3"/>
    <n v="3"/>
    <n v="333"/>
    <x v="5"/>
  </r>
  <r>
    <s v="C04845"/>
    <x v="0"/>
    <n v="25"/>
    <x v="2"/>
    <s v="Gold"/>
    <x v="1"/>
    <x v="21"/>
    <n v="4066"/>
    <n v="44205"/>
    <n v="164"/>
    <s v="Clothing &amp; Apparel"/>
    <x v="2"/>
    <x v="1"/>
    <n v="1"/>
    <n v="3"/>
    <n v="2"/>
    <n v="132"/>
    <x v="0"/>
  </r>
  <r>
    <s v="C04846"/>
    <x v="0"/>
    <n v="19"/>
    <x v="1"/>
    <s v="Silver"/>
    <x v="0"/>
    <x v="1"/>
    <n v="6473"/>
    <n v="71456"/>
    <n v="110"/>
    <s v="Clothing &amp; Apparel"/>
    <x v="3"/>
    <x v="1"/>
    <n v="2"/>
    <n v="3"/>
    <n v="3"/>
    <n v="233"/>
    <x v="0"/>
  </r>
  <r>
    <s v="C04847"/>
    <x v="7"/>
    <n v="31"/>
    <x v="2"/>
    <s v="Gold"/>
    <x v="0"/>
    <x v="2"/>
    <n v="8966"/>
    <n v="55584"/>
    <n v="81"/>
    <s v="Home &amp; Kitchen"/>
    <x v="5"/>
    <x v="0"/>
    <n v="2"/>
    <n v="2"/>
    <n v="3"/>
    <n v="223"/>
    <x v="0"/>
  </r>
  <r>
    <s v="C04848"/>
    <x v="10"/>
    <n v="39"/>
    <x v="0"/>
    <s v="Silver"/>
    <x v="0"/>
    <x v="68"/>
    <n v="2947"/>
    <n v="165734"/>
    <n v="9"/>
    <s v="Books"/>
    <x v="4"/>
    <x v="1"/>
    <n v="4"/>
    <n v="5"/>
    <n v="4"/>
    <n v="454"/>
    <x v="4"/>
  </r>
  <r>
    <s v="C04849"/>
    <x v="12"/>
    <n v="31"/>
    <x v="2"/>
    <s v="Free"/>
    <x v="0"/>
    <x v="33"/>
    <n v="7354"/>
    <n v="2432"/>
    <n v="17"/>
    <s v="Books"/>
    <x v="0"/>
    <x v="1"/>
    <n v="4"/>
    <n v="1"/>
    <n v="1"/>
    <n v="411"/>
    <x v="8"/>
  </r>
  <r>
    <s v="C04850"/>
    <x v="10"/>
    <n v="57"/>
    <x v="4"/>
    <s v="Free"/>
    <x v="1"/>
    <x v="22"/>
    <n v="2155"/>
    <n v="190147"/>
    <n v="23"/>
    <s v="Clothing &amp; Apparel"/>
    <x v="3"/>
    <x v="1"/>
    <n v="4"/>
    <n v="3"/>
    <n v="4"/>
    <n v="434"/>
    <x v="9"/>
  </r>
  <r>
    <s v="C04851"/>
    <x v="5"/>
    <n v="24"/>
    <x v="1"/>
    <s v="Free"/>
    <x v="1"/>
    <x v="12"/>
    <n v="7321"/>
    <n v="132692"/>
    <n v="39"/>
    <s v="Clothing &amp; Apparel"/>
    <x v="1"/>
    <x v="1"/>
    <n v="3"/>
    <n v="4"/>
    <n v="4"/>
    <n v="344"/>
    <x v="6"/>
  </r>
  <r>
    <s v="C04852"/>
    <x v="0"/>
    <n v="40"/>
    <x v="0"/>
    <s v="Free"/>
    <x v="1"/>
    <x v="19"/>
    <n v="9403"/>
    <n v="892"/>
    <n v="36"/>
    <s v="Automotive"/>
    <x v="4"/>
    <x v="1"/>
    <n v="3"/>
    <n v="1"/>
    <n v="1"/>
    <n v="311"/>
    <x v="8"/>
  </r>
  <r>
    <s v="C04853"/>
    <x v="0"/>
    <n v="18"/>
    <x v="1"/>
    <s v="Free"/>
    <x v="1"/>
    <x v="35"/>
    <n v="10055"/>
    <n v="182222"/>
    <n v="86"/>
    <s v="Home &amp; Kitchen"/>
    <x v="1"/>
    <x v="1"/>
    <n v="2"/>
    <n v="4"/>
    <n v="4"/>
    <n v="244"/>
    <x v="1"/>
  </r>
  <r>
    <s v="C04854"/>
    <x v="0"/>
    <n v="30"/>
    <x v="2"/>
    <s v="Free"/>
    <x v="0"/>
    <x v="53"/>
    <n v="2535"/>
    <n v="87739"/>
    <n v="54"/>
    <s v="Home &amp; Kitchen"/>
    <x v="3"/>
    <x v="0"/>
    <n v="3"/>
    <n v="5"/>
    <n v="3"/>
    <n v="353"/>
    <x v="5"/>
  </r>
  <r>
    <s v="C04855"/>
    <x v="1"/>
    <n v="34"/>
    <x v="2"/>
    <s v="Free"/>
    <x v="0"/>
    <x v="20"/>
    <n v="17953"/>
    <n v="202612"/>
    <n v="39"/>
    <s v="Sports &amp; Outdoors"/>
    <x v="1"/>
    <x v="1"/>
    <n v="3"/>
    <n v="3"/>
    <n v="4"/>
    <n v="334"/>
    <x v="9"/>
  </r>
  <r>
    <s v="C04856"/>
    <x v="7"/>
    <n v="33"/>
    <x v="2"/>
    <s v="Silver"/>
    <x v="1"/>
    <x v="58"/>
    <n v="357"/>
    <n v="78499"/>
    <n v="70"/>
    <s v="Home &amp; Kitchen"/>
    <x v="1"/>
    <x v="0"/>
    <n v="2"/>
    <n v="4"/>
    <n v="3"/>
    <n v="243"/>
    <x v="1"/>
  </r>
  <r>
    <s v="C04857"/>
    <x v="14"/>
    <n v="30"/>
    <x v="2"/>
    <s v="Gold"/>
    <x v="1"/>
    <x v="13"/>
    <n v="7227"/>
    <n v="38884"/>
    <n v="133"/>
    <s v="Books"/>
    <x v="5"/>
    <x v="0"/>
    <n v="1"/>
    <n v="5"/>
    <n v="2"/>
    <n v="152"/>
    <x v="1"/>
  </r>
  <r>
    <s v="C04858"/>
    <x v="11"/>
    <n v="18"/>
    <x v="1"/>
    <s v="Silver"/>
    <x v="1"/>
    <x v="9"/>
    <n v="8277"/>
    <n v="52903"/>
    <n v="58"/>
    <s v="Electronics"/>
    <x v="5"/>
    <x v="0"/>
    <n v="3"/>
    <n v="2"/>
    <n v="3"/>
    <n v="323"/>
    <x v="5"/>
  </r>
  <r>
    <s v="C04859"/>
    <x v="0"/>
    <n v="42"/>
    <x v="0"/>
    <s v="Free"/>
    <x v="0"/>
    <x v="17"/>
    <n v="1924"/>
    <n v="28236"/>
    <n v="32"/>
    <s v="Books"/>
    <x v="0"/>
    <x v="0"/>
    <n v="3"/>
    <n v="3"/>
    <n v="2"/>
    <n v="332"/>
    <x v="0"/>
  </r>
  <r>
    <s v="C04860"/>
    <x v="0"/>
    <n v="36"/>
    <x v="0"/>
    <s v="Free"/>
    <x v="1"/>
    <x v="1"/>
    <n v="4664"/>
    <n v="50249"/>
    <n v="12"/>
    <s v="Electronics"/>
    <x v="3"/>
    <x v="0"/>
    <n v="4"/>
    <n v="3"/>
    <n v="3"/>
    <n v="433"/>
    <x v="5"/>
  </r>
  <r>
    <s v="C04861"/>
    <x v="14"/>
    <n v="29"/>
    <x v="2"/>
    <s v="Silver"/>
    <x v="0"/>
    <x v="33"/>
    <n v="3499"/>
    <n v="10679"/>
    <n v="74"/>
    <s v="Sports &amp; Outdoors"/>
    <x v="1"/>
    <x v="0"/>
    <n v="2"/>
    <n v="1"/>
    <n v="2"/>
    <n v="212"/>
    <x v="0"/>
  </r>
  <r>
    <s v="C04862"/>
    <x v="0"/>
    <n v="46"/>
    <x v="3"/>
    <s v="Free"/>
    <x v="0"/>
    <x v="30"/>
    <n v="3366"/>
    <n v="74659"/>
    <n v="24"/>
    <s v="Pet Supplies"/>
    <x v="0"/>
    <x v="0"/>
    <n v="4"/>
    <n v="4"/>
    <n v="3"/>
    <n v="443"/>
    <x v="9"/>
  </r>
  <r>
    <s v="C04863"/>
    <x v="4"/>
    <n v="40"/>
    <x v="0"/>
    <s v="Free"/>
    <x v="1"/>
    <x v="22"/>
    <n v="22096"/>
    <n v="227016"/>
    <n v="91"/>
    <s v="Beauty &amp; Personal Care"/>
    <x v="1"/>
    <x v="1"/>
    <n v="2"/>
    <n v="3"/>
    <n v="4"/>
    <n v="234"/>
    <x v="1"/>
  </r>
  <r>
    <s v="C04864"/>
    <x v="0"/>
    <n v="25"/>
    <x v="2"/>
    <s v="Free"/>
    <x v="0"/>
    <x v="8"/>
    <n v="22748"/>
    <n v="579814"/>
    <n v="11"/>
    <s v="Electronics"/>
    <x v="3"/>
    <x v="0"/>
    <n v="4"/>
    <n v="4"/>
    <n v="5"/>
    <n v="445"/>
    <x v="4"/>
  </r>
  <r>
    <s v="C04865"/>
    <x v="19"/>
    <n v="46"/>
    <x v="3"/>
    <s v="Free"/>
    <x v="1"/>
    <x v="2"/>
    <n v="8853"/>
    <n v="60284"/>
    <n v="27"/>
    <s v="Home &amp; Kitchen"/>
    <x v="1"/>
    <x v="0"/>
    <n v="4"/>
    <n v="2"/>
    <n v="3"/>
    <n v="423"/>
    <x v="5"/>
  </r>
  <r>
    <s v="C04866"/>
    <x v="0"/>
    <n v="48"/>
    <x v="3"/>
    <s v="Platinum"/>
    <x v="1"/>
    <x v="34"/>
    <n v="15776"/>
    <n v="302181"/>
    <n v="90"/>
    <s v="Electronics"/>
    <x v="3"/>
    <x v="1"/>
    <n v="2"/>
    <n v="3"/>
    <n v="5"/>
    <n v="235"/>
    <x v="1"/>
  </r>
  <r>
    <s v="C04867"/>
    <x v="14"/>
    <n v="18"/>
    <x v="1"/>
    <s v="Free"/>
    <x v="0"/>
    <x v="9"/>
    <n v="1117"/>
    <n v="68945"/>
    <n v="17"/>
    <s v="Clothing &amp; Apparel"/>
    <x v="1"/>
    <x v="1"/>
    <n v="4"/>
    <n v="2"/>
    <n v="3"/>
    <n v="423"/>
    <x v="5"/>
  </r>
  <r>
    <s v="C04868"/>
    <x v="0"/>
    <n v="41"/>
    <x v="0"/>
    <s v="Free"/>
    <x v="1"/>
    <x v="21"/>
    <n v="40743"/>
    <n v="450448"/>
    <n v="70"/>
    <s v="Office Supplies"/>
    <x v="0"/>
    <x v="1"/>
    <n v="2"/>
    <n v="3"/>
    <n v="5"/>
    <n v="235"/>
    <x v="1"/>
  </r>
  <r>
    <s v="C04869"/>
    <x v="1"/>
    <n v="58"/>
    <x v="4"/>
    <s v="Silver"/>
    <x v="1"/>
    <x v="2"/>
    <n v="5524"/>
    <n v="30602"/>
    <n v="69"/>
    <s v="Toys &amp; Games"/>
    <x v="3"/>
    <x v="0"/>
    <n v="2"/>
    <n v="2"/>
    <n v="2"/>
    <n v="222"/>
    <x v="0"/>
  </r>
  <r>
    <s v="C04870"/>
    <x v="0"/>
    <n v="30"/>
    <x v="2"/>
    <s v="Free"/>
    <x v="1"/>
    <x v="2"/>
    <n v="6357"/>
    <n v="37927"/>
    <n v="24"/>
    <s v="Electronics"/>
    <x v="3"/>
    <x v="1"/>
    <n v="4"/>
    <n v="2"/>
    <n v="2"/>
    <n v="422"/>
    <x v="8"/>
  </r>
  <r>
    <s v="C04871"/>
    <x v="12"/>
    <n v="32"/>
    <x v="2"/>
    <s v="Free"/>
    <x v="0"/>
    <x v="33"/>
    <n v="2190"/>
    <n v="73261"/>
    <n v="30"/>
    <s v="Electronics"/>
    <x v="4"/>
    <x v="0"/>
    <n v="3"/>
    <n v="1"/>
    <n v="3"/>
    <n v="313"/>
    <x v="2"/>
  </r>
  <r>
    <s v="C04872"/>
    <x v="5"/>
    <n v="28"/>
    <x v="2"/>
    <s v="Free"/>
    <x v="1"/>
    <x v="5"/>
    <n v="6172"/>
    <n v="30144"/>
    <n v="64"/>
    <s v="Beauty &amp; Personal Care"/>
    <x v="4"/>
    <x v="1"/>
    <n v="2"/>
    <n v="2"/>
    <n v="2"/>
    <n v="222"/>
    <x v="0"/>
  </r>
  <r>
    <s v="C04873"/>
    <x v="0"/>
    <n v="29"/>
    <x v="2"/>
    <s v="Silver"/>
    <x v="1"/>
    <x v="23"/>
    <n v="6209"/>
    <n v="81277"/>
    <n v="65"/>
    <s v="Clothing &amp; Apparel"/>
    <x v="1"/>
    <x v="1"/>
    <n v="2"/>
    <n v="3"/>
    <n v="3"/>
    <n v="233"/>
    <x v="0"/>
  </r>
  <r>
    <s v="C04874"/>
    <x v="0"/>
    <n v="49"/>
    <x v="3"/>
    <s v="Platinum"/>
    <x v="0"/>
    <x v="20"/>
    <n v="9288"/>
    <n v="118198"/>
    <n v="22"/>
    <s v="Home &amp; Kitchen"/>
    <x v="2"/>
    <x v="0"/>
    <n v="4"/>
    <n v="3"/>
    <n v="4"/>
    <n v="434"/>
    <x v="9"/>
  </r>
  <r>
    <s v="C04875"/>
    <x v="18"/>
    <n v="37"/>
    <x v="0"/>
    <s v="Free"/>
    <x v="1"/>
    <x v="45"/>
    <n v="4106"/>
    <n v="145291"/>
    <n v="18"/>
    <s v="Electronics"/>
    <x v="1"/>
    <x v="0"/>
    <n v="4"/>
    <n v="5"/>
    <n v="4"/>
    <n v="454"/>
    <x v="4"/>
  </r>
  <r>
    <s v="C04876"/>
    <x v="5"/>
    <n v="42"/>
    <x v="0"/>
    <s v="Free"/>
    <x v="0"/>
    <x v="70"/>
    <n v="4593"/>
    <n v="251198"/>
    <n v="18"/>
    <s v="Electronics"/>
    <x v="3"/>
    <x v="1"/>
    <n v="4"/>
    <n v="5"/>
    <n v="4"/>
    <n v="454"/>
    <x v="4"/>
  </r>
  <r>
    <s v="C04877"/>
    <x v="5"/>
    <n v="18"/>
    <x v="1"/>
    <s v="Free"/>
    <x v="1"/>
    <x v="19"/>
    <n v="3464"/>
    <n v="2963"/>
    <n v="146"/>
    <s v="Toys &amp; Games"/>
    <x v="4"/>
    <x v="1"/>
    <n v="1"/>
    <n v="1"/>
    <n v="1"/>
    <n v="111"/>
    <x v="10"/>
  </r>
  <r>
    <s v="C04878"/>
    <x v="0"/>
    <n v="23"/>
    <x v="1"/>
    <s v="Platinum"/>
    <x v="1"/>
    <x v="22"/>
    <n v="7407"/>
    <n v="8142"/>
    <n v="46"/>
    <s v="Home &amp; Kitchen"/>
    <x v="2"/>
    <x v="1"/>
    <n v="3"/>
    <n v="3"/>
    <n v="1"/>
    <n v="331"/>
    <x v="7"/>
  </r>
  <r>
    <s v="C04879"/>
    <x v="9"/>
    <n v="31"/>
    <x v="2"/>
    <s v="Gold"/>
    <x v="1"/>
    <x v="34"/>
    <n v="8972"/>
    <n v="146626"/>
    <n v="5"/>
    <s v="Electronics"/>
    <x v="0"/>
    <x v="0"/>
    <n v="5"/>
    <n v="3"/>
    <n v="4"/>
    <n v="534"/>
    <x v="9"/>
  </r>
  <r>
    <s v="C04880"/>
    <x v="0"/>
    <n v="22"/>
    <x v="1"/>
    <s v="Free"/>
    <x v="0"/>
    <x v="6"/>
    <n v="3971"/>
    <n v="127438"/>
    <n v="35"/>
    <s v="Beauty &amp; Personal Care"/>
    <x v="4"/>
    <x v="0"/>
    <n v="3"/>
    <n v="4"/>
    <n v="4"/>
    <n v="344"/>
    <x v="6"/>
  </r>
  <r>
    <s v="C04881"/>
    <x v="9"/>
    <n v="31"/>
    <x v="2"/>
    <s v="Silver"/>
    <x v="1"/>
    <x v="14"/>
    <n v="7258"/>
    <n v="14695"/>
    <n v="31"/>
    <s v="Food &amp; Grocery"/>
    <x v="5"/>
    <x v="0"/>
    <n v="3"/>
    <n v="1"/>
    <n v="2"/>
    <n v="312"/>
    <x v="7"/>
  </r>
  <r>
    <s v="C04882"/>
    <x v="1"/>
    <n v="27"/>
    <x v="2"/>
    <s v="Silver"/>
    <x v="0"/>
    <x v="20"/>
    <n v="4449"/>
    <n v="61399"/>
    <n v="40"/>
    <s v="Health &amp; Wellness"/>
    <x v="5"/>
    <x v="1"/>
    <n v="3"/>
    <n v="3"/>
    <n v="3"/>
    <n v="333"/>
    <x v="5"/>
  </r>
  <r>
    <s v="C04883"/>
    <x v="3"/>
    <n v="58"/>
    <x v="4"/>
    <s v="Silver"/>
    <x v="1"/>
    <x v="74"/>
    <n v="6521"/>
    <n v="462856"/>
    <n v="15"/>
    <s v="Electronics"/>
    <x v="0"/>
    <x v="0"/>
    <n v="4"/>
    <n v="5"/>
    <n v="5"/>
    <n v="455"/>
    <x v="4"/>
  </r>
  <r>
    <s v="C04884"/>
    <x v="9"/>
    <n v="24"/>
    <x v="1"/>
    <s v="Free"/>
    <x v="0"/>
    <x v="1"/>
    <n v="24979"/>
    <n v="257611"/>
    <n v="84"/>
    <s v="Home &amp; Kitchen"/>
    <x v="3"/>
    <x v="1"/>
    <n v="2"/>
    <n v="3"/>
    <n v="4"/>
    <n v="234"/>
    <x v="1"/>
  </r>
  <r>
    <s v="C04885"/>
    <x v="8"/>
    <n v="35"/>
    <x v="0"/>
    <s v="Free"/>
    <x v="1"/>
    <x v="12"/>
    <n v="3436"/>
    <n v="70915"/>
    <n v="50"/>
    <s v="Automotive"/>
    <x v="2"/>
    <x v="1"/>
    <n v="3"/>
    <n v="4"/>
    <n v="3"/>
    <n v="343"/>
    <x v="9"/>
  </r>
  <r>
    <s v="C04886"/>
    <x v="7"/>
    <n v="36"/>
    <x v="0"/>
    <s v="Silver"/>
    <x v="0"/>
    <x v="31"/>
    <n v="952"/>
    <n v="7405"/>
    <n v="64"/>
    <s v="Travel &amp; Luggage"/>
    <x v="5"/>
    <x v="1"/>
    <n v="2"/>
    <n v="2"/>
    <n v="1"/>
    <n v="221"/>
    <x v="7"/>
  </r>
  <r>
    <s v="C04887"/>
    <x v="0"/>
    <n v="49"/>
    <x v="3"/>
    <s v="Free"/>
    <x v="1"/>
    <x v="62"/>
    <n v="2435"/>
    <n v="132734"/>
    <n v="9"/>
    <s v="Beauty &amp; Personal Care"/>
    <x v="0"/>
    <x v="1"/>
    <n v="4"/>
    <n v="5"/>
    <n v="4"/>
    <n v="454"/>
    <x v="4"/>
  </r>
  <r>
    <s v="C04888"/>
    <x v="1"/>
    <n v="26"/>
    <x v="2"/>
    <s v="Silver"/>
    <x v="1"/>
    <x v="21"/>
    <n v="33442"/>
    <n v="351079"/>
    <n v="82"/>
    <s v="Sports &amp; Outdoors"/>
    <x v="4"/>
    <x v="0"/>
    <n v="2"/>
    <n v="3"/>
    <n v="5"/>
    <n v="235"/>
    <x v="1"/>
  </r>
  <r>
    <s v="C04889"/>
    <x v="3"/>
    <n v="18"/>
    <x v="1"/>
    <s v="Free"/>
    <x v="1"/>
    <x v="9"/>
    <n v="9107"/>
    <n v="55542"/>
    <n v="59"/>
    <s v="Home &amp; Kitchen"/>
    <x v="2"/>
    <x v="1"/>
    <n v="3"/>
    <n v="2"/>
    <n v="3"/>
    <n v="323"/>
    <x v="5"/>
  </r>
  <r>
    <s v="C04890"/>
    <x v="8"/>
    <n v="23"/>
    <x v="1"/>
    <s v="Silver"/>
    <x v="1"/>
    <x v="0"/>
    <n v="1934"/>
    <n v="7982"/>
    <n v="4"/>
    <s v="Beauty &amp; Personal Care"/>
    <x v="1"/>
    <x v="0"/>
    <n v="5"/>
    <n v="2"/>
    <n v="1"/>
    <n v="521"/>
    <x v="2"/>
  </r>
  <r>
    <s v="C04891"/>
    <x v="0"/>
    <n v="38"/>
    <x v="0"/>
    <s v="Gold"/>
    <x v="0"/>
    <x v="33"/>
    <n v="742"/>
    <n v="23822"/>
    <n v="105"/>
    <s v="Clothing &amp; Apparel"/>
    <x v="1"/>
    <x v="0"/>
    <n v="2"/>
    <n v="1"/>
    <n v="2"/>
    <n v="212"/>
    <x v="0"/>
  </r>
  <r>
    <s v="C04892"/>
    <x v="5"/>
    <n v="47"/>
    <x v="3"/>
    <s v="Free"/>
    <x v="0"/>
    <x v="35"/>
    <n v="19196"/>
    <n v="341331"/>
    <n v="77"/>
    <s v="Toys &amp; Games"/>
    <x v="0"/>
    <x v="1"/>
    <n v="2"/>
    <n v="4"/>
    <n v="5"/>
    <n v="245"/>
    <x v="1"/>
  </r>
  <r>
    <s v="C04893"/>
    <x v="1"/>
    <n v="36"/>
    <x v="0"/>
    <s v="Free"/>
    <x v="1"/>
    <x v="12"/>
    <n v="3922"/>
    <n v="7731"/>
    <n v="213"/>
    <s v="Clothing &amp; Apparel"/>
    <x v="5"/>
    <x v="1"/>
    <n v="1"/>
    <n v="4"/>
    <n v="1"/>
    <n v="141"/>
    <x v="10"/>
  </r>
  <r>
    <s v="C04894"/>
    <x v="8"/>
    <n v="27"/>
    <x v="2"/>
    <s v="Free"/>
    <x v="0"/>
    <x v="5"/>
    <n v="8034"/>
    <n v="34284"/>
    <n v="63"/>
    <s v="Books"/>
    <x v="3"/>
    <x v="0"/>
    <n v="2"/>
    <n v="2"/>
    <n v="2"/>
    <n v="222"/>
    <x v="0"/>
  </r>
  <r>
    <s v="C04895"/>
    <x v="1"/>
    <n v="42"/>
    <x v="0"/>
    <s v="Platinum"/>
    <x v="1"/>
    <x v="31"/>
    <n v="9556"/>
    <n v="7620"/>
    <n v="40"/>
    <s v="Clothing &amp; Apparel"/>
    <x v="4"/>
    <x v="0"/>
    <n v="3"/>
    <n v="2"/>
    <n v="1"/>
    <n v="321"/>
    <x v="7"/>
  </r>
  <r>
    <s v="C04896"/>
    <x v="4"/>
    <n v="18"/>
    <x v="1"/>
    <s v="Silver"/>
    <x v="1"/>
    <x v="14"/>
    <n v="3327"/>
    <n v="6021"/>
    <n v="102"/>
    <s v="Health &amp; Wellness"/>
    <x v="3"/>
    <x v="0"/>
    <n v="2"/>
    <n v="1"/>
    <n v="1"/>
    <n v="211"/>
    <x v="0"/>
  </r>
  <r>
    <s v="C04897"/>
    <x v="0"/>
    <n v="36"/>
    <x v="0"/>
    <s v="Silver"/>
    <x v="0"/>
    <x v="34"/>
    <n v="4782"/>
    <n v="88448"/>
    <n v="80"/>
    <s v="Clothing &amp; Apparel"/>
    <x v="1"/>
    <x v="0"/>
    <n v="2"/>
    <n v="3"/>
    <n v="3"/>
    <n v="233"/>
    <x v="0"/>
  </r>
  <r>
    <s v="C04898"/>
    <x v="3"/>
    <n v="19"/>
    <x v="1"/>
    <s v="Free"/>
    <x v="0"/>
    <x v="33"/>
    <n v="958"/>
    <n v="32624"/>
    <n v="44"/>
    <s v="Food &amp; Grocery"/>
    <x v="3"/>
    <x v="1"/>
    <n v="3"/>
    <n v="1"/>
    <n v="2"/>
    <n v="312"/>
    <x v="7"/>
  </r>
  <r>
    <s v="C04899"/>
    <x v="0"/>
    <n v="52"/>
    <x v="3"/>
    <s v="Gold"/>
    <x v="0"/>
    <x v="35"/>
    <n v="526"/>
    <n v="85944"/>
    <n v="43"/>
    <s v="Clothing &amp; Apparel"/>
    <x v="3"/>
    <x v="0"/>
    <n v="3"/>
    <n v="4"/>
    <n v="3"/>
    <n v="343"/>
    <x v="9"/>
  </r>
  <r>
    <s v="C04900"/>
    <x v="0"/>
    <n v="41"/>
    <x v="0"/>
    <s v="Free"/>
    <x v="0"/>
    <x v="14"/>
    <n v="7975"/>
    <n v="14896"/>
    <n v="13"/>
    <s v="Electronics"/>
    <x v="0"/>
    <x v="1"/>
    <n v="4"/>
    <n v="1"/>
    <n v="2"/>
    <n v="412"/>
    <x v="8"/>
  </r>
  <r>
    <s v="C04901"/>
    <x v="0"/>
    <n v="22"/>
    <x v="1"/>
    <s v="Silver"/>
    <x v="1"/>
    <x v="41"/>
    <n v="59714"/>
    <n v="227749"/>
    <n v="51"/>
    <s v="Home &amp; Kitchen"/>
    <x v="1"/>
    <x v="1"/>
    <n v="3"/>
    <n v="5"/>
    <n v="4"/>
    <n v="354"/>
    <x v="6"/>
  </r>
  <r>
    <s v="C04902"/>
    <x v="0"/>
    <n v="26"/>
    <x v="2"/>
    <s v="Free"/>
    <x v="0"/>
    <x v="59"/>
    <n v="6339"/>
    <n v="147572"/>
    <n v="68"/>
    <s v="Electronics"/>
    <x v="1"/>
    <x v="0"/>
    <n v="2"/>
    <n v="4"/>
    <n v="4"/>
    <n v="244"/>
    <x v="1"/>
  </r>
  <r>
    <s v="C04903"/>
    <x v="0"/>
    <n v="32"/>
    <x v="2"/>
    <s v="Platinum"/>
    <x v="0"/>
    <x v="58"/>
    <n v="12599"/>
    <n v="283147"/>
    <n v="36"/>
    <s v="Clothing &amp; Apparel"/>
    <x v="1"/>
    <x v="0"/>
    <n v="3"/>
    <n v="4"/>
    <n v="4"/>
    <n v="344"/>
    <x v="6"/>
  </r>
  <r>
    <s v="C04904"/>
    <x v="10"/>
    <n v="18"/>
    <x v="1"/>
    <s v="Free"/>
    <x v="1"/>
    <x v="23"/>
    <n v="10439"/>
    <n v="179305"/>
    <n v="20"/>
    <s v="Clothing &amp; Apparel"/>
    <x v="1"/>
    <x v="1"/>
    <n v="4"/>
    <n v="3"/>
    <n v="4"/>
    <n v="434"/>
    <x v="9"/>
  </r>
  <r>
    <s v="C04905"/>
    <x v="7"/>
    <n v="33"/>
    <x v="2"/>
    <s v="Free"/>
    <x v="0"/>
    <x v="14"/>
    <n v="3473"/>
    <n v="594"/>
    <n v="107"/>
    <s v="Electronics"/>
    <x v="4"/>
    <x v="1"/>
    <n v="2"/>
    <n v="1"/>
    <n v="1"/>
    <n v="211"/>
    <x v="0"/>
  </r>
  <r>
    <s v="C04906"/>
    <x v="5"/>
    <n v="37"/>
    <x v="0"/>
    <s v="Free"/>
    <x v="0"/>
    <x v="0"/>
    <n v="3964"/>
    <n v="16504"/>
    <n v="27"/>
    <s v="Health &amp; Wellness"/>
    <x v="1"/>
    <x v="1"/>
    <n v="4"/>
    <n v="2"/>
    <n v="2"/>
    <n v="422"/>
    <x v="8"/>
  </r>
  <r>
    <s v="C04907"/>
    <x v="5"/>
    <n v="24"/>
    <x v="1"/>
    <s v="Free"/>
    <x v="0"/>
    <x v="12"/>
    <n v="6452"/>
    <n v="115693"/>
    <n v="176"/>
    <s v="Office Supplies"/>
    <x v="0"/>
    <x v="1"/>
    <n v="1"/>
    <n v="4"/>
    <n v="4"/>
    <n v="144"/>
    <x v="3"/>
  </r>
  <r>
    <s v="C04908"/>
    <x v="18"/>
    <n v="18"/>
    <x v="1"/>
    <s v="Silver"/>
    <x v="0"/>
    <x v="33"/>
    <n v="10278"/>
    <n v="28729"/>
    <n v="4"/>
    <s v="Toys &amp; Games"/>
    <x v="4"/>
    <x v="1"/>
    <n v="5"/>
    <n v="1"/>
    <n v="2"/>
    <n v="512"/>
    <x v="8"/>
  </r>
  <r>
    <s v="C04909"/>
    <x v="12"/>
    <n v="37"/>
    <x v="0"/>
    <s v="Free"/>
    <x v="0"/>
    <x v="12"/>
    <n v="11892"/>
    <n v="200739"/>
    <n v="30"/>
    <s v="Home &amp; Kitchen"/>
    <x v="1"/>
    <x v="1"/>
    <n v="3"/>
    <n v="4"/>
    <n v="4"/>
    <n v="344"/>
    <x v="6"/>
  </r>
  <r>
    <s v="C04910"/>
    <x v="16"/>
    <n v="35"/>
    <x v="0"/>
    <s v="Free"/>
    <x v="1"/>
    <x v="33"/>
    <n v="869"/>
    <n v="2916"/>
    <n v="71"/>
    <s v="Electronics"/>
    <x v="5"/>
    <x v="1"/>
    <n v="2"/>
    <n v="1"/>
    <n v="1"/>
    <n v="211"/>
    <x v="0"/>
  </r>
  <r>
    <s v="C04911"/>
    <x v="18"/>
    <n v="41"/>
    <x v="0"/>
    <s v="Free"/>
    <x v="0"/>
    <x v="35"/>
    <n v="6334"/>
    <n v="132806"/>
    <n v="18"/>
    <s v="Office Supplies"/>
    <x v="2"/>
    <x v="1"/>
    <n v="4"/>
    <n v="4"/>
    <n v="4"/>
    <n v="444"/>
    <x v="6"/>
  </r>
  <r>
    <s v="C04912"/>
    <x v="5"/>
    <n v="42"/>
    <x v="0"/>
    <s v="Free"/>
    <x v="0"/>
    <x v="31"/>
    <n v="8898"/>
    <n v="81937"/>
    <n v="96"/>
    <s v="Clothing &amp; Apparel"/>
    <x v="5"/>
    <x v="1"/>
    <n v="2"/>
    <n v="2"/>
    <n v="3"/>
    <n v="223"/>
    <x v="0"/>
  </r>
  <r>
    <s v="C04913"/>
    <x v="0"/>
    <n v="27"/>
    <x v="2"/>
    <s v="Free"/>
    <x v="1"/>
    <x v="41"/>
    <n v="374"/>
    <n v="111553"/>
    <n v="76"/>
    <s v="Sports &amp; Outdoors"/>
    <x v="1"/>
    <x v="0"/>
    <n v="2"/>
    <n v="5"/>
    <n v="4"/>
    <n v="254"/>
    <x v="1"/>
  </r>
  <r>
    <s v="C04914"/>
    <x v="1"/>
    <n v="33"/>
    <x v="2"/>
    <s v="Free"/>
    <x v="1"/>
    <x v="21"/>
    <n v="8421"/>
    <n v="91981"/>
    <n v="14"/>
    <s v="Electronics"/>
    <x v="3"/>
    <x v="0"/>
    <n v="4"/>
    <n v="3"/>
    <n v="3"/>
    <n v="433"/>
    <x v="5"/>
  </r>
  <r>
    <s v="C04915"/>
    <x v="0"/>
    <n v="28"/>
    <x v="2"/>
    <s v="Free"/>
    <x v="0"/>
    <x v="34"/>
    <n v="5446"/>
    <n v="89346"/>
    <n v="68"/>
    <s v="Home &amp; Kitchen"/>
    <x v="3"/>
    <x v="0"/>
    <n v="2"/>
    <n v="3"/>
    <n v="3"/>
    <n v="233"/>
    <x v="0"/>
  </r>
  <r>
    <s v="C04916"/>
    <x v="10"/>
    <n v="36"/>
    <x v="0"/>
    <s v="Platinum"/>
    <x v="0"/>
    <x v="30"/>
    <n v="15374"/>
    <n v="291589"/>
    <n v="16"/>
    <s v="Clothing &amp; Apparel"/>
    <x v="1"/>
    <x v="1"/>
    <n v="4"/>
    <n v="4"/>
    <n v="4"/>
    <n v="444"/>
    <x v="6"/>
  </r>
  <r>
    <s v="C04917"/>
    <x v="9"/>
    <n v="33"/>
    <x v="2"/>
    <s v="Free"/>
    <x v="0"/>
    <x v="22"/>
    <n v="6725"/>
    <n v="67713"/>
    <n v="81"/>
    <s v="Pet Supplies"/>
    <x v="0"/>
    <x v="1"/>
    <n v="2"/>
    <n v="3"/>
    <n v="3"/>
    <n v="233"/>
    <x v="0"/>
  </r>
  <r>
    <s v="C04918"/>
    <x v="10"/>
    <n v="33"/>
    <x v="2"/>
    <s v="Platinum"/>
    <x v="0"/>
    <x v="53"/>
    <n v="27336"/>
    <n v="887864"/>
    <n v="88"/>
    <s v="Food &amp; Grocery"/>
    <x v="0"/>
    <x v="0"/>
    <n v="2"/>
    <n v="5"/>
    <n v="5"/>
    <n v="255"/>
    <x v="1"/>
  </r>
  <r>
    <s v="C04919"/>
    <x v="0"/>
    <n v="48"/>
    <x v="3"/>
    <s v="Free"/>
    <x v="0"/>
    <x v="31"/>
    <n v="8162"/>
    <n v="72624"/>
    <n v="0"/>
    <s v="Pet Supplies"/>
    <x v="4"/>
    <x v="1"/>
    <n v="5"/>
    <n v="2"/>
    <n v="3"/>
    <n v="523"/>
    <x v="2"/>
  </r>
  <r>
    <s v="C04920"/>
    <x v="0"/>
    <n v="18"/>
    <x v="1"/>
    <s v="Silver"/>
    <x v="1"/>
    <x v="10"/>
    <n v="5353"/>
    <n v="47731"/>
    <n v="42"/>
    <s v="Toys &amp; Games"/>
    <x v="4"/>
    <x v="0"/>
    <n v="3"/>
    <n v="2"/>
    <n v="3"/>
    <n v="323"/>
    <x v="5"/>
  </r>
  <r>
    <s v="C04921"/>
    <x v="7"/>
    <n v="38"/>
    <x v="0"/>
    <s v="Free"/>
    <x v="0"/>
    <x v="20"/>
    <n v="771"/>
    <n v="92884"/>
    <n v="21"/>
    <s v="Electronics"/>
    <x v="1"/>
    <x v="0"/>
    <n v="4"/>
    <n v="3"/>
    <n v="3"/>
    <n v="433"/>
    <x v="5"/>
  </r>
  <r>
    <s v="C04922"/>
    <x v="6"/>
    <n v="36"/>
    <x v="0"/>
    <s v="Free"/>
    <x v="1"/>
    <x v="6"/>
    <n v="2834"/>
    <n v="100877"/>
    <n v="223"/>
    <s v="Electronics"/>
    <x v="1"/>
    <x v="1"/>
    <n v="1"/>
    <n v="4"/>
    <n v="3"/>
    <n v="143"/>
    <x v="1"/>
  </r>
  <r>
    <s v="C04923"/>
    <x v="5"/>
    <n v="39"/>
    <x v="0"/>
    <s v="Silver"/>
    <x v="0"/>
    <x v="49"/>
    <n v="513"/>
    <n v="129193"/>
    <n v="218"/>
    <s v="Beauty &amp; Personal Care"/>
    <x v="1"/>
    <x v="1"/>
    <n v="1"/>
    <n v="4"/>
    <n v="4"/>
    <n v="144"/>
    <x v="3"/>
  </r>
  <r>
    <s v="C04924"/>
    <x v="8"/>
    <n v="53"/>
    <x v="3"/>
    <s v="Free"/>
    <x v="1"/>
    <x v="35"/>
    <n v="27028"/>
    <n v="485662"/>
    <n v="57"/>
    <s v="Pet Supplies"/>
    <x v="4"/>
    <x v="1"/>
    <n v="3"/>
    <n v="4"/>
    <n v="5"/>
    <n v="345"/>
    <x v="6"/>
  </r>
  <r>
    <s v="C04925"/>
    <x v="5"/>
    <n v="39"/>
    <x v="0"/>
    <s v="Free"/>
    <x v="1"/>
    <x v="32"/>
    <n v="9179"/>
    <n v="55848"/>
    <n v="22"/>
    <s v="Health &amp; Wellness"/>
    <x v="3"/>
    <x v="0"/>
    <n v="4"/>
    <n v="5"/>
    <n v="3"/>
    <n v="453"/>
    <x v="5"/>
  </r>
  <r>
    <s v="C04926"/>
    <x v="18"/>
    <n v="38"/>
    <x v="0"/>
    <s v="Gold"/>
    <x v="1"/>
    <x v="10"/>
    <n v="3578"/>
    <n v="31151"/>
    <n v="7"/>
    <s v="Electronics"/>
    <x v="2"/>
    <x v="0"/>
    <n v="5"/>
    <n v="2"/>
    <n v="2"/>
    <n v="522"/>
    <x v="2"/>
  </r>
  <r>
    <s v="C04927"/>
    <x v="5"/>
    <n v="24"/>
    <x v="1"/>
    <s v="Free"/>
    <x v="1"/>
    <x v="39"/>
    <n v="2412"/>
    <n v="6443"/>
    <n v="14"/>
    <s v="Beauty &amp; Personal Care"/>
    <x v="1"/>
    <x v="1"/>
    <n v="4"/>
    <n v="4"/>
    <n v="1"/>
    <n v="441"/>
    <x v="5"/>
  </r>
  <r>
    <s v="C04928"/>
    <x v="0"/>
    <n v="29"/>
    <x v="2"/>
    <s v="Free"/>
    <x v="0"/>
    <x v="61"/>
    <n v="4882"/>
    <n v="311747"/>
    <n v="3"/>
    <s v="Sports &amp; Outdoors"/>
    <x v="0"/>
    <x v="1"/>
    <n v="5"/>
    <n v="5"/>
    <n v="5"/>
    <n v="555"/>
    <x v="4"/>
  </r>
  <r>
    <s v="C04929"/>
    <x v="5"/>
    <n v="40"/>
    <x v="0"/>
    <s v="Platinum"/>
    <x v="1"/>
    <x v="23"/>
    <n v="4352"/>
    <n v="58747"/>
    <n v="23"/>
    <s v="Books"/>
    <x v="0"/>
    <x v="1"/>
    <n v="4"/>
    <n v="3"/>
    <n v="3"/>
    <n v="433"/>
    <x v="5"/>
  </r>
  <r>
    <s v="C04930"/>
    <x v="5"/>
    <n v="29"/>
    <x v="2"/>
    <s v="Free"/>
    <x v="0"/>
    <x v="1"/>
    <n v="10789"/>
    <n v="127741"/>
    <n v="60"/>
    <s v="Home &amp; Kitchen"/>
    <x v="5"/>
    <x v="1"/>
    <n v="2"/>
    <n v="3"/>
    <n v="4"/>
    <n v="234"/>
    <x v="1"/>
  </r>
  <r>
    <s v="C04931"/>
    <x v="8"/>
    <n v="50"/>
    <x v="3"/>
    <s v="Free"/>
    <x v="0"/>
    <x v="2"/>
    <n v="3573"/>
    <n v="21678"/>
    <n v="22"/>
    <s v="Electronics"/>
    <x v="5"/>
    <x v="1"/>
    <n v="4"/>
    <n v="2"/>
    <n v="2"/>
    <n v="422"/>
    <x v="8"/>
  </r>
  <r>
    <s v="C04932"/>
    <x v="7"/>
    <n v="33"/>
    <x v="2"/>
    <s v="Free"/>
    <x v="1"/>
    <x v="17"/>
    <n v="578"/>
    <n v="88745"/>
    <n v="123"/>
    <s v="Clothing &amp; Apparel"/>
    <x v="1"/>
    <x v="0"/>
    <n v="2"/>
    <n v="3"/>
    <n v="3"/>
    <n v="233"/>
    <x v="0"/>
  </r>
  <r>
    <s v="C04933"/>
    <x v="1"/>
    <n v="24"/>
    <x v="1"/>
    <s v="Free"/>
    <x v="0"/>
    <x v="22"/>
    <n v="6619"/>
    <n v="65864"/>
    <n v="19"/>
    <s v="Electronics"/>
    <x v="1"/>
    <x v="1"/>
    <n v="4"/>
    <n v="3"/>
    <n v="3"/>
    <n v="433"/>
    <x v="5"/>
  </r>
  <r>
    <s v="C04934"/>
    <x v="12"/>
    <n v="35"/>
    <x v="0"/>
    <s v="Free"/>
    <x v="1"/>
    <x v="26"/>
    <n v="20326"/>
    <n v="552547"/>
    <n v="26"/>
    <s v="Electronics"/>
    <x v="2"/>
    <x v="0"/>
    <n v="4"/>
    <n v="4"/>
    <n v="5"/>
    <n v="445"/>
    <x v="4"/>
  </r>
  <r>
    <s v="C04935"/>
    <x v="0"/>
    <n v="41"/>
    <x v="0"/>
    <s v="Free"/>
    <x v="1"/>
    <x v="14"/>
    <n v="25182"/>
    <n v="49498"/>
    <n v="15"/>
    <s v="Toys &amp; Games"/>
    <x v="1"/>
    <x v="1"/>
    <n v="4"/>
    <n v="1"/>
    <n v="3"/>
    <n v="413"/>
    <x v="2"/>
  </r>
  <r>
    <s v="C04936"/>
    <x v="3"/>
    <n v="35"/>
    <x v="0"/>
    <s v="Platinum"/>
    <x v="0"/>
    <x v="14"/>
    <n v="5922"/>
    <n v="13187"/>
    <n v="16"/>
    <s v="Beauty &amp; Personal Care"/>
    <x v="3"/>
    <x v="1"/>
    <n v="4"/>
    <n v="1"/>
    <n v="2"/>
    <n v="412"/>
    <x v="8"/>
  </r>
  <r>
    <s v="C04937"/>
    <x v="8"/>
    <n v="46"/>
    <x v="3"/>
    <s v="Free"/>
    <x v="1"/>
    <x v="50"/>
    <n v="7292"/>
    <n v="218333"/>
    <n v="7"/>
    <s v="Home &amp; Kitchen"/>
    <x v="0"/>
    <x v="1"/>
    <n v="5"/>
    <n v="4"/>
    <n v="4"/>
    <n v="544"/>
    <x v="4"/>
  </r>
  <r>
    <s v="C04938"/>
    <x v="0"/>
    <n v="23"/>
    <x v="1"/>
    <s v="Silver"/>
    <x v="1"/>
    <x v="22"/>
    <n v="2306"/>
    <n v="22963"/>
    <n v="46"/>
    <s v="Jewelry &amp; Accessories"/>
    <x v="3"/>
    <x v="1"/>
    <n v="3"/>
    <n v="3"/>
    <n v="2"/>
    <n v="332"/>
    <x v="0"/>
  </r>
  <r>
    <s v="C04939"/>
    <x v="1"/>
    <n v="20"/>
    <x v="1"/>
    <s v="Free"/>
    <x v="1"/>
    <x v="12"/>
    <n v="2741"/>
    <n v="48594"/>
    <n v="8"/>
    <s v="Books"/>
    <x v="1"/>
    <x v="0"/>
    <n v="4"/>
    <n v="4"/>
    <n v="3"/>
    <n v="443"/>
    <x v="9"/>
  </r>
  <r>
    <s v="C04940"/>
    <x v="0"/>
    <n v="41"/>
    <x v="0"/>
    <s v="Free"/>
    <x v="0"/>
    <x v="22"/>
    <n v="13051"/>
    <n v="147748"/>
    <n v="1"/>
    <s v="Electronics"/>
    <x v="5"/>
    <x v="1"/>
    <n v="5"/>
    <n v="3"/>
    <n v="4"/>
    <n v="534"/>
    <x v="9"/>
  </r>
  <r>
    <s v="C04941"/>
    <x v="14"/>
    <n v="18"/>
    <x v="1"/>
    <s v="Free"/>
    <x v="1"/>
    <x v="10"/>
    <n v="2577"/>
    <n v="18635"/>
    <n v="34"/>
    <s v="Electronics"/>
    <x v="0"/>
    <x v="1"/>
    <n v="3"/>
    <n v="2"/>
    <n v="2"/>
    <n v="322"/>
    <x v="0"/>
  </r>
  <r>
    <s v="C04942"/>
    <x v="10"/>
    <n v="21"/>
    <x v="1"/>
    <s v="Free"/>
    <x v="1"/>
    <x v="14"/>
    <n v="3283"/>
    <n v="7334"/>
    <n v="157"/>
    <s v="Beauty &amp; Personal Care"/>
    <x v="0"/>
    <x v="1"/>
    <n v="1"/>
    <n v="1"/>
    <n v="1"/>
    <n v="111"/>
    <x v="10"/>
  </r>
  <r>
    <s v="C04943"/>
    <x v="12"/>
    <n v="52"/>
    <x v="3"/>
    <s v="Silver"/>
    <x v="1"/>
    <x v="21"/>
    <n v="13731"/>
    <n v="149261"/>
    <n v="123"/>
    <s v="Home &amp; Kitchen"/>
    <x v="4"/>
    <x v="1"/>
    <n v="2"/>
    <n v="3"/>
    <n v="4"/>
    <n v="234"/>
    <x v="1"/>
  </r>
  <r>
    <s v="C04944"/>
    <x v="17"/>
    <n v="39"/>
    <x v="0"/>
    <s v="Gold"/>
    <x v="1"/>
    <x v="34"/>
    <n v="5162"/>
    <n v="81594"/>
    <n v="158"/>
    <s v="Pet Supplies"/>
    <x v="0"/>
    <x v="0"/>
    <n v="1"/>
    <n v="3"/>
    <n v="3"/>
    <n v="133"/>
    <x v="1"/>
  </r>
  <r>
    <s v="C04945"/>
    <x v="14"/>
    <n v="35"/>
    <x v="0"/>
    <s v="Free"/>
    <x v="0"/>
    <x v="19"/>
    <n v="7645"/>
    <n v="6701"/>
    <n v="43"/>
    <s v="Food &amp; Grocery"/>
    <x v="2"/>
    <x v="0"/>
    <n v="3"/>
    <n v="1"/>
    <n v="1"/>
    <n v="311"/>
    <x v="8"/>
  </r>
  <r>
    <s v="C04946"/>
    <x v="2"/>
    <n v="29"/>
    <x v="2"/>
    <s v="Free"/>
    <x v="1"/>
    <x v="14"/>
    <n v="4542"/>
    <n v="8825"/>
    <n v="8"/>
    <s v="Food &amp; Grocery"/>
    <x v="0"/>
    <x v="1"/>
    <n v="4"/>
    <n v="1"/>
    <n v="1"/>
    <n v="411"/>
    <x v="8"/>
  </r>
  <r>
    <s v="C04947"/>
    <x v="0"/>
    <n v="28"/>
    <x v="2"/>
    <s v="Free"/>
    <x v="0"/>
    <x v="43"/>
    <n v="14626"/>
    <n v="565771"/>
    <n v="66"/>
    <s v="Toys &amp; Games"/>
    <x v="5"/>
    <x v="0"/>
    <n v="2"/>
    <n v="5"/>
    <n v="5"/>
    <n v="255"/>
    <x v="1"/>
  </r>
  <r>
    <s v="C04948"/>
    <x v="1"/>
    <n v="51"/>
    <x v="3"/>
    <s v="Silver"/>
    <x v="1"/>
    <x v="18"/>
    <n v="2521"/>
    <n v="3474"/>
    <n v="2"/>
    <s v="Health &amp; Wellness"/>
    <x v="3"/>
    <x v="0"/>
    <n v="5"/>
    <n v="3"/>
    <n v="1"/>
    <n v="531"/>
    <x v="5"/>
  </r>
  <r>
    <s v="C04949"/>
    <x v="12"/>
    <n v="46"/>
    <x v="3"/>
    <s v="Silver"/>
    <x v="0"/>
    <x v="43"/>
    <n v="2834"/>
    <n v="131164"/>
    <n v="25"/>
    <s v="Health &amp; Wellness"/>
    <x v="1"/>
    <x v="1"/>
    <n v="4"/>
    <n v="5"/>
    <n v="4"/>
    <n v="454"/>
    <x v="4"/>
  </r>
  <r>
    <s v="C04950"/>
    <x v="10"/>
    <n v="52"/>
    <x v="3"/>
    <s v="Free"/>
    <x v="1"/>
    <x v="33"/>
    <n v="887"/>
    <n v="29887"/>
    <n v="27"/>
    <s v="Books"/>
    <x v="0"/>
    <x v="1"/>
    <n v="4"/>
    <n v="1"/>
    <n v="2"/>
    <n v="412"/>
    <x v="8"/>
  </r>
  <r>
    <s v="C04951"/>
    <x v="5"/>
    <n v="42"/>
    <x v="0"/>
    <s v="Free"/>
    <x v="1"/>
    <x v="10"/>
    <n v="5828"/>
    <n v="4971"/>
    <n v="150"/>
    <s v="Beauty &amp; Personal Care"/>
    <x v="0"/>
    <x v="0"/>
    <n v="1"/>
    <n v="2"/>
    <n v="1"/>
    <n v="121"/>
    <x v="10"/>
  </r>
  <r>
    <s v="C04952"/>
    <x v="1"/>
    <n v="25"/>
    <x v="2"/>
    <s v="Silver"/>
    <x v="1"/>
    <x v="54"/>
    <n v="3986"/>
    <n v="164549"/>
    <n v="59"/>
    <s v="Clothing &amp; Apparel"/>
    <x v="4"/>
    <x v="1"/>
    <n v="3"/>
    <n v="5"/>
    <n v="4"/>
    <n v="354"/>
    <x v="6"/>
  </r>
  <r>
    <s v="C04953"/>
    <x v="10"/>
    <n v="27"/>
    <x v="2"/>
    <s v="Free"/>
    <x v="0"/>
    <x v="43"/>
    <n v="3532"/>
    <n v="135193"/>
    <n v="2"/>
    <s v="Sports &amp; Outdoors"/>
    <x v="0"/>
    <x v="1"/>
    <n v="5"/>
    <n v="5"/>
    <n v="4"/>
    <n v="554"/>
    <x v="4"/>
  </r>
  <r>
    <s v="C04954"/>
    <x v="12"/>
    <n v="53"/>
    <x v="3"/>
    <s v="Free"/>
    <x v="0"/>
    <x v="1"/>
    <n v="19555"/>
    <n v="205399"/>
    <n v="2"/>
    <s v="Clothing &amp; Apparel"/>
    <x v="1"/>
    <x v="0"/>
    <n v="5"/>
    <n v="3"/>
    <n v="4"/>
    <n v="534"/>
    <x v="9"/>
  </r>
  <r>
    <s v="C04955"/>
    <x v="0"/>
    <n v="27"/>
    <x v="2"/>
    <s v="Free"/>
    <x v="0"/>
    <x v="39"/>
    <n v="8811"/>
    <n v="245402"/>
    <n v="20"/>
    <s v="Home &amp; Kitchen"/>
    <x v="3"/>
    <x v="1"/>
    <n v="4"/>
    <n v="4"/>
    <n v="4"/>
    <n v="444"/>
    <x v="6"/>
  </r>
  <r>
    <s v="C04956"/>
    <x v="3"/>
    <n v="53"/>
    <x v="3"/>
    <s v="Free"/>
    <x v="0"/>
    <x v="9"/>
    <n v="9806"/>
    <n v="62377"/>
    <n v="54"/>
    <s v="Jewelry &amp; Accessories"/>
    <x v="4"/>
    <x v="1"/>
    <n v="3"/>
    <n v="2"/>
    <n v="3"/>
    <n v="323"/>
    <x v="5"/>
  </r>
  <r>
    <s v="C04957"/>
    <x v="0"/>
    <n v="39"/>
    <x v="0"/>
    <s v="Silver"/>
    <x v="0"/>
    <x v="33"/>
    <n v="6126"/>
    <n v="18938"/>
    <n v="265"/>
    <s v="Home &amp; Kitchen"/>
    <x v="3"/>
    <x v="1"/>
    <n v="1"/>
    <n v="1"/>
    <n v="2"/>
    <n v="112"/>
    <x v="10"/>
  </r>
  <r>
    <s v="C04958"/>
    <x v="7"/>
    <n v="28"/>
    <x v="2"/>
    <s v="Silver"/>
    <x v="1"/>
    <x v="25"/>
    <n v="18767"/>
    <n v="590895"/>
    <n v="4"/>
    <s v="Home &amp; Kitchen"/>
    <x v="2"/>
    <x v="1"/>
    <n v="5"/>
    <n v="4"/>
    <n v="5"/>
    <n v="545"/>
    <x v="4"/>
  </r>
  <r>
    <s v="C04959"/>
    <x v="11"/>
    <n v="35"/>
    <x v="0"/>
    <s v="Platinum"/>
    <x v="0"/>
    <x v="0"/>
    <n v="20428"/>
    <n v="69864"/>
    <n v="25"/>
    <s v="Food &amp; Grocery"/>
    <x v="3"/>
    <x v="0"/>
    <n v="4"/>
    <n v="2"/>
    <n v="3"/>
    <n v="423"/>
    <x v="5"/>
  </r>
  <r>
    <s v="C04960"/>
    <x v="17"/>
    <n v="31"/>
    <x v="2"/>
    <s v="Free"/>
    <x v="0"/>
    <x v="50"/>
    <n v="5988"/>
    <n v="184303"/>
    <n v="8"/>
    <s v="Electronics"/>
    <x v="4"/>
    <x v="0"/>
    <n v="4"/>
    <n v="4"/>
    <n v="4"/>
    <n v="444"/>
    <x v="6"/>
  </r>
  <r>
    <s v="C04961"/>
    <x v="0"/>
    <n v="46"/>
    <x v="3"/>
    <s v="Free"/>
    <x v="1"/>
    <x v="7"/>
    <n v="20791"/>
    <n v="1055335"/>
    <n v="21"/>
    <s v="Beauty &amp; Personal Care"/>
    <x v="1"/>
    <x v="0"/>
    <n v="4"/>
    <n v="5"/>
    <n v="5"/>
    <n v="455"/>
    <x v="4"/>
  </r>
  <r>
    <s v="C04962"/>
    <x v="11"/>
    <n v="18"/>
    <x v="1"/>
    <s v="Platinum"/>
    <x v="0"/>
    <x v="14"/>
    <n v="10442"/>
    <n v="19287"/>
    <n v="32"/>
    <s v="Beauty &amp; Personal Care"/>
    <x v="1"/>
    <x v="1"/>
    <n v="3"/>
    <n v="1"/>
    <n v="2"/>
    <n v="312"/>
    <x v="7"/>
  </r>
  <r>
    <s v="C04963"/>
    <x v="11"/>
    <n v="21"/>
    <x v="1"/>
    <s v="Free"/>
    <x v="1"/>
    <x v="19"/>
    <n v="7907"/>
    <n v="7634"/>
    <n v="58"/>
    <s v="Jewelry &amp; Accessories"/>
    <x v="3"/>
    <x v="1"/>
    <n v="3"/>
    <n v="1"/>
    <n v="1"/>
    <n v="311"/>
    <x v="8"/>
  </r>
  <r>
    <s v="C04964"/>
    <x v="0"/>
    <n v="43"/>
    <x v="0"/>
    <s v="Silver"/>
    <x v="1"/>
    <x v="31"/>
    <n v="1207"/>
    <n v="106288"/>
    <n v="4"/>
    <s v="Clothing &amp; Apparel"/>
    <x v="3"/>
    <x v="0"/>
    <n v="5"/>
    <n v="2"/>
    <n v="3"/>
    <n v="523"/>
    <x v="2"/>
  </r>
  <r>
    <s v="C04965"/>
    <x v="19"/>
    <n v="26"/>
    <x v="2"/>
    <s v="Gold"/>
    <x v="0"/>
    <x v="31"/>
    <n v="13902"/>
    <n v="121714"/>
    <n v="17"/>
    <s v="Home &amp; Kitchen"/>
    <x v="3"/>
    <x v="0"/>
    <n v="4"/>
    <n v="2"/>
    <n v="4"/>
    <n v="424"/>
    <x v="2"/>
  </r>
  <r>
    <s v="C04966"/>
    <x v="15"/>
    <n v="24"/>
    <x v="1"/>
    <s v="Free"/>
    <x v="1"/>
    <x v="12"/>
    <n v="677"/>
    <n v="113936"/>
    <n v="10"/>
    <s v="Electronics"/>
    <x v="1"/>
    <x v="0"/>
    <n v="4"/>
    <n v="4"/>
    <n v="4"/>
    <n v="444"/>
    <x v="6"/>
  </r>
  <r>
    <s v="C04967"/>
    <x v="12"/>
    <n v="44"/>
    <x v="0"/>
    <s v="Platinum"/>
    <x v="0"/>
    <x v="11"/>
    <n v="5076"/>
    <n v="150737"/>
    <n v="13"/>
    <s v="Electronics"/>
    <x v="0"/>
    <x v="1"/>
    <n v="4"/>
    <n v="4"/>
    <n v="4"/>
    <n v="444"/>
    <x v="6"/>
  </r>
  <r>
    <s v="C04968"/>
    <x v="2"/>
    <n v="39"/>
    <x v="0"/>
    <s v="Free"/>
    <x v="0"/>
    <x v="2"/>
    <n v="5409"/>
    <n v="31304"/>
    <n v="8"/>
    <s v="Health &amp; Wellness"/>
    <x v="1"/>
    <x v="1"/>
    <n v="4"/>
    <n v="2"/>
    <n v="2"/>
    <n v="422"/>
    <x v="8"/>
  </r>
  <r>
    <s v="C04969"/>
    <x v="15"/>
    <n v="39"/>
    <x v="0"/>
    <s v="Gold"/>
    <x v="0"/>
    <x v="19"/>
    <n v="6282"/>
    <n v="6893"/>
    <n v="13"/>
    <s v="Clothing &amp; Apparel"/>
    <x v="4"/>
    <x v="1"/>
    <n v="4"/>
    <n v="1"/>
    <n v="1"/>
    <n v="411"/>
    <x v="8"/>
  </r>
  <r>
    <s v="C04970"/>
    <x v="10"/>
    <n v="23"/>
    <x v="1"/>
    <s v="Free"/>
    <x v="1"/>
    <x v="21"/>
    <n v="19798"/>
    <n v="213308"/>
    <n v="1"/>
    <s v="Beauty &amp; Personal Care"/>
    <x v="3"/>
    <x v="1"/>
    <n v="5"/>
    <n v="3"/>
    <n v="4"/>
    <n v="534"/>
    <x v="9"/>
  </r>
  <r>
    <s v="C04971"/>
    <x v="12"/>
    <n v="37"/>
    <x v="0"/>
    <s v="Free"/>
    <x v="1"/>
    <x v="9"/>
    <n v="2078"/>
    <n v="12661"/>
    <n v="19"/>
    <s v="Home &amp; Kitchen"/>
    <x v="0"/>
    <x v="1"/>
    <n v="4"/>
    <n v="2"/>
    <n v="2"/>
    <n v="422"/>
    <x v="8"/>
  </r>
  <r>
    <s v="C04972"/>
    <x v="0"/>
    <n v="25"/>
    <x v="2"/>
    <s v="Free"/>
    <x v="1"/>
    <x v="1"/>
    <n v="10144"/>
    <n v="110749"/>
    <n v="115"/>
    <s v="Electronics"/>
    <x v="1"/>
    <x v="1"/>
    <n v="2"/>
    <n v="3"/>
    <n v="4"/>
    <n v="234"/>
    <x v="1"/>
  </r>
  <r>
    <s v="C04973"/>
    <x v="6"/>
    <n v="34"/>
    <x v="2"/>
    <s v="Free"/>
    <x v="0"/>
    <x v="2"/>
    <n v="35938"/>
    <n v="239685"/>
    <n v="44"/>
    <s v="Sports &amp; Outdoors"/>
    <x v="1"/>
    <x v="1"/>
    <n v="3"/>
    <n v="2"/>
    <n v="4"/>
    <n v="324"/>
    <x v="9"/>
  </r>
  <r>
    <s v="C04974"/>
    <x v="0"/>
    <n v="45"/>
    <x v="3"/>
    <s v="Free"/>
    <x v="1"/>
    <x v="10"/>
    <n v="10294"/>
    <n v="74867"/>
    <n v="16"/>
    <s v="Office Supplies"/>
    <x v="1"/>
    <x v="0"/>
    <n v="4"/>
    <n v="2"/>
    <n v="3"/>
    <n v="423"/>
    <x v="5"/>
  </r>
  <r>
    <s v="C04975"/>
    <x v="12"/>
    <n v="26"/>
    <x v="2"/>
    <s v="Silver"/>
    <x v="0"/>
    <x v="33"/>
    <n v="2622"/>
    <n v="7053"/>
    <n v="143"/>
    <s v="Clothing &amp; Apparel"/>
    <x v="1"/>
    <x v="1"/>
    <n v="1"/>
    <n v="1"/>
    <n v="1"/>
    <n v="111"/>
    <x v="10"/>
  </r>
  <r>
    <s v="C04976"/>
    <x v="0"/>
    <n v="18"/>
    <x v="1"/>
    <s v="Silver"/>
    <x v="0"/>
    <x v="23"/>
    <n v="7819"/>
    <n v="117475"/>
    <n v="58"/>
    <s v="Clothing &amp; Apparel"/>
    <x v="1"/>
    <x v="1"/>
    <n v="3"/>
    <n v="3"/>
    <n v="4"/>
    <n v="334"/>
    <x v="9"/>
  </r>
  <r>
    <s v="C04977"/>
    <x v="5"/>
    <n v="46"/>
    <x v="3"/>
    <s v="Free"/>
    <x v="1"/>
    <x v="2"/>
    <n v="6223"/>
    <n v="35572"/>
    <n v="4"/>
    <s v="Electronics"/>
    <x v="4"/>
    <x v="1"/>
    <n v="5"/>
    <n v="2"/>
    <n v="2"/>
    <n v="522"/>
    <x v="2"/>
  </r>
  <r>
    <s v="C04978"/>
    <x v="10"/>
    <n v="41"/>
    <x v="0"/>
    <s v="Silver"/>
    <x v="0"/>
    <x v="9"/>
    <n v="13955"/>
    <n v="97048"/>
    <n v="10"/>
    <s v="Home &amp; Kitchen"/>
    <x v="1"/>
    <x v="1"/>
    <n v="4"/>
    <n v="2"/>
    <n v="3"/>
    <n v="423"/>
    <x v="5"/>
  </r>
  <r>
    <s v="C04979"/>
    <x v="8"/>
    <n v="33"/>
    <x v="2"/>
    <s v="Free"/>
    <x v="1"/>
    <x v="5"/>
    <n v="4867"/>
    <n v="20706"/>
    <n v="8"/>
    <s v="Electronics"/>
    <x v="3"/>
    <x v="0"/>
    <n v="4"/>
    <n v="2"/>
    <n v="2"/>
    <n v="422"/>
    <x v="8"/>
  </r>
  <r>
    <s v="C04980"/>
    <x v="0"/>
    <n v="28"/>
    <x v="2"/>
    <s v="Free"/>
    <x v="0"/>
    <x v="17"/>
    <n v="3715"/>
    <n v="47776"/>
    <n v="23"/>
    <s v="Clothing &amp; Apparel"/>
    <x v="1"/>
    <x v="0"/>
    <n v="4"/>
    <n v="3"/>
    <n v="3"/>
    <n v="433"/>
    <x v="5"/>
  </r>
  <r>
    <s v="C04981"/>
    <x v="15"/>
    <n v="49"/>
    <x v="3"/>
    <s v="Platinum"/>
    <x v="1"/>
    <x v="16"/>
    <n v="5406"/>
    <n v="254835"/>
    <n v="194"/>
    <s v="Electronics"/>
    <x v="0"/>
    <x v="1"/>
    <n v="1"/>
    <n v="5"/>
    <n v="4"/>
    <n v="154"/>
    <x v="3"/>
  </r>
  <r>
    <s v="C04982"/>
    <x v="11"/>
    <n v="30"/>
    <x v="2"/>
    <s v="Free"/>
    <x v="1"/>
    <x v="19"/>
    <n v="5716"/>
    <n v="6428"/>
    <n v="19"/>
    <s v="Beauty &amp; Personal Care"/>
    <x v="1"/>
    <x v="1"/>
    <n v="4"/>
    <n v="1"/>
    <n v="1"/>
    <n v="411"/>
    <x v="8"/>
  </r>
  <r>
    <s v="C04983"/>
    <x v="0"/>
    <n v="36"/>
    <x v="0"/>
    <s v="Free"/>
    <x v="1"/>
    <x v="6"/>
    <n v="21041"/>
    <n v="685159"/>
    <n v="35"/>
    <s v="Food &amp; Grocery"/>
    <x v="0"/>
    <x v="1"/>
    <n v="3"/>
    <n v="4"/>
    <n v="5"/>
    <n v="345"/>
    <x v="6"/>
  </r>
  <r>
    <s v="C04984"/>
    <x v="5"/>
    <n v="20"/>
    <x v="1"/>
    <s v="Free"/>
    <x v="0"/>
    <x v="45"/>
    <n v="3309"/>
    <n v="116898"/>
    <n v="32"/>
    <s v="Electronics"/>
    <x v="4"/>
    <x v="0"/>
    <n v="3"/>
    <n v="5"/>
    <n v="4"/>
    <n v="354"/>
    <x v="6"/>
  </r>
  <r>
    <s v="C04985"/>
    <x v="13"/>
    <n v="29"/>
    <x v="2"/>
    <s v="Silver"/>
    <x v="0"/>
    <x v="1"/>
    <n v="3465"/>
    <n v="42301"/>
    <n v="275"/>
    <s v="Toys &amp; Games"/>
    <x v="2"/>
    <x v="0"/>
    <n v="1"/>
    <n v="3"/>
    <n v="2"/>
    <n v="132"/>
    <x v="0"/>
  </r>
  <r>
    <s v="C04986"/>
    <x v="5"/>
    <n v="34"/>
    <x v="2"/>
    <s v="Free"/>
    <x v="1"/>
    <x v="17"/>
    <n v="23176"/>
    <n v="357031"/>
    <n v="80"/>
    <s v="Books"/>
    <x v="1"/>
    <x v="1"/>
    <n v="2"/>
    <n v="3"/>
    <n v="5"/>
    <n v="235"/>
    <x v="1"/>
  </r>
  <r>
    <s v="C04987"/>
    <x v="1"/>
    <n v="50"/>
    <x v="3"/>
    <s v="Free"/>
    <x v="1"/>
    <x v="47"/>
    <n v="21594"/>
    <n v="723279"/>
    <n v="70"/>
    <s v="Electronics"/>
    <x v="1"/>
    <x v="1"/>
    <n v="2"/>
    <n v="4"/>
    <n v="5"/>
    <n v="245"/>
    <x v="1"/>
  </r>
  <r>
    <s v="C04988"/>
    <x v="10"/>
    <n v="27"/>
    <x v="2"/>
    <s v="Gold"/>
    <x v="0"/>
    <x v="57"/>
    <n v="51564"/>
    <n v="2931745"/>
    <n v="139"/>
    <s v="Clothing &amp; Apparel"/>
    <x v="3"/>
    <x v="1"/>
    <n v="1"/>
    <n v="5"/>
    <n v="5"/>
    <n v="155"/>
    <x v="3"/>
  </r>
  <r>
    <s v="C04989"/>
    <x v="16"/>
    <n v="22"/>
    <x v="1"/>
    <s v="Free"/>
    <x v="1"/>
    <x v="3"/>
    <n v="3274"/>
    <n v="106164"/>
    <n v="70"/>
    <s v="Electronics"/>
    <x v="4"/>
    <x v="0"/>
    <n v="2"/>
    <n v="5"/>
    <n v="3"/>
    <n v="253"/>
    <x v="1"/>
  </r>
  <r>
    <s v="C04990"/>
    <x v="0"/>
    <n v="26"/>
    <x v="2"/>
    <s v="Platinum"/>
    <x v="1"/>
    <x v="5"/>
    <n v="4459"/>
    <n v="19615"/>
    <n v="42"/>
    <s v="Electronics"/>
    <x v="4"/>
    <x v="1"/>
    <n v="3"/>
    <n v="2"/>
    <n v="2"/>
    <n v="322"/>
    <x v="0"/>
  </r>
  <r>
    <s v="C04991"/>
    <x v="0"/>
    <n v="54"/>
    <x v="3"/>
    <s v="Free"/>
    <x v="0"/>
    <x v="5"/>
    <n v="4729"/>
    <n v="24981"/>
    <n v="30"/>
    <s v="Food &amp; Grocery"/>
    <x v="3"/>
    <x v="1"/>
    <n v="3"/>
    <n v="2"/>
    <n v="2"/>
    <n v="322"/>
    <x v="0"/>
  </r>
  <r>
    <s v="C04992"/>
    <x v="10"/>
    <n v="22"/>
    <x v="1"/>
    <s v="Platinum"/>
    <x v="1"/>
    <x v="12"/>
    <n v="14564"/>
    <n v="242623"/>
    <n v="25"/>
    <s v="Clothing &amp; Apparel"/>
    <x v="3"/>
    <x v="1"/>
    <n v="4"/>
    <n v="4"/>
    <n v="4"/>
    <n v="444"/>
    <x v="6"/>
  </r>
  <r>
    <s v="C04993"/>
    <x v="14"/>
    <n v="26"/>
    <x v="2"/>
    <s v="Silver"/>
    <x v="1"/>
    <x v="34"/>
    <n v="6485"/>
    <n v="93851"/>
    <n v="89"/>
    <s v="Books"/>
    <x v="4"/>
    <x v="1"/>
    <n v="2"/>
    <n v="3"/>
    <n v="3"/>
    <n v="233"/>
    <x v="0"/>
  </r>
  <r>
    <s v="C04994"/>
    <x v="10"/>
    <n v="18"/>
    <x v="1"/>
    <s v="Free"/>
    <x v="0"/>
    <x v="33"/>
    <n v="8762"/>
    <n v="27048"/>
    <n v="11"/>
    <s v="Toys &amp; Games"/>
    <x v="1"/>
    <x v="1"/>
    <n v="4"/>
    <n v="1"/>
    <n v="2"/>
    <n v="412"/>
    <x v="8"/>
  </r>
  <r>
    <s v="C04995"/>
    <x v="5"/>
    <n v="19"/>
    <x v="1"/>
    <s v="Free"/>
    <x v="1"/>
    <x v="8"/>
    <n v="10151"/>
    <n v="31061"/>
    <n v="81"/>
    <s v="Food &amp; Grocery"/>
    <x v="2"/>
    <x v="1"/>
    <n v="2"/>
    <n v="4"/>
    <n v="2"/>
    <n v="242"/>
    <x v="1"/>
  </r>
  <r>
    <s v="C04996"/>
    <x v="3"/>
    <n v="42"/>
    <x v="0"/>
    <s v="Free"/>
    <x v="1"/>
    <x v="10"/>
    <n v="14354"/>
    <n v="129693"/>
    <n v="200"/>
    <s v="Home &amp; Kitchen"/>
    <x v="5"/>
    <x v="0"/>
    <n v="1"/>
    <n v="2"/>
    <n v="4"/>
    <n v="124"/>
    <x v="1"/>
  </r>
  <r>
    <s v="C04997"/>
    <x v="12"/>
    <n v="23"/>
    <x v="1"/>
    <s v="Free"/>
    <x v="0"/>
    <x v="10"/>
    <n v="8127"/>
    <n v="72529"/>
    <n v="14"/>
    <s v="Home &amp; Kitchen"/>
    <x v="0"/>
    <x v="1"/>
    <n v="4"/>
    <n v="2"/>
    <n v="3"/>
    <n v="423"/>
    <x v="5"/>
  </r>
  <r>
    <s v="C04998"/>
    <x v="0"/>
    <n v="26"/>
    <x v="2"/>
    <s v="Silver"/>
    <x v="0"/>
    <x v="46"/>
    <n v="4027"/>
    <n v="225659"/>
    <n v="71"/>
    <s v="Electronics"/>
    <x v="3"/>
    <x v="0"/>
    <n v="2"/>
    <n v="5"/>
    <n v="4"/>
    <n v="254"/>
    <x v="1"/>
  </r>
  <r>
    <s v="C04999"/>
    <x v="5"/>
    <n v="19"/>
    <x v="1"/>
    <s v="Silver"/>
    <x v="0"/>
    <x v="15"/>
    <n v="10098"/>
    <n v="373494"/>
    <n v="83"/>
    <s v="Books"/>
    <x v="1"/>
    <x v="1"/>
    <n v="2"/>
    <n v="4"/>
    <n v="5"/>
    <n v="245"/>
    <x v="1"/>
  </r>
  <r>
    <s v="C05000"/>
    <x v="0"/>
    <n v="23"/>
    <x v="1"/>
    <s v="Silver"/>
    <x v="0"/>
    <x v="17"/>
    <n v="1830"/>
    <n v="277852"/>
    <n v="31"/>
    <s v="Clothing &amp; Apparel"/>
    <x v="0"/>
    <x v="0"/>
    <n v="3"/>
    <n v="3"/>
    <n v="4"/>
    <n v="334"/>
    <x v="9"/>
  </r>
  <r>
    <s v="C05001"/>
    <x v="0"/>
    <n v="30"/>
    <x v="2"/>
    <s v="Platinum"/>
    <x v="0"/>
    <x v="9"/>
    <n v="16524"/>
    <n v="112969"/>
    <n v="33"/>
    <s v="Clothing &amp; Apparel"/>
    <x v="1"/>
    <x v="1"/>
    <n v="3"/>
    <n v="2"/>
    <n v="4"/>
    <n v="324"/>
    <x v="9"/>
  </r>
  <r>
    <s v="C05002"/>
    <x v="6"/>
    <n v="26"/>
    <x v="2"/>
    <s v="Silver"/>
    <x v="1"/>
    <x v="53"/>
    <n v="3169"/>
    <n v="11598"/>
    <n v="2"/>
    <s v="Home &amp; Kitchen"/>
    <x v="2"/>
    <x v="1"/>
    <n v="5"/>
    <n v="5"/>
    <n v="2"/>
    <n v="552"/>
    <x v="5"/>
  </r>
  <r>
    <s v="C05003"/>
    <x v="1"/>
    <n v="27"/>
    <x v="2"/>
    <s v="Silver"/>
    <x v="1"/>
    <x v="0"/>
    <n v="6029"/>
    <n v="22816"/>
    <n v="3"/>
    <s v="Clothing &amp; Apparel"/>
    <x v="1"/>
    <x v="1"/>
    <n v="5"/>
    <n v="2"/>
    <n v="2"/>
    <n v="522"/>
    <x v="2"/>
  </r>
  <r>
    <s v="C05004"/>
    <x v="18"/>
    <n v="40"/>
    <x v="0"/>
    <s v="Free"/>
    <x v="0"/>
    <x v="21"/>
    <n v="7453"/>
    <n v="100783"/>
    <n v="1"/>
    <s v="Beauty &amp; Personal Care"/>
    <x v="4"/>
    <x v="0"/>
    <n v="5"/>
    <n v="3"/>
    <n v="3"/>
    <n v="533"/>
    <x v="5"/>
  </r>
  <r>
    <s v="C05005"/>
    <x v="0"/>
    <n v="36"/>
    <x v="0"/>
    <s v="Free"/>
    <x v="1"/>
    <x v="5"/>
    <n v="12478"/>
    <n v="58915"/>
    <n v="93"/>
    <s v="Books"/>
    <x v="0"/>
    <x v="1"/>
    <n v="2"/>
    <n v="2"/>
    <n v="3"/>
    <n v="223"/>
    <x v="0"/>
  </r>
  <r>
    <s v="C05006"/>
    <x v="8"/>
    <n v="22"/>
    <x v="1"/>
    <s v="Gold"/>
    <x v="1"/>
    <x v="16"/>
    <n v="15545"/>
    <n v="758011"/>
    <n v="47"/>
    <s v="Home &amp; Kitchen"/>
    <x v="4"/>
    <x v="1"/>
    <n v="3"/>
    <n v="5"/>
    <n v="5"/>
    <n v="355"/>
    <x v="6"/>
  </r>
  <r>
    <s v="C05007"/>
    <x v="12"/>
    <n v="35"/>
    <x v="0"/>
    <s v="Platinum"/>
    <x v="1"/>
    <x v="5"/>
    <n v="13613"/>
    <n v="63657"/>
    <n v="93"/>
    <s v="Clothing &amp; Apparel"/>
    <x v="3"/>
    <x v="0"/>
    <n v="2"/>
    <n v="2"/>
    <n v="3"/>
    <n v="223"/>
    <x v="0"/>
  </r>
  <r>
    <s v="C05008"/>
    <x v="0"/>
    <n v="26"/>
    <x v="2"/>
    <s v="Silver"/>
    <x v="1"/>
    <x v="43"/>
    <n v="7183"/>
    <n v="278118"/>
    <n v="33"/>
    <s v="Electronics"/>
    <x v="3"/>
    <x v="1"/>
    <n v="3"/>
    <n v="5"/>
    <n v="4"/>
    <n v="354"/>
    <x v="6"/>
  </r>
  <r>
    <s v="C05009"/>
    <x v="0"/>
    <n v="19"/>
    <x v="1"/>
    <s v="Free"/>
    <x v="1"/>
    <x v="33"/>
    <n v="486"/>
    <n v="15634"/>
    <n v="1"/>
    <s v="Electronics"/>
    <x v="4"/>
    <x v="0"/>
    <n v="5"/>
    <n v="1"/>
    <n v="2"/>
    <n v="512"/>
    <x v="8"/>
  </r>
  <r>
    <s v="C05010"/>
    <x v="0"/>
    <n v="35"/>
    <x v="0"/>
    <s v="Free"/>
    <x v="0"/>
    <x v="48"/>
    <n v="11682"/>
    <n v="966929"/>
    <n v="105"/>
    <s v="Electronics"/>
    <x v="3"/>
    <x v="1"/>
    <n v="2"/>
    <n v="5"/>
    <n v="5"/>
    <n v="255"/>
    <x v="1"/>
  </r>
  <r>
    <s v="C05011"/>
    <x v="8"/>
    <n v="24"/>
    <x v="1"/>
    <s v="Silver"/>
    <x v="1"/>
    <x v="34"/>
    <n v="6112"/>
    <n v="91178"/>
    <n v="23"/>
    <s v="Books"/>
    <x v="3"/>
    <x v="0"/>
    <n v="4"/>
    <n v="3"/>
    <n v="3"/>
    <n v="433"/>
    <x v="5"/>
  </r>
  <r>
    <s v="C05012"/>
    <x v="5"/>
    <n v="36"/>
    <x v="0"/>
    <s v="Silver"/>
    <x v="1"/>
    <x v="19"/>
    <n v="5893"/>
    <n v="596"/>
    <n v="67"/>
    <s v="Home &amp; Kitchen"/>
    <x v="4"/>
    <x v="1"/>
    <n v="2"/>
    <n v="1"/>
    <n v="1"/>
    <n v="211"/>
    <x v="0"/>
  </r>
  <r>
    <s v="C05013"/>
    <x v="17"/>
    <n v="50"/>
    <x v="3"/>
    <s v="Platinum"/>
    <x v="1"/>
    <x v="58"/>
    <n v="1308"/>
    <n v="296137"/>
    <n v="2"/>
    <s v="Health &amp; Wellness"/>
    <x v="3"/>
    <x v="0"/>
    <n v="5"/>
    <n v="4"/>
    <n v="4"/>
    <n v="544"/>
    <x v="4"/>
  </r>
  <r>
    <s v="C05014"/>
    <x v="10"/>
    <n v="53"/>
    <x v="3"/>
    <s v="Free"/>
    <x v="1"/>
    <x v="49"/>
    <n v="7837"/>
    <n v="178411"/>
    <n v="38"/>
    <s v="Home &amp; Kitchen"/>
    <x v="4"/>
    <x v="0"/>
    <n v="3"/>
    <n v="4"/>
    <n v="4"/>
    <n v="344"/>
    <x v="6"/>
  </r>
  <r>
    <s v="C05015"/>
    <x v="0"/>
    <n v="18"/>
    <x v="1"/>
    <s v="Platinum"/>
    <x v="0"/>
    <x v="2"/>
    <n v="19868"/>
    <n v="119676"/>
    <n v="9"/>
    <s v="Clothing &amp; Apparel"/>
    <x v="1"/>
    <x v="0"/>
    <n v="4"/>
    <n v="2"/>
    <n v="4"/>
    <n v="424"/>
    <x v="2"/>
  </r>
  <r>
    <s v="C05016"/>
    <x v="0"/>
    <n v="37"/>
    <x v="0"/>
    <s v="Silver"/>
    <x v="1"/>
    <x v="37"/>
    <n v="10398"/>
    <n v="355154"/>
    <n v="88"/>
    <s v="Jewelry &amp; Accessories"/>
    <x v="1"/>
    <x v="0"/>
    <n v="2"/>
    <n v="5"/>
    <n v="5"/>
    <n v="255"/>
    <x v="1"/>
  </r>
  <r>
    <s v="C05017"/>
    <x v="5"/>
    <n v="18"/>
    <x v="1"/>
    <s v="Free"/>
    <x v="1"/>
    <x v="11"/>
    <n v="7507"/>
    <n v="201651"/>
    <n v="66"/>
    <s v="Jewelry &amp; Accessories"/>
    <x v="3"/>
    <x v="1"/>
    <n v="2"/>
    <n v="4"/>
    <n v="4"/>
    <n v="244"/>
    <x v="1"/>
  </r>
  <r>
    <s v="C05018"/>
    <x v="10"/>
    <n v="26"/>
    <x v="2"/>
    <s v="Free"/>
    <x v="1"/>
    <x v="12"/>
    <n v="14205"/>
    <n v="236256"/>
    <n v="174"/>
    <s v="Home &amp; Kitchen"/>
    <x v="3"/>
    <x v="1"/>
    <n v="1"/>
    <n v="4"/>
    <n v="4"/>
    <n v="144"/>
    <x v="3"/>
  </r>
  <r>
    <s v="C05019"/>
    <x v="5"/>
    <n v="39"/>
    <x v="0"/>
    <s v="Free"/>
    <x v="0"/>
    <x v="4"/>
    <n v="827"/>
    <n v="146053"/>
    <n v="5"/>
    <s v="Clothing &amp; Apparel"/>
    <x v="0"/>
    <x v="0"/>
    <n v="5"/>
    <n v="4"/>
    <n v="4"/>
    <n v="544"/>
    <x v="4"/>
  </r>
  <r>
    <s v="C05020"/>
    <x v="0"/>
    <n v="44"/>
    <x v="0"/>
    <s v="Free"/>
    <x v="0"/>
    <x v="58"/>
    <n v="3352"/>
    <n v="76739"/>
    <n v="27"/>
    <s v="Clothing &amp; Apparel"/>
    <x v="4"/>
    <x v="1"/>
    <n v="4"/>
    <n v="4"/>
    <n v="3"/>
    <n v="443"/>
    <x v="9"/>
  </r>
  <r>
    <s v="C05021"/>
    <x v="0"/>
    <n v="24"/>
    <x v="1"/>
    <s v="Silver"/>
    <x v="0"/>
    <x v="33"/>
    <n v="5053"/>
    <n v="15782"/>
    <n v="8"/>
    <s v="Clothing &amp; Apparel"/>
    <x v="1"/>
    <x v="0"/>
    <n v="4"/>
    <n v="1"/>
    <n v="2"/>
    <n v="412"/>
    <x v="8"/>
  </r>
  <r>
    <s v="C05022"/>
    <x v="12"/>
    <n v="31"/>
    <x v="2"/>
    <s v="Free"/>
    <x v="0"/>
    <x v="59"/>
    <n v="3726"/>
    <n v="97117"/>
    <n v="17"/>
    <s v="Food &amp; Grocery"/>
    <x v="5"/>
    <x v="1"/>
    <n v="4"/>
    <n v="4"/>
    <n v="3"/>
    <n v="443"/>
    <x v="9"/>
  </r>
  <r>
    <s v="C05023"/>
    <x v="0"/>
    <n v="45"/>
    <x v="3"/>
    <s v="Free"/>
    <x v="0"/>
    <x v="24"/>
    <n v="8214"/>
    <n v="15655"/>
    <n v="145"/>
    <s v="Jewelry &amp; Accessories"/>
    <x v="4"/>
    <x v="1"/>
    <n v="1"/>
    <n v="4"/>
    <n v="2"/>
    <n v="142"/>
    <x v="1"/>
  </r>
  <r>
    <s v="C05024"/>
    <x v="5"/>
    <n v="21"/>
    <x v="1"/>
    <s v="Platinum"/>
    <x v="0"/>
    <x v="21"/>
    <n v="12229"/>
    <n v="161393"/>
    <n v="33"/>
    <s v="Beauty &amp; Personal Care"/>
    <x v="4"/>
    <x v="1"/>
    <n v="3"/>
    <n v="3"/>
    <n v="4"/>
    <n v="334"/>
    <x v="9"/>
  </r>
  <r>
    <s v="C05025"/>
    <x v="3"/>
    <n v="33"/>
    <x v="2"/>
    <s v="Free"/>
    <x v="0"/>
    <x v="12"/>
    <n v="8777"/>
    <n v="14660"/>
    <n v="182"/>
    <s v="Home &amp; Kitchen"/>
    <x v="1"/>
    <x v="0"/>
    <n v="1"/>
    <n v="4"/>
    <n v="2"/>
    <n v="142"/>
    <x v="1"/>
  </r>
  <r>
    <s v="C05026"/>
    <x v="7"/>
    <n v="48"/>
    <x v="3"/>
    <s v="Free"/>
    <x v="0"/>
    <x v="2"/>
    <n v="7897"/>
    <n v="52501"/>
    <n v="129"/>
    <s v="Sports &amp; Outdoors"/>
    <x v="3"/>
    <x v="0"/>
    <n v="1"/>
    <n v="2"/>
    <n v="3"/>
    <n v="123"/>
    <x v="0"/>
  </r>
  <r>
    <s v="C05027"/>
    <x v="1"/>
    <n v="45"/>
    <x v="3"/>
    <s v="Free"/>
    <x v="0"/>
    <x v="17"/>
    <n v="1274"/>
    <n v="172253"/>
    <n v="116"/>
    <s v="Electronics"/>
    <x v="5"/>
    <x v="0"/>
    <n v="2"/>
    <n v="3"/>
    <n v="4"/>
    <n v="234"/>
    <x v="1"/>
  </r>
  <r>
    <s v="C05028"/>
    <x v="0"/>
    <n v="32"/>
    <x v="2"/>
    <s v="Silver"/>
    <x v="0"/>
    <x v="22"/>
    <n v="3896"/>
    <n v="34165"/>
    <n v="4"/>
    <s v="Automotive"/>
    <x v="0"/>
    <x v="1"/>
    <n v="5"/>
    <n v="3"/>
    <n v="2"/>
    <n v="532"/>
    <x v="5"/>
  </r>
  <r>
    <s v="C05029"/>
    <x v="3"/>
    <n v="41"/>
    <x v="0"/>
    <s v="Gold"/>
    <x v="0"/>
    <x v="5"/>
    <n v="30996"/>
    <n v="166722"/>
    <n v="2"/>
    <s v="Sports &amp; Outdoors"/>
    <x v="4"/>
    <x v="0"/>
    <n v="5"/>
    <n v="2"/>
    <n v="4"/>
    <n v="524"/>
    <x v="2"/>
  </r>
  <r>
    <s v="C05030"/>
    <x v="7"/>
    <n v="20"/>
    <x v="1"/>
    <s v="Silver"/>
    <x v="1"/>
    <x v="18"/>
    <n v="24078"/>
    <n v="355901"/>
    <n v="76"/>
    <s v="Food &amp; Grocery"/>
    <x v="3"/>
    <x v="1"/>
    <n v="2"/>
    <n v="3"/>
    <n v="5"/>
    <n v="235"/>
    <x v="1"/>
  </r>
  <r>
    <s v="C05031"/>
    <x v="0"/>
    <n v="32"/>
    <x v="2"/>
    <s v="Free"/>
    <x v="1"/>
    <x v="19"/>
    <n v="918"/>
    <n v="8676"/>
    <n v="56"/>
    <s v="Jewelry &amp; Accessories"/>
    <x v="1"/>
    <x v="1"/>
    <n v="3"/>
    <n v="1"/>
    <n v="1"/>
    <n v="311"/>
    <x v="8"/>
  </r>
  <r>
    <s v="C05032"/>
    <x v="7"/>
    <n v="44"/>
    <x v="0"/>
    <s v="Free"/>
    <x v="1"/>
    <x v="3"/>
    <n v="13991"/>
    <n v="574779"/>
    <n v="33"/>
    <s v="Clothing &amp; Apparel"/>
    <x v="0"/>
    <x v="1"/>
    <n v="3"/>
    <n v="5"/>
    <n v="5"/>
    <n v="355"/>
    <x v="6"/>
  </r>
  <r>
    <s v="C05033"/>
    <x v="16"/>
    <n v="26"/>
    <x v="2"/>
    <s v="Free"/>
    <x v="1"/>
    <x v="19"/>
    <n v="4404"/>
    <n v="4859"/>
    <n v="40"/>
    <s v="Jewelry &amp; Accessories"/>
    <x v="0"/>
    <x v="1"/>
    <n v="3"/>
    <n v="1"/>
    <n v="1"/>
    <n v="311"/>
    <x v="8"/>
  </r>
  <r>
    <s v="C05034"/>
    <x v="10"/>
    <n v="36"/>
    <x v="0"/>
    <s v="Gold"/>
    <x v="1"/>
    <x v="21"/>
    <n v="4088"/>
    <n v="49625"/>
    <n v="61"/>
    <s v="Office Supplies"/>
    <x v="2"/>
    <x v="1"/>
    <n v="2"/>
    <n v="3"/>
    <n v="3"/>
    <n v="233"/>
    <x v="0"/>
  </r>
  <r>
    <s v="C05035"/>
    <x v="5"/>
    <n v="63"/>
    <x v="4"/>
    <s v="Silver"/>
    <x v="0"/>
    <x v="45"/>
    <n v="14343"/>
    <n v="490257"/>
    <n v="34"/>
    <s v="Electronics"/>
    <x v="0"/>
    <x v="1"/>
    <n v="3"/>
    <n v="5"/>
    <n v="5"/>
    <n v="355"/>
    <x v="6"/>
  </r>
  <r>
    <s v="C05036"/>
    <x v="7"/>
    <n v="45"/>
    <x v="3"/>
    <s v="Free"/>
    <x v="1"/>
    <x v="45"/>
    <n v="2916"/>
    <n v="117368"/>
    <n v="49"/>
    <s v="Clothing &amp; Apparel"/>
    <x v="2"/>
    <x v="1"/>
    <n v="3"/>
    <n v="5"/>
    <n v="4"/>
    <n v="354"/>
    <x v="6"/>
  </r>
  <r>
    <s v="C05037"/>
    <x v="12"/>
    <n v="18"/>
    <x v="1"/>
    <s v="Free"/>
    <x v="0"/>
    <x v="21"/>
    <n v="16038"/>
    <n v="198222"/>
    <n v="327"/>
    <s v="Books"/>
    <x v="5"/>
    <x v="1"/>
    <n v="1"/>
    <n v="3"/>
    <n v="4"/>
    <n v="134"/>
    <x v="1"/>
  </r>
  <r>
    <s v="C05038"/>
    <x v="0"/>
    <n v="44"/>
    <x v="0"/>
    <s v="Free"/>
    <x v="0"/>
    <x v="25"/>
    <n v="7011"/>
    <n v="178242"/>
    <n v="25"/>
    <s v="Automotive"/>
    <x v="0"/>
    <x v="1"/>
    <n v="4"/>
    <n v="4"/>
    <n v="4"/>
    <n v="444"/>
    <x v="6"/>
  </r>
  <r>
    <s v="C05039"/>
    <x v="5"/>
    <n v="59"/>
    <x v="4"/>
    <s v="Free"/>
    <x v="0"/>
    <x v="47"/>
    <n v="8447"/>
    <n v="275221"/>
    <n v="3"/>
    <s v="Clothing &amp; Apparel"/>
    <x v="0"/>
    <x v="1"/>
    <n v="5"/>
    <n v="4"/>
    <n v="4"/>
    <n v="544"/>
    <x v="4"/>
  </r>
  <r>
    <s v="C05040"/>
    <x v="11"/>
    <n v="20"/>
    <x v="1"/>
    <s v="Free"/>
    <x v="1"/>
    <x v="45"/>
    <n v="8831"/>
    <n v="283951"/>
    <n v="27"/>
    <s v="Books"/>
    <x v="3"/>
    <x v="0"/>
    <n v="4"/>
    <n v="5"/>
    <n v="4"/>
    <n v="454"/>
    <x v="4"/>
  </r>
  <r>
    <s v="C05041"/>
    <x v="0"/>
    <n v="30"/>
    <x v="2"/>
    <s v="Free"/>
    <x v="1"/>
    <x v="35"/>
    <n v="16003"/>
    <n v="288784"/>
    <n v="19"/>
    <s v="Health &amp; Wellness"/>
    <x v="3"/>
    <x v="0"/>
    <n v="4"/>
    <n v="4"/>
    <n v="4"/>
    <n v="444"/>
    <x v="6"/>
  </r>
  <r>
    <s v="C05042"/>
    <x v="0"/>
    <n v="40"/>
    <x v="0"/>
    <s v="Silver"/>
    <x v="0"/>
    <x v="24"/>
    <n v="20242"/>
    <n v="460731"/>
    <n v="10"/>
    <s v="Toys &amp; Games"/>
    <x v="5"/>
    <x v="1"/>
    <n v="4"/>
    <n v="4"/>
    <n v="5"/>
    <n v="445"/>
    <x v="4"/>
  </r>
  <r>
    <s v="C05043"/>
    <x v="19"/>
    <n v="54"/>
    <x v="3"/>
    <s v="Silver"/>
    <x v="1"/>
    <x v="6"/>
    <n v="4937"/>
    <n v="156568"/>
    <n v="110"/>
    <s v="Jewelry &amp; Accessories"/>
    <x v="1"/>
    <x v="1"/>
    <n v="2"/>
    <n v="4"/>
    <n v="4"/>
    <n v="244"/>
    <x v="1"/>
  </r>
  <r>
    <s v="C05044"/>
    <x v="0"/>
    <n v="43"/>
    <x v="0"/>
    <s v="Platinum"/>
    <x v="1"/>
    <x v="22"/>
    <n v="11421"/>
    <n v="129058"/>
    <n v="19"/>
    <s v="Clothing &amp; Apparel"/>
    <x v="4"/>
    <x v="0"/>
    <n v="4"/>
    <n v="3"/>
    <n v="4"/>
    <n v="434"/>
    <x v="9"/>
  </r>
  <r>
    <s v="C05045"/>
    <x v="8"/>
    <n v="49"/>
    <x v="3"/>
    <s v="Free"/>
    <x v="0"/>
    <x v="0"/>
    <n v="11557"/>
    <n v="48261"/>
    <n v="25"/>
    <s v="Electronics"/>
    <x v="4"/>
    <x v="0"/>
    <n v="4"/>
    <n v="2"/>
    <n v="3"/>
    <n v="423"/>
    <x v="5"/>
  </r>
  <r>
    <s v="C05046"/>
    <x v="0"/>
    <n v="41"/>
    <x v="0"/>
    <s v="Free"/>
    <x v="0"/>
    <x v="11"/>
    <n v="1849"/>
    <n v="59238"/>
    <n v="15"/>
    <s v="Electronics"/>
    <x v="2"/>
    <x v="0"/>
    <n v="4"/>
    <n v="4"/>
    <n v="3"/>
    <n v="443"/>
    <x v="9"/>
  </r>
  <r>
    <s v="C05047"/>
    <x v="8"/>
    <n v="27"/>
    <x v="2"/>
    <s v="Free"/>
    <x v="1"/>
    <x v="45"/>
    <n v="2549"/>
    <n v="956479"/>
    <n v="2"/>
    <s v="Beauty &amp; Personal Care"/>
    <x v="0"/>
    <x v="1"/>
    <n v="5"/>
    <n v="5"/>
    <n v="5"/>
    <n v="555"/>
    <x v="4"/>
  </r>
  <r>
    <s v="C05048"/>
    <x v="19"/>
    <n v="27"/>
    <x v="2"/>
    <s v="Silver"/>
    <x v="1"/>
    <x v="12"/>
    <n v="5307"/>
    <n v="104802"/>
    <n v="109"/>
    <s v="Electronics"/>
    <x v="0"/>
    <x v="1"/>
    <n v="2"/>
    <n v="4"/>
    <n v="3"/>
    <n v="243"/>
    <x v="1"/>
  </r>
  <r>
    <s v="C05049"/>
    <x v="9"/>
    <n v="29"/>
    <x v="2"/>
    <s v="Free"/>
    <x v="1"/>
    <x v="49"/>
    <n v="12078"/>
    <n v="280201"/>
    <n v="72"/>
    <s v="Clothing &amp; Apparel"/>
    <x v="1"/>
    <x v="1"/>
    <n v="2"/>
    <n v="4"/>
    <n v="4"/>
    <n v="244"/>
    <x v="1"/>
  </r>
  <r>
    <s v="C05050"/>
    <x v="2"/>
    <n v="45"/>
    <x v="3"/>
    <s v="Silver"/>
    <x v="1"/>
    <x v="1"/>
    <n v="995"/>
    <n v="123448"/>
    <n v="10"/>
    <s v="Electronics"/>
    <x v="3"/>
    <x v="1"/>
    <n v="4"/>
    <n v="3"/>
    <n v="4"/>
    <n v="434"/>
    <x v="9"/>
  </r>
  <r>
    <s v="C05051"/>
    <x v="0"/>
    <n v="45"/>
    <x v="3"/>
    <s v="Free"/>
    <x v="1"/>
    <x v="14"/>
    <n v="2444"/>
    <n v="5344"/>
    <n v="25"/>
    <s v="Office Supplies"/>
    <x v="3"/>
    <x v="1"/>
    <n v="4"/>
    <n v="1"/>
    <n v="1"/>
    <n v="411"/>
    <x v="8"/>
  </r>
  <r>
    <s v="C05052"/>
    <x v="4"/>
    <n v="40"/>
    <x v="0"/>
    <s v="Free"/>
    <x v="1"/>
    <x v="13"/>
    <n v="12316"/>
    <n v="599485"/>
    <n v="26"/>
    <s v="Books"/>
    <x v="3"/>
    <x v="1"/>
    <n v="4"/>
    <n v="5"/>
    <n v="5"/>
    <n v="455"/>
    <x v="4"/>
  </r>
  <r>
    <s v="C05053"/>
    <x v="12"/>
    <n v="53"/>
    <x v="3"/>
    <s v="Free"/>
    <x v="1"/>
    <x v="0"/>
    <n v="14592"/>
    <n v="53384"/>
    <n v="1"/>
    <s v="Electronics"/>
    <x v="0"/>
    <x v="1"/>
    <n v="5"/>
    <n v="2"/>
    <n v="3"/>
    <n v="523"/>
    <x v="2"/>
  </r>
  <r>
    <s v="C05054"/>
    <x v="0"/>
    <n v="55"/>
    <x v="4"/>
    <s v="Free"/>
    <x v="0"/>
    <x v="52"/>
    <n v="6192"/>
    <n v="455148"/>
    <n v="64"/>
    <s v="Books"/>
    <x v="1"/>
    <x v="1"/>
    <n v="2"/>
    <n v="5"/>
    <n v="5"/>
    <n v="255"/>
    <x v="1"/>
  </r>
  <r>
    <s v="C05055"/>
    <x v="5"/>
    <n v="44"/>
    <x v="0"/>
    <s v="Silver"/>
    <x v="1"/>
    <x v="53"/>
    <n v="5342"/>
    <n v="225192"/>
    <n v="15"/>
    <s v="Home &amp; Kitchen"/>
    <x v="3"/>
    <x v="1"/>
    <n v="4"/>
    <n v="5"/>
    <n v="4"/>
    <n v="454"/>
    <x v="4"/>
  </r>
  <r>
    <s v="C05056"/>
    <x v="1"/>
    <n v="18"/>
    <x v="1"/>
    <s v="Free"/>
    <x v="1"/>
    <x v="34"/>
    <n v="41326"/>
    <n v="707078"/>
    <n v="56"/>
    <s v="Electronics"/>
    <x v="4"/>
    <x v="0"/>
    <n v="3"/>
    <n v="3"/>
    <n v="5"/>
    <n v="335"/>
    <x v="6"/>
  </r>
  <r>
    <s v="C05057"/>
    <x v="12"/>
    <n v="47"/>
    <x v="3"/>
    <s v="Silver"/>
    <x v="1"/>
    <x v="49"/>
    <n v="7241"/>
    <n v="162224"/>
    <n v="18"/>
    <s v="Home &amp; Kitchen"/>
    <x v="1"/>
    <x v="1"/>
    <n v="4"/>
    <n v="4"/>
    <n v="4"/>
    <n v="444"/>
    <x v="6"/>
  </r>
  <r>
    <s v="C05058"/>
    <x v="0"/>
    <n v="25"/>
    <x v="2"/>
    <s v="Silver"/>
    <x v="1"/>
    <x v="19"/>
    <n v="7151"/>
    <n v="770"/>
    <n v="1"/>
    <s v="Food &amp; Grocery"/>
    <x v="4"/>
    <x v="0"/>
    <n v="5"/>
    <n v="1"/>
    <n v="1"/>
    <n v="511"/>
    <x v="8"/>
  </r>
  <r>
    <s v="C05059"/>
    <x v="0"/>
    <n v="43"/>
    <x v="0"/>
    <s v="Silver"/>
    <x v="0"/>
    <x v="0"/>
    <n v="24561"/>
    <n v="100669"/>
    <n v="11"/>
    <s v="Beauty &amp; Personal Care"/>
    <x v="2"/>
    <x v="0"/>
    <n v="4"/>
    <n v="2"/>
    <n v="3"/>
    <n v="423"/>
    <x v="5"/>
  </r>
  <r>
    <s v="C05060"/>
    <x v="0"/>
    <n v="24"/>
    <x v="1"/>
    <s v="Platinum"/>
    <x v="1"/>
    <x v="5"/>
    <n v="1204"/>
    <n v="63218"/>
    <n v="92"/>
    <s v="Home &amp; Kitchen"/>
    <x v="4"/>
    <x v="1"/>
    <n v="2"/>
    <n v="2"/>
    <n v="3"/>
    <n v="223"/>
    <x v="0"/>
  </r>
  <r>
    <s v="C05061"/>
    <x v="0"/>
    <n v="37"/>
    <x v="0"/>
    <s v="Silver"/>
    <x v="0"/>
    <x v="35"/>
    <n v="14408"/>
    <n v="277252"/>
    <n v="16"/>
    <s v="Automotive"/>
    <x v="4"/>
    <x v="1"/>
    <n v="4"/>
    <n v="4"/>
    <n v="4"/>
    <n v="444"/>
    <x v="6"/>
  </r>
  <r>
    <s v="C05062"/>
    <x v="0"/>
    <n v="44"/>
    <x v="0"/>
    <s v="Gold"/>
    <x v="0"/>
    <x v="1"/>
    <n v="11717"/>
    <n v="117929"/>
    <n v="41"/>
    <s v="Beauty &amp; Personal Care"/>
    <x v="1"/>
    <x v="0"/>
    <n v="3"/>
    <n v="3"/>
    <n v="4"/>
    <n v="334"/>
    <x v="9"/>
  </r>
  <r>
    <s v="C05063"/>
    <x v="0"/>
    <n v="27"/>
    <x v="2"/>
    <s v="Silver"/>
    <x v="0"/>
    <x v="5"/>
    <n v="6715"/>
    <n v="36216"/>
    <n v="82"/>
    <s v="Jewelry &amp; Accessories"/>
    <x v="4"/>
    <x v="1"/>
    <n v="2"/>
    <n v="2"/>
    <n v="2"/>
    <n v="222"/>
    <x v="0"/>
  </r>
  <r>
    <s v="C05064"/>
    <x v="0"/>
    <n v="31"/>
    <x v="2"/>
    <s v="Free"/>
    <x v="0"/>
    <x v="2"/>
    <n v="7484"/>
    <n v="4972"/>
    <n v="39"/>
    <s v="Food &amp; Grocery"/>
    <x v="3"/>
    <x v="0"/>
    <n v="3"/>
    <n v="2"/>
    <n v="1"/>
    <n v="321"/>
    <x v="7"/>
  </r>
  <r>
    <s v="C05065"/>
    <x v="0"/>
    <n v="56"/>
    <x v="4"/>
    <s v="Gold"/>
    <x v="1"/>
    <x v="39"/>
    <n v="10222"/>
    <n v="308436"/>
    <n v="194"/>
    <s v="Toys &amp; Games"/>
    <x v="1"/>
    <x v="1"/>
    <n v="1"/>
    <n v="4"/>
    <n v="5"/>
    <n v="145"/>
    <x v="3"/>
  </r>
  <r>
    <s v="C05066"/>
    <x v="8"/>
    <n v="58"/>
    <x v="4"/>
    <s v="Free"/>
    <x v="1"/>
    <x v="10"/>
    <n v="1938"/>
    <n v="1764"/>
    <n v="105"/>
    <s v="Sports &amp; Outdoors"/>
    <x v="4"/>
    <x v="0"/>
    <n v="2"/>
    <n v="2"/>
    <n v="1"/>
    <n v="221"/>
    <x v="7"/>
  </r>
  <r>
    <s v="C05067"/>
    <x v="12"/>
    <n v="23"/>
    <x v="1"/>
    <s v="Free"/>
    <x v="1"/>
    <x v="19"/>
    <n v="2131"/>
    <n v="2009"/>
    <n v="4"/>
    <s v="Home &amp; Kitchen"/>
    <x v="0"/>
    <x v="1"/>
    <n v="5"/>
    <n v="1"/>
    <n v="1"/>
    <n v="511"/>
    <x v="8"/>
  </r>
  <r>
    <s v="C05068"/>
    <x v="0"/>
    <n v="43"/>
    <x v="0"/>
    <s v="Silver"/>
    <x v="1"/>
    <x v="9"/>
    <n v="1819"/>
    <n v="11307"/>
    <n v="193"/>
    <s v="Clothing &amp; Apparel"/>
    <x v="1"/>
    <x v="0"/>
    <n v="1"/>
    <n v="2"/>
    <n v="2"/>
    <n v="122"/>
    <x v="0"/>
  </r>
  <r>
    <s v="C05069"/>
    <x v="8"/>
    <n v="33"/>
    <x v="2"/>
    <s v="Free"/>
    <x v="0"/>
    <x v="20"/>
    <n v="7311"/>
    <n v="92267"/>
    <n v="68"/>
    <s v="Home &amp; Kitchen"/>
    <x v="4"/>
    <x v="0"/>
    <n v="2"/>
    <n v="3"/>
    <n v="3"/>
    <n v="233"/>
    <x v="0"/>
  </r>
  <r>
    <s v="C05070"/>
    <x v="5"/>
    <n v="21"/>
    <x v="1"/>
    <s v="Silver"/>
    <x v="1"/>
    <x v="14"/>
    <n v="15716"/>
    <n v="35719"/>
    <n v="30"/>
    <s v="Food &amp; Grocery"/>
    <x v="0"/>
    <x v="1"/>
    <n v="3"/>
    <n v="1"/>
    <n v="2"/>
    <n v="312"/>
    <x v="7"/>
  </r>
  <r>
    <s v="C05071"/>
    <x v="0"/>
    <n v="26"/>
    <x v="2"/>
    <s v="Free"/>
    <x v="0"/>
    <x v="5"/>
    <n v="13201"/>
    <n v="61254"/>
    <n v="40"/>
    <s v="Beauty &amp; Personal Care"/>
    <x v="1"/>
    <x v="1"/>
    <n v="3"/>
    <n v="2"/>
    <n v="3"/>
    <n v="323"/>
    <x v="5"/>
  </r>
  <r>
    <s v="C05072"/>
    <x v="0"/>
    <n v="32"/>
    <x v="2"/>
    <s v="Free"/>
    <x v="1"/>
    <x v="5"/>
    <n v="6332"/>
    <n v="28715"/>
    <n v="50"/>
    <s v="Electronics"/>
    <x v="3"/>
    <x v="1"/>
    <n v="3"/>
    <n v="2"/>
    <n v="2"/>
    <n v="322"/>
    <x v="0"/>
  </r>
  <r>
    <s v="C05073"/>
    <x v="11"/>
    <n v="30"/>
    <x v="2"/>
    <s v="Free"/>
    <x v="0"/>
    <x v="18"/>
    <n v="5464"/>
    <n v="91902"/>
    <n v="38"/>
    <s v="Books"/>
    <x v="1"/>
    <x v="1"/>
    <n v="3"/>
    <n v="3"/>
    <n v="3"/>
    <n v="333"/>
    <x v="5"/>
  </r>
  <r>
    <s v="C05074"/>
    <x v="0"/>
    <n v="31"/>
    <x v="2"/>
    <s v="Free"/>
    <x v="1"/>
    <x v="35"/>
    <n v="4017"/>
    <n v="79193"/>
    <n v="17"/>
    <s v="Home &amp; Kitchen"/>
    <x v="3"/>
    <x v="0"/>
    <n v="4"/>
    <n v="4"/>
    <n v="3"/>
    <n v="443"/>
    <x v="9"/>
  </r>
  <r>
    <s v="C05075"/>
    <x v="0"/>
    <n v="21"/>
    <x v="1"/>
    <s v="Free"/>
    <x v="1"/>
    <x v="76"/>
    <n v="4259"/>
    <n v="266772"/>
    <n v="80"/>
    <s v="Sports &amp; Outdoors"/>
    <x v="3"/>
    <x v="0"/>
    <n v="2"/>
    <n v="5"/>
    <n v="4"/>
    <n v="254"/>
    <x v="1"/>
  </r>
  <r>
    <s v="C05076"/>
    <x v="11"/>
    <n v="25"/>
    <x v="2"/>
    <s v="Free"/>
    <x v="1"/>
    <x v="9"/>
    <n v="3067"/>
    <n v="20485"/>
    <n v="224"/>
    <s v="Books"/>
    <x v="5"/>
    <x v="0"/>
    <n v="1"/>
    <n v="2"/>
    <n v="2"/>
    <n v="122"/>
    <x v="0"/>
  </r>
  <r>
    <s v="C05077"/>
    <x v="0"/>
    <n v="61"/>
    <x v="4"/>
    <s v="Free"/>
    <x v="1"/>
    <x v="9"/>
    <n v="8351"/>
    <n v="5393"/>
    <n v="6"/>
    <s v="Books"/>
    <x v="4"/>
    <x v="0"/>
    <n v="5"/>
    <n v="2"/>
    <n v="1"/>
    <n v="521"/>
    <x v="2"/>
  </r>
  <r>
    <s v="C05078"/>
    <x v="0"/>
    <n v="18"/>
    <x v="1"/>
    <s v="Free"/>
    <x v="0"/>
    <x v="42"/>
    <n v="15185"/>
    <n v="554224"/>
    <n v="94"/>
    <s v="Electronics"/>
    <x v="0"/>
    <x v="1"/>
    <n v="2"/>
    <n v="5"/>
    <n v="5"/>
    <n v="255"/>
    <x v="1"/>
  </r>
  <r>
    <s v="C05079"/>
    <x v="7"/>
    <n v="29"/>
    <x v="2"/>
    <s v="Free"/>
    <x v="0"/>
    <x v="20"/>
    <n v="8949"/>
    <n v="111547"/>
    <n v="103"/>
    <s v="Home &amp; Kitchen"/>
    <x v="1"/>
    <x v="1"/>
    <n v="2"/>
    <n v="3"/>
    <n v="4"/>
    <n v="234"/>
    <x v="1"/>
  </r>
  <r>
    <s v="C05080"/>
    <x v="0"/>
    <n v="50"/>
    <x v="3"/>
    <s v="Free"/>
    <x v="0"/>
    <x v="9"/>
    <n v="9155"/>
    <n v="67631"/>
    <n v="24"/>
    <s v="Home &amp; Kitchen"/>
    <x v="1"/>
    <x v="0"/>
    <n v="4"/>
    <n v="2"/>
    <n v="3"/>
    <n v="423"/>
    <x v="5"/>
  </r>
  <r>
    <s v="C05081"/>
    <x v="0"/>
    <n v="36"/>
    <x v="0"/>
    <s v="Free"/>
    <x v="1"/>
    <x v="6"/>
    <n v="17736"/>
    <n v="482809"/>
    <n v="6"/>
    <s v="Books"/>
    <x v="2"/>
    <x v="1"/>
    <n v="5"/>
    <n v="4"/>
    <n v="5"/>
    <n v="545"/>
    <x v="4"/>
  </r>
  <r>
    <s v="C05082"/>
    <x v="9"/>
    <n v="31"/>
    <x v="2"/>
    <s v="Gold"/>
    <x v="0"/>
    <x v="5"/>
    <n v="4286"/>
    <n v="19357"/>
    <n v="29"/>
    <s v="Books"/>
    <x v="1"/>
    <x v="0"/>
    <n v="3"/>
    <n v="2"/>
    <n v="2"/>
    <n v="322"/>
    <x v="0"/>
  </r>
  <r>
    <s v="C05083"/>
    <x v="10"/>
    <n v="36"/>
    <x v="0"/>
    <s v="Free"/>
    <x v="0"/>
    <x v="1"/>
    <n v="7735"/>
    <n v="81459"/>
    <n v="117"/>
    <s v="Electronics"/>
    <x v="0"/>
    <x v="0"/>
    <n v="2"/>
    <n v="3"/>
    <n v="3"/>
    <n v="233"/>
    <x v="0"/>
  </r>
  <r>
    <s v="C05084"/>
    <x v="10"/>
    <n v="27"/>
    <x v="2"/>
    <s v="Free"/>
    <x v="1"/>
    <x v="58"/>
    <n v="1724"/>
    <n v="35359"/>
    <n v="0"/>
    <s v="Electronics"/>
    <x v="2"/>
    <x v="1"/>
    <n v="5"/>
    <n v="4"/>
    <n v="2"/>
    <n v="542"/>
    <x v="5"/>
  </r>
  <r>
    <s v="C05085"/>
    <x v="13"/>
    <n v="41"/>
    <x v="0"/>
    <s v="Free"/>
    <x v="1"/>
    <x v="17"/>
    <n v="16872"/>
    <n v="204792"/>
    <n v="23"/>
    <s v="Toys &amp; Games"/>
    <x v="1"/>
    <x v="1"/>
    <n v="4"/>
    <n v="3"/>
    <n v="4"/>
    <n v="434"/>
    <x v="9"/>
  </r>
  <r>
    <s v="C05086"/>
    <x v="5"/>
    <n v="45"/>
    <x v="3"/>
    <s v="Free"/>
    <x v="0"/>
    <x v="15"/>
    <n v="9723"/>
    <n v="318393"/>
    <n v="147"/>
    <s v="Electronics"/>
    <x v="5"/>
    <x v="0"/>
    <n v="1"/>
    <n v="4"/>
    <n v="5"/>
    <n v="145"/>
    <x v="3"/>
  </r>
  <r>
    <s v="C05087"/>
    <x v="12"/>
    <n v="30"/>
    <x v="2"/>
    <s v="Silver"/>
    <x v="1"/>
    <x v="9"/>
    <n v="8943"/>
    <n v="54024"/>
    <n v="187"/>
    <s v="Home &amp; Kitchen"/>
    <x v="4"/>
    <x v="1"/>
    <n v="1"/>
    <n v="2"/>
    <n v="3"/>
    <n v="123"/>
    <x v="0"/>
  </r>
  <r>
    <s v="C05088"/>
    <x v="0"/>
    <n v="20"/>
    <x v="1"/>
    <s v="Gold"/>
    <x v="0"/>
    <x v="19"/>
    <n v="20449"/>
    <n v="18549"/>
    <n v="6"/>
    <s v="Health &amp; Wellness"/>
    <x v="0"/>
    <x v="1"/>
    <n v="5"/>
    <n v="1"/>
    <n v="2"/>
    <n v="512"/>
    <x v="8"/>
  </r>
  <r>
    <s v="C05089"/>
    <x v="0"/>
    <n v="40"/>
    <x v="0"/>
    <s v="Free"/>
    <x v="0"/>
    <x v="45"/>
    <n v="7196"/>
    <n v="277416"/>
    <n v="56"/>
    <s v="Home &amp; Kitchen"/>
    <x v="1"/>
    <x v="1"/>
    <n v="3"/>
    <n v="5"/>
    <n v="4"/>
    <n v="354"/>
    <x v="6"/>
  </r>
  <r>
    <s v="C05090"/>
    <x v="17"/>
    <n v="29"/>
    <x v="2"/>
    <s v="Free"/>
    <x v="1"/>
    <x v="29"/>
    <n v="2155"/>
    <n v="99903"/>
    <n v="26"/>
    <s v="Pet Supplies"/>
    <x v="5"/>
    <x v="0"/>
    <n v="4"/>
    <n v="5"/>
    <n v="3"/>
    <n v="453"/>
    <x v="5"/>
  </r>
  <r>
    <s v="C05091"/>
    <x v="12"/>
    <n v="37"/>
    <x v="0"/>
    <s v="Gold"/>
    <x v="0"/>
    <x v="0"/>
    <n v="16255"/>
    <n v="64035"/>
    <n v="28"/>
    <s v="Clothing &amp; Apparel"/>
    <x v="4"/>
    <x v="1"/>
    <n v="4"/>
    <n v="2"/>
    <n v="3"/>
    <n v="423"/>
    <x v="5"/>
  </r>
  <r>
    <s v="C05092"/>
    <x v="7"/>
    <n v="25"/>
    <x v="2"/>
    <s v="Gold"/>
    <x v="0"/>
    <x v="77"/>
    <n v="10067"/>
    <n v="745503"/>
    <n v="97"/>
    <s v="Home &amp; Kitchen"/>
    <x v="5"/>
    <x v="1"/>
    <n v="2"/>
    <n v="5"/>
    <n v="5"/>
    <n v="255"/>
    <x v="1"/>
  </r>
  <r>
    <s v="C05093"/>
    <x v="0"/>
    <n v="25"/>
    <x v="2"/>
    <s v="Gold"/>
    <x v="1"/>
    <x v="35"/>
    <n v="26207"/>
    <n v="499834"/>
    <n v="34"/>
    <s v="Toys &amp; Games"/>
    <x v="3"/>
    <x v="1"/>
    <n v="3"/>
    <n v="4"/>
    <n v="5"/>
    <n v="345"/>
    <x v="6"/>
  </r>
  <r>
    <s v="C05094"/>
    <x v="5"/>
    <n v="34"/>
    <x v="2"/>
    <s v="Free"/>
    <x v="0"/>
    <x v="10"/>
    <n v="7557"/>
    <n v="54472"/>
    <n v="27"/>
    <s v="Toys &amp; Games"/>
    <x v="2"/>
    <x v="0"/>
    <n v="4"/>
    <n v="2"/>
    <n v="3"/>
    <n v="423"/>
    <x v="5"/>
  </r>
  <r>
    <s v="C05095"/>
    <x v="12"/>
    <n v="39"/>
    <x v="0"/>
    <s v="Silver"/>
    <x v="0"/>
    <x v="14"/>
    <n v="5786"/>
    <n v="12796"/>
    <n v="101"/>
    <s v="Electronics"/>
    <x v="0"/>
    <x v="1"/>
    <n v="2"/>
    <n v="1"/>
    <n v="2"/>
    <n v="212"/>
    <x v="0"/>
  </r>
  <r>
    <s v="C05096"/>
    <x v="5"/>
    <n v="24"/>
    <x v="1"/>
    <s v="Silver"/>
    <x v="0"/>
    <x v="22"/>
    <n v="12751"/>
    <n v="117803"/>
    <n v="11"/>
    <s v="Clothing &amp; Apparel"/>
    <x v="5"/>
    <x v="1"/>
    <n v="4"/>
    <n v="3"/>
    <n v="4"/>
    <n v="434"/>
    <x v="9"/>
  </r>
  <r>
    <s v="C05097"/>
    <x v="0"/>
    <n v="32"/>
    <x v="2"/>
    <s v="Silver"/>
    <x v="0"/>
    <x v="5"/>
    <n v="7016"/>
    <n v="36401"/>
    <n v="8"/>
    <s v="Books"/>
    <x v="1"/>
    <x v="1"/>
    <n v="4"/>
    <n v="2"/>
    <n v="2"/>
    <n v="422"/>
    <x v="8"/>
  </r>
  <r>
    <s v="C05098"/>
    <x v="10"/>
    <n v="55"/>
    <x v="4"/>
    <s v="Free"/>
    <x v="0"/>
    <x v="41"/>
    <n v="12533"/>
    <n v="44602"/>
    <n v="102"/>
    <s v="Electronics"/>
    <x v="4"/>
    <x v="1"/>
    <n v="2"/>
    <n v="5"/>
    <n v="3"/>
    <n v="253"/>
    <x v="1"/>
  </r>
  <r>
    <s v="C05099"/>
    <x v="10"/>
    <n v="41"/>
    <x v="0"/>
    <s v="Free"/>
    <x v="0"/>
    <x v="2"/>
    <n v="3371"/>
    <n v="18517"/>
    <n v="65"/>
    <s v="Electronics"/>
    <x v="4"/>
    <x v="1"/>
    <n v="2"/>
    <n v="2"/>
    <n v="2"/>
    <n v="222"/>
    <x v="0"/>
  </r>
  <r>
    <s v="C05100"/>
    <x v="5"/>
    <n v="32"/>
    <x v="2"/>
    <s v="Free"/>
    <x v="0"/>
    <x v="1"/>
    <n v="14614"/>
    <n v="156283"/>
    <n v="60"/>
    <s v="Electronics"/>
    <x v="2"/>
    <x v="1"/>
    <n v="2"/>
    <n v="3"/>
    <n v="4"/>
    <n v="234"/>
    <x v="1"/>
  </r>
  <r>
    <s v="C05101"/>
    <x v="5"/>
    <n v="56"/>
    <x v="4"/>
    <s v="Silver"/>
    <x v="1"/>
    <x v="31"/>
    <n v="10414"/>
    <n v="84373"/>
    <n v="40"/>
    <s v="Home &amp; Kitchen"/>
    <x v="1"/>
    <x v="1"/>
    <n v="3"/>
    <n v="2"/>
    <n v="3"/>
    <n v="323"/>
    <x v="5"/>
  </r>
  <r>
    <s v="C05102"/>
    <x v="3"/>
    <n v="46"/>
    <x v="3"/>
    <s v="Silver"/>
    <x v="0"/>
    <x v="19"/>
    <n v="2738"/>
    <n v="3046"/>
    <n v="10"/>
    <s v="Automotive"/>
    <x v="3"/>
    <x v="1"/>
    <n v="4"/>
    <n v="1"/>
    <n v="1"/>
    <n v="411"/>
    <x v="8"/>
  </r>
  <r>
    <s v="C05103"/>
    <x v="0"/>
    <n v="36"/>
    <x v="0"/>
    <s v="Platinum"/>
    <x v="0"/>
    <x v="0"/>
    <n v="7505"/>
    <n v="3283"/>
    <n v="51"/>
    <s v="Electronics"/>
    <x v="4"/>
    <x v="1"/>
    <n v="3"/>
    <n v="2"/>
    <n v="1"/>
    <n v="321"/>
    <x v="7"/>
  </r>
  <r>
    <s v="C05104"/>
    <x v="0"/>
    <n v="19"/>
    <x v="1"/>
    <s v="Silver"/>
    <x v="1"/>
    <x v="30"/>
    <n v="9977"/>
    <n v="226177"/>
    <n v="42"/>
    <s v="Home &amp; Kitchen"/>
    <x v="1"/>
    <x v="1"/>
    <n v="3"/>
    <n v="4"/>
    <n v="4"/>
    <n v="344"/>
    <x v="6"/>
  </r>
  <r>
    <s v="C05105"/>
    <x v="16"/>
    <n v="46"/>
    <x v="3"/>
    <s v="Free"/>
    <x v="0"/>
    <x v="21"/>
    <n v="7708"/>
    <n v="89186"/>
    <n v="74"/>
    <s v="Clothing &amp; Apparel"/>
    <x v="5"/>
    <x v="0"/>
    <n v="2"/>
    <n v="3"/>
    <n v="3"/>
    <n v="233"/>
    <x v="0"/>
  </r>
  <r>
    <s v="C05106"/>
    <x v="13"/>
    <n v="44"/>
    <x v="0"/>
    <s v="Gold"/>
    <x v="1"/>
    <x v="14"/>
    <n v="10119"/>
    <n v="18048"/>
    <n v="13"/>
    <s v="Office Supplies"/>
    <x v="2"/>
    <x v="1"/>
    <n v="4"/>
    <n v="1"/>
    <n v="2"/>
    <n v="412"/>
    <x v="8"/>
  </r>
  <r>
    <s v="C05107"/>
    <x v="14"/>
    <n v="28"/>
    <x v="2"/>
    <s v="Silver"/>
    <x v="1"/>
    <x v="68"/>
    <n v="27965"/>
    <n v="1279759"/>
    <n v="11"/>
    <s v="Home &amp; Kitchen"/>
    <x v="1"/>
    <x v="1"/>
    <n v="4"/>
    <n v="5"/>
    <n v="5"/>
    <n v="455"/>
    <x v="4"/>
  </r>
  <r>
    <s v="C05108"/>
    <x v="0"/>
    <n v="32"/>
    <x v="2"/>
    <s v="Free"/>
    <x v="0"/>
    <x v="1"/>
    <n v="4853"/>
    <n v="58905"/>
    <n v="138"/>
    <s v="Health &amp; Wellness"/>
    <x v="2"/>
    <x v="1"/>
    <n v="1"/>
    <n v="3"/>
    <n v="3"/>
    <n v="133"/>
    <x v="1"/>
  </r>
  <r>
    <s v="C05109"/>
    <x v="14"/>
    <n v="43"/>
    <x v="0"/>
    <s v="Free"/>
    <x v="0"/>
    <x v="19"/>
    <n v="4331"/>
    <n v="4541"/>
    <n v="18"/>
    <s v="Electronics"/>
    <x v="1"/>
    <x v="1"/>
    <n v="4"/>
    <n v="1"/>
    <n v="1"/>
    <n v="411"/>
    <x v="8"/>
  </r>
  <r>
    <s v="C05110"/>
    <x v="0"/>
    <n v="31"/>
    <x v="2"/>
    <s v="Platinum"/>
    <x v="0"/>
    <x v="71"/>
    <n v="16063"/>
    <n v="93338"/>
    <n v="123"/>
    <s v="Home &amp; Kitchen"/>
    <x v="5"/>
    <x v="0"/>
    <n v="2"/>
    <n v="5"/>
    <n v="3"/>
    <n v="253"/>
    <x v="1"/>
  </r>
  <r>
    <s v="C05111"/>
    <x v="5"/>
    <n v="44"/>
    <x v="0"/>
    <s v="Gold"/>
    <x v="1"/>
    <x v="35"/>
    <n v="3167"/>
    <n v="57625"/>
    <n v="39"/>
    <s v="Electronics"/>
    <x v="5"/>
    <x v="1"/>
    <n v="3"/>
    <n v="4"/>
    <n v="3"/>
    <n v="343"/>
    <x v="9"/>
  </r>
  <r>
    <s v="C05112"/>
    <x v="10"/>
    <n v="24"/>
    <x v="1"/>
    <s v="Free"/>
    <x v="0"/>
    <x v="49"/>
    <n v="5372"/>
    <n v="114936"/>
    <n v="12"/>
    <s v="Pet Supplies"/>
    <x v="5"/>
    <x v="0"/>
    <n v="4"/>
    <n v="4"/>
    <n v="4"/>
    <n v="444"/>
    <x v="6"/>
  </r>
  <r>
    <s v="C05113"/>
    <x v="0"/>
    <n v="55"/>
    <x v="4"/>
    <s v="Free"/>
    <x v="1"/>
    <x v="4"/>
    <n v="2095"/>
    <n v="428162"/>
    <n v="85"/>
    <s v="Toys &amp; Games"/>
    <x v="4"/>
    <x v="1"/>
    <n v="2"/>
    <n v="4"/>
    <n v="5"/>
    <n v="245"/>
    <x v="1"/>
  </r>
  <r>
    <s v="C05114"/>
    <x v="0"/>
    <n v="29"/>
    <x v="2"/>
    <s v="Free"/>
    <x v="1"/>
    <x v="2"/>
    <n v="2422"/>
    <n v="12974"/>
    <n v="73"/>
    <s v="Home &amp; Kitchen"/>
    <x v="4"/>
    <x v="1"/>
    <n v="2"/>
    <n v="2"/>
    <n v="2"/>
    <n v="222"/>
    <x v="0"/>
  </r>
  <r>
    <s v="C05115"/>
    <x v="5"/>
    <n v="18"/>
    <x v="1"/>
    <s v="Silver"/>
    <x v="1"/>
    <x v="17"/>
    <n v="4441"/>
    <n v="60519"/>
    <n v="46"/>
    <s v="Sports &amp; Outdoors"/>
    <x v="3"/>
    <x v="1"/>
    <n v="3"/>
    <n v="3"/>
    <n v="3"/>
    <n v="333"/>
    <x v="5"/>
  </r>
  <r>
    <s v="C05116"/>
    <x v="5"/>
    <n v="26"/>
    <x v="2"/>
    <s v="Free"/>
    <x v="1"/>
    <x v="39"/>
    <n v="4426"/>
    <n v="146334"/>
    <n v="147"/>
    <s v="Clothing &amp; Apparel"/>
    <x v="3"/>
    <x v="1"/>
    <n v="1"/>
    <n v="4"/>
    <n v="4"/>
    <n v="144"/>
    <x v="3"/>
  </r>
  <r>
    <s v="C05117"/>
    <x v="3"/>
    <n v="18"/>
    <x v="1"/>
    <s v="Free"/>
    <x v="1"/>
    <x v="19"/>
    <n v="1553"/>
    <n v="17366"/>
    <n v="211"/>
    <s v="Home &amp; Kitchen"/>
    <x v="4"/>
    <x v="1"/>
    <n v="1"/>
    <n v="1"/>
    <n v="2"/>
    <n v="112"/>
    <x v="10"/>
  </r>
  <r>
    <s v="C05118"/>
    <x v="0"/>
    <n v="36"/>
    <x v="0"/>
    <s v="Free"/>
    <x v="1"/>
    <x v="10"/>
    <n v="3469"/>
    <n v="29786"/>
    <n v="2"/>
    <s v="Jewelry &amp; Accessories"/>
    <x v="0"/>
    <x v="1"/>
    <n v="5"/>
    <n v="2"/>
    <n v="2"/>
    <n v="522"/>
    <x v="2"/>
  </r>
  <r>
    <s v="C05119"/>
    <x v="10"/>
    <n v="20"/>
    <x v="1"/>
    <s v="Silver"/>
    <x v="0"/>
    <x v="10"/>
    <n v="174"/>
    <n v="12174"/>
    <n v="108"/>
    <s v="Health &amp; Wellness"/>
    <x v="5"/>
    <x v="0"/>
    <n v="2"/>
    <n v="2"/>
    <n v="2"/>
    <n v="222"/>
    <x v="0"/>
  </r>
  <r>
    <s v="C05120"/>
    <x v="0"/>
    <n v="30"/>
    <x v="2"/>
    <s v="Silver"/>
    <x v="0"/>
    <x v="0"/>
    <n v="16289"/>
    <n v="63602"/>
    <n v="32"/>
    <s v="Sports &amp; Outdoors"/>
    <x v="2"/>
    <x v="1"/>
    <n v="3"/>
    <n v="2"/>
    <n v="3"/>
    <n v="323"/>
    <x v="5"/>
  </r>
  <r>
    <s v="C05121"/>
    <x v="0"/>
    <n v="37"/>
    <x v="0"/>
    <s v="Silver"/>
    <x v="1"/>
    <x v="35"/>
    <n v="6821"/>
    <n v="11367"/>
    <n v="58"/>
    <s v="Food &amp; Grocery"/>
    <x v="5"/>
    <x v="0"/>
    <n v="3"/>
    <n v="4"/>
    <n v="2"/>
    <n v="342"/>
    <x v="5"/>
  </r>
  <r>
    <s v="C05122"/>
    <x v="0"/>
    <n v="36"/>
    <x v="0"/>
    <s v="Free"/>
    <x v="1"/>
    <x v="31"/>
    <n v="11421"/>
    <n v="102645"/>
    <n v="74"/>
    <s v="Sports &amp; Outdoors"/>
    <x v="0"/>
    <x v="1"/>
    <n v="2"/>
    <n v="2"/>
    <n v="3"/>
    <n v="223"/>
    <x v="0"/>
  </r>
  <r>
    <s v="C05123"/>
    <x v="10"/>
    <n v="34"/>
    <x v="2"/>
    <s v="Gold"/>
    <x v="1"/>
    <x v="17"/>
    <n v="10488"/>
    <n v="141346"/>
    <n v="45"/>
    <s v="Clothing &amp; Apparel"/>
    <x v="0"/>
    <x v="1"/>
    <n v="3"/>
    <n v="3"/>
    <n v="4"/>
    <n v="334"/>
    <x v="9"/>
  </r>
  <r>
    <s v="C05124"/>
    <x v="0"/>
    <n v="33"/>
    <x v="2"/>
    <s v="Silver"/>
    <x v="1"/>
    <x v="5"/>
    <n v="3012"/>
    <n v="15501"/>
    <n v="392"/>
    <s v="Books"/>
    <x v="1"/>
    <x v="1"/>
    <n v="1"/>
    <n v="2"/>
    <n v="2"/>
    <n v="122"/>
    <x v="0"/>
  </r>
  <r>
    <s v="C05125"/>
    <x v="12"/>
    <n v="57"/>
    <x v="4"/>
    <s v="Silver"/>
    <x v="1"/>
    <x v="19"/>
    <n v="10781"/>
    <n v="11304"/>
    <n v="47"/>
    <s v="Home &amp; Kitchen"/>
    <x v="4"/>
    <x v="0"/>
    <n v="3"/>
    <n v="1"/>
    <n v="2"/>
    <n v="312"/>
    <x v="7"/>
  </r>
  <r>
    <s v="C05126"/>
    <x v="0"/>
    <n v="48"/>
    <x v="3"/>
    <s v="Free"/>
    <x v="1"/>
    <x v="2"/>
    <n v="5839"/>
    <n v="40018"/>
    <n v="29"/>
    <s v="Sports &amp; Outdoors"/>
    <x v="1"/>
    <x v="1"/>
    <n v="3"/>
    <n v="2"/>
    <n v="2"/>
    <n v="322"/>
    <x v="0"/>
  </r>
  <r>
    <s v="C05127"/>
    <x v="7"/>
    <n v="34"/>
    <x v="2"/>
    <s v="Free"/>
    <x v="0"/>
    <x v="14"/>
    <n v="376"/>
    <n v="7525"/>
    <n v="48"/>
    <s v="Clothing &amp; Apparel"/>
    <x v="2"/>
    <x v="0"/>
    <n v="3"/>
    <n v="1"/>
    <n v="1"/>
    <n v="311"/>
    <x v="8"/>
  </r>
  <r>
    <s v="C05128"/>
    <x v="15"/>
    <n v="51"/>
    <x v="3"/>
    <s v="Free"/>
    <x v="0"/>
    <x v="21"/>
    <n v="10915"/>
    <n v="116518"/>
    <n v="164"/>
    <s v="Home &amp; Kitchen"/>
    <x v="1"/>
    <x v="0"/>
    <n v="1"/>
    <n v="3"/>
    <n v="4"/>
    <n v="134"/>
    <x v="1"/>
  </r>
  <r>
    <s v="C05129"/>
    <x v="0"/>
    <n v="51"/>
    <x v="3"/>
    <s v="Silver"/>
    <x v="1"/>
    <x v="21"/>
    <n v="5731"/>
    <n v="78506"/>
    <n v="20"/>
    <s v="Electronics"/>
    <x v="3"/>
    <x v="1"/>
    <n v="4"/>
    <n v="3"/>
    <n v="3"/>
    <n v="433"/>
    <x v="5"/>
  </r>
  <r>
    <s v="C05130"/>
    <x v="12"/>
    <n v="40"/>
    <x v="0"/>
    <s v="Free"/>
    <x v="1"/>
    <x v="2"/>
    <n v="1323"/>
    <n v="88389"/>
    <n v="14"/>
    <s v="Home &amp; Kitchen"/>
    <x v="0"/>
    <x v="0"/>
    <n v="4"/>
    <n v="2"/>
    <n v="3"/>
    <n v="423"/>
    <x v="5"/>
  </r>
  <r>
    <s v="C05131"/>
    <x v="0"/>
    <n v="37"/>
    <x v="0"/>
    <s v="Free"/>
    <x v="1"/>
    <x v="78"/>
    <n v="3211"/>
    <n v="2725284"/>
    <n v="80"/>
    <s v="Pet Supplies"/>
    <x v="1"/>
    <x v="0"/>
    <n v="2"/>
    <n v="5"/>
    <n v="5"/>
    <n v="255"/>
    <x v="1"/>
  </r>
  <r>
    <s v="C05132"/>
    <x v="3"/>
    <n v="50"/>
    <x v="3"/>
    <s v="Gold"/>
    <x v="0"/>
    <x v="59"/>
    <n v="3558"/>
    <n v="79598"/>
    <n v="199"/>
    <s v="Food &amp; Grocery"/>
    <x v="3"/>
    <x v="1"/>
    <n v="1"/>
    <n v="4"/>
    <n v="3"/>
    <n v="143"/>
    <x v="1"/>
  </r>
  <r>
    <s v="C05133"/>
    <x v="12"/>
    <n v="24"/>
    <x v="1"/>
    <s v="Free"/>
    <x v="0"/>
    <x v="18"/>
    <n v="12061"/>
    <n v="164857"/>
    <n v="50"/>
    <s v="Electronics"/>
    <x v="4"/>
    <x v="1"/>
    <n v="3"/>
    <n v="3"/>
    <n v="4"/>
    <n v="334"/>
    <x v="9"/>
  </r>
  <r>
    <s v="C05134"/>
    <x v="10"/>
    <n v="46"/>
    <x v="3"/>
    <s v="Silver"/>
    <x v="1"/>
    <x v="19"/>
    <n v="4649"/>
    <n v="5001"/>
    <n v="0"/>
    <s v="Home &amp; Kitchen"/>
    <x v="1"/>
    <x v="0"/>
    <n v="5"/>
    <n v="1"/>
    <n v="1"/>
    <n v="511"/>
    <x v="8"/>
  </r>
  <r>
    <s v="C05135"/>
    <x v="1"/>
    <n v="43"/>
    <x v="0"/>
    <s v="Free"/>
    <x v="1"/>
    <x v="22"/>
    <n v="8075"/>
    <n v="87934"/>
    <n v="60"/>
    <s v="Books"/>
    <x v="4"/>
    <x v="1"/>
    <n v="2"/>
    <n v="3"/>
    <n v="3"/>
    <n v="233"/>
    <x v="0"/>
  </r>
  <r>
    <s v="C05136"/>
    <x v="0"/>
    <n v="45"/>
    <x v="3"/>
    <s v="Free"/>
    <x v="1"/>
    <x v="58"/>
    <n v="21784"/>
    <n v="533521"/>
    <n v="44"/>
    <s v="Toys &amp; Games"/>
    <x v="0"/>
    <x v="1"/>
    <n v="3"/>
    <n v="4"/>
    <n v="5"/>
    <n v="345"/>
    <x v="6"/>
  </r>
  <r>
    <s v="C05137"/>
    <x v="0"/>
    <n v="39"/>
    <x v="0"/>
    <s v="Free"/>
    <x v="1"/>
    <x v="34"/>
    <n v="3721"/>
    <n v="57252"/>
    <n v="27"/>
    <s v="Jewelry &amp; Accessories"/>
    <x v="1"/>
    <x v="1"/>
    <n v="4"/>
    <n v="3"/>
    <n v="3"/>
    <n v="433"/>
    <x v="5"/>
  </r>
  <r>
    <s v="C05138"/>
    <x v="5"/>
    <n v="26"/>
    <x v="2"/>
    <s v="Free"/>
    <x v="1"/>
    <x v="51"/>
    <n v="6788"/>
    <n v="311976"/>
    <n v="13"/>
    <s v="Toys &amp; Games"/>
    <x v="0"/>
    <x v="0"/>
    <n v="4"/>
    <n v="5"/>
    <n v="5"/>
    <n v="455"/>
    <x v="4"/>
  </r>
  <r>
    <s v="C05139"/>
    <x v="1"/>
    <n v="34"/>
    <x v="2"/>
    <s v="Free"/>
    <x v="1"/>
    <x v="53"/>
    <n v="10841"/>
    <n v="444301"/>
    <n v="29"/>
    <s v="Home &amp; Kitchen"/>
    <x v="4"/>
    <x v="1"/>
    <n v="3"/>
    <n v="5"/>
    <n v="5"/>
    <n v="355"/>
    <x v="6"/>
  </r>
  <r>
    <s v="C05140"/>
    <x v="0"/>
    <n v="58"/>
    <x v="4"/>
    <s v="Free"/>
    <x v="0"/>
    <x v="50"/>
    <n v="812"/>
    <n v="299105"/>
    <n v="35"/>
    <s v="Health &amp; Wellness"/>
    <x v="5"/>
    <x v="1"/>
    <n v="3"/>
    <n v="4"/>
    <n v="4"/>
    <n v="344"/>
    <x v="6"/>
  </r>
  <r>
    <s v="C05141"/>
    <x v="0"/>
    <n v="27"/>
    <x v="2"/>
    <s v="Free"/>
    <x v="0"/>
    <x v="39"/>
    <n v="9133"/>
    <n v="270709"/>
    <n v="7"/>
    <s v="Clothing &amp; Apparel"/>
    <x v="4"/>
    <x v="1"/>
    <n v="5"/>
    <n v="4"/>
    <n v="4"/>
    <n v="544"/>
    <x v="4"/>
  </r>
  <r>
    <s v="C05142"/>
    <x v="1"/>
    <n v="18"/>
    <x v="1"/>
    <s v="Free"/>
    <x v="1"/>
    <x v="39"/>
    <n v="20005"/>
    <n v="597401"/>
    <n v="7"/>
    <s v="Clothing &amp; Apparel"/>
    <x v="5"/>
    <x v="1"/>
    <n v="5"/>
    <n v="4"/>
    <n v="5"/>
    <n v="545"/>
    <x v="4"/>
  </r>
  <r>
    <s v="C05143"/>
    <x v="12"/>
    <n v="38"/>
    <x v="0"/>
    <s v="Silver"/>
    <x v="0"/>
    <x v="17"/>
    <n v="11521"/>
    <n v="173989"/>
    <n v="36"/>
    <s v="Office Supplies"/>
    <x v="1"/>
    <x v="0"/>
    <n v="3"/>
    <n v="3"/>
    <n v="4"/>
    <n v="334"/>
    <x v="9"/>
  </r>
  <r>
    <s v="C05144"/>
    <x v="0"/>
    <n v="50"/>
    <x v="3"/>
    <s v="Platinum"/>
    <x v="0"/>
    <x v="9"/>
    <n v="6826"/>
    <n v="46499"/>
    <n v="79"/>
    <s v="Clothing &amp; Apparel"/>
    <x v="0"/>
    <x v="0"/>
    <n v="2"/>
    <n v="2"/>
    <n v="3"/>
    <n v="223"/>
    <x v="0"/>
  </r>
  <r>
    <s v="C05145"/>
    <x v="12"/>
    <n v="25"/>
    <x v="2"/>
    <s v="Silver"/>
    <x v="0"/>
    <x v="3"/>
    <n v="2095"/>
    <n v="79338"/>
    <n v="128"/>
    <s v="Pet Supplies"/>
    <x v="4"/>
    <x v="1"/>
    <n v="1"/>
    <n v="5"/>
    <n v="3"/>
    <n v="153"/>
    <x v="1"/>
  </r>
  <r>
    <s v="C05146"/>
    <x v="18"/>
    <n v="63"/>
    <x v="4"/>
    <s v="Free"/>
    <x v="1"/>
    <x v="42"/>
    <n v="3058"/>
    <n v="131611"/>
    <n v="128"/>
    <s v="Beauty &amp; Personal Care"/>
    <x v="0"/>
    <x v="0"/>
    <n v="1"/>
    <n v="5"/>
    <n v="4"/>
    <n v="154"/>
    <x v="3"/>
  </r>
  <r>
    <s v="C05147"/>
    <x v="0"/>
    <n v="18"/>
    <x v="1"/>
    <s v="Silver"/>
    <x v="0"/>
    <x v="18"/>
    <n v="9448"/>
    <n v="159452"/>
    <n v="103"/>
    <s v="Food &amp; Grocery"/>
    <x v="5"/>
    <x v="1"/>
    <n v="2"/>
    <n v="3"/>
    <n v="4"/>
    <n v="234"/>
    <x v="1"/>
  </r>
  <r>
    <s v="C05148"/>
    <x v="0"/>
    <n v="34"/>
    <x v="2"/>
    <s v="Silver"/>
    <x v="1"/>
    <x v="17"/>
    <n v="6108"/>
    <n v="81356"/>
    <n v="59"/>
    <s v="Books"/>
    <x v="5"/>
    <x v="0"/>
    <n v="3"/>
    <n v="3"/>
    <n v="3"/>
    <n v="333"/>
    <x v="5"/>
  </r>
  <r>
    <s v="C05149"/>
    <x v="0"/>
    <n v="33"/>
    <x v="2"/>
    <s v="Gold"/>
    <x v="0"/>
    <x v="5"/>
    <n v="10405"/>
    <n v="5283"/>
    <n v="33"/>
    <s v="Toys &amp; Games"/>
    <x v="0"/>
    <x v="1"/>
    <n v="3"/>
    <n v="2"/>
    <n v="1"/>
    <n v="321"/>
    <x v="7"/>
  </r>
  <r>
    <s v="C05150"/>
    <x v="19"/>
    <n v="27"/>
    <x v="2"/>
    <s v="Free"/>
    <x v="0"/>
    <x v="52"/>
    <n v="4494"/>
    <n v="29431"/>
    <n v="11"/>
    <s v="Sports &amp; Outdoors"/>
    <x v="1"/>
    <x v="0"/>
    <n v="4"/>
    <n v="5"/>
    <n v="2"/>
    <n v="452"/>
    <x v="5"/>
  </r>
  <r>
    <s v="C05151"/>
    <x v="9"/>
    <n v="63"/>
    <x v="4"/>
    <s v="Free"/>
    <x v="1"/>
    <x v="0"/>
    <n v="26116"/>
    <n v="108974"/>
    <n v="6"/>
    <s v="Automotive"/>
    <x v="4"/>
    <x v="0"/>
    <n v="5"/>
    <n v="2"/>
    <n v="3"/>
    <n v="523"/>
    <x v="2"/>
  </r>
  <r>
    <s v="C05152"/>
    <x v="10"/>
    <n v="22"/>
    <x v="1"/>
    <s v="Free"/>
    <x v="1"/>
    <x v="4"/>
    <n v="3676"/>
    <n v="80158"/>
    <n v="31"/>
    <s v="Toys &amp; Games"/>
    <x v="0"/>
    <x v="1"/>
    <n v="3"/>
    <n v="4"/>
    <n v="3"/>
    <n v="343"/>
    <x v="9"/>
  </r>
  <r>
    <s v="C05153"/>
    <x v="0"/>
    <n v="60"/>
    <x v="4"/>
    <s v="Platinum"/>
    <x v="0"/>
    <x v="0"/>
    <n v="11021"/>
    <n v="38873"/>
    <n v="111"/>
    <s v="Sports &amp; Outdoors"/>
    <x v="1"/>
    <x v="1"/>
    <n v="2"/>
    <n v="2"/>
    <n v="2"/>
    <n v="222"/>
    <x v="0"/>
  </r>
  <r>
    <s v="C05154"/>
    <x v="12"/>
    <n v="41"/>
    <x v="0"/>
    <s v="Free"/>
    <x v="1"/>
    <x v="14"/>
    <n v="2941"/>
    <n v="5884"/>
    <n v="235"/>
    <s v="Beauty &amp; Personal Care"/>
    <x v="5"/>
    <x v="1"/>
    <n v="1"/>
    <n v="1"/>
    <n v="1"/>
    <n v="111"/>
    <x v="10"/>
  </r>
  <r>
    <s v="C05155"/>
    <x v="7"/>
    <n v="18"/>
    <x v="1"/>
    <s v="Free"/>
    <x v="1"/>
    <x v="19"/>
    <n v="9525"/>
    <n v="8272"/>
    <n v="26"/>
    <s v="Clothing &amp; Apparel"/>
    <x v="5"/>
    <x v="1"/>
    <n v="4"/>
    <n v="1"/>
    <n v="1"/>
    <n v="411"/>
    <x v="8"/>
  </r>
  <r>
    <s v="C05156"/>
    <x v="0"/>
    <n v="34"/>
    <x v="2"/>
    <s v="Platinum"/>
    <x v="0"/>
    <x v="33"/>
    <n v="2772"/>
    <n v="93932"/>
    <n v="74"/>
    <s v="Clothing &amp; Apparel"/>
    <x v="1"/>
    <x v="1"/>
    <n v="2"/>
    <n v="1"/>
    <n v="3"/>
    <n v="213"/>
    <x v="7"/>
  </r>
  <r>
    <s v="C05157"/>
    <x v="14"/>
    <n v="32"/>
    <x v="2"/>
    <s v="Free"/>
    <x v="0"/>
    <x v="0"/>
    <n v="5093"/>
    <n v="17376"/>
    <n v="36"/>
    <s v="Sports &amp; Outdoors"/>
    <x v="0"/>
    <x v="1"/>
    <n v="3"/>
    <n v="2"/>
    <n v="2"/>
    <n v="322"/>
    <x v="0"/>
  </r>
  <r>
    <s v="C05158"/>
    <x v="0"/>
    <n v="42"/>
    <x v="0"/>
    <s v="Silver"/>
    <x v="0"/>
    <x v="14"/>
    <n v="18387"/>
    <n v="34846"/>
    <n v="60"/>
    <s v="Toys &amp; Games"/>
    <x v="2"/>
    <x v="1"/>
    <n v="2"/>
    <n v="1"/>
    <n v="2"/>
    <n v="212"/>
    <x v="0"/>
  </r>
  <r>
    <s v="C05159"/>
    <x v="10"/>
    <n v="36"/>
    <x v="0"/>
    <s v="Gold"/>
    <x v="0"/>
    <x v="24"/>
    <n v="903"/>
    <n v="207403"/>
    <n v="16"/>
    <s v="Sports &amp; Outdoors"/>
    <x v="5"/>
    <x v="0"/>
    <n v="4"/>
    <n v="4"/>
    <n v="4"/>
    <n v="444"/>
    <x v="6"/>
  </r>
  <r>
    <s v="C05160"/>
    <x v="18"/>
    <n v="49"/>
    <x v="3"/>
    <s v="Silver"/>
    <x v="0"/>
    <x v="51"/>
    <n v="13231"/>
    <n v="544753"/>
    <n v="62"/>
    <s v="Electronics"/>
    <x v="1"/>
    <x v="0"/>
    <n v="2"/>
    <n v="5"/>
    <n v="5"/>
    <n v="255"/>
    <x v="1"/>
  </r>
  <r>
    <s v="C05161"/>
    <x v="0"/>
    <n v="24"/>
    <x v="1"/>
    <s v="Free"/>
    <x v="1"/>
    <x v="34"/>
    <n v="4442"/>
    <n v="65965"/>
    <n v="103"/>
    <s v="Electronics"/>
    <x v="0"/>
    <x v="1"/>
    <n v="2"/>
    <n v="3"/>
    <n v="3"/>
    <n v="233"/>
    <x v="0"/>
  </r>
  <r>
    <s v="C05162"/>
    <x v="0"/>
    <n v="42"/>
    <x v="0"/>
    <s v="Free"/>
    <x v="0"/>
    <x v="1"/>
    <n v="10918"/>
    <n v="12847"/>
    <n v="49"/>
    <s v="Jewelry &amp; Accessories"/>
    <x v="1"/>
    <x v="0"/>
    <n v="3"/>
    <n v="3"/>
    <n v="2"/>
    <n v="332"/>
    <x v="0"/>
  </r>
  <r>
    <s v="C05163"/>
    <x v="5"/>
    <n v="30"/>
    <x v="2"/>
    <s v="Free"/>
    <x v="1"/>
    <x v="17"/>
    <n v="6357"/>
    <n v="88669"/>
    <n v="147"/>
    <s v="Books"/>
    <x v="1"/>
    <x v="1"/>
    <n v="1"/>
    <n v="3"/>
    <n v="3"/>
    <n v="133"/>
    <x v="1"/>
  </r>
  <r>
    <s v="C05164"/>
    <x v="12"/>
    <n v="18"/>
    <x v="1"/>
    <s v="Gold"/>
    <x v="1"/>
    <x v="53"/>
    <n v="15701"/>
    <n v="629185"/>
    <n v="8"/>
    <s v="Sports &amp; Outdoors"/>
    <x v="1"/>
    <x v="1"/>
    <n v="4"/>
    <n v="5"/>
    <n v="5"/>
    <n v="455"/>
    <x v="4"/>
  </r>
  <r>
    <s v="C05165"/>
    <x v="1"/>
    <n v="30"/>
    <x v="2"/>
    <s v="Silver"/>
    <x v="1"/>
    <x v="5"/>
    <n v="4848"/>
    <n v="21342"/>
    <n v="25"/>
    <s v="Clothing &amp; Apparel"/>
    <x v="4"/>
    <x v="1"/>
    <n v="4"/>
    <n v="2"/>
    <n v="2"/>
    <n v="422"/>
    <x v="8"/>
  </r>
  <r>
    <s v="C05166"/>
    <x v="8"/>
    <n v="42"/>
    <x v="0"/>
    <s v="Free"/>
    <x v="1"/>
    <x v="54"/>
    <n v="5737"/>
    <n v="263389"/>
    <n v="41"/>
    <s v="Clothing &amp; Apparel"/>
    <x v="1"/>
    <x v="1"/>
    <n v="3"/>
    <n v="5"/>
    <n v="4"/>
    <n v="354"/>
    <x v="6"/>
  </r>
  <r>
    <s v="C05167"/>
    <x v="0"/>
    <n v="23"/>
    <x v="1"/>
    <s v="Silver"/>
    <x v="0"/>
    <x v="0"/>
    <n v="13436"/>
    <n v="59386"/>
    <n v="114"/>
    <s v="Books"/>
    <x v="3"/>
    <x v="1"/>
    <n v="2"/>
    <n v="2"/>
    <n v="3"/>
    <n v="223"/>
    <x v="0"/>
  </r>
  <r>
    <s v="C05168"/>
    <x v="8"/>
    <n v="24"/>
    <x v="1"/>
    <s v="Free"/>
    <x v="1"/>
    <x v="19"/>
    <n v="21274"/>
    <n v="24094"/>
    <n v="260"/>
    <s v="Beauty &amp; Personal Care"/>
    <x v="1"/>
    <x v="0"/>
    <n v="1"/>
    <n v="1"/>
    <n v="2"/>
    <n v="112"/>
    <x v="10"/>
  </r>
  <r>
    <s v="C05169"/>
    <x v="0"/>
    <n v="41"/>
    <x v="0"/>
    <s v="Gold"/>
    <x v="0"/>
    <x v="5"/>
    <n v="5543"/>
    <n v="28293"/>
    <n v="19"/>
    <s v="Home &amp; Kitchen"/>
    <x v="1"/>
    <x v="0"/>
    <n v="4"/>
    <n v="2"/>
    <n v="2"/>
    <n v="422"/>
    <x v="8"/>
  </r>
  <r>
    <s v="C05170"/>
    <x v="3"/>
    <n v="20"/>
    <x v="1"/>
    <s v="Free"/>
    <x v="0"/>
    <x v="1"/>
    <n v="1634"/>
    <n v="18017"/>
    <n v="52"/>
    <s v="Clothing &amp; Apparel"/>
    <x v="4"/>
    <x v="1"/>
    <n v="3"/>
    <n v="3"/>
    <n v="2"/>
    <n v="332"/>
    <x v="0"/>
  </r>
  <r>
    <s v="C05171"/>
    <x v="0"/>
    <n v="58"/>
    <x v="4"/>
    <s v="Free"/>
    <x v="1"/>
    <x v="4"/>
    <n v="25743"/>
    <n v="465203"/>
    <n v="36"/>
    <s v="Sports &amp; Outdoors"/>
    <x v="4"/>
    <x v="0"/>
    <n v="3"/>
    <n v="4"/>
    <n v="5"/>
    <n v="345"/>
    <x v="6"/>
  </r>
  <r>
    <s v="C05172"/>
    <x v="17"/>
    <n v="21"/>
    <x v="1"/>
    <s v="Free"/>
    <x v="1"/>
    <x v="5"/>
    <n v="4633"/>
    <n v="20424"/>
    <n v="294"/>
    <s v="Home &amp; Kitchen"/>
    <x v="0"/>
    <x v="0"/>
    <n v="1"/>
    <n v="2"/>
    <n v="2"/>
    <n v="122"/>
    <x v="0"/>
  </r>
  <r>
    <s v="C05173"/>
    <x v="10"/>
    <n v="38"/>
    <x v="0"/>
    <s v="Silver"/>
    <x v="1"/>
    <x v="59"/>
    <n v="7529"/>
    <n v="171443"/>
    <n v="18"/>
    <s v="Sports &amp; Outdoors"/>
    <x v="0"/>
    <x v="1"/>
    <n v="4"/>
    <n v="4"/>
    <n v="4"/>
    <n v="444"/>
    <x v="6"/>
  </r>
  <r>
    <s v="C05174"/>
    <x v="14"/>
    <n v="33"/>
    <x v="2"/>
    <s v="Silver"/>
    <x v="1"/>
    <x v="41"/>
    <n v="4382"/>
    <n v="173569"/>
    <n v="4"/>
    <s v="Pet Supplies"/>
    <x v="3"/>
    <x v="0"/>
    <n v="5"/>
    <n v="5"/>
    <n v="4"/>
    <n v="554"/>
    <x v="4"/>
  </r>
  <r>
    <s v="C05175"/>
    <x v="12"/>
    <n v="45"/>
    <x v="3"/>
    <s v="Gold"/>
    <x v="1"/>
    <x v="14"/>
    <n v="14517"/>
    <n v="33021"/>
    <n v="144"/>
    <s v="Beauty &amp; Personal Care"/>
    <x v="5"/>
    <x v="0"/>
    <n v="1"/>
    <n v="1"/>
    <n v="2"/>
    <n v="112"/>
    <x v="10"/>
  </r>
  <r>
    <s v="C05176"/>
    <x v="0"/>
    <n v="36"/>
    <x v="0"/>
    <s v="Silver"/>
    <x v="1"/>
    <x v="31"/>
    <n v="3726"/>
    <n v="29709"/>
    <n v="72"/>
    <s v="Toys &amp; Games"/>
    <x v="5"/>
    <x v="1"/>
    <n v="2"/>
    <n v="2"/>
    <n v="2"/>
    <n v="222"/>
    <x v="0"/>
  </r>
  <r>
    <s v="C05177"/>
    <x v="0"/>
    <n v="32"/>
    <x v="2"/>
    <s v="Free"/>
    <x v="0"/>
    <x v="18"/>
    <n v="2367"/>
    <n v="42443"/>
    <n v="66"/>
    <s v="Jewelry &amp; Accessories"/>
    <x v="5"/>
    <x v="0"/>
    <n v="2"/>
    <n v="3"/>
    <n v="2"/>
    <n v="232"/>
    <x v="0"/>
  </r>
  <r>
    <s v="C05178"/>
    <x v="1"/>
    <n v="39"/>
    <x v="0"/>
    <s v="Gold"/>
    <x v="0"/>
    <x v="32"/>
    <n v="8419"/>
    <n v="488477"/>
    <n v="131"/>
    <s v="Clothing &amp; Apparel"/>
    <x v="2"/>
    <x v="0"/>
    <n v="1"/>
    <n v="5"/>
    <n v="5"/>
    <n v="155"/>
    <x v="3"/>
  </r>
  <r>
    <s v="C05179"/>
    <x v="0"/>
    <n v="55"/>
    <x v="4"/>
    <s v="Silver"/>
    <x v="1"/>
    <x v="2"/>
    <n v="5164"/>
    <n v="29182"/>
    <n v="73"/>
    <s v="Clothing &amp; Apparel"/>
    <x v="3"/>
    <x v="1"/>
    <n v="2"/>
    <n v="2"/>
    <n v="2"/>
    <n v="222"/>
    <x v="0"/>
  </r>
  <r>
    <s v="C05180"/>
    <x v="12"/>
    <n v="44"/>
    <x v="0"/>
    <s v="Free"/>
    <x v="1"/>
    <x v="2"/>
    <n v="9768"/>
    <n v="55492"/>
    <n v="57"/>
    <s v="Clothing &amp; Apparel"/>
    <x v="4"/>
    <x v="0"/>
    <n v="3"/>
    <n v="2"/>
    <n v="3"/>
    <n v="323"/>
    <x v="5"/>
  </r>
  <r>
    <s v="C05181"/>
    <x v="0"/>
    <n v="27"/>
    <x v="2"/>
    <s v="Platinum"/>
    <x v="1"/>
    <x v="33"/>
    <n v="13857"/>
    <n v="40631"/>
    <n v="64"/>
    <s v="Food &amp; Grocery"/>
    <x v="1"/>
    <x v="0"/>
    <n v="2"/>
    <n v="1"/>
    <n v="2"/>
    <n v="212"/>
    <x v="0"/>
  </r>
  <r>
    <s v="C05182"/>
    <x v="11"/>
    <n v="31"/>
    <x v="2"/>
    <s v="Free"/>
    <x v="0"/>
    <x v="21"/>
    <n v="8527"/>
    <n v="111698"/>
    <n v="33"/>
    <s v="Sports &amp; Outdoors"/>
    <x v="0"/>
    <x v="1"/>
    <n v="3"/>
    <n v="3"/>
    <n v="4"/>
    <n v="334"/>
    <x v="9"/>
  </r>
  <r>
    <s v="C05183"/>
    <x v="0"/>
    <n v="31"/>
    <x v="2"/>
    <s v="Gold"/>
    <x v="1"/>
    <x v="17"/>
    <n v="14703"/>
    <n v="234289"/>
    <n v="0"/>
    <s v="Sports &amp; Outdoors"/>
    <x v="0"/>
    <x v="1"/>
    <n v="5"/>
    <n v="3"/>
    <n v="4"/>
    <n v="534"/>
    <x v="9"/>
  </r>
  <r>
    <s v="C05184"/>
    <x v="5"/>
    <n v="18"/>
    <x v="1"/>
    <s v="Gold"/>
    <x v="1"/>
    <x v="14"/>
    <n v="4483"/>
    <n v="9595"/>
    <n v="34"/>
    <s v="Home &amp; Kitchen"/>
    <x v="4"/>
    <x v="0"/>
    <n v="3"/>
    <n v="1"/>
    <n v="1"/>
    <n v="311"/>
    <x v="8"/>
  </r>
  <r>
    <s v="C05185"/>
    <x v="0"/>
    <n v="62"/>
    <x v="4"/>
    <s v="Gold"/>
    <x v="1"/>
    <x v="34"/>
    <n v="11252"/>
    <n v="199739"/>
    <n v="31"/>
    <s v="Electronics"/>
    <x v="0"/>
    <x v="0"/>
    <n v="3"/>
    <n v="3"/>
    <n v="4"/>
    <n v="334"/>
    <x v="9"/>
  </r>
  <r>
    <s v="C05186"/>
    <x v="5"/>
    <n v="39"/>
    <x v="0"/>
    <s v="Free"/>
    <x v="0"/>
    <x v="49"/>
    <n v="3635"/>
    <n v="89195"/>
    <n v="7"/>
    <s v="Electronics"/>
    <x v="1"/>
    <x v="0"/>
    <n v="5"/>
    <n v="4"/>
    <n v="3"/>
    <n v="543"/>
    <x v="6"/>
  </r>
  <r>
    <s v="C05187"/>
    <x v="0"/>
    <n v="49"/>
    <x v="3"/>
    <s v="Free"/>
    <x v="1"/>
    <x v="47"/>
    <n v="160"/>
    <n v="47153"/>
    <n v="6"/>
    <s v="Sports &amp; Outdoors"/>
    <x v="1"/>
    <x v="1"/>
    <n v="5"/>
    <n v="4"/>
    <n v="3"/>
    <n v="543"/>
    <x v="6"/>
  </r>
  <r>
    <s v="C05188"/>
    <x v="2"/>
    <n v="50"/>
    <x v="3"/>
    <s v="Free"/>
    <x v="0"/>
    <x v="23"/>
    <n v="15429"/>
    <n v="240103"/>
    <n v="239"/>
    <s v="Clothing &amp; Apparel"/>
    <x v="1"/>
    <x v="1"/>
    <n v="1"/>
    <n v="3"/>
    <n v="4"/>
    <n v="134"/>
    <x v="1"/>
  </r>
  <r>
    <s v="C05189"/>
    <x v="0"/>
    <n v="30"/>
    <x v="2"/>
    <s v="Silver"/>
    <x v="1"/>
    <x v="23"/>
    <n v="187"/>
    <n v="27508"/>
    <n v="69"/>
    <s v="Clothing &amp; Apparel"/>
    <x v="1"/>
    <x v="1"/>
    <n v="2"/>
    <n v="3"/>
    <n v="2"/>
    <n v="232"/>
    <x v="0"/>
  </r>
  <r>
    <s v="C05190"/>
    <x v="9"/>
    <n v="27"/>
    <x v="2"/>
    <s v="Silver"/>
    <x v="0"/>
    <x v="36"/>
    <n v="5637"/>
    <n v="28720"/>
    <n v="14"/>
    <s v="Home &amp; Kitchen"/>
    <x v="3"/>
    <x v="0"/>
    <n v="4"/>
    <n v="5"/>
    <n v="2"/>
    <n v="452"/>
    <x v="5"/>
  </r>
  <r>
    <s v="C05191"/>
    <x v="0"/>
    <n v="34"/>
    <x v="2"/>
    <s v="Silver"/>
    <x v="0"/>
    <x v="44"/>
    <n v="10161"/>
    <n v="374513"/>
    <n v="86"/>
    <s v="Books"/>
    <x v="1"/>
    <x v="0"/>
    <n v="2"/>
    <n v="5"/>
    <n v="5"/>
    <n v="255"/>
    <x v="1"/>
  </r>
  <r>
    <s v="C05192"/>
    <x v="0"/>
    <n v="40"/>
    <x v="0"/>
    <s v="Free"/>
    <x v="1"/>
    <x v="17"/>
    <n v="5505"/>
    <n v="8776"/>
    <n v="15"/>
    <s v="Clothing &amp; Apparel"/>
    <x v="3"/>
    <x v="1"/>
    <n v="4"/>
    <n v="3"/>
    <n v="1"/>
    <n v="431"/>
    <x v="5"/>
  </r>
  <r>
    <s v="C05193"/>
    <x v="10"/>
    <n v="27"/>
    <x v="2"/>
    <s v="Gold"/>
    <x v="0"/>
    <x v="14"/>
    <n v="14212"/>
    <n v="31828"/>
    <n v="5"/>
    <s v="Beauty &amp; Personal Care"/>
    <x v="0"/>
    <x v="1"/>
    <n v="5"/>
    <n v="1"/>
    <n v="2"/>
    <n v="512"/>
    <x v="8"/>
  </r>
  <r>
    <s v="C05194"/>
    <x v="0"/>
    <n v="30"/>
    <x v="2"/>
    <s v="Silver"/>
    <x v="1"/>
    <x v="47"/>
    <n v="3292"/>
    <n v="11320"/>
    <n v="1"/>
    <s v="Beauty &amp; Personal Care"/>
    <x v="3"/>
    <x v="1"/>
    <n v="5"/>
    <n v="4"/>
    <n v="2"/>
    <n v="542"/>
    <x v="5"/>
  </r>
  <r>
    <s v="C05195"/>
    <x v="1"/>
    <n v="53"/>
    <x v="3"/>
    <s v="Silver"/>
    <x v="0"/>
    <x v="20"/>
    <n v="6999"/>
    <n v="83915"/>
    <n v="12"/>
    <s v="Toys &amp; Games"/>
    <x v="1"/>
    <x v="1"/>
    <n v="4"/>
    <n v="3"/>
    <n v="3"/>
    <n v="433"/>
    <x v="5"/>
  </r>
  <r>
    <s v="C05196"/>
    <x v="11"/>
    <n v="34"/>
    <x v="2"/>
    <s v="Silver"/>
    <x v="0"/>
    <x v="58"/>
    <n v="2898"/>
    <n v="73971"/>
    <n v="50"/>
    <s v="Clothing &amp; Apparel"/>
    <x v="1"/>
    <x v="0"/>
    <n v="3"/>
    <n v="4"/>
    <n v="3"/>
    <n v="343"/>
    <x v="9"/>
  </r>
  <r>
    <s v="C05197"/>
    <x v="0"/>
    <n v="30"/>
    <x v="2"/>
    <s v="Free"/>
    <x v="0"/>
    <x v="11"/>
    <n v="3617"/>
    <n v="117659"/>
    <n v="170"/>
    <s v="Beauty &amp; Personal Care"/>
    <x v="2"/>
    <x v="0"/>
    <n v="1"/>
    <n v="4"/>
    <n v="4"/>
    <n v="144"/>
    <x v="3"/>
  </r>
  <r>
    <s v="C05198"/>
    <x v="0"/>
    <n v="37"/>
    <x v="0"/>
    <s v="Free"/>
    <x v="1"/>
    <x v="53"/>
    <n v="7699"/>
    <n v="295114"/>
    <n v="24"/>
    <s v="Health &amp; Wellness"/>
    <x v="1"/>
    <x v="1"/>
    <n v="4"/>
    <n v="5"/>
    <n v="4"/>
    <n v="454"/>
    <x v="4"/>
  </r>
  <r>
    <s v="C05199"/>
    <x v="9"/>
    <n v="45"/>
    <x v="3"/>
    <s v="Free"/>
    <x v="1"/>
    <x v="10"/>
    <n v="10667"/>
    <n v="76445"/>
    <n v="57"/>
    <s v="Sports &amp; Outdoors"/>
    <x v="3"/>
    <x v="1"/>
    <n v="3"/>
    <n v="2"/>
    <n v="3"/>
    <n v="323"/>
    <x v="5"/>
  </r>
  <r>
    <s v="C05200"/>
    <x v="0"/>
    <n v="24"/>
    <x v="1"/>
    <s v="Silver"/>
    <x v="0"/>
    <x v="10"/>
    <n v="23265"/>
    <n v="214015"/>
    <n v="91"/>
    <s v="Electronics"/>
    <x v="3"/>
    <x v="1"/>
    <n v="2"/>
    <n v="2"/>
    <n v="4"/>
    <n v="224"/>
    <x v="1"/>
  </r>
  <r>
    <s v="C05201"/>
    <x v="17"/>
    <n v="34"/>
    <x v="2"/>
    <s v="Free"/>
    <x v="1"/>
    <x v="45"/>
    <n v="3076"/>
    <n v="9698"/>
    <n v="46"/>
    <s v="Books"/>
    <x v="4"/>
    <x v="1"/>
    <n v="3"/>
    <n v="5"/>
    <n v="1"/>
    <n v="351"/>
    <x v="5"/>
  </r>
  <r>
    <s v="C05202"/>
    <x v="5"/>
    <n v="41"/>
    <x v="0"/>
    <s v="Gold"/>
    <x v="0"/>
    <x v="30"/>
    <n v="6952"/>
    <n v="133274"/>
    <n v="5"/>
    <s v="Toys &amp; Games"/>
    <x v="3"/>
    <x v="1"/>
    <n v="5"/>
    <n v="4"/>
    <n v="4"/>
    <n v="544"/>
    <x v="4"/>
  </r>
  <r>
    <s v="C05203"/>
    <x v="1"/>
    <n v="49"/>
    <x v="3"/>
    <s v="Gold"/>
    <x v="0"/>
    <x v="14"/>
    <n v="9017"/>
    <n v="19446"/>
    <n v="26"/>
    <s v="Toys &amp; Games"/>
    <x v="1"/>
    <x v="0"/>
    <n v="4"/>
    <n v="1"/>
    <n v="2"/>
    <n v="412"/>
    <x v="8"/>
  </r>
  <r>
    <s v="C05204"/>
    <x v="18"/>
    <n v="18"/>
    <x v="1"/>
    <s v="Gold"/>
    <x v="0"/>
    <x v="19"/>
    <n v="916"/>
    <n v="792"/>
    <n v="65"/>
    <s v="Clothing &amp; Apparel"/>
    <x v="1"/>
    <x v="0"/>
    <n v="2"/>
    <n v="1"/>
    <n v="1"/>
    <n v="211"/>
    <x v="0"/>
  </r>
  <r>
    <s v="C05205"/>
    <x v="15"/>
    <n v="30"/>
    <x v="2"/>
    <s v="Free"/>
    <x v="1"/>
    <x v="9"/>
    <n v="1906"/>
    <n v="14319"/>
    <n v="44"/>
    <s v="Electronics"/>
    <x v="0"/>
    <x v="1"/>
    <n v="3"/>
    <n v="2"/>
    <n v="2"/>
    <n v="322"/>
    <x v="0"/>
  </r>
  <r>
    <s v="C05206"/>
    <x v="0"/>
    <n v="18"/>
    <x v="1"/>
    <s v="Free"/>
    <x v="0"/>
    <x v="53"/>
    <n v="8045"/>
    <n v="294366"/>
    <n v="19"/>
    <s v="Sports &amp; Outdoors"/>
    <x v="1"/>
    <x v="1"/>
    <n v="4"/>
    <n v="5"/>
    <n v="4"/>
    <n v="454"/>
    <x v="4"/>
  </r>
  <r>
    <s v="C05207"/>
    <x v="9"/>
    <n v="72"/>
    <x v="5"/>
    <s v="Gold"/>
    <x v="0"/>
    <x v="19"/>
    <n v="7352"/>
    <n v="6499"/>
    <n v="163"/>
    <s v="Books"/>
    <x v="4"/>
    <x v="1"/>
    <n v="1"/>
    <n v="1"/>
    <n v="1"/>
    <n v="111"/>
    <x v="10"/>
  </r>
  <r>
    <s v="C05208"/>
    <x v="7"/>
    <n v="20"/>
    <x v="1"/>
    <s v="Free"/>
    <x v="0"/>
    <x v="5"/>
    <n v="2408"/>
    <n v="11059"/>
    <n v="88"/>
    <s v="Sports &amp; Outdoors"/>
    <x v="0"/>
    <x v="0"/>
    <n v="2"/>
    <n v="2"/>
    <n v="2"/>
    <n v="222"/>
    <x v="0"/>
  </r>
  <r>
    <s v="C05209"/>
    <x v="0"/>
    <n v="21"/>
    <x v="1"/>
    <s v="Gold"/>
    <x v="1"/>
    <x v="4"/>
    <n v="9967"/>
    <n v="225431"/>
    <n v="30"/>
    <s v="Home &amp; Kitchen"/>
    <x v="1"/>
    <x v="0"/>
    <n v="3"/>
    <n v="4"/>
    <n v="4"/>
    <n v="344"/>
    <x v="6"/>
  </r>
  <r>
    <s v="C05210"/>
    <x v="15"/>
    <n v="18"/>
    <x v="1"/>
    <s v="Gold"/>
    <x v="0"/>
    <x v="19"/>
    <n v="10614"/>
    <n v="12101"/>
    <n v="103"/>
    <s v="Pet Supplies"/>
    <x v="1"/>
    <x v="1"/>
    <n v="2"/>
    <n v="1"/>
    <n v="2"/>
    <n v="212"/>
    <x v="0"/>
  </r>
  <r>
    <s v="C05211"/>
    <x v="3"/>
    <n v="30"/>
    <x v="2"/>
    <s v="Silver"/>
    <x v="0"/>
    <x v="23"/>
    <n v="3499"/>
    <n v="58829"/>
    <n v="45"/>
    <s v="Beauty &amp; Personal Care"/>
    <x v="0"/>
    <x v="1"/>
    <n v="3"/>
    <n v="3"/>
    <n v="3"/>
    <n v="333"/>
    <x v="5"/>
  </r>
  <r>
    <s v="C05212"/>
    <x v="5"/>
    <n v="38"/>
    <x v="0"/>
    <s v="Free"/>
    <x v="1"/>
    <x v="5"/>
    <n v="4612"/>
    <n v="25072"/>
    <n v="11"/>
    <s v="Clothing &amp; Apparel"/>
    <x v="1"/>
    <x v="0"/>
    <n v="4"/>
    <n v="2"/>
    <n v="2"/>
    <n v="422"/>
    <x v="8"/>
  </r>
  <r>
    <s v="C05213"/>
    <x v="7"/>
    <n v="33"/>
    <x v="2"/>
    <s v="Silver"/>
    <x v="1"/>
    <x v="20"/>
    <n v="11105"/>
    <n v="143934"/>
    <n v="37"/>
    <s v="Health &amp; Wellness"/>
    <x v="0"/>
    <x v="0"/>
    <n v="3"/>
    <n v="3"/>
    <n v="4"/>
    <n v="334"/>
    <x v="9"/>
  </r>
  <r>
    <s v="C05214"/>
    <x v="0"/>
    <n v="44"/>
    <x v="0"/>
    <s v="Free"/>
    <x v="0"/>
    <x v="19"/>
    <n v="8729"/>
    <n v="8193"/>
    <n v="174"/>
    <s v="Beauty &amp; Personal Care"/>
    <x v="1"/>
    <x v="0"/>
    <n v="1"/>
    <n v="1"/>
    <n v="1"/>
    <n v="111"/>
    <x v="10"/>
  </r>
  <r>
    <s v="C05215"/>
    <x v="7"/>
    <n v="19"/>
    <x v="1"/>
    <s v="Free"/>
    <x v="1"/>
    <x v="43"/>
    <n v="4629"/>
    <n v="197829"/>
    <n v="30"/>
    <s v="Beauty &amp; Personal Care"/>
    <x v="0"/>
    <x v="0"/>
    <n v="3"/>
    <n v="5"/>
    <n v="4"/>
    <n v="354"/>
    <x v="6"/>
  </r>
  <r>
    <s v="C05216"/>
    <x v="0"/>
    <n v="32"/>
    <x v="2"/>
    <s v="Gold"/>
    <x v="0"/>
    <x v="31"/>
    <n v="10337"/>
    <n v="82461"/>
    <n v="33"/>
    <s v="Books"/>
    <x v="1"/>
    <x v="0"/>
    <n v="3"/>
    <n v="2"/>
    <n v="3"/>
    <n v="323"/>
    <x v="5"/>
  </r>
  <r>
    <s v="C05217"/>
    <x v="0"/>
    <n v="38"/>
    <x v="0"/>
    <s v="Silver"/>
    <x v="1"/>
    <x v="2"/>
    <n v="20985"/>
    <n v="110044"/>
    <n v="9"/>
    <s v="Books"/>
    <x v="0"/>
    <x v="1"/>
    <n v="4"/>
    <n v="2"/>
    <n v="4"/>
    <n v="424"/>
    <x v="2"/>
  </r>
  <r>
    <s v="C05218"/>
    <x v="12"/>
    <n v="18"/>
    <x v="1"/>
    <s v="Free"/>
    <x v="0"/>
    <x v="14"/>
    <n v="8015"/>
    <n v="13684"/>
    <n v="124"/>
    <s v="Electronics"/>
    <x v="0"/>
    <x v="0"/>
    <n v="2"/>
    <n v="1"/>
    <n v="2"/>
    <n v="212"/>
    <x v="0"/>
  </r>
  <r>
    <s v="C05219"/>
    <x v="0"/>
    <n v="29"/>
    <x v="2"/>
    <s v="Silver"/>
    <x v="1"/>
    <x v="10"/>
    <n v="10862"/>
    <n v="9230"/>
    <n v="25"/>
    <s v="Food &amp; Grocery"/>
    <x v="3"/>
    <x v="0"/>
    <n v="4"/>
    <n v="2"/>
    <n v="1"/>
    <n v="421"/>
    <x v="8"/>
  </r>
  <r>
    <s v="C05220"/>
    <x v="1"/>
    <n v="25"/>
    <x v="2"/>
    <s v="Silver"/>
    <x v="1"/>
    <x v="35"/>
    <n v="196"/>
    <n v="40395"/>
    <n v="31"/>
    <s v="Books"/>
    <x v="0"/>
    <x v="1"/>
    <n v="3"/>
    <n v="4"/>
    <n v="2"/>
    <n v="342"/>
    <x v="5"/>
  </r>
  <r>
    <s v="C05221"/>
    <x v="0"/>
    <n v="21"/>
    <x v="1"/>
    <s v="Free"/>
    <x v="1"/>
    <x v="3"/>
    <n v="27199"/>
    <n v="930768"/>
    <n v="44"/>
    <s v="Health &amp; Wellness"/>
    <x v="1"/>
    <x v="1"/>
    <n v="3"/>
    <n v="5"/>
    <n v="5"/>
    <n v="355"/>
    <x v="6"/>
  </r>
  <r>
    <s v="C05222"/>
    <x v="10"/>
    <n v="37"/>
    <x v="0"/>
    <s v="Free"/>
    <x v="0"/>
    <x v="12"/>
    <n v="5006"/>
    <n v="79518"/>
    <n v="33"/>
    <s v="Clothing &amp; Apparel"/>
    <x v="1"/>
    <x v="0"/>
    <n v="3"/>
    <n v="4"/>
    <n v="3"/>
    <n v="343"/>
    <x v="9"/>
  </r>
  <r>
    <s v="C05223"/>
    <x v="17"/>
    <n v="24"/>
    <x v="1"/>
    <s v="Free"/>
    <x v="0"/>
    <x v="17"/>
    <n v="977"/>
    <n v="127212"/>
    <n v="174"/>
    <s v="Jewelry &amp; Accessories"/>
    <x v="1"/>
    <x v="1"/>
    <n v="1"/>
    <n v="3"/>
    <n v="4"/>
    <n v="134"/>
    <x v="1"/>
  </r>
  <r>
    <s v="C05224"/>
    <x v="0"/>
    <n v="40"/>
    <x v="0"/>
    <s v="Silver"/>
    <x v="1"/>
    <x v="19"/>
    <n v="5346"/>
    <n v="526"/>
    <n v="86"/>
    <s v="Travel &amp; Luggage"/>
    <x v="5"/>
    <x v="0"/>
    <n v="2"/>
    <n v="1"/>
    <n v="1"/>
    <n v="211"/>
    <x v="0"/>
  </r>
  <r>
    <s v="C05225"/>
    <x v="16"/>
    <n v="34"/>
    <x v="2"/>
    <s v="Gold"/>
    <x v="0"/>
    <x v="12"/>
    <n v="17876"/>
    <n v="358059"/>
    <n v="18"/>
    <s v="Beauty &amp; Personal Care"/>
    <x v="4"/>
    <x v="1"/>
    <n v="4"/>
    <n v="4"/>
    <n v="5"/>
    <n v="445"/>
    <x v="4"/>
  </r>
  <r>
    <s v="C05226"/>
    <x v="10"/>
    <n v="51"/>
    <x v="3"/>
    <s v="Platinum"/>
    <x v="0"/>
    <x v="41"/>
    <n v="51282"/>
    <n v="1945768"/>
    <n v="67"/>
    <s v="Pet Supplies"/>
    <x v="3"/>
    <x v="1"/>
    <n v="2"/>
    <n v="5"/>
    <n v="5"/>
    <n v="255"/>
    <x v="1"/>
  </r>
  <r>
    <s v="C05227"/>
    <x v="4"/>
    <n v="26"/>
    <x v="2"/>
    <s v="Silver"/>
    <x v="1"/>
    <x v="11"/>
    <n v="4415"/>
    <n v="141488"/>
    <n v="38"/>
    <s v="Sports &amp; Outdoors"/>
    <x v="1"/>
    <x v="1"/>
    <n v="3"/>
    <n v="4"/>
    <n v="4"/>
    <n v="344"/>
    <x v="6"/>
  </r>
  <r>
    <s v="C05228"/>
    <x v="0"/>
    <n v="28"/>
    <x v="2"/>
    <s v="Free"/>
    <x v="1"/>
    <x v="5"/>
    <n v="20006"/>
    <n v="105024"/>
    <n v="29"/>
    <s v="Toys &amp; Games"/>
    <x v="1"/>
    <x v="1"/>
    <n v="3"/>
    <n v="2"/>
    <n v="3"/>
    <n v="323"/>
    <x v="5"/>
  </r>
  <r>
    <s v="C05229"/>
    <x v="7"/>
    <n v="49"/>
    <x v="3"/>
    <s v="Silver"/>
    <x v="1"/>
    <x v="19"/>
    <n v="9664"/>
    <n v="963"/>
    <n v="69"/>
    <s v="Electronics"/>
    <x v="4"/>
    <x v="1"/>
    <n v="2"/>
    <n v="1"/>
    <n v="1"/>
    <n v="211"/>
    <x v="0"/>
  </r>
  <r>
    <s v="C05230"/>
    <x v="10"/>
    <n v="59"/>
    <x v="4"/>
    <s v="Free"/>
    <x v="0"/>
    <x v="33"/>
    <n v="2228"/>
    <n v="701"/>
    <n v="10"/>
    <s v="Toys &amp; Games"/>
    <x v="0"/>
    <x v="1"/>
    <n v="4"/>
    <n v="1"/>
    <n v="1"/>
    <n v="411"/>
    <x v="8"/>
  </r>
  <r>
    <s v="C05231"/>
    <x v="8"/>
    <n v="29"/>
    <x v="2"/>
    <s v="Silver"/>
    <x v="1"/>
    <x v="14"/>
    <n v="1406"/>
    <n v="27195"/>
    <n v="30"/>
    <s v="Books"/>
    <x v="0"/>
    <x v="0"/>
    <n v="3"/>
    <n v="1"/>
    <n v="2"/>
    <n v="312"/>
    <x v="7"/>
  </r>
  <r>
    <s v="C05232"/>
    <x v="10"/>
    <n v="57"/>
    <x v="4"/>
    <s v="Platinum"/>
    <x v="0"/>
    <x v="20"/>
    <n v="14612"/>
    <n v="184557"/>
    <n v="49"/>
    <s v="Jewelry &amp; Accessories"/>
    <x v="4"/>
    <x v="1"/>
    <n v="3"/>
    <n v="3"/>
    <n v="4"/>
    <n v="334"/>
    <x v="9"/>
  </r>
  <r>
    <s v="C05233"/>
    <x v="15"/>
    <n v="47"/>
    <x v="3"/>
    <s v="Free"/>
    <x v="1"/>
    <x v="21"/>
    <n v="4702"/>
    <n v="49421"/>
    <n v="19"/>
    <s v="Sports &amp; Outdoors"/>
    <x v="1"/>
    <x v="0"/>
    <n v="4"/>
    <n v="3"/>
    <n v="3"/>
    <n v="433"/>
    <x v="5"/>
  </r>
  <r>
    <s v="C05234"/>
    <x v="0"/>
    <n v="43"/>
    <x v="0"/>
    <s v="Free"/>
    <x v="1"/>
    <x v="47"/>
    <n v="2683"/>
    <n v="73938"/>
    <n v="40"/>
    <s v="Electronics"/>
    <x v="3"/>
    <x v="1"/>
    <n v="3"/>
    <n v="4"/>
    <n v="3"/>
    <n v="343"/>
    <x v="9"/>
  </r>
  <r>
    <s v="C05235"/>
    <x v="12"/>
    <n v="45"/>
    <x v="3"/>
    <s v="Free"/>
    <x v="0"/>
    <x v="39"/>
    <n v="2007"/>
    <n v="58629"/>
    <n v="8"/>
    <s v="Electronics"/>
    <x v="3"/>
    <x v="0"/>
    <n v="4"/>
    <n v="4"/>
    <n v="3"/>
    <n v="443"/>
    <x v="9"/>
  </r>
  <r>
    <s v="C05236"/>
    <x v="17"/>
    <n v="46"/>
    <x v="3"/>
    <s v="Free"/>
    <x v="1"/>
    <x v="20"/>
    <n v="10387"/>
    <n v="142871"/>
    <n v="5"/>
    <s v="Electronics"/>
    <x v="0"/>
    <x v="0"/>
    <n v="5"/>
    <n v="3"/>
    <n v="4"/>
    <n v="534"/>
    <x v="9"/>
  </r>
  <r>
    <s v="C05237"/>
    <x v="2"/>
    <n v="29"/>
    <x v="2"/>
    <s v="Free"/>
    <x v="0"/>
    <x v="10"/>
    <n v="1525"/>
    <n v="13495"/>
    <n v="193"/>
    <s v="Electronics"/>
    <x v="0"/>
    <x v="0"/>
    <n v="1"/>
    <n v="2"/>
    <n v="2"/>
    <n v="122"/>
    <x v="0"/>
  </r>
  <r>
    <s v="C05238"/>
    <x v="0"/>
    <n v="43"/>
    <x v="0"/>
    <s v="Gold"/>
    <x v="0"/>
    <x v="20"/>
    <n v="5651"/>
    <n v="83856"/>
    <n v="11"/>
    <s v="Beauty &amp; Personal Care"/>
    <x v="3"/>
    <x v="0"/>
    <n v="4"/>
    <n v="3"/>
    <n v="3"/>
    <n v="433"/>
    <x v="5"/>
  </r>
  <r>
    <s v="C05239"/>
    <x v="5"/>
    <n v="42"/>
    <x v="0"/>
    <s v="Gold"/>
    <x v="0"/>
    <x v="3"/>
    <n v="76293"/>
    <n v="2595379"/>
    <n v="85"/>
    <s v="Electronics"/>
    <x v="5"/>
    <x v="0"/>
    <n v="2"/>
    <n v="5"/>
    <n v="5"/>
    <n v="255"/>
    <x v="1"/>
  </r>
  <r>
    <s v="C05240"/>
    <x v="0"/>
    <n v="36"/>
    <x v="0"/>
    <s v="Platinum"/>
    <x v="0"/>
    <x v="12"/>
    <n v="15888"/>
    <n v="307945"/>
    <n v="43"/>
    <s v="Home &amp; Kitchen"/>
    <x v="0"/>
    <x v="1"/>
    <n v="3"/>
    <n v="4"/>
    <n v="5"/>
    <n v="345"/>
    <x v="6"/>
  </r>
  <r>
    <s v="C05241"/>
    <x v="1"/>
    <n v="34"/>
    <x v="2"/>
    <s v="Free"/>
    <x v="1"/>
    <x v="10"/>
    <n v="15794"/>
    <n v="109794"/>
    <n v="146"/>
    <s v="Home &amp; Kitchen"/>
    <x v="0"/>
    <x v="1"/>
    <n v="1"/>
    <n v="2"/>
    <n v="4"/>
    <n v="124"/>
    <x v="1"/>
  </r>
  <r>
    <s v="C05242"/>
    <x v="0"/>
    <n v="29"/>
    <x v="2"/>
    <s v="Free"/>
    <x v="1"/>
    <x v="33"/>
    <n v="17904"/>
    <n v="58916"/>
    <n v="9"/>
    <s v="Electronics"/>
    <x v="0"/>
    <x v="0"/>
    <n v="4"/>
    <n v="1"/>
    <n v="3"/>
    <n v="413"/>
    <x v="2"/>
  </r>
  <r>
    <s v="C05243"/>
    <x v="10"/>
    <n v="28"/>
    <x v="2"/>
    <s v="Free"/>
    <x v="1"/>
    <x v="9"/>
    <n v="8092"/>
    <n v="57358"/>
    <n v="8"/>
    <s v="Electronics"/>
    <x v="0"/>
    <x v="1"/>
    <n v="4"/>
    <n v="2"/>
    <n v="3"/>
    <n v="423"/>
    <x v="5"/>
  </r>
  <r>
    <s v="C05244"/>
    <x v="5"/>
    <n v="51"/>
    <x v="3"/>
    <s v="Free"/>
    <x v="1"/>
    <x v="14"/>
    <n v="9365"/>
    <n v="2002"/>
    <n v="106"/>
    <s v="Clothing &amp; Apparel"/>
    <x v="1"/>
    <x v="1"/>
    <n v="2"/>
    <n v="1"/>
    <n v="1"/>
    <n v="211"/>
    <x v="0"/>
  </r>
  <r>
    <s v="C05245"/>
    <x v="1"/>
    <n v="42"/>
    <x v="0"/>
    <s v="Silver"/>
    <x v="1"/>
    <x v="4"/>
    <n v="4926"/>
    <n v="86666"/>
    <n v="108"/>
    <s v="Pet Supplies"/>
    <x v="5"/>
    <x v="1"/>
    <n v="2"/>
    <n v="4"/>
    <n v="3"/>
    <n v="243"/>
    <x v="1"/>
  </r>
  <r>
    <s v="C05246"/>
    <x v="9"/>
    <n v="34"/>
    <x v="2"/>
    <s v="Platinum"/>
    <x v="0"/>
    <x v="18"/>
    <n v="19046"/>
    <n v="336491"/>
    <n v="72"/>
    <s v="Clothing &amp; Apparel"/>
    <x v="5"/>
    <x v="1"/>
    <n v="2"/>
    <n v="3"/>
    <n v="5"/>
    <n v="235"/>
    <x v="1"/>
  </r>
  <r>
    <s v="C05247"/>
    <x v="9"/>
    <n v="31"/>
    <x v="2"/>
    <s v="Free"/>
    <x v="1"/>
    <x v="1"/>
    <n v="2973"/>
    <n v="3245"/>
    <n v="32"/>
    <s v="Electronics"/>
    <x v="0"/>
    <x v="1"/>
    <n v="3"/>
    <n v="3"/>
    <n v="1"/>
    <n v="331"/>
    <x v="7"/>
  </r>
  <r>
    <s v="C05248"/>
    <x v="1"/>
    <n v="30"/>
    <x v="2"/>
    <s v="Free"/>
    <x v="0"/>
    <x v="58"/>
    <n v="5825"/>
    <n v="12381"/>
    <n v="172"/>
    <s v="Clothing &amp; Apparel"/>
    <x v="3"/>
    <x v="0"/>
    <n v="1"/>
    <n v="4"/>
    <n v="2"/>
    <n v="142"/>
    <x v="1"/>
  </r>
  <r>
    <s v="C05249"/>
    <x v="12"/>
    <n v="61"/>
    <x v="4"/>
    <s v="Free"/>
    <x v="0"/>
    <x v="58"/>
    <n v="5389"/>
    <n v="126972"/>
    <n v="7"/>
    <s v="Clothing &amp; Apparel"/>
    <x v="0"/>
    <x v="1"/>
    <n v="5"/>
    <n v="4"/>
    <n v="4"/>
    <n v="544"/>
    <x v="4"/>
  </r>
  <r>
    <s v="C05250"/>
    <x v="0"/>
    <n v="49"/>
    <x v="3"/>
    <s v="Silver"/>
    <x v="1"/>
    <x v="5"/>
    <n v="9522"/>
    <n v="40951"/>
    <n v="9"/>
    <s v="Clothing &amp; Apparel"/>
    <x v="4"/>
    <x v="1"/>
    <n v="4"/>
    <n v="2"/>
    <n v="2"/>
    <n v="422"/>
    <x v="8"/>
  </r>
  <r>
    <s v="C05251"/>
    <x v="0"/>
    <n v="29"/>
    <x v="2"/>
    <s v="Free"/>
    <x v="0"/>
    <x v="24"/>
    <n v="10865"/>
    <n v="257767"/>
    <n v="18"/>
    <s v="Food &amp; Grocery"/>
    <x v="5"/>
    <x v="1"/>
    <n v="4"/>
    <n v="4"/>
    <n v="4"/>
    <n v="444"/>
    <x v="6"/>
  </r>
  <r>
    <s v="C05252"/>
    <x v="9"/>
    <n v="39"/>
    <x v="0"/>
    <s v="Free"/>
    <x v="0"/>
    <x v="31"/>
    <n v="12342"/>
    <n v="98174"/>
    <n v="4"/>
    <s v="Home &amp; Kitchen"/>
    <x v="4"/>
    <x v="0"/>
    <n v="5"/>
    <n v="2"/>
    <n v="3"/>
    <n v="523"/>
    <x v="2"/>
  </r>
  <r>
    <s v="C05253"/>
    <x v="5"/>
    <n v="25"/>
    <x v="2"/>
    <s v="Silver"/>
    <x v="1"/>
    <x v="31"/>
    <n v="5165"/>
    <n v="51629"/>
    <n v="15"/>
    <s v="Books"/>
    <x v="0"/>
    <x v="1"/>
    <n v="4"/>
    <n v="2"/>
    <n v="3"/>
    <n v="423"/>
    <x v="5"/>
  </r>
  <r>
    <s v="C05254"/>
    <x v="0"/>
    <n v="44"/>
    <x v="0"/>
    <s v="Free"/>
    <x v="0"/>
    <x v="53"/>
    <n v="4568"/>
    <n v="16407"/>
    <n v="130"/>
    <s v="Sports &amp; Outdoors"/>
    <x v="4"/>
    <x v="1"/>
    <n v="1"/>
    <n v="5"/>
    <n v="2"/>
    <n v="152"/>
    <x v="1"/>
  </r>
  <r>
    <s v="C05255"/>
    <x v="2"/>
    <n v="23"/>
    <x v="1"/>
    <s v="Free"/>
    <x v="1"/>
    <x v="56"/>
    <n v="642"/>
    <n v="465295"/>
    <n v="34"/>
    <s v="Sports &amp; Outdoors"/>
    <x v="0"/>
    <x v="0"/>
    <n v="3"/>
    <n v="5"/>
    <n v="5"/>
    <n v="355"/>
    <x v="6"/>
  </r>
  <r>
    <s v="C05256"/>
    <x v="1"/>
    <n v="25"/>
    <x v="2"/>
    <s v="Free"/>
    <x v="0"/>
    <x v="10"/>
    <n v="15371"/>
    <n v="133127"/>
    <n v="22"/>
    <s v="Books"/>
    <x v="3"/>
    <x v="1"/>
    <n v="4"/>
    <n v="2"/>
    <n v="4"/>
    <n v="424"/>
    <x v="2"/>
  </r>
  <r>
    <s v="C05257"/>
    <x v="12"/>
    <n v="21"/>
    <x v="1"/>
    <s v="Free"/>
    <x v="0"/>
    <x v="4"/>
    <n v="5884"/>
    <n v="124959"/>
    <n v="208"/>
    <s v="Beauty &amp; Personal Care"/>
    <x v="1"/>
    <x v="1"/>
    <n v="1"/>
    <n v="4"/>
    <n v="4"/>
    <n v="144"/>
    <x v="3"/>
  </r>
  <r>
    <s v="C05258"/>
    <x v="9"/>
    <n v="33"/>
    <x v="2"/>
    <s v="Gold"/>
    <x v="1"/>
    <x v="66"/>
    <n v="16803"/>
    <n v="1016193"/>
    <n v="81"/>
    <s v="Health &amp; Wellness"/>
    <x v="5"/>
    <x v="1"/>
    <n v="2"/>
    <n v="5"/>
    <n v="5"/>
    <n v="255"/>
    <x v="1"/>
  </r>
  <r>
    <s v="C05259"/>
    <x v="12"/>
    <n v="40"/>
    <x v="0"/>
    <s v="Platinum"/>
    <x v="0"/>
    <x v="22"/>
    <n v="13309"/>
    <n v="129993"/>
    <n v="20"/>
    <s v="Electronics"/>
    <x v="1"/>
    <x v="1"/>
    <n v="4"/>
    <n v="3"/>
    <n v="4"/>
    <n v="434"/>
    <x v="9"/>
  </r>
  <r>
    <s v="C05260"/>
    <x v="7"/>
    <n v="18"/>
    <x v="1"/>
    <s v="Gold"/>
    <x v="1"/>
    <x v="30"/>
    <n v="3322"/>
    <n v="60278"/>
    <n v="44"/>
    <s v="Clothing &amp; Apparel"/>
    <x v="5"/>
    <x v="1"/>
    <n v="3"/>
    <n v="4"/>
    <n v="3"/>
    <n v="343"/>
    <x v="9"/>
  </r>
  <r>
    <s v="C05261"/>
    <x v="0"/>
    <n v="52"/>
    <x v="3"/>
    <s v="Free"/>
    <x v="0"/>
    <x v="1"/>
    <n v="7728"/>
    <n v="87451"/>
    <n v="97"/>
    <s v="Books"/>
    <x v="1"/>
    <x v="1"/>
    <n v="2"/>
    <n v="3"/>
    <n v="3"/>
    <n v="233"/>
    <x v="0"/>
  </r>
  <r>
    <s v="C05262"/>
    <x v="7"/>
    <n v="39"/>
    <x v="0"/>
    <s v="Free"/>
    <x v="1"/>
    <x v="20"/>
    <n v="10005"/>
    <n v="120552"/>
    <n v="63"/>
    <s v="Jewelry &amp; Accessories"/>
    <x v="2"/>
    <x v="0"/>
    <n v="2"/>
    <n v="3"/>
    <n v="4"/>
    <n v="234"/>
    <x v="1"/>
  </r>
  <r>
    <s v="C05263"/>
    <x v="13"/>
    <n v="44"/>
    <x v="0"/>
    <s v="Free"/>
    <x v="0"/>
    <x v="19"/>
    <n v="8451"/>
    <n v="8399"/>
    <n v="109"/>
    <s v="Toys &amp; Games"/>
    <x v="3"/>
    <x v="0"/>
    <n v="2"/>
    <n v="1"/>
    <n v="1"/>
    <n v="211"/>
    <x v="0"/>
  </r>
  <r>
    <s v="C05264"/>
    <x v="0"/>
    <n v="25"/>
    <x v="2"/>
    <s v="Platinum"/>
    <x v="0"/>
    <x v="44"/>
    <n v="24559"/>
    <n v="109109"/>
    <n v="18"/>
    <s v="Books"/>
    <x v="1"/>
    <x v="1"/>
    <n v="4"/>
    <n v="5"/>
    <n v="3"/>
    <n v="453"/>
    <x v="5"/>
  </r>
  <r>
    <s v="C05265"/>
    <x v="0"/>
    <n v="37"/>
    <x v="0"/>
    <s v="Silver"/>
    <x v="1"/>
    <x v="51"/>
    <n v="3865"/>
    <n v="167754"/>
    <n v="12"/>
    <s v="Food &amp; Grocery"/>
    <x v="4"/>
    <x v="1"/>
    <n v="4"/>
    <n v="5"/>
    <n v="4"/>
    <n v="454"/>
    <x v="4"/>
  </r>
  <r>
    <s v="C05266"/>
    <x v="0"/>
    <n v="41"/>
    <x v="0"/>
    <s v="Free"/>
    <x v="0"/>
    <x v="12"/>
    <n v="405"/>
    <n v="83741"/>
    <n v="43"/>
    <s v="Clothing &amp; Apparel"/>
    <x v="1"/>
    <x v="1"/>
    <n v="3"/>
    <n v="4"/>
    <n v="3"/>
    <n v="343"/>
    <x v="9"/>
  </r>
  <r>
    <s v="C05267"/>
    <x v="0"/>
    <n v="59"/>
    <x v="4"/>
    <s v="Free"/>
    <x v="1"/>
    <x v="33"/>
    <n v="5001"/>
    <n v="14031"/>
    <n v="119"/>
    <s v="Beauty &amp; Personal Care"/>
    <x v="5"/>
    <x v="1"/>
    <n v="2"/>
    <n v="1"/>
    <n v="2"/>
    <n v="212"/>
    <x v="0"/>
  </r>
  <r>
    <s v="C05268"/>
    <x v="5"/>
    <n v="43"/>
    <x v="0"/>
    <s v="Free"/>
    <x v="1"/>
    <x v="19"/>
    <n v="22979"/>
    <n v="23633"/>
    <n v="86"/>
    <s v="Home &amp; Kitchen"/>
    <x v="4"/>
    <x v="1"/>
    <n v="2"/>
    <n v="1"/>
    <n v="2"/>
    <n v="212"/>
    <x v="0"/>
  </r>
  <r>
    <s v="C05269"/>
    <x v="8"/>
    <n v="47"/>
    <x v="3"/>
    <s v="Free"/>
    <x v="0"/>
    <x v="2"/>
    <n v="5748"/>
    <n v="35146"/>
    <n v="32"/>
    <s v="Home &amp; Kitchen"/>
    <x v="5"/>
    <x v="1"/>
    <n v="3"/>
    <n v="2"/>
    <n v="2"/>
    <n v="322"/>
    <x v="0"/>
  </r>
  <r>
    <s v="C05270"/>
    <x v="7"/>
    <n v="38"/>
    <x v="0"/>
    <s v="Free"/>
    <x v="0"/>
    <x v="0"/>
    <n v="3783"/>
    <n v="14732"/>
    <n v="10"/>
    <s v="Automotive"/>
    <x v="4"/>
    <x v="1"/>
    <n v="4"/>
    <n v="2"/>
    <n v="2"/>
    <n v="422"/>
    <x v="8"/>
  </r>
  <r>
    <s v="C05271"/>
    <x v="0"/>
    <n v="18"/>
    <x v="1"/>
    <s v="Free"/>
    <x v="1"/>
    <x v="19"/>
    <n v="4946"/>
    <n v="5598"/>
    <n v="79"/>
    <s v="Home &amp; Kitchen"/>
    <x v="1"/>
    <x v="1"/>
    <n v="2"/>
    <n v="1"/>
    <n v="1"/>
    <n v="211"/>
    <x v="0"/>
  </r>
  <r>
    <s v="C05272"/>
    <x v="3"/>
    <n v="39"/>
    <x v="0"/>
    <s v="Free"/>
    <x v="0"/>
    <x v="39"/>
    <n v="580"/>
    <n v="185992"/>
    <n v="101"/>
    <s v="Clothing &amp; Apparel"/>
    <x v="5"/>
    <x v="0"/>
    <n v="2"/>
    <n v="4"/>
    <n v="4"/>
    <n v="244"/>
    <x v="1"/>
  </r>
  <r>
    <s v="C05273"/>
    <x v="0"/>
    <n v="43"/>
    <x v="0"/>
    <s v="Free"/>
    <x v="1"/>
    <x v="18"/>
    <n v="19764"/>
    <n v="307643"/>
    <n v="264"/>
    <s v="Electronics"/>
    <x v="3"/>
    <x v="1"/>
    <n v="1"/>
    <n v="3"/>
    <n v="5"/>
    <n v="135"/>
    <x v="1"/>
  </r>
  <r>
    <s v="C05274"/>
    <x v="0"/>
    <n v="26"/>
    <x v="2"/>
    <s v="Free"/>
    <x v="1"/>
    <x v="35"/>
    <n v="13694"/>
    <n v="234411"/>
    <n v="2"/>
    <s v="Office Supplies"/>
    <x v="1"/>
    <x v="1"/>
    <n v="5"/>
    <n v="4"/>
    <n v="4"/>
    <n v="544"/>
    <x v="4"/>
  </r>
  <r>
    <s v="C05275"/>
    <x v="5"/>
    <n v="27"/>
    <x v="2"/>
    <s v="Free"/>
    <x v="0"/>
    <x v="42"/>
    <n v="11122"/>
    <n v="399146"/>
    <n v="71"/>
    <s v="Electronics"/>
    <x v="4"/>
    <x v="1"/>
    <n v="2"/>
    <n v="5"/>
    <n v="5"/>
    <n v="255"/>
    <x v="1"/>
  </r>
  <r>
    <s v="C05276"/>
    <x v="0"/>
    <n v="30"/>
    <x v="2"/>
    <s v="Gold"/>
    <x v="0"/>
    <x v="18"/>
    <n v="42655"/>
    <n v="772938"/>
    <n v="60"/>
    <s v="Clothing &amp; Apparel"/>
    <x v="1"/>
    <x v="1"/>
    <n v="2"/>
    <n v="3"/>
    <n v="5"/>
    <n v="235"/>
    <x v="1"/>
  </r>
  <r>
    <s v="C05277"/>
    <x v="0"/>
    <n v="34"/>
    <x v="2"/>
    <s v="Free"/>
    <x v="0"/>
    <x v="5"/>
    <n v="2896"/>
    <n v="14705"/>
    <n v="22"/>
    <s v="Clothing &amp; Apparel"/>
    <x v="5"/>
    <x v="1"/>
    <n v="4"/>
    <n v="2"/>
    <n v="2"/>
    <n v="422"/>
    <x v="8"/>
  </r>
  <r>
    <s v="C05278"/>
    <x v="10"/>
    <n v="44"/>
    <x v="0"/>
    <s v="Free"/>
    <x v="1"/>
    <x v="53"/>
    <n v="9293"/>
    <n v="376172"/>
    <n v="122"/>
    <s v="Sports &amp; Outdoors"/>
    <x v="3"/>
    <x v="0"/>
    <n v="2"/>
    <n v="5"/>
    <n v="5"/>
    <n v="255"/>
    <x v="1"/>
  </r>
  <r>
    <s v="C05279"/>
    <x v="18"/>
    <n v="27"/>
    <x v="2"/>
    <s v="Free"/>
    <x v="0"/>
    <x v="31"/>
    <n v="7512"/>
    <n v="62834"/>
    <n v="11"/>
    <s v="Home &amp; Kitchen"/>
    <x v="1"/>
    <x v="0"/>
    <n v="4"/>
    <n v="2"/>
    <n v="3"/>
    <n v="423"/>
    <x v="5"/>
  </r>
  <r>
    <s v="C05280"/>
    <x v="1"/>
    <n v="31"/>
    <x v="2"/>
    <s v="Silver"/>
    <x v="1"/>
    <x v="20"/>
    <n v="13482"/>
    <n v="191688"/>
    <n v="36"/>
    <s v="Electronics"/>
    <x v="1"/>
    <x v="1"/>
    <n v="3"/>
    <n v="3"/>
    <n v="4"/>
    <n v="334"/>
    <x v="9"/>
  </r>
  <r>
    <s v="C05281"/>
    <x v="18"/>
    <n v="42"/>
    <x v="0"/>
    <s v="Gold"/>
    <x v="0"/>
    <x v="1"/>
    <n v="5777"/>
    <n v="60851"/>
    <n v="51"/>
    <s v="Toys &amp; Games"/>
    <x v="3"/>
    <x v="0"/>
    <n v="3"/>
    <n v="3"/>
    <n v="3"/>
    <n v="333"/>
    <x v="5"/>
  </r>
  <r>
    <s v="C05282"/>
    <x v="0"/>
    <n v="43"/>
    <x v="0"/>
    <s v="Free"/>
    <x v="0"/>
    <x v="21"/>
    <n v="5394"/>
    <n v="59912"/>
    <n v="15"/>
    <s v="Health &amp; Wellness"/>
    <x v="1"/>
    <x v="0"/>
    <n v="4"/>
    <n v="3"/>
    <n v="3"/>
    <n v="433"/>
    <x v="5"/>
  </r>
  <r>
    <s v="C05283"/>
    <x v="1"/>
    <n v="34"/>
    <x v="2"/>
    <s v="Silver"/>
    <x v="1"/>
    <x v="15"/>
    <n v="6106"/>
    <n v="176505"/>
    <n v="91"/>
    <s v="Home &amp; Kitchen"/>
    <x v="4"/>
    <x v="0"/>
    <n v="2"/>
    <n v="4"/>
    <n v="4"/>
    <n v="244"/>
    <x v="1"/>
  </r>
  <r>
    <s v="C05284"/>
    <x v="10"/>
    <n v="29"/>
    <x v="2"/>
    <s v="Gold"/>
    <x v="1"/>
    <x v="17"/>
    <n v="1399"/>
    <n v="216548"/>
    <n v="128"/>
    <s v="Electronics"/>
    <x v="4"/>
    <x v="1"/>
    <n v="1"/>
    <n v="3"/>
    <n v="4"/>
    <n v="134"/>
    <x v="1"/>
  </r>
  <r>
    <s v="C05285"/>
    <x v="0"/>
    <n v="40"/>
    <x v="0"/>
    <s v="Silver"/>
    <x v="0"/>
    <x v="9"/>
    <n v="3611"/>
    <n v="22026"/>
    <n v="36"/>
    <s v="Clothing &amp; Apparel"/>
    <x v="3"/>
    <x v="0"/>
    <n v="3"/>
    <n v="2"/>
    <n v="2"/>
    <n v="322"/>
    <x v="0"/>
  </r>
  <r>
    <s v="C05286"/>
    <x v="3"/>
    <n v="33"/>
    <x v="2"/>
    <s v="Free"/>
    <x v="0"/>
    <x v="23"/>
    <n v="9065"/>
    <n v="138064"/>
    <n v="37"/>
    <s v="Food &amp; Grocery"/>
    <x v="4"/>
    <x v="1"/>
    <n v="3"/>
    <n v="3"/>
    <n v="4"/>
    <n v="334"/>
    <x v="9"/>
  </r>
  <r>
    <s v="C05287"/>
    <x v="8"/>
    <n v="42"/>
    <x v="0"/>
    <s v="Free"/>
    <x v="1"/>
    <x v="0"/>
    <n v="9891"/>
    <n v="37918"/>
    <n v="65"/>
    <s v="Electronics"/>
    <x v="0"/>
    <x v="0"/>
    <n v="2"/>
    <n v="2"/>
    <n v="2"/>
    <n v="222"/>
    <x v="0"/>
  </r>
  <r>
    <s v="C05288"/>
    <x v="5"/>
    <n v="24"/>
    <x v="1"/>
    <s v="Free"/>
    <x v="0"/>
    <x v="17"/>
    <n v="3068"/>
    <n v="39982"/>
    <n v="40"/>
    <s v="Jewelry &amp; Accessories"/>
    <x v="3"/>
    <x v="0"/>
    <n v="3"/>
    <n v="3"/>
    <n v="2"/>
    <n v="332"/>
    <x v="0"/>
  </r>
  <r>
    <s v="C05289"/>
    <x v="8"/>
    <n v="58"/>
    <x v="4"/>
    <s v="Free"/>
    <x v="0"/>
    <x v="21"/>
    <n v="6495"/>
    <n v="73787"/>
    <n v="219"/>
    <s v="Electronics"/>
    <x v="5"/>
    <x v="1"/>
    <n v="1"/>
    <n v="3"/>
    <n v="3"/>
    <n v="133"/>
    <x v="1"/>
  </r>
  <r>
    <s v="C05290"/>
    <x v="5"/>
    <n v="58"/>
    <x v="4"/>
    <s v="Silver"/>
    <x v="1"/>
    <x v="34"/>
    <n v="15291"/>
    <n v="266873"/>
    <n v="46"/>
    <s v="Home &amp; Kitchen"/>
    <x v="5"/>
    <x v="0"/>
    <n v="3"/>
    <n v="3"/>
    <n v="4"/>
    <n v="334"/>
    <x v="9"/>
  </r>
  <r>
    <s v="C05291"/>
    <x v="0"/>
    <n v="31"/>
    <x v="2"/>
    <s v="Free"/>
    <x v="1"/>
    <x v="19"/>
    <n v="1755"/>
    <n v="174"/>
    <n v="8"/>
    <s v="Electronics"/>
    <x v="1"/>
    <x v="1"/>
    <n v="4"/>
    <n v="1"/>
    <n v="1"/>
    <n v="411"/>
    <x v="8"/>
  </r>
  <r>
    <s v="C05292"/>
    <x v="8"/>
    <n v="21"/>
    <x v="1"/>
    <s v="Free"/>
    <x v="1"/>
    <x v="22"/>
    <n v="16853"/>
    <n v="171636"/>
    <n v="46"/>
    <s v="Toys &amp; Games"/>
    <x v="3"/>
    <x v="1"/>
    <n v="3"/>
    <n v="3"/>
    <n v="4"/>
    <n v="334"/>
    <x v="9"/>
  </r>
  <r>
    <s v="C05293"/>
    <x v="10"/>
    <n v="32"/>
    <x v="2"/>
    <s v="Gold"/>
    <x v="1"/>
    <x v="42"/>
    <n v="7108"/>
    <n v="313599"/>
    <n v="9"/>
    <s v="Clothing &amp; Apparel"/>
    <x v="0"/>
    <x v="1"/>
    <n v="4"/>
    <n v="5"/>
    <n v="5"/>
    <n v="455"/>
    <x v="4"/>
  </r>
  <r>
    <s v="C05294"/>
    <x v="14"/>
    <n v="18"/>
    <x v="1"/>
    <s v="Free"/>
    <x v="0"/>
    <x v="0"/>
    <n v="3316"/>
    <n v="11717"/>
    <n v="8"/>
    <s v="Books"/>
    <x v="1"/>
    <x v="0"/>
    <n v="4"/>
    <n v="2"/>
    <n v="2"/>
    <n v="422"/>
    <x v="8"/>
  </r>
  <r>
    <s v="C05295"/>
    <x v="5"/>
    <n v="23"/>
    <x v="1"/>
    <s v="Free"/>
    <x v="1"/>
    <x v="38"/>
    <n v="11992"/>
    <n v="751088"/>
    <n v="29"/>
    <s v="Beauty &amp; Personal Care"/>
    <x v="1"/>
    <x v="0"/>
    <n v="3"/>
    <n v="5"/>
    <n v="5"/>
    <n v="355"/>
    <x v="6"/>
  </r>
  <r>
    <s v="C05296"/>
    <x v="3"/>
    <n v="33"/>
    <x v="2"/>
    <s v="Silver"/>
    <x v="1"/>
    <x v="4"/>
    <n v="3954"/>
    <n v="84289"/>
    <n v="106"/>
    <s v="Clothing &amp; Apparel"/>
    <x v="0"/>
    <x v="0"/>
    <n v="2"/>
    <n v="4"/>
    <n v="3"/>
    <n v="243"/>
    <x v="1"/>
  </r>
  <r>
    <s v="C05297"/>
    <x v="12"/>
    <n v="39"/>
    <x v="0"/>
    <s v="Gold"/>
    <x v="0"/>
    <x v="14"/>
    <n v="7877"/>
    <n v="18015"/>
    <n v="58"/>
    <s v="Jewelry &amp; Accessories"/>
    <x v="0"/>
    <x v="0"/>
    <n v="3"/>
    <n v="1"/>
    <n v="2"/>
    <n v="312"/>
    <x v="7"/>
  </r>
  <r>
    <s v="C05298"/>
    <x v="3"/>
    <n v="57"/>
    <x v="4"/>
    <s v="Platinum"/>
    <x v="0"/>
    <x v="31"/>
    <n v="9161"/>
    <n v="74476"/>
    <n v="0"/>
    <s v="Food &amp; Grocery"/>
    <x v="0"/>
    <x v="0"/>
    <n v="5"/>
    <n v="2"/>
    <n v="3"/>
    <n v="523"/>
    <x v="2"/>
  </r>
  <r>
    <s v="C05299"/>
    <x v="2"/>
    <n v="56"/>
    <x v="4"/>
    <s v="Silver"/>
    <x v="1"/>
    <x v="26"/>
    <n v="4331"/>
    <n v="96239"/>
    <n v="61"/>
    <s v="Electronics"/>
    <x v="1"/>
    <x v="0"/>
    <n v="2"/>
    <n v="4"/>
    <n v="3"/>
    <n v="243"/>
    <x v="1"/>
  </r>
  <r>
    <s v="C05300"/>
    <x v="18"/>
    <n v="32"/>
    <x v="2"/>
    <s v="Free"/>
    <x v="0"/>
    <x v="14"/>
    <n v="316"/>
    <n v="6441"/>
    <n v="16"/>
    <s v="Pet Supplies"/>
    <x v="4"/>
    <x v="1"/>
    <n v="4"/>
    <n v="1"/>
    <n v="1"/>
    <n v="411"/>
    <x v="8"/>
  </r>
  <r>
    <s v="C05301"/>
    <x v="12"/>
    <n v="18"/>
    <x v="1"/>
    <s v="Gold"/>
    <x v="0"/>
    <x v="0"/>
    <n v="2659"/>
    <n v="9741"/>
    <n v="34"/>
    <s v="Jewelry &amp; Accessories"/>
    <x v="0"/>
    <x v="0"/>
    <n v="3"/>
    <n v="2"/>
    <n v="1"/>
    <n v="321"/>
    <x v="7"/>
  </r>
  <r>
    <s v="C05302"/>
    <x v="0"/>
    <n v="48"/>
    <x v="3"/>
    <s v="Silver"/>
    <x v="0"/>
    <x v="0"/>
    <n v="17369"/>
    <n v="6007"/>
    <n v="105"/>
    <s v="Clothing &amp; Apparel"/>
    <x v="3"/>
    <x v="1"/>
    <n v="2"/>
    <n v="2"/>
    <n v="1"/>
    <n v="221"/>
    <x v="7"/>
  </r>
  <r>
    <s v="C05303"/>
    <x v="12"/>
    <n v="18"/>
    <x v="1"/>
    <s v="Free"/>
    <x v="1"/>
    <x v="1"/>
    <n v="8597"/>
    <n v="103007"/>
    <n v="103"/>
    <s v="Beauty &amp; Personal Care"/>
    <x v="0"/>
    <x v="1"/>
    <n v="2"/>
    <n v="3"/>
    <n v="3"/>
    <n v="233"/>
    <x v="0"/>
  </r>
  <r>
    <s v="C05304"/>
    <x v="5"/>
    <n v="22"/>
    <x v="1"/>
    <s v="Silver"/>
    <x v="1"/>
    <x v="39"/>
    <n v="1212"/>
    <n v="40079"/>
    <n v="40"/>
    <s v="Home &amp; Kitchen"/>
    <x v="1"/>
    <x v="0"/>
    <n v="3"/>
    <n v="4"/>
    <n v="2"/>
    <n v="342"/>
    <x v="5"/>
  </r>
  <r>
    <s v="C05305"/>
    <x v="3"/>
    <n v="35"/>
    <x v="0"/>
    <s v="Platinum"/>
    <x v="1"/>
    <x v="9"/>
    <n v="48514"/>
    <n v="297956"/>
    <n v="22"/>
    <s v="Clothing &amp; Apparel"/>
    <x v="4"/>
    <x v="0"/>
    <n v="4"/>
    <n v="2"/>
    <n v="4"/>
    <n v="424"/>
    <x v="2"/>
  </r>
  <r>
    <s v="C05306"/>
    <x v="18"/>
    <n v="20"/>
    <x v="1"/>
    <s v="Silver"/>
    <x v="0"/>
    <x v="23"/>
    <n v="1849"/>
    <n v="27506"/>
    <n v="107"/>
    <s v="Food &amp; Grocery"/>
    <x v="3"/>
    <x v="1"/>
    <n v="2"/>
    <n v="3"/>
    <n v="2"/>
    <n v="232"/>
    <x v="0"/>
  </r>
  <r>
    <s v="C05307"/>
    <x v="14"/>
    <n v="41"/>
    <x v="0"/>
    <s v="Free"/>
    <x v="1"/>
    <x v="7"/>
    <n v="9563"/>
    <n v="403891"/>
    <n v="48"/>
    <s v="Home &amp; Kitchen"/>
    <x v="0"/>
    <x v="1"/>
    <n v="3"/>
    <n v="5"/>
    <n v="5"/>
    <n v="355"/>
    <x v="6"/>
  </r>
  <r>
    <s v="C05308"/>
    <x v="16"/>
    <n v="42"/>
    <x v="0"/>
    <s v="Free"/>
    <x v="1"/>
    <x v="35"/>
    <n v="6959"/>
    <n v="122456"/>
    <n v="31"/>
    <s v="Clothing &amp; Apparel"/>
    <x v="1"/>
    <x v="1"/>
    <n v="3"/>
    <n v="4"/>
    <n v="4"/>
    <n v="344"/>
    <x v="6"/>
  </r>
  <r>
    <s v="C05309"/>
    <x v="0"/>
    <n v="37"/>
    <x v="0"/>
    <s v="Gold"/>
    <x v="0"/>
    <x v="1"/>
    <n v="6202"/>
    <n v="70559"/>
    <n v="93"/>
    <s v="Home &amp; Kitchen"/>
    <x v="0"/>
    <x v="1"/>
    <n v="2"/>
    <n v="3"/>
    <n v="3"/>
    <n v="233"/>
    <x v="0"/>
  </r>
  <r>
    <s v="C05310"/>
    <x v="0"/>
    <n v="48"/>
    <x v="3"/>
    <s v="Silver"/>
    <x v="1"/>
    <x v="31"/>
    <n v="597"/>
    <n v="54943"/>
    <n v="15"/>
    <s v="Sports &amp; Outdoors"/>
    <x v="0"/>
    <x v="0"/>
    <n v="4"/>
    <n v="2"/>
    <n v="3"/>
    <n v="423"/>
    <x v="5"/>
  </r>
  <r>
    <s v="C05311"/>
    <x v="0"/>
    <n v="19"/>
    <x v="1"/>
    <s v="Free"/>
    <x v="0"/>
    <x v="6"/>
    <n v="4475"/>
    <n v="125695"/>
    <n v="39"/>
    <s v="Electronics"/>
    <x v="1"/>
    <x v="0"/>
    <n v="3"/>
    <n v="4"/>
    <n v="4"/>
    <n v="344"/>
    <x v="6"/>
  </r>
  <r>
    <s v="C05312"/>
    <x v="12"/>
    <n v="45"/>
    <x v="3"/>
    <s v="Free"/>
    <x v="0"/>
    <x v="14"/>
    <n v="7034"/>
    <n v="12316"/>
    <n v="2"/>
    <s v="Electronics"/>
    <x v="3"/>
    <x v="0"/>
    <n v="5"/>
    <n v="1"/>
    <n v="2"/>
    <n v="512"/>
    <x v="8"/>
  </r>
  <r>
    <s v="C05313"/>
    <x v="5"/>
    <n v="40"/>
    <x v="0"/>
    <s v="Free"/>
    <x v="1"/>
    <x v="33"/>
    <n v="11727"/>
    <n v="32264"/>
    <n v="236"/>
    <s v="Health &amp; Wellness"/>
    <x v="0"/>
    <x v="1"/>
    <n v="1"/>
    <n v="1"/>
    <n v="2"/>
    <n v="112"/>
    <x v="10"/>
  </r>
  <r>
    <s v="C05314"/>
    <x v="3"/>
    <n v="36"/>
    <x v="0"/>
    <s v="Silver"/>
    <x v="0"/>
    <x v="34"/>
    <n v="11879"/>
    <n v="223982"/>
    <n v="66"/>
    <s v="Travel &amp; Luggage"/>
    <x v="1"/>
    <x v="0"/>
    <n v="2"/>
    <n v="3"/>
    <n v="4"/>
    <n v="234"/>
    <x v="1"/>
  </r>
  <r>
    <s v="C05315"/>
    <x v="9"/>
    <n v="30"/>
    <x v="2"/>
    <s v="Silver"/>
    <x v="1"/>
    <x v="4"/>
    <n v="11681"/>
    <n v="217907"/>
    <n v="5"/>
    <s v="Home &amp; Kitchen"/>
    <x v="3"/>
    <x v="1"/>
    <n v="5"/>
    <n v="4"/>
    <n v="4"/>
    <n v="544"/>
    <x v="4"/>
  </r>
  <r>
    <s v="C05316"/>
    <x v="0"/>
    <n v="24"/>
    <x v="1"/>
    <s v="Gold"/>
    <x v="0"/>
    <x v="33"/>
    <n v="11594"/>
    <n v="37559"/>
    <n v="4"/>
    <s v="Beauty &amp; Personal Care"/>
    <x v="1"/>
    <x v="0"/>
    <n v="5"/>
    <n v="1"/>
    <n v="2"/>
    <n v="512"/>
    <x v="8"/>
  </r>
  <r>
    <s v="C05317"/>
    <x v="9"/>
    <n v="25"/>
    <x v="2"/>
    <s v="Silver"/>
    <x v="0"/>
    <x v="0"/>
    <n v="7139"/>
    <n v="24729"/>
    <n v="44"/>
    <s v="Books"/>
    <x v="1"/>
    <x v="1"/>
    <n v="3"/>
    <n v="2"/>
    <n v="2"/>
    <n v="322"/>
    <x v="0"/>
  </r>
  <r>
    <s v="C05318"/>
    <x v="6"/>
    <n v="40"/>
    <x v="0"/>
    <s v="Silver"/>
    <x v="1"/>
    <x v="0"/>
    <n v="12376"/>
    <n v="43419"/>
    <n v="75"/>
    <s v="Electronics"/>
    <x v="0"/>
    <x v="0"/>
    <n v="2"/>
    <n v="2"/>
    <n v="2"/>
    <n v="222"/>
    <x v="0"/>
  </r>
  <r>
    <s v="C05319"/>
    <x v="0"/>
    <n v="37"/>
    <x v="0"/>
    <s v="Free"/>
    <x v="0"/>
    <x v="35"/>
    <n v="27083"/>
    <n v="523717"/>
    <n v="63"/>
    <s v="Home &amp; Kitchen"/>
    <x v="0"/>
    <x v="1"/>
    <n v="2"/>
    <n v="4"/>
    <n v="5"/>
    <n v="245"/>
    <x v="1"/>
  </r>
  <r>
    <s v="C05320"/>
    <x v="5"/>
    <n v="43"/>
    <x v="0"/>
    <s v="Free"/>
    <x v="0"/>
    <x v="31"/>
    <n v="6026"/>
    <n v="57871"/>
    <n v="23"/>
    <s v="Clothing &amp; Apparel"/>
    <x v="3"/>
    <x v="0"/>
    <n v="4"/>
    <n v="2"/>
    <n v="3"/>
    <n v="423"/>
    <x v="5"/>
  </r>
  <r>
    <s v="C05321"/>
    <x v="3"/>
    <n v="37"/>
    <x v="0"/>
    <s v="Silver"/>
    <x v="1"/>
    <x v="19"/>
    <n v="2969"/>
    <n v="3286"/>
    <n v="45"/>
    <s v="Home &amp; Kitchen"/>
    <x v="3"/>
    <x v="1"/>
    <n v="3"/>
    <n v="1"/>
    <n v="1"/>
    <n v="311"/>
    <x v="8"/>
  </r>
  <r>
    <s v="C05322"/>
    <x v="10"/>
    <n v="38"/>
    <x v="0"/>
    <s v="Free"/>
    <x v="1"/>
    <x v="15"/>
    <n v="3074"/>
    <n v="109869"/>
    <n v="64"/>
    <s v="Sports &amp; Outdoors"/>
    <x v="1"/>
    <x v="1"/>
    <n v="2"/>
    <n v="4"/>
    <n v="4"/>
    <n v="244"/>
    <x v="1"/>
  </r>
  <r>
    <s v="C05323"/>
    <x v="3"/>
    <n v="29"/>
    <x v="2"/>
    <s v="Free"/>
    <x v="1"/>
    <x v="10"/>
    <n v="3191"/>
    <n v="24009"/>
    <n v="34"/>
    <s v="Beauty &amp; Personal Care"/>
    <x v="3"/>
    <x v="1"/>
    <n v="3"/>
    <n v="2"/>
    <n v="2"/>
    <n v="322"/>
    <x v="0"/>
  </r>
  <r>
    <s v="C05324"/>
    <x v="12"/>
    <n v="38"/>
    <x v="0"/>
    <s v="Free"/>
    <x v="0"/>
    <x v="23"/>
    <n v="15142"/>
    <n v="215675"/>
    <n v="67"/>
    <s v="Books"/>
    <x v="1"/>
    <x v="0"/>
    <n v="2"/>
    <n v="3"/>
    <n v="4"/>
    <n v="234"/>
    <x v="1"/>
  </r>
  <r>
    <s v="C05325"/>
    <x v="1"/>
    <n v="25"/>
    <x v="2"/>
    <s v="Free"/>
    <x v="0"/>
    <x v="5"/>
    <n v="772"/>
    <n v="34881"/>
    <n v="4"/>
    <s v="Electronics"/>
    <x v="0"/>
    <x v="1"/>
    <n v="5"/>
    <n v="2"/>
    <n v="2"/>
    <n v="522"/>
    <x v="2"/>
  </r>
  <r>
    <s v="C05326"/>
    <x v="14"/>
    <n v="23"/>
    <x v="1"/>
    <s v="Free"/>
    <x v="0"/>
    <x v="2"/>
    <n v="12815"/>
    <n v="71775"/>
    <n v="60"/>
    <s v="Electronics"/>
    <x v="3"/>
    <x v="1"/>
    <n v="2"/>
    <n v="2"/>
    <n v="3"/>
    <n v="223"/>
    <x v="0"/>
  </r>
  <r>
    <s v="C05327"/>
    <x v="5"/>
    <n v="18"/>
    <x v="1"/>
    <s v="Silver"/>
    <x v="0"/>
    <x v="1"/>
    <n v="2309"/>
    <n v="21649"/>
    <n v="100"/>
    <s v="Clothing &amp; Apparel"/>
    <x v="0"/>
    <x v="0"/>
    <n v="2"/>
    <n v="3"/>
    <n v="2"/>
    <n v="232"/>
    <x v="0"/>
  </r>
  <r>
    <s v="C05328"/>
    <x v="0"/>
    <n v="49"/>
    <x v="3"/>
    <s v="Gold"/>
    <x v="0"/>
    <x v="14"/>
    <n v="5707"/>
    <n v="10432"/>
    <n v="161"/>
    <s v="Food &amp; Grocery"/>
    <x v="1"/>
    <x v="1"/>
    <n v="1"/>
    <n v="1"/>
    <n v="1"/>
    <n v="111"/>
    <x v="10"/>
  </r>
  <r>
    <s v="C05329"/>
    <x v="0"/>
    <n v="29"/>
    <x v="2"/>
    <s v="Gold"/>
    <x v="1"/>
    <x v="24"/>
    <n v="10738"/>
    <n v="218488"/>
    <n v="42"/>
    <s v="Sports &amp; Outdoors"/>
    <x v="3"/>
    <x v="0"/>
    <n v="3"/>
    <n v="4"/>
    <n v="4"/>
    <n v="344"/>
    <x v="6"/>
  </r>
  <r>
    <s v="C05330"/>
    <x v="2"/>
    <n v="18"/>
    <x v="1"/>
    <s v="Silver"/>
    <x v="0"/>
    <x v="9"/>
    <n v="10786"/>
    <n v="74566"/>
    <n v="18"/>
    <s v="Home &amp; Kitchen"/>
    <x v="0"/>
    <x v="0"/>
    <n v="4"/>
    <n v="2"/>
    <n v="3"/>
    <n v="423"/>
    <x v="5"/>
  </r>
  <r>
    <s v="C05331"/>
    <x v="0"/>
    <n v="36"/>
    <x v="0"/>
    <s v="Free"/>
    <x v="1"/>
    <x v="17"/>
    <n v="4666"/>
    <n v="72886"/>
    <n v="121"/>
    <s v="Clothing &amp; Apparel"/>
    <x v="1"/>
    <x v="0"/>
    <n v="2"/>
    <n v="3"/>
    <n v="3"/>
    <n v="233"/>
    <x v="0"/>
  </r>
  <r>
    <s v="C05332"/>
    <x v="7"/>
    <n v="26"/>
    <x v="2"/>
    <s v="Silver"/>
    <x v="1"/>
    <x v="54"/>
    <n v="5361"/>
    <n v="239122"/>
    <n v="85"/>
    <s v="Sports &amp; Outdoors"/>
    <x v="5"/>
    <x v="0"/>
    <n v="2"/>
    <n v="5"/>
    <n v="4"/>
    <n v="254"/>
    <x v="1"/>
  </r>
  <r>
    <s v="C05333"/>
    <x v="5"/>
    <n v="20"/>
    <x v="1"/>
    <s v="Free"/>
    <x v="0"/>
    <x v="22"/>
    <n v="3858"/>
    <n v="3560"/>
    <n v="54"/>
    <s v="Food &amp; Grocery"/>
    <x v="1"/>
    <x v="0"/>
    <n v="3"/>
    <n v="3"/>
    <n v="1"/>
    <n v="331"/>
    <x v="7"/>
  </r>
  <r>
    <s v="C05334"/>
    <x v="0"/>
    <n v="28"/>
    <x v="2"/>
    <s v="Free"/>
    <x v="0"/>
    <x v="14"/>
    <n v="4847"/>
    <n v="9683"/>
    <n v="67"/>
    <s v="Health &amp; Wellness"/>
    <x v="4"/>
    <x v="1"/>
    <n v="2"/>
    <n v="1"/>
    <n v="1"/>
    <n v="211"/>
    <x v="0"/>
  </r>
  <r>
    <s v="C05335"/>
    <x v="12"/>
    <n v="45"/>
    <x v="3"/>
    <s v="Platinum"/>
    <x v="0"/>
    <x v="10"/>
    <n v="8443"/>
    <n v="67085"/>
    <n v="106"/>
    <s v="Clothing &amp; Apparel"/>
    <x v="4"/>
    <x v="0"/>
    <n v="2"/>
    <n v="2"/>
    <n v="3"/>
    <n v="223"/>
    <x v="0"/>
  </r>
  <r>
    <s v="C05336"/>
    <x v="0"/>
    <n v="18"/>
    <x v="1"/>
    <s v="Silver"/>
    <x v="1"/>
    <x v="0"/>
    <n v="4692"/>
    <n v="20277"/>
    <n v="34"/>
    <s v="Pet Supplies"/>
    <x v="5"/>
    <x v="0"/>
    <n v="3"/>
    <n v="2"/>
    <n v="2"/>
    <n v="322"/>
    <x v="0"/>
  </r>
  <r>
    <s v="C05337"/>
    <x v="10"/>
    <n v="44"/>
    <x v="0"/>
    <s v="Gold"/>
    <x v="0"/>
    <x v="53"/>
    <n v="68781"/>
    <n v="2411818"/>
    <n v="49"/>
    <s v="Books"/>
    <x v="5"/>
    <x v="1"/>
    <n v="3"/>
    <n v="5"/>
    <n v="5"/>
    <n v="355"/>
    <x v="6"/>
  </r>
  <r>
    <s v="C05338"/>
    <x v="0"/>
    <n v="41"/>
    <x v="0"/>
    <s v="Free"/>
    <x v="0"/>
    <x v="34"/>
    <n v="1614"/>
    <n v="23883"/>
    <n v="1"/>
    <s v="Books"/>
    <x v="5"/>
    <x v="1"/>
    <n v="5"/>
    <n v="3"/>
    <n v="2"/>
    <n v="532"/>
    <x v="5"/>
  </r>
  <r>
    <s v="C05339"/>
    <x v="10"/>
    <n v="18"/>
    <x v="1"/>
    <s v="Free"/>
    <x v="1"/>
    <x v="14"/>
    <n v="7774"/>
    <n v="15868"/>
    <n v="153"/>
    <s v="Clothing &amp; Apparel"/>
    <x v="0"/>
    <x v="0"/>
    <n v="1"/>
    <n v="1"/>
    <n v="2"/>
    <n v="112"/>
    <x v="10"/>
  </r>
  <r>
    <s v="C05340"/>
    <x v="10"/>
    <n v="33"/>
    <x v="2"/>
    <s v="Free"/>
    <x v="1"/>
    <x v="19"/>
    <n v="7381"/>
    <n v="6594"/>
    <n v="34"/>
    <s v="Automotive"/>
    <x v="4"/>
    <x v="1"/>
    <n v="3"/>
    <n v="1"/>
    <n v="1"/>
    <n v="311"/>
    <x v="8"/>
  </r>
  <r>
    <s v="C05341"/>
    <x v="12"/>
    <n v="51"/>
    <x v="3"/>
    <s v="Silver"/>
    <x v="1"/>
    <x v="20"/>
    <n v="7105"/>
    <n v="92002"/>
    <n v="108"/>
    <s v="Home &amp; Kitchen"/>
    <x v="2"/>
    <x v="1"/>
    <n v="2"/>
    <n v="3"/>
    <n v="3"/>
    <n v="233"/>
    <x v="0"/>
  </r>
  <r>
    <s v="C05342"/>
    <x v="7"/>
    <n v="21"/>
    <x v="1"/>
    <s v="Free"/>
    <x v="1"/>
    <x v="2"/>
    <n v="11843"/>
    <n v="67262"/>
    <n v="1"/>
    <s v="Electronics"/>
    <x v="0"/>
    <x v="1"/>
    <n v="5"/>
    <n v="2"/>
    <n v="3"/>
    <n v="523"/>
    <x v="2"/>
  </r>
  <r>
    <s v="C05343"/>
    <x v="1"/>
    <n v="41"/>
    <x v="0"/>
    <s v="Free"/>
    <x v="1"/>
    <x v="33"/>
    <n v="8062"/>
    <n v="27074"/>
    <n v="47"/>
    <s v="Home &amp; Kitchen"/>
    <x v="1"/>
    <x v="1"/>
    <n v="3"/>
    <n v="1"/>
    <n v="2"/>
    <n v="312"/>
    <x v="7"/>
  </r>
  <r>
    <s v="C05344"/>
    <x v="7"/>
    <n v="39"/>
    <x v="0"/>
    <s v="Free"/>
    <x v="1"/>
    <x v="33"/>
    <n v="15292"/>
    <n v="51999"/>
    <n v="83"/>
    <s v="Home &amp; Kitchen"/>
    <x v="0"/>
    <x v="1"/>
    <n v="2"/>
    <n v="1"/>
    <n v="3"/>
    <n v="213"/>
    <x v="7"/>
  </r>
  <r>
    <s v="C05345"/>
    <x v="4"/>
    <n v="48"/>
    <x v="3"/>
    <s v="Free"/>
    <x v="0"/>
    <x v="22"/>
    <n v="4015"/>
    <n v="42851"/>
    <n v="160"/>
    <s v="Jewelry &amp; Accessories"/>
    <x v="3"/>
    <x v="1"/>
    <n v="1"/>
    <n v="3"/>
    <n v="2"/>
    <n v="132"/>
    <x v="0"/>
  </r>
  <r>
    <s v="C05346"/>
    <x v="17"/>
    <n v="52"/>
    <x v="3"/>
    <s v="Silver"/>
    <x v="1"/>
    <x v="31"/>
    <n v="8966"/>
    <n v="7191"/>
    <n v="53"/>
    <s v="Electronics"/>
    <x v="1"/>
    <x v="1"/>
    <n v="3"/>
    <n v="2"/>
    <n v="1"/>
    <n v="321"/>
    <x v="7"/>
  </r>
  <r>
    <s v="C05347"/>
    <x v="7"/>
    <n v="44"/>
    <x v="0"/>
    <s v="Free"/>
    <x v="0"/>
    <x v="58"/>
    <n v="23142"/>
    <n v="553854"/>
    <n v="21"/>
    <s v="Home &amp; Kitchen"/>
    <x v="4"/>
    <x v="1"/>
    <n v="4"/>
    <n v="4"/>
    <n v="5"/>
    <n v="445"/>
    <x v="4"/>
  </r>
  <r>
    <s v="C05348"/>
    <x v="5"/>
    <n v="20"/>
    <x v="1"/>
    <s v="Free"/>
    <x v="1"/>
    <x v="30"/>
    <n v="5852"/>
    <n v="140105"/>
    <n v="36"/>
    <s v="Books"/>
    <x v="4"/>
    <x v="0"/>
    <n v="3"/>
    <n v="4"/>
    <n v="4"/>
    <n v="344"/>
    <x v="6"/>
  </r>
  <r>
    <s v="C05349"/>
    <x v="0"/>
    <n v="35"/>
    <x v="0"/>
    <s v="Gold"/>
    <x v="1"/>
    <x v="17"/>
    <n v="7141"/>
    <n v="91255"/>
    <n v="8"/>
    <s v="Books"/>
    <x v="5"/>
    <x v="0"/>
    <n v="4"/>
    <n v="3"/>
    <n v="3"/>
    <n v="433"/>
    <x v="5"/>
  </r>
  <r>
    <s v="C05350"/>
    <x v="0"/>
    <n v="25"/>
    <x v="2"/>
    <s v="Platinum"/>
    <x v="1"/>
    <x v="0"/>
    <n v="11627"/>
    <n v="45663"/>
    <n v="14"/>
    <s v="Books"/>
    <x v="1"/>
    <x v="0"/>
    <n v="4"/>
    <n v="2"/>
    <n v="3"/>
    <n v="423"/>
    <x v="5"/>
  </r>
  <r>
    <s v="C05351"/>
    <x v="1"/>
    <n v="25"/>
    <x v="2"/>
    <s v="Silver"/>
    <x v="0"/>
    <x v="22"/>
    <n v="3209"/>
    <n v="28355"/>
    <n v="9"/>
    <s v="Sports &amp; Outdoors"/>
    <x v="0"/>
    <x v="1"/>
    <n v="4"/>
    <n v="3"/>
    <n v="2"/>
    <n v="432"/>
    <x v="5"/>
  </r>
  <r>
    <s v="C05352"/>
    <x v="6"/>
    <n v="36"/>
    <x v="0"/>
    <s v="Gold"/>
    <x v="1"/>
    <x v="35"/>
    <n v="6074"/>
    <n v="104022"/>
    <n v="187"/>
    <s v="Office Supplies"/>
    <x v="1"/>
    <x v="1"/>
    <n v="1"/>
    <n v="4"/>
    <n v="3"/>
    <n v="143"/>
    <x v="1"/>
  </r>
  <r>
    <s v="C05353"/>
    <x v="12"/>
    <n v="22"/>
    <x v="1"/>
    <s v="Free"/>
    <x v="1"/>
    <x v="18"/>
    <n v="5385"/>
    <n v="97946"/>
    <n v="35"/>
    <s v="Clothing &amp; Apparel"/>
    <x v="0"/>
    <x v="1"/>
    <n v="3"/>
    <n v="3"/>
    <n v="3"/>
    <n v="333"/>
    <x v="5"/>
  </r>
  <r>
    <s v="C05354"/>
    <x v="7"/>
    <n v="53"/>
    <x v="3"/>
    <s v="Gold"/>
    <x v="1"/>
    <x v="33"/>
    <n v="14447"/>
    <n v="42883"/>
    <n v="31"/>
    <s v="Home &amp; Kitchen"/>
    <x v="0"/>
    <x v="1"/>
    <n v="3"/>
    <n v="1"/>
    <n v="2"/>
    <n v="312"/>
    <x v="7"/>
  </r>
  <r>
    <s v="C05355"/>
    <x v="8"/>
    <n v="40"/>
    <x v="0"/>
    <s v="Free"/>
    <x v="1"/>
    <x v="21"/>
    <n v="3091"/>
    <n v="35986"/>
    <n v="240"/>
    <s v="Electronics"/>
    <x v="5"/>
    <x v="0"/>
    <n v="1"/>
    <n v="3"/>
    <n v="2"/>
    <n v="132"/>
    <x v="0"/>
  </r>
  <r>
    <s v="C05356"/>
    <x v="6"/>
    <n v="27"/>
    <x v="2"/>
    <s v="Free"/>
    <x v="1"/>
    <x v="3"/>
    <n v="213"/>
    <n v="74134"/>
    <n v="104"/>
    <s v="Clothing &amp; Apparel"/>
    <x v="1"/>
    <x v="0"/>
    <n v="2"/>
    <n v="5"/>
    <n v="3"/>
    <n v="253"/>
    <x v="1"/>
  </r>
  <r>
    <s v="C05357"/>
    <x v="10"/>
    <n v="20"/>
    <x v="1"/>
    <s v="Free"/>
    <x v="1"/>
    <x v="68"/>
    <n v="9064"/>
    <n v="500735"/>
    <n v="18"/>
    <s v="Toys &amp; Games"/>
    <x v="3"/>
    <x v="1"/>
    <n v="4"/>
    <n v="5"/>
    <n v="5"/>
    <n v="455"/>
    <x v="4"/>
  </r>
  <r>
    <s v="C05358"/>
    <x v="0"/>
    <n v="59"/>
    <x v="4"/>
    <s v="Free"/>
    <x v="0"/>
    <x v="19"/>
    <n v="6656"/>
    <n v="571"/>
    <n v="72"/>
    <s v="Books"/>
    <x v="0"/>
    <x v="1"/>
    <n v="2"/>
    <n v="1"/>
    <n v="1"/>
    <n v="211"/>
    <x v="0"/>
  </r>
  <r>
    <s v="C05359"/>
    <x v="9"/>
    <n v="24"/>
    <x v="1"/>
    <s v="Gold"/>
    <x v="0"/>
    <x v="25"/>
    <n v="4908"/>
    <n v="154911"/>
    <n v="66"/>
    <s v="Home &amp; Kitchen"/>
    <x v="0"/>
    <x v="0"/>
    <n v="2"/>
    <n v="4"/>
    <n v="4"/>
    <n v="244"/>
    <x v="1"/>
  </r>
  <r>
    <s v="C05360"/>
    <x v="0"/>
    <n v="47"/>
    <x v="3"/>
    <s v="Gold"/>
    <x v="1"/>
    <x v="14"/>
    <n v="6451"/>
    <n v="13061"/>
    <n v="107"/>
    <s v="Office Supplies"/>
    <x v="3"/>
    <x v="1"/>
    <n v="2"/>
    <n v="1"/>
    <n v="2"/>
    <n v="212"/>
    <x v="0"/>
  </r>
  <r>
    <s v="C05361"/>
    <x v="2"/>
    <n v="25"/>
    <x v="2"/>
    <s v="Free"/>
    <x v="1"/>
    <x v="63"/>
    <n v="14496"/>
    <n v="811326"/>
    <n v="0"/>
    <s v="Electronics"/>
    <x v="3"/>
    <x v="1"/>
    <n v="5"/>
    <n v="5"/>
    <n v="5"/>
    <n v="555"/>
    <x v="4"/>
  </r>
  <r>
    <s v="C05362"/>
    <x v="0"/>
    <n v="27"/>
    <x v="2"/>
    <s v="Free"/>
    <x v="0"/>
    <x v="24"/>
    <n v="5641"/>
    <n v="134094"/>
    <n v="59"/>
    <s v="Electronics"/>
    <x v="4"/>
    <x v="0"/>
    <n v="3"/>
    <n v="4"/>
    <n v="4"/>
    <n v="344"/>
    <x v="6"/>
  </r>
  <r>
    <s v="C05363"/>
    <x v="8"/>
    <n v="35"/>
    <x v="0"/>
    <s v="Free"/>
    <x v="0"/>
    <x v="30"/>
    <n v="5206"/>
    <n v="119975"/>
    <n v="30"/>
    <s v="Pet Supplies"/>
    <x v="0"/>
    <x v="1"/>
    <n v="3"/>
    <n v="4"/>
    <n v="4"/>
    <n v="344"/>
    <x v="6"/>
  </r>
  <r>
    <s v="C05364"/>
    <x v="9"/>
    <n v="28"/>
    <x v="2"/>
    <s v="Silver"/>
    <x v="0"/>
    <x v="5"/>
    <n v="581"/>
    <n v="3017"/>
    <n v="9"/>
    <s v="Clothing &amp; Apparel"/>
    <x v="3"/>
    <x v="0"/>
    <n v="4"/>
    <n v="2"/>
    <n v="1"/>
    <n v="421"/>
    <x v="8"/>
  </r>
  <r>
    <s v="C05365"/>
    <x v="0"/>
    <n v="31"/>
    <x v="2"/>
    <s v="Free"/>
    <x v="0"/>
    <x v="2"/>
    <n v="4082"/>
    <n v="24181"/>
    <n v="32"/>
    <s v="Health &amp; Wellness"/>
    <x v="1"/>
    <x v="0"/>
    <n v="3"/>
    <n v="2"/>
    <n v="2"/>
    <n v="322"/>
    <x v="0"/>
  </r>
  <r>
    <s v="C05366"/>
    <x v="0"/>
    <n v="23"/>
    <x v="1"/>
    <s v="Silver"/>
    <x v="1"/>
    <x v="58"/>
    <n v="44593"/>
    <n v="1131202"/>
    <n v="93"/>
    <s v="Electronics"/>
    <x v="1"/>
    <x v="0"/>
    <n v="2"/>
    <n v="4"/>
    <n v="5"/>
    <n v="245"/>
    <x v="1"/>
  </r>
  <r>
    <s v="C05367"/>
    <x v="0"/>
    <n v="56"/>
    <x v="4"/>
    <s v="Silver"/>
    <x v="0"/>
    <x v="0"/>
    <n v="4176"/>
    <n v="1456"/>
    <n v="153"/>
    <s v="Electronics"/>
    <x v="1"/>
    <x v="1"/>
    <n v="1"/>
    <n v="2"/>
    <n v="1"/>
    <n v="121"/>
    <x v="10"/>
  </r>
  <r>
    <s v="C05368"/>
    <x v="5"/>
    <n v="24"/>
    <x v="1"/>
    <s v="Free"/>
    <x v="0"/>
    <x v="2"/>
    <n v="11998"/>
    <n v="64947"/>
    <n v="24"/>
    <s v="Home &amp; Kitchen"/>
    <x v="3"/>
    <x v="1"/>
    <n v="4"/>
    <n v="2"/>
    <n v="3"/>
    <n v="423"/>
    <x v="5"/>
  </r>
  <r>
    <s v="C05369"/>
    <x v="1"/>
    <n v="36"/>
    <x v="0"/>
    <s v="Free"/>
    <x v="1"/>
    <x v="6"/>
    <n v="5672"/>
    <n v="186629"/>
    <n v="8"/>
    <s v="Electronics"/>
    <x v="1"/>
    <x v="0"/>
    <n v="4"/>
    <n v="4"/>
    <n v="4"/>
    <n v="444"/>
    <x v="6"/>
  </r>
  <r>
    <s v="C05370"/>
    <x v="2"/>
    <n v="44"/>
    <x v="0"/>
    <s v="Free"/>
    <x v="1"/>
    <x v="0"/>
    <n v="5565"/>
    <n v="23631"/>
    <n v="55"/>
    <s v="Health &amp; Wellness"/>
    <x v="5"/>
    <x v="1"/>
    <n v="3"/>
    <n v="2"/>
    <n v="2"/>
    <n v="322"/>
    <x v="0"/>
  </r>
  <r>
    <s v="C05371"/>
    <x v="0"/>
    <n v="32"/>
    <x v="2"/>
    <s v="Silver"/>
    <x v="1"/>
    <x v="30"/>
    <n v="3587"/>
    <n v="66516"/>
    <n v="70"/>
    <s v="Office Supplies"/>
    <x v="3"/>
    <x v="1"/>
    <n v="2"/>
    <n v="4"/>
    <n v="3"/>
    <n v="243"/>
    <x v="1"/>
  </r>
  <r>
    <s v="C05372"/>
    <x v="14"/>
    <n v="41"/>
    <x v="0"/>
    <s v="Gold"/>
    <x v="0"/>
    <x v="0"/>
    <n v="6776"/>
    <n v="27161"/>
    <n v="56"/>
    <s v="Books"/>
    <x v="5"/>
    <x v="1"/>
    <n v="3"/>
    <n v="2"/>
    <n v="2"/>
    <n v="322"/>
    <x v="0"/>
  </r>
  <r>
    <s v="C05373"/>
    <x v="0"/>
    <n v="31"/>
    <x v="2"/>
    <s v="Free"/>
    <x v="1"/>
    <x v="33"/>
    <n v="14588"/>
    <n v="46701"/>
    <n v="60"/>
    <s v="Clothing &amp; Apparel"/>
    <x v="1"/>
    <x v="0"/>
    <n v="2"/>
    <n v="1"/>
    <n v="3"/>
    <n v="213"/>
    <x v="7"/>
  </r>
  <r>
    <s v="C05374"/>
    <x v="10"/>
    <n v="42"/>
    <x v="0"/>
    <s v="Free"/>
    <x v="1"/>
    <x v="19"/>
    <n v="2977"/>
    <n v="3365"/>
    <n v="182"/>
    <s v="Clothing &amp; Apparel"/>
    <x v="3"/>
    <x v="0"/>
    <n v="1"/>
    <n v="1"/>
    <n v="1"/>
    <n v="111"/>
    <x v="10"/>
  </r>
  <r>
    <s v="C05375"/>
    <x v="10"/>
    <n v="24"/>
    <x v="1"/>
    <s v="Silver"/>
    <x v="1"/>
    <x v="19"/>
    <n v="2448"/>
    <n v="2201"/>
    <n v="294"/>
    <s v="Office Supplies"/>
    <x v="0"/>
    <x v="0"/>
    <n v="1"/>
    <n v="1"/>
    <n v="1"/>
    <n v="111"/>
    <x v="10"/>
  </r>
  <r>
    <s v="C05376"/>
    <x v="19"/>
    <n v="34"/>
    <x v="2"/>
    <s v="Platinum"/>
    <x v="0"/>
    <x v="31"/>
    <n v="10908"/>
    <n v="93718"/>
    <n v="3"/>
    <s v="Sports &amp; Outdoors"/>
    <x v="5"/>
    <x v="1"/>
    <n v="5"/>
    <n v="2"/>
    <n v="3"/>
    <n v="523"/>
    <x v="2"/>
  </r>
  <r>
    <s v="C05377"/>
    <x v="13"/>
    <n v="18"/>
    <x v="1"/>
    <s v="Free"/>
    <x v="0"/>
    <x v="0"/>
    <n v="19423"/>
    <n v="87243"/>
    <n v="17"/>
    <s v="Toys &amp; Games"/>
    <x v="4"/>
    <x v="0"/>
    <n v="4"/>
    <n v="2"/>
    <n v="3"/>
    <n v="423"/>
    <x v="5"/>
  </r>
  <r>
    <s v="C05378"/>
    <x v="0"/>
    <n v="35"/>
    <x v="0"/>
    <s v="Free"/>
    <x v="1"/>
    <x v="24"/>
    <n v="11051"/>
    <n v="274669"/>
    <n v="82"/>
    <s v="Toys &amp; Games"/>
    <x v="1"/>
    <x v="1"/>
    <n v="2"/>
    <n v="4"/>
    <n v="4"/>
    <n v="244"/>
    <x v="1"/>
  </r>
  <r>
    <s v="C05379"/>
    <x v="13"/>
    <n v="34"/>
    <x v="2"/>
    <s v="Free"/>
    <x v="0"/>
    <x v="19"/>
    <n v="1536"/>
    <n v="17611"/>
    <n v="98"/>
    <s v="Clothing &amp; Apparel"/>
    <x v="5"/>
    <x v="0"/>
    <n v="2"/>
    <n v="1"/>
    <n v="2"/>
    <n v="212"/>
    <x v="0"/>
  </r>
  <r>
    <s v="C05380"/>
    <x v="19"/>
    <n v="37"/>
    <x v="0"/>
    <s v="Free"/>
    <x v="1"/>
    <x v="61"/>
    <n v="4491"/>
    <n v="304502"/>
    <n v="1"/>
    <s v="Books"/>
    <x v="4"/>
    <x v="1"/>
    <n v="5"/>
    <n v="5"/>
    <n v="5"/>
    <n v="555"/>
    <x v="4"/>
  </r>
  <r>
    <s v="C05381"/>
    <x v="5"/>
    <n v="52"/>
    <x v="3"/>
    <s v="Free"/>
    <x v="1"/>
    <x v="49"/>
    <n v="26994"/>
    <n v="676969"/>
    <n v="17"/>
    <s v="Home &amp; Kitchen"/>
    <x v="1"/>
    <x v="1"/>
    <n v="4"/>
    <n v="4"/>
    <n v="5"/>
    <n v="445"/>
    <x v="4"/>
  </r>
  <r>
    <s v="C05382"/>
    <x v="0"/>
    <n v="27"/>
    <x v="2"/>
    <s v="Free"/>
    <x v="0"/>
    <x v="33"/>
    <n v="3005"/>
    <n v="943"/>
    <n v="1"/>
    <s v="Health &amp; Wellness"/>
    <x v="0"/>
    <x v="1"/>
    <n v="5"/>
    <n v="1"/>
    <n v="1"/>
    <n v="511"/>
    <x v="8"/>
  </r>
  <r>
    <s v="C05383"/>
    <x v="0"/>
    <n v="34"/>
    <x v="2"/>
    <s v="Gold"/>
    <x v="1"/>
    <x v="16"/>
    <n v="9393"/>
    <n v="366787"/>
    <n v="72"/>
    <s v="Clothing &amp; Apparel"/>
    <x v="0"/>
    <x v="1"/>
    <n v="2"/>
    <n v="5"/>
    <n v="5"/>
    <n v="255"/>
    <x v="1"/>
  </r>
  <r>
    <s v="C05384"/>
    <x v="0"/>
    <n v="18"/>
    <x v="1"/>
    <s v="Silver"/>
    <x v="1"/>
    <x v="78"/>
    <n v="3353"/>
    <n v="235094"/>
    <n v="227"/>
    <s v="Books"/>
    <x v="5"/>
    <x v="0"/>
    <n v="1"/>
    <n v="5"/>
    <n v="4"/>
    <n v="154"/>
    <x v="3"/>
  </r>
  <r>
    <s v="C05385"/>
    <x v="14"/>
    <n v="33"/>
    <x v="2"/>
    <s v="Free"/>
    <x v="0"/>
    <x v="0"/>
    <n v="5717"/>
    <n v="22147"/>
    <n v="46"/>
    <s v="Health &amp; Wellness"/>
    <x v="4"/>
    <x v="0"/>
    <n v="3"/>
    <n v="2"/>
    <n v="2"/>
    <n v="322"/>
    <x v="0"/>
  </r>
  <r>
    <s v="C05386"/>
    <x v="5"/>
    <n v="21"/>
    <x v="1"/>
    <s v="Free"/>
    <x v="1"/>
    <x v="14"/>
    <n v="3954"/>
    <n v="7386"/>
    <n v="27"/>
    <s v="Electronics"/>
    <x v="0"/>
    <x v="0"/>
    <n v="4"/>
    <n v="1"/>
    <n v="1"/>
    <n v="411"/>
    <x v="8"/>
  </r>
  <r>
    <s v="C05387"/>
    <x v="10"/>
    <n v="21"/>
    <x v="1"/>
    <s v="Free"/>
    <x v="1"/>
    <x v="20"/>
    <n v="4611"/>
    <n v="64299"/>
    <n v="22"/>
    <s v="Electronics"/>
    <x v="3"/>
    <x v="1"/>
    <n v="4"/>
    <n v="3"/>
    <n v="3"/>
    <n v="433"/>
    <x v="5"/>
  </r>
  <r>
    <s v="C05388"/>
    <x v="5"/>
    <n v="61"/>
    <x v="4"/>
    <s v="Free"/>
    <x v="1"/>
    <x v="34"/>
    <n v="5117"/>
    <n v="77209"/>
    <n v="43"/>
    <s v="Sports &amp; Outdoors"/>
    <x v="1"/>
    <x v="1"/>
    <n v="3"/>
    <n v="3"/>
    <n v="3"/>
    <n v="333"/>
    <x v="5"/>
  </r>
  <r>
    <s v="C05389"/>
    <x v="7"/>
    <n v="51"/>
    <x v="3"/>
    <s v="Gold"/>
    <x v="1"/>
    <x v="0"/>
    <n v="9671"/>
    <n v="35738"/>
    <n v="1"/>
    <s v="Sports &amp; Outdoors"/>
    <x v="5"/>
    <x v="1"/>
    <n v="5"/>
    <n v="2"/>
    <n v="2"/>
    <n v="522"/>
    <x v="2"/>
  </r>
  <r>
    <s v="C05390"/>
    <x v="3"/>
    <n v="35"/>
    <x v="0"/>
    <s v="Free"/>
    <x v="1"/>
    <x v="34"/>
    <n v="5725"/>
    <n v="111098"/>
    <n v="109"/>
    <s v="Health &amp; Wellness"/>
    <x v="0"/>
    <x v="0"/>
    <n v="2"/>
    <n v="3"/>
    <n v="4"/>
    <n v="234"/>
    <x v="1"/>
  </r>
  <r>
    <s v="C05391"/>
    <x v="5"/>
    <n v="31"/>
    <x v="2"/>
    <s v="Silver"/>
    <x v="1"/>
    <x v="8"/>
    <n v="7973"/>
    <n v="236693"/>
    <n v="29"/>
    <s v="Clothing &amp; Apparel"/>
    <x v="1"/>
    <x v="1"/>
    <n v="3"/>
    <n v="4"/>
    <n v="4"/>
    <n v="344"/>
    <x v="6"/>
  </r>
  <r>
    <s v="C05392"/>
    <x v="10"/>
    <n v="18"/>
    <x v="1"/>
    <s v="Silver"/>
    <x v="1"/>
    <x v="17"/>
    <n v="16447"/>
    <n v="225006"/>
    <n v="52"/>
    <s v="Clothing &amp; Apparel"/>
    <x v="2"/>
    <x v="1"/>
    <n v="3"/>
    <n v="3"/>
    <n v="4"/>
    <n v="334"/>
    <x v="9"/>
  </r>
  <r>
    <s v="C05393"/>
    <x v="10"/>
    <n v="46"/>
    <x v="3"/>
    <s v="Free"/>
    <x v="0"/>
    <x v="15"/>
    <n v="4466"/>
    <n v="142094"/>
    <n v="95"/>
    <s v="Electronics"/>
    <x v="1"/>
    <x v="0"/>
    <n v="2"/>
    <n v="4"/>
    <n v="4"/>
    <n v="244"/>
    <x v="1"/>
  </r>
  <r>
    <s v="C05394"/>
    <x v="3"/>
    <n v="46"/>
    <x v="3"/>
    <s v="Silver"/>
    <x v="0"/>
    <x v="14"/>
    <n v="24738"/>
    <n v="52527"/>
    <n v="157"/>
    <s v="Sports &amp; Outdoors"/>
    <x v="3"/>
    <x v="0"/>
    <n v="1"/>
    <n v="1"/>
    <n v="3"/>
    <n v="113"/>
    <x v="0"/>
  </r>
  <r>
    <s v="C05395"/>
    <x v="19"/>
    <n v="23"/>
    <x v="1"/>
    <s v="Free"/>
    <x v="0"/>
    <x v="41"/>
    <n v="403"/>
    <n v="147605"/>
    <n v="96"/>
    <s v="Food &amp; Grocery"/>
    <x v="0"/>
    <x v="0"/>
    <n v="2"/>
    <n v="5"/>
    <n v="4"/>
    <n v="254"/>
    <x v="1"/>
  </r>
  <r>
    <s v="C05396"/>
    <x v="18"/>
    <n v="39"/>
    <x v="0"/>
    <s v="Silver"/>
    <x v="0"/>
    <x v="9"/>
    <n v="1925"/>
    <n v="12849"/>
    <n v="16"/>
    <s v="Clothing &amp; Apparel"/>
    <x v="4"/>
    <x v="0"/>
    <n v="4"/>
    <n v="2"/>
    <n v="2"/>
    <n v="422"/>
    <x v="8"/>
  </r>
  <r>
    <s v="C05397"/>
    <x v="5"/>
    <n v="21"/>
    <x v="1"/>
    <s v="Free"/>
    <x v="0"/>
    <x v="2"/>
    <n v="11842"/>
    <n v="80796"/>
    <n v="63"/>
    <s v="Books"/>
    <x v="5"/>
    <x v="1"/>
    <n v="2"/>
    <n v="2"/>
    <n v="3"/>
    <n v="223"/>
    <x v="0"/>
  </r>
  <r>
    <s v="C05398"/>
    <x v="0"/>
    <n v="42"/>
    <x v="0"/>
    <s v="Platinum"/>
    <x v="1"/>
    <x v="35"/>
    <n v="18663"/>
    <n v="376459"/>
    <n v="129"/>
    <s v="Beauty &amp; Personal Care"/>
    <x v="1"/>
    <x v="1"/>
    <n v="1"/>
    <n v="4"/>
    <n v="5"/>
    <n v="145"/>
    <x v="3"/>
  </r>
  <r>
    <s v="C05399"/>
    <x v="1"/>
    <n v="40"/>
    <x v="0"/>
    <s v="Free"/>
    <x v="1"/>
    <x v="37"/>
    <n v="3768"/>
    <n v="15928"/>
    <n v="13"/>
    <s v="Home &amp; Kitchen"/>
    <x v="5"/>
    <x v="1"/>
    <n v="4"/>
    <n v="5"/>
    <n v="2"/>
    <n v="452"/>
    <x v="5"/>
  </r>
  <r>
    <s v="C05400"/>
    <x v="0"/>
    <n v="38"/>
    <x v="0"/>
    <s v="Gold"/>
    <x v="1"/>
    <x v="18"/>
    <n v="1899"/>
    <n v="34792"/>
    <n v="71"/>
    <s v="Electronics"/>
    <x v="1"/>
    <x v="1"/>
    <n v="2"/>
    <n v="3"/>
    <n v="2"/>
    <n v="232"/>
    <x v="0"/>
  </r>
  <r>
    <s v="C05401"/>
    <x v="10"/>
    <n v="35"/>
    <x v="0"/>
    <s v="Free"/>
    <x v="1"/>
    <x v="31"/>
    <n v="8908"/>
    <n v="82298"/>
    <n v="43"/>
    <s v="Food &amp; Grocery"/>
    <x v="0"/>
    <x v="1"/>
    <n v="3"/>
    <n v="2"/>
    <n v="3"/>
    <n v="323"/>
    <x v="5"/>
  </r>
  <r>
    <s v="C05402"/>
    <x v="0"/>
    <n v="38"/>
    <x v="0"/>
    <s v="Free"/>
    <x v="1"/>
    <x v="5"/>
    <n v="10237"/>
    <n v="48239"/>
    <n v="15"/>
    <s v="Books"/>
    <x v="2"/>
    <x v="0"/>
    <n v="4"/>
    <n v="2"/>
    <n v="3"/>
    <n v="423"/>
    <x v="5"/>
  </r>
  <r>
    <s v="C05403"/>
    <x v="1"/>
    <n v="34"/>
    <x v="2"/>
    <s v="Free"/>
    <x v="0"/>
    <x v="50"/>
    <n v="12007"/>
    <n v="385566"/>
    <n v="7"/>
    <s v="Automotive"/>
    <x v="0"/>
    <x v="0"/>
    <n v="5"/>
    <n v="4"/>
    <n v="5"/>
    <n v="545"/>
    <x v="4"/>
  </r>
  <r>
    <s v="C05404"/>
    <x v="3"/>
    <n v="46"/>
    <x v="3"/>
    <s v="Free"/>
    <x v="1"/>
    <x v="31"/>
    <n v="6169"/>
    <n v="54594"/>
    <n v="28"/>
    <s v="Clothing &amp; Apparel"/>
    <x v="1"/>
    <x v="1"/>
    <n v="4"/>
    <n v="2"/>
    <n v="3"/>
    <n v="423"/>
    <x v="5"/>
  </r>
  <r>
    <s v="C05405"/>
    <x v="10"/>
    <n v="39"/>
    <x v="0"/>
    <s v="Gold"/>
    <x v="1"/>
    <x v="29"/>
    <n v="35652"/>
    <n v="1579111"/>
    <n v="8"/>
    <s v="Electronics"/>
    <x v="1"/>
    <x v="1"/>
    <n v="4"/>
    <n v="5"/>
    <n v="5"/>
    <n v="455"/>
    <x v="4"/>
  </r>
  <r>
    <s v="C05406"/>
    <x v="4"/>
    <n v="46"/>
    <x v="3"/>
    <s v="Free"/>
    <x v="1"/>
    <x v="70"/>
    <n v="5639"/>
    <n v="282041"/>
    <n v="44"/>
    <s v="Toys &amp; Games"/>
    <x v="4"/>
    <x v="1"/>
    <n v="3"/>
    <n v="5"/>
    <n v="4"/>
    <n v="354"/>
    <x v="6"/>
  </r>
  <r>
    <s v="C05407"/>
    <x v="2"/>
    <n v="25"/>
    <x v="2"/>
    <s v="Silver"/>
    <x v="1"/>
    <x v="19"/>
    <n v="17938"/>
    <n v="20419"/>
    <n v="17"/>
    <s v="Food &amp; Grocery"/>
    <x v="1"/>
    <x v="1"/>
    <n v="4"/>
    <n v="1"/>
    <n v="2"/>
    <n v="412"/>
    <x v="8"/>
  </r>
  <r>
    <s v="C05408"/>
    <x v="10"/>
    <n v="51"/>
    <x v="3"/>
    <s v="Free"/>
    <x v="0"/>
    <x v="22"/>
    <n v="2559"/>
    <n v="22765"/>
    <n v="48"/>
    <s v="Food &amp; Grocery"/>
    <x v="5"/>
    <x v="1"/>
    <n v="3"/>
    <n v="3"/>
    <n v="2"/>
    <n v="332"/>
    <x v="0"/>
  </r>
  <r>
    <s v="C05409"/>
    <x v="18"/>
    <n v="35"/>
    <x v="0"/>
    <s v="Silver"/>
    <x v="1"/>
    <x v="20"/>
    <n v="9949"/>
    <n v="136076"/>
    <n v="10"/>
    <s v="Toys &amp; Games"/>
    <x v="3"/>
    <x v="1"/>
    <n v="4"/>
    <n v="3"/>
    <n v="4"/>
    <n v="434"/>
    <x v="9"/>
  </r>
  <r>
    <s v="C05410"/>
    <x v="12"/>
    <n v="45"/>
    <x v="3"/>
    <s v="Gold"/>
    <x v="1"/>
    <x v="58"/>
    <n v="7266"/>
    <n v="167816"/>
    <n v="40"/>
    <s v="Electronics"/>
    <x v="4"/>
    <x v="0"/>
    <n v="3"/>
    <n v="4"/>
    <n v="4"/>
    <n v="344"/>
    <x v="6"/>
  </r>
  <r>
    <s v="C05411"/>
    <x v="5"/>
    <n v="52"/>
    <x v="3"/>
    <s v="Silver"/>
    <x v="1"/>
    <x v="33"/>
    <n v="4904"/>
    <n v="15804"/>
    <n v="135"/>
    <s v="Electronics"/>
    <x v="4"/>
    <x v="1"/>
    <n v="1"/>
    <n v="1"/>
    <n v="2"/>
    <n v="112"/>
    <x v="10"/>
  </r>
  <r>
    <s v="C05412"/>
    <x v="16"/>
    <n v="43"/>
    <x v="0"/>
    <s v="Silver"/>
    <x v="0"/>
    <x v="22"/>
    <n v="546"/>
    <n v="60116"/>
    <n v="44"/>
    <s v="Electronics"/>
    <x v="1"/>
    <x v="1"/>
    <n v="3"/>
    <n v="3"/>
    <n v="3"/>
    <n v="333"/>
    <x v="5"/>
  </r>
  <r>
    <s v="C05413"/>
    <x v="11"/>
    <n v="55"/>
    <x v="4"/>
    <s v="Gold"/>
    <x v="0"/>
    <x v="10"/>
    <n v="680"/>
    <n v="58869"/>
    <n v="88"/>
    <s v="Electronics"/>
    <x v="3"/>
    <x v="1"/>
    <n v="2"/>
    <n v="2"/>
    <n v="3"/>
    <n v="223"/>
    <x v="0"/>
  </r>
  <r>
    <s v="C05414"/>
    <x v="0"/>
    <n v="38"/>
    <x v="0"/>
    <s v="Free"/>
    <x v="1"/>
    <x v="1"/>
    <n v="4744"/>
    <n v="5248"/>
    <n v="93"/>
    <s v="Jewelry &amp; Accessories"/>
    <x v="0"/>
    <x v="0"/>
    <n v="2"/>
    <n v="3"/>
    <n v="1"/>
    <n v="231"/>
    <x v="0"/>
  </r>
  <r>
    <s v="C05415"/>
    <x v="3"/>
    <n v="34"/>
    <x v="2"/>
    <s v="Free"/>
    <x v="1"/>
    <x v="12"/>
    <n v="4658"/>
    <n v="73431"/>
    <n v="12"/>
    <s v="Clothing &amp; Apparel"/>
    <x v="3"/>
    <x v="1"/>
    <n v="4"/>
    <n v="4"/>
    <n v="3"/>
    <n v="443"/>
    <x v="9"/>
  </r>
  <r>
    <s v="C05416"/>
    <x v="12"/>
    <n v="36"/>
    <x v="0"/>
    <s v="Free"/>
    <x v="0"/>
    <x v="5"/>
    <n v="30763"/>
    <n v="155786"/>
    <n v="43"/>
    <s v="Electronics"/>
    <x v="1"/>
    <x v="0"/>
    <n v="3"/>
    <n v="2"/>
    <n v="4"/>
    <n v="324"/>
    <x v="9"/>
  </r>
  <r>
    <s v="C05417"/>
    <x v="8"/>
    <n v="36"/>
    <x v="0"/>
    <s v="Gold"/>
    <x v="0"/>
    <x v="34"/>
    <n v="6127"/>
    <n v="118396"/>
    <n v="11"/>
    <s v="Electronics"/>
    <x v="0"/>
    <x v="1"/>
    <n v="4"/>
    <n v="3"/>
    <n v="4"/>
    <n v="434"/>
    <x v="9"/>
  </r>
  <r>
    <s v="C05418"/>
    <x v="0"/>
    <n v="21"/>
    <x v="1"/>
    <s v="Free"/>
    <x v="1"/>
    <x v="58"/>
    <n v="11714"/>
    <n v="27928"/>
    <n v="94"/>
    <s v="Books"/>
    <x v="0"/>
    <x v="1"/>
    <n v="2"/>
    <n v="4"/>
    <n v="2"/>
    <n v="242"/>
    <x v="1"/>
  </r>
  <r>
    <s v="C05419"/>
    <x v="0"/>
    <n v="44"/>
    <x v="0"/>
    <s v="Free"/>
    <x v="0"/>
    <x v="12"/>
    <n v="8529"/>
    <n v="160338"/>
    <n v="13"/>
    <s v="Clothing &amp; Apparel"/>
    <x v="1"/>
    <x v="0"/>
    <n v="4"/>
    <n v="4"/>
    <n v="4"/>
    <n v="444"/>
    <x v="6"/>
  </r>
  <r>
    <s v="C05420"/>
    <x v="11"/>
    <n v="29"/>
    <x v="2"/>
    <s v="Gold"/>
    <x v="1"/>
    <x v="33"/>
    <n v="765"/>
    <n v="22947"/>
    <n v="71"/>
    <s v="Jewelry &amp; Accessories"/>
    <x v="3"/>
    <x v="1"/>
    <n v="2"/>
    <n v="1"/>
    <n v="2"/>
    <n v="212"/>
    <x v="0"/>
  </r>
  <r>
    <s v="C05421"/>
    <x v="5"/>
    <n v="40"/>
    <x v="0"/>
    <s v="Free"/>
    <x v="1"/>
    <x v="15"/>
    <n v="150"/>
    <n v="55645"/>
    <n v="80"/>
    <s v="Toys &amp; Games"/>
    <x v="3"/>
    <x v="0"/>
    <n v="2"/>
    <n v="4"/>
    <n v="3"/>
    <n v="243"/>
    <x v="1"/>
  </r>
  <r>
    <s v="C05422"/>
    <x v="7"/>
    <n v="28"/>
    <x v="2"/>
    <s v="Gold"/>
    <x v="0"/>
    <x v="18"/>
    <n v="8489"/>
    <n v="120595"/>
    <n v="8"/>
    <s v="Sports &amp; Outdoors"/>
    <x v="3"/>
    <x v="1"/>
    <n v="4"/>
    <n v="3"/>
    <n v="4"/>
    <n v="434"/>
    <x v="9"/>
  </r>
  <r>
    <s v="C05423"/>
    <x v="14"/>
    <n v="30"/>
    <x v="2"/>
    <s v="Gold"/>
    <x v="0"/>
    <x v="12"/>
    <n v="7024"/>
    <n v="111386"/>
    <n v="69"/>
    <s v="Electronics"/>
    <x v="0"/>
    <x v="1"/>
    <n v="2"/>
    <n v="4"/>
    <n v="4"/>
    <n v="244"/>
    <x v="1"/>
  </r>
  <r>
    <s v="C05424"/>
    <x v="0"/>
    <n v="38"/>
    <x v="0"/>
    <s v="Silver"/>
    <x v="0"/>
    <x v="35"/>
    <n v="6908"/>
    <n v="14840"/>
    <n v="53"/>
    <s v="Electronics"/>
    <x v="1"/>
    <x v="0"/>
    <n v="3"/>
    <n v="4"/>
    <n v="2"/>
    <n v="342"/>
    <x v="5"/>
  </r>
  <r>
    <s v="C05425"/>
    <x v="0"/>
    <n v="54"/>
    <x v="3"/>
    <s v="Gold"/>
    <x v="1"/>
    <x v="9"/>
    <n v="19184"/>
    <n v="115315"/>
    <n v="1"/>
    <s v="Beauty &amp; Personal Care"/>
    <x v="0"/>
    <x v="0"/>
    <n v="5"/>
    <n v="2"/>
    <n v="4"/>
    <n v="524"/>
    <x v="2"/>
  </r>
  <r>
    <s v="C05426"/>
    <x v="0"/>
    <n v="30"/>
    <x v="2"/>
    <s v="Silver"/>
    <x v="1"/>
    <x v="18"/>
    <n v="4491"/>
    <n v="73755"/>
    <n v="0"/>
    <s v="Home &amp; Kitchen"/>
    <x v="1"/>
    <x v="1"/>
    <n v="5"/>
    <n v="3"/>
    <n v="3"/>
    <n v="533"/>
    <x v="5"/>
  </r>
  <r>
    <s v="C05427"/>
    <x v="0"/>
    <n v="45"/>
    <x v="3"/>
    <s v="Silver"/>
    <x v="0"/>
    <x v="5"/>
    <n v="3703"/>
    <n v="18335"/>
    <n v="2"/>
    <s v="Books"/>
    <x v="4"/>
    <x v="1"/>
    <n v="5"/>
    <n v="2"/>
    <n v="2"/>
    <n v="522"/>
    <x v="2"/>
  </r>
  <r>
    <s v="C05428"/>
    <x v="10"/>
    <n v="41"/>
    <x v="0"/>
    <s v="Gold"/>
    <x v="0"/>
    <x v="5"/>
    <n v="8924"/>
    <n v="40219"/>
    <n v="4"/>
    <s v="Jewelry &amp; Accessories"/>
    <x v="1"/>
    <x v="1"/>
    <n v="5"/>
    <n v="2"/>
    <n v="2"/>
    <n v="522"/>
    <x v="2"/>
  </r>
  <r>
    <s v="C05429"/>
    <x v="0"/>
    <n v="38"/>
    <x v="0"/>
    <s v="Free"/>
    <x v="1"/>
    <x v="31"/>
    <n v="5014"/>
    <n v="48087"/>
    <n v="21"/>
    <s v="Beauty &amp; Personal Care"/>
    <x v="5"/>
    <x v="1"/>
    <n v="4"/>
    <n v="2"/>
    <n v="3"/>
    <n v="423"/>
    <x v="5"/>
  </r>
  <r>
    <s v="C05430"/>
    <x v="7"/>
    <n v="45"/>
    <x v="3"/>
    <s v="Silver"/>
    <x v="0"/>
    <x v="63"/>
    <n v="726"/>
    <n v="45512"/>
    <n v="34"/>
    <s v="Clothing &amp; Apparel"/>
    <x v="3"/>
    <x v="0"/>
    <n v="3"/>
    <n v="5"/>
    <n v="3"/>
    <n v="353"/>
    <x v="5"/>
  </r>
  <r>
    <s v="C05431"/>
    <x v="12"/>
    <n v="41"/>
    <x v="0"/>
    <s v="Gold"/>
    <x v="1"/>
    <x v="17"/>
    <n v="18397"/>
    <n v="254261"/>
    <n v="81"/>
    <s v="Books"/>
    <x v="4"/>
    <x v="0"/>
    <n v="2"/>
    <n v="3"/>
    <n v="4"/>
    <n v="234"/>
    <x v="1"/>
  </r>
  <r>
    <s v="C05432"/>
    <x v="12"/>
    <n v="53"/>
    <x v="3"/>
    <s v="Gold"/>
    <x v="1"/>
    <x v="42"/>
    <n v="6179"/>
    <n v="215774"/>
    <n v="1"/>
    <s v="Beauty &amp; Personal Care"/>
    <x v="1"/>
    <x v="0"/>
    <n v="5"/>
    <n v="5"/>
    <n v="4"/>
    <n v="554"/>
    <x v="4"/>
  </r>
  <r>
    <s v="C05433"/>
    <x v="8"/>
    <n v="60"/>
    <x v="4"/>
    <s v="Free"/>
    <x v="0"/>
    <x v="22"/>
    <n v="7857"/>
    <n v="85882"/>
    <n v="33"/>
    <s v="Health &amp; Wellness"/>
    <x v="5"/>
    <x v="1"/>
    <n v="3"/>
    <n v="3"/>
    <n v="3"/>
    <n v="333"/>
    <x v="5"/>
  </r>
  <r>
    <s v="C05434"/>
    <x v="5"/>
    <n v="42"/>
    <x v="0"/>
    <s v="Free"/>
    <x v="0"/>
    <x v="33"/>
    <n v="30546"/>
    <n v="80081"/>
    <n v="10"/>
    <s v="Clothing &amp; Apparel"/>
    <x v="1"/>
    <x v="1"/>
    <n v="4"/>
    <n v="1"/>
    <n v="3"/>
    <n v="413"/>
    <x v="2"/>
  </r>
  <r>
    <s v="C05435"/>
    <x v="0"/>
    <n v="30"/>
    <x v="2"/>
    <s v="Free"/>
    <x v="1"/>
    <x v="9"/>
    <n v="9081"/>
    <n v="65386"/>
    <n v="102"/>
    <s v="Automotive"/>
    <x v="0"/>
    <x v="1"/>
    <n v="2"/>
    <n v="2"/>
    <n v="3"/>
    <n v="223"/>
    <x v="0"/>
  </r>
  <r>
    <s v="C05436"/>
    <x v="12"/>
    <n v="24"/>
    <x v="1"/>
    <s v="Silver"/>
    <x v="1"/>
    <x v="34"/>
    <n v="4628"/>
    <n v="89456"/>
    <n v="0"/>
    <s v="Books"/>
    <x v="3"/>
    <x v="0"/>
    <n v="5"/>
    <n v="3"/>
    <n v="3"/>
    <n v="533"/>
    <x v="5"/>
  </r>
  <r>
    <s v="C05437"/>
    <x v="19"/>
    <n v="34"/>
    <x v="2"/>
    <s v="Gold"/>
    <x v="1"/>
    <x v="33"/>
    <n v="16424"/>
    <n v="51178"/>
    <n v="11"/>
    <s v="Jewelry &amp; Accessories"/>
    <x v="0"/>
    <x v="1"/>
    <n v="4"/>
    <n v="1"/>
    <n v="3"/>
    <n v="413"/>
    <x v="2"/>
  </r>
  <r>
    <s v="C05438"/>
    <x v="1"/>
    <n v="57"/>
    <x v="4"/>
    <s v="Free"/>
    <x v="1"/>
    <x v="0"/>
    <n v="9886"/>
    <n v="37003"/>
    <n v="134"/>
    <s v="Jewelry &amp; Accessories"/>
    <x v="4"/>
    <x v="0"/>
    <n v="1"/>
    <n v="2"/>
    <n v="2"/>
    <n v="122"/>
    <x v="0"/>
  </r>
  <r>
    <s v="C05439"/>
    <x v="5"/>
    <n v="46"/>
    <x v="3"/>
    <s v="Free"/>
    <x v="0"/>
    <x v="22"/>
    <n v="9228"/>
    <n v="91806"/>
    <n v="20"/>
    <s v="Toys &amp; Games"/>
    <x v="0"/>
    <x v="0"/>
    <n v="4"/>
    <n v="3"/>
    <n v="3"/>
    <n v="433"/>
    <x v="5"/>
  </r>
  <r>
    <s v="C05440"/>
    <x v="0"/>
    <n v="46"/>
    <x v="3"/>
    <s v="Silver"/>
    <x v="0"/>
    <x v="37"/>
    <n v="511"/>
    <n v="209623"/>
    <n v="71"/>
    <s v="Beauty &amp; Personal Care"/>
    <x v="4"/>
    <x v="0"/>
    <n v="2"/>
    <n v="5"/>
    <n v="4"/>
    <n v="254"/>
    <x v="1"/>
  </r>
  <r>
    <s v="C05441"/>
    <x v="0"/>
    <n v="29"/>
    <x v="2"/>
    <s v="Free"/>
    <x v="0"/>
    <x v="72"/>
    <n v="5661"/>
    <n v="480958"/>
    <n v="113"/>
    <s v="Books"/>
    <x v="5"/>
    <x v="1"/>
    <n v="2"/>
    <n v="5"/>
    <n v="5"/>
    <n v="255"/>
    <x v="1"/>
  </r>
  <r>
    <s v="C05442"/>
    <x v="1"/>
    <n v="24"/>
    <x v="1"/>
    <s v="Free"/>
    <x v="0"/>
    <x v="30"/>
    <n v="8709"/>
    <n v="155494"/>
    <n v="0"/>
    <s v="Books"/>
    <x v="2"/>
    <x v="1"/>
    <n v="5"/>
    <n v="4"/>
    <n v="4"/>
    <n v="544"/>
    <x v="4"/>
  </r>
  <r>
    <s v="C05443"/>
    <x v="5"/>
    <n v="30"/>
    <x v="2"/>
    <s v="Platinum"/>
    <x v="0"/>
    <x v="26"/>
    <n v="18104"/>
    <n v="478216"/>
    <n v="38"/>
    <s v="Electronics"/>
    <x v="3"/>
    <x v="0"/>
    <n v="3"/>
    <n v="4"/>
    <n v="5"/>
    <n v="345"/>
    <x v="6"/>
  </r>
  <r>
    <s v="C05444"/>
    <x v="12"/>
    <n v="18"/>
    <x v="1"/>
    <s v="Platinum"/>
    <x v="0"/>
    <x v="0"/>
    <n v="1655"/>
    <n v="59133"/>
    <n v="98"/>
    <s v="Electronics"/>
    <x v="1"/>
    <x v="0"/>
    <n v="2"/>
    <n v="2"/>
    <n v="3"/>
    <n v="223"/>
    <x v="0"/>
  </r>
  <r>
    <s v="C05445"/>
    <x v="14"/>
    <n v="41"/>
    <x v="0"/>
    <s v="Free"/>
    <x v="1"/>
    <x v="9"/>
    <n v="3539"/>
    <n v="23438"/>
    <n v="16"/>
    <s v="Pet Supplies"/>
    <x v="1"/>
    <x v="1"/>
    <n v="4"/>
    <n v="2"/>
    <n v="2"/>
    <n v="422"/>
    <x v="8"/>
  </r>
  <r>
    <s v="C05446"/>
    <x v="0"/>
    <n v="35"/>
    <x v="0"/>
    <s v="Silver"/>
    <x v="1"/>
    <x v="35"/>
    <n v="2912"/>
    <n v="50866"/>
    <n v="87"/>
    <s v="Electronics"/>
    <x v="3"/>
    <x v="1"/>
    <n v="2"/>
    <n v="4"/>
    <n v="3"/>
    <n v="243"/>
    <x v="1"/>
  </r>
  <r>
    <s v="C05447"/>
    <x v="1"/>
    <n v="38"/>
    <x v="0"/>
    <s v="Free"/>
    <x v="1"/>
    <x v="23"/>
    <n v="9981"/>
    <n v="151333"/>
    <n v="225"/>
    <s v="Home &amp; Kitchen"/>
    <x v="0"/>
    <x v="1"/>
    <n v="1"/>
    <n v="3"/>
    <n v="4"/>
    <n v="134"/>
    <x v="1"/>
  </r>
  <r>
    <s v="C05448"/>
    <x v="12"/>
    <n v="26"/>
    <x v="2"/>
    <s v="Free"/>
    <x v="1"/>
    <x v="34"/>
    <n v="461"/>
    <n v="89114"/>
    <n v="37"/>
    <s v="Electronics"/>
    <x v="1"/>
    <x v="1"/>
    <n v="3"/>
    <n v="3"/>
    <n v="3"/>
    <n v="333"/>
    <x v="5"/>
  </r>
  <r>
    <s v="C05449"/>
    <x v="0"/>
    <n v="47"/>
    <x v="3"/>
    <s v="Gold"/>
    <x v="0"/>
    <x v="9"/>
    <n v="10014"/>
    <n v="70699"/>
    <n v="25"/>
    <s v="Travel &amp; Luggage"/>
    <x v="3"/>
    <x v="0"/>
    <n v="4"/>
    <n v="2"/>
    <n v="3"/>
    <n v="423"/>
    <x v="5"/>
  </r>
  <r>
    <s v="C05450"/>
    <x v="3"/>
    <n v="53"/>
    <x v="3"/>
    <s v="Free"/>
    <x v="0"/>
    <x v="5"/>
    <n v="12332"/>
    <n v="65489"/>
    <n v="17"/>
    <s v="Food &amp; Grocery"/>
    <x v="1"/>
    <x v="1"/>
    <n v="4"/>
    <n v="2"/>
    <n v="3"/>
    <n v="423"/>
    <x v="5"/>
  </r>
  <r>
    <s v="C05451"/>
    <x v="8"/>
    <n v="68"/>
    <x v="5"/>
    <s v="Free"/>
    <x v="1"/>
    <x v="5"/>
    <n v="1989"/>
    <n v="9041"/>
    <n v="34"/>
    <s v="Travel &amp; Luggage"/>
    <x v="0"/>
    <x v="1"/>
    <n v="3"/>
    <n v="2"/>
    <n v="1"/>
    <n v="321"/>
    <x v="7"/>
  </r>
  <r>
    <s v="C05452"/>
    <x v="5"/>
    <n v="18"/>
    <x v="1"/>
    <s v="Gold"/>
    <x v="0"/>
    <x v="8"/>
    <n v="7827"/>
    <n v="202033"/>
    <n v="4"/>
    <s v="Clothing &amp; Apparel"/>
    <x v="1"/>
    <x v="1"/>
    <n v="5"/>
    <n v="4"/>
    <n v="4"/>
    <n v="544"/>
    <x v="4"/>
  </r>
  <r>
    <s v="C05453"/>
    <x v="4"/>
    <n v="22"/>
    <x v="1"/>
    <s v="Free"/>
    <x v="1"/>
    <x v="33"/>
    <n v="6381"/>
    <n v="16706"/>
    <n v="42"/>
    <s v="Toys &amp; Games"/>
    <x v="0"/>
    <x v="0"/>
    <n v="3"/>
    <n v="1"/>
    <n v="2"/>
    <n v="312"/>
    <x v="7"/>
  </r>
  <r>
    <s v="C05454"/>
    <x v="5"/>
    <n v="43"/>
    <x v="0"/>
    <s v="Free"/>
    <x v="0"/>
    <x v="15"/>
    <n v="8108"/>
    <n v="274002"/>
    <n v="170"/>
    <s v="Automotive"/>
    <x v="1"/>
    <x v="1"/>
    <n v="1"/>
    <n v="4"/>
    <n v="4"/>
    <n v="144"/>
    <x v="3"/>
  </r>
  <r>
    <s v="C05455"/>
    <x v="5"/>
    <n v="43"/>
    <x v="0"/>
    <s v="Free"/>
    <x v="0"/>
    <x v="31"/>
    <n v="64768"/>
    <n v="638044"/>
    <n v="15"/>
    <s v="Beauty &amp; Personal Care"/>
    <x v="2"/>
    <x v="1"/>
    <n v="4"/>
    <n v="2"/>
    <n v="5"/>
    <n v="425"/>
    <x v="2"/>
  </r>
  <r>
    <s v="C05456"/>
    <x v="0"/>
    <n v="36"/>
    <x v="0"/>
    <s v="Free"/>
    <x v="1"/>
    <x v="42"/>
    <n v="3946"/>
    <n v="164098"/>
    <n v="144"/>
    <s v="Electronics"/>
    <x v="0"/>
    <x v="1"/>
    <n v="1"/>
    <n v="5"/>
    <n v="4"/>
    <n v="154"/>
    <x v="3"/>
  </r>
  <r>
    <s v="C05457"/>
    <x v="1"/>
    <n v="35"/>
    <x v="0"/>
    <s v="Silver"/>
    <x v="0"/>
    <x v="12"/>
    <n v="7954"/>
    <n v="138283"/>
    <n v="14"/>
    <s v="Travel &amp; Luggage"/>
    <x v="3"/>
    <x v="1"/>
    <n v="4"/>
    <n v="4"/>
    <n v="4"/>
    <n v="444"/>
    <x v="6"/>
  </r>
  <r>
    <s v="C05458"/>
    <x v="10"/>
    <n v="22"/>
    <x v="1"/>
    <s v="Free"/>
    <x v="0"/>
    <x v="4"/>
    <n v="4898"/>
    <n v="87879"/>
    <n v="8"/>
    <s v="Jewelry &amp; Accessories"/>
    <x v="5"/>
    <x v="0"/>
    <n v="4"/>
    <n v="4"/>
    <n v="3"/>
    <n v="443"/>
    <x v="9"/>
  </r>
  <r>
    <s v="C05459"/>
    <x v="10"/>
    <n v="33"/>
    <x v="2"/>
    <s v="Free"/>
    <x v="1"/>
    <x v="0"/>
    <n v="4044"/>
    <n v="14784"/>
    <n v="80"/>
    <s v="Toys &amp; Games"/>
    <x v="0"/>
    <x v="1"/>
    <n v="2"/>
    <n v="2"/>
    <n v="2"/>
    <n v="222"/>
    <x v="0"/>
  </r>
  <r>
    <s v="C05460"/>
    <x v="1"/>
    <n v="39"/>
    <x v="0"/>
    <s v="Free"/>
    <x v="1"/>
    <x v="41"/>
    <n v="5754"/>
    <n v="180003"/>
    <n v="1"/>
    <s v="Clothing &amp; Apparel"/>
    <x v="1"/>
    <x v="1"/>
    <n v="5"/>
    <n v="5"/>
    <n v="4"/>
    <n v="554"/>
    <x v="4"/>
  </r>
  <r>
    <s v="C05461"/>
    <x v="13"/>
    <n v="39"/>
    <x v="0"/>
    <s v="Gold"/>
    <x v="0"/>
    <x v="36"/>
    <n v="512"/>
    <n v="279249"/>
    <n v="68"/>
    <s v="Clothing &amp; Apparel"/>
    <x v="0"/>
    <x v="0"/>
    <n v="2"/>
    <n v="5"/>
    <n v="4"/>
    <n v="254"/>
    <x v="1"/>
  </r>
  <r>
    <s v="C05462"/>
    <x v="0"/>
    <n v="38"/>
    <x v="0"/>
    <s v="Silver"/>
    <x v="0"/>
    <x v="67"/>
    <n v="5002"/>
    <n v="291653"/>
    <n v="0"/>
    <s v="Toys &amp; Games"/>
    <x v="4"/>
    <x v="1"/>
    <n v="5"/>
    <n v="5"/>
    <n v="4"/>
    <n v="554"/>
    <x v="4"/>
  </r>
  <r>
    <s v="C05463"/>
    <x v="0"/>
    <n v="48"/>
    <x v="3"/>
    <s v="Free"/>
    <x v="1"/>
    <x v="3"/>
    <n v="2016"/>
    <n v="66666"/>
    <n v="12"/>
    <s v="Automotive"/>
    <x v="3"/>
    <x v="1"/>
    <n v="4"/>
    <n v="5"/>
    <n v="3"/>
    <n v="453"/>
    <x v="5"/>
  </r>
  <r>
    <s v="C05464"/>
    <x v="9"/>
    <n v="55"/>
    <x v="4"/>
    <s v="Free"/>
    <x v="1"/>
    <x v="17"/>
    <n v="6034"/>
    <n v="75376"/>
    <n v="237"/>
    <s v="Health &amp; Wellness"/>
    <x v="4"/>
    <x v="0"/>
    <n v="1"/>
    <n v="3"/>
    <n v="3"/>
    <n v="133"/>
    <x v="1"/>
  </r>
  <r>
    <s v="C05465"/>
    <x v="0"/>
    <n v="31"/>
    <x v="2"/>
    <s v="Free"/>
    <x v="1"/>
    <x v="14"/>
    <n v="7436"/>
    <n v="12925"/>
    <n v="88"/>
    <s v="Clothing &amp; Apparel"/>
    <x v="0"/>
    <x v="1"/>
    <n v="2"/>
    <n v="1"/>
    <n v="2"/>
    <n v="212"/>
    <x v="0"/>
  </r>
  <r>
    <s v="C05466"/>
    <x v="8"/>
    <n v="39"/>
    <x v="0"/>
    <s v="Free"/>
    <x v="0"/>
    <x v="15"/>
    <n v="2819"/>
    <n v="97481"/>
    <n v="21"/>
    <s v="Electronics"/>
    <x v="0"/>
    <x v="0"/>
    <n v="4"/>
    <n v="4"/>
    <n v="3"/>
    <n v="443"/>
    <x v="9"/>
  </r>
  <r>
    <s v="C05467"/>
    <x v="5"/>
    <n v="36"/>
    <x v="0"/>
    <s v="Free"/>
    <x v="0"/>
    <x v="10"/>
    <n v="1535"/>
    <n v="11543"/>
    <n v="74"/>
    <s v="Books"/>
    <x v="1"/>
    <x v="1"/>
    <n v="2"/>
    <n v="2"/>
    <n v="2"/>
    <n v="222"/>
    <x v="0"/>
  </r>
  <r>
    <s v="C05468"/>
    <x v="15"/>
    <n v="50"/>
    <x v="3"/>
    <s v="Free"/>
    <x v="1"/>
    <x v="1"/>
    <n v="8272"/>
    <n v="94237"/>
    <n v="73"/>
    <s v="Home &amp; Kitchen"/>
    <x v="3"/>
    <x v="1"/>
    <n v="2"/>
    <n v="3"/>
    <n v="3"/>
    <n v="233"/>
    <x v="0"/>
  </r>
  <r>
    <s v="C05469"/>
    <x v="0"/>
    <n v="31"/>
    <x v="2"/>
    <s v="Free"/>
    <x v="1"/>
    <x v="17"/>
    <n v="688"/>
    <n v="9825"/>
    <n v="19"/>
    <s v="Home &amp; Kitchen"/>
    <x v="5"/>
    <x v="1"/>
    <n v="4"/>
    <n v="3"/>
    <n v="1"/>
    <n v="431"/>
    <x v="5"/>
  </r>
  <r>
    <s v="C05470"/>
    <x v="1"/>
    <n v="27"/>
    <x v="2"/>
    <s v="Free"/>
    <x v="1"/>
    <x v="22"/>
    <n v="3996"/>
    <n v="42775"/>
    <n v="9"/>
    <s v="Electronics"/>
    <x v="3"/>
    <x v="0"/>
    <n v="4"/>
    <n v="3"/>
    <n v="2"/>
    <n v="432"/>
    <x v="5"/>
  </r>
  <r>
    <s v="C05471"/>
    <x v="7"/>
    <n v="56"/>
    <x v="4"/>
    <s v="Platinum"/>
    <x v="0"/>
    <x v="15"/>
    <n v="9348"/>
    <n v="269487"/>
    <n v="89"/>
    <s v="Clothing &amp; Apparel"/>
    <x v="1"/>
    <x v="0"/>
    <n v="2"/>
    <n v="4"/>
    <n v="4"/>
    <n v="244"/>
    <x v="1"/>
  </r>
  <r>
    <s v="C05472"/>
    <x v="0"/>
    <n v="27"/>
    <x v="2"/>
    <s v="Free"/>
    <x v="1"/>
    <x v="2"/>
    <n v="2549"/>
    <n v="1725"/>
    <n v="17"/>
    <s v="Clothing &amp; Apparel"/>
    <x v="0"/>
    <x v="0"/>
    <n v="4"/>
    <n v="2"/>
    <n v="1"/>
    <n v="421"/>
    <x v="8"/>
  </r>
  <r>
    <s v="C05473"/>
    <x v="6"/>
    <n v="35"/>
    <x v="0"/>
    <s v="Silver"/>
    <x v="1"/>
    <x v="2"/>
    <n v="11028"/>
    <n v="69699"/>
    <n v="107"/>
    <s v="Office Supplies"/>
    <x v="5"/>
    <x v="1"/>
    <n v="2"/>
    <n v="2"/>
    <n v="3"/>
    <n v="223"/>
    <x v="0"/>
  </r>
  <r>
    <s v="C05474"/>
    <x v="5"/>
    <n v="19"/>
    <x v="1"/>
    <s v="Free"/>
    <x v="1"/>
    <x v="12"/>
    <n v="3914"/>
    <n v="60202"/>
    <n v="3"/>
    <s v="Electronics"/>
    <x v="0"/>
    <x v="1"/>
    <n v="5"/>
    <n v="4"/>
    <n v="3"/>
    <n v="543"/>
    <x v="6"/>
  </r>
  <r>
    <s v="C05475"/>
    <x v="2"/>
    <n v="18"/>
    <x v="1"/>
    <s v="Free"/>
    <x v="1"/>
    <x v="34"/>
    <n v="15016"/>
    <n v="292608"/>
    <n v="26"/>
    <s v="Pet Supplies"/>
    <x v="3"/>
    <x v="0"/>
    <n v="4"/>
    <n v="3"/>
    <n v="4"/>
    <n v="434"/>
    <x v="9"/>
  </r>
  <r>
    <s v="C05476"/>
    <x v="0"/>
    <n v="26"/>
    <x v="2"/>
    <s v="Silver"/>
    <x v="1"/>
    <x v="14"/>
    <n v="9678"/>
    <n v="19862"/>
    <n v="112"/>
    <s v="Beauty &amp; Personal Care"/>
    <x v="2"/>
    <x v="0"/>
    <n v="2"/>
    <n v="1"/>
    <n v="2"/>
    <n v="212"/>
    <x v="0"/>
  </r>
  <r>
    <s v="C05477"/>
    <x v="0"/>
    <n v="18"/>
    <x v="1"/>
    <s v="Silver"/>
    <x v="0"/>
    <x v="12"/>
    <n v="10308"/>
    <n v="163299"/>
    <n v="2"/>
    <s v="Books"/>
    <x v="4"/>
    <x v="1"/>
    <n v="5"/>
    <n v="4"/>
    <n v="4"/>
    <n v="544"/>
    <x v="4"/>
  </r>
  <r>
    <s v="C05478"/>
    <x v="3"/>
    <n v="44"/>
    <x v="0"/>
    <s v="Free"/>
    <x v="0"/>
    <x v="5"/>
    <n v="7681"/>
    <n v="41131"/>
    <n v="50"/>
    <s v="Office Supplies"/>
    <x v="0"/>
    <x v="1"/>
    <n v="3"/>
    <n v="2"/>
    <n v="2"/>
    <n v="322"/>
    <x v="0"/>
  </r>
  <r>
    <s v="C05479"/>
    <x v="0"/>
    <n v="46"/>
    <x v="3"/>
    <s v="Free"/>
    <x v="0"/>
    <x v="31"/>
    <n v="3178"/>
    <n v="30361"/>
    <n v="52"/>
    <s v="Books"/>
    <x v="5"/>
    <x v="1"/>
    <n v="3"/>
    <n v="2"/>
    <n v="2"/>
    <n v="322"/>
    <x v="0"/>
  </r>
  <r>
    <s v="C05480"/>
    <x v="12"/>
    <n v="61"/>
    <x v="4"/>
    <s v="Free"/>
    <x v="1"/>
    <x v="15"/>
    <n v="7476"/>
    <n v="223351"/>
    <n v="20"/>
    <s v="Clothing &amp; Apparel"/>
    <x v="5"/>
    <x v="0"/>
    <n v="4"/>
    <n v="4"/>
    <n v="4"/>
    <n v="444"/>
    <x v="6"/>
  </r>
  <r>
    <s v="C05481"/>
    <x v="0"/>
    <n v="32"/>
    <x v="2"/>
    <s v="Free"/>
    <x v="1"/>
    <x v="5"/>
    <n v="18614"/>
    <n v="100162"/>
    <n v="6"/>
    <s v="Food &amp; Grocery"/>
    <x v="0"/>
    <x v="0"/>
    <n v="5"/>
    <n v="2"/>
    <n v="3"/>
    <n v="523"/>
    <x v="2"/>
  </r>
  <r>
    <s v="C05482"/>
    <x v="0"/>
    <n v="57"/>
    <x v="4"/>
    <s v="Free"/>
    <x v="0"/>
    <x v="30"/>
    <n v="7119"/>
    <n v="136421"/>
    <n v="120"/>
    <s v="Electronics"/>
    <x v="4"/>
    <x v="1"/>
    <n v="2"/>
    <n v="4"/>
    <n v="4"/>
    <n v="244"/>
    <x v="1"/>
  </r>
  <r>
    <s v="C05483"/>
    <x v="0"/>
    <n v="52"/>
    <x v="3"/>
    <s v="Free"/>
    <x v="0"/>
    <x v="24"/>
    <n v="7603"/>
    <n v="192246"/>
    <n v="4"/>
    <s v="Toys &amp; Games"/>
    <x v="4"/>
    <x v="0"/>
    <n v="5"/>
    <n v="4"/>
    <n v="4"/>
    <n v="544"/>
    <x v="4"/>
  </r>
  <r>
    <s v="C05484"/>
    <x v="5"/>
    <n v="18"/>
    <x v="1"/>
    <s v="Free"/>
    <x v="0"/>
    <x v="4"/>
    <n v="18303"/>
    <n v="350612"/>
    <n v="35"/>
    <s v="Office Supplies"/>
    <x v="0"/>
    <x v="0"/>
    <n v="3"/>
    <n v="4"/>
    <n v="5"/>
    <n v="345"/>
    <x v="6"/>
  </r>
  <r>
    <s v="C05485"/>
    <x v="0"/>
    <n v="36"/>
    <x v="0"/>
    <s v="Free"/>
    <x v="0"/>
    <x v="19"/>
    <n v="2357"/>
    <n v="2237"/>
    <n v="20"/>
    <s v="Books"/>
    <x v="1"/>
    <x v="0"/>
    <n v="4"/>
    <n v="1"/>
    <n v="1"/>
    <n v="411"/>
    <x v="8"/>
  </r>
  <r>
    <s v="C05486"/>
    <x v="1"/>
    <n v="42"/>
    <x v="0"/>
    <s v="Gold"/>
    <x v="1"/>
    <x v="67"/>
    <n v="2137"/>
    <n v="122765"/>
    <n v="6"/>
    <s v="Electronics"/>
    <x v="5"/>
    <x v="1"/>
    <n v="5"/>
    <n v="5"/>
    <n v="4"/>
    <n v="554"/>
    <x v="4"/>
  </r>
  <r>
    <s v="C05487"/>
    <x v="0"/>
    <n v="18"/>
    <x v="1"/>
    <s v="Silver"/>
    <x v="0"/>
    <x v="1"/>
    <n v="35521"/>
    <n v="449062"/>
    <n v="72"/>
    <s v="Jewelry &amp; Accessories"/>
    <x v="0"/>
    <x v="0"/>
    <n v="2"/>
    <n v="3"/>
    <n v="5"/>
    <n v="235"/>
    <x v="1"/>
  </r>
  <r>
    <s v="C05488"/>
    <x v="1"/>
    <n v="50"/>
    <x v="3"/>
    <s v="Gold"/>
    <x v="1"/>
    <x v="22"/>
    <n v="1908"/>
    <n v="17672"/>
    <n v="74"/>
    <s v="Home &amp; Kitchen"/>
    <x v="3"/>
    <x v="0"/>
    <n v="2"/>
    <n v="3"/>
    <n v="2"/>
    <n v="232"/>
    <x v="0"/>
  </r>
  <r>
    <s v="C05489"/>
    <x v="4"/>
    <n v="34"/>
    <x v="2"/>
    <s v="Free"/>
    <x v="1"/>
    <x v="59"/>
    <n v="10667"/>
    <n v="28749"/>
    <n v="46"/>
    <s v="Automotive"/>
    <x v="1"/>
    <x v="0"/>
    <n v="3"/>
    <n v="4"/>
    <n v="2"/>
    <n v="342"/>
    <x v="5"/>
  </r>
  <r>
    <s v="C05490"/>
    <x v="0"/>
    <n v="42"/>
    <x v="0"/>
    <s v="Free"/>
    <x v="0"/>
    <x v="22"/>
    <n v="6505"/>
    <n v="64274"/>
    <n v="67"/>
    <s v="Clothing &amp; Apparel"/>
    <x v="1"/>
    <x v="0"/>
    <n v="2"/>
    <n v="3"/>
    <n v="3"/>
    <n v="233"/>
    <x v="0"/>
  </r>
  <r>
    <s v="C05491"/>
    <x v="0"/>
    <n v="39"/>
    <x v="0"/>
    <s v="Platinum"/>
    <x v="1"/>
    <x v="22"/>
    <n v="14671"/>
    <n v="151737"/>
    <n v="30"/>
    <s v="Home &amp; Kitchen"/>
    <x v="3"/>
    <x v="0"/>
    <n v="3"/>
    <n v="3"/>
    <n v="4"/>
    <n v="334"/>
    <x v="9"/>
  </r>
  <r>
    <s v="C05492"/>
    <x v="5"/>
    <n v="18"/>
    <x v="1"/>
    <s v="Free"/>
    <x v="0"/>
    <x v="11"/>
    <n v="11432"/>
    <n v="387803"/>
    <n v="58"/>
    <s v="Home &amp; Kitchen"/>
    <x v="1"/>
    <x v="0"/>
    <n v="3"/>
    <n v="4"/>
    <n v="5"/>
    <n v="345"/>
    <x v="6"/>
  </r>
  <r>
    <s v="C05493"/>
    <x v="10"/>
    <n v="28"/>
    <x v="2"/>
    <s v="Silver"/>
    <x v="0"/>
    <x v="42"/>
    <n v="4331"/>
    <n v="161547"/>
    <n v="21"/>
    <s v="Electronics"/>
    <x v="2"/>
    <x v="1"/>
    <n v="4"/>
    <n v="5"/>
    <n v="4"/>
    <n v="454"/>
    <x v="4"/>
  </r>
  <r>
    <s v="C05494"/>
    <x v="0"/>
    <n v="38"/>
    <x v="0"/>
    <s v="Free"/>
    <x v="1"/>
    <x v="10"/>
    <n v="3615"/>
    <n v="33044"/>
    <n v="12"/>
    <s v="Home &amp; Kitchen"/>
    <x v="1"/>
    <x v="0"/>
    <n v="4"/>
    <n v="2"/>
    <n v="2"/>
    <n v="422"/>
    <x v="8"/>
  </r>
  <r>
    <s v="C05495"/>
    <x v="12"/>
    <n v="20"/>
    <x v="1"/>
    <s v="Free"/>
    <x v="1"/>
    <x v="15"/>
    <n v="2829"/>
    <n v="8875"/>
    <n v="2"/>
    <s v="Clothing &amp; Apparel"/>
    <x v="1"/>
    <x v="0"/>
    <n v="5"/>
    <n v="4"/>
    <n v="1"/>
    <n v="541"/>
    <x v="5"/>
  </r>
  <r>
    <s v="C05496"/>
    <x v="5"/>
    <n v="35"/>
    <x v="0"/>
    <s v="Free"/>
    <x v="1"/>
    <x v="21"/>
    <n v="17763"/>
    <n v="194011"/>
    <n v="121"/>
    <s v="Toys &amp; Games"/>
    <x v="5"/>
    <x v="0"/>
    <n v="2"/>
    <n v="3"/>
    <n v="4"/>
    <n v="234"/>
    <x v="1"/>
  </r>
  <r>
    <s v="C05497"/>
    <x v="7"/>
    <n v="41"/>
    <x v="0"/>
    <s v="Free"/>
    <x v="1"/>
    <x v="59"/>
    <n v="19226"/>
    <n v="522343"/>
    <n v="214"/>
    <s v="Electronics"/>
    <x v="3"/>
    <x v="1"/>
    <n v="1"/>
    <n v="4"/>
    <n v="5"/>
    <n v="145"/>
    <x v="3"/>
  </r>
  <r>
    <s v="C05498"/>
    <x v="6"/>
    <n v="18"/>
    <x v="1"/>
    <s v="Silver"/>
    <x v="1"/>
    <x v="39"/>
    <n v="11133"/>
    <n v="304411"/>
    <n v="125"/>
    <s v="Pet Supplies"/>
    <x v="0"/>
    <x v="1"/>
    <n v="2"/>
    <n v="4"/>
    <n v="5"/>
    <n v="245"/>
    <x v="1"/>
  </r>
  <r>
    <s v="C05499"/>
    <x v="12"/>
    <n v="41"/>
    <x v="0"/>
    <s v="Free"/>
    <x v="1"/>
    <x v="58"/>
    <n v="3303"/>
    <n v="85277"/>
    <n v="154"/>
    <s v="Office Supplies"/>
    <x v="1"/>
    <x v="1"/>
    <n v="1"/>
    <n v="4"/>
    <n v="3"/>
    <n v="143"/>
    <x v="1"/>
  </r>
  <r>
    <s v="C05500"/>
    <x v="17"/>
    <n v="31"/>
    <x v="2"/>
    <s v="Free"/>
    <x v="1"/>
    <x v="18"/>
    <n v="8128"/>
    <n v="124842"/>
    <n v="28"/>
    <s v="Books"/>
    <x v="1"/>
    <x v="1"/>
    <n v="4"/>
    <n v="3"/>
    <n v="4"/>
    <n v="434"/>
    <x v="9"/>
  </r>
  <r>
    <s v="C05501"/>
    <x v="9"/>
    <n v="18"/>
    <x v="1"/>
    <s v="Silver"/>
    <x v="0"/>
    <x v="50"/>
    <n v="209"/>
    <n v="7091"/>
    <n v="108"/>
    <s v="Books"/>
    <x v="4"/>
    <x v="1"/>
    <n v="2"/>
    <n v="4"/>
    <n v="1"/>
    <n v="241"/>
    <x v="0"/>
  </r>
  <r>
    <s v="C05502"/>
    <x v="3"/>
    <n v="46"/>
    <x v="3"/>
    <s v="Gold"/>
    <x v="1"/>
    <x v="22"/>
    <n v="10785"/>
    <n v="120007"/>
    <n v="24"/>
    <s v="Clothing &amp; Apparel"/>
    <x v="4"/>
    <x v="1"/>
    <n v="4"/>
    <n v="3"/>
    <n v="4"/>
    <n v="434"/>
    <x v="9"/>
  </r>
  <r>
    <s v="C05503"/>
    <x v="0"/>
    <n v="34"/>
    <x v="2"/>
    <s v="Silver"/>
    <x v="1"/>
    <x v="19"/>
    <n v="5598"/>
    <n v="4833"/>
    <n v="48"/>
    <s v="Books"/>
    <x v="5"/>
    <x v="1"/>
    <n v="3"/>
    <n v="1"/>
    <n v="1"/>
    <n v="311"/>
    <x v="8"/>
  </r>
  <r>
    <s v="C05504"/>
    <x v="10"/>
    <n v="44"/>
    <x v="0"/>
    <s v="Silver"/>
    <x v="0"/>
    <x v="35"/>
    <n v="5708"/>
    <n v="116143"/>
    <n v="13"/>
    <s v="Electronics"/>
    <x v="1"/>
    <x v="1"/>
    <n v="4"/>
    <n v="4"/>
    <n v="4"/>
    <n v="444"/>
    <x v="6"/>
  </r>
  <r>
    <s v="C05505"/>
    <x v="7"/>
    <n v="36"/>
    <x v="0"/>
    <s v="Free"/>
    <x v="1"/>
    <x v="2"/>
    <n v="152"/>
    <n v="8906"/>
    <n v="33"/>
    <s v="Electronics"/>
    <x v="1"/>
    <x v="1"/>
    <n v="3"/>
    <n v="2"/>
    <n v="1"/>
    <n v="321"/>
    <x v="7"/>
  </r>
  <r>
    <s v="C05506"/>
    <x v="0"/>
    <n v="45"/>
    <x v="3"/>
    <s v="Free"/>
    <x v="0"/>
    <x v="29"/>
    <n v="3584"/>
    <n v="148436"/>
    <n v="30"/>
    <s v="Jewelry &amp; Accessories"/>
    <x v="4"/>
    <x v="1"/>
    <n v="3"/>
    <n v="5"/>
    <n v="4"/>
    <n v="354"/>
    <x v="6"/>
  </r>
  <r>
    <s v="C05507"/>
    <x v="5"/>
    <n v="57"/>
    <x v="4"/>
    <s v="Silver"/>
    <x v="1"/>
    <x v="2"/>
    <n v="5693"/>
    <n v="29151"/>
    <n v="68"/>
    <s v="Electronics"/>
    <x v="1"/>
    <x v="1"/>
    <n v="2"/>
    <n v="2"/>
    <n v="2"/>
    <n v="222"/>
    <x v="0"/>
  </r>
  <r>
    <s v="C05508"/>
    <x v="0"/>
    <n v="39"/>
    <x v="0"/>
    <s v="Gold"/>
    <x v="0"/>
    <x v="5"/>
    <n v="9223"/>
    <n v="4493"/>
    <n v="104"/>
    <s v="Home &amp; Kitchen"/>
    <x v="3"/>
    <x v="1"/>
    <n v="2"/>
    <n v="2"/>
    <n v="1"/>
    <n v="221"/>
    <x v="7"/>
  </r>
  <r>
    <s v="C05509"/>
    <x v="5"/>
    <n v="31"/>
    <x v="2"/>
    <s v="Silver"/>
    <x v="0"/>
    <x v="17"/>
    <n v="9231"/>
    <n v="112124"/>
    <n v="81"/>
    <s v="Home &amp; Kitchen"/>
    <x v="5"/>
    <x v="1"/>
    <n v="2"/>
    <n v="3"/>
    <n v="4"/>
    <n v="234"/>
    <x v="1"/>
  </r>
  <r>
    <s v="C05510"/>
    <x v="4"/>
    <n v="35"/>
    <x v="0"/>
    <s v="Gold"/>
    <x v="1"/>
    <x v="47"/>
    <n v="4844"/>
    <n v="148889"/>
    <n v="4"/>
    <s v="Food &amp; Grocery"/>
    <x v="3"/>
    <x v="0"/>
    <n v="5"/>
    <n v="4"/>
    <n v="4"/>
    <n v="544"/>
    <x v="4"/>
  </r>
  <r>
    <s v="C05511"/>
    <x v="0"/>
    <n v="18"/>
    <x v="1"/>
    <s v="Free"/>
    <x v="0"/>
    <x v="31"/>
    <n v="23737"/>
    <n v="182316"/>
    <n v="34"/>
    <s v="Clothing &amp; Apparel"/>
    <x v="1"/>
    <x v="1"/>
    <n v="3"/>
    <n v="2"/>
    <n v="4"/>
    <n v="324"/>
    <x v="9"/>
  </r>
  <r>
    <s v="C05512"/>
    <x v="12"/>
    <n v="20"/>
    <x v="1"/>
    <s v="Silver"/>
    <x v="0"/>
    <x v="23"/>
    <n v="635"/>
    <n v="88891"/>
    <n v="16"/>
    <s v="Books"/>
    <x v="3"/>
    <x v="0"/>
    <n v="4"/>
    <n v="3"/>
    <n v="3"/>
    <n v="433"/>
    <x v="5"/>
  </r>
  <r>
    <s v="C05513"/>
    <x v="14"/>
    <n v="44"/>
    <x v="0"/>
    <s v="Free"/>
    <x v="1"/>
    <x v="21"/>
    <n v="4455"/>
    <n v="48111"/>
    <n v="2"/>
    <s v="Food &amp; Grocery"/>
    <x v="4"/>
    <x v="0"/>
    <n v="5"/>
    <n v="3"/>
    <n v="3"/>
    <n v="533"/>
    <x v="5"/>
  </r>
  <r>
    <s v="C05514"/>
    <x v="1"/>
    <n v="33"/>
    <x v="2"/>
    <s v="Silver"/>
    <x v="1"/>
    <x v="5"/>
    <n v="7436"/>
    <n v="32395"/>
    <n v="45"/>
    <s v="Health &amp; Wellness"/>
    <x v="3"/>
    <x v="1"/>
    <n v="3"/>
    <n v="2"/>
    <n v="2"/>
    <n v="322"/>
    <x v="0"/>
  </r>
  <r>
    <s v="C05515"/>
    <x v="12"/>
    <n v="35"/>
    <x v="0"/>
    <s v="Free"/>
    <x v="0"/>
    <x v="23"/>
    <n v="385"/>
    <n v="58941"/>
    <n v="24"/>
    <s v="Clothing &amp; Apparel"/>
    <x v="1"/>
    <x v="0"/>
    <n v="4"/>
    <n v="3"/>
    <n v="3"/>
    <n v="433"/>
    <x v="5"/>
  </r>
  <r>
    <s v="C05516"/>
    <x v="0"/>
    <n v="70"/>
    <x v="5"/>
    <s v="Silver"/>
    <x v="1"/>
    <x v="23"/>
    <n v="9536"/>
    <n v="161372"/>
    <n v="66"/>
    <s v="Books"/>
    <x v="5"/>
    <x v="1"/>
    <n v="2"/>
    <n v="3"/>
    <n v="4"/>
    <n v="234"/>
    <x v="1"/>
  </r>
  <r>
    <s v="C05517"/>
    <x v="10"/>
    <n v="21"/>
    <x v="1"/>
    <s v="Silver"/>
    <x v="0"/>
    <x v="20"/>
    <n v="10308"/>
    <n v="117179"/>
    <n v="18"/>
    <s v="Office Supplies"/>
    <x v="1"/>
    <x v="1"/>
    <n v="4"/>
    <n v="3"/>
    <n v="4"/>
    <n v="434"/>
    <x v="9"/>
  </r>
  <r>
    <s v="C05518"/>
    <x v="18"/>
    <n v="34"/>
    <x v="2"/>
    <s v="Gold"/>
    <x v="1"/>
    <x v="28"/>
    <n v="7879"/>
    <n v="324945"/>
    <n v="6"/>
    <s v="Electronics"/>
    <x v="0"/>
    <x v="0"/>
    <n v="5"/>
    <n v="5"/>
    <n v="5"/>
    <n v="555"/>
    <x v="4"/>
  </r>
  <r>
    <s v="C05519"/>
    <x v="0"/>
    <n v="28"/>
    <x v="2"/>
    <s v="Free"/>
    <x v="1"/>
    <x v="0"/>
    <n v="6936"/>
    <n v="27227"/>
    <n v="150"/>
    <s v="Clothing &amp; Apparel"/>
    <x v="0"/>
    <x v="1"/>
    <n v="1"/>
    <n v="2"/>
    <n v="2"/>
    <n v="122"/>
    <x v="0"/>
  </r>
  <r>
    <s v="C05520"/>
    <x v="8"/>
    <n v="34"/>
    <x v="2"/>
    <s v="Free"/>
    <x v="0"/>
    <x v="33"/>
    <n v="17446"/>
    <n v="53585"/>
    <n v="37"/>
    <s v="Toys &amp; Games"/>
    <x v="1"/>
    <x v="1"/>
    <n v="3"/>
    <n v="1"/>
    <n v="3"/>
    <n v="313"/>
    <x v="2"/>
  </r>
  <r>
    <s v="C05521"/>
    <x v="10"/>
    <n v="29"/>
    <x v="2"/>
    <s v="Free"/>
    <x v="0"/>
    <x v="12"/>
    <n v="5399"/>
    <n v="92865"/>
    <n v="1"/>
    <s v="Food &amp; Grocery"/>
    <x v="0"/>
    <x v="0"/>
    <n v="5"/>
    <n v="4"/>
    <n v="3"/>
    <n v="543"/>
    <x v="6"/>
  </r>
  <r>
    <s v="C05522"/>
    <x v="0"/>
    <n v="47"/>
    <x v="3"/>
    <s v="Free"/>
    <x v="1"/>
    <x v="35"/>
    <n v="7262"/>
    <n v="144302"/>
    <n v="34"/>
    <s v="Sports &amp; Outdoors"/>
    <x v="3"/>
    <x v="0"/>
    <n v="3"/>
    <n v="4"/>
    <n v="4"/>
    <n v="344"/>
    <x v="6"/>
  </r>
  <r>
    <s v="C05523"/>
    <x v="8"/>
    <n v="24"/>
    <x v="1"/>
    <s v="Free"/>
    <x v="0"/>
    <x v="33"/>
    <n v="14366"/>
    <n v="42826"/>
    <n v="7"/>
    <s v="Clothing &amp; Apparel"/>
    <x v="3"/>
    <x v="1"/>
    <n v="5"/>
    <n v="1"/>
    <n v="2"/>
    <n v="512"/>
    <x v="8"/>
  </r>
  <r>
    <s v="C05524"/>
    <x v="12"/>
    <n v="24"/>
    <x v="1"/>
    <s v="Silver"/>
    <x v="0"/>
    <x v="11"/>
    <n v="5371"/>
    <n v="143464"/>
    <n v="61"/>
    <s v="Toys &amp; Games"/>
    <x v="5"/>
    <x v="0"/>
    <n v="2"/>
    <n v="4"/>
    <n v="4"/>
    <n v="244"/>
    <x v="1"/>
  </r>
  <r>
    <s v="C05525"/>
    <x v="5"/>
    <n v="46"/>
    <x v="3"/>
    <s v="Gold"/>
    <x v="0"/>
    <x v="10"/>
    <n v="5632"/>
    <n v="50042"/>
    <n v="69"/>
    <s v="Electronics"/>
    <x v="1"/>
    <x v="1"/>
    <n v="2"/>
    <n v="2"/>
    <n v="3"/>
    <n v="223"/>
    <x v="0"/>
  </r>
  <r>
    <s v="C05526"/>
    <x v="10"/>
    <n v="21"/>
    <x v="1"/>
    <s v="Gold"/>
    <x v="0"/>
    <x v="31"/>
    <n v="12928"/>
    <n v="120112"/>
    <n v="74"/>
    <s v="Toys &amp; Games"/>
    <x v="4"/>
    <x v="1"/>
    <n v="2"/>
    <n v="2"/>
    <n v="4"/>
    <n v="224"/>
    <x v="1"/>
  </r>
  <r>
    <s v="C05527"/>
    <x v="5"/>
    <n v="37"/>
    <x v="0"/>
    <s v="Gold"/>
    <x v="1"/>
    <x v="22"/>
    <n v="7062"/>
    <n v="61053"/>
    <n v="78"/>
    <s v="Clothing &amp; Apparel"/>
    <x v="3"/>
    <x v="1"/>
    <n v="2"/>
    <n v="3"/>
    <n v="3"/>
    <n v="233"/>
    <x v="0"/>
  </r>
  <r>
    <s v="C05528"/>
    <x v="0"/>
    <n v="23"/>
    <x v="1"/>
    <s v="Free"/>
    <x v="1"/>
    <x v="35"/>
    <n v="23659"/>
    <n v="456117"/>
    <n v="100"/>
    <s v="Automotive"/>
    <x v="3"/>
    <x v="1"/>
    <n v="2"/>
    <n v="4"/>
    <n v="5"/>
    <n v="245"/>
    <x v="1"/>
  </r>
  <r>
    <s v="C05529"/>
    <x v="0"/>
    <n v="35"/>
    <x v="0"/>
    <s v="Free"/>
    <x v="1"/>
    <x v="2"/>
    <n v="3668"/>
    <n v="21183"/>
    <n v="68"/>
    <s v="Automotive"/>
    <x v="1"/>
    <x v="0"/>
    <n v="2"/>
    <n v="2"/>
    <n v="2"/>
    <n v="222"/>
    <x v="0"/>
  </r>
  <r>
    <s v="C05530"/>
    <x v="4"/>
    <n v="53"/>
    <x v="3"/>
    <s v="Free"/>
    <x v="1"/>
    <x v="10"/>
    <n v="8741"/>
    <n v="75685"/>
    <n v="46"/>
    <s v="Toys &amp; Games"/>
    <x v="3"/>
    <x v="1"/>
    <n v="3"/>
    <n v="2"/>
    <n v="3"/>
    <n v="323"/>
    <x v="5"/>
  </r>
  <r>
    <s v="C05531"/>
    <x v="0"/>
    <n v="18"/>
    <x v="1"/>
    <s v="Free"/>
    <x v="1"/>
    <x v="5"/>
    <n v="9019"/>
    <n v="40169"/>
    <n v="105"/>
    <s v="Clothing &amp; Apparel"/>
    <x v="0"/>
    <x v="1"/>
    <n v="2"/>
    <n v="2"/>
    <n v="2"/>
    <n v="222"/>
    <x v="0"/>
  </r>
  <r>
    <s v="C05532"/>
    <x v="11"/>
    <n v="32"/>
    <x v="2"/>
    <s v="Gold"/>
    <x v="0"/>
    <x v="23"/>
    <n v="19347"/>
    <n v="332071"/>
    <n v="6"/>
    <s v="Electronics"/>
    <x v="1"/>
    <x v="0"/>
    <n v="5"/>
    <n v="3"/>
    <n v="5"/>
    <n v="535"/>
    <x v="9"/>
  </r>
  <r>
    <s v="C05533"/>
    <x v="0"/>
    <n v="40"/>
    <x v="0"/>
    <s v="Platinum"/>
    <x v="1"/>
    <x v="21"/>
    <n v="10617"/>
    <n v="124214"/>
    <n v="40"/>
    <s v="Office Supplies"/>
    <x v="5"/>
    <x v="0"/>
    <n v="3"/>
    <n v="3"/>
    <n v="4"/>
    <n v="334"/>
    <x v="9"/>
  </r>
  <r>
    <s v="C05534"/>
    <x v="12"/>
    <n v="24"/>
    <x v="1"/>
    <s v="Free"/>
    <x v="0"/>
    <x v="0"/>
    <n v="6974"/>
    <n v="27718"/>
    <n v="78"/>
    <s v="Books"/>
    <x v="3"/>
    <x v="0"/>
    <n v="2"/>
    <n v="2"/>
    <n v="2"/>
    <n v="222"/>
    <x v="0"/>
  </r>
  <r>
    <s v="C05535"/>
    <x v="0"/>
    <n v="45"/>
    <x v="3"/>
    <s v="Free"/>
    <x v="1"/>
    <x v="0"/>
    <n v="21034"/>
    <n v="73963"/>
    <n v="18"/>
    <s v="Books"/>
    <x v="0"/>
    <x v="1"/>
    <n v="4"/>
    <n v="2"/>
    <n v="3"/>
    <n v="423"/>
    <x v="5"/>
  </r>
  <r>
    <s v="C05536"/>
    <x v="0"/>
    <n v="24"/>
    <x v="1"/>
    <s v="Gold"/>
    <x v="0"/>
    <x v="10"/>
    <n v="6104"/>
    <n v="52059"/>
    <n v="39"/>
    <s v="Toys &amp; Games"/>
    <x v="1"/>
    <x v="0"/>
    <n v="3"/>
    <n v="2"/>
    <n v="3"/>
    <n v="323"/>
    <x v="5"/>
  </r>
  <r>
    <s v="C05537"/>
    <x v="14"/>
    <n v="29"/>
    <x v="2"/>
    <s v="Free"/>
    <x v="0"/>
    <x v="39"/>
    <n v="5811"/>
    <n v="171514"/>
    <n v="45"/>
    <s v="Beauty &amp; Personal Care"/>
    <x v="0"/>
    <x v="1"/>
    <n v="3"/>
    <n v="4"/>
    <n v="4"/>
    <n v="344"/>
    <x v="6"/>
  </r>
  <r>
    <s v="C05538"/>
    <x v="3"/>
    <n v="27"/>
    <x v="2"/>
    <s v="Platinum"/>
    <x v="0"/>
    <x v="29"/>
    <n v="17419"/>
    <n v="777394"/>
    <n v="64"/>
    <s v="Toys &amp; Games"/>
    <x v="4"/>
    <x v="1"/>
    <n v="2"/>
    <n v="5"/>
    <n v="5"/>
    <n v="255"/>
    <x v="1"/>
  </r>
  <r>
    <s v="C05539"/>
    <x v="17"/>
    <n v="44"/>
    <x v="0"/>
    <s v="Free"/>
    <x v="1"/>
    <x v="14"/>
    <n v="5805"/>
    <n v="11684"/>
    <n v="12"/>
    <s v="Electronics"/>
    <x v="3"/>
    <x v="1"/>
    <n v="4"/>
    <n v="1"/>
    <n v="2"/>
    <n v="412"/>
    <x v="8"/>
  </r>
  <r>
    <s v="C05540"/>
    <x v="0"/>
    <n v="44"/>
    <x v="0"/>
    <s v="Gold"/>
    <x v="0"/>
    <x v="0"/>
    <n v="9401"/>
    <n v="37027"/>
    <n v="14"/>
    <s v="Electronics"/>
    <x v="0"/>
    <x v="0"/>
    <n v="4"/>
    <n v="2"/>
    <n v="2"/>
    <n v="422"/>
    <x v="8"/>
  </r>
  <r>
    <s v="C05541"/>
    <x v="12"/>
    <n v="52"/>
    <x v="3"/>
    <s v="Gold"/>
    <x v="1"/>
    <x v="1"/>
    <n v="9409"/>
    <n v="94527"/>
    <n v="94"/>
    <s v="Electronics"/>
    <x v="4"/>
    <x v="0"/>
    <n v="2"/>
    <n v="3"/>
    <n v="3"/>
    <n v="233"/>
    <x v="0"/>
  </r>
  <r>
    <s v="C05542"/>
    <x v="0"/>
    <n v="21"/>
    <x v="1"/>
    <s v="Free"/>
    <x v="0"/>
    <x v="10"/>
    <n v="7624"/>
    <n v="55005"/>
    <n v="24"/>
    <s v="Office Supplies"/>
    <x v="5"/>
    <x v="1"/>
    <n v="4"/>
    <n v="2"/>
    <n v="3"/>
    <n v="423"/>
    <x v="5"/>
  </r>
  <r>
    <s v="C05543"/>
    <x v="5"/>
    <n v="26"/>
    <x v="2"/>
    <s v="Free"/>
    <x v="1"/>
    <x v="1"/>
    <n v="3991"/>
    <n v="37491"/>
    <n v="64"/>
    <s v="Clothing &amp; Apparel"/>
    <x v="0"/>
    <x v="0"/>
    <n v="2"/>
    <n v="3"/>
    <n v="2"/>
    <n v="232"/>
    <x v="0"/>
  </r>
  <r>
    <s v="C05544"/>
    <x v="5"/>
    <n v="18"/>
    <x v="1"/>
    <s v="Free"/>
    <x v="0"/>
    <x v="23"/>
    <n v="14965"/>
    <n v="202905"/>
    <n v="32"/>
    <s v="Sports &amp; Outdoors"/>
    <x v="0"/>
    <x v="1"/>
    <n v="3"/>
    <n v="3"/>
    <n v="4"/>
    <n v="334"/>
    <x v="9"/>
  </r>
  <r>
    <s v="C05545"/>
    <x v="7"/>
    <n v="45"/>
    <x v="3"/>
    <s v="Free"/>
    <x v="1"/>
    <x v="59"/>
    <n v="6531"/>
    <n v="166116"/>
    <n v="7"/>
    <s v="Travel &amp; Luggage"/>
    <x v="0"/>
    <x v="0"/>
    <n v="5"/>
    <n v="4"/>
    <n v="4"/>
    <n v="544"/>
    <x v="4"/>
  </r>
  <r>
    <s v="C05546"/>
    <x v="5"/>
    <n v="55"/>
    <x v="4"/>
    <s v="Silver"/>
    <x v="1"/>
    <x v="9"/>
    <n v="18724"/>
    <n v="143736"/>
    <n v="168"/>
    <s v="Clothing &amp; Apparel"/>
    <x v="4"/>
    <x v="0"/>
    <n v="1"/>
    <n v="2"/>
    <n v="4"/>
    <n v="124"/>
    <x v="1"/>
  </r>
  <r>
    <s v="C05547"/>
    <x v="12"/>
    <n v="37"/>
    <x v="0"/>
    <s v="Free"/>
    <x v="0"/>
    <x v="2"/>
    <n v="3768"/>
    <n v="21854"/>
    <n v="32"/>
    <s v="Electronics"/>
    <x v="1"/>
    <x v="1"/>
    <n v="3"/>
    <n v="2"/>
    <n v="2"/>
    <n v="322"/>
    <x v="0"/>
  </r>
  <r>
    <s v="C05548"/>
    <x v="9"/>
    <n v="29"/>
    <x v="2"/>
    <s v="Platinum"/>
    <x v="1"/>
    <x v="39"/>
    <n v="20533"/>
    <n v="553501"/>
    <n v="179"/>
    <s v="Electronics"/>
    <x v="1"/>
    <x v="0"/>
    <n v="1"/>
    <n v="4"/>
    <n v="5"/>
    <n v="145"/>
    <x v="3"/>
  </r>
  <r>
    <s v="C05549"/>
    <x v="0"/>
    <n v="42"/>
    <x v="0"/>
    <s v="Free"/>
    <x v="1"/>
    <x v="2"/>
    <n v="271"/>
    <n v="15342"/>
    <n v="5"/>
    <s v="Beauty &amp; Personal Care"/>
    <x v="3"/>
    <x v="1"/>
    <n v="5"/>
    <n v="2"/>
    <n v="2"/>
    <n v="522"/>
    <x v="2"/>
  </r>
  <r>
    <s v="C05550"/>
    <x v="1"/>
    <n v="18"/>
    <x v="1"/>
    <s v="Silver"/>
    <x v="0"/>
    <x v="22"/>
    <n v="10341"/>
    <n v="109797"/>
    <n v="40"/>
    <s v="Clothing &amp; Apparel"/>
    <x v="1"/>
    <x v="1"/>
    <n v="3"/>
    <n v="3"/>
    <n v="4"/>
    <n v="334"/>
    <x v="9"/>
  </r>
  <r>
    <s v="C05551"/>
    <x v="10"/>
    <n v="19"/>
    <x v="1"/>
    <s v="Silver"/>
    <x v="1"/>
    <x v="24"/>
    <n v="10866"/>
    <n v="207317"/>
    <n v="60"/>
    <s v="Beauty &amp; Personal Care"/>
    <x v="5"/>
    <x v="0"/>
    <n v="2"/>
    <n v="4"/>
    <n v="4"/>
    <n v="244"/>
    <x v="1"/>
  </r>
  <r>
    <s v="C05552"/>
    <x v="10"/>
    <n v="36"/>
    <x v="0"/>
    <s v="Free"/>
    <x v="0"/>
    <x v="10"/>
    <n v="4453"/>
    <n v="35262"/>
    <n v="53"/>
    <s v="Home &amp; Kitchen"/>
    <x v="1"/>
    <x v="0"/>
    <n v="3"/>
    <n v="2"/>
    <n v="2"/>
    <n v="322"/>
    <x v="0"/>
  </r>
  <r>
    <s v="C05553"/>
    <x v="5"/>
    <n v="55"/>
    <x v="4"/>
    <s v="Free"/>
    <x v="1"/>
    <x v="2"/>
    <n v="4049"/>
    <n v="21956"/>
    <n v="72"/>
    <s v="Automotive"/>
    <x v="4"/>
    <x v="0"/>
    <n v="2"/>
    <n v="2"/>
    <n v="2"/>
    <n v="222"/>
    <x v="0"/>
  </r>
  <r>
    <s v="C05554"/>
    <x v="17"/>
    <n v="38"/>
    <x v="0"/>
    <s v="Free"/>
    <x v="1"/>
    <x v="9"/>
    <n v="4646"/>
    <n v="36195"/>
    <n v="121"/>
    <s v="Books"/>
    <x v="0"/>
    <x v="1"/>
    <n v="2"/>
    <n v="2"/>
    <n v="2"/>
    <n v="222"/>
    <x v="0"/>
  </r>
  <r>
    <s v="C05555"/>
    <x v="13"/>
    <n v="38"/>
    <x v="0"/>
    <s v="Platinum"/>
    <x v="0"/>
    <x v="31"/>
    <n v="1134"/>
    <n v="103384"/>
    <n v="35"/>
    <s v="Travel &amp; Luggage"/>
    <x v="1"/>
    <x v="1"/>
    <n v="3"/>
    <n v="2"/>
    <n v="3"/>
    <n v="323"/>
    <x v="5"/>
  </r>
  <r>
    <s v="C05556"/>
    <x v="1"/>
    <n v="39"/>
    <x v="0"/>
    <s v="Free"/>
    <x v="1"/>
    <x v="14"/>
    <n v="11266"/>
    <n v="21882"/>
    <n v="12"/>
    <s v="Clothing &amp; Apparel"/>
    <x v="4"/>
    <x v="1"/>
    <n v="4"/>
    <n v="1"/>
    <n v="2"/>
    <n v="412"/>
    <x v="8"/>
  </r>
  <r>
    <s v="C05557"/>
    <x v="12"/>
    <n v="44"/>
    <x v="0"/>
    <s v="Free"/>
    <x v="0"/>
    <x v="0"/>
    <n v="2903"/>
    <n v="12375"/>
    <n v="9"/>
    <s v="Food &amp; Grocery"/>
    <x v="4"/>
    <x v="1"/>
    <n v="4"/>
    <n v="2"/>
    <n v="2"/>
    <n v="422"/>
    <x v="8"/>
  </r>
  <r>
    <s v="C05558"/>
    <x v="1"/>
    <n v="42"/>
    <x v="0"/>
    <s v="Free"/>
    <x v="1"/>
    <x v="30"/>
    <n v="10257"/>
    <n v="22072"/>
    <n v="111"/>
    <s v="Sports &amp; Outdoors"/>
    <x v="5"/>
    <x v="1"/>
    <n v="2"/>
    <n v="4"/>
    <n v="2"/>
    <n v="242"/>
    <x v="1"/>
  </r>
  <r>
    <s v="C05559"/>
    <x v="0"/>
    <n v="41"/>
    <x v="0"/>
    <s v="Silver"/>
    <x v="1"/>
    <x v="26"/>
    <n v="9945"/>
    <n v="274017"/>
    <n v="37"/>
    <s v="Travel &amp; Luggage"/>
    <x v="1"/>
    <x v="0"/>
    <n v="3"/>
    <n v="4"/>
    <n v="4"/>
    <n v="344"/>
    <x v="6"/>
  </r>
  <r>
    <s v="C05560"/>
    <x v="18"/>
    <n v="33"/>
    <x v="2"/>
    <s v="Silver"/>
    <x v="1"/>
    <x v="1"/>
    <n v="14368"/>
    <n v="149229"/>
    <n v="145"/>
    <s v="Clothing &amp; Apparel"/>
    <x v="0"/>
    <x v="0"/>
    <n v="1"/>
    <n v="3"/>
    <n v="4"/>
    <n v="134"/>
    <x v="1"/>
  </r>
  <r>
    <s v="C05561"/>
    <x v="3"/>
    <n v="38"/>
    <x v="0"/>
    <s v="Silver"/>
    <x v="1"/>
    <x v="19"/>
    <n v="1978"/>
    <n v="1728"/>
    <n v="104"/>
    <s v="Toys &amp; Games"/>
    <x v="1"/>
    <x v="1"/>
    <n v="2"/>
    <n v="1"/>
    <n v="1"/>
    <n v="211"/>
    <x v="0"/>
  </r>
  <r>
    <s v="C05562"/>
    <x v="12"/>
    <n v="22"/>
    <x v="1"/>
    <s v="Gold"/>
    <x v="1"/>
    <x v="59"/>
    <n v="4227"/>
    <n v="121614"/>
    <n v="11"/>
    <s v="Beauty &amp; Personal Care"/>
    <x v="3"/>
    <x v="1"/>
    <n v="4"/>
    <n v="4"/>
    <n v="4"/>
    <n v="444"/>
    <x v="6"/>
  </r>
  <r>
    <s v="C05563"/>
    <x v="0"/>
    <n v="18"/>
    <x v="1"/>
    <s v="Free"/>
    <x v="0"/>
    <x v="2"/>
    <n v="6227"/>
    <n v="32629"/>
    <n v="14"/>
    <s v="Electronics"/>
    <x v="4"/>
    <x v="0"/>
    <n v="4"/>
    <n v="2"/>
    <n v="2"/>
    <n v="422"/>
    <x v="8"/>
  </r>
  <r>
    <s v="C05564"/>
    <x v="9"/>
    <n v="38"/>
    <x v="0"/>
    <s v="Free"/>
    <x v="0"/>
    <x v="35"/>
    <n v="23947"/>
    <n v="397646"/>
    <n v="6"/>
    <s v="Office Supplies"/>
    <x v="1"/>
    <x v="1"/>
    <n v="5"/>
    <n v="4"/>
    <n v="5"/>
    <n v="545"/>
    <x v="4"/>
  </r>
  <r>
    <s v="C05565"/>
    <x v="0"/>
    <n v="24"/>
    <x v="1"/>
    <s v="Free"/>
    <x v="0"/>
    <x v="26"/>
    <n v="8207"/>
    <n v="19151"/>
    <n v="61"/>
    <s v="Electronics"/>
    <x v="0"/>
    <x v="1"/>
    <n v="2"/>
    <n v="4"/>
    <n v="2"/>
    <n v="242"/>
    <x v="1"/>
  </r>
  <r>
    <s v="C05566"/>
    <x v="10"/>
    <n v="26"/>
    <x v="2"/>
    <s v="Free"/>
    <x v="0"/>
    <x v="16"/>
    <n v="3146"/>
    <n v="116373"/>
    <n v="198"/>
    <s v="Clothing &amp; Apparel"/>
    <x v="3"/>
    <x v="0"/>
    <n v="1"/>
    <n v="5"/>
    <n v="4"/>
    <n v="154"/>
    <x v="3"/>
  </r>
  <r>
    <s v="C05567"/>
    <x v="10"/>
    <n v="37"/>
    <x v="0"/>
    <s v="Free"/>
    <x v="1"/>
    <x v="0"/>
    <n v="8213"/>
    <n v="28732"/>
    <n v="9"/>
    <s v="Clothing &amp; Apparel"/>
    <x v="4"/>
    <x v="1"/>
    <n v="4"/>
    <n v="2"/>
    <n v="2"/>
    <n v="422"/>
    <x v="8"/>
  </r>
  <r>
    <s v="C05568"/>
    <x v="0"/>
    <n v="22"/>
    <x v="1"/>
    <s v="Gold"/>
    <x v="1"/>
    <x v="33"/>
    <n v="2783"/>
    <n v="8148"/>
    <n v="19"/>
    <s v="Sports &amp; Outdoors"/>
    <x v="5"/>
    <x v="1"/>
    <n v="4"/>
    <n v="1"/>
    <n v="1"/>
    <n v="411"/>
    <x v="8"/>
  </r>
  <r>
    <s v="C05569"/>
    <x v="3"/>
    <n v="36"/>
    <x v="0"/>
    <s v="Gold"/>
    <x v="1"/>
    <x v="21"/>
    <n v="6131"/>
    <n v="77643"/>
    <n v="241"/>
    <s v="Clothing &amp; Apparel"/>
    <x v="3"/>
    <x v="1"/>
    <n v="1"/>
    <n v="3"/>
    <n v="3"/>
    <n v="133"/>
    <x v="1"/>
  </r>
  <r>
    <s v="C05570"/>
    <x v="5"/>
    <n v="18"/>
    <x v="1"/>
    <s v="Gold"/>
    <x v="0"/>
    <x v="24"/>
    <n v="8241"/>
    <n v="189718"/>
    <n v="76"/>
    <s v="Toys &amp; Games"/>
    <x v="0"/>
    <x v="0"/>
    <n v="2"/>
    <n v="4"/>
    <n v="4"/>
    <n v="244"/>
    <x v="1"/>
  </r>
  <r>
    <s v="C05571"/>
    <x v="12"/>
    <n v="44"/>
    <x v="0"/>
    <s v="Silver"/>
    <x v="0"/>
    <x v="15"/>
    <n v="6995"/>
    <n v="250444"/>
    <n v="6"/>
    <s v="Sports &amp; Outdoors"/>
    <x v="1"/>
    <x v="0"/>
    <n v="5"/>
    <n v="4"/>
    <n v="4"/>
    <n v="544"/>
    <x v="4"/>
  </r>
  <r>
    <s v="C05572"/>
    <x v="5"/>
    <n v="47"/>
    <x v="3"/>
    <s v="Free"/>
    <x v="1"/>
    <x v="45"/>
    <n v="16601"/>
    <n v="565641"/>
    <n v="13"/>
    <s v="Sports &amp; Outdoors"/>
    <x v="0"/>
    <x v="1"/>
    <n v="4"/>
    <n v="5"/>
    <n v="5"/>
    <n v="455"/>
    <x v="4"/>
  </r>
  <r>
    <s v="C05573"/>
    <x v="7"/>
    <n v="43"/>
    <x v="0"/>
    <s v="Silver"/>
    <x v="0"/>
    <x v="35"/>
    <n v="2171"/>
    <n v="38533"/>
    <n v="79"/>
    <s v="Food &amp; Grocery"/>
    <x v="0"/>
    <x v="1"/>
    <n v="2"/>
    <n v="4"/>
    <n v="2"/>
    <n v="242"/>
    <x v="1"/>
  </r>
  <r>
    <s v="C05574"/>
    <x v="3"/>
    <n v="44"/>
    <x v="0"/>
    <s v="Silver"/>
    <x v="0"/>
    <x v="14"/>
    <n v="5989"/>
    <n v="1180"/>
    <n v="31"/>
    <s v="Books"/>
    <x v="1"/>
    <x v="1"/>
    <n v="3"/>
    <n v="1"/>
    <n v="1"/>
    <n v="311"/>
    <x v="8"/>
  </r>
  <r>
    <s v="C05575"/>
    <x v="1"/>
    <n v="31"/>
    <x v="2"/>
    <s v="Silver"/>
    <x v="1"/>
    <x v="2"/>
    <n v="4244"/>
    <n v="23427"/>
    <n v="17"/>
    <s v="Food &amp; Grocery"/>
    <x v="5"/>
    <x v="1"/>
    <n v="4"/>
    <n v="2"/>
    <n v="2"/>
    <n v="422"/>
    <x v="8"/>
  </r>
  <r>
    <s v="C05576"/>
    <x v="0"/>
    <n v="46"/>
    <x v="3"/>
    <s v="Silver"/>
    <x v="1"/>
    <x v="33"/>
    <n v="3481"/>
    <n v="9931"/>
    <n v="1"/>
    <s v="Books"/>
    <x v="5"/>
    <x v="0"/>
    <n v="5"/>
    <n v="1"/>
    <n v="1"/>
    <n v="511"/>
    <x v="8"/>
  </r>
  <r>
    <s v="C05577"/>
    <x v="17"/>
    <n v="28"/>
    <x v="2"/>
    <s v="Silver"/>
    <x v="1"/>
    <x v="4"/>
    <n v="9989"/>
    <n v="18170"/>
    <n v="100"/>
    <s v="Electronics"/>
    <x v="3"/>
    <x v="1"/>
    <n v="2"/>
    <n v="4"/>
    <n v="2"/>
    <n v="242"/>
    <x v="1"/>
  </r>
  <r>
    <s v="C05578"/>
    <x v="3"/>
    <n v="29"/>
    <x v="2"/>
    <s v="Free"/>
    <x v="0"/>
    <x v="68"/>
    <n v="3306"/>
    <n v="146596"/>
    <n v="78"/>
    <s v="Electronics"/>
    <x v="5"/>
    <x v="1"/>
    <n v="2"/>
    <n v="5"/>
    <n v="4"/>
    <n v="254"/>
    <x v="1"/>
  </r>
  <r>
    <s v="C05579"/>
    <x v="0"/>
    <n v="24"/>
    <x v="1"/>
    <s v="Silver"/>
    <x v="1"/>
    <x v="10"/>
    <n v="5968"/>
    <n v="54157"/>
    <n v="62"/>
    <s v="Beauty &amp; Personal Care"/>
    <x v="3"/>
    <x v="1"/>
    <n v="2"/>
    <n v="2"/>
    <n v="3"/>
    <n v="223"/>
    <x v="0"/>
  </r>
  <r>
    <s v="C05580"/>
    <x v="12"/>
    <n v="32"/>
    <x v="2"/>
    <s v="Free"/>
    <x v="1"/>
    <x v="2"/>
    <n v="6293"/>
    <n v="34034"/>
    <n v="5"/>
    <s v="Clothing &amp; Apparel"/>
    <x v="1"/>
    <x v="0"/>
    <n v="5"/>
    <n v="2"/>
    <n v="2"/>
    <n v="522"/>
    <x v="2"/>
  </r>
  <r>
    <s v="C05581"/>
    <x v="0"/>
    <n v="49"/>
    <x v="3"/>
    <s v="Gold"/>
    <x v="1"/>
    <x v="12"/>
    <n v="28818"/>
    <n v="563196"/>
    <n v="54"/>
    <s v="Home &amp; Kitchen"/>
    <x v="4"/>
    <x v="1"/>
    <n v="3"/>
    <n v="4"/>
    <n v="5"/>
    <n v="345"/>
    <x v="6"/>
  </r>
  <r>
    <s v="C05582"/>
    <x v="5"/>
    <n v="31"/>
    <x v="2"/>
    <s v="Free"/>
    <x v="1"/>
    <x v="17"/>
    <n v="19905"/>
    <n v="27952"/>
    <n v="73"/>
    <s v="Home &amp; Kitchen"/>
    <x v="2"/>
    <x v="1"/>
    <n v="2"/>
    <n v="3"/>
    <n v="2"/>
    <n v="232"/>
    <x v="0"/>
  </r>
  <r>
    <s v="C05583"/>
    <x v="14"/>
    <n v="32"/>
    <x v="2"/>
    <s v="Free"/>
    <x v="1"/>
    <x v="14"/>
    <n v="302"/>
    <n v="5496"/>
    <n v="25"/>
    <s v="Sports &amp; Outdoors"/>
    <x v="1"/>
    <x v="1"/>
    <n v="4"/>
    <n v="1"/>
    <n v="1"/>
    <n v="411"/>
    <x v="8"/>
  </r>
  <r>
    <s v="C05584"/>
    <x v="0"/>
    <n v="30"/>
    <x v="2"/>
    <s v="Silver"/>
    <x v="1"/>
    <x v="8"/>
    <n v="464"/>
    <n v="140231"/>
    <n v="90"/>
    <s v="Clothing &amp; Apparel"/>
    <x v="0"/>
    <x v="1"/>
    <n v="2"/>
    <n v="4"/>
    <n v="4"/>
    <n v="244"/>
    <x v="1"/>
  </r>
  <r>
    <s v="C05585"/>
    <x v="0"/>
    <n v="23"/>
    <x v="1"/>
    <s v="Free"/>
    <x v="1"/>
    <x v="39"/>
    <n v="8038"/>
    <n v="241129"/>
    <n v="22"/>
    <s v="Automotive"/>
    <x v="1"/>
    <x v="1"/>
    <n v="4"/>
    <n v="4"/>
    <n v="4"/>
    <n v="444"/>
    <x v="6"/>
  </r>
  <r>
    <s v="C05586"/>
    <x v="0"/>
    <n v="23"/>
    <x v="1"/>
    <s v="Free"/>
    <x v="1"/>
    <x v="10"/>
    <n v="2788"/>
    <n v="19478"/>
    <n v="8"/>
    <s v="Jewelry &amp; Accessories"/>
    <x v="0"/>
    <x v="1"/>
    <n v="4"/>
    <n v="2"/>
    <n v="2"/>
    <n v="422"/>
    <x v="8"/>
  </r>
  <r>
    <s v="C05587"/>
    <x v="9"/>
    <n v="46"/>
    <x v="3"/>
    <s v="Gold"/>
    <x v="0"/>
    <x v="2"/>
    <n v="19791"/>
    <n v="108688"/>
    <n v="44"/>
    <s v="Beauty &amp; Personal Care"/>
    <x v="4"/>
    <x v="0"/>
    <n v="3"/>
    <n v="2"/>
    <n v="3"/>
    <n v="323"/>
    <x v="5"/>
  </r>
  <r>
    <s v="C05588"/>
    <x v="11"/>
    <n v="40"/>
    <x v="0"/>
    <s v="Free"/>
    <x v="1"/>
    <x v="31"/>
    <n v="2985"/>
    <n v="25226"/>
    <n v="55"/>
    <s v="Electronics"/>
    <x v="5"/>
    <x v="1"/>
    <n v="3"/>
    <n v="2"/>
    <n v="2"/>
    <n v="322"/>
    <x v="0"/>
  </r>
  <r>
    <s v="C05589"/>
    <x v="5"/>
    <n v="18"/>
    <x v="1"/>
    <s v="Gold"/>
    <x v="1"/>
    <x v="14"/>
    <n v="7767"/>
    <n v="15288"/>
    <n v="24"/>
    <s v="Sports &amp; Outdoors"/>
    <x v="1"/>
    <x v="1"/>
    <n v="4"/>
    <n v="1"/>
    <n v="2"/>
    <n v="412"/>
    <x v="8"/>
  </r>
  <r>
    <s v="C05590"/>
    <x v="5"/>
    <n v="38"/>
    <x v="0"/>
    <s v="Gold"/>
    <x v="1"/>
    <x v="24"/>
    <n v="4528"/>
    <n v="107889"/>
    <n v="12"/>
    <s v="Clothing &amp; Apparel"/>
    <x v="5"/>
    <x v="0"/>
    <n v="4"/>
    <n v="4"/>
    <n v="3"/>
    <n v="443"/>
    <x v="9"/>
  </r>
  <r>
    <s v="C05591"/>
    <x v="0"/>
    <n v="25"/>
    <x v="2"/>
    <s v="Silver"/>
    <x v="1"/>
    <x v="33"/>
    <n v="10351"/>
    <n v="33494"/>
    <n v="58"/>
    <s v="Books"/>
    <x v="2"/>
    <x v="1"/>
    <n v="3"/>
    <n v="1"/>
    <n v="2"/>
    <n v="312"/>
    <x v="7"/>
  </r>
  <r>
    <s v="C05592"/>
    <x v="0"/>
    <n v="18"/>
    <x v="1"/>
    <s v="Silver"/>
    <x v="0"/>
    <x v="22"/>
    <n v="5233"/>
    <n v="53235"/>
    <n v="18"/>
    <s v="Books"/>
    <x v="0"/>
    <x v="1"/>
    <n v="4"/>
    <n v="3"/>
    <n v="3"/>
    <n v="433"/>
    <x v="5"/>
  </r>
  <r>
    <s v="C05593"/>
    <x v="0"/>
    <n v="19"/>
    <x v="1"/>
    <s v="Gold"/>
    <x v="0"/>
    <x v="14"/>
    <n v="12618"/>
    <n v="22797"/>
    <n v="25"/>
    <s v="Books"/>
    <x v="0"/>
    <x v="1"/>
    <n v="4"/>
    <n v="1"/>
    <n v="2"/>
    <n v="412"/>
    <x v="8"/>
  </r>
  <r>
    <s v="C05594"/>
    <x v="0"/>
    <n v="18"/>
    <x v="1"/>
    <s v="Free"/>
    <x v="1"/>
    <x v="9"/>
    <n v="3513"/>
    <n v="24956"/>
    <n v="12"/>
    <s v="Clothing &amp; Apparel"/>
    <x v="1"/>
    <x v="1"/>
    <n v="4"/>
    <n v="2"/>
    <n v="2"/>
    <n v="422"/>
    <x v="8"/>
  </r>
  <r>
    <s v="C05595"/>
    <x v="1"/>
    <n v="48"/>
    <x v="3"/>
    <s v="Gold"/>
    <x v="1"/>
    <x v="9"/>
    <n v="6959"/>
    <n v="4927"/>
    <n v="19"/>
    <s v="Health &amp; Wellness"/>
    <x v="0"/>
    <x v="1"/>
    <n v="4"/>
    <n v="2"/>
    <n v="1"/>
    <n v="421"/>
    <x v="8"/>
  </r>
  <r>
    <s v="C05596"/>
    <x v="1"/>
    <n v="43"/>
    <x v="0"/>
    <s v="Gold"/>
    <x v="1"/>
    <x v="30"/>
    <n v="3235"/>
    <n v="71857"/>
    <n v="109"/>
    <s v="Clothing &amp; Apparel"/>
    <x v="1"/>
    <x v="1"/>
    <n v="2"/>
    <n v="4"/>
    <n v="3"/>
    <n v="243"/>
    <x v="1"/>
  </r>
  <r>
    <s v="C05597"/>
    <x v="0"/>
    <n v="18"/>
    <x v="1"/>
    <s v="Gold"/>
    <x v="1"/>
    <x v="5"/>
    <n v="14292"/>
    <n v="65381"/>
    <n v="134"/>
    <s v="Electronics"/>
    <x v="1"/>
    <x v="1"/>
    <n v="1"/>
    <n v="2"/>
    <n v="3"/>
    <n v="123"/>
    <x v="0"/>
  </r>
  <r>
    <s v="C05598"/>
    <x v="0"/>
    <n v="25"/>
    <x v="2"/>
    <s v="Gold"/>
    <x v="1"/>
    <x v="17"/>
    <n v="18454"/>
    <n v="256845"/>
    <n v="31"/>
    <s v="Clothing &amp; Apparel"/>
    <x v="4"/>
    <x v="1"/>
    <n v="3"/>
    <n v="3"/>
    <n v="4"/>
    <n v="334"/>
    <x v="9"/>
  </r>
  <r>
    <s v="C05599"/>
    <x v="19"/>
    <n v="41"/>
    <x v="0"/>
    <s v="Platinum"/>
    <x v="0"/>
    <x v="14"/>
    <n v="7538"/>
    <n v="16478"/>
    <n v="4"/>
    <s v="Books"/>
    <x v="3"/>
    <x v="1"/>
    <n v="5"/>
    <n v="1"/>
    <n v="2"/>
    <n v="512"/>
    <x v="8"/>
  </r>
  <r>
    <s v="C05600"/>
    <x v="10"/>
    <n v="57"/>
    <x v="4"/>
    <s v="Silver"/>
    <x v="1"/>
    <x v="1"/>
    <n v="3847"/>
    <n v="39471"/>
    <n v="94"/>
    <s v="Electronics"/>
    <x v="4"/>
    <x v="0"/>
    <n v="2"/>
    <n v="3"/>
    <n v="2"/>
    <n v="232"/>
    <x v="0"/>
  </r>
  <r>
    <s v="C05601"/>
    <x v="0"/>
    <n v="38"/>
    <x v="0"/>
    <s v="Free"/>
    <x v="1"/>
    <x v="23"/>
    <n v="3227"/>
    <n v="44007"/>
    <n v="16"/>
    <s v="Electronics"/>
    <x v="0"/>
    <x v="0"/>
    <n v="4"/>
    <n v="3"/>
    <n v="2"/>
    <n v="432"/>
    <x v="5"/>
  </r>
  <r>
    <s v="C05602"/>
    <x v="10"/>
    <n v="42"/>
    <x v="0"/>
    <s v="Gold"/>
    <x v="0"/>
    <x v="5"/>
    <n v="10001"/>
    <n v="48878"/>
    <n v="29"/>
    <s v="Food &amp; Grocery"/>
    <x v="0"/>
    <x v="1"/>
    <n v="3"/>
    <n v="2"/>
    <n v="3"/>
    <n v="323"/>
    <x v="5"/>
  </r>
  <r>
    <s v="C05603"/>
    <x v="0"/>
    <n v="40"/>
    <x v="0"/>
    <s v="Free"/>
    <x v="1"/>
    <x v="17"/>
    <n v="12409"/>
    <n v="157157"/>
    <n v="114"/>
    <s v="Toys &amp; Games"/>
    <x v="3"/>
    <x v="1"/>
    <n v="2"/>
    <n v="3"/>
    <n v="4"/>
    <n v="234"/>
    <x v="1"/>
  </r>
  <r>
    <s v="C05604"/>
    <x v="1"/>
    <n v="30"/>
    <x v="2"/>
    <s v="Free"/>
    <x v="0"/>
    <x v="22"/>
    <n v="2306"/>
    <n v="21131"/>
    <n v="21"/>
    <s v="Office Supplies"/>
    <x v="3"/>
    <x v="0"/>
    <n v="4"/>
    <n v="3"/>
    <n v="2"/>
    <n v="432"/>
    <x v="5"/>
  </r>
  <r>
    <s v="C05605"/>
    <x v="6"/>
    <n v="40"/>
    <x v="0"/>
    <s v="Silver"/>
    <x v="0"/>
    <x v="21"/>
    <n v="5708"/>
    <n v="70662"/>
    <n v="29"/>
    <s v="Jewelry &amp; Accessories"/>
    <x v="1"/>
    <x v="1"/>
    <n v="3"/>
    <n v="3"/>
    <n v="3"/>
    <n v="333"/>
    <x v="5"/>
  </r>
  <r>
    <s v="C05606"/>
    <x v="0"/>
    <n v="37"/>
    <x v="0"/>
    <s v="Silver"/>
    <x v="0"/>
    <x v="31"/>
    <n v="4041"/>
    <n v="40269"/>
    <n v="555"/>
    <s v="Books"/>
    <x v="3"/>
    <x v="1"/>
    <n v="1"/>
    <n v="2"/>
    <n v="2"/>
    <n v="122"/>
    <x v="0"/>
  </r>
  <r>
    <s v="C05607"/>
    <x v="12"/>
    <n v="23"/>
    <x v="1"/>
    <s v="Free"/>
    <x v="0"/>
    <x v="23"/>
    <n v="4661"/>
    <n v="74869"/>
    <n v="26"/>
    <s v="Jewelry &amp; Accessories"/>
    <x v="1"/>
    <x v="1"/>
    <n v="4"/>
    <n v="3"/>
    <n v="3"/>
    <n v="433"/>
    <x v="5"/>
  </r>
  <r>
    <s v="C05608"/>
    <x v="4"/>
    <n v="42"/>
    <x v="0"/>
    <s v="Free"/>
    <x v="0"/>
    <x v="0"/>
    <n v="6095"/>
    <n v="25034"/>
    <n v="36"/>
    <s v="Home &amp; Kitchen"/>
    <x v="0"/>
    <x v="1"/>
    <n v="3"/>
    <n v="2"/>
    <n v="2"/>
    <n v="322"/>
    <x v="0"/>
  </r>
  <r>
    <s v="C05609"/>
    <x v="9"/>
    <n v="25"/>
    <x v="2"/>
    <s v="Silver"/>
    <x v="1"/>
    <x v="4"/>
    <n v="3525"/>
    <n v="79289"/>
    <n v="25"/>
    <s v="Toys &amp; Games"/>
    <x v="3"/>
    <x v="1"/>
    <n v="4"/>
    <n v="4"/>
    <n v="3"/>
    <n v="443"/>
    <x v="9"/>
  </r>
  <r>
    <s v="C05610"/>
    <x v="1"/>
    <n v="46"/>
    <x v="3"/>
    <s v="Silver"/>
    <x v="0"/>
    <x v="24"/>
    <n v="31123"/>
    <n v="735256"/>
    <n v="11"/>
    <s v="Electronics"/>
    <x v="4"/>
    <x v="1"/>
    <n v="4"/>
    <n v="4"/>
    <n v="5"/>
    <n v="445"/>
    <x v="4"/>
  </r>
  <r>
    <s v="C05611"/>
    <x v="0"/>
    <n v="42"/>
    <x v="0"/>
    <s v="Free"/>
    <x v="1"/>
    <x v="24"/>
    <n v="4004"/>
    <n v="79019"/>
    <n v="193"/>
    <s v="Automotive"/>
    <x v="5"/>
    <x v="0"/>
    <n v="1"/>
    <n v="4"/>
    <n v="3"/>
    <n v="143"/>
    <x v="1"/>
  </r>
  <r>
    <s v="C05612"/>
    <x v="0"/>
    <n v="47"/>
    <x v="3"/>
    <s v="Free"/>
    <x v="1"/>
    <x v="37"/>
    <n v="6464"/>
    <n v="260518"/>
    <n v="2"/>
    <s v="Food &amp; Grocery"/>
    <x v="0"/>
    <x v="1"/>
    <n v="5"/>
    <n v="5"/>
    <n v="4"/>
    <n v="554"/>
    <x v="4"/>
  </r>
  <r>
    <s v="C05613"/>
    <x v="0"/>
    <n v="32"/>
    <x v="2"/>
    <s v="Free"/>
    <x v="1"/>
    <x v="19"/>
    <n v="3227"/>
    <n v="3562"/>
    <n v="2"/>
    <s v="Sports &amp; Outdoors"/>
    <x v="0"/>
    <x v="0"/>
    <n v="5"/>
    <n v="1"/>
    <n v="1"/>
    <n v="511"/>
    <x v="8"/>
  </r>
  <r>
    <s v="C05614"/>
    <x v="0"/>
    <n v="25"/>
    <x v="2"/>
    <s v="Free"/>
    <x v="1"/>
    <x v="41"/>
    <n v="6086"/>
    <n v="215832"/>
    <n v="10"/>
    <s v="Sports &amp; Outdoors"/>
    <x v="2"/>
    <x v="0"/>
    <n v="4"/>
    <n v="5"/>
    <n v="4"/>
    <n v="454"/>
    <x v="4"/>
  </r>
  <r>
    <s v="C05615"/>
    <x v="2"/>
    <n v="41"/>
    <x v="0"/>
    <s v="Platinum"/>
    <x v="0"/>
    <x v="1"/>
    <n v="16789"/>
    <n v="202539"/>
    <n v="12"/>
    <s v="Home &amp; Kitchen"/>
    <x v="0"/>
    <x v="1"/>
    <n v="4"/>
    <n v="3"/>
    <n v="4"/>
    <n v="434"/>
    <x v="9"/>
  </r>
  <r>
    <s v="C05616"/>
    <x v="0"/>
    <n v="48"/>
    <x v="3"/>
    <s v="Free"/>
    <x v="0"/>
    <x v="7"/>
    <n v="5315"/>
    <n v="298139"/>
    <n v="58"/>
    <s v="Automotive"/>
    <x v="5"/>
    <x v="1"/>
    <n v="3"/>
    <n v="5"/>
    <n v="4"/>
    <n v="354"/>
    <x v="6"/>
  </r>
  <r>
    <s v="C05617"/>
    <x v="0"/>
    <n v="30"/>
    <x v="2"/>
    <s v="Free"/>
    <x v="0"/>
    <x v="2"/>
    <n v="9376"/>
    <n v="56091"/>
    <n v="42"/>
    <s v="Electronics"/>
    <x v="1"/>
    <x v="0"/>
    <n v="3"/>
    <n v="2"/>
    <n v="3"/>
    <n v="323"/>
    <x v="5"/>
  </r>
  <r>
    <s v="C05618"/>
    <x v="1"/>
    <n v="32"/>
    <x v="2"/>
    <s v="Silver"/>
    <x v="1"/>
    <x v="20"/>
    <n v="6999"/>
    <n v="90019"/>
    <n v="48"/>
    <s v="Electronics"/>
    <x v="1"/>
    <x v="0"/>
    <n v="3"/>
    <n v="3"/>
    <n v="3"/>
    <n v="333"/>
    <x v="5"/>
  </r>
  <r>
    <s v="C05619"/>
    <x v="3"/>
    <n v="33"/>
    <x v="2"/>
    <s v="Free"/>
    <x v="0"/>
    <x v="4"/>
    <n v="33065"/>
    <n v="624683"/>
    <n v="129"/>
    <s v="Books"/>
    <x v="4"/>
    <x v="0"/>
    <n v="1"/>
    <n v="4"/>
    <n v="5"/>
    <n v="145"/>
    <x v="3"/>
  </r>
  <r>
    <s v="C05620"/>
    <x v="19"/>
    <n v="56"/>
    <x v="4"/>
    <s v="Silver"/>
    <x v="1"/>
    <x v="0"/>
    <n v="6887"/>
    <n v="29578"/>
    <n v="47"/>
    <s v="Sports &amp; Outdoors"/>
    <x v="0"/>
    <x v="0"/>
    <n v="3"/>
    <n v="2"/>
    <n v="2"/>
    <n v="322"/>
    <x v="0"/>
  </r>
  <r>
    <s v="C05621"/>
    <x v="0"/>
    <n v="32"/>
    <x v="2"/>
    <s v="Gold"/>
    <x v="1"/>
    <x v="49"/>
    <n v="11327"/>
    <n v="274346"/>
    <n v="21"/>
    <s v="Health &amp; Wellness"/>
    <x v="1"/>
    <x v="1"/>
    <n v="4"/>
    <n v="4"/>
    <n v="4"/>
    <n v="444"/>
    <x v="6"/>
  </r>
  <r>
    <s v="C05622"/>
    <x v="11"/>
    <n v="37"/>
    <x v="0"/>
    <s v="Free"/>
    <x v="1"/>
    <x v="9"/>
    <n v="5288"/>
    <n v="36924"/>
    <n v="10"/>
    <s v="Health &amp; Wellness"/>
    <x v="0"/>
    <x v="0"/>
    <n v="4"/>
    <n v="2"/>
    <n v="2"/>
    <n v="422"/>
    <x v="8"/>
  </r>
  <r>
    <s v="C05623"/>
    <x v="0"/>
    <n v="43"/>
    <x v="0"/>
    <s v="Free"/>
    <x v="0"/>
    <x v="0"/>
    <n v="8803"/>
    <n v="38011"/>
    <n v="79"/>
    <s v="Jewelry &amp; Accessories"/>
    <x v="1"/>
    <x v="1"/>
    <n v="2"/>
    <n v="2"/>
    <n v="2"/>
    <n v="222"/>
    <x v="0"/>
  </r>
  <r>
    <s v="C05624"/>
    <x v="8"/>
    <n v="50"/>
    <x v="3"/>
    <s v="Gold"/>
    <x v="0"/>
    <x v="5"/>
    <n v="18038"/>
    <n v="101324"/>
    <n v="17"/>
    <s v="Electronics"/>
    <x v="0"/>
    <x v="1"/>
    <n v="4"/>
    <n v="2"/>
    <n v="3"/>
    <n v="423"/>
    <x v="5"/>
  </r>
  <r>
    <s v="C05625"/>
    <x v="18"/>
    <n v="39"/>
    <x v="0"/>
    <s v="Free"/>
    <x v="1"/>
    <x v="19"/>
    <n v="1171"/>
    <n v="1021"/>
    <n v="6"/>
    <s v="Clothing &amp; Apparel"/>
    <x v="1"/>
    <x v="1"/>
    <n v="5"/>
    <n v="1"/>
    <n v="1"/>
    <n v="511"/>
    <x v="8"/>
  </r>
  <r>
    <s v="C05626"/>
    <x v="0"/>
    <n v="55"/>
    <x v="4"/>
    <s v="Free"/>
    <x v="0"/>
    <x v="32"/>
    <n v="15651"/>
    <n v="924529"/>
    <n v="23"/>
    <s v="Electronics"/>
    <x v="0"/>
    <x v="0"/>
    <n v="4"/>
    <n v="5"/>
    <n v="5"/>
    <n v="455"/>
    <x v="4"/>
  </r>
  <r>
    <s v="C05627"/>
    <x v="0"/>
    <n v="51"/>
    <x v="3"/>
    <s v="Free"/>
    <x v="1"/>
    <x v="22"/>
    <n v="2861"/>
    <n v="30034"/>
    <n v="83"/>
    <s v="Office Supplies"/>
    <x v="3"/>
    <x v="1"/>
    <n v="2"/>
    <n v="3"/>
    <n v="2"/>
    <n v="232"/>
    <x v="0"/>
  </r>
  <r>
    <s v="C05628"/>
    <x v="10"/>
    <n v="53"/>
    <x v="3"/>
    <s v="Platinum"/>
    <x v="0"/>
    <x v="4"/>
    <n v="9357"/>
    <n v="202366"/>
    <n v="140"/>
    <s v="Clothing &amp; Apparel"/>
    <x v="4"/>
    <x v="1"/>
    <n v="1"/>
    <n v="4"/>
    <n v="4"/>
    <n v="144"/>
    <x v="3"/>
  </r>
  <r>
    <s v="C05629"/>
    <x v="5"/>
    <n v="34"/>
    <x v="2"/>
    <s v="Free"/>
    <x v="1"/>
    <x v="22"/>
    <n v="692"/>
    <n v="70754"/>
    <n v="96"/>
    <s v="Clothing &amp; Apparel"/>
    <x v="0"/>
    <x v="1"/>
    <n v="2"/>
    <n v="3"/>
    <n v="3"/>
    <n v="233"/>
    <x v="0"/>
  </r>
  <r>
    <s v="C05630"/>
    <x v="5"/>
    <n v="45"/>
    <x v="3"/>
    <s v="Gold"/>
    <x v="1"/>
    <x v="34"/>
    <n v="4288"/>
    <n v="65625"/>
    <n v="96"/>
    <s v="Clothing &amp; Apparel"/>
    <x v="4"/>
    <x v="1"/>
    <n v="2"/>
    <n v="3"/>
    <n v="3"/>
    <n v="233"/>
    <x v="0"/>
  </r>
  <r>
    <s v="C05631"/>
    <x v="15"/>
    <n v="29"/>
    <x v="2"/>
    <s v="Silver"/>
    <x v="1"/>
    <x v="33"/>
    <n v="17394"/>
    <n v="47717"/>
    <n v="66"/>
    <s v="Automotive"/>
    <x v="3"/>
    <x v="0"/>
    <n v="2"/>
    <n v="1"/>
    <n v="3"/>
    <n v="213"/>
    <x v="7"/>
  </r>
  <r>
    <s v="C05632"/>
    <x v="0"/>
    <n v="59"/>
    <x v="4"/>
    <s v="Gold"/>
    <x v="0"/>
    <x v="35"/>
    <n v="10115"/>
    <n v="204003"/>
    <n v="34"/>
    <s v="Health &amp; Wellness"/>
    <x v="1"/>
    <x v="1"/>
    <n v="3"/>
    <n v="4"/>
    <n v="4"/>
    <n v="344"/>
    <x v="6"/>
  </r>
  <r>
    <s v="C05633"/>
    <x v="14"/>
    <n v="39"/>
    <x v="0"/>
    <s v="Platinum"/>
    <x v="0"/>
    <x v="12"/>
    <n v="16569"/>
    <n v="315705"/>
    <n v="64"/>
    <s v="Toys &amp; Games"/>
    <x v="4"/>
    <x v="1"/>
    <n v="2"/>
    <n v="4"/>
    <n v="5"/>
    <n v="245"/>
    <x v="1"/>
  </r>
  <r>
    <s v="C05634"/>
    <x v="10"/>
    <n v="44"/>
    <x v="0"/>
    <s v="Free"/>
    <x v="1"/>
    <x v="33"/>
    <n v="3849"/>
    <n v="10187"/>
    <n v="80"/>
    <s v="Clothing &amp; Apparel"/>
    <x v="2"/>
    <x v="1"/>
    <n v="2"/>
    <n v="1"/>
    <n v="1"/>
    <n v="211"/>
    <x v="0"/>
  </r>
  <r>
    <s v="C05635"/>
    <x v="9"/>
    <n v="25"/>
    <x v="2"/>
    <s v="Free"/>
    <x v="0"/>
    <x v="62"/>
    <n v="459"/>
    <n v="208641"/>
    <n v="27"/>
    <s v="Electronics"/>
    <x v="5"/>
    <x v="1"/>
    <n v="4"/>
    <n v="5"/>
    <n v="4"/>
    <n v="454"/>
    <x v="4"/>
  </r>
  <r>
    <s v="C05636"/>
    <x v="18"/>
    <n v="33"/>
    <x v="2"/>
    <s v="Free"/>
    <x v="0"/>
    <x v="27"/>
    <n v="3298"/>
    <n v="17315"/>
    <n v="582"/>
    <s v="Toys &amp; Games"/>
    <x v="5"/>
    <x v="1"/>
    <n v="1"/>
    <n v="5"/>
    <n v="2"/>
    <n v="152"/>
    <x v="1"/>
  </r>
  <r>
    <s v="C05637"/>
    <x v="3"/>
    <n v="19"/>
    <x v="1"/>
    <s v="Free"/>
    <x v="0"/>
    <x v="12"/>
    <n v="5996"/>
    <n v="123911"/>
    <n v="37"/>
    <s v="Home &amp; Kitchen"/>
    <x v="5"/>
    <x v="1"/>
    <n v="3"/>
    <n v="4"/>
    <n v="4"/>
    <n v="344"/>
    <x v="6"/>
  </r>
  <r>
    <s v="C05638"/>
    <x v="18"/>
    <n v="51"/>
    <x v="3"/>
    <s v="Free"/>
    <x v="1"/>
    <x v="0"/>
    <n v="4875"/>
    <n v="21654"/>
    <n v="81"/>
    <s v="Beauty &amp; Personal Care"/>
    <x v="1"/>
    <x v="1"/>
    <n v="2"/>
    <n v="2"/>
    <n v="2"/>
    <n v="222"/>
    <x v="0"/>
  </r>
  <r>
    <s v="C05639"/>
    <x v="0"/>
    <n v="22"/>
    <x v="1"/>
    <s v="Free"/>
    <x v="1"/>
    <x v="35"/>
    <n v="813"/>
    <n v="17511"/>
    <n v="27"/>
    <s v="Electronics"/>
    <x v="3"/>
    <x v="1"/>
    <n v="4"/>
    <n v="4"/>
    <n v="2"/>
    <n v="442"/>
    <x v="5"/>
  </r>
  <r>
    <s v="C05640"/>
    <x v="0"/>
    <n v="57"/>
    <x v="4"/>
    <s v="Free"/>
    <x v="1"/>
    <x v="21"/>
    <n v="8261"/>
    <n v="95945"/>
    <n v="6"/>
    <s v="Electronics"/>
    <x v="1"/>
    <x v="1"/>
    <n v="5"/>
    <n v="3"/>
    <n v="3"/>
    <n v="533"/>
    <x v="5"/>
  </r>
  <r>
    <s v="C05641"/>
    <x v="6"/>
    <n v="57"/>
    <x v="4"/>
    <s v="Silver"/>
    <x v="1"/>
    <x v="1"/>
    <n v="574"/>
    <n v="71141"/>
    <n v="288"/>
    <s v="Health &amp; Wellness"/>
    <x v="0"/>
    <x v="1"/>
    <n v="1"/>
    <n v="3"/>
    <n v="3"/>
    <n v="133"/>
    <x v="1"/>
  </r>
  <r>
    <s v="C05642"/>
    <x v="0"/>
    <n v="28"/>
    <x v="2"/>
    <s v="Free"/>
    <x v="0"/>
    <x v="20"/>
    <n v="4819"/>
    <n v="537585"/>
    <n v="74"/>
    <s v="Food &amp; Grocery"/>
    <x v="0"/>
    <x v="1"/>
    <n v="2"/>
    <n v="3"/>
    <n v="5"/>
    <n v="235"/>
    <x v="1"/>
  </r>
  <r>
    <s v="C05643"/>
    <x v="0"/>
    <n v="30"/>
    <x v="2"/>
    <s v="Free"/>
    <x v="1"/>
    <x v="14"/>
    <n v="8487"/>
    <n v="14789"/>
    <n v="20"/>
    <s v="Jewelry &amp; Accessories"/>
    <x v="0"/>
    <x v="0"/>
    <n v="4"/>
    <n v="1"/>
    <n v="2"/>
    <n v="412"/>
    <x v="8"/>
  </r>
  <r>
    <s v="C05644"/>
    <x v="5"/>
    <n v="44"/>
    <x v="0"/>
    <s v="Free"/>
    <x v="1"/>
    <x v="0"/>
    <n v="311"/>
    <n v="13874"/>
    <n v="15"/>
    <s v="Beauty &amp; Personal Care"/>
    <x v="0"/>
    <x v="1"/>
    <n v="4"/>
    <n v="2"/>
    <n v="2"/>
    <n v="422"/>
    <x v="8"/>
  </r>
  <r>
    <s v="C05645"/>
    <x v="9"/>
    <n v="47"/>
    <x v="3"/>
    <s v="Free"/>
    <x v="1"/>
    <x v="2"/>
    <n v="4863"/>
    <n v="26054"/>
    <n v="46"/>
    <s v="Jewelry &amp; Accessories"/>
    <x v="1"/>
    <x v="0"/>
    <n v="3"/>
    <n v="2"/>
    <n v="2"/>
    <n v="322"/>
    <x v="0"/>
  </r>
  <r>
    <s v="C05646"/>
    <x v="10"/>
    <n v="45"/>
    <x v="3"/>
    <s v="Gold"/>
    <x v="1"/>
    <x v="49"/>
    <n v="14469"/>
    <n v="384774"/>
    <n v="1"/>
    <s v="Clothing &amp; Apparel"/>
    <x v="4"/>
    <x v="0"/>
    <n v="5"/>
    <n v="4"/>
    <n v="5"/>
    <n v="545"/>
    <x v="4"/>
  </r>
  <r>
    <s v="C05647"/>
    <x v="0"/>
    <n v="48"/>
    <x v="3"/>
    <s v="Silver"/>
    <x v="1"/>
    <x v="23"/>
    <n v="9079"/>
    <n v="146403"/>
    <n v="17"/>
    <s v="Clothing &amp; Apparel"/>
    <x v="1"/>
    <x v="0"/>
    <n v="4"/>
    <n v="3"/>
    <n v="4"/>
    <n v="434"/>
    <x v="9"/>
  </r>
  <r>
    <s v="C05648"/>
    <x v="10"/>
    <n v="50"/>
    <x v="3"/>
    <s v="Silver"/>
    <x v="0"/>
    <x v="4"/>
    <n v="4576"/>
    <n v="89477"/>
    <n v="111"/>
    <s v="Electronics"/>
    <x v="0"/>
    <x v="0"/>
    <n v="2"/>
    <n v="4"/>
    <n v="3"/>
    <n v="243"/>
    <x v="1"/>
  </r>
  <r>
    <s v="C05649"/>
    <x v="0"/>
    <n v="36"/>
    <x v="0"/>
    <s v="Free"/>
    <x v="0"/>
    <x v="9"/>
    <n v="11338"/>
    <n v="7089"/>
    <n v="3"/>
    <s v="Home &amp; Kitchen"/>
    <x v="0"/>
    <x v="0"/>
    <n v="5"/>
    <n v="2"/>
    <n v="1"/>
    <n v="521"/>
    <x v="2"/>
  </r>
  <r>
    <s v="C05650"/>
    <x v="12"/>
    <n v="30"/>
    <x v="2"/>
    <s v="Gold"/>
    <x v="0"/>
    <x v="72"/>
    <n v="157"/>
    <n v="136871"/>
    <n v="15"/>
    <s v="Clothing &amp; Apparel"/>
    <x v="1"/>
    <x v="0"/>
    <n v="4"/>
    <n v="5"/>
    <n v="4"/>
    <n v="454"/>
    <x v="4"/>
  </r>
  <r>
    <s v="C05651"/>
    <x v="6"/>
    <n v="18"/>
    <x v="1"/>
    <s v="Silver"/>
    <x v="0"/>
    <x v="21"/>
    <n v="4423"/>
    <n v="54249"/>
    <n v="47"/>
    <s v="Toys &amp; Games"/>
    <x v="5"/>
    <x v="0"/>
    <n v="3"/>
    <n v="3"/>
    <n v="3"/>
    <n v="333"/>
    <x v="5"/>
  </r>
  <r>
    <s v="C05652"/>
    <x v="12"/>
    <n v="55"/>
    <x v="4"/>
    <s v="Free"/>
    <x v="0"/>
    <x v="0"/>
    <n v="3577"/>
    <n v="13603"/>
    <n v="210"/>
    <s v="Beauty &amp; Personal Care"/>
    <x v="3"/>
    <x v="1"/>
    <n v="1"/>
    <n v="2"/>
    <n v="2"/>
    <n v="122"/>
    <x v="0"/>
  </r>
  <r>
    <s v="C05653"/>
    <x v="0"/>
    <n v="53"/>
    <x v="3"/>
    <s v="Free"/>
    <x v="1"/>
    <x v="39"/>
    <n v="4143"/>
    <n v="108063"/>
    <n v="120"/>
    <s v="Electronics"/>
    <x v="0"/>
    <x v="0"/>
    <n v="2"/>
    <n v="4"/>
    <n v="3"/>
    <n v="243"/>
    <x v="1"/>
  </r>
  <r>
    <s v="C05654"/>
    <x v="7"/>
    <n v="20"/>
    <x v="1"/>
    <s v="Silver"/>
    <x v="0"/>
    <x v="14"/>
    <n v="463"/>
    <n v="10647"/>
    <n v="13"/>
    <s v="Electronics"/>
    <x v="3"/>
    <x v="1"/>
    <n v="4"/>
    <n v="1"/>
    <n v="2"/>
    <n v="412"/>
    <x v="8"/>
  </r>
  <r>
    <s v="C05655"/>
    <x v="0"/>
    <n v="31"/>
    <x v="2"/>
    <s v="Free"/>
    <x v="0"/>
    <x v="22"/>
    <n v="16046"/>
    <n v="169674"/>
    <n v="112"/>
    <s v="Electronics"/>
    <x v="1"/>
    <x v="0"/>
    <n v="2"/>
    <n v="3"/>
    <n v="4"/>
    <n v="234"/>
    <x v="1"/>
  </r>
  <r>
    <s v="C05656"/>
    <x v="14"/>
    <n v="29"/>
    <x v="2"/>
    <s v="Silver"/>
    <x v="0"/>
    <x v="31"/>
    <n v="3669"/>
    <n v="35394"/>
    <n v="2"/>
    <s v="Electronics"/>
    <x v="5"/>
    <x v="1"/>
    <n v="5"/>
    <n v="2"/>
    <n v="2"/>
    <n v="522"/>
    <x v="2"/>
  </r>
  <r>
    <s v="C05657"/>
    <x v="0"/>
    <n v="24"/>
    <x v="1"/>
    <s v="Free"/>
    <x v="0"/>
    <x v="19"/>
    <n v="12091"/>
    <n v="12309"/>
    <n v="10"/>
    <s v="Electronics"/>
    <x v="1"/>
    <x v="0"/>
    <n v="4"/>
    <n v="1"/>
    <n v="2"/>
    <n v="412"/>
    <x v="8"/>
  </r>
  <r>
    <s v="C05658"/>
    <x v="14"/>
    <n v="40"/>
    <x v="0"/>
    <s v="Silver"/>
    <x v="0"/>
    <x v="11"/>
    <n v="8699"/>
    <n v="288615"/>
    <n v="17"/>
    <s v="Home &amp; Kitchen"/>
    <x v="1"/>
    <x v="1"/>
    <n v="4"/>
    <n v="4"/>
    <n v="4"/>
    <n v="444"/>
    <x v="6"/>
  </r>
  <r>
    <s v="C05659"/>
    <x v="5"/>
    <n v="27"/>
    <x v="2"/>
    <s v="Silver"/>
    <x v="1"/>
    <x v="12"/>
    <n v="561"/>
    <n v="91133"/>
    <n v="146"/>
    <s v="Food &amp; Grocery"/>
    <x v="1"/>
    <x v="0"/>
    <n v="1"/>
    <n v="4"/>
    <n v="3"/>
    <n v="143"/>
    <x v="1"/>
  </r>
  <r>
    <s v="C05660"/>
    <x v="9"/>
    <n v="24"/>
    <x v="1"/>
    <s v="Gold"/>
    <x v="0"/>
    <x v="22"/>
    <n v="3954"/>
    <n v="35779"/>
    <n v="71"/>
    <s v="Jewelry &amp; Accessories"/>
    <x v="1"/>
    <x v="0"/>
    <n v="2"/>
    <n v="3"/>
    <n v="2"/>
    <n v="232"/>
    <x v="0"/>
  </r>
  <r>
    <s v="C05661"/>
    <x v="14"/>
    <n v="34"/>
    <x v="2"/>
    <s v="Silver"/>
    <x v="0"/>
    <x v="14"/>
    <n v="7749"/>
    <n v="14698"/>
    <n v="4"/>
    <s v="Travel &amp; Luggage"/>
    <x v="1"/>
    <x v="0"/>
    <n v="5"/>
    <n v="1"/>
    <n v="2"/>
    <n v="512"/>
    <x v="8"/>
  </r>
  <r>
    <s v="C05662"/>
    <x v="13"/>
    <n v="35"/>
    <x v="0"/>
    <s v="Free"/>
    <x v="1"/>
    <x v="17"/>
    <n v="22943"/>
    <n v="297252"/>
    <n v="85"/>
    <s v="Electronics"/>
    <x v="1"/>
    <x v="1"/>
    <n v="2"/>
    <n v="3"/>
    <n v="4"/>
    <n v="234"/>
    <x v="1"/>
  </r>
  <r>
    <s v="C05663"/>
    <x v="5"/>
    <n v="40"/>
    <x v="0"/>
    <s v="Free"/>
    <x v="0"/>
    <x v="8"/>
    <n v="765"/>
    <n v="231109"/>
    <n v="5"/>
    <s v="Clothing &amp; Apparel"/>
    <x v="2"/>
    <x v="0"/>
    <n v="5"/>
    <n v="4"/>
    <n v="4"/>
    <n v="544"/>
    <x v="4"/>
  </r>
  <r>
    <s v="C05664"/>
    <x v="18"/>
    <n v="55"/>
    <x v="4"/>
    <s v="Free"/>
    <x v="0"/>
    <x v="5"/>
    <n v="11023"/>
    <n v="56142"/>
    <n v="91"/>
    <s v="Jewelry &amp; Accessories"/>
    <x v="1"/>
    <x v="0"/>
    <n v="2"/>
    <n v="2"/>
    <n v="3"/>
    <n v="223"/>
    <x v="0"/>
  </r>
  <r>
    <s v="C05665"/>
    <x v="11"/>
    <n v="19"/>
    <x v="1"/>
    <s v="Free"/>
    <x v="0"/>
    <x v="30"/>
    <n v="6536"/>
    <n v="142992"/>
    <n v="63"/>
    <s v="Books"/>
    <x v="1"/>
    <x v="0"/>
    <n v="2"/>
    <n v="4"/>
    <n v="4"/>
    <n v="244"/>
    <x v="1"/>
  </r>
  <r>
    <s v="C05666"/>
    <x v="5"/>
    <n v="32"/>
    <x v="2"/>
    <s v="Free"/>
    <x v="1"/>
    <x v="10"/>
    <n v="3885"/>
    <n v="32446"/>
    <n v="12"/>
    <s v="Beauty &amp; Personal Care"/>
    <x v="1"/>
    <x v="0"/>
    <n v="4"/>
    <n v="2"/>
    <n v="2"/>
    <n v="422"/>
    <x v="8"/>
  </r>
  <r>
    <s v="C05667"/>
    <x v="0"/>
    <n v="18"/>
    <x v="1"/>
    <s v="Free"/>
    <x v="1"/>
    <x v="24"/>
    <n v="12552"/>
    <n v="316781"/>
    <n v="30"/>
    <s v="Electronics"/>
    <x v="2"/>
    <x v="0"/>
    <n v="3"/>
    <n v="4"/>
    <n v="5"/>
    <n v="345"/>
    <x v="6"/>
  </r>
  <r>
    <s v="C05668"/>
    <x v="13"/>
    <n v="43"/>
    <x v="0"/>
    <s v="Free"/>
    <x v="1"/>
    <x v="10"/>
    <n v="2532"/>
    <n v="22622"/>
    <n v="0"/>
    <s v="Clothing &amp; Apparel"/>
    <x v="4"/>
    <x v="1"/>
    <n v="5"/>
    <n v="2"/>
    <n v="2"/>
    <n v="522"/>
    <x v="2"/>
  </r>
  <r>
    <s v="C05669"/>
    <x v="12"/>
    <n v="38"/>
    <x v="0"/>
    <s v="Silver"/>
    <x v="0"/>
    <x v="14"/>
    <n v="7061"/>
    <n v="14807"/>
    <n v="101"/>
    <s v="Food &amp; Grocery"/>
    <x v="3"/>
    <x v="1"/>
    <n v="2"/>
    <n v="1"/>
    <n v="2"/>
    <n v="212"/>
    <x v="0"/>
  </r>
  <r>
    <s v="C05670"/>
    <x v="0"/>
    <n v="18"/>
    <x v="1"/>
    <s v="Silver"/>
    <x v="0"/>
    <x v="31"/>
    <n v="10451"/>
    <n v="106421"/>
    <n v="139"/>
    <s v="Pet Supplies"/>
    <x v="3"/>
    <x v="1"/>
    <n v="1"/>
    <n v="2"/>
    <n v="3"/>
    <n v="123"/>
    <x v="0"/>
  </r>
  <r>
    <s v="C05671"/>
    <x v="10"/>
    <n v="25"/>
    <x v="2"/>
    <s v="Free"/>
    <x v="0"/>
    <x v="33"/>
    <n v="20597"/>
    <n v="63523"/>
    <n v="13"/>
    <s v="Clothing &amp; Apparel"/>
    <x v="5"/>
    <x v="0"/>
    <n v="4"/>
    <n v="1"/>
    <n v="3"/>
    <n v="413"/>
    <x v="2"/>
  </r>
  <r>
    <s v="C05672"/>
    <x v="18"/>
    <n v="38"/>
    <x v="0"/>
    <s v="Silver"/>
    <x v="1"/>
    <x v="53"/>
    <n v="4696"/>
    <n v="169816"/>
    <n v="126"/>
    <s v="Toys &amp; Games"/>
    <x v="3"/>
    <x v="1"/>
    <n v="1"/>
    <n v="5"/>
    <n v="4"/>
    <n v="154"/>
    <x v="3"/>
  </r>
  <r>
    <s v="C05673"/>
    <x v="0"/>
    <n v="18"/>
    <x v="1"/>
    <s v="Gold"/>
    <x v="0"/>
    <x v="3"/>
    <n v="3482"/>
    <n v="133749"/>
    <n v="14"/>
    <s v="Toys &amp; Games"/>
    <x v="3"/>
    <x v="0"/>
    <n v="4"/>
    <n v="5"/>
    <n v="4"/>
    <n v="454"/>
    <x v="4"/>
  </r>
  <r>
    <s v="C05674"/>
    <x v="12"/>
    <n v="32"/>
    <x v="2"/>
    <s v="Free"/>
    <x v="0"/>
    <x v="42"/>
    <n v="27206"/>
    <n v="974072"/>
    <n v="88"/>
    <s v="Clothing &amp; Apparel"/>
    <x v="3"/>
    <x v="0"/>
    <n v="2"/>
    <n v="5"/>
    <n v="5"/>
    <n v="255"/>
    <x v="1"/>
  </r>
  <r>
    <s v="C05675"/>
    <x v="3"/>
    <n v="29"/>
    <x v="2"/>
    <s v="Silver"/>
    <x v="1"/>
    <x v="9"/>
    <n v="9234"/>
    <n v="69504"/>
    <n v="15"/>
    <s v="Clothing &amp; Apparel"/>
    <x v="1"/>
    <x v="0"/>
    <n v="4"/>
    <n v="2"/>
    <n v="3"/>
    <n v="423"/>
    <x v="5"/>
  </r>
  <r>
    <s v="C05676"/>
    <x v="5"/>
    <n v="43"/>
    <x v="0"/>
    <s v="Free"/>
    <x v="1"/>
    <x v="33"/>
    <n v="3513"/>
    <n v="9504"/>
    <n v="21"/>
    <s v="Sports &amp; Outdoors"/>
    <x v="3"/>
    <x v="0"/>
    <n v="4"/>
    <n v="1"/>
    <n v="1"/>
    <n v="411"/>
    <x v="8"/>
  </r>
  <r>
    <s v="C05677"/>
    <x v="16"/>
    <n v="37"/>
    <x v="0"/>
    <s v="Free"/>
    <x v="1"/>
    <x v="10"/>
    <n v="3217"/>
    <n v="25972"/>
    <n v="7"/>
    <s v="Jewelry &amp; Accessories"/>
    <x v="4"/>
    <x v="1"/>
    <n v="5"/>
    <n v="2"/>
    <n v="2"/>
    <n v="522"/>
    <x v="2"/>
  </r>
  <r>
    <s v="C05678"/>
    <x v="2"/>
    <n v="56"/>
    <x v="4"/>
    <s v="Gold"/>
    <x v="1"/>
    <x v="10"/>
    <n v="4774"/>
    <n v="38448"/>
    <n v="198"/>
    <s v="Home &amp; Kitchen"/>
    <x v="2"/>
    <x v="1"/>
    <n v="1"/>
    <n v="2"/>
    <n v="2"/>
    <n v="122"/>
    <x v="0"/>
  </r>
  <r>
    <s v="C05679"/>
    <x v="16"/>
    <n v="24"/>
    <x v="1"/>
    <s v="Free"/>
    <x v="0"/>
    <x v="17"/>
    <n v="8932"/>
    <n v="140326"/>
    <n v="1"/>
    <s v="Toys &amp; Games"/>
    <x v="0"/>
    <x v="0"/>
    <n v="5"/>
    <n v="3"/>
    <n v="4"/>
    <n v="534"/>
    <x v="9"/>
  </r>
  <r>
    <s v="C05680"/>
    <x v="1"/>
    <n v="48"/>
    <x v="3"/>
    <s v="Platinum"/>
    <x v="1"/>
    <x v="49"/>
    <n v="17516"/>
    <n v="377217"/>
    <n v="23"/>
    <s v="Health &amp; Wellness"/>
    <x v="5"/>
    <x v="1"/>
    <n v="4"/>
    <n v="4"/>
    <n v="5"/>
    <n v="445"/>
    <x v="4"/>
  </r>
  <r>
    <s v="C05681"/>
    <x v="1"/>
    <n v="55"/>
    <x v="4"/>
    <s v="Free"/>
    <x v="0"/>
    <x v="21"/>
    <n v="4144"/>
    <n v="53562"/>
    <n v="71"/>
    <s v="Travel &amp; Luggage"/>
    <x v="5"/>
    <x v="0"/>
    <n v="2"/>
    <n v="3"/>
    <n v="3"/>
    <n v="233"/>
    <x v="0"/>
  </r>
  <r>
    <s v="C05682"/>
    <x v="0"/>
    <n v="34"/>
    <x v="2"/>
    <s v="Free"/>
    <x v="1"/>
    <x v="6"/>
    <n v="3992"/>
    <n v="142508"/>
    <n v="222"/>
    <s v="Clothing &amp; Apparel"/>
    <x v="1"/>
    <x v="1"/>
    <n v="1"/>
    <n v="4"/>
    <n v="4"/>
    <n v="144"/>
    <x v="3"/>
  </r>
  <r>
    <s v="C05683"/>
    <x v="10"/>
    <n v="41"/>
    <x v="0"/>
    <s v="Free"/>
    <x v="0"/>
    <x v="30"/>
    <n v="8192"/>
    <n v="161765"/>
    <n v="2"/>
    <s v="Health &amp; Wellness"/>
    <x v="1"/>
    <x v="1"/>
    <n v="5"/>
    <n v="4"/>
    <n v="4"/>
    <n v="544"/>
    <x v="4"/>
  </r>
  <r>
    <s v="C05684"/>
    <x v="14"/>
    <n v="51"/>
    <x v="3"/>
    <s v="Free"/>
    <x v="0"/>
    <x v="18"/>
    <n v="13962"/>
    <n v="228151"/>
    <n v="128"/>
    <s v="Clothing &amp; Apparel"/>
    <x v="4"/>
    <x v="1"/>
    <n v="1"/>
    <n v="3"/>
    <n v="4"/>
    <n v="134"/>
    <x v="1"/>
  </r>
  <r>
    <s v="C05685"/>
    <x v="1"/>
    <n v="22"/>
    <x v="1"/>
    <s v="Free"/>
    <x v="0"/>
    <x v="21"/>
    <n v="6971"/>
    <n v="91151"/>
    <n v="101"/>
    <s v="Clothing &amp; Apparel"/>
    <x v="3"/>
    <x v="0"/>
    <n v="2"/>
    <n v="3"/>
    <n v="3"/>
    <n v="233"/>
    <x v="0"/>
  </r>
  <r>
    <s v="C05686"/>
    <x v="1"/>
    <n v="36"/>
    <x v="0"/>
    <s v="Free"/>
    <x v="1"/>
    <x v="31"/>
    <n v="2548"/>
    <n v="23854"/>
    <n v="94"/>
    <s v="Beauty &amp; Personal Care"/>
    <x v="3"/>
    <x v="1"/>
    <n v="2"/>
    <n v="2"/>
    <n v="2"/>
    <n v="222"/>
    <x v="0"/>
  </r>
  <r>
    <s v="C05687"/>
    <x v="9"/>
    <n v="33"/>
    <x v="2"/>
    <s v="Free"/>
    <x v="1"/>
    <x v="3"/>
    <n v="3579"/>
    <n v="144994"/>
    <n v="0"/>
    <s v="Books"/>
    <x v="3"/>
    <x v="1"/>
    <n v="5"/>
    <n v="5"/>
    <n v="4"/>
    <n v="554"/>
    <x v="4"/>
  </r>
  <r>
    <s v="C05688"/>
    <x v="0"/>
    <n v="29"/>
    <x v="2"/>
    <s v="Free"/>
    <x v="1"/>
    <x v="21"/>
    <n v="767"/>
    <n v="96895"/>
    <n v="68"/>
    <s v="Books"/>
    <x v="2"/>
    <x v="1"/>
    <n v="2"/>
    <n v="3"/>
    <n v="3"/>
    <n v="233"/>
    <x v="0"/>
  </r>
  <r>
    <s v="C05689"/>
    <x v="0"/>
    <n v="34"/>
    <x v="2"/>
    <s v="Free"/>
    <x v="0"/>
    <x v="30"/>
    <n v="4799"/>
    <n v="9899"/>
    <n v="67"/>
    <s v="Books"/>
    <x v="3"/>
    <x v="0"/>
    <n v="2"/>
    <n v="4"/>
    <n v="1"/>
    <n v="241"/>
    <x v="0"/>
  </r>
  <r>
    <s v="C05690"/>
    <x v="10"/>
    <n v="58"/>
    <x v="4"/>
    <s v="Free"/>
    <x v="0"/>
    <x v="21"/>
    <n v="4394"/>
    <n v="49384"/>
    <n v="47"/>
    <s v="Books"/>
    <x v="2"/>
    <x v="0"/>
    <n v="3"/>
    <n v="3"/>
    <n v="3"/>
    <n v="333"/>
    <x v="5"/>
  </r>
  <r>
    <s v="C05691"/>
    <x v="14"/>
    <n v="37"/>
    <x v="0"/>
    <s v="Silver"/>
    <x v="0"/>
    <x v="4"/>
    <n v="4862"/>
    <n v="94901"/>
    <n v="46"/>
    <s v="Home &amp; Kitchen"/>
    <x v="0"/>
    <x v="0"/>
    <n v="3"/>
    <n v="4"/>
    <n v="3"/>
    <n v="343"/>
    <x v="9"/>
  </r>
  <r>
    <s v="C05692"/>
    <x v="0"/>
    <n v="33"/>
    <x v="2"/>
    <s v="Free"/>
    <x v="0"/>
    <x v="33"/>
    <n v="4284"/>
    <n v="12152"/>
    <n v="3"/>
    <s v="Clothing &amp; Apparel"/>
    <x v="1"/>
    <x v="1"/>
    <n v="5"/>
    <n v="1"/>
    <n v="2"/>
    <n v="512"/>
    <x v="8"/>
  </r>
  <r>
    <s v="C05693"/>
    <x v="1"/>
    <n v="23"/>
    <x v="1"/>
    <s v="Gold"/>
    <x v="1"/>
    <x v="1"/>
    <n v="5965"/>
    <n v="72604"/>
    <n v="41"/>
    <s v="Toys &amp; Games"/>
    <x v="0"/>
    <x v="1"/>
    <n v="3"/>
    <n v="3"/>
    <n v="3"/>
    <n v="333"/>
    <x v="5"/>
  </r>
  <r>
    <s v="C05694"/>
    <x v="17"/>
    <n v="42"/>
    <x v="0"/>
    <s v="Gold"/>
    <x v="1"/>
    <x v="12"/>
    <n v="26979"/>
    <n v="463822"/>
    <n v="98"/>
    <s v="Electronics"/>
    <x v="1"/>
    <x v="0"/>
    <n v="2"/>
    <n v="4"/>
    <n v="5"/>
    <n v="245"/>
    <x v="1"/>
  </r>
  <r>
    <s v="C05695"/>
    <x v="7"/>
    <n v="33"/>
    <x v="2"/>
    <s v="Free"/>
    <x v="1"/>
    <x v="29"/>
    <n v="296"/>
    <n v="118639"/>
    <n v="14"/>
    <s v="Toys &amp; Games"/>
    <x v="0"/>
    <x v="1"/>
    <n v="4"/>
    <n v="5"/>
    <n v="4"/>
    <n v="454"/>
    <x v="4"/>
  </r>
  <r>
    <s v="C05696"/>
    <x v="12"/>
    <n v="20"/>
    <x v="1"/>
    <s v="Silver"/>
    <x v="1"/>
    <x v="50"/>
    <n v="805"/>
    <n v="310467"/>
    <n v="106"/>
    <s v="Electronics"/>
    <x v="1"/>
    <x v="1"/>
    <n v="2"/>
    <n v="4"/>
    <n v="5"/>
    <n v="245"/>
    <x v="1"/>
  </r>
  <r>
    <s v="C05697"/>
    <x v="1"/>
    <n v="28"/>
    <x v="2"/>
    <s v="Free"/>
    <x v="0"/>
    <x v="0"/>
    <n v="11842"/>
    <n v="41047"/>
    <n v="108"/>
    <s v="Sports &amp; Outdoors"/>
    <x v="1"/>
    <x v="0"/>
    <n v="2"/>
    <n v="2"/>
    <n v="2"/>
    <n v="222"/>
    <x v="0"/>
  </r>
  <r>
    <s v="C05698"/>
    <x v="12"/>
    <n v="20"/>
    <x v="1"/>
    <s v="Free"/>
    <x v="1"/>
    <x v="30"/>
    <n v="933"/>
    <n v="18189"/>
    <n v="58"/>
    <s v="Clothing &amp; Apparel"/>
    <x v="1"/>
    <x v="1"/>
    <n v="3"/>
    <n v="4"/>
    <n v="2"/>
    <n v="342"/>
    <x v="5"/>
  </r>
  <r>
    <s v="C05699"/>
    <x v="0"/>
    <n v="39"/>
    <x v="0"/>
    <s v="Gold"/>
    <x v="0"/>
    <x v="59"/>
    <n v="11003"/>
    <n v="257553"/>
    <n v="29"/>
    <s v="Sports &amp; Outdoors"/>
    <x v="3"/>
    <x v="1"/>
    <n v="3"/>
    <n v="4"/>
    <n v="4"/>
    <n v="344"/>
    <x v="6"/>
  </r>
  <r>
    <s v="C05700"/>
    <x v="10"/>
    <n v="18"/>
    <x v="1"/>
    <s v="Free"/>
    <x v="1"/>
    <x v="14"/>
    <n v="4166"/>
    <n v="7179"/>
    <n v="25"/>
    <s v="Toys &amp; Games"/>
    <x v="0"/>
    <x v="0"/>
    <n v="4"/>
    <n v="1"/>
    <n v="1"/>
    <n v="411"/>
    <x v="8"/>
  </r>
  <r>
    <s v="C05701"/>
    <x v="0"/>
    <n v="18"/>
    <x v="1"/>
    <s v="Free"/>
    <x v="0"/>
    <x v="45"/>
    <n v="8298"/>
    <n v="330697"/>
    <n v="12"/>
    <s v="Electronics"/>
    <x v="1"/>
    <x v="0"/>
    <n v="4"/>
    <n v="5"/>
    <n v="5"/>
    <n v="455"/>
    <x v="4"/>
  </r>
  <r>
    <s v="C05702"/>
    <x v="5"/>
    <n v="18"/>
    <x v="1"/>
    <s v="Free"/>
    <x v="1"/>
    <x v="1"/>
    <n v="5811"/>
    <n v="64568"/>
    <n v="4"/>
    <s v="Toys &amp; Games"/>
    <x v="0"/>
    <x v="1"/>
    <n v="5"/>
    <n v="3"/>
    <n v="3"/>
    <n v="533"/>
    <x v="5"/>
  </r>
  <r>
    <s v="C05703"/>
    <x v="5"/>
    <n v="38"/>
    <x v="0"/>
    <s v="Free"/>
    <x v="1"/>
    <x v="33"/>
    <n v="525"/>
    <n v="14245"/>
    <n v="45"/>
    <s v="Clothing &amp; Apparel"/>
    <x v="4"/>
    <x v="1"/>
    <n v="3"/>
    <n v="1"/>
    <n v="2"/>
    <n v="312"/>
    <x v="7"/>
  </r>
  <r>
    <s v="C05704"/>
    <x v="0"/>
    <n v="49"/>
    <x v="3"/>
    <s v="Free"/>
    <x v="0"/>
    <x v="75"/>
    <n v="3845"/>
    <n v="24475"/>
    <n v="44"/>
    <s v="Home &amp; Kitchen"/>
    <x v="3"/>
    <x v="1"/>
    <n v="3"/>
    <n v="5"/>
    <n v="2"/>
    <n v="352"/>
    <x v="5"/>
  </r>
  <r>
    <s v="C05705"/>
    <x v="8"/>
    <n v="32"/>
    <x v="2"/>
    <s v="Free"/>
    <x v="0"/>
    <x v="15"/>
    <n v="15064"/>
    <n v="439259"/>
    <n v="26"/>
    <s v="Beauty &amp; Personal Care"/>
    <x v="0"/>
    <x v="1"/>
    <n v="4"/>
    <n v="4"/>
    <n v="5"/>
    <n v="445"/>
    <x v="4"/>
  </r>
  <r>
    <s v="C05706"/>
    <x v="0"/>
    <n v="34"/>
    <x v="2"/>
    <s v="Free"/>
    <x v="1"/>
    <x v="10"/>
    <n v="17626"/>
    <n v="142083"/>
    <n v="33"/>
    <s v="Books"/>
    <x v="1"/>
    <x v="1"/>
    <n v="3"/>
    <n v="2"/>
    <n v="4"/>
    <n v="324"/>
    <x v="9"/>
  </r>
  <r>
    <s v="C05707"/>
    <x v="12"/>
    <n v="36"/>
    <x v="0"/>
    <s v="Free"/>
    <x v="1"/>
    <x v="19"/>
    <n v="7521"/>
    <n v="8623"/>
    <n v="0"/>
    <s v="Clothing &amp; Apparel"/>
    <x v="0"/>
    <x v="0"/>
    <n v="5"/>
    <n v="1"/>
    <n v="1"/>
    <n v="511"/>
    <x v="8"/>
  </r>
  <r>
    <s v="C05708"/>
    <x v="5"/>
    <n v="50"/>
    <x v="3"/>
    <s v="Free"/>
    <x v="0"/>
    <x v="40"/>
    <n v="8045"/>
    <n v="531394"/>
    <n v="34"/>
    <s v="Books"/>
    <x v="3"/>
    <x v="1"/>
    <n v="3"/>
    <n v="5"/>
    <n v="5"/>
    <n v="355"/>
    <x v="6"/>
  </r>
  <r>
    <s v="C05709"/>
    <x v="10"/>
    <n v="20"/>
    <x v="1"/>
    <s v="Silver"/>
    <x v="1"/>
    <x v="26"/>
    <n v="2139"/>
    <n v="60107"/>
    <n v="157"/>
    <s v="Home &amp; Kitchen"/>
    <x v="1"/>
    <x v="0"/>
    <n v="1"/>
    <n v="4"/>
    <n v="3"/>
    <n v="143"/>
    <x v="1"/>
  </r>
  <r>
    <s v="C05710"/>
    <x v="6"/>
    <n v="24"/>
    <x v="1"/>
    <s v="Silver"/>
    <x v="0"/>
    <x v="19"/>
    <n v="10242"/>
    <n v="10707"/>
    <n v="127"/>
    <s v="Clothing &amp; Apparel"/>
    <x v="0"/>
    <x v="1"/>
    <n v="1"/>
    <n v="1"/>
    <n v="2"/>
    <n v="112"/>
    <x v="10"/>
  </r>
  <r>
    <s v="C05711"/>
    <x v="0"/>
    <n v="31"/>
    <x v="2"/>
    <s v="Free"/>
    <x v="0"/>
    <x v="2"/>
    <n v="5848"/>
    <n v="35043"/>
    <n v="69"/>
    <s v="Pet Supplies"/>
    <x v="1"/>
    <x v="1"/>
    <n v="2"/>
    <n v="2"/>
    <n v="2"/>
    <n v="222"/>
    <x v="0"/>
  </r>
  <r>
    <s v="C05712"/>
    <x v="10"/>
    <n v="28"/>
    <x v="2"/>
    <s v="Gold"/>
    <x v="0"/>
    <x v="25"/>
    <n v="15759"/>
    <n v="504709"/>
    <n v="151"/>
    <s v="Toys &amp; Games"/>
    <x v="0"/>
    <x v="0"/>
    <n v="1"/>
    <n v="4"/>
    <n v="5"/>
    <n v="145"/>
    <x v="3"/>
  </r>
  <r>
    <s v="C05713"/>
    <x v="3"/>
    <n v="35"/>
    <x v="0"/>
    <s v="Free"/>
    <x v="0"/>
    <x v="23"/>
    <n v="2078"/>
    <n v="2965"/>
    <n v="15"/>
    <s v="Jewelry &amp; Accessories"/>
    <x v="3"/>
    <x v="1"/>
    <n v="4"/>
    <n v="3"/>
    <n v="1"/>
    <n v="431"/>
    <x v="5"/>
  </r>
  <r>
    <s v="C05714"/>
    <x v="14"/>
    <n v="35"/>
    <x v="0"/>
    <s v="Free"/>
    <x v="1"/>
    <x v="31"/>
    <n v="27813"/>
    <n v="275257"/>
    <n v="214"/>
    <s v="Electronics"/>
    <x v="1"/>
    <x v="0"/>
    <n v="1"/>
    <n v="2"/>
    <n v="4"/>
    <n v="124"/>
    <x v="1"/>
  </r>
  <r>
    <s v="C05715"/>
    <x v="0"/>
    <n v="39"/>
    <x v="0"/>
    <s v="Silver"/>
    <x v="1"/>
    <x v="34"/>
    <n v="10253"/>
    <n v="187862"/>
    <n v="53"/>
    <s v="Home &amp; Kitchen"/>
    <x v="1"/>
    <x v="1"/>
    <n v="3"/>
    <n v="3"/>
    <n v="4"/>
    <n v="334"/>
    <x v="9"/>
  </r>
  <r>
    <s v="C05716"/>
    <x v="7"/>
    <n v="18"/>
    <x v="1"/>
    <s v="Platinum"/>
    <x v="0"/>
    <x v="11"/>
    <n v="7366"/>
    <n v="203496"/>
    <n v="21"/>
    <s v="Home &amp; Kitchen"/>
    <x v="0"/>
    <x v="1"/>
    <n v="4"/>
    <n v="4"/>
    <n v="4"/>
    <n v="444"/>
    <x v="6"/>
  </r>
  <r>
    <s v="C05717"/>
    <x v="0"/>
    <n v="18"/>
    <x v="1"/>
    <s v="Free"/>
    <x v="1"/>
    <x v="18"/>
    <n v="7579"/>
    <n v="137551"/>
    <n v="34"/>
    <s v="Travel &amp; Luggage"/>
    <x v="1"/>
    <x v="1"/>
    <n v="3"/>
    <n v="3"/>
    <n v="4"/>
    <n v="334"/>
    <x v="9"/>
  </r>
  <r>
    <s v="C05718"/>
    <x v="1"/>
    <n v="24"/>
    <x v="1"/>
    <s v="Free"/>
    <x v="1"/>
    <x v="45"/>
    <n v="6799"/>
    <n v="232723"/>
    <n v="37"/>
    <s v="Clothing &amp; Apparel"/>
    <x v="3"/>
    <x v="1"/>
    <n v="3"/>
    <n v="5"/>
    <n v="4"/>
    <n v="354"/>
    <x v="6"/>
  </r>
  <r>
    <s v="C05719"/>
    <x v="1"/>
    <n v="31"/>
    <x v="2"/>
    <s v="Gold"/>
    <x v="1"/>
    <x v="35"/>
    <n v="7652"/>
    <n v="136294"/>
    <n v="136"/>
    <s v="Jewelry &amp; Accessories"/>
    <x v="1"/>
    <x v="1"/>
    <n v="1"/>
    <n v="4"/>
    <n v="4"/>
    <n v="144"/>
    <x v="3"/>
  </r>
  <r>
    <s v="C05720"/>
    <x v="9"/>
    <n v="54"/>
    <x v="3"/>
    <s v="Platinum"/>
    <x v="1"/>
    <x v="7"/>
    <n v="26266"/>
    <n v="1221992"/>
    <n v="93"/>
    <s v="Beauty &amp; Personal Care"/>
    <x v="1"/>
    <x v="1"/>
    <n v="2"/>
    <n v="5"/>
    <n v="5"/>
    <n v="255"/>
    <x v="1"/>
  </r>
  <r>
    <s v="C05721"/>
    <x v="3"/>
    <n v="18"/>
    <x v="1"/>
    <s v="Platinum"/>
    <x v="1"/>
    <x v="49"/>
    <n v="17603"/>
    <n v="420679"/>
    <n v="52"/>
    <s v="Books"/>
    <x v="0"/>
    <x v="0"/>
    <n v="3"/>
    <n v="4"/>
    <n v="5"/>
    <n v="345"/>
    <x v="6"/>
  </r>
  <r>
    <s v="C05722"/>
    <x v="10"/>
    <n v="20"/>
    <x v="1"/>
    <s v="Free"/>
    <x v="0"/>
    <x v="10"/>
    <n v="3838"/>
    <n v="27456"/>
    <n v="75"/>
    <s v="Books"/>
    <x v="0"/>
    <x v="1"/>
    <n v="2"/>
    <n v="2"/>
    <n v="2"/>
    <n v="222"/>
    <x v="0"/>
  </r>
  <r>
    <s v="C05723"/>
    <x v="0"/>
    <n v="65"/>
    <x v="5"/>
    <s v="Free"/>
    <x v="0"/>
    <x v="8"/>
    <n v="3747"/>
    <n v="92568"/>
    <n v="11"/>
    <s v="Sports &amp; Outdoors"/>
    <x v="1"/>
    <x v="1"/>
    <n v="4"/>
    <n v="4"/>
    <n v="3"/>
    <n v="443"/>
    <x v="9"/>
  </r>
  <r>
    <s v="C05724"/>
    <x v="8"/>
    <n v="34"/>
    <x v="2"/>
    <s v="Free"/>
    <x v="1"/>
    <x v="45"/>
    <n v="5297"/>
    <n v="204974"/>
    <n v="1"/>
    <s v="Food &amp; Grocery"/>
    <x v="4"/>
    <x v="1"/>
    <n v="5"/>
    <n v="5"/>
    <n v="4"/>
    <n v="554"/>
    <x v="4"/>
  </r>
  <r>
    <s v="C05725"/>
    <x v="3"/>
    <n v="29"/>
    <x v="2"/>
    <s v="Silver"/>
    <x v="1"/>
    <x v="33"/>
    <n v="4822"/>
    <n v="12559"/>
    <n v="20"/>
    <s v="Clothing &amp; Apparel"/>
    <x v="1"/>
    <x v="1"/>
    <n v="4"/>
    <n v="1"/>
    <n v="2"/>
    <n v="412"/>
    <x v="8"/>
  </r>
  <r>
    <s v="C05726"/>
    <x v="14"/>
    <n v="35"/>
    <x v="0"/>
    <s v="Gold"/>
    <x v="0"/>
    <x v="31"/>
    <n v="9523"/>
    <n v="7569"/>
    <n v="0"/>
    <s v="Toys &amp; Games"/>
    <x v="0"/>
    <x v="0"/>
    <n v="5"/>
    <n v="2"/>
    <n v="1"/>
    <n v="521"/>
    <x v="2"/>
  </r>
  <r>
    <s v="C05727"/>
    <x v="0"/>
    <n v="43"/>
    <x v="0"/>
    <s v="Platinum"/>
    <x v="0"/>
    <x v="23"/>
    <n v="29116"/>
    <n v="388623"/>
    <n v="116"/>
    <s v="Pet Supplies"/>
    <x v="3"/>
    <x v="0"/>
    <n v="2"/>
    <n v="3"/>
    <n v="5"/>
    <n v="235"/>
    <x v="1"/>
  </r>
  <r>
    <s v="C05728"/>
    <x v="10"/>
    <n v="47"/>
    <x v="3"/>
    <s v="Free"/>
    <x v="0"/>
    <x v="31"/>
    <n v="2857"/>
    <n v="25502"/>
    <n v="107"/>
    <s v="Sports &amp; Outdoors"/>
    <x v="1"/>
    <x v="1"/>
    <n v="2"/>
    <n v="2"/>
    <n v="2"/>
    <n v="222"/>
    <x v="0"/>
  </r>
  <r>
    <s v="C05729"/>
    <x v="0"/>
    <n v="39"/>
    <x v="0"/>
    <s v="Free"/>
    <x v="0"/>
    <x v="14"/>
    <n v="36418"/>
    <n v="63879"/>
    <n v="52"/>
    <s v="Beauty &amp; Personal Care"/>
    <x v="4"/>
    <x v="1"/>
    <n v="3"/>
    <n v="1"/>
    <n v="3"/>
    <n v="313"/>
    <x v="2"/>
  </r>
  <r>
    <s v="C05730"/>
    <x v="15"/>
    <n v="62"/>
    <x v="4"/>
    <s v="Silver"/>
    <x v="0"/>
    <x v="0"/>
    <n v="6132"/>
    <n v="27343"/>
    <n v="236"/>
    <s v="Home &amp; Kitchen"/>
    <x v="1"/>
    <x v="1"/>
    <n v="1"/>
    <n v="2"/>
    <n v="2"/>
    <n v="122"/>
    <x v="0"/>
  </r>
  <r>
    <s v="C05731"/>
    <x v="0"/>
    <n v="18"/>
    <x v="1"/>
    <s v="Silver"/>
    <x v="1"/>
    <x v="12"/>
    <n v="17749"/>
    <n v="296364"/>
    <n v="77"/>
    <s v="Home &amp; Kitchen"/>
    <x v="1"/>
    <x v="0"/>
    <n v="2"/>
    <n v="4"/>
    <n v="4"/>
    <n v="244"/>
    <x v="1"/>
  </r>
  <r>
    <s v="C05732"/>
    <x v="8"/>
    <n v="19"/>
    <x v="1"/>
    <s v="Free"/>
    <x v="0"/>
    <x v="21"/>
    <n v="1284"/>
    <n v="165686"/>
    <n v="24"/>
    <s v="Books"/>
    <x v="4"/>
    <x v="1"/>
    <n v="4"/>
    <n v="3"/>
    <n v="4"/>
    <n v="434"/>
    <x v="9"/>
  </r>
  <r>
    <s v="C05733"/>
    <x v="11"/>
    <n v="43"/>
    <x v="0"/>
    <s v="Free"/>
    <x v="0"/>
    <x v="35"/>
    <n v="4959"/>
    <n v="105515"/>
    <n v="99"/>
    <s v="Jewelry &amp; Accessories"/>
    <x v="5"/>
    <x v="1"/>
    <n v="2"/>
    <n v="4"/>
    <n v="3"/>
    <n v="243"/>
    <x v="1"/>
  </r>
  <r>
    <s v="C05734"/>
    <x v="0"/>
    <n v="50"/>
    <x v="3"/>
    <s v="Free"/>
    <x v="0"/>
    <x v="21"/>
    <n v="9922"/>
    <n v="122124"/>
    <n v="29"/>
    <s v="Books"/>
    <x v="1"/>
    <x v="1"/>
    <n v="3"/>
    <n v="3"/>
    <n v="4"/>
    <n v="334"/>
    <x v="9"/>
  </r>
  <r>
    <s v="C05735"/>
    <x v="6"/>
    <n v="30"/>
    <x v="2"/>
    <s v="Free"/>
    <x v="0"/>
    <x v="23"/>
    <n v="6157"/>
    <n v="83169"/>
    <n v="103"/>
    <s v="Electronics"/>
    <x v="2"/>
    <x v="0"/>
    <n v="2"/>
    <n v="3"/>
    <n v="3"/>
    <n v="233"/>
    <x v="0"/>
  </r>
  <r>
    <s v="C05736"/>
    <x v="16"/>
    <n v="18"/>
    <x v="1"/>
    <s v="Silver"/>
    <x v="1"/>
    <x v="21"/>
    <n v="3217"/>
    <n v="4370"/>
    <n v="23"/>
    <s v="Beauty &amp; Personal Care"/>
    <x v="5"/>
    <x v="1"/>
    <n v="4"/>
    <n v="3"/>
    <n v="1"/>
    <n v="431"/>
    <x v="5"/>
  </r>
  <r>
    <s v="C05737"/>
    <x v="0"/>
    <n v="23"/>
    <x v="1"/>
    <s v="Free"/>
    <x v="1"/>
    <x v="49"/>
    <n v="15105"/>
    <n v="396302"/>
    <n v="61"/>
    <s v="Electronics"/>
    <x v="1"/>
    <x v="1"/>
    <n v="2"/>
    <n v="4"/>
    <n v="5"/>
    <n v="245"/>
    <x v="1"/>
  </r>
  <r>
    <s v="C05738"/>
    <x v="12"/>
    <n v="37"/>
    <x v="0"/>
    <s v="Free"/>
    <x v="0"/>
    <x v="20"/>
    <n v="2085"/>
    <n v="28099"/>
    <n v="16"/>
    <s v="Clothing &amp; Apparel"/>
    <x v="0"/>
    <x v="1"/>
    <n v="4"/>
    <n v="3"/>
    <n v="2"/>
    <n v="432"/>
    <x v="5"/>
  </r>
  <r>
    <s v="C05739"/>
    <x v="8"/>
    <n v="35"/>
    <x v="0"/>
    <s v="Free"/>
    <x v="1"/>
    <x v="6"/>
    <n v="2485"/>
    <n v="86874"/>
    <n v="89"/>
    <s v="Books"/>
    <x v="1"/>
    <x v="1"/>
    <n v="2"/>
    <n v="4"/>
    <n v="3"/>
    <n v="243"/>
    <x v="1"/>
  </r>
  <r>
    <s v="C05740"/>
    <x v="3"/>
    <n v="33"/>
    <x v="2"/>
    <s v="Silver"/>
    <x v="0"/>
    <x v="59"/>
    <n v="3772"/>
    <n v="9728"/>
    <n v="18"/>
    <s v="Clothing &amp; Apparel"/>
    <x v="1"/>
    <x v="1"/>
    <n v="4"/>
    <n v="4"/>
    <n v="1"/>
    <n v="441"/>
    <x v="5"/>
  </r>
  <r>
    <s v="C05741"/>
    <x v="0"/>
    <n v="39"/>
    <x v="0"/>
    <s v="Platinum"/>
    <x v="1"/>
    <x v="8"/>
    <n v="15373"/>
    <n v="388842"/>
    <n v="19"/>
    <s v="Beauty &amp; Personal Care"/>
    <x v="0"/>
    <x v="0"/>
    <n v="4"/>
    <n v="4"/>
    <n v="5"/>
    <n v="445"/>
    <x v="4"/>
  </r>
  <r>
    <s v="C05742"/>
    <x v="4"/>
    <n v="40"/>
    <x v="0"/>
    <s v="Free"/>
    <x v="0"/>
    <x v="68"/>
    <n v="3609"/>
    <n v="180916"/>
    <n v="40"/>
    <s v="Electronics"/>
    <x v="1"/>
    <x v="1"/>
    <n v="3"/>
    <n v="5"/>
    <n v="4"/>
    <n v="354"/>
    <x v="6"/>
  </r>
  <r>
    <s v="C05743"/>
    <x v="17"/>
    <n v="28"/>
    <x v="2"/>
    <s v="Silver"/>
    <x v="0"/>
    <x v="11"/>
    <n v="3951"/>
    <n v="129173"/>
    <n v="325"/>
    <s v="Electronics"/>
    <x v="5"/>
    <x v="1"/>
    <n v="1"/>
    <n v="4"/>
    <n v="4"/>
    <n v="144"/>
    <x v="3"/>
  </r>
  <r>
    <s v="C05744"/>
    <x v="0"/>
    <n v="35"/>
    <x v="0"/>
    <s v="Free"/>
    <x v="1"/>
    <x v="70"/>
    <n v="5925"/>
    <n v="374201"/>
    <n v="52"/>
    <s v="Clothing &amp; Apparel"/>
    <x v="4"/>
    <x v="0"/>
    <n v="3"/>
    <n v="5"/>
    <n v="5"/>
    <n v="355"/>
    <x v="6"/>
  </r>
  <r>
    <s v="C05745"/>
    <x v="12"/>
    <n v="45"/>
    <x v="3"/>
    <s v="Platinum"/>
    <x v="1"/>
    <x v="18"/>
    <n v="7242"/>
    <n v="113946"/>
    <n v="65"/>
    <s v="Pet Supplies"/>
    <x v="5"/>
    <x v="0"/>
    <n v="2"/>
    <n v="3"/>
    <n v="4"/>
    <n v="234"/>
    <x v="1"/>
  </r>
  <r>
    <s v="C05746"/>
    <x v="12"/>
    <n v="45"/>
    <x v="3"/>
    <s v="Silver"/>
    <x v="0"/>
    <x v="18"/>
    <n v="15799"/>
    <n v="268083"/>
    <n v="25"/>
    <s v="Toys &amp; Games"/>
    <x v="3"/>
    <x v="0"/>
    <n v="4"/>
    <n v="3"/>
    <n v="4"/>
    <n v="434"/>
    <x v="9"/>
  </r>
  <r>
    <s v="C05747"/>
    <x v="10"/>
    <n v="27"/>
    <x v="2"/>
    <s v="Platinum"/>
    <x v="0"/>
    <x v="33"/>
    <n v="2259"/>
    <n v="6551"/>
    <n v="37"/>
    <s v="Electronics"/>
    <x v="5"/>
    <x v="0"/>
    <n v="3"/>
    <n v="1"/>
    <n v="1"/>
    <n v="311"/>
    <x v="8"/>
  </r>
  <r>
    <s v="C05748"/>
    <x v="0"/>
    <n v="36"/>
    <x v="0"/>
    <s v="Free"/>
    <x v="1"/>
    <x v="22"/>
    <n v="4821"/>
    <n v="54817"/>
    <n v="268"/>
    <s v="Pet Supplies"/>
    <x v="5"/>
    <x v="0"/>
    <n v="1"/>
    <n v="3"/>
    <n v="3"/>
    <n v="133"/>
    <x v="1"/>
  </r>
  <r>
    <s v="C05749"/>
    <x v="5"/>
    <n v="46"/>
    <x v="3"/>
    <s v="Silver"/>
    <x v="0"/>
    <x v="28"/>
    <n v="4724"/>
    <n v="235824"/>
    <n v="66"/>
    <s v="Electronics"/>
    <x v="1"/>
    <x v="1"/>
    <n v="2"/>
    <n v="5"/>
    <n v="4"/>
    <n v="254"/>
    <x v="1"/>
  </r>
  <r>
    <s v="C05750"/>
    <x v="1"/>
    <n v="39"/>
    <x v="0"/>
    <s v="Free"/>
    <x v="1"/>
    <x v="34"/>
    <n v="600"/>
    <n v="9574"/>
    <n v="97"/>
    <s v="Beauty &amp; Personal Care"/>
    <x v="1"/>
    <x v="1"/>
    <n v="2"/>
    <n v="3"/>
    <n v="1"/>
    <n v="231"/>
    <x v="0"/>
  </r>
  <r>
    <s v="C05751"/>
    <x v="0"/>
    <n v="32"/>
    <x v="2"/>
    <s v="Gold"/>
    <x v="1"/>
    <x v="59"/>
    <n v="211"/>
    <n v="61864"/>
    <n v="35"/>
    <s v="Automotive"/>
    <x v="3"/>
    <x v="1"/>
    <n v="3"/>
    <n v="4"/>
    <n v="3"/>
    <n v="343"/>
    <x v="9"/>
  </r>
  <r>
    <s v="C05752"/>
    <x v="5"/>
    <n v="45"/>
    <x v="3"/>
    <s v="Platinum"/>
    <x v="1"/>
    <x v="36"/>
    <n v="408"/>
    <n v="19416"/>
    <n v="381"/>
    <s v="Toys &amp; Games"/>
    <x v="4"/>
    <x v="1"/>
    <n v="1"/>
    <n v="5"/>
    <n v="2"/>
    <n v="152"/>
    <x v="1"/>
  </r>
  <r>
    <s v="C05753"/>
    <x v="0"/>
    <n v="36"/>
    <x v="0"/>
    <s v="Gold"/>
    <x v="0"/>
    <x v="33"/>
    <n v="4161"/>
    <n v="12499"/>
    <n v="59"/>
    <s v="Pet Supplies"/>
    <x v="1"/>
    <x v="1"/>
    <n v="3"/>
    <n v="1"/>
    <n v="2"/>
    <n v="312"/>
    <x v="7"/>
  </r>
  <r>
    <s v="C05754"/>
    <x v="5"/>
    <n v="24"/>
    <x v="1"/>
    <s v="Free"/>
    <x v="1"/>
    <x v="5"/>
    <n v="55483"/>
    <n v="285638"/>
    <n v="94"/>
    <s v="Jewelry &amp; Accessories"/>
    <x v="0"/>
    <x v="1"/>
    <n v="2"/>
    <n v="2"/>
    <n v="4"/>
    <n v="224"/>
    <x v="1"/>
  </r>
  <r>
    <s v="C05755"/>
    <x v="1"/>
    <n v="32"/>
    <x v="2"/>
    <s v="Free"/>
    <x v="1"/>
    <x v="4"/>
    <n v="4711"/>
    <n v="84882"/>
    <n v="91"/>
    <s v="Home &amp; Kitchen"/>
    <x v="3"/>
    <x v="1"/>
    <n v="2"/>
    <n v="4"/>
    <n v="3"/>
    <n v="243"/>
    <x v="1"/>
  </r>
  <r>
    <s v="C05756"/>
    <x v="0"/>
    <n v="33"/>
    <x v="2"/>
    <s v="Free"/>
    <x v="0"/>
    <x v="62"/>
    <n v="30066"/>
    <n v="1574534"/>
    <n v="45"/>
    <s v="Clothing &amp; Apparel"/>
    <x v="4"/>
    <x v="0"/>
    <n v="3"/>
    <n v="5"/>
    <n v="5"/>
    <n v="355"/>
    <x v="6"/>
  </r>
  <r>
    <s v="C05757"/>
    <x v="0"/>
    <n v="18"/>
    <x v="1"/>
    <s v="Gold"/>
    <x v="0"/>
    <x v="0"/>
    <n v="433"/>
    <n v="15505"/>
    <n v="27"/>
    <s v="Food &amp; Grocery"/>
    <x v="0"/>
    <x v="1"/>
    <n v="4"/>
    <n v="2"/>
    <n v="2"/>
    <n v="422"/>
    <x v="8"/>
  </r>
  <r>
    <s v="C05758"/>
    <x v="5"/>
    <n v="47"/>
    <x v="3"/>
    <s v="Free"/>
    <x v="0"/>
    <x v="10"/>
    <n v="432"/>
    <n v="29835"/>
    <n v="52"/>
    <s v="Clothing &amp; Apparel"/>
    <x v="1"/>
    <x v="1"/>
    <n v="3"/>
    <n v="2"/>
    <n v="2"/>
    <n v="322"/>
    <x v="0"/>
  </r>
  <r>
    <s v="C05759"/>
    <x v="0"/>
    <n v="27"/>
    <x v="2"/>
    <s v="Silver"/>
    <x v="0"/>
    <x v="45"/>
    <n v="16026"/>
    <n v="517875"/>
    <n v="39"/>
    <s v="Books"/>
    <x v="1"/>
    <x v="1"/>
    <n v="3"/>
    <n v="5"/>
    <n v="5"/>
    <n v="355"/>
    <x v="6"/>
  </r>
  <r>
    <s v="C05760"/>
    <x v="18"/>
    <n v="51"/>
    <x v="3"/>
    <s v="Silver"/>
    <x v="1"/>
    <x v="49"/>
    <n v="3176"/>
    <n v="71265"/>
    <n v="44"/>
    <s v="Clothing &amp; Apparel"/>
    <x v="0"/>
    <x v="0"/>
    <n v="3"/>
    <n v="4"/>
    <n v="3"/>
    <n v="343"/>
    <x v="9"/>
  </r>
  <r>
    <s v="C05761"/>
    <x v="0"/>
    <n v="45"/>
    <x v="3"/>
    <s v="Free"/>
    <x v="1"/>
    <x v="14"/>
    <n v="12839"/>
    <n v="24368"/>
    <n v="49"/>
    <s v="Jewelry &amp; Accessories"/>
    <x v="0"/>
    <x v="0"/>
    <n v="3"/>
    <n v="1"/>
    <n v="2"/>
    <n v="312"/>
    <x v="7"/>
  </r>
  <r>
    <s v="C05762"/>
    <x v="0"/>
    <n v="35"/>
    <x v="0"/>
    <s v="Free"/>
    <x v="1"/>
    <x v="0"/>
    <n v="7438"/>
    <n v="33907"/>
    <n v="60"/>
    <s v="Food &amp; Grocery"/>
    <x v="4"/>
    <x v="1"/>
    <n v="2"/>
    <n v="2"/>
    <n v="2"/>
    <n v="222"/>
    <x v="0"/>
  </r>
  <r>
    <s v="C05763"/>
    <x v="6"/>
    <n v="42"/>
    <x v="0"/>
    <s v="Silver"/>
    <x v="1"/>
    <x v="34"/>
    <n v="2764"/>
    <n v="53029"/>
    <n v="83"/>
    <s v="Electronics"/>
    <x v="2"/>
    <x v="1"/>
    <n v="2"/>
    <n v="3"/>
    <n v="3"/>
    <n v="233"/>
    <x v="0"/>
  </r>
  <r>
    <s v="C05764"/>
    <x v="1"/>
    <n v="34"/>
    <x v="2"/>
    <s v="Silver"/>
    <x v="0"/>
    <x v="22"/>
    <n v="2122"/>
    <n v="19022"/>
    <n v="102"/>
    <s v="Electronics"/>
    <x v="3"/>
    <x v="1"/>
    <n v="2"/>
    <n v="3"/>
    <n v="2"/>
    <n v="232"/>
    <x v="0"/>
  </r>
  <r>
    <s v="C05765"/>
    <x v="0"/>
    <n v="45"/>
    <x v="3"/>
    <s v="Platinum"/>
    <x v="1"/>
    <x v="23"/>
    <n v="10526"/>
    <n v="148468"/>
    <n v="39"/>
    <s v="Toys &amp; Games"/>
    <x v="3"/>
    <x v="1"/>
    <n v="3"/>
    <n v="3"/>
    <n v="4"/>
    <n v="334"/>
    <x v="9"/>
  </r>
  <r>
    <s v="C05766"/>
    <x v="0"/>
    <n v="50"/>
    <x v="3"/>
    <s v="Silver"/>
    <x v="1"/>
    <x v="21"/>
    <n v="476"/>
    <n v="59403"/>
    <n v="14"/>
    <s v="Clothing &amp; Apparel"/>
    <x v="4"/>
    <x v="0"/>
    <n v="4"/>
    <n v="3"/>
    <n v="3"/>
    <n v="433"/>
    <x v="5"/>
  </r>
  <r>
    <s v="C05767"/>
    <x v="9"/>
    <n v="39"/>
    <x v="0"/>
    <s v="Free"/>
    <x v="1"/>
    <x v="19"/>
    <n v="1074"/>
    <n v="10062"/>
    <n v="52"/>
    <s v="Clothing &amp; Apparel"/>
    <x v="0"/>
    <x v="0"/>
    <n v="3"/>
    <n v="1"/>
    <n v="1"/>
    <n v="311"/>
    <x v="8"/>
  </r>
  <r>
    <s v="C05768"/>
    <x v="2"/>
    <n v="43"/>
    <x v="0"/>
    <s v="Free"/>
    <x v="1"/>
    <x v="28"/>
    <n v="8262"/>
    <n v="41746"/>
    <n v="33"/>
    <s v="Sports &amp; Outdoors"/>
    <x v="0"/>
    <x v="1"/>
    <n v="3"/>
    <n v="5"/>
    <n v="2"/>
    <n v="352"/>
    <x v="5"/>
  </r>
  <r>
    <s v="C05769"/>
    <x v="1"/>
    <n v="31"/>
    <x v="2"/>
    <s v="Free"/>
    <x v="1"/>
    <x v="23"/>
    <n v="1621"/>
    <n v="21886"/>
    <n v="42"/>
    <s v="Sports &amp; Outdoors"/>
    <x v="0"/>
    <x v="1"/>
    <n v="3"/>
    <n v="3"/>
    <n v="2"/>
    <n v="332"/>
    <x v="0"/>
  </r>
  <r>
    <s v="C05770"/>
    <x v="0"/>
    <n v="38"/>
    <x v="0"/>
    <s v="Free"/>
    <x v="1"/>
    <x v="19"/>
    <n v="8401"/>
    <n v="7877"/>
    <n v="70"/>
    <s v="Beauty &amp; Personal Care"/>
    <x v="1"/>
    <x v="0"/>
    <n v="2"/>
    <n v="1"/>
    <n v="1"/>
    <n v="211"/>
    <x v="0"/>
  </r>
  <r>
    <s v="C05771"/>
    <x v="13"/>
    <n v="44"/>
    <x v="0"/>
    <s v="Gold"/>
    <x v="0"/>
    <x v="22"/>
    <n v="5371"/>
    <n v="59865"/>
    <n v="65"/>
    <s v="Automotive"/>
    <x v="1"/>
    <x v="1"/>
    <n v="2"/>
    <n v="3"/>
    <n v="3"/>
    <n v="233"/>
    <x v="0"/>
  </r>
  <r>
    <s v="C05772"/>
    <x v="9"/>
    <n v="40"/>
    <x v="0"/>
    <s v="Silver"/>
    <x v="0"/>
    <x v="17"/>
    <n v="11724"/>
    <n v="17974"/>
    <n v="36"/>
    <s v="Electronics"/>
    <x v="0"/>
    <x v="1"/>
    <n v="3"/>
    <n v="3"/>
    <n v="2"/>
    <n v="332"/>
    <x v="0"/>
  </r>
  <r>
    <s v="C05773"/>
    <x v="0"/>
    <n v="41"/>
    <x v="0"/>
    <s v="Silver"/>
    <x v="0"/>
    <x v="30"/>
    <n v="21361"/>
    <n v="47735"/>
    <n v="43"/>
    <s v="Clothing &amp; Apparel"/>
    <x v="0"/>
    <x v="0"/>
    <n v="3"/>
    <n v="4"/>
    <n v="3"/>
    <n v="343"/>
    <x v="9"/>
  </r>
  <r>
    <s v="C05774"/>
    <x v="5"/>
    <n v="54"/>
    <x v="3"/>
    <s v="Free"/>
    <x v="0"/>
    <x v="18"/>
    <n v="5657"/>
    <n v="90969"/>
    <n v="30"/>
    <s v="Electronics"/>
    <x v="4"/>
    <x v="0"/>
    <n v="3"/>
    <n v="3"/>
    <n v="3"/>
    <n v="333"/>
    <x v="5"/>
  </r>
  <r>
    <s v="C05775"/>
    <x v="7"/>
    <n v="43"/>
    <x v="0"/>
    <s v="Silver"/>
    <x v="0"/>
    <x v="2"/>
    <n v="3761"/>
    <n v="25509"/>
    <n v="108"/>
    <s v="Office Supplies"/>
    <x v="1"/>
    <x v="1"/>
    <n v="2"/>
    <n v="2"/>
    <n v="2"/>
    <n v="222"/>
    <x v="0"/>
  </r>
  <r>
    <s v="C05776"/>
    <x v="5"/>
    <n v="43"/>
    <x v="0"/>
    <s v="Silver"/>
    <x v="1"/>
    <x v="5"/>
    <n v="14018"/>
    <n v="62031"/>
    <n v="14"/>
    <s v="Food &amp; Grocery"/>
    <x v="4"/>
    <x v="0"/>
    <n v="4"/>
    <n v="2"/>
    <n v="3"/>
    <n v="423"/>
    <x v="5"/>
  </r>
  <r>
    <s v="C05777"/>
    <x v="7"/>
    <n v="34"/>
    <x v="2"/>
    <s v="Free"/>
    <x v="1"/>
    <x v="24"/>
    <n v="6054"/>
    <n v="118197"/>
    <n v="110"/>
    <s v="Jewelry &amp; Accessories"/>
    <x v="1"/>
    <x v="1"/>
    <n v="2"/>
    <n v="4"/>
    <n v="4"/>
    <n v="244"/>
    <x v="1"/>
  </r>
  <r>
    <s v="C05778"/>
    <x v="0"/>
    <n v="34"/>
    <x v="2"/>
    <s v="Free"/>
    <x v="0"/>
    <x v="31"/>
    <n v="4113"/>
    <n v="3352"/>
    <n v="19"/>
    <s v="Beauty &amp; Personal Care"/>
    <x v="4"/>
    <x v="1"/>
    <n v="4"/>
    <n v="2"/>
    <n v="1"/>
    <n v="421"/>
    <x v="8"/>
  </r>
  <r>
    <s v="C05779"/>
    <x v="12"/>
    <n v="56"/>
    <x v="4"/>
    <s v="Gold"/>
    <x v="0"/>
    <x v="20"/>
    <n v="4775"/>
    <n v="54481"/>
    <n v="207"/>
    <s v="Automotive"/>
    <x v="5"/>
    <x v="0"/>
    <n v="1"/>
    <n v="3"/>
    <n v="3"/>
    <n v="133"/>
    <x v="1"/>
  </r>
  <r>
    <s v="C05780"/>
    <x v="14"/>
    <n v="43"/>
    <x v="0"/>
    <s v="Platinum"/>
    <x v="0"/>
    <x v="18"/>
    <n v="11859"/>
    <n v="182882"/>
    <n v="85"/>
    <s v="Home &amp; Kitchen"/>
    <x v="2"/>
    <x v="0"/>
    <n v="2"/>
    <n v="3"/>
    <n v="4"/>
    <n v="234"/>
    <x v="1"/>
  </r>
  <r>
    <s v="C05781"/>
    <x v="12"/>
    <n v="44"/>
    <x v="0"/>
    <s v="Free"/>
    <x v="0"/>
    <x v="17"/>
    <n v="14228"/>
    <n v="183581"/>
    <n v="25"/>
    <s v="Beauty &amp; Personal Care"/>
    <x v="5"/>
    <x v="1"/>
    <n v="4"/>
    <n v="3"/>
    <n v="4"/>
    <n v="434"/>
    <x v="9"/>
  </r>
  <r>
    <s v="C05782"/>
    <x v="12"/>
    <n v="47"/>
    <x v="3"/>
    <s v="Free"/>
    <x v="0"/>
    <x v="33"/>
    <n v="7438"/>
    <n v="25352"/>
    <n v="163"/>
    <s v="Home &amp; Kitchen"/>
    <x v="3"/>
    <x v="0"/>
    <n v="1"/>
    <n v="1"/>
    <n v="2"/>
    <n v="112"/>
    <x v="10"/>
  </r>
  <r>
    <s v="C05783"/>
    <x v="0"/>
    <n v="63"/>
    <x v="4"/>
    <s v="Platinum"/>
    <x v="0"/>
    <x v="41"/>
    <n v="20314"/>
    <n v="692633"/>
    <n v="4"/>
    <s v="Home &amp; Kitchen"/>
    <x v="3"/>
    <x v="0"/>
    <n v="5"/>
    <n v="5"/>
    <n v="5"/>
    <n v="555"/>
    <x v="4"/>
  </r>
  <r>
    <s v="C05784"/>
    <x v="0"/>
    <n v="18"/>
    <x v="1"/>
    <s v="Free"/>
    <x v="0"/>
    <x v="26"/>
    <n v="855"/>
    <n v="229791"/>
    <n v="20"/>
    <s v="Books"/>
    <x v="0"/>
    <x v="1"/>
    <n v="4"/>
    <n v="4"/>
    <n v="4"/>
    <n v="444"/>
    <x v="6"/>
  </r>
  <r>
    <s v="C05785"/>
    <x v="17"/>
    <n v="28"/>
    <x v="2"/>
    <s v="Gold"/>
    <x v="1"/>
    <x v="33"/>
    <n v="4246"/>
    <n v="10903"/>
    <n v="78"/>
    <s v="Clothing &amp; Apparel"/>
    <x v="1"/>
    <x v="1"/>
    <n v="2"/>
    <n v="1"/>
    <n v="2"/>
    <n v="212"/>
    <x v="0"/>
  </r>
  <r>
    <s v="C05786"/>
    <x v="0"/>
    <n v="43"/>
    <x v="0"/>
    <s v="Free"/>
    <x v="1"/>
    <x v="3"/>
    <n v="8967"/>
    <n v="359844"/>
    <n v="41"/>
    <s v="Beauty &amp; Personal Care"/>
    <x v="1"/>
    <x v="1"/>
    <n v="3"/>
    <n v="5"/>
    <n v="5"/>
    <n v="355"/>
    <x v="6"/>
  </r>
  <r>
    <s v="C05787"/>
    <x v="12"/>
    <n v="50"/>
    <x v="3"/>
    <s v="Free"/>
    <x v="0"/>
    <x v="1"/>
    <n v="1230"/>
    <n v="147157"/>
    <n v="2"/>
    <s v="Electronics"/>
    <x v="0"/>
    <x v="0"/>
    <n v="5"/>
    <n v="3"/>
    <n v="4"/>
    <n v="534"/>
    <x v="9"/>
  </r>
  <r>
    <s v="C05788"/>
    <x v="10"/>
    <n v="34"/>
    <x v="2"/>
    <s v="Silver"/>
    <x v="1"/>
    <x v="74"/>
    <n v="7453"/>
    <n v="532048"/>
    <n v="139"/>
    <s v="Jewelry &amp; Accessories"/>
    <x v="3"/>
    <x v="0"/>
    <n v="1"/>
    <n v="5"/>
    <n v="5"/>
    <n v="155"/>
    <x v="3"/>
  </r>
  <r>
    <s v="C05789"/>
    <x v="1"/>
    <n v="25"/>
    <x v="2"/>
    <s v="Silver"/>
    <x v="1"/>
    <x v="2"/>
    <n v="4862"/>
    <n v="33535"/>
    <n v="48"/>
    <s v="Travel &amp; Luggage"/>
    <x v="3"/>
    <x v="1"/>
    <n v="3"/>
    <n v="2"/>
    <n v="2"/>
    <n v="322"/>
    <x v="0"/>
  </r>
  <r>
    <s v="C05790"/>
    <x v="12"/>
    <n v="18"/>
    <x v="1"/>
    <s v="Free"/>
    <x v="0"/>
    <x v="14"/>
    <n v="15014"/>
    <n v="33684"/>
    <n v="91"/>
    <s v="Automotive"/>
    <x v="0"/>
    <x v="0"/>
    <n v="2"/>
    <n v="1"/>
    <n v="2"/>
    <n v="212"/>
    <x v="0"/>
  </r>
  <r>
    <s v="C05791"/>
    <x v="0"/>
    <n v="45"/>
    <x v="3"/>
    <s v="Free"/>
    <x v="1"/>
    <x v="31"/>
    <n v="9013"/>
    <n v="90834"/>
    <n v="38"/>
    <s v="Jewelry &amp; Accessories"/>
    <x v="5"/>
    <x v="0"/>
    <n v="3"/>
    <n v="2"/>
    <n v="3"/>
    <n v="323"/>
    <x v="5"/>
  </r>
  <r>
    <s v="C05792"/>
    <x v="6"/>
    <n v="34"/>
    <x v="2"/>
    <s v="Gold"/>
    <x v="0"/>
    <x v="18"/>
    <n v="8661"/>
    <n v="124204"/>
    <n v="73"/>
    <s v="Home &amp; Kitchen"/>
    <x v="1"/>
    <x v="0"/>
    <n v="2"/>
    <n v="3"/>
    <n v="4"/>
    <n v="234"/>
    <x v="1"/>
  </r>
  <r>
    <s v="C05793"/>
    <x v="0"/>
    <n v="33"/>
    <x v="2"/>
    <s v="Gold"/>
    <x v="0"/>
    <x v="31"/>
    <n v="7098"/>
    <n v="63026"/>
    <n v="30"/>
    <s v="Pet Supplies"/>
    <x v="3"/>
    <x v="1"/>
    <n v="3"/>
    <n v="2"/>
    <n v="3"/>
    <n v="323"/>
    <x v="5"/>
  </r>
  <r>
    <s v="C05794"/>
    <x v="12"/>
    <n v="36"/>
    <x v="0"/>
    <s v="Free"/>
    <x v="0"/>
    <x v="23"/>
    <n v="7968"/>
    <n v="103079"/>
    <n v="33"/>
    <s v="Clothing &amp; Apparel"/>
    <x v="3"/>
    <x v="0"/>
    <n v="3"/>
    <n v="3"/>
    <n v="3"/>
    <n v="333"/>
    <x v="5"/>
  </r>
  <r>
    <s v="C05795"/>
    <x v="0"/>
    <n v="49"/>
    <x v="3"/>
    <s v="Free"/>
    <x v="0"/>
    <x v="23"/>
    <n v="4473"/>
    <n v="64908"/>
    <n v="16"/>
    <s v="Home &amp; Kitchen"/>
    <x v="5"/>
    <x v="0"/>
    <n v="4"/>
    <n v="3"/>
    <n v="3"/>
    <n v="433"/>
    <x v="5"/>
  </r>
  <r>
    <s v="C05796"/>
    <x v="14"/>
    <n v="54"/>
    <x v="3"/>
    <s v="Free"/>
    <x v="0"/>
    <x v="0"/>
    <n v="13046"/>
    <n v="56425"/>
    <n v="109"/>
    <s v="Home &amp; Kitchen"/>
    <x v="4"/>
    <x v="1"/>
    <n v="2"/>
    <n v="2"/>
    <n v="3"/>
    <n v="223"/>
    <x v="0"/>
  </r>
  <r>
    <s v="C05797"/>
    <x v="0"/>
    <n v="32"/>
    <x v="2"/>
    <s v="Silver"/>
    <x v="1"/>
    <x v="10"/>
    <n v="12802"/>
    <n v="92704"/>
    <n v="5"/>
    <s v="Food &amp; Grocery"/>
    <x v="3"/>
    <x v="1"/>
    <n v="5"/>
    <n v="2"/>
    <n v="3"/>
    <n v="523"/>
    <x v="2"/>
  </r>
  <r>
    <s v="C05798"/>
    <x v="5"/>
    <n v="32"/>
    <x v="2"/>
    <s v="Free"/>
    <x v="1"/>
    <x v="49"/>
    <n v="8709"/>
    <n v="224261"/>
    <n v="24"/>
    <s v="Toys &amp; Games"/>
    <x v="0"/>
    <x v="1"/>
    <n v="4"/>
    <n v="4"/>
    <n v="4"/>
    <n v="444"/>
    <x v="6"/>
  </r>
  <r>
    <s v="C05799"/>
    <x v="8"/>
    <n v="35"/>
    <x v="0"/>
    <s v="Free"/>
    <x v="1"/>
    <x v="33"/>
    <n v="4103"/>
    <n v="1132"/>
    <n v="193"/>
    <s v="Health &amp; Wellness"/>
    <x v="3"/>
    <x v="1"/>
    <n v="1"/>
    <n v="1"/>
    <n v="1"/>
    <n v="111"/>
    <x v="10"/>
  </r>
  <r>
    <s v="C05800"/>
    <x v="7"/>
    <n v="18"/>
    <x v="1"/>
    <s v="Free"/>
    <x v="0"/>
    <x v="40"/>
    <n v="8603"/>
    <n v="607876"/>
    <n v="23"/>
    <s v="Electronics"/>
    <x v="3"/>
    <x v="1"/>
    <n v="4"/>
    <n v="5"/>
    <n v="5"/>
    <n v="455"/>
    <x v="4"/>
  </r>
  <r>
    <s v="C05801"/>
    <x v="12"/>
    <n v="38"/>
    <x v="0"/>
    <s v="Free"/>
    <x v="1"/>
    <x v="25"/>
    <n v="2053"/>
    <n v="506775"/>
    <n v="0"/>
    <s v="Sports &amp; Outdoors"/>
    <x v="3"/>
    <x v="1"/>
    <n v="5"/>
    <n v="4"/>
    <n v="5"/>
    <n v="545"/>
    <x v="4"/>
  </r>
  <r>
    <s v="C05802"/>
    <x v="6"/>
    <n v="24"/>
    <x v="1"/>
    <s v="Free"/>
    <x v="1"/>
    <x v="22"/>
    <n v="3276"/>
    <n v="28243"/>
    <n v="88"/>
    <s v="Clothing &amp; Apparel"/>
    <x v="3"/>
    <x v="0"/>
    <n v="2"/>
    <n v="3"/>
    <n v="2"/>
    <n v="232"/>
    <x v="0"/>
  </r>
  <r>
    <s v="C05803"/>
    <x v="5"/>
    <n v="59"/>
    <x v="4"/>
    <s v="Free"/>
    <x v="0"/>
    <x v="10"/>
    <n v="8123"/>
    <n v="66531"/>
    <n v="3"/>
    <s v="Electronics"/>
    <x v="4"/>
    <x v="0"/>
    <n v="5"/>
    <n v="2"/>
    <n v="3"/>
    <n v="523"/>
    <x v="2"/>
  </r>
  <r>
    <s v="C05804"/>
    <x v="0"/>
    <n v="36"/>
    <x v="0"/>
    <s v="Free"/>
    <x v="0"/>
    <x v="21"/>
    <n v="470"/>
    <n v="56991"/>
    <n v="99"/>
    <s v="Sports &amp; Outdoors"/>
    <x v="5"/>
    <x v="1"/>
    <n v="2"/>
    <n v="3"/>
    <n v="3"/>
    <n v="233"/>
    <x v="0"/>
  </r>
  <r>
    <s v="C05805"/>
    <x v="10"/>
    <n v="36"/>
    <x v="0"/>
    <s v="Free"/>
    <x v="0"/>
    <x v="18"/>
    <n v="12143"/>
    <n v="207021"/>
    <n v="97"/>
    <s v="Health &amp; Wellness"/>
    <x v="0"/>
    <x v="0"/>
    <n v="2"/>
    <n v="3"/>
    <n v="4"/>
    <n v="234"/>
    <x v="1"/>
  </r>
  <r>
    <s v="C05806"/>
    <x v="0"/>
    <n v="41"/>
    <x v="0"/>
    <s v="Free"/>
    <x v="1"/>
    <x v="23"/>
    <n v="6877"/>
    <n v="113854"/>
    <n v="167"/>
    <s v="Travel &amp; Luggage"/>
    <x v="1"/>
    <x v="0"/>
    <n v="1"/>
    <n v="3"/>
    <n v="4"/>
    <n v="134"/>
    <x v="1"/>
  </r>
  <r>
    <s v="C05807"/>
    <x v="0"/>
    <n v="55"/>
    <x v="4"/>
    <s v="Free"/>
    <x v="0"/>
    <x v="12"/>
    <n v="4566"/>
    <n v="83602"/>
    <n v="106"/>
    <s v="Automotive"/>
    <x v="1"/>
    <x v="0"/>
    <n v="2"/>
    <n v="4"/>
    <n v="3"/>
    <n v="243"/>
    <x v="1"/>
  </r>
  <r>
    <s v="C05808"/>
    <x v="2"/>
    <n v="34"/>
    <x v="2"/>
    <s v="Free"/>
    <x v="1"/>
    <x v="5"/>
    <n v="6104"/>
    <n v="31753"/>
    <n v="124"/>
    <s v="Jewelry &amp; Accessories"/>
    <x v="3"/>
    <x v="0"/>
    <n v="2"/>
    <n v="2"/>
    <n v="2"/>
    <n v="222"/>
    <x v="0"/>
  </r>
  <r>
    <s v="C05809"/>
    <x v="0"/>
    <n v="32"/>
    <x v="2"/>
    <s v="Free"/>
    <x v="1"/>
    <x v="46"/>
    <n v="2272"/>
    <n v="125913"/>
    <n v="103"/>
    <s v="Travel &amp; Luggage"/>
    <x v="1"/>
    <x v="1"/>
    <n v="2"/>
    <n v="5"/>
    <n v="4"/>
    <n v="254"/>
    <x v="1"/>
  </r>
  <r>
    <s v="C05810"/>
    <x v="0"/>
    <n v="40"/>
    <x v="0"/>
    <s v="Silver"/>
    <x v="1"/>
    <x v="10"/>
    <n v="13041"/>
    <n v="119876"/>
    <n v="307"/>
    <s v="Sports &amp; Outdoors"/>
    <x v="4"/>
    <x v="1"/>
    <n v="1"/>
    <n v="2"/>
    <n v="4"/>
    <n v="124"/>
    <x v="1"/>
  </r>
  <r>
    <s v="C05811"/>
    <x v="10"/>
    <n v="19"/>
    <x v="1"/>
    <s v="Free"/>
    <x v="0"/>
    <x v="0"/>
    <n v="14439"/>
    <n v="59298"/>
    <n v="5"/>
    <s v="Electronics"/>
    <x v="1"/>
    <x v="1"/>
    <n v="5"/>
    <n v="2"/>
    <n v="3"/>
    <n v="523"/>
    <x v="2"/>
  </r>
  <r>
    <s v="C05812"/>
    <x v="10"/>
    <n v="28"/>
    <x v="2"/>
    <s v="Gold"/>
    <x v="1"/>
    <x v="33"/>
    <n v="13727"/>
    <n v="35715"/>
    <n v="28"/>
    <s v="Clothing &amp; Apparel"/>
    <x v="4"/>
    <x v="1"/>
    <n v="4"/>
    <n v="1"/>
    <n v="2"/>
    <n v="412"/>
    <x v="8"/>
  </r>
  <r>
    <s v="C05813"/>
    <x v="18"/>
    <n v="40"/>
    <x v="0"/>
    <s v="Gold"/>
    <x v="1"/>
    <x v="35"/>
    <n v="15915"/>
    <n v="321936"/>
    <n v="14"/>
    <s v="Clothing &amp; Apparel"/>
    <x v="0"/>
    <x v="1"/>
    <n v="4"/>
    <n v="4"/>
    <n v="5"/>
    <n v="445"/>
    <x v="4"/>
  </r>
  <r>
    <s v="C05814"/>
    <x v="10"/>
    <n v="31"/>
    <x v="2"/>
    <s v="Gold"/>
    <x v="0"/>
    <x v="17"/>
    <n v="8658"/>
    <n v="12936"/>
    <n v="61"/>
    <s v="Food &amp; Grocery"/>
    <x v="0"/>
    <x v="0"/>
    <n v="2"/>
    <n v="3"/>
    <n v="2"/>
    <n v="232"/>
    <x v="0"/>
  </r>
  <r>
    <s v="C05815"/>
    <x v="0"/>
    <n v="36"/>
    <x v="0"/>
    <s v="Free"/>
    <x v="1"/>
    <x v="5"/>
    <n v="4954"/>
    <n v="24448"/>
    <n v="35"/>
    <s v="Clothing &amp; Apparel"/>
    <x v="1"/>
    <x v="1"/>
    <n v="3"/>
    <n v="2"/>
    <n v="2"/>
    <n v="322"/>
    <x v="0"/>
  </r>
  <r>
    <s v="C05816"/>
    <x v="17"/>
    <n v="36"/>
    <x v="0"/>
    <s v="Free"/>
    <x v="0"/>
    <x v="0"/>
    <n v="5245"/>
    <n v="1889"/>
    <n v="86"/>
    <s v="Clothing &amp; Apparel"/>
    <x v="3"/>
    <x v="1"/>
    <n v="2"/>
    <n v="2"/>
    <n v="1"/>
    <n v="221"/>
    <x v="7"/>
  </r>
  <r>
    <s v="C05817"/>
    <x v="18"/>
    <n v="42"/>
    <x v="0"/>
    <s v="Free"/>
    <x v="1"/>
    <x v="44"/>
    <n v="3345"/>
    <n v="139952"/>
    <n v="77"/>
    <s v="Toys &amp; Games"/>
    <x v="2"/>
    <x v="0"/>
    <n v="2"/>
    <n v="5"/>
    <n v="4"/>
    <n v="254"/>
    <x v="1"/>
  </r>
  <r>
    <s v="C05818"/>
    <x v="16"/>
    <n v="41"/>
    <x v="0"/>
    <s v="Gold"/>
    <x v="0"/>
    <x v="22"/>
    <n v="2826"/>
    <n v="27665"/>
    <n v="19"/>
    <s v="Automotive"/>
    <x v="3"/>
    <x v="1"/>
    <n v="4"/>
    <n v="3"/>
    <n v="2"/>
    <n v="432"/>
    <x v="5"/>
  </r>
  <r>
    <s v="C05819"/>
    <x v="0"/>
    <n v="22"/>
    <x v="1"/>
    <s v="Free"/>
    <x v="1"/>
    <x v="41"/>
    <n v="5935"/>
    <n v="177257"/>
    <n v="7"/>
    <s v="Health &amp; Wellness"/>
    <x v="1"/>
    <x v="0"/>
    <n v="5"/>
    <n v="5"/>
    <n v="4"/>
    <n v="554"/>
    <x v="4"/>
  </r>
  <r>
    <s v="C05820"/>
    <x v="10"/>
    <n v="26"/>
    <x v="2"/>
    <s v="Free"/>
    <x v="0"/>
    <x v="0"/>
    <n v="6818"/>
    <n v="25533"/>
    <n v="60"/>
    <s v="Electronics"/>
    <x v="4"/>
    <x v="1"/>
    <n v="2"/>
    <n v="2"/>
    <n v="2"/>
    <n v="222"/>
    <x v="0"/>
  </r>
  <r>
    <s v="C05821"/>
    <x v="0"/>
    <n v="29"/>
    <x v="2"/>
    <s v="Free"/>
    <x v="1"/>
    <x v="53"/>
    <n v="4584"/>
    <n v="182316"/>
    <n v="0"/>
    <s v="Electronics"/>
    <x v="5"/>
    <x v="0"/>
    <n v="5"/>
    <n v="5"/>
    <n v="4"/>
    <n v="554"/>
    <x v="4"/>
  </r>
  <r>
    <s v="C05822"/>
    <x v="0"/>
    <n v="53"/>
    <x v="3"/>
    <s v="Silver"/>
    <x v="0"/>
    <x v="26"/>
    <n v="18211"/>
    <n v="502499"/>
    <n v="72"/>
    <s v="Home &amp; Kitchen"/>
    <x v="4"/>
    <x v="1"/>
    <n v="2"/>
    <n v="4"/>
    <n v="5"/>
    <n v="245"/>
    <x v="1"/>
  </r>
  <r>
    <s v="C05823"/>
    <x v="15"/>
    <n v="52"/>
    <x v="3"/>
    <s v="Free"/>
    <x v="1"/>
    <x v="12"/>
    <n v="7219"/>
    <n v="127456"/>
    <n v="14"/>
    <s v="Electronics"/>
    <x v="5"/>
    <x v="1"/>
    <n v="4"/>
    <n v="4"/>
    <n v="4"/>
    <n v="444"/>
    <x v="6"/>
  </r>
  <r>
    <s v="C05824"/>
    <x v="0"/>
    <n v="27"/>
    <x v="2"/>
    <s v="Free"/>
    <x v="0"/>
    <x v="0"/>
    <n v="3225"/>
    <n v="12363"/>
    <n v="21"/>
    <s v="Pet Supplies"/>
    <x v="3"/>
    <x v="1"/>
    <n v="4"/>
    <n v="2"/>
    <n v="2"/>
    <n v="422"/>
    <x v="8"/>
  </r>
  <r>
    <s v="C05825"/>
    <x v="12"/>
    <n v="18"/>
    <x v="1"/>
    <s v="Free"/>
    <x v="1"/>
    <x v="24"/>
    <n v="1729"/>
    <n v="37659"/>
    <n v="18"/>
    <s v="Office Supplies"/>
    <x v="4"/>
    <x v="0"/>
    <n v="4"/>
    <n v="4"/>
    <n v="2"/>
    <n v="442"/>
    <x v="5"/>
  </r>
  <r>
    <s v="C05826"/>
    <x v="17"/>
    <n v="56"/>
    <x v="4"/>
    <s v="Free"/>
    <x v="1"/>
    <x v="33"/>
    <n v="6855"/>
    <n v="17951"/>
    <n v="144"/>
    <s v="Beauty &amp; Personal Care"/>
    <x v="0"/>
    <x v="0"/>
    <n v="1"/>
    <n v="1"/>
    <n v="2"/>
    <n v="112"/>
    <x v="10"/>
  </r>
  <r>
    <s v="C05827"/>
    <x v="0"/>
    <n v="30"/>
    <x v="2"/>
    <s v="Gold"/>
    <x v="0"/>
    <x v="19"/>
    <n v="10568"/>
    <n v="9848"/>
    <n v="82"/>
    <s v="Electronics"/>
    <x v="0"/>
    <x v="1"/>
    <n v="2"/>
    <n v="1"/>
    <n v="1"/>
    <n v="211"/>
    <x v="0"/>
  </r>
  <r>
    <s v="C05828"/>
    <x v="19"/>
    <n v="37"/>
    <x v="0"/>
    <s v="Free"/>
    <x v="1"/>
    <x v="9"/>
    <n v="12445"/>
    <n v="93395"/>
    <n v="161"/>
    <s v="Home &amp; Kitchen"/>
    <x v="0"/>
    <x v="1"/>
    <n v="1"/>
    <n v="2"/>
    <n v="3"/>
    <n v="123"/>
    <x v="0"/>
  </r>
  <r>
    <s v="C05829"/>
    <x v="18"/>
    <n v="18"/>
    <x v="1"/>
    <s v="Silver"/>
    <x v="0"/>
    <x v="4"/>
    <n v="14133"/>
    <n v="32151"/>
    <n v="19"/>
    <s v="Sports &amp; Outdoors"/>
    <x v="4"/>
    <x v="0"/>
    <n v="4"/>
    <n v="4"/>
    <n v="2"/>
    <n v="442"/>
    <x v="5"/>
  </r>
  <r>
    <s v="C05830"/>
    <x v="0"/>
    <n v="46"/>
    <x v="3"/>
    <s v="Free"/>
    <x v="1"/>
    <x v="49"/>
    <n v="2487"/>
    <n v="59247"/>
    <n v="89"/>
    <s v="Beauty &amp; Personal Care"/>
    <x v="4"/>
    <x v="0"/>
    <n v="2"/>
    <n v="4"/>
    <n v="3"/>
    <n v="243"/>
    <x v="1"/>
  </r>
  <r>
    <s v="C05831"/>
    <x v="17"/>
    <n v="46"/>
    <x v="3"/>
    <s v="Free"/>
    <x v="0"/>
    <x v="5"/>
    <n v="5987"/>
    <n v="26792"/>
    <n v="49"/>
    <s v="Electronics"/>
    <x v="4"/>
    <x v="1"/>
    <n v="3"/>
    <n v="2"/>
    <n v="2"/>
    <n v="322"/>
    <x v="0"/>
  </r>
  <r>
    <s v="C05832"/>
    <x v="0"/>
    <n v="37"/>
    <x v="0"/>
    <s v="Free"/>
    <x v="1"/>
    <x v="34"/>
    <n v="5566"/>
    <n v="101057"/>
    <n v="15"/>
    <s v="Electronics"/>
    <x v="2"/>
    <x v="1"/>
    <n v="4"/>
    <n v="3"/>
    <n v="3"/>
    <n v="433"/>
    <x v="5"/>
  </r>
  <r>
    <s v="C05833"/>
    <x v="5"/>
    <n v="40"/>
    <x v="0"/>
    <s v="Silver"/>
    <x v="1"/>
    <x v="1"/>
    <n v="2141"/>
    <n v="241584"/>
    <n v="70"/>
    <s v="Sports &amp; Outdoors"/>
    <x v="5"/>
    <x v="1"/>
    <n v="2"/>
    <n v="3"/>
    <n v="4"/>
    <n v="234"/>
    <x v="1"/>
  </r>
  <r>
    <s v="C05834"/>
    <x v="10"/>
    <n v="30"/>
    <x v="2"/>
    <s v="Free"/>
    <x v="1"/>
    <x v="1"/>
    <n v="536"/>
    <n v="56676"/>
    <n v="2"/>
    <s v="Clothing &amp; Apparel"/>
    <x v="1"/>
    <x v="1"/>
    <n v="5"/>
    <n v="3"/>
    <n v="3"/>
    <n v="533"/>
    <x v="5"/>
  </r>
  <r>
    <s v="C05835"/>
    <x v="12"/>
    <n v="18"/>
    <x v="1"/>
    <s v="Silver"/>
    <x v="0"/>
    <x v="39"/>
    <n v="5151"/>
    <n v="148992"/>
    <n v="35"/>
    <s v="Home &amp; Kitchen"/>
    <x v="4"/>
    <x v="0"/>
    <n v="3"/>
    <n v="4"/>
    <n v="4"/>
    <n v="344"/>
    <x v="6"/>
  </r>
  <r>
    <s v="C05836"/>
    <x v="1"/>
    <n v="18"/>
    <x v="1"/>
    <s v="Free"/>
    <x v="1"/>
    <x v="12"/>
    <n v="6646"/>
    <n v="106051"/>
    <n v="188"/>
    <s v="Automotive"/>
    <x v="5"/>
    <x v="0"/>
    <n v="1"/>
    <n v="4"/>
    <n v="3"/>
    <n v="143"/>
    <x v="1"/>
  </r>
  <r>
    <s v="C05837"/>
    <x v="3"/>
    <n v="59"/>
    <x v="4"/>
    <s v="Free"/>
    <x v="1"/>
    <x v="47"/>
    <n v="689"/>
    <n v="199568"/>
    <n v="31"/>
    <s v="Electronics"/>
    <x v="5"/>
    <x v="0"/>
    <n v="3"/>
    <n v="4"/>
    <n v="4"/>
    <n v="344"/>
    <x v="6"/>
  </r>
  <r>
    <s v="C05838"/>
    <x v="17"/>
    <n v="39"/>
    <x v="0"/>
    <s v="Silver"/>
    <x v="0"/>
    <x v="10"/>
    <n v="4444"/>
    <n v="34799"/>
    <n v="260"/>
    <s v="Jewelry &amp; Accessories"/>
    <x v="3"/>
    <x v="1"/>
    <n v="1"/>
    <n v="2"/>
    <n v="2"/>
    <n v="122"/>
    <x v="0"/>
  </r>
  <r>
    <s v="C05839"/>
    <x v="12"/>
    <n v="18"/>
    <x v="1"/>
    <s v="Silver"/>
    <x v="1"/>
    <x v="18"/>
    <n v="2816"/>
    <n v="47348"/>
    <n v="9"/>
    <s v="Clothing &amp; Apparel"/>
    <x v="4"/>
    <x v="0"/>
    <n v="4"/>
    <n v="3"/>
    <n v="3"/>
    <n v="433"/>
    <x v="5"/>
  </r>
  <r>
    <s v="C05840"/>
    <x v="3"/>
    <n v="35"/>
    <x v="0"/>
    <s v="Free"/>
    <x v="0"/>
    <x v="20"/>
    <n v="1108"/>
    <n v="153544"/>
    <n v="173"/>
    <s v="Beauty &amp; Personal Care"/>
    <x v="3"/>
    <x v="1"/>
    <n v="1"/>
    <n v="3"/>
    <n v="4"/>
    <n v="134"/>
    <x v="1"/>
  </r>
  <r>
    <s v="C05841"/>
    <x v="0"/>
    <n v="39"/>
    <x v="0"/>
    <s v="Gold"/>
    <x v="1"/>
    <x v="1"/>
    <n v="11109"/>
    <n v="140013"/>
    <n v="4"/>
    <s v="Automotive"/>
    <x v="0"/>
    <x v="0"/>
    <n v="5"/>
    <n v="3"/>
    <n v="4"/>
    <n v="534"/>
    <x v="9"/>
  </r>
  <r>
    <s v="C05842"/>
    <x v="0"/>
    <n v="58"/>
    <x v="4"/>
    <s v="Free"/>
    <x v="1"/>
    <x v="12"/>
    <n v="3997"/>
    <n v="74704"/>
    <n v="157"/>
    <s v="Electronics"/>
    <x v="1"/>
    <x v="1"/>
    <n v="1"/>
    <n v="4"/>
    <n v="3"/>
    <n v="143"/>
    <x v="1"/>
  </r>
  <r>
    <s v="C05843"/>
    <x v="0"/>
    <n v="39"/>
    <x v="0"/>
    <s v="Free"/>
    <x v="0"/>
    <x v="47"/>
    <n v="4838"/>
    <n v="138268"/>
    <n v="5"/>
    <s v="Clothing &amp; Apparel"/>
    <x v="0"/>
    <x v="1"/>
    <n v="5"/>
    <n v="4"/>
    <n v="4"/>
    <n v="544"/>
    <x v="4"/>
  </r>
  <r>
    <s v="C05844"/>
    <x v="10"/>
    <n v="26"/>
    <x v="2"/>
    <s v="Silver"/>
    <x v="0"/>
    <x v="6"/>
    <n v="11449"/>
    <n v="366104"/>
    <n v="20"/>
    <s v="Food &amp; Grocery"/>
    <x v="3"/>
    <x v="1"/>
    <n v="4"/>
    <n v="4"/>
    <n v="5"/>
    <n v="445"/>
    <x v="4"/>
  </r>
  <r>
    <s v="C05845"/>
    <x v="0"/>
    <n v="29"/>
    <x v="2"/>
    <s v="Free"/>
    <x v="0"/>
    <x v="14"/>
    <n v="21615"/>
    <n v="46652"/>
    <n v="33"/>
    <s v="Food &amp; Grocery"/>
    <x v="4"/>
    <x v="1"/>
    <n v="3"/>
    <n v="1"/>
    <n v="3"/>
    <n v="313"/>
    <x v="2"/>
  </r>
  <r>
    <s v="C05846"/>
    <x v="19"/>
    <n v="31"/>
    <x v="2"/>
    <s v="Free"/>
    <x v="1"/>
    <x v="2"/>
    <n v="2508"/>
    <n v="13472"/>
    <n v="214"/>
    <s v="Clothing &amp; Apparel"/>
    <x v="4"/>
    <x v="0"/>
    <n v="1"/>
    <n v="2"/>
    <n v="2"/>
    <n v="122"/>
    <x v="0"/>
  </r>
  <r>
    <s v="C05847"/>
    <x v="8"/>
    <n v="33"/>
    <x v="2"/>
    <s v="Free"/>
    <x v="0"/>
    <x v="9"/>
    <n v="3069"/>
    <n v="23551"/>
    <n v="19"/>
    <s v="Clothing &amp; Apparel"/>
    <x v="1"/>
    <x v="1"/>
    <n v="4"/>
    <n v="2"/>
    <n v="2"/>
    <n v="422"/>
    <x v="8"/>
  </r>
  <r>
    <s v="C05848"/>
    <x v="0"/>
    <n v="28"/>
    <x v="2"/>
    <s v="Free"/>
    <x v="0"/>
    <x v="62"/>
    <n v="12722"/>
    <n v="762698"/>
    <n v="9"/>
    <s v="Clothing &amp; Apparel"/>
    <x v="3"/>
    <x v="1"/>
    <n v="4"/>
    <n v="5"/>
    <n v="5"/>
    <n v="455"/>
    <x v="4"/>
  </r>
  <r>
    <s v="C05849"/>
    <x v="0"/>
    <n v="22"/>
    <x v="1"/>
    <s v="Free"/>
    <x v="1"/>
    <x v="0"/>
    <n v="18991"/>
    <n v="7371"/>
    <n v="63"/>
    <s v="Clothing &amp; Apparel"/>
    <x v="5"/>
    <x v="0"/>
    <n v="2"/>
    <n v="2"/>
    <n v="1"/>
    <n v="221"/>
    <x v="7"/>
  </r>
  <r>
    <s v="C05850"/>
    <x v="9"/>
    <n v="34"/>
    <x v="2"/>
    <s v="Free"/>
    <x v="0"/>
    <x v="14"/>
    <n v="5106"/>
    <n v="9615"/>
    <n v="43"/>
    <s v="Electronics"/>
    <x v="2"/>
    <x v="1"/>
    <n v="3"/>
    <n v="1"/>
    <n v="1"/>
    <n v="311"/>
    <x v="8"/>
  </r>
  <r>
    <s v="C05851"/>
    <x v="0"/>
    <n v="59"/>
    <x v="4"/>
    <s v="Free"/>
    <x v="0"/>
    <x v="2"/>
    <n v="2738"/>
    <n v="1579"/>
    <n v="41"/>
    <s v="Jewelry &amp; Accessories"/>
    <x v="0"/>
    <x v="0"/>
    <n v="3"/>
    <n v="2"/>
    <n v="1"/>
    <n v="321"/>
    <x v="7"/>
  </r>
  <r>
    <s v="C05852"/>
    <x v="10"/>
    <n v="30"/>
    <x v="2"/>
    <s v="Free"/>
    <x v="0"/>
    <x v="14"/>
    <n v="2251"/>
    <n v="4024"/>
    <n v="45"/>
    <s v="Automotive"/>
    <x v="4"/>
    <x v="1"/>
    <n v="3"/>
    <n v="1"/>
    <n v="1"/>
    <n v="311"/>
    <x v="8"/>
  </r>
  <r>
    <s v="C05853"/>
    <x v="0"/>
    <n v="22"/>
    <x v="1"/>
    <s v="Free"/>
    <x v="1"/>
    <x v="14"/>
    <n v="3408"/>
    <n v="7215"/>
    <n v="246"/>
    <s v="Electronics"/>
    <x v="3"/>
    <x v="1"/>
    <n v="1"/>
    <n v="1"/>
    <n v="1"/>
    <n v="111"/>
    <x v="10"/>
  </r>
  <r>
    <s v="C05854"/>
    <x v="12"/>
    <n v="28"/>
    <x v="2"/>
    <s v="Gold"/>
    <x v="1"/>
    <x v="14"/>
    <n v="3828"/>
    <n v="8067"/>
    <n v="0"/>
    <s v="Books"/>
    <x v="3"/>
    <x v="0"/>
    <n v="5"/>
    <n v="1"/>
    <n v="1"/>
    <n v="511"/>
    <x v="8"/>
  </r>
  <r>
    <s v="C05855"/>
    <x v="0"/>
    <n v="31"/>
    <x v="2"/>
    <s v="Silver"/>
    <x v="1"/>
    <x v="1"/>
    <n v="9279"/>
    <n v="98453"/>
    <n v="13"/>
    <s v="Electronics"/>
    <x v="1"/>
    <x v="1"/>
    <n v="4"/>
    <n v="3"/>
    <n v="3"/>
    <n v="433"/>
    <x v="5"/>
  </r>
  <r>
    <s v="C05856"/>
    <x v="17"/>
    <n v="18"/>
    <x v="1"/>
    <s v="Gold"/>
    <x v="0"/>
    <x v="10"/>
    <n v="28168"/>
    <n v="193045"/>
    <n v="77"/>
    <s v="Electronics"/>
    <x v="3"/>
    <x v="1"/>
    <n v="2"/>
    <n v="2"/>
    <n v="4"/>
    <n v="224"/>
    <x v="1"/>
  </r>
  <r>
    <s v="C05857"/>
    <x v="0"/>
    <n v="64"/>
    <x v="4"/>
    <s v="Gold"/>
    <x v="1"/>
    <x v="35"/>
    <n v="4469"/>
    <n v="72521"/>
    <n v="40"/>
    <s v="Electronics"/>
    <x v="4"/>
    <x v="1"/>
    <n v="3"/>
    <n v="4"/>
    <n v="3"/>
    <n v="343"/>
    <x v="9"/>
  </r>
  <r>
    <s v="C05858"/>
    <x v="1"/>
    <n v="45"/>
    <x v="3"/>
    <s v="Free"/>
    <x v="1"/>
    <x v="35"/>
    <n v="505"/>
    <n v="8797"/>
    <n v="47"/>
    <s v="Home &amp; Kitchen"/>
    <x v="0"/>
    <x v="1"/>
    <n v="3"/>
    <n v="4"/>
    <n v="1"/>
    <n v="341"/>
    <x v="5"/>
  </r>
  <r>
    <s v="C05859"/>
    <x v="2"/>
    <n v="40"/>
    <x v="0"/>
    <s v="Free"/>
    <x v="0"/>
    <x v="9"/>
    <n v="34978"/>
    <n v="270649"/>
    <n v="82"/>
    <s v="Jewelry &amp; Accessories"/>
    <x v="5"/>
    <x v="0"/>
    <n v="2"/>
    <n v="2"/>
    <n v="4"/>
    <n v="224"/>
    <x v="1"/>
  </r>
  <r>
    <s v="C05860"/>
    <x v="3"/>
    <n v="43"/>
    <x v="0"/>
    <s v="Platinum"/>
    <x v="1"/>
    <x v="1"/>
    <n v="5377"/>
    <n v="51411"/>
    <n v="24"/>
    <s v="Books"/>
    <x v="0"/>
    <x v="0"/>
    <n v="4"/>
    <n v="3"/>
    <n v="3"/>
    <n v="433"/>
    <x v="5"/>
  </r>
  <r>
    <s v="C05861"/>
    <x v="11"/>
    <n v="50"/>
    <x v="3"/>
    <s v="Silver"/>
    <x v="1"/>
    <x v="34"/>
    <n v="5319"/>
    <n v="94534"/>
    <n v="58"/>
    <s v="Home &amp; Kitchen"/>
    <x v="2"/>
    <x v="0"/>
    <n v="3"/>
    <n v="3"/>
    <n v="3"/>
    <n v="333"/>
    <x v="5"/>
  </r>
  <r>
    <s v="C05862"/>
    <x v="0"/>
    <n v="53"/>
    <x v="3"/>
    <s v="Gold"/>
    <x v="0"/>
    <x v="20"/>
    <n v="59106"/>
    <n v="663306"/>
    <n v="66"/>
    <s v="Clothing &amp; Apparel"/>
    <x v="2"/>
    <x v="0"/>
    <n v="2"/>
    <n v="3"/>
    <n v="5"/>
    <n v="235"/>
    <x v="1"/>
  </r>
  <r>
    <s v="C05863"/>
    <x v="0"/>
    <n v="38"/>
    <x v="0"/>
    <s v="Gold"/>
    <x v="0"/>
    <x v="9"/>
    <n v="17018"/>
    <n v="127395"/>
    <n v="37"/>
    <s v="Books"/>
    <x v="3"/>
    <x v="1"/>
    <n v="3"/>
    <n v="2"/>
    <n v="4"/>
    <n v="324"/>
    <x v="9"/>
  </r>
  <r>
    <s v="C05864"/>
    <x v="0"/>
    <n v="29"/>
    <x v="2"/>
    <s v="Free"/>
    <x v="1"/>
    <x v="5"/>
    <n v="5868"/>
    <n v="2896"/>
    <n v="33"/>
    <s v="Beauty &amp; Personal Care"/>
    <x v="5"/>
    <x v="0"/>
    <n v="3"/>
    <n v="2"/>
    <n v="1"/>
    <n v="321"/>
    <x v="7"/>
  </r>
  <r>
    <s v="C05865"/>
    <x v="7"/>
    <n v="44"/>
    <x v="0"/>
    <s v="Silver"/>
    <x v="0"/>
    <x v="1"/>
    <n v="4134"/>
    <n v="40919"/>
    <n v="19"/>
    <s v="Office Supplies"/>
    <x v="3"/>
    <x v="1"/>
    <n v="4"/>
    <n v="3"/>
    <n v="2"/>
    <n v="432"/>
    <x v="5"/>
  </r>
  <r>
    <s v="C05866"/>
    <x v="1"/>
    <n v="26"/>
    <x v="2"/>
    <s v="Free"/>
    <x v="0"/>
    <x v="22"/>
    <n v="10022"/>
    <n v="91793"/>
    <n v="113"/>
    <s v="Electronics"/>
    <x v="3"/>
    <x v="0"/>
    <n v="2"/>
    <n v="3"/>
    <n v="3"/>
    <n v="233"/>
    <x v="0"/>
  </r>
  <r>
    <s v="C05867"/>
    <x v="4"/>
    <n v="18"/>
    <x v="1"/>
    <s v="Free"/>
    <x v="0"/>
    <x v="5"/>
    <n v="2313"/>
    <n v="10473"/>
    <n v="20"/>
    <s v="Food &amp; Grocery"/>
    <x v="3"/>
    <x v="1"/>
    <n v="4"/>
    <n v="2"/>
    <n v="1"/>
    <n v="421"/>
    <x v="8"/>
  </r>
  <r>
    <s v="C05868"/>
    <x v="10"/>
    <n v="36"/>
    <x v="0"/>
    <s v="Free"/>
    <x v="1"/>
    <x v="50"/>
    <n v="1763"/>
    <n v="68083"/>
    <n v="0"/>
    <s v="Jewelry &amp; Accessories"/>
    <x v="5"/>
    <x v="1"/>
    <n v="5"/>
    <n v="4"/>
    <n v="3"/>
    <n v="543"/>
    <x v="6"/>
  </r>
  <r>
    <s v="C05869"/>
    <x v="7"/>
    <n v="27"/>
    <x v="2"/>
    <s v="Silver"/>
    <x v="1"/>
    <x v="14"/>
    <n v="262"/>
    <n v="4887"/>
    <n v="7"/>
    <s v="Beauty &amp; Personal Care"/>
    <x v="1"/>
    <x v="0"/>
    <n v="5"/>
    <n v="1"/>
    <n v="1"/>
    <n v="511"/>
    <x v="8"/>
  </r>
  <r>
    <s v="C05870"/>
    <x v="19"/>
    <n v="25"/>
    <x v="2"/>
    <s v="Free"/>
    <x v="1"/>
    <x v="22"/>
    <n v="351"/>
    <n v="36532"/>
    <n v="142"/>
    <s v="Automotive"/>
    <x v="1"/>
    <x v="1"/>
    <n v="1"/>
    <n v="3"/>
    <n v="2"/>
    <n v="132"/>
    <x v="0"/>
  </r>
  <r>
    <s v="C05871"/>
    <x v="0"/>
    <n v="47"/>
    <x v="3"/>
    <s v="Gold"/>
    <x v="0"/>
    <x v="65"/>
    <n v="9276"/>
    <n v="568798"/>
    <n v="39"/>
    <s v="Electronics"/>
    <x v="3"/>
    <x v="1"/>
    <n v="3"/>
    <n v="5"/>
    <n v="5"/>
    <n v="355"/>
    <x v="6"/>
  </r>
  <r>
    <s v="C05872"/>
    <x v="17"/>
    <n v="23"/>
    <x v="1"/>
    <s v="Free"/>
    <x v="1"/>
    <x v="0"/>
    <n v="3183"/>
    <n v="12171"/>
    <n v="106"/>
    <s v="Clothing &amp; Apparel"/>
    <x v="0"/>
    <x v="1"/>
    <n v="2"/>
    <n v="2"/>
    <n v="2"/>
    <n v="222"/>
    <x v="0"/>
  </r>
  <r>
    <s v="C05873"/>
    <x v="3"/>
    <n v="27"/>
    <x v="2"/>
    <s v="Free"/>
    <x v="0"/>
    <x v="25"/>
    <n v="3133"/>
    <n v="92587"/>
    <n v="38"/>
    <s v="Electronics"/>
    <x v="0"/>
    <x v="0"/>
    <n v="3"/>
    <n v="4"/>
    <n v="3"/>
    <n v="343"/>
    <x v="9"/>
  </r>
  <r>
    <s v="C05874"/>
    <x v="10"/>
    <n v="52"/>
    <x v="3"/>
    <s v="Free"/>
    <x v="1"/>
    <x v="5"/>
    <n v="4448"/>
    <n v="24891"/>
    <n v="47"/>
    <s v="Automotive"/>
    <x v="0"/>
    <x v="0"/>
    <n v="3"/>
    <n v="2"/>
    <n v="2"/>
    <n v="322"/>
    <x v="0"/>
  </r>
  <r>
    <s v="C05875"/>
    <x v="10"/>
    <n v="31"/>
    <x v="2"/>
    <s v="Silver"/>
    <x v="1"/>
    <x v="0"/>
    <n v="14389"/>
    <n v="63053"/>
    <n v="40"/>
    <s v="Books"/>
    <x v="1"/>
    <x v="1"/>
    <n v="3"/>
    <n v="2"/>
    <n v="3"/>
    <n v="323"/>
    <x v="5"/>
  </r>
  <r>
    <s v="C05876"/>
    <x v="3"/>
    <n v="34"/>
    <x v="2"/>
    <s v="Silver"/>
    <x v="0"/>
    <x v="0"/>
    <n v="5403"/>
    <n v="23587"/>
    <n v="86"/>
    <s v="Books"/>
    <x v="3"/>
    <x v="1"/>
    <n v="2"/>
    <n v="2"/>
    <n v="2"/>
    <n v="222"/>
    <x v="0"/>
  </r>
  <r>
    <s v="C05877"/>
    <x v="7"/>
    <n v="46"/>
    <x v="3"/>
    <s v="Free"/>
    <x v="1"/>
    <x v="34"/>
    <n v="6916"/>
    <n v="12457"/>
    <n v="208"/>
    <s v="Sports &amp; Outdoors"/>
    <x v="0"/>
    <x v="0"/>
    <n v="1"/>
    <n v="3"/>
    <n v="2"/>
    <n v="132"/>
    <x v="0"/>
  </r>
  <r>
    <s v="C05878"/>
    <x v="0"/>
    <n v="49"/>
    <x v="3"/>
    <s v="Silver"/>
    <x v="0"/>
    <x v="18"/>
    <n v="17014"/>
    <n v="288768"/>
    <n v="2"/>
    <s v="Health &amp; Wellness"/>
    <x v="3"/>
    <x v="1"/>
    <n v="5"/>
    <n v="3"/>
    <n v="4"/>
    <n v="534"/>
    <x v="9"/>
  </r>
  <r>
    <s v="C05879"/>
    <x v="9"/>
    <n v="31"/>
    <x v="2"/>
    <s v="Free"/>
    <x v="0"/>
    <x v="18"/>
    <n v="6836"/>
    <n v="118528"/>
    <n v="0"/>
    <s v="Books"/>
    <x v="1"/>
    <x v="0"/>
    <n v="5"/>
    <n v="3"/>
    <n v="4"/>
    <n v="534"/>
    <x v="9"/>
  </r>
  <r>
    <s v="C05880"/>
    <x v="1"/>
    <n v="51"/>
    <x v="3"/>
    <s v="Silver"/>
    <x v="1"/>
    <x v="30"/>
    <n v="9126"/>
    <n v="216278"/>
    <n v="24"/>
    <s v="Clothing &amp; Apparel"/>
    <x v="4"/>
    <x v="0"/>
    <n v="4"/>
    <n v="4"/>
    <n v="4"/>
    <n v="444"/>
    <x v="6"/>
  </r>
  <r>
    <s v="C05881"/>
    <x v="0"/>
    <n v="25"/>
    <x v="2"/>
    <s v="Free"/>
    <x v="1"/>
    <x v="14"/>
    <n v="3264"/>
    <n v="7445"/>
    <n v="13"/>
    <s v="Clothing &amp; Apparel"/>
    <x v="0"/>
    <x v="1"/>
    <n v="4"/>
    <n v="1"/>
    <n v="1"/>
    <n v="411"/>
    <x v="8"/>
  </r>
  <r>
    <s v="C05882"/>
    <x v="10"/>
    <n v="42"/>
    <x v="0"/>
    <s v="Gold"/>
    <x v="0"/>
    <x v="2"/>
    <n v="2651"/>
    <n v="17518"/>
    <n v="279"/>
    <s v="Books"/>
    <x v="4"/>
    <x v="1"/>
    <n v="1"/>
    <n v="2"/>
    <n v="2"/>
    <n v="122"/>
    <x v="0"/>
  </r>
  <r>
    <s v="C05883"/>
    <x v="7"/>
    <n v="24"/>
    <x v="1"/>
    <s v="Silver"/>
    <x v="1"/>
    <x v="50"/>
    <n v="8895"/>
    <n v="347157"/>
    <n v="3"/>
    <s v="Electronics"/>
    <x v="1"/>
    <x v="1"/>
    <n v="5"/>
    <n v="4"/>
    <n v="5"/>
    <n v="545"/>
    <x v="4"/>
  </r>
  <r>
    <s v="C05884"/>
    <x v="1"/>
    <n v="37"/>
    <x v="0"/>
    <s v="Free"/>
    <x v="0"/>
    <x v="62"/>
    <n v="11153"/>
    <n v="522159"/>
    <n v="149"/>
    <s v="Clothing &amp; Apparel"/>
    <x v="1"/>
    <x v="1"/>
    <n v="1"/>
    <n v="5"/>
    <n v="5"/>
    <n v="155"/>
    <x v="3"/>
  </r>
  <r>
    <s v="C05885"/>
    <x v="8"/>
    <n v="50"/>
    <x v="3"/>
    <s v="Free"/>
    <x v="1"/>
    <x v="1"/>
    <n v="3593"/>
    <n v="42143"/>
    <n v="0"/>
    <s v="Office Supplies"/>
    <x v="1"/>
    <x v="0"/>
    <n v="5"/>
    <n v="3"/>
    <n v="2"/>
    <n v="532"/>
    <x v="5"/>
  </r>
  <r>
    <s v="C05886"/>
    <x v="0"/>
    <n v="40"/>
    <x v="0"/>
    <s v="Free"/>
    <x v="0"/>
    <x v="34"/>
    <n v="3541"/>
    <n v="64272"/>
    <n v="58"/>
    <s v="Pet Supplies"/>
    <x v="0"/>
    <x v="1"/>
    <n v="3"/>
    <n v="3"/>
    <n v="3"/>
    <n v="333"/>
    <x v="5"/>
  </r>
  <r>
    <s v="C05887"/>
    <x v="18"/>
    <n v="32"/>
    <x v="2"/>
    <s v="Free"/>
    <x v="1"/>
    <x v="18"/>
    <n v="8689"/>
    <n v="128977"/>
    <n v="39"/>
    <s v="Home &amp; Kitchen"/>
    <x v="5"/>
    <x v="0"/>
    <n v="3"/>
    <n v="3"/>
    <n v="4"/>
    <n v="334"/>
    <x v="9"/>
  </r>
  <r>
    <s v="C05888"/>
    <x v="19"/>
    <n v="38"/>
    <x v="0"/>
    <s v="Free"/>
    <x v="1"/>
    <x v="19"/>
    <n v="2101"/>
    <n v="1837"/>
    <n v="26"/>
    <s v="Clothing &amp; Apparel"/>
    <x v="1"/>
    <x v="1"/>
    <n v="4"/>
    <n v="1"/>
    <n v="1"/>
    <n v="411"/>
    <x v="8"/>
  </r>
  <r>
    <s v="C05889"/>
    <x v="11"/>
    <n v="44"/>
    <x v="0"/>
    <s v="Silver"/>
    <x v="0"/>
    <x v="21"/>
    <n v="3159"/>
    <n v="4221"/>
    <n v="33"/>
    <s v="Home &amp; Kitchen"/>
    <x v="4"/>
    <x v="1"/>
    <n v="3"/>
    <n v="3"/>
    <n v="1"/>
    <n v="331"/>
    <x v="7"/>
  </r>
  <r>
    <s v="C05890"/>
    <x v="7"/>
    <n v="53"/>
    <x v="3"/>
    <s v="Gold"/>
    <x v="0"/>
    <x v="49"/>
    <n v="5934"/>
    <n v="125346"/>
    <n v="42"/>
    <s v="Clothing &amp; Apparel"/>
    <x v="3"/>
    <x v="1"/>
    <n v="3"/>
    <n v="4"/>
    <n v="4"/>
    <n v="344"/>
    <x v="6"/>
  </r>
  <r>
    <s v="C05891"/>
    <x v="0"/>
    <n v="36"/>
    <x v="0"/>
    <s v="Gold"/>
    <x v="1"/>
    <x v="4"/>
    <n v="4375"/>
    <n v="93268"/>
    <n v="168"/>
    <s v="Jewelry &amp; Accessories"/>
    <x v="2"/>
    <x v="1"/>
    <n v="1"/>
    <n v="4"/>
    <n v="3"/>
    <n v="143"/>
    <x v="1"/>
  </r>
  <r>
    <s v="C05892"/>
    <x v="10"/>
    <n v="33"/>
    <x v="2"/>
    <s v="Silver"/>
    <x v="1"/>
    <x v="18"/>
    <n v="7077"/>
    <n v="97236"/>
    <n v="205"/>
    <s v="Pet Supplies"/>
    <x v="0"/>
    <x v="1"/>
    <n v="1"/>
    <n v="3"/>
    <n v="3"/>
    <n v="133"/>
    <x v="1"/>
  </r>
  <r>
    <s v="C05893"/>
    <x v="11"/>
    <n v="22"/>
    <x v="1"/>
    <s v="Platinum"/>
    <x v="1"/>
    <x v="25"/>
    <n v="4588"/>
    <n v="147358"/>
    <n v="9"/>
    <s v="Automotive"/>
    <x v="4"/>
    <x v="1"/>
    <n v="4"/>
    <n v="4"/>
    <n v="4"/>
    <n v="444"/>
    <x v="6"/>
  </r>
  <r>
    <s v="C05894"/>
    <x v="3"/>
    <n v="43"/>
    <x v="0"/>
    <s v="Free"/>
    <x v="0"/>
    <x v="14"/>
    <n v="4567"/>
    <n v="10433"/>
    <n v="55"/>
    <s v="Jewelry &amp; Accessories"/>
    <x v="1"/>
    <x v="0"/>
    <n v="3"/>
    <n v="1"/>
    <n v="1"/>
    <n v="311"/>
    <x v="8"/>
  </r>
  <r>
    <s v="C05895"/>
    <x v="5"/>
    <n v="26"/>
    <x v="2"/>
    <s v="Silver"/>
    <x v="0"/>
    <x v="19"/>
    <n v="6676"/>
    <n v="7382"/>
    <n v="3"/>
    <s v="Electronics"/>
    <x v="0"/>
    <x v="0"/>
    <n v="5"/>
    <n v="1"/>
    <n v="1"/>
    <n v="511"/>
    <x v="8"/>
  </r>
  <r>
    <s v="C05896"/>
    <x v="7"/>
    <n v="33"/>
    <x v="2"/>
    <s v="Gold"/>
    <x v="1"/>
    <x v="33"/>
    <n v="11129"/>
    <n v="33882"/>
    <n v="36"/>
    <s v="Jewelry &amp; Accessories"/>
    <x v="3"/>
    <x v="0"/>
    <n v="3"/>
    <n v="1"/>
    <n v="2"/>
    <n v="312"/>
    <x v="7"/>
  </r>
  <r>
    <s v="C05897"/>
    <x v="7"/>
    <n v="50"/>
    <x v="3"/>
    <s v="Free"/>
    <x v="0"/>
    <x v="14"/>
    <n v="2948"/>
    <n v="5255"/>
    <n v="135"/>
    <s v="Pet Supplies"/>
    <x v="1"/>
    <x v="1"/>
    <n v="1"/>
    <n v="1"/>
    <n v="1"/>
    <n v="111"/>
    <x v="10"/>
  </r>
  <r>
    <s v="C05898"/>
    <x v="1"/>
    <n v="34"/>
    <x v="2"/>
    <s v="Free"/>
    <x v="1"/>
    <x v="10"/>
    <n v="3543"/>
    <n v="29931"/>
    <n v="10"/>
    <s v="Electronics"/>
    <x v="3"/>
    <x v="0"/>
    <n v="4"/>
    <n v="2"/>
    <n v="2"/>
    <n v="422"/>
    <x v="8"/>
  </r>
  <r>
    <s v="C05899"/>
    <x v="0"/>
    <n v="31"/>
    <x v="2"/>
    <s v="Free"/>
    <x v="1"/>
    <x v="21"/>
    <n v="32496"/>
    <n v="423982"/>
    <n v="0"/>
    <s v="Home &amp; Kitchen"/>
    <x v="3"/>
    <x v="1"/>
    <n v="5"/>
    <n v="3"/>
    <n v="5"/>
    <n v="535"/>
    <x v="9"/>
  </r>
  <r>
    <s v="C05900"/>
    <x v="0"/>
    <n v="36"/>
    <x v="0"/>
    <s v="Free"/>
    <x v="0"/>
    <x v="19"/>
    <n v="5167"/>
    <n v="4748"/>
    <n v="17"/>
    <s v="Toys &amp; Games"/>
    <x v="3"/>
    <x v="1"/>
    <n v="4"/>
    <n v="1"/>
    <n v="1"/>
    <n v="411"/>
    <x v="8"/>
  </r>
  <r>
    <s v="C05901"/>
    <x v="0"/>
    <n v="39"/>
    <x v="0"/>
    <s v="Free"/>
    <x v="0"/>
    <x v="2"/>
    <n v="3617"/>
    <n v="20169"/>
    <n v="101"/>
    <s v="Books"/>
    <x v="0"/>
    <x v="1"/>
    <n v="2"/>
    <n v="2"/>
    <n v="2"/>
    <n v="222"/>
    <x v="0"/>
  </r>
  <r>
    <s v="C05902"/>
    <x v="11"/>
    <n v="21"/>
    <x v="1"/>
    <s v="Free"/>
    <x v="1"/>
    <x v="22"/>
    <n v="4413"/>
    <n v="45576"/>
    <n v="18"/>
    <s v="Clothing &amp; Apparel"/>
    <x v="2"/>
    <x v="1"/>
    <n v="4"/>
    <n v="3"/>
    <n v="3"/>
    <n v="433"/>
    <x v="5"/>
  </r>
  <r>
    <s v="C05903"/>
    <x v="0"/>
    <n v="48"/>
    <x v="3"/>
    <s v="Gold"/>
    <x v="1"/>
    <x v="12"/>
    <n v="6145"/>
    <n v="97246"/>
    <n v="2"/>
    <s v="Home &amp; Kitchen"/>
    <x v="3"/>
    <x v="1"/>
    <n v="5"/>
    <n v="4"/>
    <n v="3"/>
    <n v="543"/>
    <x v="6"/>
  </r>
  <r>
    <s v="C05904"/>
    <x v="9"/>
    <n v="28"/>
    <x v="2"/>
    <s v="Gold"/>
    <x v="1"/>
    <x v="21"/>
    <n v="26929"/>
    <n v="318476"/>
    <n v="24"/>
    <s v="Electronics"/>
    <x v="3"/>
    <x v="1"/>
    <n v="4"/>
    <n v="3"/>
    <n v="5"/>
    <n v="435"/>
    <x v="6"/>
  </r>
  <r>
    <s v="C05905"/>
    <x v="8"/>
    <n v="25"/>
    <x v="2"/>
    <s v="Free"/>
    <x v="0"/>
    <x v="33"/>
    <n v="9533"/>
    <n v="24372"/>
    <n v="27"/>
    <s v="Books"/>
    <x v="0"/>
    <x v="1"/>
    <n v="4"/>
    <n v="1"/>
    <n v="2"/>
    <n v="412"/>
    <x v="8"/>
  </r>
  <r>
    <s v="C05906"/>
    <x v="11"/>
    <n v="42"/>
    <x v="0"/>
    <s v="Gold"/>
    <x v="0"/>
    <x v="14"/>
    <n v="8848"/>
    <n v="15138"/>
    <n v="102"/>
    <s v="Clothing &amp; Apparel"/>
    <x v="1"/>
    <x v="0"/>
    <n v="2"/>
    <n v="1"/>
    <n v="2"/>
    <n v="212"/>
    <x v="0"/>
  </r>
  <r>
    <s v="C05907"/>
    <x v="1"/>
    <n v="55"/>
    <x v="4"/>
    <s v="Free"/>
    <x v="1"/>
    <x v="19"/>
    <n v="19376"/>
    <n v="18674"/>
    <n v="37"/>
    <s v="Beauty &amp; Personal Care"/>
    <x v="1"/>
    <x v="0"/>
    <n v="3"/>
    <n v="1"/>
    <n v="2"/>
    <n v="312"/>
    <x v="7"/>
  </r>
  <r>
    <s v="C05908"/>
    <x v="16"/>
    <n v="60"/>
    <x v="4"/>
    <s v="Free"/>
    <x v="1"/>
    <x v="10"/>
    <n v="3898"/>
    <n v="29276"/>
    <n v="77"/>
    <s v="Electronics"/>
    <x v="0"/>
    <x v="0"/>
    <n v="2"/>
    <n v="2"/>
    <n v="2"/>
    <n v="222"/>
    <x v="0"/>
  </r>
  <r>
    <s v="C05909"/>
    <x v="0"/>
    <n v="29"/>
    <x v="2"/>
    <s v="Free"/>
    <x v="1"/>
    <x v="31"/>
    <n v="3249"/>
    <n v="33304"/>
    <n v="110"/>
    <s v="Clothing &amp; Apparel"/>
    <x v="3"/>
    <x v="0"/>
    <n v="2"/>
    <n v="2"/>
    <n v="2"/>
    <n v="222"/>
    <x v="0"/>
  </r>
  <r>
    <s v="C05910"/>
    <x v="5"/>
    <n v="20"/>
    <x v="1"/>
    <s v="Free"/>
    <x v="1"/>
    <x v="23"/>
    <n v="3195"/>
    <n v="43065"/>
    <n v="81"/>
    <s v="Electronics"/>
    <x v="3"/>
    <x v="1"/>
    <n v="2"/>
    <n v="3"/>
    <n v="2"/>
    <n v="232"/>
    <x v="0"/>
  </r>
  <r>
    <s v="C05911"/>
    <x v="9"/>
    <n v="47"/>
    <x v="3"/>
    <s v="Free"/>
    <x v="0"/>
    <x v="22"/>
    <n v="6419"/>
    <n v="63246"/>
    <n v="178"/>
    <s v="Home &amp; Kitchen"/>
    <x v="1"/>
    <x v="0"/>
    <n v="1"/>
    <n v="3"/>
    <n v="3"/>
    <n v="133"/>
    <x v="1"/>
  </r>
  <r>
    <s v="C05912"/>
    <x v="5"/>
    <n v="49"/>
    <x v="3"/>
    <s v="Free"/>
    <x v="1"/>
    <x v="19"/>
    <n v="6955"/>
    <n v="6753"/>
    <n v="34"/>
    <s v="Electronics"/>
    <x v="1"/>
    <x v="0"/>
    <n v="3"/>
    <n v="1"/>
    <n v="1"/>
    <n v="311"/>
    <x v="8"/>
  </r>
  <r>
    <s v="C05913"/>
    <x v="10"/>
    <n v="32"/>
    <x v="2"/>
    <s v="Free"/>
    <x v="0"/>
    <x v="30"/>
    <n v="24746"/>
    <n v="585159"/>
    <n v="21"/>
    <s v="Beauty &amp; Personal Care"/>
    <x v="1"/>
    <x v="1"/>
    <n v="4"/>
    <n v="4"/>
    <n v="5"/>
    <n v="445"/>
    <x v="4"/>
  </r>
  <r>
    <s v="C05914"/>
    <x v="5"/>
    <n v="42"/>
    <x v="0"/>
    <s v="Free"/>
    <x v="1"/>
    <x v="41"/>
    <n v="4066"/>
    <n v="148795"/>
    <n v="169"/>
    <s v="Jewelry &amp; Accessories"/>
    <x v="1"/>
    <x v="1"/>
    <n v="1"/>
    <n v="5"/>
    <n v="4"/>
    <n v="154"/>
    <x v="3"/>
  </r>
  <r>
    <s v="C05915"/>
    <x v="2"/>
    <n v="42"/>
    <x v="0"/>
    <s v="Silver"/>
    <x v="0"/>
    <x v="33"/>
    <n v="649"/>
    <n v="19159"/>
    <n v="66"/>
    <s v="Clothing &amp; Apparel"/>
    <x v="1"/>
    <x v="0"/>
    <n v="2"/>
    <n v="1"/>
    <n v="2"/>
    <n v="212"/>
    <x v="0"/>
  </r>
  <r>
    <s v="C05916"/>
    <x v="0"/>
    <n v="49"/>
    <x v="3"/>
    <s v="Gold"/>
    <x v="1"/>
    <x v="37"/>
    <n v="3045"/>
    <n v="108527"/>
    <n v="28"/>
    <s v="Books"/>
    <x v="5"/>
    <x v="1"/>
    <n v="4"/>
    <n v="5"/>
    <n v="3"/>
    <n v="453"/>
    <x v="5"/>
  </r>
  <r>
    <s v="C05917"/>
    <x v="0"/>
    <n v="33"/>
    <x v="2"/>
    <s v="Free"/>
    <x v="1"/>
    <x v="0"/>
    <n v="470"/>
    <n v="19627"/>
    <n v="31"/>
    <s v="Electronics"/>
    <x v="0"/>
    <x v="0"/>
    <n v="3"/>
    <n v="2"/>
    <n v="2"/>
    <n v="322"/>
    <x v="0"/>
  </r>
  <r>
    <s v="C05918"/>
    <x v="7"/>
    <n v="37"/>
    <x v="0"/>
    <s v="Free"/>
    <x v="0"/>
    <x v="10"/>
    <n v="11645"/>
    <n v="84689"/>
    <n v="6"/>
    <s v="Home &amp; Kitchen"/>
    <x v="3"/>
    <x v="0"/>
    <n v="5"/>
    <n v="2"/>
    <n v="3"/>
    <n v="523"/>
    <x v="2"/>
  </r>
  <r>
    <s v="C05919"/>
    <x v="1"/>
    <n v="27"/>
    <x v="2"/>
    <s v="Gold"/>
    <x v="0"/>
    <x v="20"/>
    <n v="24986"/>
    <n v="282715"/>
    <n v="157"/>
    <s v="Beauty &amp; Personal Care"/>
    <x v="1"/>
    <x v="1"/>
    <n v="1"/>
    <n v="3"/>
    <n v="4"/>
    <n v="134"/>
    <x v="1"/>
  </r>
  <r>
    <s v="C05920"/>
    <x v="18"/>
    <n v="26"/>
    <x v="2"/>
    <s v="Gold"/>
    <x v="1"/>
    <x v="33"/>
    <n v="192"/>
    <n v="4995"/>
    <n v="0"/>
    <s v="Electronics"/>
    <x v="0"/>
    <x v="1"/>
    <n v="5"/>
    <n v="1"/>
    <n v="1"/>
    <n v="511"/>
    <x v="8"/>
  </r>
  <r>
    <s v="C05921"/>
    <x v="5"/>
    <n v="29"/>
    <x v="2"/>
    <s v="Free"/>
    <x v="1"/>
    <x v="22"/>
    <n v="8119"/>
    <n v="89092"/>
    <n v="47"/>
    <s v="Clothing &amp; Apparel"/>
    <x v="1"/>
    <x v="1"/>
    <n v="3"/>
    <n v="3"/>
    <n v="3"/>
    <n v="333"/>
    <x v="5"/>
  </r>
  <r>
    <s v="C05922"/>
    <x v="12"/>
    <n v="29"/>
    <x v="2"/>
    <s v="Free"/>
    <x v="1"/>
    <x v="21"/>
    <n v="4844"/>
    <n v="56376"/>
    <n v="202"/>
    <s v="Electronics"/>
    <x v="0"/>
    <x v="1"/>
    <n v="1"/>
    <n v="3"/>
    <n v="3"/>
    <n v="133"/>
    <x v="1"/>
  </r>
  <r>
    <s v="C05923"/>
    <x v="8"/>
    <n v="48"/>
    <x v="3"/>
    <s v="Gold"/>
    <x v="1"/>
    <x v="12"/>
    <n v="8778"/>
    <n v="177603"/>
    <n v="9"/>
    <s v="Clothing &amp; Apparel"/>
    <x v="0"/>
    <x v="1"/>
    <n v="4"/>
    <n v="4"/>
    <n v="4"/>
    <n v="444"/>
    <x v="6"/>
  </r>
  <r>
    <s v="C05924"/>
    <x v="0"/>
    <n v="48"/>
    <x v="3"/>
    <s v="Free"/>
    <x v="0"/>
    <x v="19"/>
    <n v="3183"/>
    <n v="3422"/>
    <n v="10"/>
    <s v="Jewelry &amp; Accessories"/>
    <x v="0"/>
    <x v="0"/>
    <n v="4"/>
    <n v="1"/>
    <n v="1"/>
    <n v="411"/>
    <x v="8"/>
  </r>
  <r>
    <s v="C05925"/>
    <x v="5"/>
    <n v="34"/>
    <x v="2"/>
    <s v="Silver"/>
    <x v="1"/>
    <x v="5"/>
    <n v="2727"/>
    <n v="13968"/>
    <n v="212"/>
    <s v="Home &amp; Kitchen"/>
    <x v="3"/>
    <x v="1"/>
    <n v="1"/>
    <n v="2"/>
    <n v="2"/>
    <n v="122"/>
    <x v="0"/>
  </r>
  <r>
    <s v="C05926"/>
    <x v="0"/>
    <n v="39"/>
    <x v="0"/>
    <s v="Gold"/>
    <x v="0"/>
    <x v="20"/>
    <n v="5915"/>
    <n v="8265"/>
    <n v="9"/>
    <s v="Jewelry &amp; Accessories"/>
    <x v="1"/>
    <x v="1"/>
    <n v="4"/>
    <n v="3"/>
    <n v="1"/>
    <n v="431"/>
    <x v="5"/>
  </r>
  <r>
    <s v="C05927"/>
    <x v="12"/>
    <n v="34"/>
    <x v="2"/>
    <s v="Free"/>
    <x v="0"/>
    <x v="5"/>
    <n v="9813"/>
    <n v="4598"/>
    <n v="58"/>
    <s v="Pet Supplies"/>
    <x v="1"/>
    <x v="0"/>
    <n v="3"/>
    <n v="2"/>
    <n v="1"/>
    <n v="321"/>
    <x v="7"/>
  </r>
  <r>
    <s v="C05928"/>
    <x v="0"/>
    <n v="34"/>
    <x v="2"/>
    <s v="Silver"/>
    <x v="0"/>
    <x v="9"/>
    <n v="15836"/>
    <n v="121843"/>
    <n v="24"/>
    <s v="Electronics"/>
    <x v="5"/>
    <x v="0"/>
    <n v="4"/>
    <n v="2"/>
    <n v="4"/>
    <n v="424"/>
    <x v="2"/>
  </r>
  <r>
    <s v="C05929"/>
    <x v="4"/>
    <n v="35"/>
    <x v="0"/>
    <s v="Free"/>
    <x v="0"/>
    <x v="19"/>
    <n v="10449"/>
    <n v="11312"/>
    <n v="72"/>
    <s v="Home &amp; Kitchen"/>
    <x v="4"/>
    <x v="1"/>
    <n v="2"/>
    <n v="1"/>
    <n v="2"/>
    <n v="212"/>
    <x v="0"/>
  </r>
  <r>
    <s v="C05930"/>
    <x v="5"/>
    <n v="32"/>
    <x v="2"/>
    <s v="Free"/>
    <x v="1"/>
    <x v="33"/>
    <n v="10662"/>
    <n v="31297"/>
    <n v="45"/>
    <s v="Sports &amp; Outdoors"/>
    <x v="0"/>
    <x v="0"/>
    <n v="3"/>
    <n v="1"/>
    <n v="2"/>
    <n v="312"/>
    <x v="7"/>
  </r>
  <r>
    <s v="C05931"/>
    <x v="0"/>
    <n v="18"/>
    <x v="1"/>
    <s v="Free"/>
    <x v="1"/>
    <x v="12"/>
    <n v="5183"/>
    <n v="88903"/>
    <n v="32"/>
    <s v="Clothing &amp; Apparel"/>
    <x v="0"/>
    <x v="0"/>
    <n v="3"/>
    <n v="4"/>
    <n v="3"/>
    <n v="343"/>
    <x v="9"/>
  </r>
  <r>
    <s v="C05932"/>
    <x v="8"/>
    <n v="24"/>
    <x v="1"/>
    <s v="Silver"/>
    <x v="1"/>
    <x v="21"/>
    <n v="10227"/>
    <n v="126095"/>
    <n v="17"/>
    <s v="Beauty &amp; Personal Care"/>
    <x v="4"/>
    <x v="1"/>
    <n v="4"/>
    <n v="3"/>
    <n v="4"/>
    <n v="434"/>
    <x v="9"/>
  </r>
  <r>
    <s v="C05933"/>
    <x v="0"/>
    <n v="39"/>
    <x v="0"/>
    <s v="Free"/>
    <x v="0"/>
    <x v="25"/>
    <n v="9877"/>
    <n v="287395"/>
    <n v="137"/>
    <s v="Clothing &amp; Apparel"/>
    <x v="4"/>
    <x v="1"/>
    <n v="1"/>
    <n v="4"/>
    <n v="4"/>
    <n v="144"/>
    <x v="3"/>
  </r>
  <r>
    <s v="C05934"/>
    <x v="10"/>
    <n v="51"/>
    <x v="3"/>
    <s v="Gold"/>
    <x v="1"/>
    <x v="5"/>
    <n v="19115"/>
    <n v="82363"/>
    <n v="196"/>
    <s v="Beauty &amp; Personal Care"/>
    <x v="1"/>
    <x v="0"/>
    <n v="1"/>
    <n v="2"/>
    <n v="3"/>
    <n v="123"/>
    <x v="0"/>
  </r>
  <r>
    <s v="C05935"/>
    <x v="7"/>
    <n v="18"/>
    <x v="1"/>
    <s v="Free"/>
    <x v="0"/>
    <x v="34"/>
    <n v="6504"/>
    <n v="101425"/>
    <n v="52"/>
    <s v="Electronics"/>
    <x v="1"/>
    <x v="1"/>
    <n v="3"/>
    <n v="3"/>
    <n v="3"/>
    <n v="333"/>
    <x v="5"/>
  </r>
  <r>
    <s v="C05936"/>
    <x v="3"/>
    <n v="34"/>
    <x v="2"/>
    <s v="Gold"/>
    <x v="0"/>
    <x v="9"/>
    <n v="12985"/>
    <n v="89979"/>
    <n v="108"/>
    <s v="Food &amp; Grocery"/>
    <x v="0"/>
    <x v="1"/>
    <n v="2"/>
    <n v="2"/>
    <n v="3"/>
    <n v="223"/>
    <x v="0"/>
  </r>
  <r>
    <s v="C05937"/>
    <x v="11"/>
    <n v="47"/>
    <x v="3"/>
    <s v="Free"/>
    <x v="0"/>
    <x v="19"/>
    <n v="4441"/>
    <n v="4583"/>
    <n v="91"/>
    <s v="Clothing &amp; Apparel"/>
    <x v="0"/>
    <x v="1"/>
    <n v="2"/>
    <n v="1"/>
    <n v="1"/>
    <n v="211"/>
    <x v="0"/>
  </r>
  <r>
    <s v="C05938"/>
    <x v="10"/>
    <n v="37"/>
    <x v="0"/>
    <s v="Free"/>
    <x v="1"/>
    <x v="9"/>
    <n v="4329"/>
    <n v="30597"/>
    <n v="63"/>
    <s v="Sports &amp; Outdoors"/>
    <x v="0"/>
    <x v="1"/>
    <n v="2"/>
    <n v="2"/>
    <n v="2"/>
    <n v="222"/>
    <x v="0"/>
  </r>
  <r>
    <s v="C05939"/>
    <x v="12"/>
    <n v="30"/>
    <x v="2"/>
    <s v="Gold"/>
    <x v="1"/>
    <x v="31"/>
    <n v="25514"/>
    <n v="202404"/>
    <n v="10"/>
    <s v="Pet Supplies"/>
    <x v="1"/>
    <x v="1"/>
    <n v="4"/>
    <n v="2"/>
    <n v="4"/>
    <n v="424"/>
    <x v="2"/>
  </r>
  <r>
    <s v="C05940"/>
    <x v="0"/>
    <n v="18"/>
    <x v="1"/>
    <s v="Gold"/>
    <x v="1"/>
    <x v="33"/>
    <n v="6318"/>
    <n v="17157"/>
    <n v="24"/>
    <s v="Home &amp; Kitchen"/>
    <x v="5"/>
    <x v="1"/>
    <n v="4"/>
    <n v="1"/>
    <n v="2"/>
    <n v="412"/>
    <x v="8"/>
  </r>
  <r>
    <s v="C05941"/>
    <x v="5"/>
    <n v="22"/>
    <x v="1"/>
    <s v="Free"/>
    <x v="1"/>
    <x v="34"/>
    <n v="6876"/>
    <n v="108143"/>
    <n v="152"/>
    <s v="Electronics"/>
    <x v="5"/>
    <x v="1"/>
    <n v="1"/>
    <n v="3"/>
    <n v="3"/>
    <n v="133"/>
    <x v="1"/>
  </r>
  <r>
    <s v="C05942"/>
    <x v="1"/>
    <n v="34"/>
    <x v="2"/>
    <s v="Free"/>
    <x v="0"/>
    <x v="1"/>
    <n v="6758"/>
    <n v="7044"/>
    <n v="16"/>
    <s v="Office Supplies"/>
    <x v="3"/>
    <x v="0"/>
    <n v="4"/>
    <n v="3"/>
    <n v="1"/>
    <n v="431"/>
    <x v="5"/>
  </r>
  <r>
    <s v="C05943"/>
    <x v="1"/>
    <n v="26"/>
    <x v="2"/>
    <s v="Silver"/>
    <x v="0"/>
    <x v="43"/>
    <n v="35106"/>
    <n v="1563004"/>
    <n v="5"/>
    <s v="Clothing &amp; Apparel"/>
    <x v="3"/>
    <x v="1"/>
    <n v="5"/>
    <n v="5"/>
    <n v="5"/>
    <n v="555"/>
    <x v="4"/>
  </r>
  <r>
    <s v="C05944"/>
    <x v="0"/>
    <n v="32"/>
    <x v="2"/>
    <s v="Free"/>
    <x v="0"/>
    <x v="1"/>
    <n v="12283"/>
    <n v="121369"/>
    <n v="40"/>
    <s v="Books"/>
    <x v="4"/>
    <x v="0"/>
    <n v="3"/>
    <n v="3"/>
    <n v="4"/>
    <n v="334"/>
    <x v="9"/>
  </r>
  <r>
    <s v="C05945"/>
    <x v="5"/>
    <n v="26"/>
    <x v="2"/>
    <s v="Free"/>
    <x v="1"/>
    <x v="9"/>
    <n v="2672"/>
    <n v="19963"/>
    <n v="85"/>
    <s v="Home &amp; Kitchen"/>
    <x v="0"/>
    <x v="1"/>
    <n v="2"/>
    <n v="2"/>
    <n v="2"/>
    <n v="222"/>
    <x v="0"/>
  </r>
  <r>
    <s v="C05946"/>
    <x v="0"/>
    <n v="31"/>
    <x v="2"/>
    <s v="Free"/>
    <x v="0"/>
    <x v="5"/>
    <n v="16606"/>
    <n v="82393"/>
    <n v="68"/>
    <s v="Electronics"/>
    <x v="4"/>
    <x v="1"/>
    <n v="2"/>
    <n v="2"/>
    <n v="3"/>
    <n v="223"/>
    <x v="0"/>
  </r>
  <r>
    <s v="C05947"/>
    <x v="9"/>
    <n v="48"/>
    <x v="3"/>
    <s v="Free"/>
    <x v="1"/>
    <x v="33"/>
    <n v="9204"/>
    <n v="24207"/>
    <n v="48"/>
    <s v="Electronics"/>
    <x v="3"/>
    <x v="0"/>
    <n v="3"/>
    <n v="1"/>
    <n v="2"/>
    <n v="312"/>
    <x v="7"/>
  </r>
  <r>
    <s v="C05948"/>
    <x v="9"/>
    <n v="40"/>
    <x v="0"/>
    <s v="Free"/>
    <x v="0"/>
    <x v="5"/>
    <n v="354"/>
    <n v="16221"/>
    <n v="2"/>
    <s v="Beauty &amp; Personal Care"/>
    <x v="0"/>
    <x v="0"/>
    <n v="5"/>
    <n v="2"/>
    <n v="2"/>
    <n v="522"/>
    <x v="2"/>
  </r>
  <r>
    <s v="C05949"/>
    <x v="0"/>
    <n v="21"/>
    <x v="1"/>
    <s v="Silver"/>
    <x v="1"/>
    <x v="58"/>
    <n v="3577"/>
    <n v="72525"/>
    <n v="20"/>
    <s v="Health &amp; Wellness"/>
    <x v="1"/>
    <x v="1"/>
    <n v="4"/>
    <n v="4"/>
    <n v="3"/>
    <n v="443"/>
    <x v="9"/>
  </r>
  <r>
    <s v="C05950"/>
    <x v="0"/>
    <n v="29"/>
    <x v="2"/>
    <s v="Gold"/>
    <x v="0"/>
    <x v="10"/>
    <n v="4287"/>
    <n v="38053"/>
    <n v="138"/>
    <s v="Pet Supplies"/>
    <x v="0"/>
    <x v="0"/>
    <n v="1"/>
    <n v="2"/>
    <n v="2"/>
    <n v="122"/>
    <x v="0"/>
  </r>
  <r>
    <s v="C05951"/>
    <x v="10"/>
    <n v="42"/>
    <x v="0"/>
    <s v="Silver"/>
    <x v="1"/>
    <x v="4"/>
    <n v="6393"/>
    <n v="135916"/>
    <n v="14"/>
    <s v="Electronics"/>
    <x v="0"/>
    <x v="1"/>
    <n v="4"/>
    <n v="4"/>
    <n v="4"/>
    <n v="444"/>
    <x v="6"/>
  </r>
  <r>
    <s v="C05952"/>
    <x v="12"/>
    <n v="54"/>
    <x v="3"/>
    <s v="Gold"/>
    <x v="1"/>
    <x v="0"/>
    <n v="2422"/>
    <n v="9096"/>
    <n v="82"/>
    <s v="Beauty &amp; Personal Care"/>
    <x v="0"/>
    <x v="0"/>
    <n v="2"/>
    <n v="2"/>
    <n v="1"/>
    <n v="221"/>
    <x v="7"/>
  </r>
  <r>
    <s v="C05953"/>
    <x v="5"/>
    <n v="29"/>
    <x v="2"/>
    <s v="Silver"/>
    <x v="1"/>
    <x v="29"/>
    <n v="2017"/>
    <n v="87148"/>
    <n v="90"/>
    <s v="Books"/>
    <x v="0"/>
    <x v="1"/>
    <n v="2"/>
    <n v="5"/>
    <n v="3"/>
    <n v="253"/>
    <x v="1"/>
  </r>
  <r>
    <s v="C05954"/>
    <x v="8"/>
    <n v="39"/>
    <x v="0"/>
    <s v="Free"/>
    <x v="0"/>
    <x v="10"/>
    <n v="8524"/>
    <n v="64023"/>
    <n v="16"/>
    <s v="Clothing &amp; Apparel"/>
    <x v="1"/>
    <x v="0"/>
    <n v="4"/>
    <n v="2"/>
    <n v="3"/>
    <n v="423"/>
    <x v="5"/>
  </r>
  <r>
    <s v="C05955"/>
    <x v="18"/>
    <n v="18"/>
    <x v="1"/>
    <s v="Silver"/>
    <x v="0"/>
    <x v="10"/>
    <n v="16362"/>
    <n v="130421"/>
    <n v="54"/>
    <s v="Food &amp; Grocery"/>
    <x v="3"/>
    <x v="0"/>
    <n v="3"/>
    <n v="2"/>
    <n v="4"/>
    <n v="324"/>
    <x v="9"/>
  </r>
  <r>
    <s v="C05956"/>
    <x v="0"/>
    <n v="26"/>
    <x v="2"/>
    <s v="Gold"/>
    <x v="0"/>
    <x v="11"/>
    <n v="4486"/>
    <n v="136211"/>
    <n v="2"/>
    <s v="Sports &amp; Outdoors"/>
    <x v="1"/>
    <x v="0"/>
    <n v="5"/>
    <n v="4"/>
    <n v="4"/>
    <n v="544"/>
    <x v="4"/>
  </r>
  <r>
    <s v="C05957"/>
    <x v="0"/>
    <n v="47"/>
    <x v="3"/>
    <s v="Free"/>
    <x v="1"/>
    <x v="12"/>
    <n v="8506"/>
    <n v="142333"/>
    <n v="81"/>
    <s v="Electronics"/>
    <x v="5"/>
    <x v="0"/>
    <n v="2"/>
    <n v="4"/>
    <n v="4"/>
    <n v="244"/>
    <x v="1"/>
  </r>
  <r>
    <s v="C05958"/>
    <x v="0"/>
    <n v="35"/>
    <x v="0"/>
    <s v="Free"/>
    <x v="0"/>
    <x v="10"/>
    <n v="8651"/>
    <n v="75004"/>
    <n v="55"/>
    <s v="Health &amp; Wellness"/>
    <x v="0"/>
    <x v="0"/>
    <n v="3"/>
    <n v="2"/>
    <n v="3"/>
    <n v="323"/>
    <x v="5"/>
  </r>
  <r>
    <s v="C05959"/>
    <x v="5"/>
    <n v="42"/>
    <x v="0"/>
    <s v="Gold"/>
    <x v="1"/>
    <x v="26"/>
    <n v="8062"/>
    <n v="22168"/>
    <n v="11"/>
    <s v="Jewelry &amp; Accessories"/>
    <x v="4"/>
    <x v="1"/>
    <n v="4"/>
    <n v="4"/>
    <n v="2"/>
    <n v="442"/>
    <x v="5"/>
  </r>
  <r>
    <s v="C05960"/>
    <x v="8"/>
    <n v="30"/>
    <x v="2"/>
    <s v="Platinum"/>
    <x v="1"/>
    <x v="33"/>
    <n v="41925"/>
    <n v="122059"/>
    <n v="4"/>
    <s v="Clothing &amp; Apparel"/>
    <x v="5"/>
    <x v="0"/>
    <n v="5"/>
    <n v="1"/>
    <n v="4"/>
    <n v="514"/>
    <x v="2"/>
  </r>
  <r>
    <s v="C05961"/>
    <x v="12"/>
    <n v="33"/>
    <x v="2"/>
    <s v="Free"/>
    <x v="1"/>
    <x v="59"/>
    <n v="15538"/>
    <n v="371824"/>
    <n v="70"/>
    <s v="Food &amp; Grocery"/>
    <x v="0"/>
    <x v="1"/>
    <n v="2"/>
    <n v="4"/>
    <n v="5"/>
    <n v="245"/>
    <x v="1"/>
  </r>
  <r>
    <s v="C05962"/>
    <x v="8"/>
    <n v="53"/>
    <x v="3"/>
    <s v="Free"/>
    <x v="0"/>
    <x v="34"/>
    <n v="7863"/>
    <n v="131776"/>
    <n v="4"/>
    <s v="Electronics"/>
    <x v="0"/>
    <x v="1"/>
    <n v="5"/>
    <n v="3"/>
    <n v="4"/>
    <n v="534"/>
    <x v="9"/>
  </r>
  <r>
    <s v="C05963"/>
    <x v="1"/>
    <n v="56"/>
    <x v="4"/>
    <s v="Gold"/>
    <x v="1"/>
    <x v="31"/>
    <n v="8455"/>
    <n v="69559"/>
    <n v="16"/>
    <s v="Electronics"/>
    <x v="5"/>
    <x v="1"/>
    <n v="4"/>
    <n v="2"/>
    <n v="3"/>
    <n v="423"/>
    <x v="5"/>
  </r>
  <r>
    <s v="C05964"/>
    <x v="9"/>
    <n v="30"/>
    <x v="2"/>
    <s v="Free"/>
    <x v="1"/>
    <x v="8"/>
    <n v="519"/>
    <n v="129776"/>
    <n v="1"/>
    <s v="Books"/>
    <x v="1"/>
    <x v="1"/>
    <n v="5"/>
    <n v="4"/>
    <n v="4"/>
    <n v="544"/>
    <x v="4"/>
  </r>
  <r>
    <s v="C05965"/>
    <x v="6"/>
    <n v="36"/>
    <x v="0"/>
    <s v="Free"/>
    <x v="0"/>
    <x v="35"/>
    <n v="6592"/>
    <n v="106933"/>
    <n v="58"/>
    <s v="Clothing &amp; Apparel"/>
    <x v="4"/>
    <x v="1"/>
    <n v="3"/>
    <n v="4"/>
    <n v="3"/>
    <n v="343"/>
    <x v="9"/>
  </r>
  <r>
    <s v="C05966"/>
    <x v="0"/>
    <n v="28"/>
    <x v="2"/>
    <s v="Free"/>
    <x v="0"/>
    <x v="19"/>
    <n v="8874"/>
    <n v="8171"/>
    <n v="4"/>
    <s v="Electronics"/>
    <x v="4"/>
    <x v="1"/>
    <n v="5"/>
    <n v="1"/>
    <n v="1"/>
    <n v="511"/>
    <x v="8"/>
  </r>
  <r>
    <s v="C05967"/>
    <x v="0"/>
    <n v="34"/>
    <x v="2"/>
    <s v="Free"/>
    <x v="0"/>
    <x v="45"/>
    <n v="2795"/>
    <n v="115304"/>
    <n v="46"/>
    <s v="Jewelry &amp; Accessories"/>
    <x v="1"/>
    <x v="1"/>
    <n v="3"/>
    <n v="5"/>
    <n v="4"/>
    <n v="354"/>
    <x v="6"/>
  </r>
  <r>
    <s v="C05968"/>
    <x v="5"/>
    <n v="38"/>
    <x v="0"/>
    <s v="Free"/>
    <x v="1"/>
    <x v="30"/>
    <n v="370"/>
    <n v="87313"/>
    <n v="124"/>
    <s v="Home &amp; Kitchen"/>
    <x v="3"/>
    <x v="1"/>
    <n v="2"/>
    <n v="4"/>
    <n v="3"/>
    <n v="243"/>
    <x v="1"/>
  </r>
  <r>
    <s v="C05969"/>
    <x v="0"/>
    <n v="22"/>
    <x v="1"/>
    <s v="Silver"/>
    <x v="0"/>
    <x v="6"/>
    <n v="5748"/>
    <n v="189248"/>
    <n v="99"/>
    <s v="Office Supplies"/>
    <x v="1"/>
    <x v="0"/>
    <n v="2"/>
    <n v="4"/>
    <n v="4"/>
    <n v="244"/>
    <x v="1"/>
  </r>
  <r>
    <s v="C05970"/>
    <x v="18"/>
    <n v="18"/>
    <x v="1"/>
    <s v="Silver"/>
    <x v="0"/>
    <x v="58"/>
    <n v="11032"/>
    <n v="226854"/>
    <n v="136"/>
    <s v="Home &amp; Kitchen"/>
    <x v="1"/>
    <x v="1"/>
    <n v="1"/>
    <n v="4"/>
    <n v="4"/>
    <n v="144"/>
    <x v="3"/>
  </r>
  <r>
    <s v="C05971"/>
    <x v="5"/>
    <n v="47"/>
    <x v="3"/>
    <s v="Free"/>
    <x v="1"/>
    <x v="28"/>
    <n v="1535"/>
    <n v="69503"/>
    <n v="74"/>
    <s v="Electronics"/>
    <x v="0"/>
    <x v="0"/>
    <n v="2"/>
    <n v="5"/>
    <n v="3"/>
    <n v="253"/>
    <x v="1"/>
  </r>
  <r>
    <s v="C05972"/>
    <x v="7"/>
    <n v="33"/>
    <x v="2"/>
    <s v="Gold"/>
    <x v="1"/>
    <x v="28"/>
    <n v="2152"/>
    <n v="96333"/>
    <n v="67"/>
    <s v="Beauty &amp; Personal Care"/>
    <x v="1"/>
    <x v="1"/>
    <n v="2"/>
    <n v="5"/>
    <n v="3"/>
    <n v="253"/>
    <x v="1"/>
  </r>
  <r>
    <s v="C05973"/>
    <x v="0"/>
    <n v="21"/>
    <x v="1"/>
    <s v="Free"/>
    <x v="0"/>
    <x v="22"/>
    <n v="9508"/>
    <n v="85279"/>
    <n v="52"/>
    <s v="Home &amp; Kitchen"/>
    <x v="0"/>
    <x v="1"/>
    <n v="3"/>
    <n v="3"/>
    <n v="3"/>
    <n v="333"/>
    <x v="5"/>
  </r>
  <r>
    <s v="C05974"/>
    <x v="10"/>
    <n v="18"/>
    <x v="1"/>
    <s v="Free"/>
    <x v="1"/>
    <x v="10"/>
    <n v="10384"/>
    <n v="74861"/>
    <n v="73"/>
    <s v="Clothing &amp; Apparel"/>
    <x v="1"/>
    <x v="0"/>
    <n v="2"/>
    <n v="2"/>
    <n v="3"/>
    <n v="223"/>
    <x v="0"/>
  </r>
  <r>
    <s v="C05975"/>
    <x v="7"/>
    <n v="33"/>
    <x v="2"/>
    <s v="Silver"/>
    <x v="0"/>
    <x v="18"/>
    <n v="2837"/>
    <n v="42448"/>
    <n v="90"/>
    <s v="Home &amp; Kitchen"/>
    <x v="5"/>
    <x v="0"/>
    <n v="2"/>
    <n v="3"/>
    <n v="2"/>
    <n v="232"/>
    <x v="0"/>
  </r>
  <r>
    <s v="C05976"/>
    <x v="0"/>
    <n v="39"/>
    <x v="0"/>
    <s v="Free"/>
    <x v="0"/>
    <x v="66"/>
    <n v="5264"/>
    <n v="331538"/>
    <n v="10"/>
    <s v="Travel &amp; Luggage"/>
    <x v="0"/>
    <x v="0"/>
    <n v="4"/>
    <n v="5"/>
    <n v="5"/>
    <n v="455"/>
    <x v="4"/>
  </r>
  <r>
    <s v="C05977"/>
    <x v="0"/>
    <n v="18"/>
    <x v="1"/>
    <s v="Free"/>
    <x v="1"/>
    <x v="22"/>
    <n v="463"/>
    <n v="52001"/>
    <n v="31"/>
    <s v="Health &amp; Wellness"/>
    <x v="3"/>
    <x v="1"/>
    <n v="3"/>
    <n v="3"/>
    <n v="3"/>
    <n v="333"/>
    <x v="5"/>
  </r>
  <r>
    <s v="C05978"/>
    <x v="14"/>
    <n v="31"/>
    <x v="2"/>
    <s v="Gold"/>
    <x v="0"/>
    <x v="31"/>
    <n v="7057"/>
    <n v="59627"/>
    <n v="20"/>
    <s v="Toys &amp; Games"/>
    <x v="1"/>
    <x v="1"/>
    <n v="4"/>
    <n v="2"/>
    <n v="3"/>
    <n v="423"/>
    <x v="5"/>
  </r>
  <r>
    <s v="C05979"/>
    <x v="12"/>
    <n v="42"/>
    <x v="0"/>
    <s v="Free"/>
    <x v="1"/>
    <x v="19"/>
    <n v="469"/>
    <n v="451"/>
    <n v="151"/>
    <s v="Food &amp; Grocery"/>
    <x v="4"/>
    <x v="1"/>
    <n v="1"/>
    <n v="1"/>
    <n v="1"/>
    <n v="111"/>
    <x v="10"/>
  </r>
  <r>
    <s v="C05980"/>
    <x v="0"/>
    <n v="23"/>
    <x v="1"/>
    <s v="Free"/>
    <x v="1"/>
    <x v="23"/>
    <n v="5872"/>
    <n v="81183"/>
    <n v="97"/>
    <s v="Food &amp; Grocery"/>
    <x v="3"/>
    <x v="1"/>
    <n v="2"/>
    <n v="3"/>
    <n v="3"/>
    <n v="233"/>
    <x v="0"/>
  </r>
  <r>
    <s v="C05981"/>
    <x v="0"/>
    <n v="19"/>
    <x v="1"/>
    <s v="Free"/>
    <x v="1"/>
    <x v="19"/>
    <n v="14648"/>
    <n v="14129"/>
    <n v="23"/>
    <s v="Office Supplies"/>
    <x v="0"/>
    <x v="0"/>
    <n v="4"/>
    <n v="1"/>
    <n v="2"/>
    <n v="412"/>
    <x v="8"/>
  </r>
  <r>
    <s v="C05982"/>
    <x v="11"/>
    <n v="31"/>
    <x v="2"/>
    <s v="Free"/>
    <x v="0"/>
    <x v="0"/>
    <n v="324"/>
    <n v="14013"/>
    <n v="135"/>
    <s v="Home &amp; Kitchen"/>
    <x v="5"/>
    <x v="0"/>
    <n v="1"/>
    <n v="2"/>
    <n v="2"/>
    <n v="122"/>
    <x v="0"/>
  </r>
  <r>
    <s v="C05983"/>
    <x v="0"/>
    <n v="39"/>
    <x v="0"/>
    <s v="Gold"/>
    <x v="0"/>
    <x v="49"/>
    <n v="4247"/>
    <n v="94036"/>
    <n v="126"/>
    <s v="Home &amp; Kitchen"/>
    <x v="4"/>
    <x v="0"/>
    <n v="1"/>
    <n v="4"/>
    <n v="3"/>
    <n v="143"/>
    <x v="1"/>
  </r>
  <r>
    <s v="C05984"/>
    <x v="7"/>
    <n v="25"/>
    <x v="2"/>
    <s v="Silver"/>
    <x v="0"/>
    <x v="25"/>
    <n v="9029"/>
    <n v="274319"/>
    <n v="89"/>
    <s v="Electronics"/>
    <x v="5"/>
    <x v="1"/>
    <n v="2"/>
    <n v="4"/>
    <n v="4"/>
    <n v="244"/>
    <x v="1"/>
  </r>
  <r>
    <s v="C05985"/>
    <x v="10"/>
    <n v="18"/>
    <x v="1"/>
    <s v="Gold"/>
    <x v="0"/>
    <x v="9"/>
    <n v="14943"/>
    <n v="11487"/>
    <n v="4"/>
    <s v="Clothing &amp; Apparel"/>
    <x v="0"/>
    <x v="0"/>
    <n v="5"/>
    <n v="2"/>
    <n v="2"/>
    <n v="522"/>
    <x v="2"/>
  </r>
  <r>
    <s v="C05986"/>
    <x v="5"/>
    <n v="22"/>
    <x v="1"/>
    <s v="Silver"/>
    <x v="0"/>
    <x v="14"/>
    <n v="11317"/>
    <n v="22368"/>
    <n v="83"/>
    <s v="Sports &amp; Outdoors"/>
    <x v="0"/>
    <x v="1"/>
    <n v="2"/>
    <n v="1"/>
    <n v="2"/>
    <n v="212"/>
    <x v="0"/>
  </r>
  <r>
    <s v="C05987"/>
    <x v="12"/>
    <n v="18"/>
    <x v="1"/>
    <s v="Platinum"/>
    <x v="0"/>
    <x v="1"/>
    <n v="15099"/>
    <n v="168884"/>
    <n v="28"/>
    <s v="Electronics"/>
    <x v="5"/>
    <x v="0"/>
    <n v="4"/>
    <n v="3"/>
    <n v="4"/>
    <n v="434"/>
    <x v="9"/>
  </r>
  <r>
    <s v="C05988"/>
    <x v="14"/>
    <n v="18"/>
    <x v="1"/>
    <s v="Free"/>
    <x v="0"/>
    <x v="17"/>
    <n v="6584"/>
    <n v="80567"/>
    <n v="7"/>
    <s v="Books"/>
    <x v="4"/>
    <x v="0"/>
    <n v="5"/>
    <n v="3"/>
    <n v="3"/>
    <n v="533"/>
    <x v="5"/>
  </r>
  <r>
    <s v="C05989"/>
    <x v="10"/>
    <n v="29"/>
    <x v="2"/>
    <s v="Free"/>
    <x v="0"/>
    <x v="47"/>
    <n v="3665"/>
    <n v="114843"/>
    <n v="123"/>
    <s v="Electronics"/>
    <x v="4"/>
    <x v="0"/>
    <n v="2"/>
    <n v="4"/>
    <n v="4"/>
    <n v="244"/>
    <x v="1"/>
  </r>
  <r>
    <s v="C05990"/>
    <x v="0"/>
    <n v="31"/>
    <x v="2"/>
    <s v="Silver"/>
    <x v="0"/>
    <x v="50"/>
    <n v="1568"/>
    <n v="5958"/>
    <n v="35"/>
    <s v="Toys &amp; Games"/>
    <x v="3"/>
    <x v="0"/>
    <n v="3"/>
    <n v="4"/>
    <n v="1"/>
    <n v="341"/>
    <x v="5"/>
  </r>
  <r>
    <s v="C05991"/>
    <x v="19"/>
    <n v="51"/>
    <x v="3"/>
    <s v="Silver"/>
    <x v="0"/>
    <x v="31"/>
    <n v="187"/>
    <n v="18906"/>
    <n v="7"/>
    <s v="Sports &amp; Outdoors"/>
    <x v="0"/>
    <x v="0"/>
    <n v="5"/>
    <n v="2"/>
    <n v="2"/>
    <n v="522"/>
    <x v="2"/>
  </r>
  <r>
    <s v="C05992"/>
    <x v="12"/>
    <n v="45"/>
    <x v="3"/>
    <s v="Silver"/>
    <x v="0"/>
    <x v="4"/>
    <n v="7524"/>
    <n v="159378"/>
    <n v="95"/>
    <s v="Clothing &amp; Apparel"/>
    <x v="3"/>
    <x v="0"/>
    <n v="2"/>
    <n v="4"/>
    <n v="4"/>
    <n v="244"/>
    <x v="1"/>
  </r>
  <r>
    <s v="C05993"/>
    <x v="1"/>
    <n v="39"/>
    <x v="0"/>
    <s v="Free"/>
    <x v="0"/>
    <x v="43"/>
    <n v="2357"/>
    <n v="10953"/>
    <n v="9"/>
    <s v="Beauty &amp; Personal Care"/>
    <x v="4"/>
    <x v="1"/>
    <n v="4"/>
    <n v="5"/>
    <n v="2"/>
    <n v="452"/>
    <x v="5"/>
  </r>
  <r>
    <s v="C05994"/>
    <x v="0"/>
    <n v="53"/>
    <x v="3"/>
    <s v="Silver"/>
    <x v="1"/>
    <x v="2"/>
    <n v="6623"/>
    <n v="3928"/>
    <n v="38"/>
    <s v="Beauty &amp; Personal Care"/>
    <x v="1"/>
    <x v="0"/>
    <n v="3"/>
    <n v="2"/>
    <n v="1"/>
    <n v="321"/>
    <x v="7"/>
  </r>
  <r>
    <s v="C05995"/>
    <x v="8"/>
    <n v="35"/>
    <x v="0"/>
    <s v="Silver"/>
    <x v="0"/>
    <x v="14"/>
    <n v="2872"/>
    <n v="5204"/>
    <n v="57"/>
    <s v="Clothing &amp; Apparel"/>
    <x v="3"/>
    <x v="1"/>
    <n v="3"/>
    <n v="1"/>
    <n v="1"/>
    <n v="311"/>
    <x v="8"/>
  </r>
  <r>
    <s v="C05996"/>
    <x v="0"/>
    <n v="54"/>
    <x v="3"/>
    <s v="Silver"/>
    <x v="0"/>
    <x v="53"/>
    <n v="5515"/>
    <n v="238871"/>
    <n v="22"/>
    <s v="Health &amp; Wellness"/>
    <x v="1"/>
    <x v="1"/>
    <n v="4"/>
    <n v="5"/>
    <n v="4"/>
    <n v="454"/>
    <x v="4"/>
  </r>
  <r>
    <s v="C05997"/>
    <x v="17"/>
    <n v="20"/>
    <x v="1"/>
    <s v="Free"/>
    <x v="0"/>
    <x v="5"/>
    <n v="20292"/>
    <n v="99753"/>
    <n v="73"/>
    <s v="Automotive"/>
    <x v="0"/>
    <x v="1"/>
    <n v="2"/>
    <n v="2"/>
    <n v="3"/>
    <n v="223"/>
    <x v="0"/>
  </r>
  <r>
    <s v="C05998"/>
    <x v="0"/>
    <n v="28"/>
    <x v="2"/>
    <s v="Free"/>
    <x v="0"/>
    <x v="4"/>
    <n v="9741"/>
    <n v="220674"/>
    <n v="244"/>
    <s v="Automotive"/>
    <x v="4"/>
    <x v="1"/>
    <n v="1"/>
    <n v="4"/>
    <n v="4"/>
    <n v="144"/>
    <x v="3"/>
  </r>
  <r>
    <s v="C05999"/>
    <x v="0"/>
    <n v="29"/>
    <x v="2"/>
    <s v="Gold"/>
    <x v="1"/>
    <x v="25"/>
    <n v="6822"/>
    <n v="167449"/>
    <n v="66"/>
    <s v="Clothing &amp; Apparel"/>
    <x v="1"/>
    <x v="1"/>
    <n v="2"/>
    <n v="4"/>
    <n v="4"/>
    <n v="244"/>
    <x v="1"/>
  </r>
  <r>
    <s v="C06000"/>
    <x v="0"/>
    <n v="41"/>
    <x v="0"/>
    <s v="Free"/>
    <x v="1"/>
    <x v="30"/>
    <n v="5245"/>
    <n v="105557"/>
    <n v="42"/>
    <s v="Electronics"/>
    <x v="1"/>
    <x v="1"/>
    <n v="3"/>
    <n v="4"/>
    <n v="3"/>
    <n v="343"/>
    <x v="9"/>
  </r>
  <r>
    <s v="C06001"/>
    <x v="11"/>
    <n v="51"/>
    <x v="3"/>
    <s v="Free"/>
    <x v="0"/>
    <x v="23"/>
    <n v="1434"/>
    <n v="202424"/>
    <n v="165"/>
    <s v="Automotive"/>
    <x v="5"/>
    <x v="1"/>
    <n v="1"/>
    <n v="3"/>
    <n v="4"/>
    <n v="134"/>
    <x v="1"/>
  </r>
  <r>
    <s v="C06002"/>
    <x v="0"/>
    <n v="23"/>
    <x v="1"/>
    <s v="Platinum"/>
    <x v="1"/>
    <x v="0"/>
    <n v="16523"/>
    <n v="69232"/>
    <n v="76"/>
    <s v="Health &amp; Wellness"/>
    <x v="5"/>
    <x v="1"/>
    <n v="2"/>
    <n v="2"/>
    <n v="3"/>
    <n v="223"/>
    <x v="0"/>
  </r>
  <r>
    <s v="C06003"/>
    <x v="0"/>
    <n v="34"/>
    <x v="2"/>
    <s v="Gold"/>
    <x v="0"/>
    <x v="35"/>
    <n v="4646"/>
    <n v="90364"/>
    <n v="83"/>
    <s v="Food &amp; Grocery"/>
    <x v="1"/>
    <x v="1"/>
    <n v="2"/>
    <n v="4"/>
    <n v="3"/>
    <n v="243"/>
    <x v="1"/>
  </r>
  <r>
    <s v="C06004"/>
    <x v="5"/>
    <n v="18"/>
    <x v="1"/>
    <s v="Silver"/>
    <x v="0"/>
    <x v="53"/>
    <n v="600"/>
    <n v="213009"/>
    <n v="67"/>
    <s v="Home &amp; Kitchen"/>
    <x v="1"/>
    <x v="1"/>
    <n v="2"/>
    <n v="5"/>
    <n v="4"/>
    <n v="254"/>
    <x v="1"/>
  </r>
  <r>
    <s v="C06005"/>
    <x v="0"/>
    <n v="31"/>
    <x v="2"/>
    <s v="Gold"/>
    <x v="0"/>
    <x v="14"/>
    <n v="10871"/>
    <n v="1932"/>
    <n v="79"/>
    <s v="Toys &amp; Games"/>
    <x v="5"/>
    <x v="0"/>
    <n v="2"/>
    <n v="1"/>
    <n v="1"/>
    <n v="211"/>
    <x v="0"/>
  </r>
  <r>
    <s v="C06006"/>
    <x v="1"/>
    <n v="23"/>
    <x v="1"/>
    <s v="Gold"/>
    <x v="0"/>
    <x v="24"/>
    <n v="7866"/>
    <n v="169696"/>
    <n v="122"/>
    <s v="Jewelry &amp; Accessories"/>
    <x v="0"/>
    <x v="1"/>
    <n v="2"/>
    <n v="4"/>
    <n v="4"/>
    <n v="244"/>
    <x v="1"/>
  </r>
  <r>
    <s v="C06007"/>
    <x v="0"/>
    <n v="46"/>
    <x v="3"/>
    <s v="Gold"/>
    <x v="1"/>
    <x v="12"/>
    <n v="46033"/>
    <n v="813566"/>
    <n v="151"/>
    <s v="Food &amp; Grocery"/>
    <x v="4"/>
    <x v="0"/>
    <n v="1"/>
    <n v="4"/>
    <n v="5"/>
    <n v="145"/>
    <x v="3"/>
  </r>
  <r>
    <s v="C06008"/>
    <x v="10"/>
    <n v="41"/>
    <x v="0"/>
    <s v="Free"/>
    <x v="0"/>
    <x v="36"/>
    <n v="3406"/>
    <n v="190131"/>
    <n v="14"/>
    <s v="Pet Supplies"/>
    <x v="5"/>
    <x v="0"/>
    <n v="4"/>
    <n v="5"/>
    <n v="4"/>
    <n v="454"/>
    <x v="4"/>
  </r>
  <r>
    <s v="C06009"/>
    <x v="0"/>
    <n v="39"/>
    <x v="0"/>
    <s v="Free"/>
    <x v="0"/>
    <x v="43"/>
    <n v="39475"/>
    <n v="1836599"/>
    <n v="11"/>
    <s v="Automotive"/>
    <x v="5"/>
    <x v="1"/>
    <n v="4"/>
    <n v="5"/>
    <n v="5"/>
    <n v="455"/>
    <x v="4"/>
  </r>
  <r>
    <s v="C06010"/>
    <x v="12"/>
    <n v="51"/>
    <x v="3"/>
    <s v="Free"/>
    <x v="1"/>
    <x v="2"/>
    <n v="15323"/>
    <n v="86325"/>
    <n v="158"/>
    <s v="Toys &amp; Games"/>
    <x v="3"/>
    <x v="0"/>
    <n v="1"/>
    <n v="2"/>
    <n v="3"/>
    <n v="123"/>
    <x v="0"/>
  </r>
  <r>
    <s v="C06011"/>
    <x v="9"/>
    <n v="18"/>
    <x v="1"/>
    <s v="Free"/>
    <x v="1"/>
    <x v="30"/>
    <n v="2781"/>
    <n v="59643"/>
    <n v="5"/>
    <s v="Beauty &amp; Personal Care"/>
    <x v="1"/>
    <x v="0"/>
    <n v="5"/>
    <n v="4"/>
    <n v="3"/>
    <n v="543"/>
    <x v="6"/>
  </r>
  <r>
    <s v="C06012"/>
    <x v="12"/>
    <n v="35"/>
    <x v="0"/>
    <s v="Free"/>
    <x v="1"/>
    <x v="27"/>
    <n v="6248"/>
    <n v="40906"/>
    <n v="47"/>
    <s v="Beauty &amp; Personal Care"/>
    <x v="0"/>
    <x v="0"/>
    <n v="3"/>
    <n v="5"/>
    <n v="2"/>
    <n v="352"/>
    <x v="5"/>
  </r>
  <r>
    <s v="C06013"/>
    <x v="10"/>
    <n v="35"/>
    <x v="0"/>
    <s v="Free"/>
    <x v="1"/>
    <x v="11"/>
    <n v="3266"/>
    <n v="10819"/>
    <n v="1"/>
    <s v="Toys &amp; Games"/>
    <x v="4"/>
    <x v="1"/>
    <n v="5"/>
    <n v="4"/>
    <n v="2"/>
    <n v="542"/>
    <x v="5"/>
  </r>
  <r>
    <s v="C06014"/>
    <x v="18"/>
    <n v="43"/>
    <x v="0"/>
    <s v="Silver"/>
    <x v="1"/>
    <x v="5"/>
    <n v="4047"/>
    <n v="20218"/>
    <n v="19"/>
    <s v="Clothing &amp; Apparel"/>
    <x v="0"/>
    <x v="1"/>
    <n v="4"/>
    <n v="2"/>
    <n v="2"/>
    <n v="422"/>
    <x v="8"/>
  </r>
  <r>
    <s v="C06015"/>
    <x v="14"/>
    <n v="37"/>
    <x v="0"/>
    <s v="Gold"/>
    <x v="1"/>
    <x v="4"/>
    <n v="22196"/>
    <n v="406436"/>
    <n v="10"/>
    <s v="Automotive"/>
    <x v="3"/>
    <x v="0"/>
    <n v="4"/>
    <n v="4"/>
    <n v="5"/>
    <n v="445"/>
    <x v="4"/>
  </r>
  <r>
    <s v="C06016"/>
    <x v="1"/>
    <n v="44"/>
    <x v="0"/>
    <s v="Platinum"/>
    <x v="0"/>
    <x v="22"/>
    <n v="3448"/>
    <n v="29941"/>
    <n v="43"/>
    <s v="Electronics"/>
    <x v="1"/>
    <x v="0"/>
    <n v="3"/>
    <n v="3"/>
    <n v="2"/>
    <n v="332"/>
    <x v="0"/>
  </r>
  <r>
    <s v="C06017"/>
    <x v="12"/>
    <n v="33"/>
    <x v="2"/>
    <s v="Gold"/>
    <x v="1"/>
    <x v="26"/>
    <n v="4949"/>
    <n v="133704"/>
    <n v="127"/>
    <s v="Home &amp; Kitchen"/>
    <x v="1"/>
    <x v="1"/>
    <n v="1"/>
    <n v="4"/>
    <n v="4"/>
    <n v="144"/>
    <x v="3"/>
  </r>
  <r>
    <s v="C06018"/>
    <x v="8"/>
    <n v="56"/>
    <x v="4"/>
    <s v="Silver"/>
    <x v="0"/>
    <x v="14"/>
    <n v="11855"/>
    <n v="23994"/>
    <n v="57"/>
    <s v="Home &amp; Kitchen"/>
    <x v="5"/>
    <x v="1"/>
    <n v="3"/>
    <n v="1"/>
    <n v="2"/>
    <n v="312"/>
    <x v="7"/>
  </r>
  <r>
    <s v="C06019"/>
    <x v="5"/>
    <n v="24"/>
    <x v="1"/>
    <s v="Free"/>
    <x v="1"/>
    <x v="8"/>
    <n v="8616"/>
    <n v="212012"/>
    <n v="53"/>
    <s v="Books"/>
    <x v="0"/>
    <x v="1"/>
    <n v="3"/>
    <n v="4"/>
    <n v="4"/>
    <n v="344"/>
    <x v="6"/>
  </r>
  <r>
    <s v="C06020"/>
    <x v="0"/>
    <n v="33"/>
    <x v="2"/>
    <s v="Free"/>
    <x v="0"/>
    <x v="58"/>
    <n v="3962"/>
    <n v="87994"/>
    <n v="224"/>
    <s v="Sports &amp; Outdoors"/>
    <x v="1"/>
    <x v="0"/>
    <n v="1"/>
    <n v="4"/>
    <n v="3"/>
    <n v="143"/>
    <x v="1"/>
  </r>
  <r>
    <s v="C06021"/>
    <x v="0"/>
    <n v="35"/>
    <x v="0"/>
    <s v="Free"/>
    <x v="1"/>
    <x v="6"/>
    <n v="16141"/>
    <n v="46227"/>
    <n v="92"/>
    <s v="Food &amp; Grocery"/>
    <x v="4"/>
    <x v="1"/>
    <n v="2"/>
    <n v="4"/>
    <n v="3"/>
    <n v="243"/>
    <x v="1"/>
  </r>
  <r>
    <s v="C06022"/>
    <x v="14"/>
    <n v="49"/>
    <x v="3"/>
    <s v="Free"/>
    <x v="0"/>
    <x v="18"/>
    <n v="3469"/>
    <n v="62826"/>
    <n v="33"/>
    <s v="Beauty &amp; Personal Care"/>
    <x v="5"/>
    <x v="1"/>
    <n v="3"/>
    <n v="3"/>
    <n v="3"/>
    <n v="333"/>
    <x v="5"/>
  </r>
  <r>
    <s v="C06023"/>
    <x v="5"/>
    <n v="18"/>
    <x v="1"/>
    <s v="Free"/>
    <x v="0"/>
    <x v="23"/>
    <n v="1723"/>
    <n v="227109"/>
    <n v="29"/>
    <s v="Electronics"/>
    <x v="3"/>
    <x v="1"/>
    <n v="3"/>
    <n v="3"/>
    <n v="4"/>
    <n v="334"/>
    <x v="9"/>
  </r>
  <r>
    <s v="C06024"/>
    <x v="9"/>
    <n v="40"/>
    <x v="0"/>
    <s v="Silver"/>
    <x v="0"/>
    <x v="35"/>
    <n v="303"/>
    <n v="53277"/>
    <n v="66"/>
    <s v="Home &amp; Kitchen"/>
    <x v="5"/>
    <x v="1"/>
    <n v="2"/>
    <n v="4"/>
    <n v="3"/>
    <n v="243"/>
    <x v="1"/>
  </r>
  <r>
    <s v="C06025"/>
    <x v="0"/>
    <n v="37"/>
    <x v="0"/>
    <s v="Silver"/>
    <x v="0"/>
    <x v="54"/>
    <n v="664"/>
    <n v="28706"/>
    <n v="71"/>
    <s v="Food &amp; Grocery"/>
    <x v="4"/>
    <x v="1"/>
    <n v="2"/>
    <n v="5"/>
    <n v="2"/>
    <n v="252"/>
    <x v="1"/>
  </r>
  <r>
    <s v="C06026"/>
    <x v="0"/>
    <n v="40"/>
    <x v="0"/>
    <s v="Free"/>
    <x v="1"/>
    <x v="42"/>
    <n v="9796"/>
    <n v="335314"/>
    <n v="22"/>
    <s v="Electronics"/>
    <x v="2"/>
    <x v="0"/>
    <n v="4"/>
    <n v="5"/>
    <n v="5"/>
    <n v="455"/>
    <x v="4"/>
  </r>
  <r>
    <s v="C06027"/>
    <x v="9"/>
    <n v="28"/>
    <x v="2"/>
    <s v="Free"/>
    <x v="1"/>
    <x v="19"/>
    <n v="8843"/>
    <n v="9034"/>
    <n v="4"/>
    <s v="Food &amp; Grocery"/>
    <x v="3"/>
    <x v="1"/>
    <n v="5"/>
    <n v="1"/>
    <n v="1"/>
    <n v="511"/>
    <x v="8"/>
  </r>
  <r>
    <s v="C06028"/>
    <x v="0"/>
    <n v="68"/>
    <x v="5"/>
    <s v="Silver"/>
    <x v="0"/>
    <x v="24"/>
    <n v="6774"/>
    <n v="138804"/>
    <n v="5"/>
    <s v="Books"/>
    <x v="0"/>
    <x v="0"/>
    <n v="5"/>
    <n v="4"/>
    <n v="4"/>
    <n v="544"/>
    <x v="4"/>
  </r>
  <r>
    <s v="C06029"/>
    <x v="0"/>
    <n v="18"/>
    <x v="1"/>
    <s v="Free"/>
    <x v="1"/>
    <x v="2"/>
    <n v="4682"/>
    <n v="30794"/>
    <n v="41"/>
    <s v="Health &amp; Wellness"/>
    <x v="5"/>
    <x v="1"/>
    <n v="3"/>
    <n v="2"/>
    <n v="2"/>
    <n v="322"/>
    <x v="0"/>
  </r>
  <r>
    <s v="C06030"/>
    <x v="0"/>
    <n v="49"/>
    <x v="3"/>
    <s v="Gold"/>
    <x v="0"/>
    <x v="14"/>
    <n v="450"/>
    <n v="8177"/>
    <n v="138"/>
    <s v="Electronics"/>
    <x v="2"/>
    <x v="1"/>
    <n v="1"/>
    <n v="1"/>
    <n v="1"/>
    <n v="111"/>
    <x v="10"/>
  </r>
  <r>
    <s v="C06031"/>
    <x v="0"/>
    <n v="29"/>
    <x v="2"/>
    <s v="Gold"/>
    <x v="1"/>
    <x v="18"/>
    <n v="13268"/>
    <n v="20148"/>
    <n v="17"/>
    <s v="Toys &amp; Games"/>
    <x v="4"/>
    <x v="1"/>
    <n v="4"/>
    <n v="3"/>
    <n v="2"/>
    <n v="432"/>
    <x v="5"/>
  </r>
  <r>
    <s v="C06032"/>
    <x v="10"/>
    <n v="23"/>
    <x v="1"/>
    <s v="Silver"/>
    <x v="0"/>
    <x v="22"/>
    <n v="810"/>
    <n v="79419"/>
    <n v="65"/>
    <s v="Home &amp; Kitchen"/>
    <x v="5"/>
    <x v="1"/>
    <n v="2"/>
    <n v="3"/>
    <n v="3"/>
    <n v="233"/>
    <x v="0"/>
  </r>
  <r>
    <s v="C06033"/>
    <x v="8"/>
    <n v="26"/>
    <x v="2"/>
    <s v="Silver"/>
    <x v="0"/>
    <x v="33"/>
    <n v="4709"/>
    <n v="12446"/>
    <n v="0"/>
    <s v="Clothing &amp; Apparel"/>
    <x v="4"/>
    <x v="1"/>
    <n v="5"/>
    <n v="1"/>
    <n v="2"/>
    <n v="512"/>
    <x v="8"/>
  </r>
  <r>
    <s v="C06034"/>
    <x v="0"/>
    <n v="36"/>
    <x v="0"/>
    <s v="Free"/>
    <x v="1"/>
    <x v="1"/>
    <n v="3039"/>
    <n v="38279"/>
    <n v="188"/>
    <s v="Sports &amp; Outdoors"/>
    <x v="5"/>
    <x v="1"/>
    <n v="1"/>
    <n v="3"/>
    <n v="2"/>
    <n v="132"/>
    <x v="0"/>
  </r>
  <r>
    <s v="C06035"/>
    <x v="13"/>
    <n v="48"/>
    <x v="3"/>
    <s v="Free"/>
    <x v="0"/>
    <x v="53"/>
    <n v="3929"/>
    <n v="137503"/>
    <n v="14"/>
    <s v="Toys &amp; Games"/>
    <x v="1"/>
    <x v="0"/>
    <n v="4"/>
    <n v="5"/>
    <n v="4"/>
    <n v="454"/>
    <x v="4"/>
  </r>
  <r>
    <s v="C06036"/>
    <x v="0"/>
    <n v="52"/>
    <x v="3"/>
    <s v="Free"/>
    <x v="0"/>
    <x v="8"/>
    <n v="4229"/>
    <n v="101172"/>
    <n v="75"/>
    <s v="Books"/>
    <x v="0"/>
    <x v="0"/>
    <n v="2"/>
    <n v="4"/>
    <n v="3"/>
    <n v="243"/>
    <x v="1"/>
  </r>
  <r>
    <s v="C06037"/>
    <x v="0"/>
    <n v="39"/>
    <x v="0"/>
    <s v="Platinum"/>
    <x v="1"/>
    <x v="23"/>
    <n v="7613"/>
    <n v="101195"/>
    <n v="54"/>
    <s v="Electronics"/>
    <x v="5"/>
    <x v="0"/>
    <n v="3"/>
    <n v="3"/>
    <n v="3"/>
    <n v="333"/>
    <x v="5"/>
  </r>
  <r>
    <s v="C06038"/>
    <x v="0"/>
    <n v="37"/>
    <x v="0"/>
    <s v="Gold"/>
    <x v="0"/>
    <x v="5"/>
    <n v="2952"/>
    <n v="157704"/>
    <n v="38"/>
    <s v="Clothing &amp; Apparel"/>
    <x v="0"/>
    <x v="1"/>
    <n v="3"/>
    <n v="2"/>
    <n v="4"/>
    <n v="324"/>
    <x v="9"/>
  </r>
  <r>
    <s v="C06039"/>
    <x v="5"/>
    <n v="27"/>
    <x v="2"/>
    <s v="Free"/>
    <x v="1"/>
    <x v="34"/>
    <n v="4341"/>
    <n v="69661"/>
    <n v="4"/>
    <s v="Office Supplies"/>
    <x v="3"/>
    <x v="1"/>
    <n v="5"/>
    <n v="3"/>
    <n v="3"/>
    <n v="533"/>
    <x v="5"/>
  </r>
  <r>
    <s v="C06040"/>
    <x v="8"/>
    <n v="38"/>
    <x v="0"/>
    <s v="Silver"/>
    <x v="0"/>
    <x v="44"/>
    <n v="10888"/>
    <n v="415659"/>
    <n v="8"/>
    <s v="Jewelry &amp; Accessories"/>
    <x v="5"/>
    <x v="1"/>
    <n v="4"/>
    <n v="5"/>
    <n v="5"/>
    <n v="455"/>
    <x v="4"/>
  </r>
  <r>
    <s v="C06041"/>
    <x v="5"/>
    <n v="37"/>
    <x v="0"/>
    <s v="Silver"/>
    <x v="1"/>
    <x v="23"/>
    <n v="2679"/>
    <n v="387807"/>
    <n v="61"/>
    <s v="Electronics"/>
    <x v="4"/>
    <x v="1"/>
    <n v="2"/>
    <n v="3"/>
    <n v="5"/>
    <n v="235"/>
    <x v="1"/>
  </r>
  <r>
    <s v="C06042"/>
    <x v="0"/>
    <n v="36"/>
    <x v="0"/>
    <s v="Gold"/>
    <x v="1"/>
    <x v="0"/>
    <n v="20554"/>
    <n v="70335"/>
    <n v="49"/>
    <s v="Clothing &amp; Apparel"/>
    <x v="3"/>
    <x v="0"/>
    <n v="3"/>
    <n v="2"/>
    <n v="3"/>
    <n v="323"/>
    <x v="5"/>
  </r>
  <r>
    <s v="C06043"/>
    <x v="0"/>
    <n v="45"/>
    <x v="3"/>
    <s v="Platinum"/>
    <x v="0"/>
    <x v="4"/>
    <n v="8028"/>
    <n v="140629"/>
    <n v="7"/>
    <s v="Clothing &amp; Apparel"/>
    <x v="0"/>
    <x v="1"/>
    <n v="5"/>
    <n v="4"/>
    <n v="4"/>
    <n v="544"/>
    <x v="4"/>
  </r>
  <r>
    <s v="C06044"/>
    <x v="8"/>
    <n v="18"/>
    <x v="1"/>
    <s v="Free"/>
    <x v="1"/>
    <x v="35"/>
    <n v="16141"/>
    <n v="32292"/>
    <n v="20"/>
    <s v="Health &amp; Wellness"/>
    <x v="4"/>
    <x v="1"/>
    <n v="4"/>
    <n v="4"/>
    <n v="2"/>
    <n v="442"/>
    <x v="5"/>
  </r>
  <r>
    <s v="C06045"/>
    <x v="0"/>
    <n v="20"/>
    <x v="1"/>
    <s v="Platinum"/>
    <x v="0"/>
    <x v="19"/>
    <n v="14139"/>
    <n v="12764"/>
    <n v="150"/>
    <s v="Food &amp; Grocery"/>
    <x v="2"/>
    <x v="0"/>
    <n v="1"/>
    <n v="1"/>
    <n v="2"/>
    <n v="112"/>
    <x v="10"/>
  </r>
  <r>
    <s v="C06046"/>
    <x v="17"/>
    <n v="33"/>
    <x v="2"/>
    <s v="Free"/>
    <x v="0"/>
    <x v="22"/>
    <n v="8907"/>
    <n v="8251"/>
    <n v="38"/>
    <s v="Health &amp; Wellness"/>
    <x v="4"/>
    <x v="1"/>
    <n v="3"/>
    <n v="3"/>
    <n v="1"/>
    <n v="331"/>
    <x v="7"/>
  </r>
  <r>
    <s v="C06047"/>
    <x v="0"/>
    <n v="20"/>
    <x v="1"/>
    <s v="Gold"/>
    <x v="1"/>
    <x v="22"/>
    <n v="7705"/>
    <n v="82179"/>
    <n v="3"/>
    <s v="Electronics"/>
    <x v="2"/>
    <x v="0"/>
    <n v="5"/>
    <n v="3"/>
    <n v="3"/>
    <n v="533"/>
    <x v="5"/>
  </r>
  <r>
    <s v="C06048"/>
    <x v="5"/>
    <n v="29"/>
    <x v="2"/>
    <s v="Free"/>
    <x v="0"/>
    <x v="4"/>
    <n v="8139"/>
    <n v="16877"/>
    <n v="41"/>
    <s v="Electronics"/>
    <x v="5"/>
    <x v="1"/>
    <n v="3"/>
    <n v="4"/>
    <n v="2"/>
    <n v="342"/>
    <x v="5"/>
  </r>
  <r>
    <s v="C06049"/>
    <x v="9"/>
    <n v="42"/>
    <x v="0"/>
    <s v="Free"/>
    <x v="0"/>
    <x v="19"/>
    <n v="13891"/>
    <n v="12708"/>
    <n v="60"/>
    <s v="Clothing &amp; Apparel"/>
    <x v="4"/>
    <x v="1"/>
    <n v="2"/>
    <n v="1"/>
    <n v="2"/>
    <n v="212"/>
    <x v="0"/>
  </r>
  <r>
    <s v="C06050"/>
    <x v="10"/>
    <n v="18"/>
    <x v="1"/>
    <s v="Free"/>
    <x v="0"/>
    <x v="23"/>
    <n v="11743"/>
    <n v="157248"/>
    <n v="21"/>
    <s v="Electronics"/>
    <x v="0"/>
    <x v="1"/>
    <n v="4"/>
    <n v="3"/>
    <n v="4"/>
    <n v="434"/>
    <x v="9"/>
  </r>
  <r>
    <s v="C06051"/>
    <x v="0"/>
    <n v="21"/>
    <x v="1"/>
    <s v="Silver"/>
    <x v="0"/>
    <x v="4"/>
    <n v="18631"/>
    <n v="339521"/>
    <n v="0"/>
    <s v="Pet Supplies"/>
    <x v="4"/>
    <x v="1"/>
    <n v="5"/>
    <n v="4"/>
    <n v="5"/>
    <n v="545"/>
    <x v="4"/>
  </r>
  <r>
    <s v="C06052"/>
    <x v="6"/>
    <n v="50"/>
    <x v="3"/>
    <s v="Free"/>
    <x v="0"/>
    <x v="2"/>
    <n v="5472"/>
    <n v="29746"/>
    <n v="110"/>
    <s v="Electronics"/>
    <x v="1"/>
    <x v="1"/>
    <n v="2"/>
    <n v="2"/>
    <n v="2"/>
    <n v="222"/>
    <x v="0"/>
  </r>
  <r>
    <s v="C06053"/>
    <x v="5"/>
    <n v="40"/>
    <x v="0"/>
    <s v="Platinum"/>
    <x v="1"/>
    <x v="33"/>
    <n v="7317"/>
    <n v="20698"/>
    <n v="63"/>
    <s v="Home &amp; Kitchen"/>
    <x v="2"/>
    <x v="1"/>
    <n v="2"/>
    <n v="1"/>
    <n v="2"/>
    <n v="212"/>
    <x v="0"/>
  </r>
  <r>
    <s v="C06054"/>
    <x v="7"/>
    <n v="49"/>
    <x v="3"/>
    <s v="Silver"/>
    <x v="0"/>
    <x v="22"/>
    <n v="29474"/>
    <n v="329751"/>
    <n v="57"/>
    <s v="Toys &amp; Games"/>
    <x v="1"/>
    <x v="0"/>
    <n v="3"/>
    <n v="3"/>
    <n v="5"/>
    <n v="335"/>
    <x v="6"/>
  </r>
  <r>
    <s v="C06055"/>
    <x v="0"/>
    <n v="51"/>
    <x v="3"/>
    <s v="Free"/>
    <x v="1"/>
    <x v="31"/>
    <n v="3298"/>
    <n v="32453"/>
    <n v="99"/>
    <s v="Beauty &amp; Personal Care"/>
    <x v="4"/>
    <x v="1"/>
    <n v="2"/>
    <n v="2"/>
    <n v="2"/>
    <n v="222"/>
    <x v="0"/>
  </r>
  <r>
    <s v="C06056"/>
    <x v="4"/>
    <n v="25"/>
    <x v="2"/>
    <s v="Free"/>
    <x v="1"/>
    <x v="5"/>
    <n v="15092"/>
    <n v="86087"/>
    <n v="171"/>
    <s v="Clothing &amp; Apparel"/>
    <x v="2"/>
    <x v="0"/>
    <n v="1"/>
    <n v="2"/>
    <n v="3"/>
    <n v="123"/>
    <x v="0"/>
  </r>
  <r>
    <s v="C06057"/>
    <x v="0"/>
    <n v="18"/>
    <x v="1"/>
    <s v="Gold"/>
    <x v="0"/>
    <x v="10"/>
    <n v="3023"/>
    <n v="2400"/>
    <n v="76"/>
    <s v="Travel &amp; Luggage"/>
    <x v="1"/>
    <x v="0"/>
    <n v="2"/>
    <n v="2"/>
    <n v="1"/>
    <n v="221"/>
    <x v="7"/>
  </r>
  <r>
    <s v="C06058"/>
    <x v="3"/>
    <n v="24"/>
    <x v="1"/>
    <s v="Free"/>
    <x v="0"/>
    <x v="5"/>
    <n v="2915"/>
    <n v="147572"/>
    <n v="62"/>
    <s v="Clothing &amp; Apparel"/>
    <x v="0"/>
    <x v="1"/>
    <n v="2"/>
    <n v="2"/>
    <n v="4"/>
    <n v="224"/>
    <x v="1"/>
  </r>
  <r>
    <s v="C06059"/>
    <x v="8"/>
    <n v="37"/>
    <x v="0"/>
    <s v="Gold"/>
    <x v="1"/>
    <x v="26"/>
    <n v="5538"/>
    <n v="12493"/>
    <n v="17"/>
    <s v="Home &amp; Kitchen"/>
    <x v="0"/>
    <x v="1"/>
    <n v="4"/>
    <n v="4"/>
    <n v="2"/>
    <n v="442"/>
    <x v="5"/>
  </r>
  <r>
    <s v="C06060"/>
    <x v="7"/>
    <n v="18"/>
    <x v="1"/>
    <s v="Platinum"/>
    <x v="1"/>
    <x v="33"/>
    <n v="22214"/>
    <n v="7181"/>
    <n v="266"/>
    <s v="Toys &amp; Games"/>
    <x v="1"/>
    <x v="0"/>
    <n v="1"/>
    <n v="1"/>
    <n v="1"/>
    <n v="111"/>
    <x v="10"/>
  </r>
  <r>
    <s v="C06061"/>
    <x v="12"/>
    <n v="49"/>
    <x v="3"/>
    <s v="Free"/>
    <x v="0"/>
    <x v="26"/>
    <n v="8138"/>
    <n v="228662"/>
    <n v="4"/>
    <s v="Beauty &amp; Personal Care"/>
    <x v="5"/>
    <x v="1"/>
    <n v="5"/>
    <n v="4"/>
    <n v="4"/>
    <n v="544"/>
    <x v="4"/>
  </r>
  <r>
    <s v="C06062"/>
    <x v="0"/>
    <n v="18"/>
    <x v="1"/>
    <s v="Silver"/>
    <x v="1"/>
    <x v="17"/>
    <n v="257"/>
    <n v="34105"/>
    <n v="3"/>
    <s v="Toys &amp; Games"/>
    <x v="2"/>
    <x v="1"/>
    <n v="5"/>
    <n v="3"/>
    <n v="2"/>
    <n v="532"/>
    <x v="5"/>
  </r>
  <r>
    <s v="C06063"/>
    <x v="10"/>
    <n v="34"/>
    <x v="2"/>
    <s v="Gold"/>
    <x v="0"/>
    <x v="4"/>
    <n v="7185"/>
    <n v="15422"/>
    <n v="22"/>
    <s v="Pet Supplies"/>
    <x v="1"/>
    <x v="1"/>
    <n v="4"/>
    <n v="4"/>
    <n v="2"/>
    <n v="442"/>
    <x v="5"/>
  </r>
  <r>
    <s v="C06064"/>
    <x v="0"/>
    <n v="34"/>
    <x v="2"/>
    <s v="Platinum"/>
    <x v="0"/>
    <x v="20"/>
    <n v="5881"/>
    <n v="67325"/>
    <n v="15"/>
    <s v="Jewelry &amp; Accessories"/>
    <x v="1"/>
    <x v="0"/>
    <n v="4"/>
    <n v="3"/>
    <n v="3"/>
    <n v="433"/>
    <x v="5"/>
  </r>
  <r>
    <s v="C06065"/>
    <x v="4"/>
    <n v="39"/>
    <x v="0"/>
    <s v="Free"/>
    <x v="1"/>
    <x v="12"/>
    <n v="1861"/>
    <n v="32297"/>
    <n v="83"/>
    <s v="Electronics"/>
    <x v="1"/>
    <x v="1"/>
    <n v="2"/>
    <n v="4"/>
    <n v="2"/>
    <n v="242"/>
    <x v="1"/>
  </r>
  <r>
    <s v="C06066"/>
    <x v="1"/>
    <n v="38"/>
    <x v="0"/>
    <s v="Gold"/>
    <x v="0"/>
    <x v="66"/>
    <n v="12697"/>
    <n v="797132"/>
    <n v="225"/>
    <s v="Electronics"/>
    <x v="5"/>
    <x v="1"/>
    <n v="1"/>
    <n v="5"/>
    <n v="5"/>
    <n v="155"/>
    <x v="3"/>
  </r>
  <r>
    <s v="C06067"/>
    <x v="1"/>
    <n v="39"/>
    <x v="0"/>
    <s v="Free"/>
    <x v="0"/>
    <x v="14"/>
    <n v="4368"/>
    <n v="7498"/>
    <n v="73"/>
    <s v="Electronics"/>
    <x v="4"/>
    <x v="0"/>
    <n v="2"/>
    <n v="1"/>
    <n v="1"/>
    <n v="211"/>
    <x v="0"/>
  </r>
  <r>
    <s v="C06068"/>
    <x v="0"/>
    <n v="31"/>
    <x v="2"/>
    <s v="Free"/>
    <x v="1"/>
    <x v="30"/>
    <n v="1367"/>
    <n v="280643"/>
    <n v="26"/>
    <s v="Automotive"/>
    <x v="0"/>
    <x v="1"/>
    <n v="4"/>
    <n v="4"/>
    <n v="4"/>
    <n v="444"/>
    <x v="6"/>
  </r>
  <r>
    <s v="C06069"/>
    <x v="12"/>
    <n v="28"/>
    <x v="2"/>
    <s v="Silver"/>
    <x v="0"/>
    <x v="59"/>
    <n v="961"/>
    <n v="244951"/>
    <n v="143"/>
    <s v="Electronics"/>
    <x v="2"/>
    <x v="0"/>
    <n v="1"/>
    <n v="4"/>
    <n v="4"/>
    <n v="144"/>
    <x v="3"/>
  </r>
  <r>
    <s v="C06070"/>
    <x v="10"/>
    <n v="50"/>
    <x v="3"/>
    <s v="Silver"/>
    <x v="1"/>
    <x v="9"/>
    <n v="16944"/>
    <n v="130962"/>
    <n v="37"/>
    <s v="Food &amp; Grocery"/>
    <x v="4"/>
    <x v="1"/>
    <n v="3"/>
    <n v="2"/>
    <n v="4"/>
    <n v="324"/>
    <x v="9"/>
  </r>
  <r>
    <s v="C06071"/>
    <x v="0"/>
    <n v="40"/>
    <x v="0"/>
    <s v="Free"/>
    <x v="0"/>
    <x v="11"/>
    <n v="8504"/>
    <n v="291432"/>
    <n v="14"/>
    <s v="Home &amp; Kitchen"/>
    <x v="0"/>
    <x v="1"/>
    <n v="4"/>
    <n v="4"/>
    <n v="4"/>
    <n v="444"/>
    <x v="6"/>
  </r>
  <r>
    <s v="C06072"/>
    <x v="6"/>
    <n v="27"/>
    <x v="2"/>
    <s v="Free"/>
    <x v="1"/>
    <x v="17"/>
    <n v="14988"/>
    <n v="187859"/>
    <n v="10"/>
    <s v="Clothing &amp; Apparel"/>
    <x v="1"/>
    <x v="1"/>
    <n v="4"/>
    <n v="3"/>
    <n v="4"/>
    <n v="434"/>
    <x v="9"/>
  </r>
  <r>
    <s v="C06073"/>
    <x v="0"/>
    <n v="18"/>
    <x v="1"/>
    <s v="Gold"/>
    <x v="0"/>
    <x v="19"/>
    <n v="5332"/>
    <n v="5374"/>
    <n v="14"/>
    <s v="Home &amp; Kitchen"/>
    <x v="4"/>
    <x v="0"/>
    <n v="4"/>
    <n v="1"/>
    <n v="1"/>
    <n v="411"/>
    <x v="8"/>
  </r>
  <r>
    <s v="C06074"/>
    <x v="12"/>
    <n v="41"/>
    <x v="0"/>
    <s v="Free"/>
    <x v="1"/>
    <x v="21"/>
    <n v="7045"/>
    <n v="90598"/>
    <n v="48"/>
    <s v="Food &amp; Grocery"/>
    <x v="3"/>
    <x v="1"/>
    <n v="3"/>
    <n v="3"/>
    <n v="3"/>
    <n v="333"/>
    <x v="5"/>
  </r>
  <r>
    <s v="C06075"/>
    <x v="14"/>
    <n v="27"/>
    <x v="2"/>
    <s v="Gold"/>
    <x v="1"/>
    <x v="6"/>
    <n v="9717"/>
    <n v="29157"/>
    <n v="10"/>
    <s v="Electronics"/>
    <x v="4"/>
    <x v="1"/>
    <n v="4"/>
    <n v="4"/>
    <n v="2"/>
    <n v="442"/>
    <x v="5"/>
  </r>
  <r>
    <s v="C06076"/>
    <x v="12"/>
    <n v="47"/>
    <x v="3"/>
    <s v="Free"/>
    <x v="0"/>
    <x v="57"/>
    <n v="2199"/>
    <n v="104022"/>
    <n v="92"/>
    <s v="Jewelry &amp; Accessories"/>
    <x v="1"/>
    <x v="0"/>
    <n v="2"/>
    <n v="5"/>
    <n v="3"/>
    <n v="253"/>
    <x v="1"/>
  </r>
  <r>
    <s v="C06077"/>
    <x v="0"/>
    <n v="39"/>
    <x v="0"/>
    <s v="Silver"/>
    <x v="1"/>
    <x v="68"/>
    <n v="10423"/>
    <n v="474172"/>
    <n v="3"/>
    <s v="Clothing &amp; Apparel"/>
    <x v="5"/>
    <x v="0"/>
    <n v="5"/>
    <n v="5"/>
    <n v="5"/>
    <n v="555"/>
    <x v="4"/>
  </r>
  <r>
    <s v="C06078"/>
    <x v="3"/>
    <n v="45"/>
    <x v="3"/>
    <s v="Silver"/>
    <x v="1"/>
    <x v="53"/>
    <n v="683"/>
    <n v="277842"/>
    <n v="38"/>
    <s v="Health &amp; Wellness"/>
    <x v="1"/>
    <x v="0"/>
    <n v="3"/>
    <n v="5"/>
    <n v="4"/>
    <n v="354"/>
    <x v="6"/>
  </r>
  <r>
    <s v="C06079"/>
    <x v="12"/>
    <n v="34"/>
    <x v="2"/>
    <s v="Free"/>
    <x v="1"/>
    <x v="19"/>
    <n v="6528"/>
    <n v="6517"/>
    <n v="10"/>
    <s v="Clothing &amp; Apparel"/>
    <x v="1"/>
    <x v="0"/>
    <n v="4"/>
    <n v="1"/>
    <n v="1"/>
    <n v="411"/>
    <x v="8"/>
  </r>
  <r>
    <s v="C06080"/>
    <x v="8"/>
    <n v="57"/>
    <x v="4"/>
    <s v="Silver"/>
    <x v="1"/>
    <x v="14"/>
    <n v="779"/>
    <n v="13743"/>
    <n v="45"/>
    <s v="Beauty &amp; Personal Care"/>
    <x v="0"/>
    <x v="1"/>
    <n v="3"/>
    <n v="1"/>
    <n v="2"/>
    <n v="312"/>
    <x v="7"/>
  </r>
  <r>
    <s v="C06081"/>
    <x v="0"/>
    <n v="18"/>
    <x v="1"/>
    <s v="Gold"/>
    <x v="1"/>
    <x v="56"/>
    <n v="10553"/>
    <n v="755039"/>
    <n v="139"/>
    <s v="Sports &amp; Outdoors"/>
    <x v="3"/>
    <x v="0"/>
    <n v="1"/>
    <n v="5"/>
    <n v="5"/>
    <n v="155"/>
    <x v="3"/>
  </r>
  <r>
    <s v="C06082"/>
    <x v="0"/>
    <n v="26"/>
    <x v="2"/>
    <s v="Silver"/>
    <x v="0"/>
    <x v="25"/>
    <n v="18511"/>
    <n v="482551"/>
    <n v="12"/>
    <s v="Jewelry &amp; Accessories"/>
    <x v="0"/>
    <x v="1"/>
    <n v="4"/>
    <n v="4"/>
    <n v="5"/>
    <n v="445"/>
    <x v="4"/>
  </r>
  <r>
    <s v="C06083"/>
    <x v="0"/>
    <n v="47"/>
    <x v="3"/>
    <s v="Free"/>
    <x v="0"/>
    <x v="33"/>
    <n v="8911"/>
    <n v="27232"/>
    <n v="46"/>
    <s v="Travel &amp; Luggage"/>
    <x v="5"/>
    <x v="1"/>
    <n v="3"/>
    <n v="1"/>
    <n v="2"/>
    <n v="312"/>
    <x v="7"/>
  </r>
  <r>
    <s v="C06084"/>
    <x v="5"/>
    <n v="18"/>
    <x v="1"/>
    <s v="Platinum"/>
    <x v="0"/>
    <x v="54"/>
    <n v="35474"/>
    <n v="1529786"/>
    <n v="29"/>
    <s v="Home &amp; Kitchen"/>
    <x v="4"/>
    <x v="1"/>
    <n v="3"/>
    <n v="5"/>
    <n v="5"/>
    <n v="355"/>
    <x v="6"/>
  </r>
  <r>
    <s v="C06085"/>
    <x v="9"/>
    <n v="43"/>
    <x v="0"/>
    <s v="Free"/>
    <x v="1"/>
    <x v="41"/>
    <n v="6273"/>
    <n v="199708"/>
    <n v="13"/>
    <s v="Clothing &amp; Apparel"/>
    <x v="2"/>
    <x v="0"/>
    <n v="4"/>
    <n v="5"/>
    <n v="4"/>
    <n v="454"/>
    <x v="4"/>
  </r>
  <r>
    <s v="C06086"/>
    <x v="10"/>
    <n v="36"/>
    <x v="0"/>
    <s v="Free"/>
    <x v="1"/>
    <x v="5"/>
    <n v="3046"/>
    <n v="13796"/>
    <n v="68"/>
    <s v="Electronics"/>
    <x v="4"/>
    <x v="1"/>
    <n v="2"/>
    <n v="2"/>
    <n v="2"/>
    <n v="222"/>
    <x v="0"/>
  </r>
  <r>
    <s v="C06087"/>
    <x v="3"/>
    <n v="43"/>
    <x v="0"/>
    <s v="Free"/>
    <x v="1"/>
    <x v="22"/>
    <n v="32891"/>
    <n v="376076"/>
    <n v="17"/>
    <s v="Clothing &amp; Apparel"/>
    <x v="2"/>
    <x v="0"/>
    <n v="4"/>
    <n v="3"/>
    <n v="5"/>
    <n v="435"/>
    <x v="6"/>
  </r>
  <r>
    <s v="C06088"/>
    <x v="16"/>
    <n v="40"/>
    <x v="0"/>
    <s v="Platinum"/>
    <x v="0"/>
    <x v="14"/>
    <n v="5827"/>
    <n v="13289"/>
    <n v="97"/>
    <s v="Health &amp; Wellness"/>
    <x v="0"/>
    <x v="0"/>
    <n v="2"/>
    <n v="1"/>
    <n v="2"/>
    <n v="212"/>
    <x v="0"/>
  </r>
  <r>
    <s v="C06089"/>
    <x v="10"/>
    <n v="45"/>
    <x v="3"/>
    <s v="Free"/>
    <x v="0"/>
    <x v="19"/>
    <n v="5976"/>
    <n v="6168"/>
    <n v="105"/>
    <s v="Automotive"/>
    <x v="3"/>
    <x v="1"/>
    <n v="2"/>
    <n v="1"/>
    <n v="1"/>
    <n v="211"/>
    <x v="0"/>
  </r>
  <r>
    <s v="C06090"/>
    <x v="0"/>
    <n v="34"/>
    <x v="2"/>
    <s v="Platinum"/>
    <x v="1"/>
    <x v="33"/>
    <n v="4885"/>
    <n v="15961"/>
    <n v="15"/>
    <s v="Home &amp; Kitchen"/>
    <x v="3"/>
    <x v="1"/>
    <n v="4"/>
    <n v="1"/>
    <n v="2"/>
    <n v="412"/>
    <x v="8"/>
  </r>
  <r>
    <s v="C06091"/>
    <x v="0"/>
    <n v="23"/>
    <x v="1"/>
    <s v="Free"/>
    <x v="1"/>
    <x v="34"/>
    <n v="11053"/>
    <n v="161534"/>
    <n v="33"/>
    <s v="Clothing &amp; Apparel"/>
    <x v="4"/>
    <x v="1"/>
    <n v="3"/>
    <n v="3"/>
    <n v="4"/>
    <n v="334"/>
    <x v="9"/>
  </r>
  <r>
    <s v="C06092"/>
    <x v="10"/>
    <n v="39"/>
    <x v="0"/>
    <s v="Free"/>
    <x v="0"/>
    <x v="32"/>
    <n v="5422"/>
    <n v="307866"/>
    <n v="142"/>
    <s v="Automotive"/>
    <x v="4"/>
    <x v="0"/>
    <n v="1"/>
    <n v="5"/>
    <n v="5"/>
    <n v="155"/>
    <x v="3"/>
  </r>
  <r>
    <s v="C06093"/>
    <x v="3"/>
    <n v="18"/>
    <x v="1"/>
    <s v="Free"/>
    <x v="0"/>
    <x v="45"/>
    <n v="1715"/>
    <n v="587197"/>
    <n v="17"/>
    <s v="Food &amp; Grocery"/>
    <x v="1"/>
    <x v="1"/>
    <n v="4"/>
    <n v="5"/>
    <n v="5"/>
    <n v="455"/>
    <x v="4"/>
  </r>
  <r>
    <s v="C06094"/>
    <x v="0"/>
    <n v="42"/>
    <x v="0"/>
    <s v="Free"/>
    <x v="1"/>
    <x v="17"/>
    <n v="4445"/>
    <n v="68843"/>
    <n v="117"/>
    <s v="Toys &amp; Games"/>
    <x v="1"/>
    <x v="0"/>
    <n v="2"/>
    <n v="3"/>
    <n v="3"/>
    <n v="233"/>
    <x v="0"/>
  </r>
  <r>
    <s v="C06095"/>
    <x v="4"/>
    <n v="36"/>
    <x v="0"/>
    <s v="Gold"/>
    <x v="0"/>
    <x v="52"/>
    <n v="2542"/>
    <n v="150328"/>
    <n v="175"/>
    <s v="Electronics"/>
    <x v="0"/>
    <x v="1"/>
    <n v="1"/>
    <n v="5"/>
    <n v="4"/>
    <n v="154"/>
    <x v="3"/>
  </r>
  <r>
    <s v="C06096"/>
    <x v="11"/>
    <n v="35"/>
    <x v="0"/>
    <s v="Silver"/>
    <x v="0"/>
    <x v="22"/>
    <n v="81"/>
    <n v="7053"/>
    <n v="32"/>
    <s v="Travel &amp; Luggage"/>
    <x v="1"/>
    <x v="0"/>
    <n v="3"/>
    <n v="3"/>
    <n v="1"/>
    <n v="331"/>
    <x v="7"/>
  </r>
  <r>
    <s v="C06097"/>
    <x v="3"/>
    <n v="34"/>
    <x v="2"/>
    <s v="Silver"/>
    <x v="1"/>
    <x v="41"/>
    <n v="16989"/>
    <n v="658009"/>
    <n v="11"/>
    <s v="Electronics"/>
    <x v="3"/>
    <x v="0"/>
    <n v="4"/>
    <n v="5"/>
    <n v="5"/>
    <n v="455"/>
    <x v="4"/>
  </r>
  <r>
    <s v="C06098"/>
    <x v="12"/>
    <n v="35"/>
    <x v="0"/>
    <s v="Free"/>
    <x v="0"/>
    <x v="15"/>
    <n v="9122"/>
    <n v="259103"/>
    <n v="19"/>
    <s v="Office Supplies"/>
    <x v="3"/>
    <x v="1"/>
    <n v="4"/>
    <n v="4"/>
    <n v="4"/>
    <n v="444"/>
    <x v="6"/>
  </r>
  <r>
    <s v="C06099"/>
    <x v="12"/>
    <n v="31"/>
    <x v="2"/>
    <s v="Free"/>
    <x v="1"/>
    <x v="21"/>
    <n v="7975"/>
    <n v="83921"/>
    <n v="54"/>
    <s v="Toys &amp; Games"/>
    <x v="3"/>
    <x v="0"/>
    <n v="3"/>
    <n v="3"/>
    <n v="3"/>
    <n v="333"/>
    <x v="5"/>
  </r>
  <r>
    <s v="C06100"/>
    <x v="1"/>
    <n v="47"/>
    <x v="3"/>
    <s v="Silver"/>
    <x v="1"/>
    <x v="9"/>
    <n v="2479"/>
    <n v="15671"/>
    <n v="198"/>
    <s v="Books"/>
    <x v="0"/>
    <x v="1"/>
    <n v="1"/>
    <n v="2"/>
    <n v="2"/>
    <n v="122"/>
    <x v="0"/>
  </r>
  <r>
    <s v="C06101"/>
    <x v="17"/>
    <n v="26"/>
    <x v="2"/>
    <s v="Silver"/>
    <x v="1"/>
    <x v="5"/>
    <n v="15515"/>
    <n v="75595"/>
    <n v="67"/>
    <s v="Clothing &amp; Apparel"/>
    <x v="5"/>
    <x v="0"/>
    <n v="2"/>
    <n v="2"/>
    <n v="3"/>
    <n v="223"/>
    <x v="0"/>
  </r>
  <r>
    <s v="C06102"/>
    <x v="0"/>
    <n v="21"/>
    <x v="1"/>
    <s v="Gold"/>
    <x v="0"/>
    <x v="24"/>
    <n v="10543"/>
    <n v="230621"/>
    <n v="40"/>
    <s v="Electronics"/>
    <x v="1"/>
    <x v="1"/>
    <n v="3"/>
    <n v="4"/>
    <n v="4"/>
    <n v="344"/>
    <x v="6"/>
  </r>
  <r>
    <s v="C06103"/>
    <x v="0"/>
    <n v="34"/>
    <x v="2"/>
    <s v="Gold"/>
    <x v="1"/>
    <x v="3"/>
    <n v="2632"/>
    <n v="87929"/>
    <n v="8"/>
    <s v="Food &amp; Grocery"/>
    <x v="1"/>
    <x v="1"/>
    <n v="4"/>
    <n v="5"/>
    <n v="3"/>
    <n v="453"/>
    <x v="5"/>
  </r>
  <r>
    <s v="C06104"/>
    <x v="0"/>
    <n v="23"/>
    <x v="1"/>
    <s v="Silver"/>
    <x v="1"/>
    <x v="47"/>
    <n v="2258"/>
    <n v="63794"/>
    <n v="56"/>
    <s v="Sports &amp; Outdoors"/>
    <x v="0"/>
    <x v="1"/>
    <n v="3"/>
    <n v="4"/>
    <n v="3"/>
    <n v="343"/>
    <x v="9"/>
  </r>
  <r>
    <s v="C06105"/>
    <x v="0"/>
    <n v="48"/>
    <x v="3"/>
    <s v="Platinum"/>
    <x v="1"/>
    <x v="1"/>
    <n v="8705"/>
    <n v="107285"/>
    <n v="418"/>
    <s v="Clothing &amp; Apparel"/>
    <x v="3"/>
    <x v="1"/>
    <n v="1"/>
    <n v="3"/>
    <n v="3"/>
    <n v="133"/>
    <x v="1"/>
  </r>
  <r>
    <s v="C06106"/>
    <x v="17"/>
    <n v="35"/>
    <x v="0"/>
    <s v="Silver"/>
    <x v="0"/>
    <x v="21"/>
    <n v="2354"/>
    <n v="29657"/>
    <n v="68"/>
    <s v="Electronics"/>
    <x v="4"/>
    <x v="1"/>
    <n v="2"/>
    <n v="3"/>
    <n v="2"/>
    <n v="232"/>
    <x v="0"/>
  </r>
  <r>
    <s v="C06107"/>
    <x v="15"/>
    <n v="27"/>
    <x v="2"/>
    <s v="Free"/>
    <x v="0"/>
    <x v="22"/>
    <n v="183"/>
    <n v="17178"/>
    <n v="8"/>
    <s v="Toys &amp; Games"/>
    <x v="4"/>
    <x v="1"/>
    <n v="4"/>
    <n v="3"/>
    <n v="2"/>
    <n v="432"/>
    <x v="5"/>
  </r>
  <r>
    <s v="C06108"/>
    <x v="0"/>
    <n v="37"/>
    <x v="0"/>
    <s v="Silver"/>
    <x v="0"/>
    <x v="68"/>
    <n v="5507"/>
    <n v="304885"/>
    <n v="100"/>
    <s v="Clothing &amp; Apparel"/>
    <x v="3"/>
    <x v="0"/>
    <n v="2"/>
    <n v="5"/>
    <n v="5"/>
    <n v="255"/>
    <x v="1"/>
  </r>
  <r>
    <s v="C06109"/>
    <x v="7"/>
    <n v="55"/>
    <x v="4"/>
    <s v="Silver"/>
    <x v="1"/>
    <x v="0"/>
    <n v="21719"/>
    <n v="89743"/>
    <n v="2"/>
    <s v="Sports &amp; Outdoors"/>
    <x v="1"/>
    <x v="1"/>
    <n v="5"/>
    <n v="2"/>
    <n v="3"/>
    <n v="523"/>
    <x v="2"/>
  </r>
  <r>
    <s v="C06110"/>
    <x v="0"/>
    <n v="43"/>
    <x v="0"/>
    <s v="Platinum"/>
    <x v="0"/>
    <x v="10"/>
    <n v="3011"/>
    <n v="215568"/>
    <n v="12"/>
    <s v="Clothing &amp; Apparel"/>
    <x v="0"/>
    <x v="1"/>
    <n v="4"/>
    <n v="2"/>
    <n v="4"/>
    <n v="424"/>
    <x v="2"/>
  </r>
  <r>
    <s v="C06111"/>
    <x v="7"/>
    <n v="44"/>
    <x v="0"/>
    <s v="Free"/>
    <x v="0"/>
    <x v="41"/>
    <n v="7075"/>
    <n v="212924"/>
    <n v="104"/>
    <s v="Home &amp; Kitchen"/>
    <x v="3"/>
    <x v="0"/>
    <n v="2"/>
    <n v="5"/>
    <n v="4"/>
    <n v="254"/>
    <x v="1"/>
  </r>
  <r>
    <s v="C06112"/>
    <x v="7"/>
    <n v="45"/>
    <x v="3"/>
    <s v="Gold"/>
    <x v="0"/>
    <x v="18"/>
    <n v="4053"/>
    <n v="70251"/>
    <n v="4"/>
    <s v="Electronics"/>
    <x v="1"/>
    <x v="0"/>
    <n v="5"/>
    <n v="3"/>
    <n v="3"/>
    <n v="533"/>
    <x v="5"/>
  </r>
  <r>
    <s v="C06113"/>
    <x v="19"/>
    <n v="45"/>
    <x v="3"/>
    <s v="Silver"/>
    <x v="1"/>
    <x v="58"/>
    <n v="10557"/>
    <n v="219639"/>
    <n v="47"/>
    <s v="Jewelry &amp; Accessories"/>
    <x v="0"/>
    <x v="1"/>
    <n v="3"/>
    <n v="4"/>
    <n v="4"/>
    <n v="344"/>
    <x v="6"/>
  </r>
  <r>
    <s v="C06114"/>
    <x v="9"/>
    <n v="37"/>
    <x v="0"/>
    <s v="Free"/>
    <x v="0"/>
    <x v="23"/>
    <n v="2595"/>
    <n v="42346"/>
    <n v="112"/>
    <s v="Toys &amp; Games"/>
    <x v="4"/>
    <x v="0"/>
    <n v="2"/>
    <n v="3"/>
    <n v="2"/>
    <n v="232"/>
    <x v="0"/>
  </r>
  <r>
    <s v="C06115"/>
    <x v="13"/>
    <n v="21"/>
    <x v="1"/>
    <s v="Silver"/>
    <x v="1"/>
    <x v="58"/>
    <n v="6694"/>
    <n v="140965"/>
    <n v="9"/>
    <s v="Clothing &amp; Apparel"/>
    <x v="1"/>
    <x v="1"/>
    <n v="4"/>
    <n v="4"/>
    <n v="4"/>
    <n v="444"/>
    <x v="6"/>
  </r>
  <r>
    <s v="C06116"/>
    <x v="7"/>
    <n v="30"/>
    <x v="2"/>
    <s v="Free"/>
    <x v="0"/>
    <x v="10"/>
    <n v="2102"/>
    <n v="15477"/>
    <n v="3"/>
    <s v="Electronics"/>
    <x v="1"/>
    <x v="1"/>
    <n v="5"/>
    <n v="2"/>
    <n v="2"/>
    <n v="522"/>
    <x v="2"/>
  </r>
  <r>
    <s v="C06117"/>
    <x v="0"/>
    <n v="34"/>
    <x v="2"/>
    <s v="Silver"/>
    <x v="1"/>
    <x v="14"/>
    <n v="3596"/>
    <n v="6892"/>
    <n v="4"/>
    <s v="Food &amp; Grocery"/>
    <x v="0"/>
    <x v="0"/>
    <n v="5"/>
    <n v="1"/>
    <n v="1"/>
    <n v="511"/>
    <x v="8"/>
  </r>
  <r>
    <s v="C06118"/>
    <x v="7"/>
    <n v="18"/>
    <x v="1"/>
    <s v="Gold"/>
    <x v="0"/>
    <x v="26"/>
    <n v="6073"/>
    <n v="136751"/>
    <n v="12"/>
    <s v="Clothing &amp; Apparel"/>
    <x v="1"/>
    <x v="1"/>
    <n v="4"/>
    <n v="4"/>
    <n v="4"/>
    <n v="444"/>
    <x v="6"/>
  </r>
  <r>
    <s v="C06119"/>
    <x v="1"/>
    <n v="30"/>
    <x v="2"/>
    <s v="Platinum"/>
    <x v="1"/>
    <x v="19"/>
    <n v="16938"/>
    <n v="16488"/>
    <n v="18"/>
    <s v="Home &amp; Kitchen"/>
    <x v="1"/>
    <x v="1"/>
    <n v="4"/>
    <n v="1"/>
    <n v="2"/>
    <n v="412"/>
    <x v="8"/>
  </r>
  <r>
    <s v="C06120"/>
    <x v="0"/>
    <n v="24"/>
    <x v="1"/>
    <s v="Gold"/>
    <x v="1"/>
    <x v="21"/>
    <n v="7593"/>
    <n v="102072"/>
    <n v="91"/>
    <s v="Electronics"/>
    <x v="4"/>
    <x v="1"/>
    <n v="2"/>
    <n v="3"/>
    <n v="3"/>
    <n v="233"/>
    <x v="0"/>
  </r>
  <r>
    <s v="C06121"/>
    <x v="8"/>
    <n v="40"/>
    <x v="0"/>
    <s v="Free"/>
    <x v="1"/>
    <x v="58"/>
    <n v="8481"/>
    <n v="191844"/>
    <n v="3"/>
    <s v="Travel &amp; Luggage"/>
    <x v="1"/>
    <x v="0"/>
    <n v="5"/>
    <n v="4"/>
    <n v="4"/>
    <n v="544"/>
    <x v="4"/>
  </r>
  <r>
    <s v="C06122"/>
    <x v="12"/>
    <n v="48"/>
    <x v="3"/>
    <s v="Free"/>
    <x v="1"/>
    <x v="3"/>
    <n v="10515"/>
    <n v="362143"/>
    <n v="61"/>
    <s v="Sports &amp; Outdoors"/>
    <x v="0"/>
    <x v="0"/>
    <n v="2"/>
    <n v="5"/>
    <n v="5"/>
    <n v="255"/>
    <x v="1"/>
  </r>
  <r>
    <s v="C06123"/>
    <x v="11"/>
    <n v="25"/>
    <x v="2"/>
    <s v="Gold"/>
    <x v="0"/>
    <x v="41"/>
    <n v="1231"/>
    <n v="375337"/>
    <n v="121"/>
    <s v="Electronics"/>
    <x v="4"/>
    <x v="0"/>
    <n v="2"/>
    <n v="5"/>
    <n v="5"/>
    <n v="255"/>
    <x v="1"/>
  </r>
  <r>
    <s v="C06124"/>
    <x v="0"/>
    <n v="22"/>
    <x v="1"/>
    <s v="Free"/>
    <x v="0"/>
    <x v="25"/>
    <n v="7246"/>
    <n v="213206"/>
    <n v="23"/>
    <s v="Clothing &amp; Apparel"/>
    <x v="4"/>
    <x v="0"/>
    <n v="4"/>
    <n v="4"/>
    <n v="4"/>
    <n v="444"/>
    <x v="6"/>
  </r>
  <r>
    <s v="C06125"/>
    <x v="12"/>
    <n v="40"/>
    <x v="0"/>
    <s v="Free"/>
    <x v="0"/>
    <x v="10"/>
    <n v="9707"/>
    <n v="86228"/>
    <n v="2"/>
    <s v="Clothing &amp; Apparel"/>
    <x v="1"/>
    <x v="0"/>
    <n v="5"/>
    <n v="2"/>
    <n v="3"/>
    <n v="523"/>
    <x v="2"/>
  </r>
  <r>
    <s v="C06126"/>
    <x v="1"/>
    <n v="43"/>
    <x v="0"/>
    <s v="Platinum"/>
    <x v="0"/>
    <x v="34"/>
    <n v="19923"/>
    <n v="37018"/>
    <n v="17"/>
    <s v="Sports &amp; Outdoors"/>
    <x v="4"/>
    <x v="0"/>
    <n v="4"/>
    <n v="3"/>
    <n v="2"/>
    <n v="432"/>
    <x v="5"/>
  </r>
  <r>
    <s v="C06127"/>
    <x v="12"/>
    <n v="40"/>
    <x v="0"/>
    <s v="Gold"/>
    <x v="0"/>
    <x v="24"/>
    <n v="5604"/>
    <n v="133898"/>
    <n v="2"/>
    <s v="Health &amp; Wellness"/>
    <x v="1"/>
    <x v="1"/>
    <n v="5"/>
    <n v="4"/>
    <n v="4"/>
    <n v="544"/>
    <x v="4"/>
  </r>
  <r>
    <s v="C06128"/>
    <x v="16"/>
    <n v="48"/>
    <x v="3"/>
    <s v="Free"/>
    <x v="1"/>
    <x v="0"/>
    <n v="2324"/>
    <n v="8074"/>
    <n v="148"/>
    <s v="Toys &amp; Games"/>
    <x v="5"/>
    <x v="0"/>
    <n v="1"/>
    <n v="2"/>
    <n v="1"/>
    <n v="121"/>
    <x v="10"/>
  </r>
  <r>
    <s v="C06129"/>
    <x v="0"/>
    <n v="37"/>
    <x v="0"/>
    <s v="Free"/>
    <x v="0"/>
    <x v="54"/>
    <n v="5261"/>
    <n v="259416"/>
    <n v="115"/>
    <s v="Electronics"/>
    <x v="0"/>
    <x v="0"/>
    <n v="2"/>
    <n v="5"/>
    <n v="4"/>
    <n v="254"/>
    <x v="1"/>
  </r>
  <r>
    <s v="C06130"/>
    <x v="7"/>
    <n v="39"/>
    <x v="0"/>
    <s v="Free"/>
    <x v="1"/>
    <x v="2"/>
    <n v="829"/>
    <n v="4557"/>
    <n v="21"/>
    <s v="Clothing &amp; Apparel"/>
    <x v="3"/>
    <x v="0"/>
    <n v="4"/>
    <n v="2"/>
    <n v="1"/>
    <n v="421"/>
    <x v="8"/>
  </r>
  <r>
    <s v="C06131"/>
    <x v="0"/>
    <n v="40"/>
    <x v="0"/>
    <s v="Free"/>
    <x v="1"/>
    <x v="37"/>
    <n v="5557"/>
    <n v="226257"/>
    <n v="63"/>
    <s v="Health &amp; Wellness"/>
    <x v="4"/>
    <x v="1"/>
    <n v="2"/>
    <n v="5"/>
    <n v="4"/>
    <n v="254"/>
    <x v="1"/>
  </r>
  <r>
    <s v="C06132"/>
    <x v="10"/>
    <n v="47"/>
    <x v="3"/>
    <s v="Free"/>
    <x v="1"/>
    <x v="30"/>
    <n v="5781"/>
    <n v="127224"/>
    <n v="74"/>
    <s v="Electronics"/>
    <x v="0"/>
    <x v="1"/>
    <n v="2"/>
    <n v="4"/>
    <n v="4"/>
    <n v="244"/>
    <x v="1"/>
  </r>
  <r>
    <s v="C06133"/>
    <x v="7"/>
    <n v="27"/>
    <x v="2"/>
    <s v="Free"/>
    <x v="1"/>
    <x v="18"/>
    <n v="2646"/>
    <n v="45978"/>
    <n v="10"/>
    <s v="Books"/>
    <x v="1"/>
    <x v="0"/>
    <n v="4"/>
    <n v="3"/>
    <n v="3"/>
    <n v="433"/>
    <x v="5"/>
  </r>
  <r>
    <s v="C06134"/>
    <x v="3"/>
    <n v="26"/>
    <x v="2"/>
    <s v="Platinum"/>
    <x v="0"/>
    <x v="33"/>
    <n v="8743"/>
    <n v="27063"/>
    <n v="41"/>
    <s v="Toys &amp; Games"/>
    <x v="5"/>
    <x v="1"/>
    <n v="3"/>
    <n v="1"/>
    <n v="2"/>
    <n v="312"/>
    <x v="7"/>
  </r>
  <r>
    <s v="C06135"/>
    <x v="5"/>
    <n v="35"/>
    <x v="0"/>
    <s v="Silver"/>
    <x v="1"/>
    <x v="9"/>
    <n v="13095"/>
    <n v="104982"/>
    <n v="25"/>
    <s v="Jewelry &amp; Accessories"/>
    <x v="3"/>
    <x v="0"/>
    <n v="4"/>
    <n v="2"/>
    <n v="3"/>
    <n v="423"/>
    <x v="5"/>
  </r>
  <r>
    <s v="C06136"/>
    <x v="5"/>
    <n v="53"/>
    <x v="3"/>
    <s v="Silver"/>
    <x v="0"/>
    <x v="9"/>
    <n v="1515"/>
    <n v="11353"/>
    <n v="140"/>
    <s v="Sports &amp; Outdoors"/>
    <x v="1"/>
    <x v="1"/>
    <n v="1"/>
    <n v="2"/>
    <n v="2"/>
    <n v="122"/>
    <x v="0"/>
  </r>
  <r>
    <s v="C06137"/>
    <x v="7"/>
    <n v="33"/>
    <x v="2"/>
    <s v="Silver"/>
    <x v="1"/>
    <x v="9"/>
    <n v="7365"/>
    <n v="46582"/>
    <n v="8"/>
    <s v="Home &amp; Kitchen"/>
    <x v="3"/>
    <x v="1"/>
    <n v="4"/>
    <n v="2"/>
    <n v="3"/>
    <n v="423"/>
    <x v="5"/>
  </r>
  <r>
    <s v="C06138"/>
    <x v="6"/>
    <n v="43"/>
    <x v="0"/>
    <s v="Gold"/>
    <x v="0"/>
    <x v="3"/>
    <n v="3029"/>
    <n v="117308"/>
    <n v="22"/>
    <s v="Home &amp; Kitchen"/>
    <x v="0"/>
    <x v="0"/>
    <n v="4"/>
    <n v="5"/>
    <n v="4"/>
    <n v="454"/>
    <x v="4"/>
  </r>
  <r>
    <s v="C06139"/>
    <x v="0"/>
    <n v="58"/>
    <x v="4"/>
    <s v="Silver"/>
    <x v="0"/>
    <x v="9"/>
    <n v="1256"/>
    <n v="76101"/>
    <n v="166"/>
    <s v="Health &amp; Wellness"/>
    <x v="3"/>
    <x v="1"/>
    <n v="1"/>
    <n v="2"/>
    <n v="3"/>
    <n v="123"/>
    <x v="0"/>
  </r>
  <r>
    <s v="C06140"/>
    <x v="7"/>
    <n v="32"/>
    <x v="2"/>
    <s v="Gold"/>
    <x v="1"/>
    <x v="22"/>
    <n v="2274"/>
    <n v="22243"/>
    <n v="23"/>
    <s v="Electronics"/>
    <x v="1"/>
    <x v="1"/>
    <n v="4"/>
    <n v="3"/>
    <n v="2"/>
    <n v="432"/>
    <x v="5"/>
  </r>
  <r>
    <s v="C06141"/>
    <x v="1"/>
    <n v="22"/>
    <x v="1"/>
    <s v="Platinum"/>
    <x v="0"/>
    <x v="8"/>
    <n v="48909"/>
    <n v="1350015"/>
    <n v="162"/>
    <s v="Office Supplies"/>
    <x v="0"/>
    <x v="1"/>
    <n v="1"/>
    <n v="4"/>
    <n v="5"/>
    <n v="145"/>
    <x v="3"/>
  </r>
  <r>
    <s v="C06142"/>
    <x v="1"/>
    <n v="52"/>
    <x v="3"/>
    <s v="Gold"/>
    <x v="1"/>
    <x v="30"/>
    <n v="16555"/>
    <n v="348583"/>
    <n v="178"/>
    <s v="Beauty &amp; Personal Care"/>
    <x v="0"/>
    <x v="1"/>
    <n v="1"/>
    <n v="4"/>
    <n v="5"/>
    <n v="145"/>
    <x v="3"/>
  </r>
  <r>
    <s v="C06143"/>
    <x v="1"/>
    <n v="28"/>
    <x v="2"/>
    <s v="Free"/>
    <x v="0"/>
    <x v="61"/>
    <n v="1968"/>
    <n v="123525"/>
    <n v="70"/>
    <s v="Office Supplies"/>
    <x v="0"/>
    <x v="1"/>
    <n v="2"/>
    <n v="5"/>
    <n v="4"/>
    <n v="254"/>
    <x v="1"/>
  </r>
  <r>
    <s v="C06144"/>
    <x v="1"/>
    <n v="33"/>
    <x v="2"/>
    <s v="Free"/>
    <x v="1"/>
    <x v="5"/>
    <n v="6178"/>
    <n v="31803"/>
    <n v="121"/>
    <s v="Home &amp; Kitchen"/>
    <x v="4"/>
    <x v="1"/>
    <n v="2"/>
    <n v="2"/>
    <n v="2"/>
    <n v="222"/>
    <x v="0"/>
  </r>
  <r>
    <s v="C06145"/>
    <x v="13"/>
    <n v="32"/>
    <x v="2"/>
    <s v="Free"/>
    <x v="1"/>
    <x v="70"/>
    <n v="2606"/>
    <n v="130304"/>
    <n v="0"/>
    <s v="Electronics"/>
    <x v="4"/>
    <x v="0"/>
    <n v="5"/>
    <n v="5"/>
    <n v="4"/>
    <n v="554"/>
    <x v="4"/>
  </r>
  <r>
    <s v="C06146"/>
    <x v="14"/>
    <n v="45"/>
    <x v="3"/>
    <s v="Free"/>
    <x v="0"/>
    <x v="5"/>
    <n v="8235"/>
    <n v="46666"/>
    <n v="27"/>
    <s v="Books"/>
    <x v="0"/>
    <x v="1"/>
    <n v="4"/>
    <n v="2"/>
    <n v="3"/>
    <n v="423"/>
    <x v="5"/>
  </r>
  <r>
    <s v="C06147"/>
    <x v="18"/>
    <n v="27"/>
    <x v="2"/>
    <s v="Free"/>
    <x v="1"/>
    <x v="0"/>
    <n v="8324"/>
    <n v="38027"/>
    <n v="29"/>
    <s v="Books"/>
    <x v="1"/>
    <x v="1"/>
    <n v="3"/>
    <n v="2"/>
    <n v="2"/>
    <n v="322"/>
    <x v="0"/>
  </r>
  <r>
    <s v="C06148"/>
    <x v="0"/>
    <n v="29"/>
    <x v="2"/>
    <s v="Free"/>
    <x v="1"/>
    <x v="14"/>
    <n v="5977"/>
    <n v="13186"/>
    <n v="145"/>
    <s v="Electronics"/>
    <x v="4"/>
    <x v="1"/>
    <n v="1"/>
    <n v="1"/>
    <n v="2"/>
    <n v="112"/>
    <x v="10"/>
  </r>
  <r>
    <s v="C06149"/>
    <x v="5"/>
    <n v="36"/>
    <x v="0"/>
    <s v="Gold"/>
    <x v="1"/>
    <x v="23"/>
    <n v="18077"/>
    <n v="256328"/>
    <n v="69"/>
    <s v="Toys &amp; Games"/>
    <x v="3"/>
    <x v="1"/>
    <n v="2"/>
    <n v="3"/>
    <n v="4"/>
    <n v="234"/>
    <x v="1"/>
  </r>
  <r>
    <s v="C06150"/>
    <x v="5"/>
    <n v="37"/>
    <x v="0"/>
    <s v="Free"/>
    <x v="1"/>
    <x v="33"/>
    <n v="9756"/>
    <n v="26799"/>
    <n v="4"/>
    <s v="Books"/>
    <x v="1"/>
    <x v="1"/>
    <n v="5"/>
    <n v="1"/>
    <n v="2"/>
    <n v="512"/>
    <x v="8"/>
  </r>
  <r>
    <s v="C06151"/>
    <x v="12"/>
    <n v="47"/>
    <x v="3"/>
    <s v="Free"/>
    <x v="1"/>
    <x v="23"/>
    <n v="5684"/>
    <n v="80738"/>
    <n v="6"/>
    <s v="Health &amp; Wellness"/>
    <x v="1"/>
    <x v="1"/>
    <n v="5"/>
    <n v="3"/>
    <n v="3"/>
    <n v="533"/>
    <x v="5"/>
  </r>
  <r>
    <s v="C06152"/>
    <x v="8"/>
    <n v="37"/>
    <x v="0"/>
    <s v="Platinum"/>
    <x v="1"/>
    <x v="5"/>
    <n v="42192"/>
    <n v="181639"/>
    <n v="34"/>
    <s v="Books"/>
    <x v="5"/>
    <x v="1"/>
    <n v="3"/>
    <n v="2"/>
    <n v="4"/>
    <n v="324"/>
    <x v="9"/>
  </r>
  <r>
    <s v="C06153"/>
    <x v="4"/>
    <n v="37"/>
    <x v="0"/>
    <s v="Gold"/>
    <x v="1"/>
    <x v="31"/>
    <n v="11667"/>
    <n v="93639"/>
    <n v="121"/>
    <s v="Books"/>
    <x v="0"/>
    <x v="1"/>
    <n v="2"/>
    <n v="2"/>
    <n v="3"/>
    <n v="223"/>
    <x v="0"/>
  </r>
  <r>
    <s v="C06154"/>
    <x v="8"/>
    <n v="28"/>
    <x v="2"/>
    <s v="Free"/>
    <x v="1"/>
    <x v="18"/>
    <n v="5772"/>
    <n v="9173"/>
    <n v="4"/>
    <s v="Food &amp; Grocery"/>
    <x v="4"/>
    <x v="1"/>
    <n v="5"/>
    <n v="3"/>
    <n v="1"/>
    <n v="531"/>
    <x v="5"/>
  </r>
  <r>
    <s v="C06155"/>
    <x v="3"/>
    <n v="18"/>
    <x v="1"/>
    <s v="Free"/>
    <x v="1"/>
    <x v="4"/>
    <n v="3379"/>
    <n v="68476"/>
    <n v="48"/>
    <s v="Beauty &amp; Personal Care"/>
    <x v="5"/>
    <x v="0"/>
    <n v="3"/>
    <n v="4"/>
    <n v="3"/>
    <n v="343"/>
    <x v="9"/>
  </r>
  <r>
    <s v="C06156"/>
    <x v="0"/>
    <n v="18"/>
    <x v="1"/>
    <s v="Silver"/>
    <x v="0"/>
    <x v="34"/>
    <n v="7819"/>
    <n v="139124"/>
    <n v="153"/>
    <s v="Automotive"/>
    <x v="1"/>
    <x v="1"/>
    <n v="1"/>
    <n v="3"/>
    <n v="4"/>
    <n v="134"/>
    <x v="1"/>
  </r>
  <r>
    <s v="C06157"/>
    <x v="18"/>
    <n v="45"/>
    <x v="3"/>
    <s v="Gold"/>
    <x v="1"/>
    <x v="30"/>
    <n v="13948"/>
    <n v="327817"/>
    <n v="31"/>
    <s v="Jewelry &amp; Accessories"/>
    <x v="0"/>
    <x v="1"/>
    <n v="3"/>
    <n v="4"/>
    <n v="5"/>
    <n v="345"/>
    <x v="6"/>
  </r>
  <r>
    <s v="C06158"/>
    <x v="5"/>
    <n v="23"/>
    <x v="1"/>
    <s v="Free"/>
    <x v="0"/>
    <x v="1"/>
    <n v="16658"/>
    <n v="206452"/>
    <n v="146"/>
    <s v="Health &amp; Wellness"/>
    <x v="2"/>
    <x v="1"/>
    <n v="1"/>
    <n v="3"/>
    <n v="4"/>
    <n v="134"/>
    <x v="1"/>
  </r>
  <r>
    <s v="C06159"/>
    <x v="11"/>
    <n v="24"/>
    <x v="1"/>
    <s v="Free"/>
    <x v="1"/>
    <x v="22"/>
    <n v="5219"/>
    <n v="44379"/>
    <n v="111"/>
    <s v="Clothing &amp; Apparel"/>
    <x v="2"/>
    <x v="0"/>
    <n v="2"/>
    <n v="3"/>
    <n v="2"/>
    <n v="232"/>
    <x v="0"/>
  </r>
  <r>
    <s v="C06160"/>
    <x v="13"/>
    <n v="26"/>
    <x v="2"/>
    <s v="Free"/>
    <x v="1"/>
    <x v="1"/>
    <n v="3312"/>
    <n v="37991"/>
    <n v="45"/>
    <s v="Electronics"/>
    <x v="2"/>
    <x v="0"/>
    <n v="3"/>
    <n v="3"/>
    <n v="2"/>
    <n v="332"/>
    <x v="0"/>
  </r>
  <r>
    <s v="C06161"/>
    <x v="12"/>
    <n v="45"/>
    <x v="3"/>
    <s v="Silver"/>
    <x v="0"/>
    <x v="16"/>
    <n v="1842"/>
    <n v="74626"/>
    <n v="42"/>
    <s v="Electronics"/>
    <x v="1"/>
    <x v="1"/>
    <n v="3"/>
    <n v="5"/>
    <n v="3"/>
    <n v="353"/>
    <x v="5"/>
  </r>
  <r>
    <s v="C06162"/>
    <x v="6"/>
    <n v="33"/>
    <x v="2"/>
    <s v="Platinum"/>
    <x v="1"/>
    <x v="25"/>
    <n v="27011"/>
    <n v="740957"/>
    <n v="71"/>
    <s v="Home &amp; Kitchen"/>
    <x v="1"/>
    <x v="1"/>
    <n v="2"/>
    <n v="4"/>
    <n v="5"/>
    <n v="245"/>
    <x v="1"/>
  </r>
  <r>
    <s v="C06163"/>
    <x v="5"/>
    <n v="43"/>
    <x v="0"/>
    <s v="Free"/>
    <x v="1"/>
    <x v="41"/>
    <n v="15645"/>
    <n v="623409"/>
    <n v="11"/>
    <s v="Clothing &amp; Apparel"/>
    <x v="0"/>
    <x v="1"/>
    <n v="4"/>
    <n v="5"/>
    <n v="5"/>
    <n v="455"/>
    <x v="4"/>
  </r>
  <r>
    <s v="C06164"/>
    <x v="3"/>
    <n v="60"/>
    <x v="4"/>
    <s v="Free"/>
    <x v="0"/>
    <x v="18"/>
    <n v="12324"/>
    <n v="199981"/>
    <n v="17"/>
    <s v="Health &amp; Wellness"/>
    <x v="0"/>
    <x v="1"/>
    <n v="4"/>
    <n v="3"/>
    <n v="4"/>
    <n v="434"/>
    <x v="9"/>
  </r>
  <r>
    <s v="C06165"/>
    <x v="3"/>
    <n v="31"/>
    <x v="2"/>
    <s v="Free"/>
    <x v="1"/>
    <x v="14"/>
    <n v="156"/>
    <n v="2826"/>
    <n v="0"/>
    <s v="Home &amp; Kitchen"/>
    <x v="4"/>
    <x v="0"/>
    <n v="5"/>
    <n v="1"/>
    <n v="1"/>
    <n v="511"/>
    <x v="8"/>
  </r>
  <r>
    <s v="C06166"/>
    <x v="0"/>
    <n v="49"/>
    <x v="3"/>
    <s v="Free"/>
    <x v="0"/>
    <x v="47"/>
    <n v="5244"/>
    <n v="142904"/>
    <n v="87"/>
    <s v="Beauty &amp; Personal Care"/>
    <x v="4"/>
    <x v="0"/>
    <n v="2"/>
    <n v="4"/>
    <n v="4"/>
    <n v="244"/>
    <x v="1"/>
  </r>
  <r>
    <s v="C06167"/>
    <x v="18"/>
    <n v="29"/>
    <x v="2"/>
    <s v="Free"/>
    <x v="0"/>
    <x v="2"/>
    <n v="275"/>
    <n v="16229"/>
    <n v="11"/>
    <s v="Travel &amp; Luggage"/>
    <x v="5"/>
    <x v="1"/>
    <n v="4"/>
    <n v="2"/>
    <n v="2"/>
    <n v="422"/>
    <x v="8"/>
  </r>
  <r>
    <s v="C06168"/>
    <x v="12"/>
    <n v="68"/>
    <x v="5"/>
    <s v="Free"/>
    <x v="1"/>
    <x v="2"/>
    <n v="3216"/>
    <n v="21126"/>
    <n v="71"/>
    <s v="Travel &amp; Luggage"/>
    <x v="0"/>
    <x v="1"/>
    <n v="2"/>
    <n v="2"/>
    <n v="2"/>
    <n v="222"/>
    <x v="0"/>
  </r>
  <r>
    <s v="C06169"/>
    <x v="15"/>
    <n v="33"/>
    <x v="2"/>
    <s v="Free"/>
    <x v="1"/>
    <x v="18"/>
    <n v="6604"/>
    <n v="99541"/>
    <n v="6"/>
    <s v="Sports &amp; Outdoors"/>
    <x v="0"/>
    <x v="1"/>
    <n v="5"/>
    <n v="3"/>
    <n v="3"/>
    <n v="533"/>
    <x v="5"/>
  </r>
  <r>
    <s v="C06170"/>
    <x v="0"/>
    <n v="26"/>
    <x v="2"/>
    <s v="Free"/>
    <x v="0"/>
    <x v="12"/>
    <n v="13284"/>
    <n v="239364"/>
    <n v="27"/>
    <s v="Electronics"/>
    <x v="1"/>
    <x v="1"/>
    <n v="4"/>
    <n v="4"/>
    <n v="4"/>
    <n v="444"/>
    <x v="6"/>
  </r>
  <r>
    <s v="C06171"/>
    <x v="14"/>
    <n v="39"/>
    <x v="0"/>
    <s v="Free"/>
    <x v="1"/>
    <x v="15"/>
    <n v="5755"/>
    <n v="186814"/>
    <n v="18"/>
    <s v="Electronics"/>
    <x v="1"/>
    <x v="1"/>
    <n v="4"/>
    <n v="4"/>
    <n v="4"/>
    <n v="444"/>
    <x v="6"/>
  </r>
  <r>
    <s v="C06172"/>
    <x v="8"/>
    <n v="34"/>
    <x v="2"/>
    <s v="Free"/>
    <x v="1"/>
    <x v="21"/>
    <n v="3439"/>
    <n v="47172"/>
    <n v="11"/>
    <s v="Beauty &amp; Personal Care"/>
    <x v="4"/>
    <x v="0"/>
    <n v="4"/>
    <n v="3"/>
    <n v="3"/>
    <n v="433"/>
    <x v="5"/>
  </r>
  <r>
    <s v="C06173"/>
    <x v="0"/>
    <n v="47"/>
    <x v="3"/>
    <s v="Free"/>
    <x v="0"/>
    <x v="10"/>
    <n v="5644"/>
    <n v="48659"/>
    <n v="204"/>
    <s v="Toys &amp; Games"/>
    <x v="2"/>
    <x v="1"/>
    <n v="1"/>
    <n v="2"/>
    <n v="3"/>
    <n v="123"/>
    <x v="0"/>
  </r>
  <r>
    <s v="C06174"/>
    <x v="1"/>
    <n v="32"/>
    <x v="2"/>
    <s v="Gold"/>
    <x v="0"/>
    <x v="19"/>
    <n v="1982"/>
    <n v="1930"/>
    <n v="82"/>
    <s v="Books"/>
    <x v="2"/>
    <x v="1"/>
    <n v="2"/>
    <n v="1"/>
    <n v="1"/>
    <n v="211"/>
    <x v="0"/>
  </r>
  <r>
    <s v="C06175"/>
    <x v="1"/>
    <n v="28"/>
    <x v="2"/>
    <s v="Free"/>
    <x v="0"/>
    <x v="49"/>
    <n v="789"/>
    <n v="189864"/>
    <n v="59"/>
    <s v="Electronics"/>
    <x v="1"/>
    <x v="0"/>
    <n v="3"/>
    <n v="4"/>
    <n v="4"/>
    <n v="344"/>
    <x v="6"/>
  </r>
  <r>
    <s v="C06176"/>
    <x v="5"/>
    <n v="36"/>
    <x v="0"/>
    <s v="Free"/>
    <x v="1"/>
    <x v="39"/>
    <n v="11949"/>
    <n v="379063"/>
    <n v="15"/>
    <s v="Clothing &amp; Apparel"/>
    <x v="4"/>
    <x v="1"/>
    <n v="4"/>
    <n v="4"/>
    <n v="5"/>
    <n v="445"/>
    <x v="4"/>
  </r>
  <r>
    <s v="C06177"/>
    <x v="5"/>
    <n v="25"/>
    <x v="2"/>
    <s v="Free"/>
    <x v="0"/>
    <x v="18"/>
    <n v="5543"/>
    <n v="88344"/>
    <n v="48"/>
    <s v="Beauty &amp; Personal Care"/>
    <x v="4"/>
    <x v="1"/>
    <n v="3"/>
    <n v="3"/>
    <n v="3"/>
    <n v="333"/>
    <x v="5"/>
  </r>
  <r>
    <s v="C06178"/>
    <x v="6"/>
    <n v="19"/>
    <x v="1"/>
    <s v="Free"/>
    <x v="1"/>
    <x v="14"/>
    <n v="6718"/>
    <n v="15204"/>
    <n v="53"/>
    <s v="Beauty &amp; Personal Care"/>
    <x v="0"/>
    <x v="0"/>
    <n v="3"/>
    <n v="1"/>
    <n v="2"/>
    <n v="312"/>
    <x v="7"/>
  </r>
  <r>
    <s v="C06179"/>
    <x v="8"/>
    <n v="56"/>
    <x v="4"/>
    <s v="Silver"/>
    <x v="1"/>
    <x v="9"/>
    <n v="448"/>
    <n v="34903"/>
    <n v="119"/>
    <s v="Toys &amp; Games"/>
    <x v="2"/>
    <x v="0"/>
    <n v="2"/>
    <n v="2"/>
    <n v="2"/>
    <n v="222"/>
    <x v="0"/>
  </r>
  <r>
    <s v="C06180"/>
    <x v="10"/>
    <n v="50"/>
    <x v="3"/>
    <s v="Free"/>
    <x v="1"/>
    <x v="19"/>
    <n v="3104"/>
    <n v="3136"/>
    <n v="22"/>
    <s v="Toys &amp; Games"/>
    <x v="4"/>
    <x v="1"/>
    <n v="4"/>
    <n v="1"/>
    <n v="1"/>
    <n v="411"/>
    <x v="8"/>
  </r>
  <r>
    <s v="C06181"/>
    <x v="9"/>
    <n v="48"/>
    <x v="3"/>
    <s v="Gold"/>
    <x v="1"/>
    <x v="2"/>
    <n v="7913"/>
    <n v="53387"/>
    <n v="49"/>
    <s v="Home &amp; Kitchen"/>
    <x v="3"/>
    <x v="1"/>
    <n v="3"/>
    <n v="2"/>
    <n v="3"/>
    <n v="323"/>
    <x v="5"/>
  </r>
  <r>
    <s v="C06182"/>
    <x v="0"/>
    <n v="46"/>
    <x v="3"/>
    <s v="Gold"/>
    <x v="1"/>
    <x v="34"/>
    <n v="3442"/>
    <n v="64615"/>
    <n v="100"/>
    <s v="Travel &amp; Luggage"/>
    <x v="3"/>
    <x v="1"/>
    <n v="2"/>
    <n v="3"/>
    <n v="3"/>
    <n v="233"/>
    <x v="0"/>
  </r>
  <r>
    <s v="C06183"/>
    <x v="14"/>
    <n v="32"/>
    <x v="2"/>
    <s v="Silver"/>
    <x v="0"/>
    <x v="10"/>
    <n v="376"/>
    <n v="34234"/>
    <n v="201"/>
    <s v="Health &amp; Wellness"/>
    <x v="4"/>
    <x v="1"/>
    <n v="1"/>
    <n v="2"/>
    <n v="2"/>
    <n v="122"/>
    <x v="0"/>
  </r>
  <r>
    <s v="C06184"/>
    <x v="0"/>
    <n v="36"/>
    <x v="0"/>
    <s v="Free"/>
    <x v="1"/>
    <x v="39"/>
    <n v="8221"/>
    <n v="270563"/>
    <n v="3"/>
    <s v="Pet Supplies"/>
    <x v="3"/>
    <x v="0"/>
    <n v="5"/>
    <n v="4"/>
    <n v="4"/>
    <n v="544"/>
    <x v="4"/>
  </r>
  <r>
    <s v="C06185"/>
    <x v="1"/>
    <n v="35"/>
    <x v="0"/>
    <s v="Silver"/>
    <x v="1"/>
    <x v="10"/>
    <n v="10656"/>
    <n v="83744"/>
    <n v="4"/>
    <s v="Automotive"/>
    <x v="0"/>
    <x v="0"/>
    <n v="5"/>
    <n v="2"/>
    <n v="3"/>
    <n v="523"/>
    <x v="2"/>
  </r>
  <r>
    <s v="C06186"/>
    <x v="11"/>
    <n v="48"/>
    <x v="3"/>
    <s v="Gold"/>
    <x v="0"/>
    <x v="20"/>
    <n v="20366"/>
    <n v="279151"/>
    <n v="1"/>
    <s v="Sports &amp; Outdoors"/>
    <x v="4"/>
    <x v="1"/>
    <n v="5"/>
    <n v="3"/>
    <n v="4"/>
    <n v="534"/>
    <x v="9"/>
  </r>
  <r>
    <s v="C06187"/>
    <x v="2"/>
    <n v="35"/>
    <x v="0"/>
    <s v="Free"/>
    <x v="0"/>
    <x v="41"/>
    <n v="12143"/>
    <n v="408909"/>
    <n v="9"/>
    <s v="Food &amp; Grocery"/>
    <x v="3"/>
    <x v="0"/>
    <n v="4"/>
    <n v="5"/>
    <n v="5"/>
    <n v="455"/>
    <x v="4"/>
  </r>
  <r>
    <s v="C06188"/>
    <x v="7"/>
    <n v="42"/>
    <x v="0"/>
    <s v="Free"/>
    <x v="1"/>
    <x v="26"/>
    <n v="5354"/>
    <n v="131099"/>
    <n v="61"/>
    <s v="Electronics"/>
    <x v="5"/>
    <x v="1"/>
    <n v="2"/>
    <n v="4"/>
    <n v="4"/>
    <n v="244"/>
    <x v="1"/>
  </r>
  <r>
    <s v="C06189"/>
    <x v="8"/>
    <n v="18"/>
    <x v="1"/>
    <s v="Free"/>
    <x v="0"/>
    <x v="5"/>
    <n v="7679"/>
    <n v="42976"/>
    <n v="37"/>
    <s v="Office Supplies"/>
    <x v="5"/>
    <x v="1"/>
    <n v="3"/>
    <n v="2"/>
    <n v="2"/>
    <n v="322"/>
    <x v="0"/>
  </r>
  <r>
    <s v="C06190"/>
    <x v="0"/>
    <n v="34"/>
    <x v="2"/>
    <s v="Free"/>
    <x v="0"/>
    <x v="26"/>
    <n v="7024"/>
    <n v="180728"/>
    <n v="15"/>
    <s v="Home &amp; Kitchen"/>
    <x v="1"/>
    <x v="1"/>
    <n v="4"/>
    <n v="4"/>
    <n v="4"/>
    <n v="444"/>
    <x v="6"/>
  </r>
  <r>
    <s v="C06191"/>
    <x v="0"/>
    <n v="38"/>
    <x v="0"/>
    <s v="Free"/>
    <x v="0"/>
    <x v="12"/>
    <n v="4435"/>
    <n v="83865"/>
    <n v="10"/>
    <s v="Pet Supplies"/>
    <x v="0"/>
    <x v="1"/>
    <n v="4"/>
    <n v="4"/>
    <n v="3"/>
    <n v="443"/>
    <x v="9"/>
  </r>
  <r>
    <s v="C06192"/>
    <x v="5"/>
    <n v="40"/>
    <x v="0"/>
    <s v="Free"/>
    <x v="0"/>
    <x v="33"/>
    <n v="3475"/>
    <n v="8975"/>
    <n v="11"/>
    <s v="Home &amp; Kitchen"/>
    <x v="0"/>
    <x v="1"/>
    <n v="4"/>
    <n v="1"/>
    <n v="1"/>
    <n v="411"/>
    <x v="8"/>
  </r>
  <r>
    <s v="C06193"/>
    <x v="5"/>
    <n v="25"/>
    <x v="2"/>
    <s v="Silver"/>
    <x v="0"/>
    <x v="23"/>
    <n v="2727"/>
    <n v="40155"/>
    <n v="3"/>
    <s v="Electronics"/>
    <x v="5"/>
    <x v="0"/>
    <n v="5"/>
    <n v="3"/>
    <n v="2"/>
    <n v="532"/>
    <x v="5"/>
  </r>
  <r>
    <s v="C06194"/>
    <x v="8"/>
    <n v="25"/>
    <x v="2"/>
    <s v="Free"/>
    <x v="0"/>
    <x v="35"/>
    <n v="2476"/>
    <n v="53581"/>
    <n v="52"/>
    <s v="Books"/>
    <x v="4"/>
    <x v="1"/>
    <n v="3"/>
    <n v="4"/>
    <n v="3"/>
    <n v="343"/>
    <x v="9"/>
  </r>
  <r>
    <s v="C06195"/>
    <x v="1"/>
    <n v="57"/>
    <x v="4"/>
    <s v="Free"/>
    <x v="0"/>
    <x v="30"/>
    <n v="23416"/>
    <n v="492911"/>
    <n v="7"/>
    <s v="Electronics"/>
    <x v="0"/>
    <x v="0"/>
    <n v="5"/>
    <n v="4"/>
    <n v="5"/>
    <n v="545"/>
    <x v="4"/>
  </r>
  <r>
    <s v="C06196"/>
    <x v="3"/>
    <n v="37"/>
    <x v="0"/>
    <s v="Free"/>
    <x v="1"/>
    <x v="14"/>
    <n v="5401"/>
    <n v="11357"/>
    <n v="29"/>
    <s v="Toys &amp; Games"/>
    <x v="5"/>
    <x v="1"/>
    <n v="3"/>
    <n v="1"/>
    <n v="2"/>
    <n v="312"/>
    <x v="7"/>
  </r>
  <r>
    <s v="C06197"/>
    <x v="0"/>
    <n v="31"/>
    <x v="2"/>
    <s v="Free"/>
    <x v="0"/>
    <x v="39"/>
    <n v="10213"/>
    <n v="275413"/>
    <n v="4"/>
    <s v="Sports &amp; Outdoors"/>
    <x v="3"/>
    <x v="1"/>
    <n v="5"/>
    <n v="4"/>
    <n v="4"/>
    <n v="544"/>
    <x v="4"/>
  </r>
  <r>
    <s v="C06198"/>
    <x v="10"/>
    <n v="22"/>
    <x v="1"/>
    <s v="Silver"/>
    <x v="0"/>
    <x v="47"/>
    <n v="4512"/>
    <n v="153752"/>
    <n v="98"/>
    <s v="Toys &amp; Games"/>
    <x v="1"/>
    <x v="1"/>
    <n v="2"/>
    <n v="4"/>
    <n v="4"/>
    <n v="244"/>
    <x v="1"/>
  </r>
  <r>
    <s v="C06199"/>
    <x v="1"/>
    <n v="38"/>
    <x v="0"/>
    <s v="Free"/>
    <x v="0"/>
    <x v="24"/>
    <n v="11767"/>
    <n v="252551"/>
    <n v="0"/>
    <s v="Office Supplies"/>
    <x v="5"/>
    <x v="0"/>
    <n v="5"/>
    <n v="4"/>
    <n v="4"/>
    <n v="544"/>
    <x v="4"/>
  </r>
  <r>
    <s v="C06200"/>
    <x v="1"/>
    <n v="27"/>
    <x v="2"/>
    <s v="Free"/>
    <x v="1"/>
    <x v="2"/>
    <n v="10008"/>
    <n v="66431"/>
    <n v="0"/>
    <s v="Jewelry &amp; Accessories"/>
    <x v="0"/>
    <x v="0"/>
    <n v="5"/>
    <n v="2"/>
    <n v="3"/>
    <n v="523"/>
    <x v="2"/>
  </r>
  <r>
    <s v="C06201"/>
    <x v="19"/>
    <n v="30"/>
    <x v="2"/>
    <s v="Free"/>
    <x v="0"/>
    <x v="22"/>
    <n v="5662"/>
    <n v="56099"/>
    <n v="8"/>
    <s v="Beauty &amp; Personal Care"/>
    <x v="3"/>
    <x v="0"/>
    <n v="4"/>
    <n v="3"/>
    <n v="3"/>
    <n v="433"/>
    <x v="5"/>
  </r>
  <r>
    <s v="C06202"/>
    <x v="5"/>
    <n v="34"/>
    <x v="2"/>
    <s v="Platinum"/>
    <x v="0"/>
    <x v="19"/>
    <n v="2624"/>
    <n v="23224"/>
    <n v="32"/>
    <s v="Clothing &amp; Apparel"/>
    <x v="1"/>
    <x v="1"/>
    <n v="3"/>
    <n v="1"/>
    <n v="2"/>
    <n v="312"/>
    <x v="7"/>
  </r>
  <r>
    <s v="C06203"/>
    <x v="17"/>
    <n v="35"/>
    <x v="0"/>
    <s v="Free"/>
    <x v="0"/>
    <x v="13"/>
    <n v="3470"/>
    <n v="1580044"/>
    <n v="82"/>
    <s v="Home &amp; Kitchen"/>
    <x v="5"/>
    <x v="0"/>
    <n v="2"/>
    <n v="5"/>
    <n v="5"/>
    <n v="255"/>
    <x v="1"/>
  </r>
  <r>
    <s v="C06204"/>
    <x v="18"/>
    <n v="37"/>
    <x v="0"/>
    <s v="Silver"/>
    <x v="1"/>
    <x v="26"/>
    <n v="2834"/>
    <n v="74268"/>
    <n v="175"/>
    <s v="Electronics"/>
    <x v="0"/>
    <x v="0"/>
    <n v="1"/>
    <n v="4"/>
    <n v="3"/>
    <n v="143"/>
    <x v="1"/>
  </r>
  <r>
    <s v="C06205"/>
    <x v="9"/>
    <n v="33"/>
    <x v="2"/>
    <s v="Free"/>
    <x v="0"/>
    <x v="31"/>
    <n v="12601"/>
    <n v="130014"/>
    <n v="1"/>
    <s v="Beauty &amp; Personal Care"/>
    <x v="0"/>
    <x v="0"/>
    <n v="5"/>
    <n v="2"/>
    <n v="4"/>
    <n v="524"/>
    <x v="2"/>
  </r>
  <r>
    <s v="C06206"/>
    <x v="0"/>
    <n v="66"/>
    <x v="5"/>
    <s v="Free"/>
    <x v="1"/>
    <x v="2"/>
    <n v="17611"/>
    <n v="97855"/>
    <n v="24"/>
    <s v="Automotive"/>
    <x v="4"/>
    <x v="0"/>
    <n v="4"/>
    <n v="2"/>
    <n v="3"/>
    <n v="423"/>
    <x v="5"/>
  </r>
  <r>
    <s v="C06207"/>
    <x v="0"/>
    <n v="51"/>
    <x v="3"/>
    <s v="Free"/>
    <x v="1"/>
    <x v="19"/>
    <n v="3533"/>
    <n v="302"/>
    <n v="137"/>
    <s v="Beauty &amp; Personal Care"/>
    <x v="4"/>
    <x v="1"/>
    <n v="1"/>
    <n v="1"/>
    <n v="1"/>
    <n v="111"/>
    <x v="10"/>
  </r>
  <r>
    <s v="C06208"/>
    <x v="10"/>
    <n v="62"/>
    <x v="4"/>
    <s v="Silver"/>
    <x v="0"/>
    <x v="9"/>
    <n v="7967"/>
    <n v="63968"/>
    <n v="71"/>
    <s v="Electronics"/>
    <x v="5"/>
    <x v="1"/>
    <n v="2"/>
    <n v="2"/>
    <n v="3"/>
    <n v="223"/>
    <x v="0"/>
  </r>
  <r>
    <s v="C06209"/>
    <x v="0"/>
    <n v="29"/>
    <x v="2"/>
    <s v="Silver"/>
    <x v="0"/>
    <x v="1"/>
    <n v="14023"/>
    <n v="174569"/>
    <n v="36"/>
    <s v="Books"/>
    <x v="5"/>
    <x v="1"/>
    <n v="3"/>
    <n v="3"/>
    <n v="4"/>
    <n v="334"/>
    <x v="9"/>
  </r>
  <r>
    <s v="C06210"/>
    <x v="0"/>
    <n v="34"/>
    <x v="2"/>
    <s v="Silver"/>
    <x v="1"/>
    <x v="35"/>
    <n v="6539"/>
    <n v="125366"/>
    <n v="98"/>
    <s v="Health &amp; Wellness"/>
    <x v="0"/>
    <x v="0"/>
    <n v="2"/>
    <n v="4"/>
    <n v="4"/>
    <n v="244"/>
    <x v="1"/>
  </r>
  <r>
    <s v="C06211"/>
    <x v="3"/>
    <n v="35"/>
    <x v="0"/>
    <s v="Free"/>
    <x v="0"/>
    <x v="10"/>
    <n v="2345"/>
    <n v="19818"/>
    <n v="16"/>
    <s v="Health &amp; Wellness"/>
    <x v="0"/>
    <x v="1"/>
    <n v="4"/>
    <n v="2"/>
    <n v="2"/>
    <n v="422"/>
    <x v="8"/>
  </r>
  <r>
    <s v="C06212"/>
    <x v="3"/>
    <n v="52"/>
    <x v="3"/>
    <s v="Free"/>
    <x v="1"/>
    <x v="23"/>
    <n v="3287"/>
    <n v="49041"/>
    <n v="82"/>
    <s v="Electronics"/>
    <x v="0"/>
    <x v="1"/>
    <n v="2"/>
    <n v="3"/>
    <n v="3"/>
    <n v="233"/>
    <x v="0"/>
  </r>
  <r>
    <s v="C06213"/>
    <x v="9"/>
    <n v="32"/>
    <x v="2"/>
    <s v="Free"/>
    <x v="0"/>
    <x v="4"/>
    <n v="10917"/>
    <n v="228748"/>
    <n v="10"/>
    <s v="Home &amp; Kitchen"/>
    <x v="1"/>
    <x v="1"/>
    <n v="4"/>
    <n v="4"/>
    <n v="4"/>
    <n v="444"/>
    <x v="6"/>
  </r>
  <r>
    <s v="C06214"/>
    <x v="3"/>
    <n v="18"/>
    <x v="1"/>
    <s v="Free"/>
    <x v="1"/>
    <x v="0"/>
    <n v="4346"/>
    <n v="16128"/>
    <n v="4"/>
    <s v="Home &amp; Kitchen"/>
    <x v="0"/>
    <x v="0"/>
    <n v="5"/>
    <n v="2"/>
    <n v="2"/>
    <n v="522"/>
    <x v="2"/>
  </r>
  <r>
    <s v="C06215"/>
    <x v="9"/>
    <n v="27"/>
    <x v="2"/>
    <s v="Silver"/>
    <x v="0"/>
    <x v="21"/>
    <n v="1972"/>
    <n v="24398"/>
    <n v="45"/>
    <s v="Clothing &amp; Apparel"/>
    <x v="3"/>
    <x v="1"/>
    <n v="3"/>
    <n v="3"/>
    <n v="2"/>
    <n v="332"/>
    <x v="0"/>
  </r>
  <r>
    <s v="C06216"/>
    <x v="7"/>
    <n v="45"/>
    <x v="3"/>
    <s v="Free"/>
    <x v="0"/>
    <x v="14"/>
    <n v="9937"/>
    <n v="193782"/>
    <n v="22"/>
    <s v="Clothing &amp; Apparel"/>
    <x v="5"/>
    <x v="0"/>
    <n v="4"/>
    <n v="1"/>
    <n v="4"/>
    <n v="414"/>
    <x v="2"/>
  </r>
  <r>
    <s v="C06217"/>
    <x v="9"/>
    <n v="53"/>
    <x v="3"/>
    <s v="Gold"/>
    <x v="1"/>
    <x v="20"/>
    <n v="18201"/>
    <n v="245749"/>
    <n v="52"/>
    <s v="Books"/>
    <x v="3"/>
    <x v="1"/>
    <n v="3"/>
    <n v="3"/>
    <n v="4"/>
    <n v="334"/>
    <x v="9"/>
  </r>
  <r>
    <s v="C06218"/>
    <x v="0"/>
    <n v="21"/>
    <x v="1"/>
    <s v="Free"/>
    <x v="0"/>
    <x v="20"/>
    <n v="3172"/>
    <n v="42676"/>
    <n v="172"/>
    <s v="Health &amp; Wellness"/>
    <x v="3"/>
    <x v="0"/>
    <n v="1"/>
    <n v="3"/>
    <n v="2"/>
    <n v="132"/>
    <x v="0"/>
  </r>
  <r>
    <s v="C06219"/>
    <x v="4"/>
    <n v="42"/>
    <x v="0"/>
    <s v="Free"/>
    <x v="0"/>
    <x v="34"/>
    <n v="1741"/>
    <n v="32814"/>
    <n v="29"/>
    <s v="Office Supplies"/>
    <x v="1"/>
    <x v="1"/>
    <n v="3"/>
    <n v="3"/>
    <n v="2"/>
    <n v="332"/>
    <x v="0"/>
  </r>
  <r>
    <s v="C06220"/>
    <x v="3"/>
    <n v="41"/>
    <x v="0"/>
    <s v="Free"/>
    <x v="0"/>
    <x v="20"/>
    <n v="14708"/>
    <n v="206537"/>
    <n v="78"/>
    <s v="Electronics"/>
    <x v="1"/>
    <x v="0"/>
    <n v="2"/>
    <n v="3"/>
    <n v="4"/>
    <n v="234"/>
    <x v="1"/>
  </r>
  <r>
    <s v="C06221"/>
    <x v="10"/>
    <n v="31"/>
    <x v="2"/>
    <s v="Gold"/>
    <x v="1"/>
    <x v="24"/>
    <n v="5139"/>
    <n v="122097"/>
    <n v="7"/>
    <s v="Clothing &amp; Apparel"/>
    <x v="3"/>
    <x v="0"/>
    <n v="5"/>
    <n v="4"/>
    <n v="4"/>
    <n v="544"/>
    <x v="4"/>
  </r>
  <r>
    <s v="C06222"/>
    <x v="10"/>
    <n v="39"/>
    <x v="0"/>
    <s v="Silver"/>
    <x v="0"/>
    <x v="14"/>
    <n v="2612"/>
    <n v="4895"/>
    <n v="19"/>
    <s v="Sports &amp; Outdoors"/>
    <x v="3"/>
    <x v="0"/>
    <n v="4"/>
    <n v="1"/>
    <n v="1"/>
    <n v="411"/>
    <x v="8"/>
  </r>
  <r>
    <s v="C06223"/>
    <x v="0"/>
    <n v="44"/>
    <x v="0"/>
    <s v="Free"/>
    <x v="1"/>
    <x v="30"/>
    <n v="7737"/>
    <n v="166892"/>
    <n v="68"/>
    <s v="Office Supplies"/>
    <x v="1"/>
    <x v="0"/>
    <n v="2"/>
    <n v="4"/>
    <n v="4"/>
    <n v="244"/>
    <x v="1"/>
  </r>
  <r>
    <s v="C06224"/>
    <x v="0"/>
    <n v="24"/>
    <x v="1"/>
    <s v="Silver"/>
    <x v="1"/>
    <x v="41"/>
    <n v="2466"/>
    <n v="86067"/>
    <n v="167"/>
    <s v="Pet Supplies"/>
    <x v="1"/>
    <x v="1"/>
    <n v="1"/>
    <n v="5"/>
    <n v="3"/>
    <n v="153"/>
    <x v="1"/>
  </r>
  <r>
    <s v="C06225"/>
    <x v="12"/>
    <n v="41"/>
    <x v="0"/>
    <s v="Gold"/>
    <x v="1"/>
    <x v="22"/>
    <n v="16883"/>
    <n v="172975"/>
    <n v="47"/>
    <s v="Electronics"/>
    <x v="5"/>
    <x v="1"/>
    <n v="3"/>
    <n v="3"/>
    <n v="4"/>
    <n v="334"/>
    <x v="9"/>
  </r>
  <r>
    <s v="C06226"/>
    <x v="1"/>
    <n v="34"/>
    <x v="2"/>
    <s v="Free"/>
    <x v="1"/>
    <x v="20"/>
    <n v="6222"/>
    <n v="74074"/>
    <n v="1"/>
    <s v="Electronics"/>
    <x v="0"/>
    <x v="1"/>
    <n v="5"/>
    <n v="3"/>
    <n v="3"/>
    <n v="533"/>
    <x v="5"/>
  </r>
  <r>
    <s v="C06227"/>
    <x v="6"/>
    <n v="50"/>
    <x v="3"/>
    <s v="Silver"/>
    <x v="1"/>
    <x v="42"/>
    <n v="6795"/>
    <n v="293587"/>
    <n v="87"/>
    <s v="Books"/>
    <x v="3"/>
    <x v="1"/>
    <n v="2"/>
    <n v="5"/>
    <n v="4"/>
    <n v="254"/>
    <x v="1"/>
  </r>
  <r>
    <s v="C06228"/>
    <x v="0"/>
    <n v="42"/>
    <x v="0"/>
    <s v="Free"/>
    <x v="1"/>
    <x v="50"/>
    <n v="7468"/>
    <n v="222765"/>
    <n v="317"/>
    <s v="Sports &amp; Outdoors"/>
    <x v="5"/>
    <x v="1"/>
    <n v="1"/>
    <n v="4"/>
    <n v="4"/>
    <n v="144"/>
    <x v="3"/>
  </r>
  <r>
    <s v="C06229"/>
    <x v="7"/>
    <n v="37"/>
    <x v="0"/>
    <s v="Free"/>
    <x v="0"/>
    <x v="20"/>
    <n v="5444"/>
    <n v="81337"/>
    <n v="124"/>
    <s v="Sports &amp; Outdoors"/>
    <x v="3"/>
    <x v="1"/>
    <n v="2"/>
    <n v="3"/>
    <n v="3"/>
    <n v="233"/>
    <x v="0"/>
  </r>
  <r>
    <s v="C06230"/>
    <x v="10"/>
    <n v="18"/>
    <x v="1"/>
    <s v="Free"/>
    <x v="0"/>
    <x v="54"/>
    <n v="296"/>
    <n v="119881"/>
    <n v="24"/>
    <s v="Toys &amp; Games"/>
    <x v="4"/>
    <x v="0"/>
    <n v="4"/>
    <n v="5"/>
    <n v="4"/>
    <n v="454"/>
    <x v="4"/>
  </r>
  <r>
    <s v="C06231"/>
    <x v="7"/>
    <n v="29"/>
    <x v="2"/>
    <s v="Free"/>
    <x v="1"/>
    <x v="23"/>
    <n v="1015"/>
    <n v="15194"/>
    <n v="3"/>
    <s v="Electronics"/>
    <x v="5"/>
    <x v="0"/>
    <n v="5"/>
    <n v="3"/>
    <n v="2"/>
    <n v="532"/>
    <x v="5"/>
  </r>
  <r>
    <s v="C06232"/>
    <x v="0"/>
    <n v="27"/>
    <x v="2"/>
    <s v="Gold"/>
    <x v="0"/>
    <x v="31"/>
    <n v="1080"/>
    <n v="94129"/>
    <n v="93"/>
    <s v="Clothing &amp; Apparel"/>
    <x v="0"/>
    <x v="1"/>
    <n v="2"/>
    <n v="2"/>
    <n v="3"/>
    <n v="223"/>
    <x v="0"/>
  </r>
  <r>
    <s v="C06233"/>
    <x v="0"/>
    <n v="37"/>
    <x v="0"/>
    <s v="Free"/>
    <x v="1"/>
    <x v="10"/>
    <n v="7358"/>
    <n v="61676"/>
    <n v="49"/>
    <s v="Travel &amp; Luggage"/>
    <x v="1"/>
    <x v="0"/>
    <n v="3"/>
    <n v="2"/>
    <n v="3"/>
    <n v="323"/>
    <x v="5"/>
  </r>
  <r>
    <s v="C06234"/>
    <x v="0"/>
    <n v="43"/>
    <x v="0"/>
    <s v="Free"/>
    <x v="0"/>
    <x v="31"/>
    <n v="3167"/>
    <n v="29667"/>
    <n v="22"/>
    <s v="Home &amp; Kitchen"/>
    <x v="1"/>
    <x v="0"/>
    <n v="4"/>
    <n v="2"/>
    <n v="2"/>
    <n v="422"/>
    <x v="8"/>
  </r>
  <r>
    <s v="C06235"/>
    <x v="5"/>
    <n v="27"/>
    <x v="2"/>
    <s v="Silver"/>
    <x v="0"/>
    <x v="59"/>
    <n v="2774"/>
    <n v="79465"/>
    <n v="55"/>
    <s v="Sports &amp; Outdoors"/>
    <x v="5"/>
    <x v="1"/>
    <n v="3"/>
    <n v="4"/>
    <n v="3"/>
    <n v="343"/>
    <x v="9"/>
  </r>
  <r>
    <s v="C06236"/>
    <x v="17"/>
    <n v="30"/>
    <x v="2"/>
    <s v="Free"/>
    <x v="1"/>
    <x v="22"/>
    <n v="26923"/>
    <n v="249097"/>
    <n v="3"/>
    <s v="Home &amp; Kitchen"/>
    <x v="0"/>
    <x v="1"/>
    <n v="5"/>
    <n v="3"/>
    <n v="4"/>
    <n v="534"/>
    <x v="9"/>
  </r>
  <r>
    <s v="C06237"/>
    <x v="5"/>
    <n v="23"/>
    <x v="1"/>
    <s v="Free"/>
    <x v="0"/>
    <x v="47"/>
    <n v="17201"/>
    <n v="577843"/>
    <n v="319"/>
    <s v="Automotive"/>
    <x v="0"/>
    <x v="1"/>
    <n v="1"/>
    <n v="4"/>
    <n v="5"/>
    <n v="145"/>
    <x v="3"/>
  </r>
  <r>
    <s v="C06238"/>
    <x v="2"/>
    <n v="32"/>
    <x v="2"/>
    <s v="Free"/>
    <x v="0"/>
    <x v="19"/>
    <n v="13799"/>
    <n v="14816"/>
    <n v="97"/>
    <s v="Food &amp; Grocery"/>
    <x v="5"/>
    <x v="1"/>
    <n v="2"/>
    <n v="1"/>
    <n v="2"/>
    <n v="212"/>
    <x v="0"/>
  </r>
  <r>
    <s v="C06239"/>
    <x v="5"/>
    <n v="27"/>
    <x v="2"/>
    <s v="Free"/>
    <x v="1"/>
    <x v="19"/>
    <n v="9665"/>
    <n v="10655"/>
    <n v="8"/>
    <s v="Books"/>
    <x v="5"/>
    <x v="1"/>
    <n v="4"/>
    <n v="1"/>
    <n v="2"/>
    <n v="412"/>
    <x v="8"/>
  </r>
  <r>
    <s v="C06240"/>
    <x v="0"/>
    <n v="19"/>
    <x v="1"/>
    <s v="Free"/>
    <x v="0"/>
    <x v="40"/>
    <n v="6538"/>
    <n v="349294"/>
    <n v="40"/>
    <s v="Jewelry &amp; Accessories"/>
    <x v="3"/>
    <x v="0"/>
    <n v="3"/>
    <n v="5"/>
    <n v="5"/>
    <n v="355"/>
    <x v="6"/>
  </r>
  <r>
    <s v="C06241"/>
    <x v="10"/>
    <n v="18"/>
    <x v="1"/>
    <s v="Platinum"/>
    <x v="1"/>
    <x v="33"/>
    <n v="8272"/>
    <n v="25976"/>
    <n v="33"/>
    <s v="Home &amp; Kitchen"/>
    <x v="0"/>
    <x v="1"/>
    <n v="3"/>
    <n v="1"/>
    <n v="2"/>
    <n v="312"/>
    <x v="7"/>
  </r>
  <r>
    <s v="C06242"/>
    <x v="9"/>
    <n v="31"/>
    <x v="2"/>
    <s v="Free"/>
    <x v="0"/>
    <x v="0"/>
    <n v="14155"/>
    <n v="62298"/>
    <n v="244"/>
    <s v="Beauty &amp; Personal Care"/>
    <x v="4"/>
    <x v="0"/>
    <n v="1"/>
    <n v="2"/>
    <n v="3"/>
    <n v="123"/>
    <x v="0"/>
  </r>
  <r>
    <s v="C06243"/>
    <x v="9"/>
    <n v="39"/>
    <x v="0"/>
    <s v="Free"/>
    <x v="1"/>
    <x v="59"/>
    <n v="17489"/>
    <n v="517762"/>
    <n v="131"/>
    <s v="Books"/>
    <x v="0"/>
    <x v="1"/>
    <n v="1"/>
    <n v="4"/>
    <n v="5"/>
    <n v="145"/>
    <x v="3"/>
  </r>
  <r>
    <s v="C06244"/>
    <x v="14"/>
    <n v="33"/>
    <x v="2"/>
    <s v="Free"/>
    <x v="1"/>
    <x v="19"/>
    <n v="4812"/>
    <n v="5143"/>
    <n v="45"/>
    <s v="Office Supplies"/>
    <x v="0"/>
    <x v="1"/>
    <n v="3"/>
    <n v="1"/>
    <n v="1"/>
    <n v="311"/>
    <x v="8"/>
  </r>
  <r>
    <s v="C06245"/>
    <x v="18"/>
    <n v="32"/>
    <x v="2"/>
    <s v="Silver"/>
    <x v="0"/>
    <x v="9"/>
    <n v="2309"/>
    <n v="14553"/>
    <n v="25"/>
    <s v="Automotive"/>
    <x v="5"/>
    <x v="0"/>
    <n v="4"/>
    <n v="2"/>
    <n v="2"/>
    <n v="422"/>
    <x v="8"/>
  </r>
  <r>
    <s v="C06246"/>
    <x v="5"/>
    <n v="32"/>
    <x v="2"/>
    <s v="Free"/>
    <x v="0"/>
    <x v="19"/>
    <n v="8442"/>
    <n v="9197"/>
    <n v="15"/>
    <s v="Electronics"/>
    <x v="0"/>
    <x v="1"/>
    <n v="4"/>
    <n v="1"/>
    <n v="1"/>
    <n v="411"/>
    <x v="8"/>
  </r>
  <r>
    <s v="C06247"/>
    <x v="0"/>
    <n v="52"/>
    <x v="3"/>
    <s v="Free"/>
    <x v="1"/>
    <x v="29"/>
    <n v="2751"/>
    <n v="124119"/>
    <n v="14"/>
    <s v="Travel &amp; Luggage"/>
    <x v="4"/>
    <x v="1"/>
    <n v="4"/>
    <n v="5"/>
    <n v="4"/>
    <n v="454"/>
    <x v="4"/>
  </r>
  <r>
    <s v="C06248"/>
    <x v="12"/>
    <n v="44"/>
    <x v="0"/>
    <s v="Free"/>
    <x v="0"/>
    <x v="21"/>
    <n v="14686"/>
    <n v="162959"/>
    <n v="60"/>
    <s v="Clothing &amp; Apparel"/>
    <x v="3"/>
    <x v="0"/>
    <n v="2"/>
    <n v="3"/>
    <n v="4"/>
    <n v="234"/>
    <x v="1"/>
  </r>
  <r>
    <s v="C06249"/>
    <x v="1"/>
    <n v="34"/>
    <x v="2"/>
    <s v="Platinum"/>
    <x v="0"/>
    <x v="34"/>
    <n v="24363"/>
    <n v="423004"/>
    <n v="3"/>
    <s v="Office Supplies"/>
    <x v="1"/>
    <x v="0"/>
    <n v="5"/>
    <n v="3"/>
    <n v="5"/>
    <n v="535"/>
    <x v="9"/>
  </r>
  <r>
    <s v="C06250"/>
    <x v="0"/>
    <n v="44"/>
    <x v="0"/>
    <s v="Gold"/>
    <x v="1"/>
    <x v="7"/>
    <n v="5669"/>
    <n v="247294"/>
    <n v="25"/>
    <s v="Books"/>
    <x v="0"/>
    <x v="1"/>
    <n v="4"/>
    <n v="5"/>
    <n v="4"/>
    <n v="454"/>
    <x v="4"/>
  </r>
  <r>
    <s v="C06251"/>
    <x v="14"/>
    <n v="44"/>
    <x v="0"/>
    <s v="Free"/>
    <x v="1"/>
    <x v="2"/>
    <n v="6702"/>
    <n v="35921"/>
    <n v="36"/>
    <s v="Beauty &amp; Personal Care"/>
    <x v="1"/>
    <x v="1"/>
    <n v="3"/>
    <n v="2"/>
    <n v="2"/>
    <n v="322"/>
    <x v="0"/>
  </r>
  <r>
    <s v="C06252"/>
    <x v="10"/>
    <n v="49"/>
    <x v="3"/>
    <s v="Free"/>
    <x v="0"/>
    <x v="15"/>
    <n v="684"/>
    <n v="202824"/>
    <n v="126"/>
    <s v="Sports &amp; Outdoors"/>
    <x v="1"/>
    <x v="0"/>
    <n v="1"/>
    <n v="4"/>
    <n v="4"/>
    <n v="144"/>
    <x v="3"/>
  </r>
  <r>
    <s v="C06253"/>
    <x v="17"/>
    <n v="30"/>
    <x v="2"/>
    <s v="Gold"/>
    <x v="1"/>
    <x v="31"/>
    <n v="6334"/>
    <n v="5388"/>
    <n v="80"/>
    <s v="Food &amp; Grocery"/>
    <x v="3"/>
    <x v="1"/>
    <n v="2"/>
    <n v="2"/>
    <n v="1"/>
    <n v="221"/>
    <x v="7"/>
  </r>
  <r>
    <s v="C06254"/>
    <x v="9"/>
    <n v="33"/>
    <x v="2"/>
    <s v="Silver"/>
    <x v="0"/>
    <x v="33"/>
    <n v="14834"/>
    <n v="46853"/>
    <n v="55"/>
    <s v="Clothing &amp; Apparel"/>
    <x v="5"/>
    <x v="1"/>
    <n v="3"/>
    <n v="1"/>
    <n v="3"/>
    <n v="313"/>
    <x v="2"/>
  </r>
  <r>
    <s v="C06255"/>
    <x v="0"/>
    <n v="21"/>
    <x v="1"/>
    <s v="Free"/>
    <x v="0"/>
    <x v="17"/>
    <n v="10639"/>
    <n v="154439"/>
    <n v="35"/>
    <s v="Office Supplies"/>
    <x v="1"/>
    <x v="0"/>
    <n v="3"/>
    <n v="3"/>
    <n v="4"/>
    <n v="334"/>
    <x v="9"/>
  </r>
  <r>
    <s v="C06256"/>
    <x v="0"/>
    <n v="20"/>
    <x v="1"/>
    <s v="Free"/>
    <x v="1"/>
    <x v="4"/>
    <n v="10175"/>
    <n v="197494"/>
    <n v="21"/>
    <s v="Home &amp; Kitchen"/>
    <x v="0"/>
    <x v="1"/>
    <n v="4"/>
    <n v="4"/>
    <n v="4"/>
    <n v="444"/>
    <x v="6"/>
  </r>
  <r>
    <s v="C06257"/>
    <x v="0"/>
    <n v="41"/>
    <x v="0"/>
    <s v="Free"/>
    <x v="0"/>
    <x v="50"/>
    <n v="2011"/>
    <n v="67421"/>
    <n v="3"/>
    <s v="Home &amp; Kitchen"/>
    <x v="0"/>
    <x v="1"/>
    <n v="5"/>
    <n v="4"/>
    <n v="3"/>
    <n v="543"/>
    <x v="6"/>
  </r>
  <r>
    <s v="C06258"/>
    <x v="0"/>
    <n v="33"/>
    <x v="2"/>
    <s v="Silver"/>
    <x v="0"/>
    <x v="2"/>
    <n v="6928"/>
    <n v="4497"/>
    <n v="6"/>
    <s v="Books"/>
    <x v="4"/>
    <x v="1"/>
    <n v="5"/>
    <n v="2"/>
    <n v="1"/>
    <n v="521"/>
    <x v="2"/>
  </r>
  <r>
    <s v="C06259"/>
    <x v="7"/>
    <n v="52"/>
    <x v="3"/>
    <s v="Free"/>
    <x v="0"/>
    <x v="12"/>
    <n v="17438"/>
    <n v="288332"/>
    <n v="95"/>
    <s v="Clothing &amp; Apparel"/>
    <x v="0"/>
    <x v="1"/>
    <n v="2"/>
    <n v="4"/>
    <n v="4"/>
    <n v="244"/>
    <x v="1"/>
  </r>
  <r>
    <s v="C06260"/>
    <x v="0"/>
    <n v="50"/>
    <x v="3"/>
    <s v="Gold"/>
    <x v="0"/>
    <x v="33"/>
    <n v="5711"/>
    <n v="19287"/>
    <n v="12"/>
    <s v="Office Supplies"/>
    <x v="4"/>
    <x v="0"/>
    <n v="4"/>
    <n v="1"/>
    <n v="2"/>
    <n v="412"/>
    <x v="8"/>
  </r>
  <r>
    <s v="C06261"/>
    <x v="18"/>
    <n v="34"/>
    <x v="2"/>
    <s v="Silver"/>
    <x v="1"/>
    <x v="22"/>
    <n v="4136"/>
    <n v="37164"/>
    <n v="36"/>
    <s v="Home &amp; Kitchen"/>
    <x v="3"/>
    <x v="1"/>
    <n v="3"/>
    <n v="3"/>
    <n v="2"/>
    <n v="332"/>
    <x v="0"/>
  </r>
  <r>
    <s v="C06262"/>
    <x v="10"/>
    <n v="20"/>
    <x v="1"/>
    <s v="Free"/>
    <x v="1"/>
    <x v="19"/>
    <n v="4471"/>
    <n v="4836"/>
    <n v="162"/>
    <s v="Sports &amp; Outdoors"/>
    <x v="5"/>
    <x v="1"/>
    <n v="1"/>
    <n v="1"/>
    <n v="1"/>
    <n v="111"/>
    <x v="10"/>
  </r>
  <r>
    <s v="C06263"/>
    <x v="0"/>
    <n v="40"/>
    <x v="0"/>
    <s v="Free"/>
    <x v="0"/>
    <x v="52"/>
    <n v="1901"/>
    <n v="107806"/>
    <n v="0"/>
    <s v="Books"/>
    <x v="3"/>
    <x v="0"/>
    <n v="5"/>
    <n v="5"/>
    <n v="3"/>
    <n v="553"/>
    <x v="5"/>
  </r>
  <r>
    <s v="C06264"/>
    <x v="12"/>
    <n v="28"/>
    <x v="2"/>
    <s v="Silver"/>
    <x v="1"/>
    <x v="33"/>
    <n v="725"/>
    <n v="23934"/>
    <n v="118"/>
    <s v="Sports &amp; Outdoors"/>
    <x v="0"/>
    <x v="1"/>
    <n v="2"/>
    <n v="1"/>
    <n v="2"/>
    <n v="212"/>
    <x v="0"/>
  </r>
  <r>
    <s v="C06265"/>
    <x v="4"/>
    <n v="29"/>
    <x v="2"/>
    <s v="Gold"/>
    <x v="0"/>
    <x v="14"/>
    <n v="2014"/>
    <n v="4174"/>
    <n v="113"/>
    <s v="Pet Supplies"/>
    <x v="1"/>
    <x v="1"/>
    <n v="2"/>
    <n v="1"/>
    <n v="1"/>
    <n v="211"/>
    <x v="0"/>
  </r>
  <r>
    <s v="C06266"/>
    <x v="3"/>
    <n v="23"/>
    <x v="1"/>
    <s v="Free"/>
    <x v="1"/>
    <x v="2"/>
    <n v="6298"/>
    <n v="40191"/>
    <n v="53"/>
    <s v="Office Supplies"/>
    <x v="4"/>
    <x v="0"/>
    <n v="3"/>
    <n v="2"/>
    <n v="2"/>
    <n v="322"/>
    <x v="0"/>
  </r>
  <r>
    <s v="C06267"/>
    <x v="0"/>
    <n v="25"/>
    <x v="2"/>
    <s v="Gold"/>
    <x v="1"/>
    <x v="23"/>
    <n v="10775"/>
    <n v="157086"/>
    <n v="116"/>
    <s v="Clothing &amp; Apparel"/>
    <x v="3"/>
    <x v="1"/>
    <n v="2"/>
    <n v="3"/>
    <n v="4"/>
    <n v="234"/>
    <x v="1"/>
  </r>
  <r>
    <s v="C06268"/>
    <x v="0"/>
    <n v="31"/>
    <x v="2"/>
    <s v="Free"/>
    <x v="0"/>
    <x v="33"/>
    <n v="913"/>
    <n v="3088"/>
    <n v="49"/>
    <s v="Pet Supplies"/>
    <x v="4"/>
    <x v="1"/>
    <n v="3"/>
    <n v="1"/>
    <n v="1"/>
    <n v="311"/>
    <x v="8"/>
  </r>
  <r>
    <s v="C06269"/>
    <x v="0"/>
    <n v="34"/>
    <x v="2"/>
    <s v="Silver"/>
    <x v="1"/>
    <x v="22"/>
    <n v="8393"/>
    <n v="94319"/>
    <n v="86"/>
    <s v="Home &amp; Kitchen"/>
    <x v="4"/>
    <x v="1"/>
    <n v="2"/>
    <n v="3"/>
    <n v="3"/>
    <n v="233"/>
    <x v="0"/>
  </r>
  <r>
    <s v="C06270"/>
    <x v="3"/>
    <n v="28"/>
    <x v="2"/>
    <s v="Free"/>
    <x v="1"/>
    <x v="26"/>
    <n v="5369"/>
    <n v="139175"/>
    <n v="30"/>
    <s v="Electronics"/>
    <x v="3"/>
    <x v="1"/>
    <n v="3"/>
    <n v="4"/>
    <n v="4"/>
    <n v="344"/>
    <x v="6"/>
  </r>
  <r>
    <s v="C06271"/>
    <x v="13"/>
    <n v="28"/>
    <x v="2"/>
    <s v="Free"/>
    <x v="1"/>
    <x v="34"/>
    <n v="8882"/>
    <n v="152705"/>
    <n v="10"/>
    <s v="Clothing &amp; Apparel"/>
    <x v="0"/>
    <x v="1"/>
    <n v="4"/>
    <n v="3"/>
    <n v="4"/>
    <n v="434"/>
    <x v="9"/>
  </r>
  <r>
    <s v="C06272"/>
    <x v="5"/>
    <n v="51"/>
    <x v="3"/>
    <s v="Free"/>
    <x v="1"/>
    <x v="14"/>
    <n v="5935"/>
    <n v="10193"/>
    <n v="38"/>
    <s v="Home &amp; Kitchen"/>
    <x v="0"/>
    <x v="1"/>
    <n v="3"/>
    <n v="1"/>
    <n v="1"/>
    <n v="311"/>
    <x v="8"/>
  </r>
  <r>
    <s v="C06273"/>
    <x v="5"/>
    <n v="23"/>
    <x v="1"/>
    <s v="Gold"/>
    <x v="1"/>
    <x v="58"/>
    <n v="1652"/>
    <n v="33329"/>
    <n v="88"/>
    <s v="Electronics"/>
    <x v="3"/>
    <x v="1"/>
    <n v="2"/>
    <n v="4"/>
    <n v="2"/>
    <n v="242"/>
    <x v="1"/>
  </r>
  <r>
    <s v="C06274"/>
    <x v="0"/>
    <n v="27"/>
    <x v="2"/>
    <s v="Free"/>
    <x v="1"/>
    <x v="31"/>
    <n v="5886"/>
    <n v="56448"/>
    <n v="12"/>
    <s v="Automotive"/>
    <x v="5"/>
    <x v="1"/>
    <n v="4"/>
    <n v="2"/>
    <n v="3"/>
    <n v="423"/>
    <x v="5"/>
  </r>
  <r>
    <s v="C06275"/>
    <x v="5"/>
    <n v="40"/>
    <x v="0"/>
    <s v="Free"/>
    <x v="0"/>
    <x v="13"/>
    <n v="8802"/>
    <n v="446984"/>
    <n v="122"/>
    <s v="Home &amp; Kitchen"/>
    <x v="2"/>
    <x v="1"/>
    <n v="2"/>
    <n v="5"/>
    <n v="5"/>
    <n v="255"/>
    <x v="1"/>
  </r>
  <r>
    <s v="C06276"/>
    <x v="0"/>
    <n v="50"/>
    <x v="3"/>
    <s v="Silver"/>
    <x v="1"/>
    <x v="12"/>
    <n v="1435"/>
    <n v="28678"/>
    <n v="1"/>
    <s v="Electronics"/>
    <x v="0"/>
    <x v="0"/>
    <n v="5"/>
    <n v="4"/>
    <n v="2"/>
    <n v="542"/>
    <x v="5"/>
  </r>
  <r>
    <s v="C06277"/>
    <x v="5"/>
    <n v="22"/>
    <x v="1"/>
    <s v="Gold"/>
    <x v="0"/>
    <x v="33"/>
    <n v="862"/>
    <n v="23456"/>
    <n v="72"/>
    <s v="Health &amp; Wellness"/>
    <x v="1"/>
    <x v="1"/>
    <n v="2"/>
    <n v="1"/>
    <n v="2"/>
    <n v="212"/>
    <x v="0"/>
  </r>
  <r>
    <s v="C06278"/>
    <x v="0"/>
    <n v="32"/>
    <x v="2"/>
    <s v="Gold"/>
    <x v="1"/>
    <x v="14"/>
    <n v="6941"/>
    <n v="13512"/>
    <n v="43"/>
    <s v="Travel &amp; Luggage"/>
    <x v="3"/>
    <x v="0"/>
    <n v="3"/>
    <n v="1"/>
    <n v="2"/>
    <n v="312"/>
    <x v="7"/>
  </r>
  <r>
    <s v="C06279"/>
    <x v="0"/>
    <n v="39"/>
    <x v="0"/>
    <s v="Silver"/>
    <x v="1"/>
    <x v="49"/>
    <n v="5195"/>
    <n v="10921"/>
    <n v="1"/>
    <s v="Clothing &amp; Apparel"/>
    <x v="2"/>
    <x v="0"/>
    <n v="5"/>
    <n v="4"/>
    <n v="2"/>
    <n v="542"/>
    <x v="5"/>
  </r>
  <r>
    <s v="C06280"/>
    <x v="0"/>
    <n v="28"/>
    <x v="2"/>
    <s v="Silver"/>
    <x v="0"/>
    <x v="21"/>
    <n v="772"/>
    <n v="95646"/>
    <n v="90"/>
    <s v="Books"/>
    <x v="5"/>
    <x v="0"/>
    <n v="2"/>
    <n v="3"/>
    <n v="3"/>
    <n v="233"/>
    <x v="0"/>
  </r>
  <r>
    <s v="C06281"/>
    <x v="10"/>
    <n v="37"/>
    <x v="0"/>
    <s v="Free"/>
    <x v="1"/>
    <x v="24"/>
    <n v="4721"/>
    <n v="94379"/>
    <n v="7"/>
    <s v="Food &amp; Grocery"/>
    <x v="5"/>
    <x v="1"/>
    <n v="5"/>
    <n v="4"/>
    <n v="3"/>
    <n v="543"/>
    <x v="6"/>
  </r>
  <r>
    <s v="C06282"/>
    <x v="0"/>
    <n v="36"/>
    <x v="0"/>
    <s v="Gold"/>
    <x v="1"/>
    <x v="20"/>
    <n v="5845"/>
    <n v="72576"/>
    <n v="52"/>
    <s v="Home &amp; Kitchen"/>
    <x v="1"/>
    <x v="1"/>
    <n v="3"/>
    <n v="3"/>
    <n v="3"/>
    <n v="333"/>
    <x v="5"/>
  </r>
  <r>
    <s v="C06283"/>
    <x v="14"/>
    <n v="26"/>
    <x v="2"/>
    <s v="Silver"/>
    <x v="0"/>
    <x v="42"/>
    <n v="6605"/>
    <n v="278122"/>
    <n v="56"/>
    <s v="Toys &amp; Games"/>
    <x v="4"/>
    <x v="1"/>
    <n v="3"/>
    <n v="5"/>
    <n v="4"/>
    <n v="354"/>
    <x v="6"/>
  </r>
  <r>
    <s v="C06284"/>
    <x v="14"/>
    <n v="41"/>
    <x v="0"/>
    <s v="Free"/>
    <x v="1"/>
    <x v="10"/>
    <n v="10044"/>
    <n v="70434"/>
    <n v="88"/>
    <s v="Food &amp; Grocery"/>
    <x v="0"/>
    <x v="1"/>
    <n v="2"/>
    <n v="2"/>
    <n v="3"/>
    <n v="223"/>
    <x v="0"/>
  </r>
  <r>
    <s v="C06285"/>
    <x v="0"/>
    <n v="26"/>
    <x v="2"/>
    <s v="Free"/>
    <x v="0"/>
    <x v="21"/>
    <n v="2909"/>
    <n v="37431"/>
    <n v="46"/>
    <s v="Clothing &amp; Apparel"/>
    <x v="1"/>
    <x v="0"/>
    <n v="3"/>
    <n v="3"/>
    <n v="2"/>
    <n v="332"/>
    <x v="0"/>
  </r>
  <r>
    <s v="C06286"/>
    <x v="18"/>
    <n v="41"/>
    <x v="0"/>
    <s v="Free"/>
    <x v="1"/>
    <x v="5"/>
    <n v="5183"/>
    <n v="25586"/>
    <n v="207"/>
    <s v="Health &amp; Wellness"/>
    <x v="0"/>
    <x v="1"/>
    <n v="1"/>
    <n v="2"/>
    <n v="2"/>
    <n v="122"/>
    <x v="0"/>
  </r>
  <r>
    <s v="C06287"/>
    <x v="1"/>
    <n v="41"/>
    <x v="0"/>
    <s v="Free"/>
    <x v="1"/>
    <x v="49"/>
    <n v="17416"/>
    <n v="380794"/>
    <n v="77"/>
    <s v="Health &amp; Wellness"/>
    <x v="1"/>
    <x v="1"/>
    <n v="2"/>
    <n v="4"/>
    <n v="5"/>
    <n v="245"/>
    <x v="1"/>
  </r>
  <r>
    <s v="C06288"/>
    <x v="1"/>
    <n v="32"/>
    <x v="2"/>
    <s v="Free"/>
    <x v="1"/>
    <x v="13"/>
    <n v="11769"/>
    <n v="596187"/>
    <n v="72"/>
    <s v="Electronics"/>
    <x v="4"/>
    <x v="1"/>
    <n v="2"/>
    <n v="5"/>
    <n v="5"/>
    <n v="255"/>
    <x v="1"/>
  </r>
  <r>
    <s v="C06289"/>
    <x v="0"/>
    <n v="22"/>
    <x v="1"/>
    <s v="Platinum"/>
    <x v="0"/>
    <x v="45"/>
    <n v="30746"/>
    <n v="1294165"/>
    <n v="2"/>
    <s v="Toys &amp; Games"/>
    <x v="1"/>
    <x v="0"/>
    <n v="5"/>
    <n v="5"/>
    <n v="5"/>
    <n v="555"/>
    <x v="4"/>
  </r>
  <r>
    <s v="C06290"/>
    <x v="3"/>
    <n v="20"/>
    <x v="1"/>
    <s v="Platinum"/>
    <x v="0"/>
    <x v="34"/>
    <n v="8046"/>
    <n v="151104"/>
    <n v="17"/>
    <s v="Clothing &amp; Apparel"/>
    <x v="4"/>
    <x v="0"/>
    <n v="4"/>
    <n v="3"/>
    <n v="4"/>
    <n v="434"/>
    <x v="9"/>
  </r>
  <r>
    <s v="C06291"/>
    <x v="0"/>
    <n v="51"/>
    <x v="3"/>
    <s v="Free"/>
    <x v="0"/>
    <x v="22"/>
    <n v="15164"/>
    <n v="140954"/>
    <n v="156"/>
    <s v="Clothing &amp; Apparel"/>
    <x v="0"/>
    <x v="1"/>
    <n v="1"/>
    <n v="3"/>
    <n v="4"/>
    <n v="134"/>
    <x v="1"/>
  </r>
  <r>
    <s v="C06292"/>
    <x v="7"/>
    <n v="28"/>
    <x v="2"/>
    <s v="Free"/>
    <x v="1"/>
    <x v="2"/>
    <n v="7439"/>
    <n v="46179"/>
    <n v="45"/>
    <s v="Clothing &amp; Apparel"/>
    <x v="2"/>
    <x v="0"/>
    <n v="3"/>
    <n v="2"/>
    <n v="3"/>
    <n v="323"/>
    <x v="5"/>
  </r>
  <r>
    <s v="C06293"/>
    <x v="0"/>
    <n v="44"/>
    <x v="0"/>
    <s v="Free"/>
    <x v="0"/>
    <x v="24"/>
    <n v="3053"/>
    <n v="59627"/>
    <n v="77"/>
    <s v="Office Supplies"/>
    <x v="1"/>
    <x v="1"/>
    <n v="2"/>
    <n v="4"/>
    <n v="3"/>
    <n v="243"/>
    <x v="1"/>
  </r>
  <r>
    <s v="C06294"/>
    <x v="10"/>
    <n v="41"/>
    <x v="0"/>
    <s v="Silver"/>
    <x v="0"/>
    <x v="50"/>
    <n v="5707"/>
    <n v="187774"/>
    <n v="101"/>
    <s v="Clothing &amp; Apparel"/>
    <x v="1"/>
    <x v="1"/>
    <n v="2"/>
    <n v="4"/>
    <n v="4"/>
    <n v="244"/>
    <x v="1"/>
  </r>
  <r>
    <s v="C06295"/>
    <x v="3"/>
    <n v="18"/>
    <x v="1"/>
    <s v="Free"/>
    <x v="0"/>
    <x v="24"/>
    <n v="6366"/>
    <n v="145745"/>
    <n v="0"/>
    <s v="Electronics"/>
    <x v="3"/>
    <x v="1"/>
    <n v="5"/>
    <n v="4"/>
    <n v="4"/>
    <n v="544"/>
    <x v="4"/>
  </r>
  <r>
    <s v="C06296"/>
    <x v="3"/>
    <n v="34"/>
    <x v="2"/>
    <s v="Free"/>
    <x v="0"/>
    <x v="5"/>
    <n v="9788"/>
    <n v="53404"/>
    <n v="120"/>
    <s v="Clothing &amp; Apparel"/>
    <x v="1"/>
    <x v="1"/>
    <n v="2"/>
    <n v="2"/>
    <n v="3"/>
    <n v="223"/>
    <x v="0"/>
  </r>
  <r>
    <s v="C06297"/>
    <x v="10"/>
    <n v="54"/>
    <x v="3"/>
    <s v="Free"/>
    <x v="0"/>
    <x v="19"/>
    <n v="19294"/>
    <n v="19393"/>
    <n v="9"/>
    <s v="Food &amp; Grocery"/>
    <x v="3"/>
    <x v="1"/>
    <n v="4"/>
    <n v="1"/>
    <n v="2"/>
    <n v="412"/>
    <x v="8"/>
  </r>
  <r>
    <s v="C06298"/>
    <x v="10"/>
    <n v="39"/>
    <x v="0"/>
    <s v="Free"/>
    <x v="0"/>
    <x v="14"/>
    <n v="9033"/>
    <n v="19052"/>
    <n v="48"/>
    <s v="Home &amp; Kitchen"/>
    <x v="1"/>
    <x v="1"/>
    <n v="3"/>
    <n v="1"/>
    <n v="2"/>
    <n v="312"/>
    <x v="7"/>
  </r>
  <r>
    <s v="C06299"/>
    <x v="14"/>
    <n v="47"/>
    <x v="3"/>
    <s v="Platinum"/>
    <x v="1"/>
    <x v="0"/>
    <n v="55808"/>
    <n v="234317"/>
    <n v="86"/>
    <s v="Electronics"/>
    <x v="0"/>
    <x v="1"/>
    <n v="2"/>
    <n v="2"/>
    <n v="4"/>
    <n v="224"/>
    <x v="1"/>
  </r>
  <r>
    <s v="C06300"/>
    <x v="0"/>
    <n v="30"/>
    <x v="2"/>
    <s v="Silver"/>
    <x v="0"/>
    <x v="31"/>
    <n v="6767"/>
    <n v="65099"/>
    <n v="9"/>
    <s v="Clothing &amp; Apparel"/>
    <x v="0"/>
    <x v="1"/>
    <n v="4"/>
    <n v="2"/>
    <n v="3"/>
    <n v="423"/>
    <x v="5"/>
  </r>
  <r>
    <s v="C06301"/>
    <x v="0"/>
    <n v="35"/>
    <x v="0"/>
    <s v="Platinum"/>
    <x v="1"/>
    <x v="26"/>
    <n v="18386"/>
    <n v="475741"/>
    <n v="47"/>
    <s v="Automotive"/>
    <x v="1"/>
    <x v="1"/>
    <n v="3"/>
    <n v="4"/>
    <n v="5"/>
    <n v="345"/>
    <x v="6"/>
  </r>
  <r>
    <s v="C06302"/>
    <x v="8"/>
    <n v="18"/>
    <x v="1"/>
    <s v="Platinum"/>
    <x v="0"/>
    <x v="31"/>
    <n v="12182"/>
    <n v="11057"/>
    <n v="9"/>
    <s v="Beauty &amp; Personal Care"/>
    <x v="3"/>
    <x v="0"/>
    <n v="4"/>
    <n v="2"/>
    <n v="2"/>
    <n v="422"/>
    <x v="8"/>
  </r>
  <r>
    <s v="C06303"/>
    <x v="3"/>
    <n v="19"/>
    <x v="1"/>
    <s v="Gold"/>
    <x v="0"/>
    <x v="5"/>
    <n v="2486"/>
    <n v="14132"/>
    <n v="12"/>
    <s v="Beauty &amp; Personal Care"/>
    <x v="1"/>
    <x v="0"/>
    <n v="4"/>
    <n v="2"/>
    <n v="2"/>
    <n v="422"/>
    <x v="8"/>
  </r>
  <r>
    <s v="C06304"/>
    <x v="10"/>
    <n v="28"/>
    <x v="2"/>
    <s v="Platinum"/>
    <x v="1"/>
    <x v="5"/>
    <n v="13744"/>
    <n v="74091"/>
    <n v="33"/>
    <s v="Beauty &amp; Personal Care"/>
    <x v="5"/>
    <x v="1"/>
    <n v="3"/>
    <n v="2"/>
    <n v="3"/>
    <n v="323"/>
    <x v="5"/>
  </r>
  <r>
    <s v="C06305"/>
    <x v="8"/>
    <n v="34"/>
    <x v="2"/>
    <s v="Platinum"/>
    <x v="1"/>
    <x v="22"/>
    <n v="15409"/>
    <n v="150119"/>
    <n v="335"/>
    <s v="Electronics"/>
    <x v="2"/>
    <x v="1"/>
    <n v="1"/>
    <n v="3"/>
    <n v="4"/>
    <n v="134"/>
    <x v="1"/>
  </r>
  <r>
    <s v="C06306"/>
    <x v="3"/>
    <n v="41"/>
    <x v="0"/>
    <s v="Silver"/>
    <x v="0"/>
    <x v="41"/>
    <n v="7966"/>
    <n v="286558"/>
    <n v="64"/>
    <s v="Books"/>
    <x v="3"/>
    <x v="0"/>
    <n v="2"/>
    <n v="5"/>
    <n v="4"/>
    <n v="254"/>
    <x v="1"/>
  </r>
  <r>
    <s v="C06307"/>
    <x v="0"/>
    <n v="64"/>
    <x v="4"/>
    <s v="Platinum"/>
    <x v="0"/>
    <x v="59"/>
    <n v="60582"/>
    <n v="1553643"/>
    <n v="28"/>
    <s v="Electronics"/>
    <x v="1"/>
    <x v="1"/>
    <n v="4"/>
    <n v="4"/>
    <n v="5"/>
    <n v="445"/>
    <x v="4"/>
  </r>
  <r>
    <s v="C06308"/>
    <x v="7"/>
    <n v="18"/>
    <x v="1"/>
    <s v="Gold"/>
    <x v="1"/>
    <x v="51"/>
    <n v="16172"/>
    <n v="676576"/>
    <n v="9"/>
    <s v="Beauty &amp; Personal Care"/>
    <x v="0"/>
    <x v="1"/>
    <n v="4"/>
    <n v="5"/>
    <n v="5"/>
    <n v="455"/>
    <x v="4"/>
  </r>
  <r>
    <s v="C06309"/>
    <x v="2"/>
    <n v="26"/>
    <x v="2"/>
    <s v="Free"/>
    <x v="0"/>
    <x v="26"/>
    <n v="5453"/>
    <n v="135266"/>
    <n v="38"/>
    <s v="Home &amp; Kitchen"/>
    <x v="3"/>
    <x v="0"/>
    <n v="3"/>
    <n v="4"/>
    <n v="4"/>
    <n v="344"/>
    <x v="6"/>
  </r>
  <r>
    <s v="C06310"/>
    <x v="3"/>
    <n v="31"/>
    <x v="2"/>
    <s v="Free"/>
    <x v="1"/>
    <x v="10"/>
    <n v="12003"/>
    <n v="104648"/>
    <n v="25"/>
    <s v="Books"/>
    <x v="1"/>
    <x v="0"/>
    <n v="4"/>
    <n v="2"/>
    <n v="3"/>
    <n v="423"/>
    <x v="5"/>
  </r>
  <r>
    <s v="C06311"/>
    <x v="9"/>
    <n v="58"/>
    <x v="4"/>
    <s v="Free"/>
    <x v="0"/>
    <x v="10"/>
    <n v="9492"/>
    <n v="86996"/>
    <n v="74"/>
    <s v="Electronics"/>
    <x v="3"/>
    <x v="1"/>
    <n v="2"/>
    <n v="2"/>
    <n v="3"/>
    <n v="223"/>
    <x v="0"/>
  </r>
  <r>
    <s v="C06312"/>
    <x v="15"/>
    <n v="43"/>
    <x v="0"/>
    <s v="Free"/>
    <x v="1"/>
    <x v="2"/>
    <n v="6796"/>
    <n v="35234"/>
    <n v="128"/>
    <s v="Electronics"/>
    <x v="3"/>
    <x v="1"/>
    <n v="1"/>
    <n v="2"/>
    <n v="2"/>
    <n v="122"/>
    <x v="0"/>
  </r>
  <r>
    <s v="C06313"/>
    <x v="0"/>
    <n v="70"/>
    <x v="5"/>
    <s v="Gold"/>
    <x v="0"/>
    <x v="10"/>
    <n v="7544"/>
    <n v="54395"/>
    <n v="104"/>
    <s v="Beauty &amp; Personal Care"/>
    <x v="1"/>
    <x v="0"/>
    <n v="2"/>
    <n v="2"/>
    <n v="3"/>
    <n v="223"/>
    <x v="0"/>
  </r>
  <r>
    <s v="C06314"/>
    <x v="0"/>
    <n v="20"/>
    <x v="1"/>
    <s v="Free"/>
    <x v="1"/>
    <x v="22"/>
    <n v="7332"/>
    <n v="66391"/>
    <n v="162"/>
    <s v="Books"/>
    <x v="1"/>
    <x v="0"/>
    <n v="1"/>
    <n v="3"/>
    <n v="3"/>
    <n v="133"/>
    <x v="1"/>
  </r>
  <r>
    <s v="C06315"/>
    <x v="0"/>
    <n v="48"/>
    <x v="3"/>
    <s v="Free"/>
    <x v="0"/>
    <x v="50"/>
    <n v="8165"/>
    <n v="315054"/>
    <n v="56"/>
    <s v="Home &amp; Kitchen"/>
    <x v="0"/>
    <x v="1"/>
    <n v="3"/>
    <n v="4"/>
    <n v="5"/>
    <n v="345"/>
    <x v="6"/>
  </r>
  <r>
    <s v="C06316"/>
    <x v="12"/>
    <n v="18"/>
    <x v="1"/>
    <s v="Free"/>
    <x v="1"/>
    <x v="10"/>
    <n v="679"/>
    <n v="5803"/>
    <n v="129"/>
    <s v="Pet Supplies"/>
    <x v="3"/>
    <x v="1"/>
    <n v="1"/>
    <n v="2"/>
    <n v="1"/>
    <n v="121"/>
    <x v="10"/>
  </r>
  <r>
    <s v="C06317"/>
    <x v="18"/>
    <n v="31"/>
    <x v="2"/>
    <s v="Free"/>
    <x v="0"/>
    <x v="19"/>
    <n v="4862"/>
    <n v="439"/>
    <n v="96"/>
    <s v="Toys &amp; Games"/>
    <x v="0"/>
    <x v="0"/>
    <n v="2"/>
    <n v="1"/>
    <n v="1"/>
    <n v="211"/>
    <x v="0"/>
  </r>
  <r>
    <s v="C06318"/>
    <x v="3"/>
    <n v="35"/>
    <x v="0"/>
    <s v="Free"/>
    <x v="0"/>
    <x v="8"/>
    <n v="1203"/>
    <n v="302104"/>
    <n v="158"/>
    <s v="Electronics"/>
    <x v="2"/>
    <x v="1"/>
    <n v="1"/>
    <n v="4"/>
    <n v="5"/>
    <n v="145"/>
    <x v="3"/>
  </r>
  <r>
    <s v="C06319"/>
    <x v="12"/>
    <n v="35"/>
    <x v="0"/>
    <s v="Free"/>
    <x v="1"/>
    <x v="33"/>
    <n v="8239"/>
    <n v="2142"/>
    <n v="61"/>
    <s v="Books"/>
    <x v="0"/>
    <x v="1"/>
    <n v="2"/>
    <n v="1"/>
    <n v="1"/>
    <n v="211"/>
    <x v="0"/>
  </r>
  <r>
    <s v="C06320"/>
    <x v="0"/>
    <n v="32"/>
    <x v="2"/>
    <s v="Gold"/>
    <x v="1"/>
    <x v="44"/>
    <n v="9952"/>
    <n v="351593"/>
    <n v="46"/>
    <s v="Books"/>
    <x v="4"/>
    <x v="1"/>
    <n v="3"/>
    <n v="5"/>
    <n v="5"/>
    <n v="355"/>
    <x v="6"/>
  </r>
  <r>
    <s v="C06321"/>
    <x v="12"/>
    <n v="44"/>
    <x v="0"/>
    <s v="Silver"/>
    <x v="1"/>
    <x v="4"/>
    <n v="8639"/>
    <n v="182626"/>
    <n v="2"/>
    <s v="Beauty &amp; Personal Care"/>
    <x v="1"/>
    <x v="1"/>
    <n v="5"/>
    <n v="4"/>
    <n v="4"/>
    <n v="544"/>
    <x v="4"/>
  </r>
  <r>
    <s v="C06322"/>
    <x v="2"/>
    <n v="34"/>
    <x v="2"/>
    <s v="Silver"/>
    <x v="1"/>
    <x v="30"/>
    <n v="10145"/>
    <n v="206093"/>
    <n v="3"/>
    <s v="Clothing &amp; Apparel"/>
    <x v="4"/>
    <x v="0"/>
    <n v="5"/>
    <n v="4"/>
    <n v="4"/>
    <n v="544"/>
    <x v="4"/>
  </r>
  <r>
    <s v="C06323"/>
    <x v="0"/>
    <n v="45"/>
    <x v="3"/>
    <s v="Free"/>
    <x v="1"/>
    <x v="19"/>
    <n v="22297"/>
    <n v="23637"/>
    <n v="60"/>
    <s v="Electronics"/>
    <x v="3"/>
    <x v="0"/>
    <n v="2"/>
    <n v="1"/>
    <n v="2"/>
    <n v="212"/>
    <x v="0"/>
  </r>
  <r>
    <s v="C06324"/>
    <x v="12"/>
    <n v="38"/>
    <x v="0"/>
    <s v="Free"/>
    <x v="0"/>
    <x v="35"/>
    <n v="7725"/>
    <n v="134836"/>
    <n v="13"/>
    <s v="Clothing &amp; Apparel"/>
    <x v="3"/>
    <x v="1"/>
    <n v="4"/>
    <n v="4"/>
    <n v="4"/>
    <n v="444"/>
    <x v="6"/>
  </r>
  <r>
    <s v="C06325"/>
    <x v="12"/>
    <n v="54"/>
    <x v="3"/>
    <s v="Platinum"/>
    <x v="0"/>
    <x v="21"/>
    <n v="1763"/>
    <n v="218846"/>
    <n v="10"/>
    <s v="Health &amp; Wellness"/>
    <x v="1"/>
    <x v="0"/>
    <n v="4"/>
    <n v="3"/>
    <n v="4"/>
    <n v="434"/>
    <x v="9"/>
  </r>
  <r>
    <s v="C06326"/>
    <x v="0"/>
    <n v="31"/>
    <x v="2"/>
    <s v="Free"/>
    <x v="1"/>
    <x v="10"/>
    <n v="4386"/>
    <n v="39738"/>
    <n v="97"/>
    <s v="Sports &amp; Outdoors"/>
    <x v="0"/>
    <x v="0"/>
    <n v="2"/>
    <n v="2"/>
    <n v="2"/>
    <n v="222"/>
    <x v="0"/>
  </r>
  <r>
    <s v="C06327"/>
    <x v="5"/>
    <n v="21"/>
    <x v="1"/>
    <s v="Silver"/>
    <x v="0"/>
    <x v="42"/>
    <n v="7844"/>
    <n v="347995"/>
    <n v="97"/>
    <s v="Toys &amp; Games"/>
    <x v="1"/>
    <x v="1"/>
    <n v="2"/>
    <n v="5"/>
    <n v="5"/>
    <n v="255"/>
    <x v="1"/>
  </r>
  <r>
    <s v="C06328"/>
    <x v="18"/>
    <n v="21"/>
    <x v="1"/>
    <s v="Free"/>
    <x v="1"/>
    <x v="25"/>
    <n v="6046"/>
    <n v="17761"/>
    <n v="43"/>
    <s v="Home &amp; Kitchen"/>
    <x v="1"/>
    <x v="1"/>
    <n v="3"/>
    <n v="4"/>
    <n v="2"/>
    <n v="342"/>
    <x v="5"/>
  </r>
  <r>
    <s v="C06329"/>
    <x v="12"/>
    <n v="35"/>
    <x v="0"/>
    <s v="Silver"/>
    <x v="0"/>
    <x v="6"/>
    <n v="34147"/>
    <n v="936413"/>
    <n v="57"/>
    <s v="Electronics"/>
    <x v="1"/>
    <x v="1"/>
    <n v="3"/>
    <n v="4"/>
    <n v="5"/>
    <n v="345"/>
    <x v="6"/>
  </r>
  <r>
    <s v="C06330"/>
    <x v="6"/>
    <n v="18"/>
    <x v="1"/>
    <s v="Free"/>
    <x v="0"/>
    <x v="12"/>
    <n v="439"/>
    <n v="83754"/>
    <n v="63"/>
    <s v="Electronics"/>
    <x v="1"/>
    <x v="1"/>
    <n v="2"/>
    <n v="4"/>
    <n v="3"/>
    <n v="243"/>
    <x v="1"/>
  </r>
  <r>
    <s v="C06331"/>
    <x v="11"/>
    <n v="25"/>
    <x v="2"/>
    <s v="Free"/>
    <x v="0"/>
    <x v="33"/>
    <n v="7762"/>
    <n v="22783"/>
    <n v="34"/>
    <s v="Electronics"/>
    <x v="0"/>
    <x v="0"/>
    <n v="3"/>
    <n v="1"/>
    <n v="2"/>
    <n v="312"/>
    <x v="7"/>
  </r>
  <r>
    <s v="C06332"/>
    <x v="12"/>
    <n v="19"/>
    <x v="1"/>
    <s v="Free"/>
    <x v="1"/>
    <x v="5"/>
    <n v="549"/>
    <n v="27905"/>
    <n v="33"/>
    <s v="Home &amp; Kitchen"/>
    <x v="0"/>
    <x v="1"/>
    <n v="3"/>
    <n v="2"/>
    <n v="2"/>
    <n v="322"/>
    <x v="0"/>
  </r>
  <r>
    <s v="C06333"/>
    <x v="18"/>
    <n v="18"/>
    <x v="1"/>
    <s v="Free"/>
    <x v="1"/>
    <x v="8"/>
    <n v="2722"/>
    <n v="66154"/>
    <n v="15"/>
    <s v="Pet Supplies"/>
    <x v="3"/>
    <x v="1"/>
    <n v="4"/>
    <n v="4"/>
    <n v="3"/>
    <n v="443"/>
    <x v="9"/>
  </r>
  <r>
    <s v="C06334"/>
    <x v="5"/>
    <n v="24"/>
    <x v="1"/>
    <s v="Free"/>
    <x v="1"/>
    <x v="19"/>
    <n v="6007"/>
    <n v="6263"/>
    <n v="67"/>
    <s v="Clothing &amp; Apparel"/>
    <x v="0"/>
    <x v="1"/>
    <n v="2"/>
    <n v="1"/>
    <n v="1"/>
    <n v="211"/>
    <x v="0"/>
  </r>
  <r>
    <s v="C06335"/>
    <x v="7"/>
    <n v="46"/>
    <x v="3"/>
    <s v="Free"/>
    <x v="1"/>
    <x v="18"/>
    <n v="6777"/>
    <n v="108959"/>
    <n v="21"/>
    <s v="Clothing &amp; Apparel"/>
    <x v="0"/>
    <x v="1"/>
    <n v="4"/>
    <n v="3"/>
    <n v="3"/>
    <n v="433"/>
    <x v="5"/>
  </r>
  <r>
    <s v="C06336"/>
    <x v="0"/>
    <n v="25"/>
    <x v="2"/>
    <s v="Free"/>
    <x v="1"/>
    <x v="68"/>
    <n v="5949"/>
    <n v="351584"/>
    <n v="15"/>
    <s v="Electronics"/>
    <x v="4"/>
    <x v="1"/>
    <n v="4"/>
    <n v="5"/>
    <n v="5"/>
    <n v="455"/>
    <x v="4"/>
  </r>
  <r>
    <s v="C06337"/>
    <x v="7"/>
    <n v="18"/>
    <x v="1"/>
    <s v="Free"/>
    <x v="0"/>
    <x v="30"/>
    <n v="2033"/>
    <n v="45435"/>
    <n v="45"/>
    <s v="Beauty &amp; Personal Care"/>
    <x v="3"/>
    <x v="0"/>
    <n v="3"/>
    <n v="4"/>
    <n v="3"/>
    <n v="343"/>
    <x v="9"/>
  </r>
  <r>
    <s v="C06338"/>
    <x v="0"/>
    <n v="33"/>
    <x v="2"/>
    <s v="Gold"/>
    <x v="1"/>
    <x v="33"/>
    <n v="4822"/>
    <n v="16066"/>
    <n v="35"/>
    <s v="Clothing &amp; Apparel"/>
    <x v="1"/>
    <x v="0"/>
    <n v="3"/>
    <n v="1"/>
    <n v="2"/>
    <n v="312"/>
    <x v="7"/>
  </r>
  <r>
    <s v="C06339"/>
    <x v="0"/>
    <n v="35"/>
    <x v="0"/>
    <s v="Free"/>
    <x v="1"/>
    <x v="35"/>
    <n v="9521"/>
    <n v="196869"/>
    <n v="23"/>
    <s v="Electronics"/>
    <x v="3"/>
    <x v="1"/>
    <n v="4"/>
    <n v="4"/>
    <n v="4"/>
    <n v="444"/>
    <x v="6"/>
  </r>
  <r>
    <s v="C06340"/>
    <x v="2"/>
    <n v="43"/>
    <x v="0"/>
    <s v="Free"/>
    <x v="0"/>
    <x v="14"/>
    <n v="783"/>
    <n v="17397"/>
    <n v="49"/>
    <s v="Jewelry &amp; Accessories"/>
    <x v="4"/>
    <x v="1"/>
    <n v="3"/>
    <n v="1"/>
    <n v="2"/>
    <n v="312"/>
    <x v="7"/>
  </r>
  <r>
    <s v="C06341"/>
    <x v="5"/>
    <n v="35"/>
    <x v="0"/>
    <s v="Gold"/>
    <x v="1"/>
    <x v="33"/>
    <n v="2933"/>
    <n v="8587"/>
    <n v="44"/>
    <s v="Clothing &amp; Apparel"/>
    <x v="5"/>
    <x v="0"/>
    <n v="3"/>
    <n v="1"/>
    <n v="1"/>
    <n v="311"/>
    <x v="8"/>
  </r>
  <r>
    <s v="C06342"/>
    <x v="17"/>
    <n v="62"/>
    <x v="4"/>
    <s v="Silver"/>
    <x v="1"/>
    <x v="17"/>
    <n v="52052"/>
    <n v="70487"/>
    <n v="56"/>
    <s v="Beauty &amp; Personal Care"/>
    <x v="1"/>
    <x v="1"/>
    <n v="3"/>
    <n v="3"/>
    <n v="3"/>
    <n v="333"/>
    <x v="5"/>
  </r>
  <r>
    <s v="C06343"/>
    <x v="7"/>
    <n v="42"/>
    <x v="0"/>
    <s v="Free"/>
    <x v="0"/>
    <x v="19"/>
    <n v="10084"/>
    <n v="9133"/>
    <n v="125"/>
    <s v="Home &amp; Kitchen"/>
    <x v="1"/>
    <x v="1"/>
    <n v="2"/>
    <n v="1"/>
    <n v="1"/>
    <n v="211"/>
    <x v="0"/>
  </r>
  <r>
    <s v="C06344"/>
    <x v="5"/>
    <n v="18"/>
    <x v="1"/>
    <s v="Free"/>
    <x v="0"/>
    <x v="12"/>
    <n v="2255"/>
    <n v="43142"/>
    <n v="140"/>
    <s v="Home &amp; Kitchen"/>
    <x v="1"/>
    <x v="1"/>
    <n v="1"/>
    <n v="4"/>
    <n v="2"/>
    <n v="142"/>
    <x v="1"/>
  </r>
  <r>
    <s v="C06345"/>
    <x v="18"/>
    <n v="46"/>
    <x v="3"/>
    <s v="Free"/>
    <x v="1"/>
    <x v="0"/>
    <n v="4628"/>
    <n v="16414"/>
    <n v="162"/>
    <s v="Electronics"/>
    <x v="4"/>
    <x v="0"/>
    <n v="1"/>
    <n v="2"/>
    <n v="2"/>
    <n v="122"/>
    <x v="0"/>
  </r>
  <r>
    <s v="C06346"/>
    <x v="5"/>
    <n v="33"/>
    <x v="2"/>
    <s v="Free"/>
    <x v="0"/>
    <x v="34"/>
    <n v="3299"/>
    <n v="62394"/>
    <n v="134"/>
    <s v="Food &amp; Grocery"/>
    <x v="2"/>
    <x v="1"/>
    <n v="1"/>
    <n v="3"/>
    <n v="3"/>
    <n v="133"/>
    <x v="1"/>
  </r>
  <r>
    <s v="C06347"/>
    <x v="14"/>
    <n v="28"/>
    <x v="2"/>
    <s v="Platinum"/>
    <x v="1"/>
    <x v="31"/>
    <n v="9328"/>
    <n v="73653"/>
    <n v="3"/>
    <s v="Books"/>
    <x v="3"/>
    <x v="0"/>
    <n v="5"/>
    <n v="2"/>
    <n v="3"/>
    <n v="523"/>
    <x v="2"/>
  </r>
  <r>
    <s v="C06348"/>
    <x v="7"/>
    <n v="32"/>
    <x v="2"/>
    <s v="Silver"/>
    <x v="1"/>
    <x v="33"/>
    <n v="9947"/>
    <n v="29829"/>
    <n v="19"/>
    <s v="Electronics"/>
    <x v="3"/>
    <x v="1"/>
    <n v="4"/>
    <n v="1"/>
    <n v="2"/>
    <n v="412"/>
    <x v="8"/>
  </r>
  <r>
    <s v="C06349"/>
    <x v="5"/>
    <n v="46"/>
    <x v="3"/>
    <s v="Free"/>
    <x v="0"/>
    <x v="10"/>
    <n v="1042"/>
    <n v="8406"/>
    <n v="33"/>
    <s v="Books"/>
    <x v="0"/>
    <x v="0"/>
    <n v="3"/>
    <n v="2"/>
    <n v="1"/>
    <n v="321"/>
    <x v="7"/>
  </r>
  <r>
    <s v="C06350"/>
    <x v="11"/>
    <n v="28"/>
    <x v="2"/>
    <s v="Free"/>
    <x v="0"/>
    <x v="30"/>
    <n v="177"/>
    <n v="38956"/>
    <n v="24"/>
    <s v="Electronics"/>
    <x v="3"/>
    <x v="1"/>
    <n v="4"/>
    <n v="4"/>
    <n v="2"/>
    <n v="442"/>
    <x v="5"/>
  </r>
  <r>
    <s v="C06351"/>
    <x v="1"/>
    <n v="46"/>
    <x v="3"/>
    <s v="Free"/>
    <x v="0"/>
    <x v="18"/>
    <n v="17166"/>
    <n v="250847"/>
    <n v="215"/>
    <s v="Jewelry &amp; Accessories"/>
    <x v="4"/>
    <x v="1"/>
    <n v="1"/>
    <n v="3"/>
    <n v="4"/>
    <n v="134"/>
    <x v="1"/>
  </r>
  <r>
    <s v="C06352"/>
    <x v="0"/>
    <n v="49"/>
    <x v="3"/>
    <s v="Platinum"/>
    <x v="0"/>
    <x v="26"/>
    <n v="17881"/>
    <n v="504991"/>
    <n v="81"/>
    <s v="Beauty &amp; Personal Care"/>
    <x v="1"/>
    <x v="1"/>
    <n v="2"/>
    <n v="4"/>
    <n v="5"/>
    <n v="245"/>
    <x v="1"/>
  </r>
  <r>
    <s v="C06353"/>
    <x v="0"/>
    <n v="43"/>
    <x v="0"/>
    <s v="Platinum"/>
    <x v="0"/>
    <x v="21"/>
    <n v="7684"/>
    <n v="81187"/>
    <n v="23"/>
    <s v="Beauty &amp; Personal Care"/>
    <x v="0"/>
    <x v="0"/>
    <n v="4"/>
    <n v="3"/>
    <n v="3"/>
    <n v="433"/>
    <x v="5"/>
  </r>
  <r>
    <s v="C06354"/>
    <x v="12"/>
    <n v="42"/>
    <x v="0"/>
    <s v="Silver"/>
    <x v="1"/>
    <x v="15"/>
    <n v="11691"/>
    <n v="390994"/>
    <n v="6"/>
    <s v="Sports &amp; Outdoors"/>
    <x v="2"/>
    <x v="1"/>
    <n v="5"/>
    <n v="4"/>
    <n v="5"/>
    <n v="545"/>
    <x v="4"/>
  </r>
  <r>
    <s v="C06355"/>
    <x v="12"/>
    <n v="54"/>
    <x v="3"/>
    <s v="Gold"/>
    <x v="0"/>
    <x v="33"/>
    <n v="14619"/>
    <n v="42017"/>
    <n v="87"/>
    <s v="Clothing &amp; Apparel"/>
    <x v="1"/>
    <x v="0"/>
    <n v="2"/>
    <n v="1"/>
    <n v="2"/>
    <n v="212"/>
    <x v="0"/>
  </r>
  <r>
    <s v="C06356"/>
    <x v="14"/>
    <n v="26"/>
    <x v="2"/>
    <s v="Silver"/>
    <x v="0"/>
    <x v="19"/>
    <n v="3967"/>
    <n v="3456"/>
    <n v="44"/>
    <s v="Books"/>
    <x v="2"/>
    <x v="1"/>
    <n v="3"/>
    <n v="1"/>
    <n v="1"/>
    <n v="311"/>
    <x v="8"/>
  </r>
  <r>
    <s v="C06357"/>
    <x v="0"/>
    <n v="45"/>
    <x v="3"/>
    <s v="Silver"/>
    <x v="1"/>
    <x v="21"/>
    <n v="7816"/>
    <n v="86817"/>
    <n v="1"/>
    <s v="Health &amp; Wellness"/>
    <x v="0"/>
    <x v="0"/>
    <n v="5"/>
    <n v="3"/>
    <n v="3"/>
    <n v="533"/>
    <x v="5"/>
  </r>
  <r>
    <s v="C06358"/>
    <x v="0"/>
    <n v="32"/>
    <x v="2"/>
    <s v="Free"/>
    <x v="0"/>
    <x v="34"/>
    <n v="19234"/>
    <n v="346634"/>
    <n v="30"/>
    <s v="Clothing &amp; Apparel"/>
    <x v="3"/>
    <x v="1"/>
    <n v="3"/>
    <n v="3"/>
    <n v="5"/>
    <n v="335"/>
    <x v="6"/>
  </r>
  <r>
    <s v="C06359"/>
    <x v="3"/>
    <n v="33"/>
    <x v="2"/>
    <s v="Free"/>
    <x v="0"/>
    <x v="37"/>
    <n v="5504"/>
    <n v="215731"/>
    <n v="77"/>
    <s v="Books"/>
    <x v="1"/>
    <x v="1"/>
    <n v="2"/>
    <n v="5"/>
    <n v="4"/>
    <n v="254"/>
    <x v="1"/>
  </r>
  <r>
    <s v="C06360"/>
    <x v="11"/>
    <n v="27"/>
    <x v="2"/>
    <s v="Platinum"/>
    <x v="0"/>
    <x v="0"/>
    <n v="2055"/>
    <n v="7950"/>
    <n v="22"/>
    <s v="Books"/>
    <x v="1"/>
    <x v="1"/>
    <n v="4"/>
    <n v="2"/>
    <n v="1"/>
    <n v="421"/>
    <x v="8"/>
  </r>
  <r>
    <s v="C06361"/>
    <x v="15"/>
    <n v="61"/>
    <x v="4"/>
    <s v="Silver"/>
    <x v="0"/>
    <x v="9"/>
    <n v="4918"/>
    <n v="31248"/>
    <n v="140"/>
    <s v="Travel &amp; Luggage"/>
    <x v="4"/>
    <x v="0"/>
    <n v="1"/>
    <n v="2"/>
    <n v="2"/>
    <n v="122"/>
    <x v="0"/>
  </r>
  <r>
    <s v="C06362"/>
    <x v="0"/>
    <n v="43"/>
    <x v="0"/>
    <s v="Free"/>
    <x v="1"/>
    <x v="28"/>
    <n v="13643"/>
    <n v="585682"/>
    <n v="89"/>
    <s v="Clothing &amp; Apparel"/>
    <x v="0"/>
    <x v="1"/>
    <n v="2"/>
    <n v="5"/>
    <n v="5"/>
    <n v="255"/>
    <x v="1"/>
  </r>
  <r>
    <s v="C06363"/>
    <x v="15"/>
    <n v="38"/>
    <x v="0"/>
    <s v="Free"/>
    <x v="0"/>
    <x v="17"/>
    <n v="5255"/>
    <n v="8119"/>
    <n v="138"/>
    <s v="Sports &amp; Outdoors"/>
    <x v="0"/>
    <x v="0"/>
    <n v="1"/>
    <n v="3"/>
    <n v="1"/>
    <n v="131"/>
    <x v="10"/>
  </r>
  <r>
    <s v="C06364"/>
    <x v="5"/>
    <n v="53"/>
    <x v="3"/>
    <s v="Free"/>
    <x v="0"/>
    <x v="14"/>
    <n v="3659"/>
    <n v="8348"/>
    <n v="32"/>
    <s v="Home &amp; Kitchen"/>
    <x v="3"/>
    <x v="1"/>
    <n v="3"/>
    <n v="1"/>
    <n v="1"/>
    <n v="311"/>
    <x v="8"/>
  </r>
  <r>
    <s v="C06365"/>
    <x v="6"/>
    <n v="21"/>
    <x v="1"/>
    <s v="Free"/>
    <x v="1"/>
    <x v="15"/>
    <n v="8238"/>
    <n v="256569"/>
    <n v="44"/>
    <s v="Automotive"/>
    <x v="4"/>
    <x v="0"/>
    <n v="3"/>
    <n v="4"/>
    <n v="4"/>
    <n v="344"/>
    <x v="6"/>
  </r>
  <r>
    <s v="C06366"/>
    <x v="14"/>
    <n v="46"/>
    <x v="3"/>
    <s v="Silver"/>
    <x v="0"/>
    <x v="16"/>
    <n v="3838"/>
    <n v="158724"/>
    <n v="80"/>
    <s v="Toys &amp; Games"/>
    <x v="0"/>
    <x v="0"/>
    <n v="2"/>
    <n v="5"/>
    <n v="4"/>
    <n v="254"/>
    <x v="1"/>
  </r>
  <r>
    <s v="C06367"/>
    <x v="0"/>
    <n v="32"/>
    <x v="2"/>
    <s v="Free"/>
    <x v="0"/>
    <x v="20"/>
    <n v="4052"/>
    <n v="57851"/>
    <n v="3"/>
    <s v="Clothing &amp; Apparel"/>
    <x v="5"/>
    <x v="1"/>
    <n v="5"/>
    <n v="3"/>
    <n v="3"/>
    <n v="533"/>
    <x v="5"/>
  </r>
  <r>
    <s v="C06368"/>
    <x v="0"/>
    <n v="23"/>
    <x v="1"/>
    <s v="Gold"/>
    <x v="0"/>
    <x v="0"/>
    <n v="2739"/>
    <n v="10299"/>
    <n v="4"/>
    <s v="Pet Supplies"/>
    <x v="0"/>
    <x v="1"/>
    <n v="5"/>
    <n v="2"/>
    <n v="1"/>
    <n v="521"/>
    <x v="2"/>
  </r>
  <r>
    <s v="C06369"/>
    <x v="7"/>
    <n v="37"/>
    <x v="0"/>
    <s v="Platinum"/>
    <x v="0"/>
    <x v="47"/>
    <n v="10279"/>
    <n v="326921"/>
    <n v="77"/>
    <s v="Beauty &amp; Personal Care"/>
    <x v="3"/>
    <x v="1"/>
    <n v="2"/>
    <n v="4"/>
    <n v="5"/>
    <n v="245"/>
    <x v="1"/>
  </r>
  <r>
    <s v="C06370"/>
    <x v="0"/>
    <n v="47"/>
    <x v="3"/>
    <s v="Free"/>
    <x v="1"/>
    <x v="19"/>
    <n v="4872"/>
    <n v="4192"/>
    <n v="43"/>
    <s v="Clothing &amp; Apparel"/>
    <x v="1"/>
    <x v="0"/>
    <n v="3"/>
    <n v="1"/>
    <n v="1"/>
    <n v="311"/>
    <x v="8"/>
  </r>
  <r>
    <s v="C06371"/>
    <x v="18"/>
    <n v="45"/>
    <x v="3"/>
    <s v="Free"/>
    <x v="1"/>
    <x v="9"/>
    <n v="10858"/>
    <n v="74917"/>
    <n v="129"/>
    <s v="Home &amp; Kitchen"/>
    <x v="4"/>
    <x v="1"/>
    <n v="1"/>
    <n v="2"/>
    <n v="3"/>
    <n v="123"/>
    <x v="0"/>
  </r>
  <r>
    <s v="C06372"/>
    <x v="18"/>
    <n v="33"/>
    <x v="2"/>
    <s v="Silver"/>
    <x v="0"/>
    <x v="17"/>
    <n v="2101"/>
    <n v="28899"/>
    <n v="131"/>
    <s v="Beauty &amp; Personal Care"/>
    <x v="1"/>
    <x v="1"/>
    <n v="1"/>
    <n v="3"/>
    <n v="2"/>
    <n v="132"/>
    <x v="0"/>
  </r>
  <r>
    <s v="C06373"/>
    <x v="2"/>
    <n v="58"/>
    <x v="4"/>
    <s v="Gold"/>
    <x v="1"/>
    <x v="23"/>
    <n v="6409"/>
    <n v="97693"/>
    <n v="23"/>
    <s v="Home &amp; Kitchen"/>
    <x v="1"/>
    <x v="0"/>
    <n v="4"/>
    <n v="3"/>
    <n v="3"/>
    <n v="433"/>
    <x v="5"/>
  </r>
  <r>
    <s v="C06374"/>
    <x v="0"/>
    <n v="22"/>
    <x v="1"/>
    <s v="Silver"/>
    <x v="0"/>
    <x v="34"/>
    <n v="11087"/>
    <n v="183903"/>
    <n v="71"/>
    <s v="Beauty &amp; Personal Care"/>
    <x v="1"/>
    <x v="1"/>
    <n v="2"/>
    <n v="3"/>
    <n v="4"/>
    <n v="234"/>
    <x v="1"/>
  </r>
  <r>
    <s v="C06375"/>
    <x v="0"/>
    <n v="41"/>
    <x v="0"/>
    <s v="Free"/>
    <x v="0"/>
    <x v="34"/>
    <n v="4509"/>
    <n v="75993"/>
    <n v="15"/>
    <s v="Travel &amp; Luggage"/>
    <x v="1"/>
    <x v="1"/>
    <n v="4"/>
    <n v="3"/>
    <n v="3"/>
    <n v="433"/>
    <x v="5"/>
  </r>
  <r>
    <s v="C06376"/>
    <x v="8"/>
    <n v="34"/>
    <x v="2"/>
    <s v="Free"/>
    <x v="1"/>
    <x v="30"/>
    <n v="11443"/>
    <n v="217551"/>
    <n v="53"/>
    <s v="Food &amp; Grocery"/>
    <x v="0"/>
    <x v="1"/>
    <n v="3"/>
    <n v="4"/>
    <n v="4"/>
    <n v="344"/>
    <x v="6"/>
  </r>
  <r>
    <s v="C06377"/>
    <x v="1"/>
    <n v="53"/>
    <x v="3"/>
    <s v="Free"/>
    <x v="1"/>
    <x v="24"/>
    <n v="9719"/>
    <n v="197638"/>
    <n v="16"/>
    <s v="Electronics"/>
    <x v="3"/>
    <x v="1"/>
    <n v="4"/>
    <n v="4"/>
    <n v="4"/>
    <n v="444"/>
    <x v="6"/>
  </r>
  <r>
    <s v="C06378"/>
    <x v="3"/>
    <n v="18"/>
    <x v="1"/>
    <s v="Gold"/>
    <x v="1"/>
    <x v="4"/>
    <n v="3382"/>
    <n v="75598"/>
    <n v="81"/>
    <s v="Home &amp; Kitchen"/>
    <x v="1"/>
    <x v="0"/>
    <n v="2"/>
    <n v="4"/>
    <n v="3"/>
    <n v="243"/>
    <x v="1"/>
  </r>
  <r>
    <s v="C06379"/>
    <x v="12"/>
    <n v="19"/>
    <x v="1"/>
    <s v="Silver"/>
    <x v="0"/>
    <x v="39"/>
    <n v="5588"/>
    <n v="145393"/>
    <n v="191"/>
    <s v="Books"/>
    <x v="0"/>
    <x v="0"/>
    <n v="1"/>
    <n v="4"/>
    <n v="4"/>
    <n v="144"/>
    <x v="3"/>
  </r>
  <r>
    <s v="C06380"/>
    <x v="5"/>
    <n v="30"/>
    <x v="2"/>
    <s v="Silver"/>
    <x v="0"/>
    <x v="2"/>
    <n v="10416"/>
    <n v="55026"/>
    <n v="52"/>
    <s v="Office Supplies"/>
    <x v="3"/>
    <x v="1"/>
    <n v="3"/>
    <n v="2"/>
    <n v="3"/>
    <n v="323"/>
    <x v="5"/>
  </r>
  <r>
    <s v="C06381"/>
    <x v="10"/>
    <n v="18"/>
    <x v="1"/>
    <s v="Gold"/>
    <x v="1"/>
    <x v="30"/>
    <n v="8194"/>
    <n v="178865"/>
    <n v="30"/>
    <s v="Clothing &amp; Apparel"/>
    <x v="4"/>
    <x v="0"/>
    <n v="3"/>
    <n v="4"/>
    <n v="4"/>
    <n v="344"/>
    <x v="6"/>
  </r>
  <r>
    <s v="C06382"/>
    <x v="8"/>
    <n v="27"/>
    <x v="2"/>
    <s v="Silver"/>
    <x v="1"/>
    <x v="51"/>
    <n v="3576"/>
    <n v="144214"/>
    <n v="9"/>
    <s v="Home &amp; Kitchen"/>
    <x v="4"/>
    <x v="1"/>
    <n v="4"/>
    <n v="5"/>
    <n v="4"/>
    <n v="454"/>
    <x v="4"/>
  </r>
  <r>
    <s v="C06383"/>
    <x v="9"/>
    <n v="41"/>
    <x v="0"/>
    <s v="Silver"/>
    <x v="1"/>
    <x v="1"/>
    <n v="17327"/>
    <n v="169628"/>
    <n v="89"/>
    <s v="Clothing &amp; Apparel"/>
    <x v="3"/>
    <x v="0"/>
    <n v="2"/>
    <n v="3"/>
    <n v="4"/>
    <n v="234"/>
    <x v="1"/>
  </r>
  <r>
    <s v="C06384"/>
    <x v="16"/>
    <n v="30"/>
    <x v="2"/>
    <s v="Free"/>
    <x v="1"/>
    <x v="4"/>
    <n v="5122"/>
    <n v="10618"/>
    <n v="62"/>
    <s v="Health &amp; Wellness"/>
    <x v="5"/>
    <x v="1"/>
    <n v="2"/>
    <n v="4"/>
    <n v="2"/>
    <n v="242"/>
    <x v="1"/>
  </r>
  <r>
    <s v="C06385"/>
    <x v="10"/>
    <n v="23"/>
    <x v="1"/>
    <s v="Gold"/>
    <x v="1"/>
    <x v="20"/>
    <n v="4117"/>
    <n v="53713"/>
    <n v="138"/>
    <s v="Beauty &amp; Personal Care"/>
    <x v="2"/>
    <x v="0"/>
    <n v="1"/>
    <n v="3"/>
    <n v="3"/>
    <n v="133"/>
    <x v="1"/>
  </r>
  <r>
    <s v="C06386"/>
    <x v="1"/>
    <n v="34"/>
    <x v="2"/>
    <s v="Free"/>
    <x v="1"/>
    <x v="23"/>
    <n v="3241"/>
    <n v="50669"/>
    <n v="72"/>
    <s v="Electronics"/>
    <x v="4"/>
    <x v="1"/>
    <n v="2"/>
    <n v="3"/>
    <n v="3"/>
    <n v="233"/>
    <x v="0"/>
  </r>
  <r>
    <s v="C06387"/>
    <x v="5"/>
    <n v="42"/>
    <x v="0"/>
    <s v="Silver"/>
    <x v="0"/>
    <x v="0"/>
    <n v="3139"/>
    <n v="12371"/>
    <n v="27"/>
    <s v="Electronics"/>
    <x v="4"/>
    <x v="0"/>
    <n v="4"/>
    <n v="2"/>
    <n v="2"/>
    <n v="422"/>
    <x v="8"/>
  </r>
  <r>
    <s v="C06388"/>
    <x v="2"/>
    <n v="63"/>
    <x v="4"/>
    <s v="Gold"/>
    <x v="1"/>
    <x v="20"/>
    <n v="10749"/>
    <n v="124612"/>
    <n v="9"/>
    <s v="Jewelry &amp; Accessories"/>
    <x v="5"/>
    <x v="1"/>
    <n v="4"/>
    <n v="3"/>
    <n v="4"/>
    <n v="434"/>
    <x v="9"/>
  </r>
  <r>
    <s v="C06389"/>
    <x v="7"/>
    <n v="22"/>
    <x v="1"/>
    <s v="Free"/>
    <x v="0"/>
    <x v="17"/>
    <n v="12215"/>
    <n v="171583"/>
    <n v="19"/>
    <s v="Beauty &amp; Personal Care"/>
    <x v="3"/>
    <x v="1"/>
    <n v="4"/>
    <n v="3"/>
    <n v="4"/>
    <n v="434"/>
    <x v="9"/>
  </r>
  <r>
    <s v="C06390"/>
    <x v="5"/>
    <n v="23"/>
    <x v="1"/>
    <s v="Silver"/>
    <x v="0"/>
    <x v="41"/>
    <n v="522"/>
    <n v="208483"/>
    <n v="142"/>
    <s v="Clothing &amp; Apparel"/>
    <x v="0"/>
    <x v="0"/>
    <n v="1"/>
    <n v="5"/>
    <n v="4"/>
    <n v="154"/>
    <x v="3"/>
  </r>
  <r>
    <s v="C06391"/>
    <x v="0"/>
    <n v="29"/>
    <x v="2"/>
    <s v="Platinum"/>
    <x v="0"/>
    <x v="5"/>
    <n v="11455"/>
    <n v="5790"/>
    <n v="16"/>
    <s v="Beauty &amp; Personal Care"/>
    <x v="1"/>
    <x v="1"/>
    <n v="4"/>
    <n v="2"/>
    <n v="1"/>
    <n v="421"/>
    <x v="8"/>
  </r>
  <r>
    <s v="C06392"/>
    <x v="5"/>
    <n v="36"/>
    <x v="0"/>
    <s v="Free"/>
    <x v="1"/>
    <x v="12"/>
    <n v="17064"/>
    <n v="303399"/>
    <n v="116"/>
    <s v="Books"/>
    <x v="0"/>
    <x v="1"/>
    <n v="2"/>
    <n v="4"/>
    <n v="5"/>
    <n v="245"/>
    <x v="1"/>
  </r>
  <r>
    <s v="C06393"/>
    <x v="0"/>
    <n v="42"/>
    <x v="0"/>
    <s v="Platinum"/>
    <x v="1"/>
    <x v="14"/>
    <n v="24709"/>
    <n v="42326"/>
    <n v="18"/>
    <s v="Jewelry &amp; Accessories"/>
    <x v="4"/>
    <x v="1"/>
    <n v="4"/>
    <n v="1"/>
    <n v="2"/>
    <n v="412"/>
    <x v="8"/>
  </r>
  <r>
    <s v="C06394"/>
    <x v="1"/>
    <n v="32"/>
    <x v="2"/>
    <s v="Free"/>
    <x v="0"/>
    <x v="42"/>
    <n v="3637"/>
    <n v="12664"/>
    <n v="186"/>
    <s v="Jewelry &amp; Accessories"/>
    <x v="0"/>
    <x v="1"/>
    <n v="1"/>
    <n v="5"/>
    <n v="2"/>
    <n v="152"/>
    <x v="1"/>
  </r>
  <r>
    <s v="C06395"/>
    <x v="8"/>
    <n v="43"/>
    <x v="0"/>
    <s v="Silver"/>
    <x v="1"/>
    <x v="1"/>
    <n v="5381"/>
    <n v="6713"/>
    <n v="72"/>
    <s v="Books"/>
    <x v="4"/>
    <x v="0"/>
    <n v="2"/>
    <n v="3"/>
    <n v="1"/>
    <n v="231"/>
    <x v="0"/>
  </r>
  <r>
    <s v="C06396"/>
    <x v="5"/>
    <n v="37"/>
    <x v="0"/>
    <s v="Gold"/>
    <x v="1"/>
    <x v="31"/>
    <n v="56668"/>
    <n v="456602"/>
    <n v="12"/>
    <s v="Clothing &amp; Apparel"/>
    <x v="5"/>
    <x v="1"/>
    <n v="4"/>
    <n v="2"/>
    <n v="5"/>
    <n v="425"/>
    <x v="2"/>
  </r>
  <r>
    <s v="C06397"/>
    <x v="0"/>
    <n v="23"/>
    <x v="1"/>
    <s v="Free"/>
    <x v="1"/>
    <x v="34"/>
    <n v="5713"/>
    <n v="93859"/>
    <n v="5"/>
    <s v="Clothing &amp; Apparel"/>
    <x v="5"/>
    <x v="1"/>
    <n v="5"/>
    <n v="3"/>
    <n v="3"/>
    <n v="533"/>
    <x v="5"/>
  </r>
  <r>
    <s v="C06398"/>
    <x v="0"/>
    <n v="43"/>
    <x v="0"/>
    <s v="Free"/>
    <x v="1"/>
    <x v="5"/>
    <n v="3361"/>
    <n v="16536"/>
    <n v="41"/>
    <s v="Jewelry &amp; Accessories"/>
    <x v="1"/>
    <x v="1"/>
    <n v="3"/>
    <n v="2"/>
    <n v="2"/>
    <n v="322"/>
    <x v="0"/>
  </r>
  <r>
    <s v="C06399"/>
    <x v="0"/>
    <n v="51"/>
    <x v="3"/>
    <s v="Gold"/>
    <x v="1"/>
    <x v="49"/>
    <n v="8736"/>
    <n v="189038"/>
    <n v="14"/>
    <s v="Clothing &amp; Apparel"/>
    <x v="3"/>
    <x v="0"/>
    <n v="4"/>
    <n v="4"/>
    <n v="4"/>
    <n v="444"/>
    <x v="6"/>
  </r>
  <r>
    <s v="C06400"/>
    <x v="7"/>
    <n v="36"/>
    <x v="0"/>
    <s v="Silver"/>
    <x v="0"/>
    <x v="2"/>
    <n v="12693"/>
    <n v="76663"/>
    <n v="77"/>
    <s v="Home &amp; Kitchen"/>
    <x v="2"/>
    <x v="0"/>
    <n v="2"/>
    <n v="2"/>
    <n v="3"/>
    <n v="223"/>
    <x v="0"/>
  </r>
  <r>
    <s v="C06401"/>
    <x v="0"/>
    <n v="37"/>
    <x v="0"/>
    <s v="Silver"/>
    <x v="0"/>
    <x v="31"/>
    <n v="15007"/>
    <n v="153782"/>
    <n v="162"/>
    <s v="Clothing &amp; Apparel"/>
    <x v="1"/>
    <x v="0"/>
    <n v="1"/>
    <n v="2"/>
    <n v="4"/>
    <n v="124"/>
    <x v="1"/>
  </r>
  <r>
    <s v="C06402"/>
    <x v="1"/>
    <n v="26"/>
    <x v="2"/>
    <s v="Gold"/>
    <x v="0"/>
    <x v="0"/>
    <n v="5191"/>
    <n v="20495"/>
    <n v="33"/>
    <s v="Beauty &amp; Personal Care"/>
    <x v="3"/>
    <x v="1"/>
    <n v="3"/>
    <n v="2"/>
    <n v="2"/>
    <n v="322"/>
    <x v="0"/>
  </r>
  <r>
    <s v="C06403"/>
    <x v="11"/>
    <n v="36"/>
    <x v="0"/>
    <s v="Free"/>
    <x v="1"/>
    <x v="31"/>
    <n v="5853"/>
    <n v="5858"/>
    <n v="8"/>
    <s v="Sports &amp; Outdoors"/>
    <x v="2"/>
    <x v="1"/>
    <n v="4"/>
    <n v="2"/>
    <n v="1"/>
    <n v="421"/>
    <x v="8"/>
  </r>
  <r>
    <s v="C06404"/>
    <x v="5"/>
    <n v="19"/>
    <x v="1"/>
    <s v="Platinum"/>
    <x v="1"/>
    <x v="14"/>
    <n v="12205"/>
    <n v="26206"/>
    <n v="55"/>
    <s v="Beauty &amp; Personal Care"/>
    <x v="0"/>
    <x v="1"/>
    <n v="3"/>
    <n v="1"/>
    <n v="2"/>
    <n v="312"/>
    <x v="7"/>
  </r>
  <r>
    <s v="C06405"/>
    <x v="0"/>
    <n v="31"/>
    <x v="2"/>
    <s v="Free"/>
    <x v="1"/>
    <x v="59"/>
    <n v="8058"/>
    <n v="184183"/>
    <n v="86"/>
    <s v="Office Supplies"/>
    <x v="0"/>
    <x v="1"/>
    <n v="2"/>
    <n v="4"/>
    <n v="4"/>
    <n v="244"/>
    <x v="1"/>
  </r>
  <r>
    <s v="C06406"/>
    <x v="14"/>
    <n v="59"/>
    <x v="4"/>
    <s v="Free"/>
    <x v="0"/>
    <x v="21"/>
    <n v="30842"/>
    <n v="335308"/>
    <n v="10"/>
    <s v="Clothing &amp; Apparel"/>
    <x v="0"/>
    <x v="1"/>
    <n v="4"/>
    <n v="3"/>
    <n v="5"/>
    <n v="435"/>
    <x v="6"/>
  </r>
  <r>
    <s v="C06407"/>
    <x v="2"/>
    <n v="28"/>
    <x v="2"/>
    <s v="Free"/>
    <x v="0"/>
    <x v="31"/>
    <n v="20378"/>
    <n v="196141"/>
    <n v="121"/>
    <s v="Automotive"/>
    <x v="3"/>
    <x v="1"/>
    <n v="2"/>
    <n v="2"/>
    <n v="4"/>
    <n v="224"/>
    <x v="1"/>
  </r>
  <r>
    <s v="C06408"/>
    <x v="5"/>
    <n v="22"/>
    <x v="1"/>
    <s v="Gold"/>
    <x v="0"/>
    <x v="5"/>
    <n v="59344"/>
    <n v="309789"/>
    <n v="65"/>
    <s v="Sports &amp; Outdoors"/>
    <x v="0"/>
    <x v="1"/>
    <n v="2"/>
    <n v="2"/>
    <n v="5"/>
    <n v="225"/>
    <x v="1"/>
  </r>
  <r>
    <s v="C06409"/>
    <x v="12"/>
    <n v="29"/>
    <x v="2"/>
    <s v="Platinum"/>
    <x v="0"/>
    <x v="47"/>
    <n v="14082"/>
    <n v="373531"/>
    <n v="18"/>
    <s v="Automotive"/>
    <x v="3"/>
    <x v="0"/>
    <n v="4"/>
    <n v="4"/>
    <n v="5"/>
    <n v="445"/>
    <x v="4"/>
  </r>
  <r>
    <s v="C06410"/>
    <x v="5"/>
    <n v="38"/>
    <x v="0"/>
    <s v="Silver"/>
    <x v="0"/>
    <x v="2"/>
    <n v="4091"/>
    <n v="2625"/>
    <n v="8"/>
    <s v="Books"/>
    <x v="3"/>
    <x v="0"/>
    <n v="4"/>
    <n v="2"/>
    <n v="1"/>
    <n v="421"/>
    <x v="8"/>
  </r>
  <r>
    <s v="C06411"/>
    <x v="5"/>
    <n v="32"/>
    <x v="2"/>
    <s v="Platinum"/>
    <x v="1"/>
    <x v="4"/>
    <n v="48903"/>
    <n v="882384"/>
    <n v="28"/>
    <s v="Clothing &amp; Apparel"/>
    <x v="4"/>
    <x v="0"/>
    <n v="4"/>
    <n v="4"/>
    <n v="5"/>
    <n v="445"/>
    <x v="4"/>
  </r>
  <r>
    <s v="C06412"/>
    <x v="0"/>
    <n v="33"/>
    <x v="2"/>
    <s v="Silver"/>
    <x v="0"/>
    <x v="21"/>
    <n v="9315"/>
    <n v="95617"/>
    <n v="146"/>
    <s v="Sports &amp; Outdoors"/>
    <x v="3"/>
    <x v="1"/>
    <n v="1"/>
    <n v="3"/>
    <n v="3"/>
    <n v="133"/>
    <x v="1"/>
  </r>
  <r>
    <s v="C06413"/>
    <x v="0"/>
    <n v="40"/>
    <x v="0"/>
    <s v="Free"/>
    <x v="1"/>
    <x v="17"/>
    <n v="1727"/>
    <n v="26392"/>
    <n v="135"/>
    <s v="Books"/>
    <x v="1"/>
    <x v="1"/>
    <n v="1"/>
    <n v="3"/>
    <n v="2"/>
    <n v="132"/>
    <x v="0"/>
  </r>
  <r>
    <s v="C06414"/>
    <x v="5"/>
    <n v="42"/>
    <x v="0"/>
    <s v="Gold"/>
    <x v="0"/>
    <x v="5"/>
    <n v="416"/>
    <n v="23449"/>
    <n v="55"/>
    <s v="Jewelry &amp; Accessories"/>
    <x v="3"/>
    <x v="1"/>
    <n v="3"/>
    <n v="2"/>
    <n v="2"/>
    <n v="322"/>
    <x v="0"/>
  </r>
  <r>
    <s v="C06415"/>
    <x v="5"/>
    <n v="52"/>
    <x v="3"/>
    <s v="Silver"/>
    <x v="0"/>
    <x v="31"/>
    <n v="6062"/>
    <n v="53493"/>
    <n v="262"/>
    <s v="Food &amp; Grocery"/>
    <x v="1"/>
    <x v="1"/>
    <n v="1"/>
    <n v="2"/>
    <n v="3"/>
    <n v="123"/>
    <x v="0"/>
  </r>
  <r>
    <s v="C06416"/>
    <x v="5"/>
    <n v="18"/>
    <x v="1"/>
    <s v="Platinum"/>
    <x v="0"/>
    <x v="49"/>
    <n v="38914"/>
    <n v="1067995"/>
    <n v="21"/>
    <s v="Sports &amp; Outdoors"/>
    <x v="3"/>
    <x v="1"/>
    <n v="4"/>
    <n v="4"/>
    <n v="5"/>
    <n v="445"/>
    <x v="4"/>
  </r>
  <r>
    <s v="C06417"/>
    <x v="11"/>
    <n v="32"/>
    <x v="2"/>
    <s v="Free"/>
    <x v="1"/>
    <x v="12"/>
    <n v="3913"/>
    <n v="80858"/>
    <n v="30"/>
    <s v="Office Supplies"/>
    <x v="0"/>
    <x v="1"/>
    <n v="3"/>
    <n v="4"/>
    <n v="3"/>
    <n v="343"/>
    <x v="9"/>
  </r>
  <r>
    <s v="C06418"/>
    <x v="0"/>
    <n v="18"/>
    <x v="1"/>
    <s v="Platinum"/>
    <x v="0"/>
    <x v="30"/>
    <n v="6277"/>
    <n v="142861"/>
    <n v="5"/>
    <s v="Clothing &amp; Apparel"/>
    <x v="1"/>
    <x v="1"/>
    <n v="5"/>
    <n v="4"/>
    <n v="4"/>
    <n v="544"/>
    <x v="4"/>
  </r>
  <r>
    <s v="C06419"/>
    <x v="10"/>
    <n v="36"/>
    <x v="0"/>
    <s v="Free"/>
    <x v="1"/>
    <x v="4"/>
    <n v="11215"/>
    <n v="22509"/>
    <n v="35"/>
    <s v="Home &amp; Kitchen"/>
    <x v="3"/>
    <x v="1"/>
    <n v="3"/>
    <n v="4"/>
    <n v="2"/>
    <n v="342"/>
    <x v="5"/>
  </r>
  <r>
    <s v="C06420"/>
    <x v="0"/>
    <n v="30"/>
    <x v="2"/>
    <s v="Free"/>
    <x v="0"/>
    <x v="57"/>
    <n v="14358"/>
    <n v="886507"/>
    <n v="34"/>
    <s v="Beauty &amp; Personal Care"/>
    <x v="1"/>
    <x v="1"/>
    <n v="3"/>
    <n v="5"/>
    <n v="5"/>
    <n v="355"/>
    <x v="6"/>
  </r>
  <r>
    <s v="C06421"/>
    <x v="0"/>
    <n v="18"/>
    <x v="1"/>
    <s v="Silver"/>
    <x v="1"/>
    <x v="15"/>
    <n v="1123"/>
    <n v="3912"/>
    <n v="6"/>
    <s v="Clothing &amp; Apparel"/>
    <x v="1"/>
    <x v="1"/>
    <n v="5"/>
    <n v="4"/>
    <n v="1"/>
    <n v="541"/>
    <x v="5"/>
  </r>
  <r>
    <s v="C06422"/>
    <x v="11"/>
    <n v="32"/>
    <x v="2"/>
    <s v="Silver"/>
    <x v="1"/>
    <x v="35"/>
    <n v="3857"/>
    <n v="64709"/>
    <n v="40"/>
    <s v="Toys &amp; Games"/>
    <x v="5"/>
    <x v="0"/>
    <n v="3"/>
    <n v="4"/>
    <n v="3"/>
    <n v="343"/>
    <x v="9"/>
  </r>
  <r>
    <s v="C06423"/>
    <x v="0"/>
    <n v="45"/>
    <x v="3"/>
    <s v="Platinum"/>
    <x v="1"/>
    <x v="33"/>
    <n v="8803"/>
    <n v="28299"/>
    <n v="17"/>
    <s v="Toys &amp; Games"/>
    <x v="1"/>
    <x v="0"/>
    <n v="4"/>
    <n v="1"/>
    <n v="2"/>
    <n v="412"/>
    <x v="8"/>
  </r>
  <r>
    <s v="C06424"/>
    <x v="0"/>
    <n v="55"/>
    <x v="4"/>
    <s v="Silver"/>
    <x v="1"/>
    <x v="10"/>
    <n v="651"/>
    <n v="57772"/>
    <n v="37"/>
    <s v="Clothing &amp; Apparel"/>
    <x v="1"/>
    <x v="0"/>
    <n v="3"/>
    <n v="2"/>
    <n v="3"/>
    <n v="323"/>
    <x v="5"/>
  </r>
  <r>
    <s v="C06425"/>
    <x v="10"/>
    <n v="32"/>
    <x v="2"/>
    <s v="Platinum"/>
    <x v="1"/>
    <x v="33"/>
    <n v="22922"/>
    <n v="60629"/>
    <n v="52"/>
    <s v="Books"/>
    <x v="2"/>
    <x v="1"/>
    <n v="3"/>
    <n v="1"/>
    <n v="3"/>
    <n v="313"/>
    <x v="2"/>
  </r>
  <r>
    <s v="C06426"/>
    <x v="3"/>
    <n v="23"/>
    <x v="1"/>
    <s v="Silver"/>
    <x v="0"/>
    <x v="0"/>
    <n v="12658"/>
    <n v="52684"/>
    <n v="165"/>
    <s v="Electronics"/>
    <x v="1"/>
    <x v="1"/>
    <n v="1"/>
    <n v="2"/>
    <n v="3"/>
    <n v="123"/>
    <x v="0"/>
  </r>
  <r>
    <s v="C06427"/>
    <x v="4"/>
    <n v="41"/>
    <x v="0"/>
    <s v="Free"/>
    <x v="1"/>
    <x v="5"/>
    <n v="5436"/>
    <n v="29085"/>
    <n v="55"/>
    <s v="Home &amp; Kitchen"/>
    <x v="4"/>
    <x v="1"/>
    <n v="3"/>
    <n v="2"/>
    <n v="2"/>
    <n v="322"/>
    <x v="0"/>
  </r>
  <r>
    <s v="C06428"/>
    <x v="0"/>
    <n v="44"/>
    <x v="0"/>
    <s v="Gold"/>
    <x v="1"/>
    <x v="21"/>
    <n v="17336"/>
    <n v="177733"/>
    <n v="52"/>
    <s v="Home &amp; Kitchen"/>
    <x v="1"/>
    <x v="1"/>
    <n v="3"/>
    <n v="3"/>
    <n v="4"/>
    <n v="334"/>
    <x v="9"/>
  </r>
  <r>
    <s v="C06429"/>
    <x v="18"/>
    <n v="19"/>
    <x v="1"/>
    <s v="Free"/>
    <x v="0"/>
    <x v="31"/>
    <n v="7373"/>
    <n v="72475"/>
    <n v="77"/>
    <s v="Beauty &amp; Personal Care"/>
    <x v="2"/>
    <x v="0"/>
    <n v="2"/>
    <n v="2"/>
    <n v="3"/>
    <n v="223"/>
    <x v="0"/>
  </r>
  <r>
    <s v="C06430"/>
    <x v="9"/>
    <n v="23"/>
    <x v="1"/>
    <s v="Free"/>
    <x v="0"/>
    <x v="24"/>
    <n v="8699"/>
    <n v="193197"/>
    <n v="25"/>
    <s v="Health &amp; Wellness"/>
    <x v="1"/>
    <x v="1"/>
    <n v="4"/>
    <n v="4"/>
    <n v="4"/>
    <n v="444"/>
    <x v="6"/>
  </r>
  <r>
    <s v="C06431"/>
    <x v="12"/>
    <n v="21"/>
    <x v="1"/>
    <s v="Free"/>
    <x v="1"/>
    <x v="5"/>
    <n v="7359"/>
    <n v="42073"/>
    <n v="57"/>
    <s v="Beauty &amp; Personal Care"/>
    <x v="3"/>
    <x v="1"/>
    <n v="3"/>
    <n v="2"/>
    <n v="2"/>
    <n v="322"/>
    <x v="0"/>
  </r>
  <r>
    <s v="C06432"/>
    <x v="0"/>
    <n v="51"/>
    <x v="3"/>
    <s v="Free"/>
    <x v="0"/>
    <x v="19"/>
    <n v="5836"/>
    <n v="5612"/>
    <n v="84"/>
    <s v="Sports &amp; Outdoors"/>
    <x v="1"/>
    <x v="0"/>
    <n v="2"/>
    <n v="1"/>
    <n v="1"/>
    <n v="211"/>
    <x v="0"/>
  </r>
  <r>
    <s v="C06433"/>
    <x v="12"/>
    <n v="40"/>
    <x v="0"/>
    <s v="Gold"/>
    <x v="0"/>
    <x v="21"/>
    <n v="5596"/>
    <n v="73248"/>
    <n v="24"/>
    <s v="Home &amp; Kitchen"/>
    <x v="2"/>
    <x v="0"/>
    <n v="4"/>
    <n v="3"/>
    <n v="3"/>
    <n v="433"/>
    <x v="5"/>
  </r>
  <r>
    <s v="C06434"/>
    <x v="14"/>
    <n v="29"/>
    <x v="2"/>
    <s v="Free"/>
    <x v="0"/>
    <x v="14"/>
    <n v="9354"/>
    <n v="20777"/>
    <n v="99"/>
    <s v="Beauty &amp; Personal Care"/>
    <x v="2"/>
    <x v="1"/>
    <n v="2"/>
    <n v="1"/>
    <n v="2"/>
    <n v="212"/>
    <x v="0"/>
  </r>
  <r>
    <s v="C06435"/>
    <x v="9"/>
    <n v="34"/>
    <x v="2"/>
    <s v="Free"/>
    <x v="0"/>
    <x v="14"/>
    <n v="35142"/>
    <n v="60814"/>
    <n v="24"/>
    <s v="Books"/>
    <x v="4"/>
    <x v="1"/>
    <n v="4"/>
    <n v="1"/>
    <n v="3"/>
    <n v="413"/>
    <x v="2"/>
  </r>
  <r>
    <s v="C06436"/>
    <x v="1"/>
    <n v="18"/>
    <x v="1"/>
    <s v="Free"/>
    <x v="0"/>
    <x v="33"/>
    <n v="13252"/>
    <n v="40458"/>
    <n v="144"/>
    <s v="Beauty &amp; Personal Care"/>
    <x v="0"/>
    <x v="1"/>
    <n v="1"/>
    <n v="1"/>
    <n v="2"/>
    <n v="112"/>
    <x v="10"/>
  </r>
  <r>
    <s v="C06437"/>
    <x v="0"/>
    <n v="39"/>
    <x v="0"/>
    <s v="Gold"/>
    <x v="1"/>
    <x v="22"/>
    <n v="1279"/>
    <n v="112214"/>
    <n v="13"/>
    <s v="Beauty &amp; Personal Care"/>
    <x v="3"/>
    <x v="0"/>
    <n v="4"/>
    <n v="3"/>
    <n v="4"/>
    <n v="434"/>
    <x v="9"/>
  </r>
  <r>
    <s v="C06438"/>
    <x v="16"/>
    <n v="47"/>
    <x v="3"/>
    <s v="Gold"/>
    <x v="1"/>
    <x v="19"/>
    <n v="8772"/>
    <n v="7968"/>
    <n v="199"/>
    <s v="Beauty &amp; Personal Care"/>
    <x v="2"/>
    <x v="0"/>
    <n v="1"/>
    <n v="1"/>
    <n v="1"/>
    <n v="111"/>
    <x v="10"/>
  </r>
  <r>
    <s v="C06439"/>
    <x v="17"/>
    <n v="37"/>
    <x v="0"/>
    <s v="Free"/>
    <x v="0"/>
    <x v="58"/>
    <n v="292"/>
    <n v="65769"/>
    <n v="7"/>
    <s v="Jewelry &amp; Accessories"/>
    <x v="2"/>
    <x v="1"/>
    <n v="5"/>
    <n v="4"/>
    <n v="3"/>
    <n v="543"/>
    <x v="6"/>
  </r>
  <r>
    <s v="C06440"/>
    <x v="6"/>
    <n v="51"/>
    <x v="3"/>
    <s v="Gold"/>
    <x v="0"/>
    <x v="12"/>
    <n v="24898"/>
    <n v="485943"/>
    <n v="0"/>
    <s v="Clothing &amp; Apparel"/>
    <x v="0"/>
    <x v="1"/>
    <n v="5"/>
    <n v="4"/>
    <n v="5"/>
    <n v="545"/>
    <x v="4"/>
  </r>
  <r>
    <s v="C06441"/>
    <x v="12"/>
    <n v="31"/>
    <x v="2"/>
    <s v="Platinum"/>
    <x v="1"/>
    <x v="21"/>
    <n v="7675"/>
    <n v="80279"/>
    <n v="211"/>
    <s v="Electronics"/>
    <x v="3"/>
    <x v="0"/>
    <n v="1"/>
    <n v="3"/>
    <n v="3"/>
    <n v="133"/>
    <x v="1"/>
  </r>
  <r>
    <s v="C06442"/>
    <x v="16"/>
    <n v="29"/>
    <x v="2"/>
    <s v="Gold"/>
    <x v="1"/>
    <x v="33"/>
    <n v="2669"/>
    <n v="8457"/>
    <n v="1"/>
    <s v="Books"/>
    <x v="4"/>
    <x v="0"/>
    <n v="5"/>
    <n v="1"/>
    <n v="1"/>
    <n v="511"/>
    <x v="8"/>
  </r>
  <r>
    <s v="C06443"/>
    <x v="5"/>
    <n v="35"/>
    <x v="0"/>
    <s v="Silver"/>
    <x v="0"/>
    <x v="14"/>
    <n v="9321"/>
    <n v="1910"/>
    <n v="68"/>
    <s v="Books"/>
    <x v="4"/>
    <x v="1"/>
    <n v="2"/>
    <n v="1"/>
    <n v="1"/>
    <n v="211"/>
    <x v="0"/>
  </r>
  <r>
    <s v="C06444"/>
    <x v="0"/>
    <n v="34"/>
    <x v="2"/>
    <s v="Free"/>
    <x v="1"/>
    <x v="17"/>
    <n v="3211"/>
    <n v="38716"/>
    <n v="4"/>
    <s v="Home &amp; Kitchen"/>
    <x v="0"/>
    <x v="0"/>
    <n v="5"/>
    <n v="3"/>
    <n v="2"/>
    <n v="532"/>
    <x v="5"/>
  </r>
  <r>
    <s v="C06445"/>
    <x v="14"/>
    <n v="35"/>
    <x v="0"/>
    <s v="Free"/>
    <x v="0"/>
    <x v="19"/>
    <n v="5561"/>
    <n v="5022"/>
    <n v="44"/>
    <s v="Books"/>
    <x v="3"/>
    <x v="0"/>
    <n v="3"/>
    <n v="1"/>
    <n v="1"/>
    <n v="311"/>
    <x v="8"/>
  </r>
  <r>
    <s v="C06446"/>
    <x v="0"/>
    <n v="56"/>
    <x v="4"/>
    <s v="Platinum"/>
    <x v="1"/>
    <x v="47"/>
    <n v="10217"/>
    <n v="322406"/>
    <n v="32"/>
    <s v="Automotive"/>
    <x v="3"/>
    <x v="0"/>
    <n v="3"/>
    <n v="4"/>
    <n v="5"/>
    <n v="345"/>
    <x v="6"/>
  </r>
  <r>
    <s v="C06447"/>
    <x v="14"/>
    <n v="30"/>
    <x v="2"/>
    <s v="Free"/>
    <x v="0"/>
    <x v="14"/>
    <n v="24572"/>
    <n v="47558"/>
    <n v="3"/>
    <s v="Electronics"/>
    <x v="0"/>
    <x v="0"/>
    <n v="5"/>
    <n v="1"/>
    <n v="3"/>
    <n v="513"/>
    <x v="2"/>
  </r>
  <r>
    <s v="C06448"/>
    <x v="11"/>
    <n v="54"/>
    <x v="3"/>
    <s v="Silver"/>
    <x v="1"/>
    <x v="17"/>
    <n v="6082"/>
    <n v="91325"/>
    <n v="49"/>
    <s v="Sports &amp; Outdoors"/>
    <x v="5"/>
    <x v="0"/>
    <n v="3"/>
    <n v="3"/>
    <n v="3"/>
    <n v="333"/>
    <x v="5"/>
  </r>
  <r>
    <s v="C06449"/>
    <x v="3"/>
    <n v="67"/>
    <x v="5"/>
    <s v="Free"/>
    <x v="0"/>
    <x v="0"/>
    <n v="7873"/>
    <n v="30715"/>
    <n v="55"/>
    <s v="Electronics"/>
    <x v="5"/>
    <x v="0"/>
    <n v="3"/>
    <n v="2"/>
    <n v="2"/>
    <n v="322"/>
    <x v="0"/>
  </r>
  <r>
    <s v="C06450"/>
    <x v="5"/>
    <n v="47"/>
    <x v="3"/>
    <s v="Silver"/>
    <x v="1"/>
    <x v="51"/>
    <n v="6436"/>
    <n v="270204"/>
    <n v="119"/>
    <s v="Clothing &amp; Apparel"/>
    <x v="1"/>
    <x v="1"/>
    <n v="2"/>
    <n v="5"/>
    <n v="4"/>
    <n v="254"/>
    <x v="1"/>
  </r>
  <r>
    <s v="C06451"/>
    <x v="5"/>
    <n v="51"/>
    <x v="3"/>
    <s v="Silver"/>
    <x v="1"/>
    <x v="9"/>
    <n v="13376"/>
    <n v="85299"/>
    <n v="22"/>
    <s v="Health &amp; Wellness"/>
    <x v="3"/>
    <x v="1"/>
    <n v="4"/>
    <n v="2"/>
    <n v="3"/>
    <n v="423"/>
    <x v="5"/>
  </r>
  <r>
    <s v="C06452"/>
    <x v="10"/>
    <n v="53"/>
    <x v="3"/>
    <s v="Free"/>
    <x v="0"/>
    <x v="2"/>
    <n v="20689"/>
    <n v="120368"/>
    <n v="41"/>
    <s v="Clothing &amp; Apparel"/>
    <x v="3"/>
    <x v="1"/>
    <n v="3"/>
    <n v="2"/>
    <n v="4"/>
    <n v="324"/>
    <x v="9"/>
  </r>
  <r>
    <s v="C06453"/>
    <x v="10"/>
    <n v="26"/>
    <x v="2"/>
    <s v="Gold"/>
    <x v="1"/>
    <x v="0"/>
    <n v="5096"/>
    <n v="23096"/>
    <n v="20"/>
    <s v="Clothing &amp; Apparel"/>
    <x v="5"/>
    <x v="0"/>
    <n v="4"/>
    <n v="2"/>
    <n v="2"/>
    <n v="422"/>
    <x v="8"/>
  </r>
  <r>
    <s v="C06454"/>
    <x v="11"/>
    <n v="54"/>
    <x v="3"/>
    <s v="Silver"/>
    <x v="1"/>
    <x v="3"/>
    <n v="3532"/>
    <n v="113289"/>
    <n v="46"/>
    <s v="Clothing &amp; Apparel"/>
    <x v="0"/>
    <x v="1"/>
    <n v="3"/>
    <n v="5"/>
    <n v="4"/>
    <n v="354"/>
    <x v="6"/>
  </r>
  <r>
    <s v="C06455"/>
    <x v="14"/>
    <n v="27"/>
    <x v="2"/>
    <s v="Platinum"/>
    <x v="1"/>
    <x v="22"/>
    <n v="4832"/>
    <n v="41616"/>
    <n v="49"/>
    <s v="Books"/>
    <x v="4"/>
    <x v="1"/>
    <n v="3"/>
    <n v="3"/>
    <n v="2"/>
    <n v="332"/>
    <x v="0"/>
  </r>
  <r>
    <s v="C06456"/>
    <x v="0"/>
    <n v="37"/>
    <x v="0"/>
    <s v="Free"/>
    <x v="1"/>
    <x v="41"/>
    <n v="703"/>
    <n v="217199"/>
    <n v="16"/>
    <s v="Beauty &amp; Personal Care"/>
    <x v="0"/>
    <x v="1"/>
    <n v="4"/>
    <n v="5"/>
    <n v="4"/>
    <n v="454"/>
    <x v="4"/>
  </r>
  <r>
    <s v="C06457"/>
    <x v="0"/>
    <n v="34"/>
    <x v="2"/>
    <s v="Gold"/>
    <x v="1"/>
    <x v="34"/>
    <n v="8343"/>
    <n v="151043"/>
    <n v="10"/>
    <s v="Sports &amp; Outdoors"/>
    <x v="3"/>
    <x v="1"/>
    <n v="4"/>
    <n v="3"/>
    <n v="4"/>
    <n v="434"/>
    <x v="9"/>
  </r>
  <r>
    <s v="C06458"/>
    <x v="5"/>
    <n v="36"/>
    <x v="0"/>
    <s v="Silver"/>
    <x v="1"/>
    <x v="35"/>
    <n v="9258"/>
    <n v="191534"/>
    <n v="11"/>
    <s v="Clothing &amp; Apparel"/>
    <x v="4"/>
    <x v="0"/>
    <n v="4"/>
    <n v="4"/>
    <n v="4"/>
    <n v="444"/>
    <x v="6"/>
  </r>
  <r>
    <s v="C06459"/>
    <x v="19"/>
    <n v="36"/>
    <x v="0"/>
    <s v="Free"/>
    <x v="0"/>
    <x v="70"/>
    <n v="6376"/>
    <n v="31729"/>
    <n v="19"/>
    <s v="Health &amp; Wellness"/>
    <x v="2"/>
    <x v="0"/>
    <n v="4"/>
    <n v="5"/>
    <n v="2"/>
    <n v="452"/>
    <x v="5"/>
  </r>
  <r>
    <s v="C06460"/>
    <x v="10"/>
    <n v="19"/>
    <x v="1"/>
    <s v="Free"/>
    <x v="1"/>
    <x v="35"/>
    <n v="9889"/>
    <n v="177914"/>
    <n v="33"/>
    <s v="Home &amp; Kitchen"/>
    <x v="3"/>
    <x v="0"/>
    <n v="3"/>
    <n v="4"/>
    <n v="4"/>
    <n v="344"/>
    <x v="6"/>
  </r>
  <r>
    <s v="C06461"/>
    <x v="0"/>
    <n v="27"/>
    <x v="2"/>
    <s v="Free"/>
    <x v="0"/>
    <x v="0"/>
    <n v="7164"/>
    <n v="32602"/>
    <n v="126"/>
    <s v="Clothing &amp; Apparel"/>
    <x v="3"/>
    <x v="1"/>
    <n v="1"/>
    <n v="2"/>
    <n v="2"/>
    <n v="122"/>
    <x v="0"/>
  </r>
  <r>
    <s v="C06462"/>
    <x v="0"/>
    <n v="56"/>
    <x v="4"/>
    <s v="Free"/>
    <x v="0"/>
    <x v="10"/>
    <n v="2269"/>
    <n v="16507"/>
    <n v="38"/>
    <s v="Toys &amp; Games"/>
    <x v="0"/>
    <x v="1"/>
    <n v="3"/>
    <n v="2"/>
    <n v="2"/>
    <n v="322"/>
    <x v="0"/>
  </r>
  <r>
    <s v="C06463"/>
    <x v="0"/>
    <n v="30"/>
    <x v="2"/>
    <s v="Platinum"/>
    <x v="0"/>
    <x v="19"/>
    <n v="6825"/>
    <n v="6556"/>
    <n v="6"/>
    <s v="Sports &amp; Outdoors"/>
    <x v="3"/>
    <x v="1"/>
    <n v="5"/>
    <n v="1"/>
    <n v="1"/>
    <n v="511"/>
    <x v="8"/>
  </r>
  <r>
    <s v="C06464"/>
    <x v="14"/>
    <n v="44"/>
    <x v="0"/>
    <s v="Free"/>
    <x v="1"/>
    <x v="0"/>
    <n v="3005"/>
    <n v="11659"/>
    <n v="24"/>
    <s v="Beauty &amp; Personal Care"/>
    <x v="3"/>
    <x v="1"/>
    <n v="4"/>
    <n v="2"/>
    <n v="2"/>
    <n v="422"/>
    <x v="8"/>
  </r>
  <r>
    <s v="C06465"/>
    <x v="0"/>
    <n v="23"/>
    <x v="1"/>
    <s v="Platinum"/>
    <x v="1"/>
    <x v="31"/>
    <n v="18672"/>
    <n v="18666"/>
    <n v="7"/>
    <s v="Pet Supplies"/>
    <x v="0"/>
    <x v="0"/>
    <n v="5"/>
    <n v="2"/>
    <n v="2"/>
    <n v="522"/>
    <x v="2"/>
  </r>
  <r>
    <s v="C06466"/>
    <x v="0"/>
    <n v="49"/>
    <x v="3"/>
    <s v="Free"/>
    <x v="0"/>
    <x v="1"/>
    <n v="1411"/>
    <n v="15392"/>
    <n v="104"/>
    <s v="Electronics"/>
    <x v="4"/>
    <x v="1"/>
    <n v="2"/>
    <n v="3"/>
    <n v="2"/>
    <n v="232"/>
    <x v="0"/>
  </r>
  <r>
    <s v="C06467"/>
    <x v="10"/>
    <n v="19"/>
    <x v="1"/>
    <s v="Free"/>
    <x v="0"/>
    <x v="0"/>
    <n v="6487"/>
    <n v="2856"/>
    <n v="22"/>
    <s v="Home &amp; Kitchen"/>
    <x v="1"/>
    <x v="1"/>
    <n v="4"/>
    <n v="2"/>
    <n v="1"/>
    <n v="421"/>
    <x v="8"/>
  </r>
  <r>
    <s v="C06468"/>
    <x v="7"/>
    <n v="35"/>
    <x v="0"/>
    <s v="Free"/>
    <x v="0"/>
    <x v="20"/>
    <n v="4188"/>
    <n v="61645"/>
    <n v="51"/>
    <s v="Food &amp; Grocery"/>
    <x v="4"/>
    <x v="1"/>
    <n v="3"/>
    <n v="3"/>
    <n v="3"/>
    <n v="333"/>
    <x v="5"/>
  </r>
  <r>
    <s v="C06469"/>
    <x v="14"/>
    <n v="48"/>
    <x v="3"/>
    <s v="Gold"/>
    <x v="0"/>
    <x v="14"/>
    <n v="4737"/>
    <n v="10137"/>
    <n v="54"/>
    <s v="Clothing &amp; Apparel"/>
    <x v="1"/>
    <x v="0"/>
    <n v="3"/>
    <n v="1"/>
    <n v="1"/>
    <n v="311"/>
    <x v="8"/>
  </r>
  <r>
    <s v="C06470"/>
    <x v="0"/>
    <n v="19"/>
    <x v="1"/>
    <s v="Free"/>
    <x v="1"/>
    <x v="41"/>
    <n v="3123"/>
    <n v="125447"/>
    <n v="178"/>
    <s v="Electronics"/>
    <x v="0"/>
    <x v="1"/>
    <n v="1"/>
    <n v="5"/>
    <n v="4"/>
    <n v="154"/>
    <x v="3"/>
  </r>
  <r>
    <s v="C06471"/>
    <x v="0"/>
    <n v="23"/>
    <x v="1"/>
    <s v="Free"/>
    <x v="0"/>
    <x v="45"/>
    <n v="4381"/>
    <n v="186014"/>
    <n v="42"/>
    <s v="Electronics"/>
    <x v="3"/>
    <x v="1"/>
    <n v="3"/>
    <n v="5"/>
    <n v="4"/>
    <n v="354"/>
    <x v="6"/>
  </r>
  <r>
    <s v="C06472"/>
    <x v="5"/>
    <n v="24"/>
    <x v="1"/>
    <s v="Free"/>
    <x v="1"/>
    <x v="20"/>
    <n v="8067"/>
    <n v="105229"/>
    <n v="35"/>
    <s v="Home &amp; Kitchen"/>
    <x v="1"/>
    <x v="1"/>
    <n v="3"/>
    <n v="3"/>
    <n v="3"/>
    <n v="333"/>
    <x v="5"/>
  </r>
  <r>
    <s v="C06473"/>
    <x v="3"/>
    <n v="39"/>
    <x v="0"/>
    <s v="Silver"/>
    <x v="1"/>
    <x v="14"/>
    <n v="5195"/>
    <n v="968"/>
    <n v="6"/>
    <s v="Food &amp; Grocery"/>
    <x v="3"/>
    <x v="1"/>
    <n v="5"/>
    <n v="1"/>
    <n v="1"/>
    <n v="511"/>
    <x v="8"/>
  </r>
  <r>
    <s v="C06474"/>
    <x v="1"/>
    <n v="18"/>
    <x v="1"/>
    <s v="Free"/>
    <x v="0"/>
    <x v="18"/>
    <n v="6482"/>
    <n v="108292"/>
    <n v="62"/>
    <s v="Home &amp; Kitchen"/>
    <x v="0"/>
    <x v="1"/>
    <n v="2"/>
    <n v="3"/>
    <n v="3"/>
    <n v="233"/>
    <x v="0"/>
  </r>
  <r>
    <s v="C06475"/>
    <x v="0"/>
    <n v="50"/>
    <x v="3"/>
    <s v="Gold"/>
    <x v="0"/>
    <x v="53"/>
    <n v="2578"/>
    <n v="84465"/>
    <n v="66"/>
    <s v="Beauty &amp; Personal Care"/>
    <x v="4"/>
    <x v="0"/>
    <n v="2"/>
    <n v="5"/>
    <n v="3"/>
    <n v="253"/>
    <x v="1"/>
  </r>
  <r>
    <s v="C06476"/>
    <x v="0"/>
    <n v="22"/>
    <x v="1"/>
    <s v="Platinum"/>
    <x v="1"/>
    <x v="35"/>
    <n v="18747"/>
    <n v="408206"/>
    <n v="36"/>
    <s v="Books"/>
    <x v="5"/>
    <x v="0"/>
    <n v="3"/>
    <n v="4"/>
    <n v="5"/>
    <n v="345"/>
    <x v="6"/>
  </r>
  <r>
    <s v="C06477"/>
    <x v="8"/>
    <n v="28"/>
    <x v="2"/>
    <s v="Silver"/>
    <x v="1"/>
    <x v="37"/>
    <n v="5688"/>
    <n v="211894"/>
    <n v="27"/>
    <s v="Toys &amp; Games"/>
    <x v="2"/>
    <x v="1"/>
    <n v="4"/>
    <n v="5"/>
    <n v="4"/>
    <n v="454"/>
    <x v="4"/>
  </r>
  <r>
    <s v="C06478"/>
    <x v="5"/>
    <n v="55"/>
    <x v="4"/>
    <s v="Platinum"/>
    <x v="0"/>
    <x v="34"/>
    <n v="3377"/>
    <n v="51717"/>
    <n v="59"/>
    <s v="Electronics"/>
    <x v="0"/>
    <x v="1"/>
    <n v="3"/>
    <n v="3"/>
    <n v="3"/>
    <n v="333"/>
    <x v="5"/>
  </r>
  <r>
    <s v="C06479"/>
    <x v="3"/>
    <n v="32"/>
    <x v="2"/>
    <s v="Gold"/>
    <x v="1"/>
    <x v="2"/>
    <n v="14967"/>
    <n v="77241"/>
    <n v="31"/>
    <s v="Clothing &amp; Apparel"/>
    <x v="0"/>
    <x v="0"/>
    <n v="3"/>
    <n v="2"/>
    <n v="3"/>
    <n v="323"/>
    <x v="5"/>
  </r>
  <r>
    <s v="C06480"/>
    <x v="5"/>
    <n v="35"/>
    <x v="0"/>
    <s v="Silver"/>
    <x v="0"/>
    <x v="23"/>
    <n v="8348"/>
    <n v="107594"/>
    <n v="6"/>
    <s v="Electronics"/>
    <x v="3"/>
    <x v="1"/>
    <n v="5"/>
    <n v="3"/>
    <n v="3"/>
    <n v="533"/>
    <x v="5"/>
  </r>
  <r>
    <s v="C06481"/>
    <x v="12"/>
    <n v="49"/>
    <x v="3"/>
    <s v="Silver"/>
    <x v="0"/>
    <x v="22"/>
    <n v="1605"/>
    <n v="14892"/>
    <n v="55"/>
    <s v="Sports &amp; Outdoors"/>
    <x v="2"/>
    <x v="1"/>
    <n v="3"/>
    <n v="3"/>
    <n v="2"/>
    <n v="332"/>
    <x v="0"/>
  </r>
  <r>
    <s v="C06482"/>
    <x v="12"/>
    <n v="47"/>
    <x v="3"/>
    <s v="Free"/>
    <x v="1"/>
    <x v="51"/>
    <n v="1147"/>
    <n v="59848"/>
    <n v="27"/>
    <s v="Books"/>
    <x v="3"/>
    <x v="1"/>
    <n v="4"/>
    <n v="5"/>
    <n v="3"/>
    <n v="453"/>
    <x v="5"/>
  </r>
  <r>
    <s v="C06483"/>
    <x v="8"/>
    <n v="46"/>
    <x v="3"/>
    <s v="Gold"/>
    <x v="0"/>
    <x v="39"/>
    <n v="3238"/>
    <n v="93785"/>
    <n v="6"/>
    <s v="Electronics"/>
    <x v="3"/>
    <x v="1"/>
    <n v="5"/>
    <n v="4"/>
    <n v="3"/>
    <n v="543"/>
    <x v="6"/>
  </r>
  <r>
    <s v="C06484"/>
    <x v="17"/>
    <n v="48"/>
    <x v="3"/>
    <s v="Gold"/>
    <x v="0"/>
    <x v="49"/>
    <n v="8077"/>
    <n v="171371"/>
    <n v="15"/>
    <s v="Clothing &amp; Apparel"/>
    <x v="1"/>
    <x v="1"/>
    <n v="4"/>
    <n v="4"/>
    <n v="4"/>
    <n v="444"/>
    <x v="6"/>
  </r>
  <r>
    <s v="C06485"/>
    <x v="0"/>
    <n v="45"/>
    <x v="3"/>
    <s v="Free"/>
    <x v="1"/>
    <x v="4"/>
    <n v="6534"/>
    <n v="126149"/>
    <n v="66"/>
    <s v="Books"/>
    <x v="1"/>
    <x v="1"/>
    <n v="2"/>
    <n v="4"/>
    <n v="4"/>
    <n v="244"/>
    <x v="1"/>
  </r>
  <r>
    <s v="C06486"/>
    <x v="5"/>
    <n v="39"/>
    <x v="0"/>
    <s v="Silver"/>
    <x v="0"/>
    <x v="53"/>
    <n v="15867"/>
    <n v="52157"/>
    <n v="0"/>
    <s v="Food &amp; Grocery"/>
    <x v="4"/>
    <x v="1"/>
    <n v="5"/>
    <n v="5"/>
    <n v="3"/>
    <n v="553"/>
    <x v="5"/>
  </r>
  <r>
    <s v="C06487"/>
    <x v="2"/>
    <n v="18"/>
    <x v="1"/>
    <s v="Platinum"/>
    <x v="0"/>
    <x v="14"/>
    <n v="1117"/>
    <n v="21689"/>
    <n v="124"/>
    <s v="Home &amp; Kitchen"/>
    <x v="4"/>
    <x v="1"/>
    <n v="2"/>
    <n v="1"/>
    <n v="2"/>
    <n v="212"/>
    <x v="0"/>
  </r>
  <r>
    <s v="C06488"/>
    <x v="13"/>
    <n v="25"/>
    <x v="2"/>
    <s v="Gold"/>
    <x v="1"/>
    <x v="35"/>
    <n v="503"/>
    <n v="106099"/>
    <n v="127"/>
    <s v="Health &amp; Wellness"/>
    <x v="4"/>
    <x v="0"/>
    <n v="1"/>
    <n v="4"/>
    <n v="3"/>
    <n v="143"/>
    <x v="1"/>
  </r>
  <r>
    <s v="C06489"/>
    <x v="5"/>
    <n v="43"/>
    <x v="0"/>
    <s v="Free"/>
    <x v="0"/>
    <x v="20"/>
    <n v="5541"/>
    <n v="72832"/>
    <n v="67"/>
    <s v="Clothing &amp; Apparel"/>
    <x v="1"/>
    <x v="0"/>
    <n v="2"/>
    <n v="3"/>
    <n v="3"/>
    <n v="233"/>
    <x v="0"/>
  </r>
  <r>
    <s v="C06490"/>
    <x v="12"/>
    <n v="29"/>
    <x v="2"/>
    <s v="Free"/>
    <x v="1"/>
    <x v="19"/>
    <n v="534"/>
    <n v="4559"/>
    <n v="40"/>
    <s v="Office Supplies"/>
    <x v="0"/>
    <x v="0"/>
    <n v="3"/>
    <n v="1"/>
    <n v="1"/>
    <n v="311"/>
    <x v="8"/>
  </r>
  <r>
    <s v="C06491"/>
    <x v="9"/>
    <n v="45"/>
    <x v="3"/>
    <s v="Gold"/>
    <x v="1"/>
    <x v="3"/>
    <n v="9887"/>
    <n v="373561"/>
    <n v="57"/>
    <s v="Electronics"/>
    <x v="0"/>
    <x v="1"/>
    <n v="3"/>
    <n v="5"/>
    <n v="5"/>
    <n v="355"/>
    <x v="6"/>
  </r>
  <r>
    <s v="C06492"/>
    <x v="5"/>
    <n v="22"/>
    <x v="1"/>
    <s v="Silver"/>
    <x v="1"/>
    <x v="39"/>
    <n v="11549"/>
    <n v="302847"/>
    <n v="136"/>
    <s v="Clothing &amp; Apparel"/>
    <x v="5"/>
    <x v="0"/>
    <n v="1"/>
    <n v="4"/>
    <n v="5"/>
    <n v="145"/>
    <x v="3"/>
  </r>
  <r>
    <s v="C06493"/>
    <x v="0"/>
    <n v="52"/>
    <x v="3"/>
    <s v="Free"/>
    <x v="1"/>
    <x v="57"/>
    <n v="6395"/>
    <n v="403629"/>
    <n v="53"/>
    <s v="Clothing &amp; Apparel"/>
    <x v="1"/>
    <x v="0"/>
    <n v="3"/>
    <n v="5"/>
    <n v="5"/>
    <n v="355"/>
    <x v="6"/>
  </r>
  <r>
    <s v="C06494"/>
    <x v="0"/>
    <n v="46"/>
    <x v="3"/>
    <s v="Silver"/>
    <x v="0"/>
    <x v="46"/>
    <n v="1192"/>
    <n v="58896"/>
    <n v="26"/>
    <s v="Clothing &amp; Apparel"/>
    <x v="1"/>
    <x v="1"/>
    <n v="4"/>
    <n v="5"/>
    <n v="3"/>
    <n v="453"/>
    <x v="5"/>
  </r>
  <r>
    <s v="C06495"/>
    <x v="12"/>
    <n v="34"/>
    <x v="2"/>
    <s v="Free"/>
    <x v="0"/>
    <x v="2"/>
    <n v="341"/>
    <n v="18283"/>
    <n v="4"/>
    <s v="Sports &amp; Outdoors"/>
    <x v="1"/>
    <x v="1"/>
    <n v="5"/>
    <n v="2"/>
    <n v="2"/>
    <n v="522"/>
    <x v="2"/>
  </r>
  <r>
    <s v="C06496"/>
    <x v="12"/>
    <n v="20"/>
    <x v="1"/>
    <s v="Free"/>
    <x v="0"/>
    <x v="50"/>
    <n v="16229"/>
    <n v="55268"/>
    <n v="12"/>
    <s v="Books"/>
    <x v="1"/>
    <x v="0"/>
    <n v="4"/>
    <n v="4"/>
    <n v="3"/>
    <n v="443"/>
    <x v="9"/>
  </r>
  <r>
    <s v="C06497"/>
    <x v="0"/>
    <n v="53"/>
    <x v="3"/>
    <s v="Free"/>
    <x v="0"/>
    <x v="19"/>
    <n v="2126"/>
    <n v="2001"/>
    <n v="19"/>
    <s v="Electronics"/>
    <x v="0"/>
    <x v="0"/>
    <n v="4"/>
    <n v="1"/>
    <n v="1"/>
    <n v="411"/>
    <x v="8"/>
  </r>
  <r>
    <s v="C06498"/>
    <x v="11"/>
    <n v="33"/>
    <x v="2"/>
    <s v="Silver"/>
    <x v="0"/>
    <x v="44"/>
    <n v="801"/>
    <n v="336889"/>
    <n v="17"/>
    <s v="Toys &amp; Games"/>
    <x v="1"/>
    <x v="0"/>
    <n v="4"/>
    <n v="5"/>
    <n v="5"/>
    <n v="455"/>
    <x v="4"/>
  </r>
  <r>
    <s v="C06499"/>
    <x v="0"/>
    <n v="57"/>
    <x v="4"/>
    <s v="Platinum"/>
    <x v="1"/>
    <x v="22"/>
    <n v="13177"/>
    <n v="138457"/>
    <n v="45"/>
    <s v="Home &amp; Kitchen"/>
    <x v="4"/>
    <x v="1"/>
    <n v="3"/>
    <n v="3"/>
    <n v="4"/>
    <n v="334"/>
    <x v="9"/>
  </r>
  <r>
    <s v="C06500"/>
    <x v="17"/>
    <n v="53"/>
    <x v="3"/>
    <s v="Free"/>
    <x v="1"/>
    <x v="17"/>
    <n v="5842"/>
    <n v="92932"/>
    <n v="53"/>
    <s v="Food &amp; Grocery"/>
    <x v="3"/>
    <x v="0"/>
    <n v="3"/>
    <n v="3"/>
    <n v="3"/>
    <n v="333"/>
    <x v="5"/>
  </r>
  <r>
    <s v="C06501"/>
    <x v="10"/>
    <n v="51"/>
    <x v="3"/>
    <s v="Free"/>
    <x v="0"/>
    <x v="19"/>
    <n v="1381"/>
    <n v="1196"/>
    <n v="20"/>
    <s v="Clothing &amp; Apparel"/>
    <x v="0"/>
    <x v="0"/>
    <n v="4"/>
    <n v="1"/>
    <n v="1"/>
    <n v="411"/>
    <x v="8"/>
  </r>
  <r>
    <s v="C06502"/>
    <x v="0"/>
    <n v="25"/>
    <x v="2"/>
    <s v="Free"/>
    <x v="1"/>
    <x v="4"/>
    <n v="24498"/>
    <n v="489121"/>
    <n v="11"/>
    <s v="Electronics"/>
    <x v="5"/>
    <x v="1"/>
    <n v="4"/>
    <n v="4"/>
    <n v="5"/>
    <n v="445"/>
    <x v="4"/>
  </r>
  <r>
    <s v="C06503"/>
    <x v="0"/>
    <n v="43"/>
    <x v="0"/>
    <s v="Free"/>
    <x v="1"/>
    <x v="34"/>
    <n v="11069"/>
    <n v="174866"/>
    <n v="147"/>
    <s v="Beauty &amp; Personal Care"/>
    <x v="0"/>
    <x v="0"/>
    <n v="1"/>
    <n v="3"/>
    <n v="4"/>
    <n v="134"/>
    <x v="1"/>
  </r>
  <r>
    <s v="C06504"/>
    <x v="3"/>
    <n v="36"/>
    <x v="0"/>
    <s v="Free"/>
    <x v="0"/>
    <x v="5"/>
    <n v="7751"/>
    <n v="36903"/>
    <n v="52"/>
    <s v="Clothing &amp; Apparel"/>
    <x v="0"/>
    <x v="0"/>
    <n v="3"/>
    <n v="2"/>
    <n v="2"/>
    <n v="322"/>
    <x v="0"/>
  </r>
  <r>
    <s v="C06505"/>
    <x v="10"/>
    <n v="29"/>
    <x v="2"/>
    <s v="Silver"/>
    <x v="0"/>
    <x v="5"/>
    <n v="7704"/>
    <n v="33744"/>
    <n v="4"/>
    <s v="Toys &amp; Games"/>
    <x v="3"/>
    <x v="0"/>
    <n v="5"/>
    <n v="2"/>
    <n v="2"/>
    <n v="522"/>
    <x v="2"/>
  </r>
  <r>
    <s v="C06506"/>
    <x v="0"/>
    <n v="29"/>
    <x v="2"/>
    <s v="Free"/>
    <x v="1"/>
    <x v="23"/>
    <n v="3263"/>
    <n v="52186"/>
    <n v="0"/>
    <s v="Travel &amp; Luggage"/>
    <x v="1"/>
    <x v="1"/>
    <n v="5"/>
    <n v="3"/>
    <n v="3"/>
    <n v="533"/>
    <x v="5"/>
  </r>
  <r>
    <s v="C06507"/>
    <x v="0"/>
    <n v="24"/>
    <x v="1"/>
    <s v="Gold"/>
    <x v="0"/>
    <x v="1"/>
    <n v="18113"/>
    <n v="175391"/>
    <n v="14"/>
    <s v="Clothing &amp; Apparel"/>
    <x v="1"/>
    <x v="0"/>
    <n v="4"/>
    <n v="3"/>
    <n v="4"/>
    <n v="434"/>
    <x v="9"/>
  </r>
  <r>
    <s v="C06508"/>
    <x v="12"/>
    <n v="44"/>
    <x v="0"/>
    <s v="Free"/>
    <x v="0"/>
    <x v="14"/>
    <n v="5046"/>
    <n v="10338"/>
    <n v="89"/>
    <s v="Health &amp; Wellness"/>
    <x v="1"/>
    <x v="1"/>
    <n v="2"/>
    <n v="1"/>
    <n v="1"/>
    <n v="211"/>
    <x v="0"/>
  </r>
  <r>
    <s v="C06509"/>
    <x v="8"/>
    <n v="33"/>
    <x v="2"/>
    <s v="Silver"/>
    <x v="0"/>
    <x v="47"/>
    <n v="10535"/>
    <n v="281931"/>
    <n v="83"/>
    <s v="Home &amp; Kitchen"/>
    <x v="4"/>
    <x v="0"/>
    <n v="2"/>
    <n v="4"/>
    <n v="4"/>
    <n v="244"/>
    <x v="1"/>
  </r>
  <r>
    <s v="C06510"/>
    <x v="7"/>
    <n v="49"/>
    <x v="3"/>
    <s v="Platinum"/>
    <x v="0"/>
    <x v="31"/>
    <n v="1114"/>
    <n v="8559"/>
    <n v="40"/>
    <s v="Electronics"/>
    <x v="0"/>
    <x v="0"/>
    <n v="3"/>
    <n v="2"/>
    <n v="1"/>
    <n v="321"/>
    <x v="7"/>
  </r>
  <r>
    <s v="C06511"/>
    <x v="0"/>
    <n v="44"/>
    <x v="0"/>
    <s v="Free"/>
    <x v="1"/>
    <x v="2"/>
    <n v="5147"/>
    <n v="32288"/>
    <n v="55"/>
    <s v="Toys &amp; Games"/>
    <x v="1"/>
    <x v="0"/>
    <n v="3"/>
    <n v="2"/>
    <n v="2"/>
    <n v="322"/>
    <x v="0"/>
  </r>
  <r>
    <s v="C06512"/>
    <x v="17"/>
    <n v="30"/>
    <x v="2"/>
    <s v="Free"/>
    <x v="0"/>
    <x v="34"/>
    <n v="1790"/>
    <n v="290913"/>
    <n v="23"/>
    <s v="Clothing &amp; Apparel"/>
    <x v="1"/>
    <x v="1"/>
    <n v="4"/>
    <n v="3"/>
    <n v="4"/>
    <n v="434"/>
    <x v="9"/>
  </r>
  <r>
    <s v="C06513"/>
    <x v="9"/>
    <n v="38"/>
    <x v="0"/>
    <s v="Gold"/>
    <x v="0"/>
    <x v="22"/>
    <n v="15821"/>
    <n v="150565"/>
    <n v="25"/>
    <s v="Home &amp; Kitchen"/>
    <x v="0"/>
    <x v="0"/>
    <n v="4"/>
    <n v="3"/>
    <n v="4"/>
    <n v="434"/>
    <x v="9"/>
  </r>
  <r>
    <s v="C06514"/>
    <x v="3"/>
    <n v="40"/>
    <x v="0"/>
    <s v="Silver"/>
    <x v="0"/>
    <x v="22"/>
    <n v="14886"/>
    <n v="14586"/>
    <n v="5"/>
    <s v="Home &amp; Kitchen"/>
    <x v="3"/>
    <x v="1"/>
    <n v="5"/>
    <n v="3"/>
    <n v="2"/>
    <n v="532"/>
    <x v="5"/>
  </r>
  <r>
    <s v="C06515"/>
    <x v="0"/>
    <n v="30"/>
    <x v="2"/>
    <s v="Gold"/>
    <x v="0"/>
    <x v="17"/>
    <n v="7923"/>
    <n v="108516"/>
    <n v="94"/>
    <s v="Toys &amp; Games"/>
    <x v="0"/>
    <x v="0"/>
    <n v="2"/>
    <n v="3"/>
    <n v="3"/>
    <n v="233"/>
    <x v="0"/>
  </r>
  <r>
    <s v="C06516"/>
    <x v="10"/>
    <n v="21"/>
    <x v="1"/>
    <s v="Free"/>
    <x v="0"/>
    <x v="22"/>
    <n v="9851"/>
    <n v="87174"/>
    <n v="26"/>
    <s v="Clothing &amp; Apparel"/>
    <x v="4"/>
    <x v="0"/>
    <n v="4"/>
    <n v="3"/>
    <n v="3"/>
    <n v="433"/>
    <x v="5"/>
  </r>
  <r>
    <s v="C06517"/>
    <x v="10"/>
    <n v="38"/>
    <x v="0"/>
    <s v="Free"/>
    <x v="1"/>
    <x v="68"/>
    <n v="4992"/>
    <n v="246917"/>
    <n v="122"/>
    <s v="Clothing &amp; Apparel"/>
    <x v="2"/>
    <x v="1"/>
    <n v="2"/>
    <n v="5"/>
    <n v="4"/>
    <n v="254"/>
    <x v="1"/>
  </r>
  <r>
    <s v="C06518"/>
    <x v="0"/>
    <n v="45"/>
    <x v="3"/>
    <s v="Free"/>
    <x v="1"/>
    <x v="12"/>
    <n v="307"/>
    <n v="51546"/>
    <n v="56"/>
    <s v="Electronics"/>
    <x v="5"/>
    <x v="0"/>
    <n v="3"/>
    <n v="4"/>
    <n v="3"/>
    <n v="343"/>
    <x v="9"/>
  </r>
  <r>
    <s v="C06519"/>
    <x v="0"/>
    <n v="24"/>
    <x v="1"/>
    <s v="Free"/>
    <x v="1"/>
    <x v="22"/>
    <n v="7086"/>
    <n v="80874"/>
    <n v="80"/>
    <s v="Sports &amp; Outdoors"/>
    <x v="0"/>
    <x v="1"/>
    <n v="2"/>
    <n v="3"/>
    <n v="3"/>
    <n v="233"/>
    <x v="0"/>
  </r>
  <r>
    <s v="C06520"/>
    <x v="0"/>
    <n v="29"/>
    <x v="2"/>
    <s v="Free"/>
    <x v="0"/>
    <x v="31"/>
    <n v="4943"/>
    <n v="41283"/>
    <n v="39"/>
    <s v="Food &amp; Grocery"/>
    <x v="1"/>
    <x v="0"/>
    <n v="3"/>
    <n v="2"/>
    <n v="2"/>
    <n v="322"/>
    <x v="0"/>
  </r>
  <r>
    <s v="C06521"/>
    <x v="13"/>
    <n v="39"/>
    <x v="0"/>
    <s v="Free"/>
    <x v="1"/>
    <x v="34"/>
    <n v="35369"/>
    <n v="552551"/>
    <n v="64"/>
    <s v="Pet Supplies"/>
    <x v="0"/>
    <x v="1"/>
    <n v="2"/>
    <n v="3"/>
    <n v="5"/>
    <n v="235"/>
    <x v="1"/>
  </r>
  <r>
    <s v="C06522"/>
    <x v="8"/>
    <n v="48"/>
    <x v="3"/>
    <s v="Free"/>
    <x v="1"/>
    <x v="14"/>
    <n v="4233"/>
    <n v="7821"/>
    <n v="15"/>
    <s v="Electronics"/>
    <x v="3"/>
    <x v="1"/>
    <n v="4"/>
    <n v="1"/>
    <n v="1"/>
    <n v="411"/>
    <x v="8"/>
  </r>
  <r>
    <s v="C06523"/>
    <x v="5"/>
    <n v="27"/>
    <x v="2"/>
    <s v="Free"/>
    <x v="1"/>
    <x v="31"/>
    <n v="2042"/>
    <n v="20978"/>
    <n v="64"/>
    <s v="Clothing &amp; Apparel"/>
    <x v="3"/>
    <x v="1"/>
    <n v="2"/>
    <n v="2"/>
    <n v="2"/>
    <n v="222"/>
    <x v="0"/>
  </r>
  <r>
    <s v="C06524"/>
    <x v="6"/>
    <n v="34"/>
    <x v="2"/>
    <s v="Platinum"/>
    <x v="0"/>
    <x v="46"/>
    <n v="6792"/>
    <n v="379102"/>
    <n v="30"/>
    <s v="Clothing &amp; Apparel"/>
    <x v="3"/>
    <x v="0"/>
    <n v="3"/>
    <n v="5"/>
    <n v="5"/>
    <n v="355"/>
    <x v="6"/>
  </r>
  <r>
    <s v="C06525"/>
    <x v="0"/>
    <n v="26"/>
    <x v="2"/>
    <s v="Free"/>
    <x v="0"/>
    <x v="18"/>
    <n v="6451"/>
    <n v="113864"/>
    <n v="0"/>
    <s v="Home &amp; Kitchen"/>
    <x v="0"/>
    <x v="0"/>
    <n v="5"/>
    <n v="3"/>
    <n v="4"/>
    <n v="534"/>
    <x v="9"/>
  </r>
  <r>
    <s v="C06526"/>
    <x v="0"/>
    <n v="33"/>
    <x v="2"/>
    <s v="Free"/>
    <x v="1"/>
    <x v="14"/>
    <n v="6779"/>
    <n v="14912"/>
    <n v="30"/>
    <s v="Electronics"/>
    <x v="0"/>
    <x v="0"/>
    <n v="3"/>
    <n v="1"/>
    <n v="2"/>
    <n v="312"/>
    <x v="7"/>
  </r>
  <r>
    <s v="C06527"/>
    <x v="0"/>
    <n v="46"/>
    <x v="3"/>
    <s v="Silver"/>
    <x v="0"/>
    <x v="4"/>
    <n v="7997"/>
    <n v="178725"/>
    <n v="119"/>
    <s v="Health &amp; Wellness"/>
    <x v="3"/>
    <x v="1"/>
    <n v="2"/>
    <n v="4"/>
    <n v="4"/>
    <n v="244"/>
    <x v="1"/>
  </r>
  <r>
    <s v="C06528"/>
    <x v="6"/>
    <n v="28"/>
    <x v="2"/>
    <s v="Free"/>
    <x v="0"/>
    <x v="2"/>
    <n v="5401"/>
    <n v="28299"/>
    <n v="25"/>
    <s v="Home &amp; Kitchen"/>
    <x v="1"/>
    <x v="0"/>
    <n v="4"/>
    <n v="2"/>
    <n v="2"/>
    <n v="422"/>
    <x v="8"/>
  </r>
  <r>
    <s v="C06529"/>
    <x v="0"/>
    <n v="34"/>
    <x v="2"/>
    <s v="Free"/>
    <x v="0"/>
    <x v="10"/>
    <n v="3537"/>
    <n v="28143"/>
    <n v="32"/>
    <s v="Sports &amp; Outdoors"/>
    <x v="3"/>
    <x v="1"/>
    <n v="3"/>
    <n v="2"/>
    <n v="2"/>
    <n v="322"/>
    <x v="0"/>
  </r>
  <r>
    <s v="C06530"/>
    <x v="11"/>
    <n v="23"/>
    <x v="1"/>
    <s v="Free"/>
    <x v="1"/>
    <x v="42"/>
    <n v="4274"/>
    <n v="167538"/>
    <n v="13"/>
    <s v="Automotive"/>
    <x v="3"/>
    <x v="1"/>
    <n v="4"/>
    <n v="5"/>
    <n v="4"/>
    <n v="454"/>
    <x v="4"/>
  </r>
  <r>
    <s v="C06531"/>
    <x v="0"/>
    <n v="48"/>
    <x v="3"/>
    <s v="Silver"/>
    <x v="1"/>
    <x v="4"/>
    <n v="6201"/>
    <n v="127474"/>
    <n v="59"/>
    <s v="Clothing &amp; Apparel"/>
    <x v="1"/>
    <x v="1"/>
    <n v="3"/>
    <n v="4"/>
    <n v="4"/>
    <n v="344"/>
    <x v="6"/>
  </r>
  <r>
    <s v="C06532"/>
    <x v="0"/>
    <n v="50"/>
    <x v="3"/>
    <s v="Silver"/>
    <x v="1"/>
    <x v="24"/>
    <n v="16327"/>
    <n v="342258"/>
    <n v="182"/>
    <s v="Clothing &amp; Apparel"/>
    <x v="0"/>
    <x v="0"/>
    <n v="1"/>
    <n v="4"/>
    <n v="5"/>
    <n v="145"/>
    <x v="3"/>
  </r>
  <r>
    <s v="C06533"/>
    <x v="5"/>
    <n v="25"/>
    <x v="2"/>
    <s v="Gold"/>
    <x v="0"/>
    <x v="7"/>
    <n v="25448"/>
    <n v="1146386"/>
    <n v="13"/>
    <s v="Electronics"/>
    <x v="0"/>
    <x v="1"/>
    <n v="4"/>
    <n v="5"/>
    <n v="5"/>
    <n v="455"/>
    <x v="4"/>
  </r>
  <r>
    <s v="C06534"/>
    <x v="8"/>
    <n v="41"/>
    <x v="0"/>
    <s v="Free"/>
    <x v="0"/>
    <x v="53"/>
    <n v="4217"/>
    <n v="164383"/>
    <n v="2"/>
    <s v="Home &amp; Kitchen"/>
    <x v="1"/>
    <x v="0"/>
    <n v="5"/>
    <n v="5"/>
    <n v="4"/>
    <n v="554"/>
    <x v="4"/>
  </r>
  <r>
    <s v="C06535"/>
    <x v="7"/>
    <n v="28"/>
    <x v="2"/>
    <s v="Silver"/>
    <x v="1"/>
    <x v="2"/>
    <n v="45647"/>
    <n v="263992"/>
    <n v="9"/>
    <s v="Automotive"/>
    <x v="4"/>
    <x v="1"/>
    <n v="4"/>
    <n v="2"/>
    <n v="4"/>
    <n v="424"/>
    <x v="2"/>
  </r>
  <r>
    <s v="C06536"/>
    <x v="0"/>
    <n v="34"/>
    <x v="2"/>
    <s v="Free"/>
    <x v="1"/>
    <x v="33"/>
    <n v="328"/>
    <n v="9687"/>
    <n v="38"/>
    <s v="Food &amp; Grocery"/>
    <x v="5"/>
    <x v="0"/>
    <n v="3"/>
    <n v="1"/>
    <n v="1"/>
    <n v="311"/>
    <x v="8"/>
  </r>
  <r>
    <s v="C06537"/>
    <x v="0"/>
    <n v="35"/>
    <x v="0"/>
    <s v="Silver"/>
    <x v="0"/>
    <x v="22"/>
    <n v="3882"/>
    <n v="36454"/>
    <n v="232"/>
    <s v="Beauty &amp; Personal Care"/>
    <x v="0"/>
    <x v="1"/>
    <n v="1"/>
    <n v="3"/>
    <n v="2"/>
    <n v="132"/>
    <x v="0"/>
  </r>
  <r>
    <s v="C06538"/>
    <x v="0"/>
    <n v="18"/>
    <x v="1"/>
    <s v="Free"/>
    <x v="0"/>
    <x v="20"/>
    <n v="3098"/>
    <n v="36843"/>
    <n v="34"/>
    <s v="Clothing &amp; Apparel"/>
    <x v="3"/>
    <x v="1"/>
    <n v="3"/>
    <n v="3"/>
    <n v="2"/>
    <n v="332"/>
    <x v="0"/>
  </r>
  <r>
    <s v="C06539"/>
    <x v="12"/>
    <n v="18"/>
    <x v="1"/>
    <s v="Gold"/>
    <x v="1"/>
    <x v="17"/>
    <n v="14939"/>
    <n v="194978"/>
    <n v="1"/>
    <s v="Electronics"/>
    <x v="0"/>
    <x v="0"/>
    <n v="5"/>
    <n v="3"/>
    <n v="4"/>
    <n v="534"/>
    <x v="9"/>
  </r>
  <r>
    <s v="C06540"/>
    <x v="3"/>
    <n v="19"/>
    <x v="1"/>
    <s v="Free"/>
    <x v="1"/>
    <x v="9"/>
    <n v="6751"/>
    <n v="50831"/>
    <n v="33"/>
    <s v="Health &amp; Wellness"/>
    <x v="2"/>
    <x v="1"/>
    <n v="3"/>
    <n v="2"/>
    <n v="3"/>
    <n v="323"/>
    <x v="5"/>
  </r>
  <r>
    <s v="C06541"/>
    <x v="0"/>
    <n v="41"/>
    <x v="0"/>
    <s v="Silver"/>
    <x v="1"/>
    <x v="49"/>
    <n v="4559"/>
    <n v="103992"/>
    <n v="77"/>
    <s v="Home &amp; Kitchen"/>
    <x v="5"/>
    <x v="1"/>
    <n v="2"/>
    <n v="4"/>
    <n v="3"/>
    <n v="243"/>
    <x v="1"/>
  </r>
  <r>
    <s v="C06542"/>
    <x v="0"/>
    <n v="32"/>
    <x v="2"/>
    <s v="Silver"/>
    <x v="0"/>
    <x v="21"/>
    <n v="27045"/>
    <n v="282925"/>
    <n v="22"/>
    <s v="Beauty &amp; Personal Care"/>
    <x v="0"/>
    <x v="0"/>
    <n v="4"/>
    <n v="3"/>
    <n v="4"/>
    <n v="434"/>
    <x v="9"/>
  </r>
  <r>
    <s v="C06543"/>
    <x v="0"/>
    <n v="39"/>
    <x v="0"/>
    <s v="Free"/>
    <x v="0"/>
    <x v="1"/>
    <n v="16565"/>
    <n v="164774"/>
    <n v="62"/>
    <s v="Electronics"/>
    <x v="3"/>
    <x v="1"/>
    <n v="2"/>
    <n v="3"/>
    <n v="4"/>
    <n v="234"/>
    <x v="1"/>
  </r>
  <r>
    <s v="C06544"/>
    <x v="10"/>
    <n v="18"/>
    <x v="1"/>
    <s v="Gold"/>
    <x v="1"/>
    <x v="9"/>
    <n v="14749"/>
    <n v="107813"/>
    <n v="14"/>
    <s v="Clothing &amp; Apparel"/>
    <x v="1"/>
    <x v="0"/>
    <n v="4"/>
    <n v="2"/>
    <n v="3"/>
    <n v="423"/>
    <x v="5"/>
  </r>
  <r>
    <s v="C06545"/>
    <x v="10"/>
    <n v="46"/>
    <x v="3"/>
    <s v="Free"/>
    <x v="1"/>
    <x v="14"/>
    <n v="9852"/>
    <n v="17233"/>
    <n v="148"/>
    <s v="Sports &amp; Outdoors"/>
    <x v="4"/>
    <x v="1"/>
    <n v="1"/>
    <n v="1"/>
    <n v="2"/>
    <n v="112"/>
    <x v="10"/>
  </r>
  <r>
    <s v="C06546"/>
    <x v="0"/>
    <n v="29"/>
    <x v="2"/>
    <s v="Free"/>
    <x v="1"/>
    <x v="34"/>
    <n v="2655"/>
    <n v="3845"/>
    <n v="60"/>
    <s v="Electronics"/>
    <x v="1"/>
    <x v="0"/>
    <n v="2"/>
    <n v="3"/>
    <n v="1"/>
    <n v="231"/>
    <x v="0"/>
  </r>
  <r>
    <s v="C06547"/>
    <x v="18"/>
    <n v="18"/>
    <x v="1"/>
    <s v="Free"/>
    <x v="0"/>
    <x v="33"/>
    <n v="5018"/>
    <n v="14215"/>
    <n v="140"/>
    <s v="Automotive"/>
    <x v="1"/>
    <x v="1"/>
    <n v="1"/>
    <n v="1"/>
    <n v="2"/>
    <n v="112"/>
    <x v="10"/>
  </r>
  <r>
    <s v="C06548"/>
    <x v="14"/>
    <n v="58"/>
    <x v="4"/>
    <s v="Silver"/>
    <x v="0"/>
    <x v="63"/>
    <n v="4834"/>
    <n v="273521"/>
    <n v="175"/>
    <s v="Clothing &amp; Apparel"/>
    <x v="3"/>
    <x v="1"/>
    <n v="1"/>
    <n v="5"/>
    <n v="4"/>
    <n v="154"/>
    <x v="3"/>
  </r>
  <r>
    <s v="C06549"/>
    <x v="9"/>
    <n v="25"/>
    <x v="2"/>
    <s v="Free"/>
    <x v="1"/>
    <x v="34"/>
    <n v="7047"/>
    <n v="121741"/>
    <n v="19"/>
    <s v="Clothing &amp; Apparel"/>
    <x v="3"/>
    <x v="0"/>
    <n v="4"/>
    <n v="3"/>
    <n v="4"/>
    <n v="434"/>
    <x v="9"/>
  </r>
  <r>
    <s v="C06550"/>
    <x v="0"/>
    <n v="23"/>
    <x v="1"/>
    <s v="Free"/>
    <x v="0"/>
    <x v="33"/>
    <n v="2836"/>
    <n v="9742"/>
    <n v="261"/>
    <s v="Home &amp; Kitchen"/>
    <x v="5"/>
    <x v="1"/>
    <n v="1"/>
    <n v="1"/>
    <n v="1"/>
    <n v="111"/>
    <x v="10"/>
  </r>
  <r>
    <s v="C06551"/>
    <x v="18"/>
    <n v="40"/>
    <x v="0"/>
    <s v="Free"/>
    <x v="0"/>
    <x v="0"/>
    <n v="2322"/>
    <n v="9535"/>
    <n v="79"/>
    <s v="Clothing &amp; Apparel"/>
    <x v="4"/>
    <x v="1"/>
    <n v="2"/>
    <n v="2"/>
    <n v="1"/>
    <n v="221"/>
    <x v="7"/>
  </r>
  <r>
    <s v="C06552"/>
    <x v="1"/>
    <n v="38"/>
    <x v="0"/>
    <s v="Silver"/>
    <x v="1"/>
    <x v="5"/>
    <n v="450"/>
    <n v="25539"/>
    <n v="85"/>
    <s v="Clothing &amp; Apparel"/>
    <x v="3"/>
    <x v="0"/>
    <n v="2"/>
    <n v="2"/>
    <n v="2"/>
    <n v="222"/>
    <x v="0"/>
  </r>
  <r>
    <s v="C06553"/>
    <x v="1"/>
    <n v="18"/>
    <x v="1"/>
    <s v="Gold"/>
    <x v="1"/>
    <x v="51"/>
    <n v="3975"/>
    <n v="188573"/>
    <n v="24"/>
    <s v="Food &amp; Grocery"/>
    <x v="5"/>
    <x v="1"/>
    <n v="4"/>
    <n v="5"/>
    <n v="4"/>
    <n v="454"/>
    <x v="4"/>
  </r>
  <r>
    <s v="C06554"/>
    <x v="12"/>
    <n v="32"/>
    <x v="2"/>
    <s v="Free"/>
    <x v="1"/>
    <x v="19"/>
    <n v="8729"/>
    <n v="7754"/>
    <n v="10"/>
    <s v="Food &amp; Grocery"/>
    <x v="3"/>
    <x v="0"/>
    <n v="4"/>
    <n v="1"/>
    <n v="1"/>
    <n v="411"/>
    <x v="8"/>
  </r>
  <r>
    <s v="C06555"/>
    <x v="0"/>
    <n v="35"/>
    <x v="0"/>
    <s v="Free"/>
    <x v="0"/>
    <x v="20"/>
    <n v="10961"/>
    <n v="124379"/>
    <n v="16"/>
    <s v="Automotive"/>
    <x v="0"/>
    <x v="0"/>
    <n v="4"/>
    <n v="3"/>
    <n v="4"/>
    <n v="434"/>
    <x v="9"/>
  </r>
  <r>
    <s v="C06556"/>
    <x v="13"/>
    <n v="28"/>
    <x v="2"/>
    <s v="Free"/>
    <x v="1"/>
    <x v="1"/>
    <n v="5408"/>
    <n v="6448"/>
    <n v="57"/>
    <s v="Health &amp; Wellness"/>
    <x v="3"/>
    <x v="1"/>
    <n v="3"/>
    <n v="3"/>
    <n v="1"/>
    <n v="331"/>
    <x v="7"/>
  </r>
  <r>
    <s v="C06557"/>
    <x v="10"/>
    <n v="30"/>
    <x v="2"/>
    <s v="Silver"/>
    <x v="1"/>
    <x v="2"/>
    <n v="29754"/>
    <n v="20438"/>
    <n v="90"/>
    <s v="Beauty &amp; Personal Care"/>
    <x v="3"/>
    <x v="1"/>
    <n v="2"/>
    <n v="2"/>
    <n v="2"/>
    <n v="222"/>
    <x v="0"/>
  </r>
  <r>
    <s v="C06558"/>
    <x v="0"/>
    <n v="53"/>
    <x v="3"/>
    <s v="Free"/>
    <x v="0"/>
    <x v="9"/>
    <n v="10428"/>
    <n v="70629"/>
    <n v="34"/>
    <s v="Books"/>
    <x v="4"/>
    <x v="0"/>
    <n v="3"/>
    <n v="2"/>
    <n v="3"/>
    <n v="323"/>
    <x v="5"/>
  </r>
  <r>
    <s v="C06559"/>
    <x v="18"/>
    <n v="24"/>
    <x v="1"/>
    <s v="Free"/>
    <x v="1"/>
    <x v="0"/>
    <n v="6017"/>
    <n v="25196"/>
    <n v="26"/>
    <s v="Clothing &amp; Apparel"/>
    <x v="4"/>
    <x v="1"/>
    <n v="4"/>
    <n v="2"/>
    <n v="2"/>
    <n v="422"/>
    <x v="8"/>
  </r>
  <r>
    <s v="C06560"/>
    <x v="5"/>
    <n v="44"/>
    <x v="0"/>
    <s v="Silver"/>
    <x v="0"/>
    <x v="0"/>
    <n v="11331"/>
    <n v="45777"/>
    <n v="59"/>
    <s v="Electronics"/>
    <x v="5"/>
    <x v="1"/>
    <n v="3"/>
    <n v="2"/>
    <n v="3"/>
    <n v="323"/>
    <x v="5"/>
  </r>
  <r>
    <s v="C06561"/>
    <x v="0"/>
    <n v="32"/>
    <x v="2"/>
    <s v="Silver"/>
    <x v="1"/>
    <x v="19"/>
    <n v="8405"/>
    <n v="9178"/>
    <n v="20"/>
    <s v="Electronics"/>
    <x v="2"/>
    <x v="0"/>
    <n v="4"/>
    <n v="1"/>
    <n v="1"/>
    <n v="411"/>
    <x v="8"/>
  </r>
  <r>
    <s v="C06562"/>
    <x v="0"/>
    <n v="35"/>
    <x v="0"/>
    <s v="Free"/>
    <x v="1"/>
    <x v="20"/>
    <n v="633"/>
    <n v="76788"/>
    <n v="33"/>
    <s v="Clothing &amp; Apparel"/>
    <x v="1"/>
    <x v="1"/>
    <n v="3"/>
    <n v="3"/>
    <n v="3"/>
    <n v="333"/>
    <x v="5"/>
  </r>
  <r>
    <s v="C06563"/>
    <x v="5"/>
    <n v="39"/>
    <x v="0"/>
    <s v="Free"/>
    <x v="1"/>
    <x v="34"/>
    <n v="17449"/>
    <n v="269707"/>
    <n v="15"/>
    <s v="Toys &amp; Games"/>
    <x v="4"/>
    <x v="1"/>
    <n v="4"/>
    <n v="3"/>
    <n v="4"/>
    <n v="434"/>
    <x v="9"/>
  </r>
  <r>
    <s v="C06564"/>
    <x v="3"/>
    <n v="32"/>
    <x v="2"/>
    <s v="Silver"/>
    <x v="1"/>
    <x v="62"/>
    <n v="19684"/>
    <n v="981711"/>
    <n v="90"/>
    <s v="Home &amp; Kitchen"/>
    <x v="1"/>
    <x v="0"/>
    <n v="2"/>
    <n v="5"/>
    <n v="5"/>
    <n v="255"/>
    <x v="1"/>
  </r>
  <r>
    <s v="C06565"/>
    <x v="10"/>
    <n v="49"/>
    <x v="3"/>
    <s v="Free"/>
    <x v="1"/>
    <x v="27"/>
    <n v="3654"/>
    <n v="229944"/>
    <n v="27"/>
    <s v="Electronics"/>
    <x v="3"/>
    <x v="1"/>
    <n v="4"/>
    <n v="5"/>
    <n v="4"/>
    <n v="454"/>
    <x v="4"/>
  </r>
  <r>
    <s v="C06566"/>
    <x v="0"/>
    <n v="33"/>
    <x v="2"/>
    <s v="Free"/>
    <x v="0"/>
    <x v="58"/>
    <n v="10374"/>
    <n v="254204"/>
    <n v="34"/>
    <s v="Electronics"/>
    <x v="1"/>
    <x v="1"/>
    <n v="3"/>
    <n v="4"/>
    <n v="4"/>
    <n v="344"/>
    <x v="6"/>
  </r>
  <r>
    <s v="C06567"/>
    <x v="10"/>
    <n v="27"/>
    <x v="2"/>
    <s v="Silver"/>
    <x v="0"/>
    <x v="19"/>
    <n v="3712"/>
    <n v="4195"/>
    <n v="67"/>
    <s v="Books"/>
    <x v="4"/>
    <x v="0"/>
    <n v="2"/>
    <n v="1"/>
    <n v="1"/>
    <n v="211"/>
    <x v="0"/>
  </r>
  <r>
    <s v="C06568"/>
    <x v="5"/>
    <n v="35"/>
    <x v="0"/>
    <s v="Free"/>
    <x v="1"/>
    <x v="3"/>
    <n v="5585"/>
    <n v="20727"/>
    <n v="81"/>
    <s v="Electronics"/>
    <x v="5"/>
    <x v="1"/>
    <n v="2"/>
    <n v="5"/>
    <n v="2"/>
    <n v="252"/>
    <x v="1"/>
  </r>
  <r>
    <s v="C06569"/>
    <x v="0"/>
    <n v="43"/>
    <x v="0"/>
    <s v="Free"/>
    <x v="0"/>
    <x v="23"/>
    <n v="11643"/>
    <n v="194366"/>
    <n v="7"/>
    <s v="Electronics"/>
    <x v="4"/>
    <x v="1"/>
    <n v="5"/>
    <n v="3"/>
    <n v="4"/>
    <n v="534"/>
    <x v="9"/>
  </r>
  <r>
    <s v="C06570"/>
    <x v="5"/>
    <n v="58"/>
    <x v="4"/>
    <s v="Free"/>
    <x v="1"/>
    <x v="44"/>
    <n v="22179"/>
    <n v="931131"/>
    <n v="71"/>
    <s v="Pet Supplies"/>
    <x v="0"/>
    <x v="1"/>
    <n v="2"/>
    <n v="5"/>
    <n v="5"/>
    <n v="255"/>
    <x v="1"/>
  </r>
  <r>
    <s v="C06571"/>
    <x v="5"/>
    <n v="22"/>
    <x v="1"/>
    <s v="Free"/>
    <x v="0"/>
    <x v="9"/>
    <n v="21347"/>
    <n v="146869"/>
    <n v="6"/>
    <s v="Toys &amp; Games"/>
    <x v="3"/>
    <x v="1"/>
    <n v="5"/>
    <n v="2"/>
    <n v="4"/>
    <n v="524"/>
    <x v="2"/>
  </r>
  <r>
    <s v="C06572"/>
    <x v="0"/>
    <n v="30"/>
    <x v="2"/>
    <s v="Free"/>
    <x v="0"/>
    <x v="14"/>
    <n v="3358"/>
    <n v="7456"/>
    <n v="29"/>
    <s v="Home &amp; Kitchen"/>
    <x v="1"/>
    <x v="1"/>
    <n v="3"/>
    <n v="1"/>
    <n v="1"/>
    <n v="311"/>
    <x v="8"/>
  </r>
  <r>
    <s v="C06573"/>
    <x v="7"/>
    <n v="38"/>
    <x v="0"/>
    <s v="Free"/>
    <x v="1"/>
    <x v="14"/>
    <n v="5967"/>
    <n v="12536"/>
    <n v="7"/>
    <s v="Automotive"/>
    <x v="3"/>
    <x v="0"/>
    <n v="5"/>
    <n v="1"/>
    <n v="2"/>
    <n v="512"/>
    <x v="8"/>
  </r>
  <r>
    <s v="C06574"/>
    <x v="0"/>
    <n v="23"/>
    <x v="1"/>
    <s v="Gold"/>
    <x v="1"/>
    <x v="0"/>
    <n v="5919"/>
    <n v="20315"/>
    <n v="75"/>
    <s v="Travel &amp; Luggage"/>
    <x v="5"/>
    <x v="1"/>
    <n v="2"/>
    <n v="2"/>
    <n v="2"/>
    <n v="222"/>
    <x v="0"/>
  </r>
  <r>
    <s v="C06575"/>
    <x v="2"/>
    <n v="53"/>
    <x v="3"/>
    <s v="Free"/>
    <x v="1"/>
    <x v="5"/>
    <n v="11097"/>
    <n v="50659"/>
    <n v="9"/>
    <s v="Electronics"/>
    <x v="3"/>
    <x v="1"/>
    <n v="4"/>
    <n v="2"/>
    <n v="3"/>
    <n v="423"/>
    <x v="5"/>
  </r>
  <r>
    <s v="C06576"/>
    <x v="1"/>
    <n v="44"/>
    <x v="0"/>
    <s v="Gold"/>
    <x v="1"/>
    <x v="9"/>
    <n v="17449"/>
    <n v="120322"/>
    <n v="14"/>
    <s v="Pet Supplies"/>
    <x v="0"/>
    <x v="1"/>
    <n v="4"/>
    <n v="2"/>
    <n v="4"/>
    <n v="424"/>
    <x v="2"/>
  </r>
  <r>
    <s v="C06577"/>
    <x v="3"/>
    <n v="31"/>
    <x v="2"/>
    <s v="Silver"/>
    <x v="1"/>
    <x v="1"/>
    <n v="5188"/>
    <n v="62918"/>
    <n v="41"/>
    <s v="Office Supplies"/>
    <x v="0"/>
    <x v="1"/>
    <n v="3"/>
    <n v="3"/>
    <n v="3"/>
    <n v="333"/>
    <x v="5"/>
  </r>
  <r>
    <s v="C06578"/>
    <x v="5"/>
    <n v="55"/>
    <x v="4"/>
    <s v="Platinum"/>
    <x v="0"/>
    <x v="17"/>
    <n v="14086"/>
    <n v="168081"/>
    <n v="30"/>
    <s v="Books"/>
    <x v="3"/>
    <x v="1"/>
    <n v="3"/>
    <n v="3"/>
    <n v="4"/>
    <n v="334"/>
    <x v="9"/>
  </r>
  <r>
    <s v="C06579"/>
    <x v="14"/>
    <n v="32"/>
    <x v="2"/>
    <s v="Free"/>
    <x v="1"/>
    <x v="5"/>
    <n v="6935"/>
    <n v="39276"/>
    <n v="84"/>
    <s v="Electronics"/>
    <x v="3"/>
    <x v="0"/>
    <n v="2"/>
    <n v="2"/>
    <n v="2"/>
    <n v="222"/>
    <x v="0"/>
  </r>
  <r>
    <s v="C06580"/>
    <x v="12"/>
    <n v="40"/>
    <x v="0"/>
    <s v="Free"/>
    <x v="0"/>
    <x v="58"/>
    <n v="4419"/>
    <n v="91142"/>
    <n v="19"/>
    <s v="Clothing &amp; Apparel"/>
    <x v="4"/>
    <x v="0"/>
    <n v="4"/>
    <n v="4"/>
    <n v="3"/>
    <n v="443"/>
    <x v="9"/>
  </r>
  <r>
    <s v="C06581"/>
    <x v="10"/>
    <n v="53"/>
    <x v="3"/>
    <s v="Free"/>
    <x v="1"/>
    <x v="10"/>
    <n v="3528"/>
    <n v="29874"/>
    <n v="304"/>
    <s v="Home &amp; Kitchen"/>
    <x v="0"/>
    <x v="0"/>
    <n v="1"/>
    <n v="2"/>
    <n v="2"/>
    <n v="122"/>
    <x v="0"/>
  </r>
  <r>
    <s v="C06582"/>
    <x v="11"/>
    <n v="30"/>
    <x v="2"/>
    <s v="Free"/>
    <x v="0"/>
    <x v="4"/>
    <n v="7819"/>
    <n v="137248"/>
    <n v="20"/>
    <s v="Beauty &amp; Personal Care"/>
    <x v="5"/>
    <x v="0"/>
    <n v="4"/>
    <n v="4"/>
    <n v="4"/>
    <n v="444"/>
    <x v="6"/>
  </r>
  <r>
    <s v="C06583"/>
    <x v="10"/>
    <n v="22"/>
    <x v="1"/>
    <s v="Free"/>
    <x v="0"/>
    <x v="20"/>
    <n v="1145"/>
    <n v="13118"/>
    <n v="47"/>
    <s v="Clothing &amp; Apparel"/>
    <x v="1"/>
    <x v="1"/>
    <n v="3"/>
    <n v="3"/>
    <n v="2"/>
    <n v="332"/>
    <x v="0"/>
  </r>
  <r>
    <s v="C06584"/>
    <x v="0"/>
    <n v="64"/>
    <x v="4"/>
    <s v="Free"/>
    <x v="1"/>
    <x v="15"/>
    <n v="1113"/>
    <n v="37616"/>
    <n v="60"/>
    <s v="Health &amp; Wellness"/>
    <x v="3"/>
    <x v="1"/>
    <n v="2"/>
    <n v="4"/>
    <n v="2"/>
    <n v="242"/>
    <x v="1"/>
  </r>
  <r>
    <s v="C06585"/>
    <x v="8"/>
    <n v="18"/>
    <x v="1"/>
    <s v="Free"/>
    <x v="0"/>
    <x v="22"/>
    <n v="2359"/>
    <n v="22079"/>
    <n v="99"/>
    <s v="Pet Supplies"/>
    <x v="1"/>
    <x v="1"/>
    <n v="2"/>
    <n v="3"/>
    <n v="2"/>
    <n v="232"/>
    <x v="0"/>
  </r>
  <r>
    <s v="C06586"/>
    <x v="3"/>
    <n v="41"/>
    <x v="0"/>
    <s v="Free"/>
    <x v="1"/>
    <x v="10"/>
    <n v="4628"/>
    <n v="38676"/>
    <n v="29"/>
    <s v="Home &amp; Kitchen"/>
    <x v="4"/>
    <x v="0"/>
    <n v="3"/>
    <n v="2"/>
    <n v="2"/>
    <n v="322"/>
    <x v="0"/>
  </r>
  <r>
    <s v="C06587"/>
    <x v="0"/>
    <n v="26"/>
    <x v="2"/>
    <s v="Free"/>
    <x v="1"/>
    <x v="12"/>
    <n v="12585"/>
    <n v="196058"/>
    <n v="5"/>
    <s v="Health &amp; Wellness"/>
    <x v="0"/>
    <x v="1"/>
    <n v="5"/>
    <n v="4"/>
    <n v="4"/>
    <n v="544"/>
    <x v="4"/>
  </r>
  <r>
    <s v="C06588"/>
    <x v="14"/>
    <n v="41"/>
    <x v="0"/>
    <s v="Free"/>
    <x v="0"/>
    <x v="4"/>
    <n v="10524"/>
    <n v="179831"/>
    <n v="187"/>
    <s v="Jewelry &amp; Accessories"/>
    <x v="5"/>
    <x v="1"/>
    <n v="1"/>
    <n v="4"/>
    <n v="4"/>
    <n v="144"/>
    <x v="3"/>
  </r>
  <r>
    <s v="C06589"/>
    <x v="10"/>
    <n v="56"/>
    <x v="4"/>
    <s v="Silver"/>
    <x v="1"/>
    <x v="33"/>
    <n v="4766"/>
    <n v="15596"/>
    <n v="27"/>
    <s v="Electronics"/>
    <x v="1"/>
    <x v="1"/>
    <n v="4"/>
    <n v="1"/>
    <n v="2"/>
    <n v="412"/>
    <x v="8"/>
  </r>
  <r>
    <s v="C06590"/>
    <x v="12"/>
    <n v="26"/>
    <x v="2"/>
    <s v="Gold"/>
    <x v="1"/>
    <x v="34"/>
    <n v="4116"/>
    <n v="7823"/>
    <n v="53"/>
    <s v="Food &amp; Grocery"/>
    <x v="2"/>
    <x v="0"/>
    <n v="3"/>
    <n v="3"/>
    <n v="1"/>
    <n v="331"/>
    <x v="7"/>
  </r>
  <r>
    <s v="C06591"/>
    <x v="0"/>
    <n v="34"/>
    <x v="2"/>
    <s v="Gold"/>
    <x v="0"/>
    <x v="31"/>
    <n v="5901"/>
    <n v="59902"/>
    <n v="151"/>
    <s v="Electronics"/>
    <x v="3"/>
    <x v="1"/>
    <n v="1"/>
    <n v="2"/>
    <n v="3"/>
    <n v="123"/>
    <x v="0"/>
  </r>
  <r>
    <s v="C06592"/>
    <x v="0"/>
    <n v="51"/>
    <x v="3"/>
    <s v="Free"/>
    <x v="1"/>
    <x v="57"/>
    <n v="8678"/>
    <n v="485197"/>
    <n v="70"/>
    <s v="Electronics"/>
    <x v="3"/>
    <x v="1"/>
    <n v="2"/>
    <n v="5"/>
    <n v="5"/>
    <n v="255"/>
    <x v="1"/>
  </r>
  <r>
    <s v="C06593"/>
    <x v="12"/>
    <n v="25"/>
    <x v="2"/>
    <s v="Free"/>
    <x v="0"/>
    <x v="31"/>
    <n v="3321"/>
    <n v="27307"/>
    <n v="23"/>
    <s v="Clothing &amp; Apparel"/>
    <x v="0"/>
    <x v="1"/>
    <n v="4"/>
    <n v="2"/>
    <n v="2"/>
    <n v="422"/>
    <x v="8"/>
  </r>
  <r>
    <s v="C06594"/>
    <x v="12"/>
    <n v="43"/>
    <x v="0"/>
    <s v="Free"/>
    <x v="1"/>
    <x v="34"/>
    <n v="3686"/>
    <n v="64373"/>
    <n v="27"/>
    <s v="Jewelry &amp; Accessories"/>
    <x v="4"/>
    <x v="1"/>
    <n v="4"/>
    <n v="3"/>
    <n v="3"/>
    <n v="433"/>
    <x v="5"/>
  </r>
  <r>
    <s v="C06595"/>
    <x v="18"/>
    <n v="18"/>
    <x v="1"/>
    <s v="Free"/>
    <x v="1"/>
    <x v="39"/>
    <n v="9915"/>
    <n v="312807"/>
    <n v="13"/>
    <s v="Food &amp; Grocery"/>
    <x v="1"/>
    <x v="0"/>
    <n v="4"/>
    <n v="4"/>
    <n v="5"/>
    <n v="445"/>
    <x v="4"/>
  </r>
  <r>
    <s v="C06596"/>
    <x v="7"/>
    <n v="41"/>
    <x v="0"/>
    <s v="Silver"/>
    <x v="1"/>
    <x v="58"/>
    <n v="3281"/>
    <n v="73829"/>
    <n v="15"/>
    <s v="Home &amp; Kitchen"/>
    <x v="2"/>
    <x v="0"/>
    <n v="4"/>
    <n v="4"/>
    <n v="3"/>
    <n v="443"/>
    <x v="9"/>
  </r>
  <r>
    <s v="C06597"/>
    <x v="0"/>
    <n v="52"/>
    <x v="3"/>
    <s v="Free"/>
    <x v="0"/>
    <x v="33"/>
    <n v="5687"/>
    <n v="16949"/>
    <n v="73"/>
    <s v="Office Supplies"/>
    <x v="1"/>
    <x v="1"/>
    <n v="2"/>
    <n v="1"/>
    <n v="2"/>
    <n v="212"/>
    <x v="0"/>
  </r>
  <r>
    <s v="C06598"/>
    <x v="5"/>
    <n v="25"/>
    <x v="2"/>
    <s v="Platinum"/>
    <x v="1"/>
    <x v="21"/>
    <n v="9572"/>
    <n v="125139"/>
    <n v="9"/>
    <s v="Clothing &amp; Apparel"/>
    <x v="4"/>
    <x v="1"/>
    <n v="4"/>
    <n v="3"/>
    <n v="4"/>
    <n v="434"/>
    <x v="9"/>
  </r>
  <r>
    <s v="C06599"/>
    <x v="11"/>
    <n v="35"/>
    <x v="0"/>
    <s v="Silver"/>
    <x v="1"/>
    <x v="11"/>
    <n v="3014"/>
    <n v="101856"/>
    <n v="34"/>
    <s v="Health &amp; Wellness"/>
    <x v="3"/>
    <x v="1"/>
    <n v="3"/>
    <n v="4"/>
    <n v="3"/>
    <n v="343"/>
    <x v="9"/>
  </r>
  <r>
    <s v="C06600"/>
    <x v="5"/>
    <n v="30"/>
    <x v="2"/>
    <s v="Free"/>
    <x v="0"/>
    <x v="22"/>
    <n v="4382"/>
    <n v="40171"/>
    <n v="20"/>
    <s v="Home &amp; Kitchen"/>
    <x v="1"/>
    <x v="1"/>
    <n v="4"/>
    <n v="3"/>
    <n v="2"/>
    <n v="432"/>
    <x v="5"/>
  </r>
  <r>
    <s v="C06601"/>
    <x v="10"/>
    <n v="32"/>
    <x v="2"/>
    <s v="Free"/>
    <x v="1"/>
    <x v="12"/>
    <n v="5993"/>
    <n v="102342"/>
    <n v="15"/>
    <s v="Home &amp; Kitchen"/>
    <x v="4"/>
    <x v="1"/>
    <n v="4"/>
    <n v="4"/>
    <n v="3"/>
    <n v="443"/>
    <x v="9"/>
  </r>
  <r>
    <s v="C06602"/>
    <x v="12"/>
    <n v="40"/>
    <x v="0"/>
    <s v="Free"/>
    <x v="1"/>
    <x v="33"/>
    <n v="6737"/>
    <n v="20297"/>
    <n v="33"/>
    <s v="Clothing &amp; Apparel"/>
    <x v="5"/>
    <x v="1"/>
    <n v="3"/>
    <n v="1"/>
    <n v="2"/>
    <n v="312"/>
    <x v="7"/>
  </r>
  <r>
    <s v="C06603"/>
    <x v="10"/>
    <n v="23"/>
    <x v="1"/>
    <s v="Free"/>
    <x v="1"/>
    <x v="33"/>
    <n v="5947"/>
    <n v="1738"/>
    <n v="29"/>
    <s v="Pet Supplies"/>
    <x v="1"/>
    <x v="1"/>
    <n v="3"/>
    <n v="1"/>
    <n v="1"/>
    <n v="311"/>
    <x v="8"/>
  </r>
  <r>
    <s v="C06604"/>
    <x v="0"/>
    <n v="28"/>
    <x v="2"/>
    <s v="Free"/>
    <x v="1"/>
    <x v="33"/>
    <n v="11221"/>
    <n v="36409"/>
    <n v="2"/>
    <s v="Clothing &amp; Apparel"/>
    <x v="0"/>
    <x v="0"/>
    <n v="5"/>
    <n v="1"/>
    <n v="2"/>
    <n v="512"/>
    <x v="8"/>
  </r>
  <r>
    <s v="C06605"/>
    <x v="10"/>
    <n v="22"/>
    <x v="1"/>
    <s v="Free"/>
    <x v="1"/>
    <x v="0"/>
    <n v="2429"/>
    <n v="9799"/>
    <n v="69"/>
    <s v="Clothing &amp; Apparel"/>
    <x v="1"/>
    <x v="1"/>
    <n v="2"/>
    <n v="2"/>
    <n v="1"/>
    <n v="221"/>
    <x v="7"/>
  </r>
  <r>
    <s v="C06606"/>
    <x v="10"/>
    <n v="35"/>
    <x v="0"/>
    <s v="Platinum"/>
    <x v="0"/>
    <x v="31"/>
    <n v="8349"/>
    <n v="80996"/>
    <n v="12"/>
    <s v="Clothing &amp; Apparel"/>
    <x v="3"/>
    <x v="1"/>
    <n v="4"/>
    <n v="2"/>
    <n v="3"/>
    <n v="423"/>
    <x v="5"/>
  </r>
  <r>
    <s v="C06607"/>
    <x v="10"/>
    <n v="18"/>
    <x v="1"/>
    <s v="Free"/>
    <x v="1"/>
    <x v="1"/>
    <n v="302"/>
    <n v="34905"/>
    <n v="39"/>
    <s v="Electronics"/>
    <x v="4"/>
    <x v="0"/>
    <n v="3"/>
    <n v="3"/>
    <n v="2"/>
    <n v="332"/>
    <x v="0"/>
  </r>
  <r>
    <s v="C06608"/>
    <x v="0"/>
    <n v="52"/>
    <x v="3"/>
    <s v="Free"/>
    <x v="0"/>
    <x v="58"/>
    <n v="6161"/>
    <n v="149624"/>
    <n v="107"/>
    <s v="Food &amp; Grocery"/>
    <x v="1"/>
    <x v="1"/>
    <n v="2"/>
    <n v="4"/>
    <n v="4"/>
    <n v="244"/>
    <x v="1"/>
  </r>
  <r>
    <s v="C06609"/>
    <x v="14"/>
    <n v="41"/>
    <x v="0"/>
    <s v="Free"/>
    <x v="0"/>
    <x v="21"/>
    <n v="635"/>
    <n v="79832"/>
    <n v="128"/>
    <s v="Clothing &amp; Apparel"/>
    <x v="0"/>
    <x v="0"/>
    <n v="1"/>
    <n v="3"/>
    <n v="3"/>
    <n v="133"/>
    <x v="1"/>
  </r>
  <r>
    <s v="C06610"/>
    <x v="7"/>
    <n v="50"/>
    <x v="3"/>
    <s v="Gold"/>
    <x v="0"/>
    <x v="14"/>
    <n v="4208"/>
    <n v="8938"/>
    <n v="119"/>
    <s v="Food &amp; Grocery"/>
    <x v="0"/>
    <x v="0"/>
    <n v="2"/>
    <n v="1"/>
    <n v="1"/>
    <n v="211"/>
    <x v="0"/>
  </r>
  <r>
    <s v="C06611"/>
    <x v="3"/>
    <n v="34"/>
    <x v="2"/>
    <s v="Free"/>
    <x v="0"/>
    <x v="59"/>
    <n v="6617"/>
    <n v="190966"/>
    <n v="27"/>
    <s v="Beauty &amp; Personal Care"/>
    <x v="1"/>
    <x v="0"/>
    <n v="4"/>
    <n v="4"/>
    <n v="4"/>
    <n v="444"/>
    <x v="6"/>
  </r>
  <r>
    <s v="C06612"/>
    <x v="0"/>
    <n v="30"/>
    <x v="2"/>
    <s v="Silver"/>
    <x v="0"/>
    <x v="20"/>
    <n v="5609"/>
    <n v="63167"/>
    <n v="36"/>
    <s v="Clothing &amp; Apparel"/>
    <x v="4"/>
    <x v="0"/>
    <n v="3"/>
    <n v="3"/>
    <n v="3"/>
    <n v="333"/>
    <x v="5"/>
  </r>
  <r>
    <s v="C06613"/>
    <x v="0"/>
    <n v="41"/>
    <x v="0"/>
    <s v="Free"/>
    <x v="1"/>
    <x v="0"/>
    <n v="5502"/>
    <n v="24729"/>
    <n v="124"/>
    <s v="Sports &amp; Outdoors"/>
    <x v="1"/>
    <x v="0"/>
    <n v="2"/>
    <n v="2"/>
    <n v="2"/>
    <n v="222"/>
    <x v="0"/>
  </r>
  <r>
    <s v="C06614"/>
    <x v="11"/>
    <n v="25"/>
    <x v="2"/>
    <s v="Free"/>
    <x v="1"/>
    <x v="14"/>
    <n v="22651"/>
    <n v="48539"/>
    <n v="40"/>
    <s v="Pet Supplies"/>
    <x v="3"/>
    <x v="0"/>
    <n v="3"/>
    <n v="1"/>
    <n v="3"/>
    <n v="313"/>
    <x v="2"/>
  </r>
  <r>
    <s v="C06615"/>
    <x v="0"/>
    <n v="36"/>
    <x v="0"/>
    <s v="Free"/>
    <x v="0"/>
    <x v="15"/>
    <n v="3969"/>
    <n v="115091"/>
    <n v="154"/>
    <s v="Electronics"/>
    <x v="4"/>
    <x v="1"/>
    <n v="1"/>
    <n v="4"/>
    <n v="4"/>
    <n v="144"/>
    <x v="3"/>
  </r>
  <r>
    <s v="C06616"/>
    <x v="0"/>
    <n v="44"/>
    <x v="0"/>
    <s v="Silver"/>
    <x v="0"/>
    <x v="30"/>
    <n v="6895"/>
    <n v="148658"/>
    <n v="4"/>
    <s v="Electronics"/>
    <x v="0"/>
    <x v="1"/>
    <n v="5"/>
    <n v="4"/>
    <n v="4"/>
    <n v="544"/>
    <x v="4"/>
  </r>
  <r>
    <s v="C06617"/>
    <x v="14"/>
    <n v="33"/>
    <x v="2"/>
    <s v="Free"/>
    <x v="0"/>
    <x v="21"/>
    <n v="9366"/>
    <n v="123361"/>
    <n v="3"/>
    <s v="Toys &amp; Games"/>
    <x v="0"/>
    <x v="1"/>
    <n v="5"/>
    <n v="3"/>
    <n v="4"/>
    <n v="534"/>
    <x v="9"/>
  </r>
  <r>
    <s v="C06618"/>
    <x v="0"/>
    <n v="24"/>
    <x v="1"/>
    <s v="Free"/>
    <x v="1"/>
    <x v="41"/>
    <n v="7775"/>
    <n v="308826"/>
    <n v="106"/>
    <s v="Health &amp; Wellness"/>
    <x v="1"/>
    <x v="0"/>
    <n v="2"/>
    <n v="5"/>
    <n v="5"/>
    <n v="255"/>
    <x v="1"/>
  </r>
  <r>
    <s v="C06619"/>
    <x v="12"/>
    <n v="30"/>
    <x v="2"/>
    <s v="Free"/>
    <x v="0"/>
    <x v="14"/>
    <n v="3312"/>
    <n v="7605"/>
    <n v="75"/>
    <s v="Toys &amp; Games"/>
    <x v="2"/>
    <x v="1"/>
    <n v="2"/>
    <n v="1"/>
    <n v="1"/>
    <n v="211"/>
    <x v="0"/>
  </r>
  <r>
    <s v="C06620"/>
    <x v="0"/>
    <n v="28"/>
    <x v="2"/>
    <s v="Gold"/>
    <x v="1"/>
    <x v="30"/>
    <n v="9654"/>
    <n v="195705"/>
    <n v="61"/>
    <s v="Travel &amp; Luggage"/>
    <x v="2"/>
    <x v="1"/>
    <n v="2"/>
    <n v="4"/>
    <n v="4"/>
    <n v="244"/>
    <x v="1"/>
  </r>
  <r>
    <s v="C06621"/>
    <x v="9"/>
    <n v="35"/>
    <x v="0"/>
    <s v="Silver"/>
    <x v="0"/>
    <x v="58"/>
    <n v="5943"/>
    <n v="123063"/>
    <n v="0"/>
    <s v="Food &amp; Grocery"/>
    <x v="0"/>
    <x v="0"/>
    <n v="5"/>
    <n v="4"/>
    <n v="4"/>
    <n v="544"/>
    <x v="4"/>
  </r>
  <r>
    <s v="C06622"/>
    <x v="5"/>
    <n v="54"/>
    <x v="3"/>
    <s v="Free"/>
    <x v="0"/>
    <x v="14"/>
    <n v="4981"/>
    <n v="9448"/>
    <n v="10"/>
    <s v="Electronics"/>
    <x v="3"/>
    <x v="1"/>
    <n v="4"/>
    <n v="1"/>
    <n v="1"/>
    <n v="411"/>
    <x v="8"/>
  </r>
  <r>
    <s v="C06623"/>
    <x v="0"/>
    <n v="24"/>
    <x v="1"/>
    <s v="Gold"/>
    <x v="0"/>
    <x v="19"/>
    <n v="5805"/>
    <n v="6551"/>
    <n v="93"/>
    <s v="Beauty &amp; Personal Care"/>
    <x v="2"/>
    <x v="1"/>
    <n v="2"/>
    <n v="1"/>
    <n v="1"/>
    <n v="211"/>
    <x v="0"/>
  </r>
  <r>
    <s v="C06624"/>
    <x v="0"/>
    <n v="38"/>
    <x v="0"/>
    <s v="Free"/>
    <x v="0"/>
    <x v="34"/>
    <n v="5302"/>
    <n v="100662"/>
    <n v="32"/>
    <s v="Electronics"/>
    <x v="4"/>
    <x v="1"/>
    <n v="3"/>
    <n v="3"/>
    <n v="3"/>
    <n v="333"/>
    <x v="5"/>
  </r>
  <r>
    <s v="C06625"/>
    <x v="12"/>
    <n v="48"/>
    <x v="3"/>
    <s v="Free"/>
    <x v="1"/>
    <x v="31"/>
    <n v="5725"/>
    <n v="47927"/>
    <n v="43"/>
    <s v="Sports &amp; Outdoors"/>
    <x v="0"/>
    <x v="0"/>
    <n v="3"/>
    <n v="2"/>
    <n v="3"/>
    <n v="323"/>
    <x v="5"/>
  </r>
  <r>
    <s v="C06626"/>
    <x v="2"/>
    <n v="46"/>
    <x v="3"/>
    <s v="Gold"/>
    <x v="1"/>
    <x v="34"/>
    <n v="4355"/>
    <n v="84846"/>
    <n v="8"/>
    <s v="Electronics"/>
    <x v="1"/>
    <x v="1"/>
    <n v="4"/>
    <n v="3"/>
    <n v="3"/>
    <n v="433"/>
    <x v="5"/>
  </r>
  <r>
    <s v="C06627"/>
    <x v="10"/>
    <n v="41"/>
    <x v="0"/>
    <s v="Silver"/>
    <x v="1"/>
    <x v="12"/>
    <n v="633"/>
    <n v="128922"/>
    <n v="121"/>
    <s v="Jewelry &amp; Accessories"/>
    <x v="5"/>
    <x v="0"/>
    <n v="2"/>
    <n v="4"/>
    <n v="4"/>
    <n v="244"/>
    <x v="1"/>
  </r>
  <r>
    <s v="C06628"/>
    <x v="16"/>
    <n v="38"/>
    <x v="0"/>
    <s v="Free"/>
    <x v="0"/>
    <x v="0"/>
    <n v="8057"/>
    <n v="29865"/>
    <n v="1"/>
    <s v="Books"/>
    <x v="1"/>
    <x v="0"/>
    <n v="5"/>
    <n v="2"/>
    <n v="2"/>
    <n v="522"/>
    <x v="2"/>
  </r>
  <r>
    <s v="C06629"/>
    <x v="12"/>
    <n v="18"/>
    <x v="1"/>
    <s v="Free"/>
    <x v="1"/>
    <x v="5"/>
    <n v="3468"/>
    <n v="16286"/>
    <n v="6"/>
    <s v="Home &amp; Kitchen"/>
    <x v="0"/>
    <x v="1"/>
    <n v="5"/>
    <n v="2"/>
    <n v="2"/>
    <n v="522"/>
    <x v="2"/>
  </r>
  <r>
    <s v="C06630"/>
    <x v="14"/>
    <n v="34"/>
    <x v="2"/>
    <s v="Free"/>
    <x v="0"/>
    <x v="10"/>
    <n v="3037"/>
    <n v="23152"/>
    <n v="46"/>
    <s v="Health &amp; Wellness"/>
    <x v="1"/>
    <x v="0"/>
    <n v="3"/>
    <n v="2"/>
    <n v="2"/>
    <n v="322"/>
    <x v="0"/>
  </r>
  <r>
    <s v="C06631"/>
    <x v="1"/>
    <n v="24"/>
    <x v="1"/>
    <s v="Free"/>
    <x v="1"/>
    <x v="66"/>
    <n v="5345"/>
    <n v="378367"/>
    <n v="0"/>
    <s v="Jewelry &amp; Accessories"/>
    <x v="0"/>
    <x v="1"/>
    <n v="5"/>
    <n v="5"/>
    <n v="5"/>
    <n v="555"/>
    <x v="4"/>
  </r>
  <r>
    <s v="C06632"/>
    <x v="15"/>
    <n v="27"/>
    <x v="2"/>
    <s v="Free"/>
    <x v="0"/>
    <x v="33"/>
    <n v="3987"/>
    <n v="10751"/>
    <n v="48"/>
    <s v="Pet Supplies"/>
    <x v="1"/>
    <x v="1"/>
    <n v="3"/>
    <n v="1"/>
    <n v="2"/>
    <n v="312"/>
    <x v="7"/>
  </r>
  <r>
    <s v="C06633"/>
    <x v="5"/>
    <n v="42"/>
    <x v="0"/>
    <s v="Free"/>
    <x v="1"/>
    <x v="19"/>
    <n v="23617"/>
    <n v="22132"/>
    <n v="95"/>
    <s v="Clothing &amp; Apparel"/>
    <x v="0"/>
    <x v="1"/>
    <n v="2"/>
    <n v="1"/>
    <n v="2"/>
    <n v="212"/>
    <x v="0"/>
  </r>
  <r>
    <s v="C06634"/>
    <x v="0"/>
    <n v="35"/>
    <x v="0"/>
    <s v="Gold"/>
    <x v="1"/>
    <x v="20"/>
    <n v="6196"/>
    <n v="69307"/>
    <n v="0"/>
    <s v="Electronics"/>
    <x v="0"/>
    <x v="1"/>
    <n v="5"/>
    <n v="3"/>
    <n v="3"/>
    <n v="533"/>
    <x v="5"/>
  </r>
  <r>
    <s v="C06635"/>
    <x v="8"/>
    <n v="32"/>
    <x v="2"/>
    <s v="Gold"/>
    <x v="1"/>
    <x v="5"/>
    <n v="12258"/>
    <n v="54409"/>
    <n v="41"/>
    <s v="Travel &amp; Luggage"/>
    <x v="0"/>
    <x v="1"/>
    <n v="3"/>
    <n v="2"/>
    <n v="3"/>
    <n v="323"/>
    <x v="5"/>
  </r>
  <r>
    <s v="C06636"/>
    <x v="3"/>
    <n v="40"/>
    <x v="0"/>
    <s v="Free"/>
    <x v="1"/>
    <x v="5"/>
    <n v="10349"/>
    <n v="53634"/>
    <n v="66"/>
    <s v="Jewelry &amp; Accessories"/>
    <x v="3"/>
    <x v="0"/>
    <n v="2"/>
    <n v="2"/>
    <n v="3"/>
    <n v="223"/>
    <x v="0"/>
  </r>
  <r>
    <s v="C06637"/>
    <x v="3"/>
    <n v="53"/>
    <x v="3"/>
    <s v="Free"/>
    <x v="0"/>
    <x v="8"/>
    <n v="3712"/>
    <n v="91902"/>
    <n v="51"/>
    <s v="Home &amp; Kitchen"/>
    <x v="1"/>
    <x v="0"/>
    <n v="3"/>
    <n v="4"/>
    <n v="3"/>
    <n v="343"/>
    <x v="9"/>
  </r>
  <r>
    <s v="C06638"/>
    <x v="7"/>
    <n v="18"/>
    <x v="1"/>
    <s v="Silver"/>
    <x v="1"/>
    <x v="8"/>
    <n v="3993"/>
    <n v="115025"/>
    <n v="24"/>
    <s v="Electronics"/>
    <x v="3"/>
    <x v="1"/>
    <n v="4"/>
    <n v="4"/>
    <n v="4"/>
    <n v="444"/>
    <x v="6"/>
  </r>
  <r>
    <s v="C06639"/>
    <x v="8"/>
    <n v="18"/>
    <x v="1"/>
    <s v="Silver"/>
    <x v="1"/>
    <x v="23"/>
    <n v="7961"/>
    <n v="117266"/>
    <n v="86"/>
    <s v="Health &amp; Wellness"/>
    <x v="3"/>
    <x v="0"/>
    <n v="2"/>
    <n v="3"/>
    <n v="4"/>
    <n v="234"/>
    <x v="1"/>
  </r>
  <r>
    <s v="C06640"/>
    <x v="0"/>
    <n v="52"/>
    <x v="3"/>
    <s v="Free"/>
    <x v="0"/>
    <x v="37"/>
    <n v="11457"/>
    <n v="498039"/>
    <n v="50"/>
    <s v="Clothing &amp; Apparel"/>
    <x v="2"/>
    <x v="1"/>
    <n v="3"/>
    <n v="5"/>
    <n v="5"/>
    <n v="355"/>
    <x v="6"/>
  </r>
  <r>
    <s v="C06641"/>
    <x v="19"/>
    <n v="28"/>
    <x v="2"/>
    <s v="Platinum"/>
    <x v="1"/>
    <x v="5"/>
    <n v="1332"/>
    <n v="72193"/>
    <n v="83"/>
    <s v="Clothing &amp; Apparel"/>
    <x v="5"/>
    <x v="0"/>
    <n v="2"/>
    <n v="2"/>
    <n v="3"/>
    <n v="223"/>
    <x v="0"/>
  </r>
  <r>
    <s v="C06642"/>
    <x v="0"/>
    <n v="48"/>
    <x v="3"/>
    <s v="Gold"/>
    <x v="1"/>
    <x v="31"/>
    <n v="15015"/>
    <n v="13489"/>
    <n v="0"/>
    <s v="Sports &amp; Outdoors"/>
    <x v="3"/>
    <x v="1"/>
    <n v="5"/>
    <n v="2"/>
    <n v="2"/>
    <n v="522"/>
    <x v="2"/>
  </r>
  <r>
    <s v="C06643"/>
    <x v="0"/>
    <n v="59"/>
    <x v="4"/>
    <s v="Gold"/>
    <x v="1"/>
    <x v="55"/>
    <n v="2116"/>
    <n v="131758"/>
    <n v="3"/>
    <s v="Beauty &amp; Personal Care"/>
    <x v="0"/>
    <x v="1"/>
    <n v="5"/>
    <n v="5"/>
    <n v="4"/>
    <n v="554"/>
    <x v="4"/>
  </r>
  <r>
    <s v="C06644"/>
    <x v="18"/>
    <n v="18"/>
    <x v="1"/>
    <s v="Free"/>
    <x v="0"/>
    <x v="33"/>
    <n v="5834"/>
    <n v="15879"/>
    <n v="202"/>
    <s v="Beauty &amp; Personal Care"/>
    <x v="5"/>
    <x v="1"/>
    <n v="1"/>
    <n v="1"/>
    <n v="2"/>
    <n v="112"/>
    <x v="10"/>
  </r>
  <r>
    <s v="C06645"/>
    <x v="10"/>
    <n v="33"/>
    <x v="2"/>
    <s v="Gold"/>
    <x v="1"/>
    <x v="35"/>
    <n v="740"/>
    <n v="137236"/>
    <n v="31"/>
    <s v="Food &amp; Grocery"/>
    <x v="0"/>
    <x v="1"/>
    <n v="3"/>
    <n v="4"/>
    <n v="4"/>
    <n v="344"/>
    <x v="6"/>
  </r>
  <r>
    <s v="C06646"/>
    <x v="18"/>
    <n v="40"/>
    <x v="0"/>
    <s v="Gold"/>
    <x v="1"/>
    <x v="33"/>
    <n v="22406"/>
    <n v="73822"/>
    <n v="110"/>
    <s v="Sports &amp; Outdoors"/>
    <x v="1"/>
    <x v="1"/>
    <n v="2"/>
    <n v="1"/>
    <n v="3"/>
    <n v="213"/>
    <x v="7"/>
  </r>
  <r>
    <s v="C06647"/>
    <x v="12"/>
    <n v="18"/>
    <x v="1"/>
    <s v="Free"/>
    <x v="0"/>
    <x v="7"/>
    <n v="897"/>
    <n v="42227"/>
    <n v="95"/>
    <s v="Electronics"/>
    <x v="0"/>
    <x v="0"/>
    <n v="2"/>
    <n v="5"/>
    <n v="2"/>
    <n v="252"/>
    <x v="1"/>
  </r>
  <r>
    <s v="C06648"/>
    <x v="9"/>
    <n v="48"/>
    <x v="3"/>
    <s v="Silver"/>
    <x v="1"/>
    <x v="19"/>
    <n v="1228"/>
    <n v="13796"/>
    <n v="41"/>
    <s v="Food &amp; Grocery"/>
    <x v="0"/>
    <x v="0"/>
    <n v="3"/>
    <n v="1"/>
    <n v="2"/>
    <n v="312"/>
    <x v="7"/>
  </r>
  <r>
    <s v="C06649"/>
    <x v="7"/>
    <n v="37"/>
    <x v="0"/>
    <s v="Free"/>
    <x v="1"/>
    <x v="12"/>
    <n v="1417"/>
    <n v="232588"/>
    <n v="82"/>
    <s v="Health &amp; Wellness"/>
    <x v="3"/>
    <x v="1"/>
    <n v="2"/>
    <n v="4"/>
    <n v="4"/>
    <n v="244"/>
    <x v="1"/>
  </r>
  <r>
    <s v="C06650"/>
    <x v="0"/>
    <n v="18"/>
    <x v="1"/>
    <s v="Silver"/>
    <x v="0"/>
    <x v="41"/>
    <n v="9989"/>
    <n v="393551"/>
    <n v="8"/>
    <s v="Toys &amp; Games"/>
    <x v="1"/>
    <x v="1"/>
    <n v="4"/>
    <n v="5"/>
    <n v="5"/>
    <n v="455"/>
    <x v="4"/>
  </r>
  <r>
    <s v="C06651"/>
    <x v="1"/>
    <n v="30"/>
    <x v="2"/>
    <s v="Free"/>
    <x v="1"/>
    <x v="54"/>
    <n v="11479"/>
    <n v="537123"/>
    <n v="14"/>
    <s v="Books"/>
    <x v="1"/>
    <x v="0"/>
    <n v="4"/>
    <n v="5"/>
    <n v="5"/>
    <n v="455"/>
    <x v="4"/>
  </r>
  <r>
    <s v="C06652"/>
    <x v="0"/>
    <n v="40"/>
    <x v="0"/>
    <s v="Gold"/>
    <x v="0"/>
    <x v="17"/>
    <n v="7225"/>
    <n v="96036"/>
    <n v="30"/>
    <s v="Electronics"/>
    <x v="5"/>
    <x v="1"/>
    <n v="3"/>
    <n v="3"/>
    <n v="3"/>
    <n v="333"/>
    <x v="5"/>
  </r>
  <r>
    <s v="C06653"/>
    <x v="5"/>
    <n v="28"/>
    <x v="2"/>
    <s v="Silver"/>
    <x v="1"/>
    <x v="20"/>
    <n v="5899"/>
    <n v="81629"/>
    <n v="180"/>
    <s v="Clothing &amp; Apparel"/>
    <x v="4"/>
    <x v="0"/>
    <n v="1"/>
    <n v="3"/>
    <n v="3"/>
    <n v="133"/>
    <x v="1"/>
  </r>
  <r>
    <s v="C06654"/>
    <x v="18"/>
    <n v="41"/>
    <x v="0"/>
    <s v="Silver"/>
    <x v="1"/>
    <x v="21"/>
    <n v="21251"/>
    <n v="263242"/>
    <n v="6"/>
    <s v="Office Supplies"/>
    <x v="5"/>
    <x v="0"/>
    <n v="5"/>
    <n v="3"/>
    <n v="4"/>
    <n v="534"/>
    <x v="9"/>
  </r>
  <r>
    <s v="C06655"/>
    <x v="1"/>
    <n v="45"/>
    <x v="3"/>
    <s v="Free"/>
    <x v="1"/>
    <x v="23"/>
    <n v="6895"/>
    <n v="111551"/>
    <n v="195"/>
    <s v="Electronics"/>
    <x v="3"/>
    <x v="1"/>
    <n v="1"/>
    <n v="3"/>
    <n v="4"/>
    <n v="134"/>
    <x v="1"/>
  </r>
  <r>
    <s v="C06656"/>
    <x v="3"/>
    <n v="31"/>
    <x v="2"/>
    <s v="Free"/>
    <x v="0"/>
    <x v="24"/>
    <n v="1618"/>
    <n v="40354"/>
    <n v="10"/>
    <s v="Electronics"/>
    <x v="0"/>
    <x v="1"/>
    <n v="4"/>
    <n v="4"/>
    <n v="2"/>
    <n v="442"/>
    <x v="5"/>
  </r>
  <r>
    <s v="C06657"/>
    <x v="0"/>
    <n v="43"/>
    <x v="0"/>
    <s v="Free"/>
    <x v="1"/>
    <x v="23"/>
    <n v="6054"/>
    <n v="83465"/>
    <n v="84"/>
    <s v="Beauty &amp; Personal Care"/>
    <x v="1"/>
    <x v="1"/>
    <n v="2"/>
    <n v="3"/>
    <n v="3"/>
    <n v="233"/>
    <x v="0"/>
  </r>
  <r>
    <s v="C06658"/>
    <x v="0"/>
    <n v="26"/>
    <x v="2"/>
    <s v="Free"/>
    <x v="1"/>
    <x v="2"/>
    <n v="23117"/>
    <n v="119093"/>
    <n v="89"/>
    <s v="Office Supplies"/>
    <x v="1"/>
    <x v="1"/>
    <n v="2"/>
    <n v="2"/>
    <n v="4"/>
    <n v="224"/>
    <x v="1"/>
  </r>
  <r>
    <s v="C06659"/>
    <x v="0"/>
    <n v="47"/>
    <x v="3"/>
    <s v="Silver"/>
    <x v="1"/>
    <x v="19"/>
    <n v="12387"/>
    <n v="12346"/>
    <n v="73"/>
    <s v="Clothing &amp; Apparel"/>
    <x v="3"/>
    <x v="1"/>
    <n v="2"/>
    <n v="1"/>
    <n v="2"/>
    <n v="212"/>
    <x v="0"/>
  </r>
  <r>
    <s v="C06660"/>
    <x v="18"/>
    <n v="40"/>
    <x v="0"/>
    <s v="Gold"/>
    <x v="1"/>
    <x v="23"/>
    <n v="12702"/>
    <n v="187267"/>
    <n v="8"/>
    <s v="Home &amp; Kitchen"/>
    <x v="3"/>
    <x v="0"/>
    <n v="4"/>
    <n v="3"/>
    <n v="4"/>
    <n v="434"/>
    <x v="9"/>
  </r>
  <r>
    <s v="C06661"/>
    <x v="10"/>
    <n v="34"/>
    <x v="2"/>
    <s v="Gold"/>
    <x v="1"/>
    <x v="0"/>
    <n v="641"/>
    <n v="2330"/>
    <n v="171"/>
    <s v="Health &amp; Wellness"/>
    <x v="2"/>
    <x v="1"/>
    <n v="1"/>
    <n v="2"/>
    <n v="1"/>
    <n v="121"/>
    <x v="10"/>
  </r>
  <r>
    <s v="C06662"/>
    <x v="10"/>
    <n v="18"/>
    <x v="1"/>
    <s v="Free"/>
    <x v="0"/>
    <x v="31"/>
    <n v="5841"/>
    <n v="54446"/>
    <n v="68"/>
    <s v="Home &amp; Kitchen"/>
    <x v="4"/>
    <x v="0"/>
    <n v="2"/>
    <n v="2"/>
    <n v="3"/>
    <n v="223"/>
    <x v="0"/>
  </r>
  <r>
    <s v="C06663"/>
    <x v="5"/>
    <n v="40"/>
    <x v="0"/>
    <s v="Free"/>
    <x v="0"/>
    <x v="23"/>
    <n v="7072"/>
    <n v="99988"/>
    <n v="101"/>
    <s v="Food &amp; Grocery"/>
    <x v="3"/>
    <x v="0"/>
    <n v="2"/>
    <n v="3"/>
    <n v="3"/>
    <n v="233"/>
    <x v="0"/>
  </r>
  <r>
    <s v="C06664"/>
    <x v="9"/>
    <n v="50"/>
    <x v="3"/>
    <s v="Free"/>
    <x v="1"/>
    <x v="31"/>
    <n v="4067"/>
    <n v="38262"/>
    <n v="41"/>
    <s v="Electronics"/>
    <x v="5"/>
    <x v="1"/>
    <n v="3"/>
    <n v="2"/>
    <n v="2"/>
    <n v="322"/>
    <x v="0"/>
  </r>
  <r>
    <s v="C06665"/>
    <x v="5"/>
    <n v="27"/>
    <x v="2"/>
    <s v="Gold"/>
    <x v="0"/>
    <x v="21"/>
    <n v="1947"/>
    <n v="253541"/>
    <n v="54"/>
    <s v="Home &amp; Kitchen"/>
    <x v="0"/>
    <x v="1"/>
    <n v="3"/>
    <n v="3"/>
    <n v="4"/>
    <n v="334"/>
    <x v="9"/>
  </r>
  <r>
    <s v="C06666"/>
    <x v="9"/>
    <n v="32"/>
    <x v="2"/>
    <s v="Free"/>
    <x v="1"/>
    <x v="62"/>
    <n v="13237"/>
    <n v="596728"/>
    <n v="32"/>
    <s v="Health &amp; Wellness"/>
    <x v="1"/>
    <x v="0"/>
    <n v="3"/>
    <n v="5"/>
    <n v="5"/>
    <n v="355"/>
    <x v="6"/>
  </r>
  <r>
    <s v="C06667"/>
    <x v="0"/>
    <n v="47"/>
    <x v="3"/>
    <s v="Free"/>
    <x v="1"/>
    <x v="12"/>
    <n v="12092"/>
    <n v="23725"/>
    <n v="209"/>
    <s v="Clothing &amp; Apparel"/>
    <x v="0"/>
    <x v="0"/>
    <n v="1"/>
    <n v="4"/>
    <n v="2"/>
    <n v="142"/>
    <x v="1"/>
  </r>
  <r>
    <s v="C06668"/>
    <x v="8"/>
    <n v="40"/>
    <x v="0"/>
    <s v="Platinum"/>
    <x v="0"/>
    <x v="30"/>
    <n v="21503"/>
    <n v="406116"/>
    <n v="62"/>
    <s v="Books"/>
    <x v="3"/>
    <x v="1"/>
    <n v="2"/>
    <n v="4"/>
    <n v="5"/>
    <n v="245"/>
    <x v="1"/>
  </r>
  <r>
    <s v="C06669"/>
    <x v="7"/>
    <n v="25"/>
    <x v="2"/>
    <s v="Free"/>
    <x v="0"/>
    <x v="42"/>
    <n v="1241"/>
    <n v="434176"/>
    <n v="5"/>
    <s v="Sports &amp; Outdoors"/>
    <x v="0"/>
    <x v="1"/>
    <n v="5"/>
    <n v="5"/>
    <n v="5"/>
    <n v="555"/>
    <x v="4"/>
  </r>
  <r>
    <s v="C06670"/>
    <x v="10"/>
    <n v="44"/>
    <x v="0"/>
    <s v="Free"/>
    <x v="0"/>
    <x v="33"/>
    <n v="11899"/>
    <n v="33739"/>
    <n v="44"/>
    <s v="Beauty &amp; Personal Care"/>
    <x v="4"/>
    <x v="1"/>
    <n v="3"/>
    <n v="1"/>
    <n v="2"/>
    <n v="312"/>
    <x v="7"/>
  </r>
  <r>
    <s v="C06671"/>
    <x v="3"/>
    <n v="18"/>
    <x v="1"/>
    <s v="Gold"/>
    <x v="0"/>
    <x v="30"/>
    <n v="5699"/>
    <n v="123203"/>
    <n v="52"/>
    <s v="Electronics"/>
    <x v="0"/>
    <x v="1"/>
    <n v="3"/>
    <n v="4"/>
    <n v="4"/>
    <n v="344"/>
    <x v="6"/>
  </r>
  <r>
    <s v="C06672"/>
    <x v="5"/>
    <n v="31"/>
    <x v="2"/>
    <s v="Silver"/>
    <x v="0"/>
    <x v="59"/>
    <n v="5624"/>
    <n v="141582"/>
    <n v="3"/>
    <s v="Clothing &amp; Apparel"/>
    <x v="4"/>
    <x v="0"/>
    <n v="5"/>
    <n v="4"/>
    <n v="4"/>
    <n v="544"/>
    <x v="4"/>
  </r>
  <r>
    <s v="C06673"/>
    <x v="0"/>
    <n v="33"/>
    <x v="2"/>
    <s v="Free"/>
    <x v="0"/>
    <x v="19"/>
    <n v="8693"/>
    <n v="9101"/>
    <n v="123"/>
    <s v="Home &amp; Kitchen"/>
    <x v="3"/>
    <x v="1"/>
    <n v="2"/>
    <n v="1"/>
    <n v="1"/>
    <n v="211"/>
    <x v="0"/>
  </r>
  <r>
    <s v="C06674"/>
    <x v="0"/>
    <n v="25"/>
    <x v="2"/>
    <s v="Silver"/>
    <x v="1"/>
    <x v="31"/>
    <n v="15713"/>
    <n v="158849"/>
    <n v="111"/>
    <s v="Food &amp; Grocery"/>
    <x v="1"/>
    <x v="0"/>
    <n v="2"/>
    <n v="2"/>
    <n v="4"/>
    <n v="224"/>
    <x v="1"/>
  </r>
  <r>
    <s v="C06675"/>
    <x v="0"/>
    <n v="48"/>
    <x v="3"/>
    <s v="Silver"/>
    <x v="0"/>
    <x v="60"/>
    <n v="9043"/>
    <n v="767935"/>
    <n v="55"/>
    <s v="Clothing &amp; Apparel"/>
    <x v="0"/>
    <x v="0"/>
    <n v="3"/>
    <n v="5"/>
    <n v="5"/>
    <n v="355"/>
    <x v="6"/>
  </r>
  <r>
    <s v="C06676"/>
    <x v="5"/>
    <n v="33"/>
    <x v="2"/>
    <s v="Silver"/>
    <x v="1"/>
    <x v="19"/>
    <n v="7562"/>
    <n v="7091"/>
    <n v="33"/>
    <s v="Home &amp; Kitchen"/>
    <x v="1"/>
    <x v="1"/>
    <n v="3"/>
    <n v="1"/>
    <n v="1"/>
    <n v="311"/>
    <x v="8"/>
  </r>
  <r>
    <s v="C06677"/>
    <x v="12"/>
    <n v="45"/>
    <x v="3"/>
    <s v="Gold"/>
    <x v="0"/>
    <x v="10"/>
    <n v="7887"/>
    <n v="72149"/>
    <n v="155"/>
    <s v="Health &amp; Wellness"/>
    <x v="1"/>
    <x v="1"/>
    <n v="1"/>
    <n v="2"/>
    <n v="3"/>
    <n v="123"/>
    <x v="0"/>
  </r>
  <r>
    <s v="C06678"/>
    <x v="3"/>
    <n v="24"/>
    <x v="1"/>
    <s v="Free"/>
    <x v="0"/>
    <x v="10"/>
    <n v="14127"/>
    <n v="127728"/>
    <n v="59"/>
    <s v="Food &amp; Grocery"/>
    <x v="0"/>
    <x v="1"/>
    <n v="3"/>
    <n v="2"/>
    <n v="4"/>
    <n v="324"/>
    <x v="9"/>
  </r>
  <r>
    <s v="C06679"/>
    <x v="5"/>
    <n v="41"/>
    <x v="0"/>
    <s v="Free"/>
    <x v="1"/>
    <x v="12"/>
    <n v="3067"/>
    <n v="61688"/>
    <n v="88"/>
    <s v="Home &amp; Kitchen"/>
    <x v="1"/>
    <x v="1"/>
    <n v="2"/>
    <n v="4"/>
    <n v="3"/>
    <n v="243"/>
    <x v="1"/>
  </r>
  <r>
    <s v="C06680"/>
    <x v="12"/>
    <n v="32"/>
    <x v="2"/>
    <s v="Silver"/>
    <x v="0"/>
    <x v="35"/>
    <n v="9487"/>
    <n v="189284"/>
    <n v="23"/>
    <s v="Home &amp; Kitchen"/>
    <x v="4"/>
    <x v="0"/>
    <n v="4"/>
    <n v="4"/>
    <n v="4"/>
    <n v="444"/>
    <x v="6"/>
  </r>
  <r>
    <s v="C06681"/>
    <x v="1"/>
    <n v="43"/>
    <x v="0"/>
    <s v="Free"/>
    <x v="0"/>
    <x v="1"/>
    <n v="8417"/>
    <n v="10107"/>
    <n v="46"/>
    <s v="Jewelry &amp; Accessories"/>
    <x v="1"/>
    <x v="0"/>
    <n v="3"/>
    <n v="3"/>
    <n v="1"/>
    <n v="331"/>
    <x v="7"/>
  </r>
  <r>
    <s v="C06682"/>
    <x v="18"/>
    <n v="31"/>
    <x v="2"/>
    <s v="Free"/>
    <x v="1"/>
    <x v="1"/>
    <n v="5429"/>
    <n v="53775"/>
    <n v="94"/>
    <s v="Electronics"/>
    <x v="1"/>
    <x v="0"/>
    <n v="2"/>
    <n v="3"/>
    <n v="3"/>
    <n v="233"/>
    <x v="0"/>
  </r>
  <r>
    <s v="C06683"/>
    <x v="10"/>
    <n v="39"/>
    <x v="0"/>
    <s v="Platinum"/>
    <x v="1"/>
    <x v="14"/>
    <n v="4119"/>
    <n v="784"/>
    <n v="40"/>
    <s v="Home &amp; Kitchen"/>
    <x v="3"/>
    <x v="1"/>
    <n v="3"/>
    <n v="1"/>
    <n v="1"/>
    <n v="311"/>
    <x v="8"/>
  </r>
  <r>
    <s v="C06684"/>
    <x v="0"/>
    <n v="23"/>
    <x v="1"/>
    <s v="Free"/>
    <x v="1"/>
    <x v="24"/>
    <n v="8277"/>
    <n v="195569"/>
    <n v="27"/>
    <s v="Jewelry &amp; Accessories"/>
    <x v="1"/>
    <x v="0"/>
    <n v="4"/>
    <n v="4"/>
    <n v="4"/>
    <n v="444"/>
    <x v="6"/>
  </r>
  <r>
    <s v="C06685"/>
    <x v="19"/>
    <n v="18"/>
    <x v="1"/>
    <s v="Gold"/>
    <x v="1"/>
    <x v="24"/>
    <n v="11097"/>
    <n v="232815"/>
    <n v="58"/>
    <s v="Jewelry &amp; Accessories"/>
    <x v="1"/>
    <x v="0"/>
    <n v="3"/>
    <n v="4"/>
    <n v="4"/>
    <n v="344"/>
    <x v="6"/>
  </r>
  <r>
    <s v="C06686"/>
    <x v="18"/>
    <n v="52"/>
    <x v="3"/>
    <s v="Platinum"/>
    <x v="1"/>
    <x v="2"/>
    <n v="8162"/>
    <n v="44685"/>
    <n v="56"/>
    <s v="Clothing &amp; Apparel"/>
    <x v="4"/>
    <x v="1"/>
    <n v="3"/>
    <n v="2"/>
    <n v="3"/>
    <n v="323"/>
    <x v="5"/>
  </r>
  <r>
    <s v="C06687"/>
    <x v="7"/>
    <n v="23"/>
    <x v="1"/>
    <s v="Gold"/>
    <x v="0"/>
    <x v="20"/>
    <n v="7621"/>
    <n v="100685"/>
    <n v="59"/>
    <s v="Home &amp; Kitchen"/>
    <x v="0"/>
    <x v="0"/>
    <n v="3"/>
    <n v="3"/>
    <n v="3"/>
    <n v="333"/>
    <x v="5"/>
  </r>
  <r>
    <s v="C06688"/>
    <x v="13"/>
    <n v="40"/>
    <x v="0"/>
    <s v="Free"/>
    <x v="0"/>
    <x v="18"/>
    <n v="6909"/>
    <n v="100778"/>
    <n v="90"/>
    <s v="Books"/>
    <x v="5"/>
    <x v="0"/>
    <n v="2"/>
    <n v="3"/>
    <n v="3"/>
    <n v="233"/>
    <x v="0"/>
  </r>
  <r>
    <s v="C06689"/>
    <x v="5"/>
    <n v="30"/>
    <x v="2"/>
    <s v="Free"/>
    <x v="0"/>
    <x v="31"/>
    <n v="4842"/>
    <n v="44579"/>
    <n v="9"/>
    <s v="Travel &amp; Luggage"/>
    <x v="2"/>
    <x v="0"/>
    <n v="4"/>
    <n v="2"/>
    <n v="3"/>
    <n v="423"/>
    <x v="5"/>
  </r>
  <r>
    <s v="C06690"/>
    <x v="4"/>
    <n v="32"/>
    <x v="2"/>
    <s v="Free"/>
    <x v="1"/>
    <x v="13"/>
    <n v="8811"/>
    <n v="480369"/>
    <n v="25"/>
    <s v="Sports &amp; Outdoors"/>
    <x v="2"/>
    <x v="1"/>
    <n v="4"/>
    <n v="5"/>
    <n v="5"/>
    <n v="455"/>
    <x v="4"/>
  </r>
  <r>
    <s v="C06691"/>
    <x v="10"/>
    <n v="34"/>
    <x v="2"/>
    <s v="Free"/>
    <x v="1"/>
    <x v="1"/>
    <n v="8782"/>
    <n v="110601"/>
    <n v="126"/>
    <s v="Electronics"/>
    <x v="5"/>
    <x v="0"/>
    <n v="1"/>
    <n v="3"/>
    <n v="4"/>
    <n v="134"/>
    <x v="1"/>
  </r>
  <r>
    <s v="C06692"/>
    <x v="0"/>
    <n v="43"/>
    <x v="0"/>
    <s v="Free"/>
    <x v="0"/>
    <x v="0"/>
    <n v="10954"/>
    <n v="48996"/>
    <n v="46"/>
    <s v="Office Supplies"/>
    <x v="4"/>
    <x v="1"/>
    <n v="3"/>
    <n v="2"/>
    <n v="3"/>
    <n v="323"/>
    <x v="5"/>
  </r>
  <r>
    <s v="C06693"/>
    <x v="0"/>
    <n v="19"/>
    <x v="1"/>
    <s v="Free"/>
    <x v="1"/>
    <x v="10"/>
    <n v="707"/>
    <n v="52778"/>
    <n v="9"/>
    <s v="Clothing &amp; Apparel"/>
    <x v="5"/>
    <x v="0"/>
    <n v="4"/>
    <n v="2"/>
    <n v="3"/>
    <n v="423"/>
    <x v="5"/>
  </r>
  <r>
    <s v="C06694"/>
    <x v="5"/>
    <n v="22"/>
    <x v="1"/>
    <s v="Platinum"/>
    <x v="1"/>
    <x v="34"/>
    <n v="20702"/>
    <n v="303955"/>
    <n v="24"/>
    <s v="Jewelry &amp; Accessories"/>
    <x v="4"/>
    <x v="1"/>
    <n v="4"/>
    <n v="3"/>
    <n v="5"/>
    <n v="435"/>
    <x v="6"/>
  </r>
  <r>
    <s v="C06695"/>
    <x v="0"/>
    <n v="37"/>
    <x v="0"/>
    <s v="Free"/>
    <x v="0"/>
    <x v="2"/>
    <n v="4979"/>
    <n v="29843"/>
    <n v="185"/>
    <s v="Electronics"/>
    <x v="3"/>
    <x v="1"/>
    <n v="1"/>
    <n v="2"/>
    <n v="2"/>
    <n v="122"/>
    <x v="0"/>
  </r>
  <r>
    <s v="C06696"/>
    <x v="5"/>
    <n v="42"/>
    <x v="0"/>
    <s v="Free"/>
    <x v="1"/>
    <x v="15"/>
    <n v="6126"/>
    <n v="180485"/>
    <n v="31"/>
    <s v="Food &amp; Grocery"/>
    <x v="4"/>
    <x v="0"/>
    <n v="3"/>
    <n v="4"/>
    <n v="4"/>
    <n v="344"/>
    <x v="6"/>
  </r>
  <r>
    <s v="C06697"/>
    <x v="0"/>
    <n v="32"/>
    <x v="2"/>
    <s v="Gold"/>
    <x v="0"/>
    <x v="23"/>
    <n v="7829"/>
    <n v="100712"/>
    <n v="5"/>
    <s v="Beauty &amp; Personal Care"/>
    <x v="1"/>
    <x v="1"/>
    <n v="5"/>
    <n v="3"/>
    <n v="3"/>
    <n v="533"/>
    <x v="5"/>
  </r>
  <r>
    <s v="C06698"/>
    <x v="10"/>
    <n v="36"/>
    <x v="0"/>
    <s v="Silver"/>
    <x v="1"/>
    <x v="49"/>
    <n v="6446"/>
    <n v="15477"/>
    <n v="84"/>
    <s v="Electronics"/>
    <x v="1"/>
    <x v="0"/>
    <n v="2"/>
    <n v="4"/>
    <n v="2"/>
    <n v="242"/>
    <x v="1"/>
  </r>
  <r>
    <s v="C06699"/>
    <x v="12"/>
    <n v="42"/>
    <x v="0"/>
    <s v="Gold"/>
    <x v="1"/>
    <x v="39"/>
    <n v="5588"/>
    <n v="18075"/>
    <n v="80"/>
    <s v="Home &amp; Kitchen"/>
    <x v="1"/>
    <x v="0"/>
    <n v="2"/>
    <n v="4"/>
    <n v="2"/>
    <n v="242"/>
    <x v="1"/>
  </r>
  <r>
    <s v="C06700"/>
    <x v="5"/>
    <n v="50"/>
    <x v="3"/>
    <s v="Free"/>
    <x v="1"/>
    <x v="19"/>
    <n v="6965"/>
    <n v="7851"/>
    <n v="22"/>
    <s v="Books"/>
    <x v="1"/>
    <x v="1"/>
    <n v="4"/>
    <n v="1"/>
    <n v="1"/>
    <n v="411"/>
    <x v="8"/>
  </r>
  <r>
    <s v="C06701"/>
    <x v="5"/>
    <n v="30"/>
    <x v="2"/>
    <s v="Free"/>
    <x v="0"/>
    <x v="11"/>
    <n v="1651"/>
    <n v="574696"/>
    <n v="61"/>
    <s v="Home &amp; Kitchen"/>
    <x v="3"/>
    <x v="1"/>
    <n v="2"/>
    <n v="4"/>
    <n v="5"/>
    <n v="245"/>
    <x v="1"/>
  </r>
  <r>
    <s v="C06702"/>
    <x v="0"/>
    <n v="26"/>
    <x v="2"/>
    <s v="Gold"/>
    <x v="0"/>
    <x v="33"/>
    <n v="9981"/>
    <n v="32358"/>
    <n v="15"/>
    <s v="Clothing &amp; Apparel"/>
    <x v="1"/>
    <x v="1"/>
    <n v="4"/>
    <n v="1"/>
    <n v="2"/>
    <n v="412"/>
    <x v="8"/>
  </r>
  <r>
    <s v="C06703"/>
    <x v="3"/>
    <n v="27"/>
    <x v="2"/>
    <s v="Silver"/>
    <x v="1"/>
    <x v="40"/>
    <n v="2767"/>
    <n v="146904"/>
    <n v="169"/>
    <s v="Beauty &amp; Personal Care"/>
    <x v="1"/>
    <x v="0"/>
    <n v="1"/>
    <n v="5"/>
    <n v="4"/>
    <n v="154"/>
    <x v="3"/>
  </r>
  <r>
    <s v="C06704"/>
    <x v="1"/>
    <n v="21"/>
    <x v="1"/>
    <s v="Free"/>
    <x v="0"/>
    <x v="47"/>
    <n v="6268"/>
    <n v="168902"/>
    <n v="135"/>
    <s v="Electronics"/>
    <x v="3"/>
    <x v="1"/>
    <n v="1"/>
    <n v="4"/>
    <n v="4"/>
    <n v="144"/>
    <x v="3"/>
  </r>
  <r>
    <s v="C06705"/>
    <x v="7"/>
    <n v="32"/>
    <x v="2"/>
    <s v="Free"/>
    <x v="1"/>
    <x v="21"/>
    <n v="21857"/>
    <n v="257204"/>
    <n v="13"/>
    <s v="Pet Supplies"/>
    <x v="4"/>
    <x v="0"/>
    <n v="4"/>
    <n v="3"/>
    <n v="4"/>
    <n v="434"/>
    <x v="9"/>
  </r>
  <r>
    <s v="C06706"/>
    <x v="18"/>
    <n v="35"/>
    <x v="0"/>
    <s v="Free"/>
    <x v="1"/>
    <x v="35"/>
    <n v="3545"/>
    <n v="6342"/>
    <n v="65"/>
    <s v="Jewelry &amp; Accessories"/>
    <x v="3"/>
    <x v="0"/>
    <n v="2"/>
    <n v="4"/>
    <n v="1"/>
    <n v="241"/>
    <x v="0"/>
  </r>
  <r>
    <s v="C06707"/>
    <x v="10"/>
    <n v="44"/>
    <x v="0"/>
    <s v="Free"/>
    <x v="0"/>
    <x v="10"/>
    <n v="210"/>
    <n v="18486"/>
    <n v="51"/>
    <s v="Electronics"/>
    <x v="5"/>
    <x v="1"/>
    <n v="3"/>
    <n v="2"/>
    <n v="2"/>
    <n v="322"/>
    <x v="0"/>
  </r>
  <r>
    <s v="C06708"/>
    <x v="12"/>
    <n v="33"/>
    <x v="2"/>
    <s v="Silver"/>
    <x v="0"/>
    <x v="10"/>
    <n v="1871"/>
    <n v="1559"/>
    <n v="8"/>
    <s v="Jewelry &amp; Accessories"/>
    <x v="0"/>
    <x v="1"/>
    <n v="4"/>
    <n v="2"/>
    <n v="1"/>
    <n v="421"/>
    <x v="8"/>
  </r>
  <r>
    <s v="C06709"/>
    <x v="1"/>
    <n v="35"/>
    <x v="0"/>
    <s v="Free"/>
    <x v="0"/>
    <x v="64"/>
    <n v="9073"/>
    <n v="630498"/>
    <n v="59"/>
    <s v="Pet Supplies"/>
    <x v="3"/>
    <x v="1"/>
    <n v="3"/>
    <n v="5"/>
    <n v="5"/>
    <n v="355"/>
    <x v="6"/>
  </r>
  <r>
    <s v="C06710"/>
    <x v="10"/>
    <n v="32"/>
    <x v="2"/>
    <s v="Free"/>
    <x v="0"/>
    <x v="64"/>
    <n v="21325"/>
    <n v="158864"/>
    <n v="47"/>
    <s v="Food &amp; Grocery"/>
    <x v="5"/>
    <x v="1"/>
    <n v="3"/>
    <n v="5"/>
    <n v="4"/>
    <n v="354"/>
    <x v="6"/>
  </r>
  <r>
    <s v="C06711"/>
    <x v="1"/>
    <n v="18"/>
    <x v="1"/>
    <s v="Silver"/>
    <x v="0"/>
    <x v="14"/>
    <n v="7215"/>
    <n v="1321"/>
    <n v="241"/>
    <s v="Automotive"/>
    <x v="1"/>
    <x v="1"/>
    <n v="1"/>
    <n v="1"/>
    <n v="1"/>
    <n v="111"/>
    <x v="10"/>
  </r>
  <r>
    <s v="C06712"/>
    <x v="5"/>
    <n v="41"/>
    <x v="0"/>
    <s v="Free"/>
    <x v="1"/>
    <x v="24"/>
    <n v="7411"/>
    <n v="155714"/>
    <n v="16"/>
    <s v="Sports &amp; Outdoors"/>
    <x v="0"/>
    <x v="1"/>
    <n v="4"/>
    <n v="4"/>
    <n v="4"/>
    <n v="444"/>
    <x v="6"/>
  </r>
  <r>
    <s v="C06713"/>
    <x v="0"/>
    <n v="21"/>
    <x v="1"/>
    <s v="Free"/>
    <x v="1"/>
    <x v="30"/>
    <n v="3049"/>
    <n v="65691"/>
    <n v="420"/>
    <s v="Home &amp; Kitchen"/>
    <x v="0"/>
    <x v="1"/>
    <n v="1"/>
    <n v="4"/>
    <n v="3"/>
    <n v="143"/>
    <x v="1"/>
  </r>
  <r>
    <s v="C06714"/>
    <x v="10"/>
    <n v="34"/>
    <x v="2"/>
    <s v="Free"/>
    <x v="1"/>
    <x v="14"/>
    <n v="8482"/>
    <n v="17829"/>
    <n v="89"/>
    <s v="Home &amp; Kitchen"/>
    <x v="5"/>
    <x v="1"/>
    <n v="2"/>
    <n v="1"/>
    <n v="2"/>
    <n v="212"/>
    <x v="0"/>
  </r>
  <r>
    <s v="C06715"/>
    <x v="8"/>
    <n v="18"/>
    <x v="1"/>
    <s v="Free"/>
    <x v="1"/>
    <x v="1"/>
    <n v="23248"/>
    <n v="238037"/>
    <n v="154"/>
    <s v="Pet Supplies"/>
    <x v="1"/>
    <x v="0"/>
    <n v="1"/>
    <n v="3"/>
    <n v="4"/>
    <n v="134"/>
    <x v="1"/>
  </r>
  <r>
    <s v="C06716"/>
    <x v="0"/>
    <n v="41"/>
    <x v="0"/>
    <s v="Silver"/>
    <x v="0"/>
    <x v="31"/>
    <n v="5458"/>
    <n v="56383"/>
    <n v="16"/>
    <s v="Electronics"/>
    <x v="1"/>
    <x v="0"/>
    <n v="4"/>
    <n v="2"/>
    <n v="3"/>
    <n v="423"/>
    <x v="5"/>
  </r>
  <r>
    <s v="C06717"/>
    <x v="0"/>
    <n v="33"/>
    <x v="2"/>
    <s v="Free"/>
    <x v="1"/>
    <x v="47"/>
    <n v="9577"/>
    <n v="307885"/>
    <n v="26"/>
    <s v="Sports &amp; Outdoors"/>
    <x v="3"/>
    <x v="0"/>
    <n v="4"/>
    <n v="4"/>
    <n v="5"/>
    <n v="445"/>
    <x v="4"/>
  </r>
  <r>
    <s v="C06718"/>
    <x v="0"/>
    <n v="49"/>
    <x v="3"/>
    <s v="Free"/>
    <x v="0"/>
    <x v="5"/>
    <n v="11252"/>
    <n v="52258"/>
    <n v="114"/>
    <s v="Toys &amp; Games"/>
    <x v="1"/>
    <x v="1"/>
    <n v="2"/>
    <n v="2"/>
    <n v="3"/>
    <n v="223"/>
    <x v="0"/>
  </r>
  <r>
    <s v="C06719"/>
    <x v="7"/>
    <n v="35"/>
    <x v="0"/>
    <s v="Free"/>
    <x v="1"/>
    <x v="19"/>
    <n v="1227"/>
    <n v="13609"/>
    <n v="21"/>
    <s v="Toys &amp; Games"/>
    <x v="0"/>
    <x v="0"/>
    <n v="4"/>
    <n v="1"/>
    <n v="2"/>
    <n v="412"/>
    <x v="8"/>
  </r>
  <r>
    <s v="C06720"/>
    <x v="10"/>
    <n v="24"/>
    <x v="1"/>
    <s v="Free"/>
    <x v="0"/>
    <x v="22"/>
    <n v="7228"/>
    <n v="67917"/>
    <n v="3"/>
    <s v="Electronics"/>
    <x v="1"/>
    <x v="0"/>
    <n v="5"/>
    <n v="3"/>
    <n v="3"/>
    <n v="533"/>
    <x v="5"/>
  </r>
  <r>
    <s v="C06721"/>
    <x v="0"/>
    <n v="37"/>
    <x v="0"/>
    <s v="Gold"/>
    <x v="0"/>
    <x v="0"/>
    <n v="5816"/>
    <n v="20932"/>
    <n v="81"/>
    <s v="Electronics"/>
    <x v="1"/>
    <x v="1"/>
    <n v="2"/>
    <n v="2"/>
    <n v="2"/>
    <n v="222"/>
    <x v="0"/>
  </r>
  <r>
    <s v="C06722"/>
    <x v="0"/>
    <n v="38"/>
    <x v="0"/>
    <s v="Silver"/>
    <x v="1"/>
    <x v="10"/>
    <n v="12207"/>
    <n v="91974"/>
    <n v="19"/>
    <s v="Clothing &amp; Apparel"/>
    <x v="0"/>
    <x v="0"/>
    <n v="4"/>
    <n v="2"/>
    <n v="3"/>
    <n v="423"/>
    <x v="5"/>
  </r>
  <r>
    <s v="C06723"/>
    <x v="0"/>
    <n v="43"/>
    <x v="0"/>
    <s v="Silver"/>
    <x v="0"/>
    <x v="2"/>
    <n v="5078"/>
    <n v="30176"/>
    <n v="10"/>
    <s v="Electronics"/>
    <x v="2"/>
    <x v="1"/>
    <n v="4"/>
    <n v="2"/>
    <n v="2"/>
    <n v="422"/>
    <x v="8"/>
  </r>
  <r>
    <s v="C06724"/>
    <x v="8"/>
    <n v="35"/>
    <x v="0"/>
    <s v="Silver"/>
    <x v="1"/>
    <x v="30"/>
    <n v="7403"/>
    <n v="150023"/>
    <n v="3"/>
    <s v="Electronics"/>
    <x v="3"/>
    <x v="0"/>
    <n v="5"/>
    <n v="4"/>
    <n v="4"/>
    <n v="544"/>
    <x v="4"/>
  </r>
  <r>
    <s v="C06725"/>
    <x v="12"/>
    <n v="44"/>
    <x v="0"/>
    <s v="Platinum"/>
    <x v="1"/>
    <x v="23"/>
    <n v="2073"/>
    <n v="34169"/>
    <n v="86"/>
    <s v="Sports &amp; Outdoors"/>
    <x v="4"/>
    <x v="1"/>
    <n v="2"/>
    <n v="3"/>
    <n v="2"/>
    <n v="232"/>
    <x v="0"/>
  </r>
  <r>
    <s v="C06726"/>
    <x v="14"/>
    <n v="24"/>
    <x v="1"/>
    <s v="Free"/>
    <x v="0"/>
    <x v="15"/>
    <n v="693"/>
    <n v="212911"/>
    <n v="107"/>
    <s v="Home &amp; Kitchen"/>
    <x v="3"/>
    <x v="0"/>
    <n v="2"/>
    <n v="4"/>
    <n v="4"/>
    <n v="244"/>
    <x v="1"/>
  </r>
  <r>
    <s v="C06727"/>
    <x v="5"/>
    <n v="55"/>
    <x v="4"/>
    <s v="Gold"/>
    <x v="1"/>
    <x v="49"/>
    <n v="4185"/>
    <n v="104614"/>
    <n v="218"/>
    <s v="Clothing &amp; Apparel"/>
    <x v="5"/>
    <x v="0"/>
    <n v="1"/>
    <n v="4"/>
    <n v="3"/>
    <n v="143"/>
    <x v="1"/>
  </r>
  <r>
    <s v="C06728"/>
    <x v="10"/>
    <n v="31"/>
    <x v="2"/>
    <s v="Free"/>
    <x v="1"/>
    <x v="8"/>
    <n v="4003"/>
    <n v="96975"/>
    <n v="43"/>
    <s v="Electronics"/>
    <x v="4"/>
    <x v="1"/>
    <n v="3"/>
    <n v="4"/>
    <n v="3"/>
    <n v="343"/>
    <x v="9"/>
  </r>
  <r>
    <s v="C06729"/>
    <x v="5"/>
    <n v="32"/>
    <x v="2"/>
    <s v="Free"/>
    <x v="1"/>
    <x v="20"/>
    <n v="8129"/>
    <n v="11284"/>
    <n v="0"/>
    <s v="Beauty &amp; Personal Care"/>
    <x v="4"/>
    <x v="1"/>
    <n v="5"/>
    <n v="3"/>
    <n v="2"/>
    <n v="532"/>
    <x v="5"/>
  </r>
  <r>
    <s v="C06730"/>
    <x v="0"/>
    <n v="28"/>
    <x v="2"/>
    <s v="Free"/>
    <x v="0"/>
    <x v="12"/>
    <n v="4531"/>
    <n v="77212"/>
    <n v="242"/>
    <s v="Pet Supplies"/>
    <x v="1"/>
    <x v="0"/>
    <n v="1"/>
    <n v="4"/>
    <n v="3"/>
    <n v="143"/>
    <x v="1"/>
  </r>
  <r>
    <s v="C06731"/>
    <x v="2"/>
    <n v="19"/>
    <x v="1"/>
    <s v="Silver"/>
    <x v="0"/>
    <x v="1"/>
    <n v="10662"/>
    <n v="133334"/>
    <n v="15"/>
    <s v="Food &amp; Grocery"/>
    <x v="0"/>
    <x v="1"/>
    <n v="4"/>
    <n v="3"/>
    <n v="4"/>
    <n v="434"/>
    <x v="9"/>
  </r>
  <r>
    <s v="C06732"/>
    <x v="0"/>
    <n v="44"/>
    <x v="0"/>
    <s v="Gold"/>
    <x v="1"/>
    <x v="17"/>
    <n v="772"/>
    <n v="112927"/>
    <n v="57"/>
    <s v="Electronics"/>
    <x v="2"/>
    <x v="1"/>
    <n v="3"/>
    <n v="3"/>
    <n v="4"/>
    <n v="334"/>
    <x v="9"/>
  </r>
  <r>
    <s v="C06733"/>
    <x v="7"/>
    <n v="34"/>
    <x v="2"/>
    <s v="Free"/>
    <x v="0"/>
    <x v="0"/>
    <n v="6834"/>
    <n v="2862"/>
    <n v="5"/>
    <s v="Books"/>
    <x v="4"/>
    <x v="1"/>
    <n v="5"/>
    <n v="2"/>
    <n v="1"/>
    <n v="521"/>
    <x v="2"/>
  </r>
  <r>
    <s v="C06734"/>
    <x v="0"/>
    <n v="30"/>
    <x v="2"/>
    <s v="Gold"/>
    <x v="1"/>
    <x v="33"/>
    <n v="8641"/>
    <n v="26256"/>
    <n v="58"/>
    <s v="Clothing &amp; Apparel"/>
    <x v="5"/>
    <x v="0"/>
    <n v="3"/>
    <n v="1"/>
    <n v="2"/>
    <n v="312"/>
    <x v="7"/>
  </r>
  <r>
    <s v="C06735"/>
    <x v="7"/>
    <n v="23"/>
    <x v="1"/>
    <s v="Free"/>
    <x v="1"/>
    <x v="9"/>
    <n v="9709"/>
    <n v="65301"/>
    <n v="84"/>
    <s v="Health &amp; Wellness"/>
    <x v="3"/>
    <x v="1"/>
    <n v="2"/>
    <n v="2"/>
    <n v="3"/>
    <n v="223"/>
    <x v="0"/>
  </r>
  <r>
    <s v="C06736"/>
    <x v="12"/>
    <n v="35"/>
    <x v="0"/>
    <s v="Free"/>
    <x v="1"/>
    <x v="9"/>
    <n v="3467"/>
    <n v="24362"/>
    <n v="24"/>
    <s v="Clothing &amp; Apparel"/>
    <x v="0"/>
    <x v="1"/>
    <n v="4"/>
    <n v="2"/>
    <n v="2"/>
    <n v="422"/>
    <x v="8"/>
  </r>
  <r>
    <s v="C06737"/>
    <x v="0"/>
    <n v="27"/>
    <x v="2"/>
    <s v="Silver"/>
    <x v="1"/>
    <x v="14"/>
    <n v="11681"/>
    <n v="20807"/>
    <n v="10"/>
    <s v="Jewelry &amp; Accessories"/>
    <x v="4"/>
    <x v="1"/>
    <n v="4"/>
    <n v="1"/>
    <n v="2"/>
    <n v="412"/>
    <x v="8"/>
  </r>
  <r>
    <s v="C06738"/>
    <x v="10"/>
    <n v="45"/>
    <x v="3"/>
    <s v="Silver"/>
    <x v="1"/>
    <x v="23"/>
    <n v="7559"/>
    <n v="123251"/>
    <n v="17"/>
    <s v="Electronics"/>
    <x v="4"/>
    <x v="1"/>
    <n v="4"/>
    <n v="3"/>
    <n v="4"/>
    <n v="434"/>
    <x v="9"/>
  </r>
  <r>
    <s v="C06739"/>
    <x v="5"/>
    <n v="18"/>
    <x v="1"/>
    <s v="Free"/>
    <x v="1"/>
    <x v="8"/>
    <n v="3145"/>
    <n v="88781"/>
    <n v="5"/>
    <s v="Clothing &amp; Apparel"/>
    <x v="3"/>
    <x v="1"/>
    <n v="5"/>
    <n v="4"/>
    <n v="3"/>
    <n v="543"/>
    <x v="6"/>
  </r>
  <r>
    <s v="C06740"/>
    <x v="0"/>
    <n v="32"/>
    <x v="2"/>
    <s v="Gold"/>
    <x v="1"/>
    <x v="0"/>
    <n v="1375"/>
    <n v="62259"/>
    <n v="135"/>
    <s v="Home &amp; Kitchen"/>
    <x v="0"/>
    <x v="1"/>
    <n v="1"/>
    <n v="2"/>
    <n v="3"/>
    <n v="123"/>
    <x v="0"/>
  </r>
  <r>
    <s v="C06741"/>
    <x v="0"/>
    <n v="36"/>
    <x v="0"/>
    <s v="Silver"/>
    <x v="1"/>
    <x v="26"/>
    <n v="2251"/>
    <n v="632793"/>
    <n v="70"/>
    <s v="Electronics"/>
    <x v="2"/>
    <x v="0"/>
    <n v="2"/>
    <n v="4"/>
    <n v="5"/>
    <n v="245"/>
    <x v="1"/>
  </r>
  <r>
    <s v="C06742"/>
    <x v="0"/>
    <n v="56"/>
    <x v="4"/>
    <s v="Silver"/>
    <x v="1"/>
    <x v="45"/>
    <n v="12685"/>
    <n v="410324"/>
    <n v="60"/>
    <s v="Toys &amp; Games"/>
    <x v="1"/>
    <x v="0"/>
    <n v="2"/>
    <n v="5"/>
    <n v="5"/>
    <n v="255"/>
    <x v="1"/>
  </r>
  <r>
    <s v="C06743"/>
    <x v="0"/>
    <n v="29"/>
    <x v="2"/>
    <s v="Free"/>
    <x v="1"/>
    <x v="2"/>
    <n v="1752"/>
    <n v="11958"/>
    <n v="44"/>
    <s v="Office Supplies"/>
    <x v="0"/>
    <x v="1"/>
    <n v="3"/>
    <n v="2"/>
    <n v="2"/>
    <n v="322"/>
    <x v="0"/>
  </r>
  <r>
    <s v="C06744"/>
    <x v="1"/>
    <n v="36"/>
    <x v="0"/>
    <s v="Silver"/>
    <x v="0"/>
    <x v="9"/>
    <n v="10785"/>
    <n v="68361"/>
    <n v="34"/>
    <s v="Electronics"/>
    <x v="0"/>
    <x v="0"/>
    <n v="3"/>
    <n v="2"/>
    <n v="3"/>
    <n v="323"/>
    <x v="5"/>
  </r>
  <r>
    <s v="C06745"/>
    <x v="10"/>
    <n v="53"/>
    <x v="3"/>
    <s v="Silver"/>
    <x v="1"/>
    <x v="9"/>
    <n v="6935"/>
    <n v="51484"/>
    <n v="62"/>
    <s v="Sports &amp; Outdoors"/>
    <x v="1"/>
    <x v="1"/>
    <n v="2"/>
    <n v="2"/>
    <n v="3"/>
    <n v="223"/>
    <x v="0"/>
  </r>
  <r>
    <s v="C06746"/>
    <x v="14"/>
    <n v="26"/>
    <x v="2"/>
    <s v="Free"/>
    <x v="0"/>
    <x v="3"/>
    <n v="343"/>
    <n v="111273"/>
    <n v="12"/>
    <s v="Health &amp; Wellness"/>
    <x v="0"/>
    <x v="0"/>
    <n v="4"/>
    <n v="5"/>
    <n v="4"/>
    <n v="454"/>
    <x v="4"/>
  </r>
  <r>
    <s v="C06747"/>
    <x v="16"/>
    <n v="33"/>
    <x v="2"/>
    <s v="Silver"/>
    <x v="0"/>
    <x v="23"/>
    <n v="6098"/>
    <n v="81109"/>
    <n v="36"/>
    <s v="Home &amp; Kitchen"/>
    <x v="4"/>
    <x v="1"/>
    <n v="3"/>
    <n v="3"/>
    <n v="3"/>
    <n v="333"/>
    <x v="5"/>
  </r>
  <r>
    <s v="C06748"/>
    <x v="3"/>
    <n v="33"/>
    <x v="2"/>
    <s v="Platinum"/>
    <x v="1"/>
    <x v="9"/>
    <n v="14967"/>
    <n v="113063"/>
    <n v="11"/>
    <s v="Automotive"/>
    <x v="4"/>
    <x v="1"/>
    <n v="4"/>
    <n v="2"/>
    <n v="4"/>
    <n v="424"/>
    <x v="2"/>
  </r>
  <r>
    <s v="C06749"/>
    <x v="10"/>
    <n v="41"/>
    <x v="0"/>
    <s v="Silver"/>
    <x v="0"/>
    <x v="33"/>
    <n v="3266"/>
    <n v="11183"/>
    <n v="34"/>
    <s v="Electronics"/>
    <x v="4"/>
    <x v="0"/>
    <n v="3"/>
    <n v="1"/>
    <n v="2"/>
    <n v="312"/>
    <x v="7"/>
  </r>
  <r>
    <s v="C06750"/>
    <x v="0"/>
    <n v="21"/>
    <x v="1"/>
    <s v="Silver"/>
    <x v="0"/>
    <x v="24"/>
    <n v="12532"/>
    <n v="255398"/>
    <n v="174"/>
    <s v="Pet Supplies"/>
    <x v="3"/>
    <x v="1"/>
    <n v="1"/>
    <n v="4"/>
    <n v="4"/>
    <n v="144"/>
    <x v="3"/>
  </r>
  <r>
    <s v="C06751"/>
    <x v="0"/>
    <n v="24"/>
    <x v="1"/>
    <s v="Silver"/>
    <x v="0"/>
    <x v="15"/>
    <n v="913"/>
    <n v="336293"/>
    <n v="104"/>
    <s v="Home &amp; Kitchen"/>
    <x v="2"/>
    <x v="0"/>
    <n v="2"/>
    <n v="4"/>
    <n v="5"/>
    <n v="245"/>
    <x v="1"/>
  </r>
  <r>
    <s v="C06752"/>
    <x v="0"/>
    <n v="27"/>
    <x v="2"/>
    <s v="Silver"/>
    <x v="1"/>
    <x v="37"/>
    <n v="22581"/>
    <n v="789182"/>
    <n v="36"/>
    <s v="Toys &amp; Games"/>
    <x v="3"/>
    <x v="1"/>
    <n v="3"/>
    <n v="5"/>
    <n v="5"/>
    <n v="355"/>
    <x v="6"/>
  </r>
  <r>
    <s v="C06753"/>
    <x v="0"/>
    <n v="43"/>
    <x v="0"/>
    <s v="Silver"/>
    <x v="0"/>
    <x v="20"/>
    <n v="3367"/>
    <n v="46903"/>
    <n v="98"/>
    <s v="Clothing &amp; Apparel"/>
    <x v="1"/>
    <x v="1"/>
    <n v="2"/>
    <n v="3"/>
    <n v="3"/>
    <n v="233"/>
    <x v="0"/>
  </r>
  <r>
    <s v="C06754"/>
    <x v="11"/>
    <n v="27"/>
    <x v="2"/>
    <s v="Free"/>
    <x v="1"/>
    <x v="19"/>
    <n v="7519"/>
    <n v="7985"/>
    <n v="191"/>
    <s v="Electronics"/>
    <x v="0"/>
    <x v="0"/>
    <n v="1"/>
    <n v="1"/>
    <n v="1"/>
    <n v="111"/>
    <x v="10"/>
  </r>
  <r>
    <s v="C06755"/>
    <x v="12"/>
    <n v="31"/>
    <x v="2"/>
    <s v="Free"/>
    <x v="1"/>
    <x v="17"/>
    <n v="2188"/>
    <n v="26351"/>
    <n v="135"/>
    <s v="Electronics"/>
    <x v="0"/>
    <x v="0"/>
    <n v="1"/>
    <n v="3"/>
    <n v="2"/>
    <n v="132"/>
    <x v="0"/>
  </r>
  <r>
    <s v="C06756"/>
    <x v="1"/>
    <n v="18"/>
    <x v="1"/>
    <s v="Free"/>
    <x v="0"/>
    <x v="23"/>
    <n v="5849"/>
    <n v="99126"/>
    <n v="16"/>
    <s v="Jewelry &amp; Accessories"/>
    <x v="1"/>
    <x v="1"/>
    <n v="4"/>
    <n v="3"/>
    <n v="3"/>
    <n v="433"/>
    <x v="5"/>
  </r>
  <r>
    <s v="C06757"/>
    <x v="5"/>
    <n v="53"/>
    <x v="3"/>
    <s v="Free"/>
    <x v="0"/>
    <x v="59"/>
    <n v="3614"/>
    <n v="88642"/>
    <n v="6"/>
    <s v="Home &amp; Kitchen"/>
    <x v="3"/>
    <x v="1"/>
    <n v="5"/>
    <n v="4"/>
    <n v="3"/>
    <n v="543"/>
    <x v="6"/>
  </r>
  <r>
    <s v="C06758"/>
    <x v="0"/>
    <n v="49"/>
    <x v="3"/>
    <s v="Platinum"/>
    <x v="0"/>
    <x v="3"/>
    <n v="7862"/>
    <n v="292434"/>
    <n v="295"/>
    <s v="Clothing &amp; Apparel"/>
    <x v="5"/>
    <x v="1"/>
    <n v="1"/>
    <n v="5"/>
    <n v="4"/>
    <n v="154"/>
    <x v="3"/>
  </r>
  <r>
    <s v="C06759"/>
    <x v="0"/>
    <n v="28"/>
    <x v="2"/>
    <s v="Free"/>
    <x v="0"/>
    <x v="9"/>
    <n v="3117"/>
    <n v="18676"/>
    <n v="43"/>
    <s v="Electronics"/>
    <x v="3"/>
    <x v="1"/>
    <n v="3"/>
    <n v="2"/>
    <n v="2"/>
    <n v="322"/>
    <x v="0"/>
  </r>
  <r>
    <s v="C06760"/>
    <x v="9"/>
    <n v="24"/>
    <x v="1"/>
    <s v="Free"/>
    <x v="1"/>
    <x v="9"/>
    <n v="8634"/>
    <n v="52801"/>
    <n v="47"/>
    <s v="Electronics"/>
    <x v="0"/>
    <x v="1"/>
    <n v="3"/>
    <n v="2"/>
    <n v="3"/>
    <n v="323"/>
    <x v="5"/>
  </r>
  <r>
    <s v="C06761"/>
    <x v="7"/>
    <n v="42"/>
    <x v="0"/>
    <s v="Free"/>
    <x v="0"/>
    <x v="9"/>
    <n v="3005"/>
    <n v="2078"/>
    <n v="43"/>
    <s v="Home &amp; Kitchen"/>
    <x v="5"/>
    <x v="1"/>
    <n v="3"/>
    <n v="2"/>
    <n v="1"/>
    <n v="321"/>
    <x v="7"/>
  </r>
  <r>
    <s v="C06762"/>
    <x v="6"/>
    <n v="61"/>
    <x v="4"/>
    <s v="Free"/>
    <x v="1"/>
    <x v="22"/>
    <n v="7444"/>
    <n v="83091"/>
    <n v="3"/>
    <s v="Jewelry &amp; Accessories"/>
    <x v="3"/>
    <x v="0"/>
    <n v="5"/>
    <n v="3"/>
    <n v="3"/>
    <n v="533"/>
    <x v="5"/>
  </r>
  <r>
    <s v="C06763"/>
    <x v="15"/>
    <n v="19"/>
    <x v="1"/>
    <s v="Free"/>
    <x v="0"/>
    <x v="10"/>
    <n v="23511"/>
    <n v="165541"/>
    <n v="134"/>
    <s v="Food &amp; Grocery"/>
    <x v="3"/>
    <x v="1"/>
    <n v="1"/>
    <n v="2"/>
    <n v="4"/>
    <n v="124"/>
    <x v="1"/>
  </r>
  <r>
    <s v="C06764"/>
    <x v="16"/>
    <n v="28"/>
    <x v="2"/>
    <s v="Free"/>
    <x v="0"/>
    <x v="16"/>
    <n v="918"/>
    <n v="38795"/>
    <n v="46"/>
    <s v="Toys &amp; Games"/>
    <x v="3"/>
    <x v="0"/>
    <n v="3"/>
    <n v="5"/>
    <n v="2"/>
    <n v="352"/>
    <x v="5"/>
  </r>
  <r>
    <s v="C06765"/>
    <x v="0"/>
    <n v="27"/>
    <x v="2"/>
    <s v="Platinum"/>
    <x v="0"/>
    <x v="9"/>
    <n v="19232"/>
    <n v="147139"/>
    <n v="7"/>
    <s v="Electronics"/>
    <x v="4"/>
    <x v="1"/>
    <n v="5"/>
    <n v="2"/>
    <n v="4"/>
    <n v="524"/>
    <x v="2"/>
  </r>
  <r>
    <s v="C06766"/>
    <x v="12"/>
    <n v="57"/>
    <x v="4"/>
    <s v="Free"/>
    <x v="1"/>
    <x v="19"/>
    <n v="5053"/>
    <n v="4682"/>
    <n v="29"/>
    <s v="Automotive"/>
    <x v="4"/>
    <x v="1"/>
    <n v="3"/>
    <n v="1"/>
    <n v="1"/>
    <n v="311"/>
    <x v="8"/>
  </r>
  <r>
    <s v="C06767"/>
    <x v="17"/>
    <n v="42"/>
    <x v="0"/>
    <s v="Silver"/>
    <x v="1"/>
    <x v="68"/>
    <n v="12796"/>
    <n v="667631"/>
    <n v="42"/>
    <s v="Automotive"/>
    <x v="1"/>
    <x v="0"/>
    <n v="3"/>
    <n v="5"/>
    <n v="5"/>
    <n v="355"/>
    <x v="6"/>
  </r>
  <r>
    <s v="C06768"/>
    <x v="17"/>
    <n v="34"/>
    <x v="2"/>
    <s v="Platinum"/>
    <x v="0"/>
    <x v="44"/>
    <n v="13325"/>
    <n v="620919"/>
    <n v="16"/>
    <s v="Clothing &amp; Apparel"/>
    <x v="3"/>
    <x v="1"/>
    <n v="4"/>
    <n v="5"/>
    <n v="5"/>
    <n v="455"/>
    <x v="4"/>
  </r>
  <r>
    <s v="C06769"/>
    <x v="8"/>
    <n v="29"/>
    <x v="2"/>
    <s v="Silver"/>
    <x v="0"/>
    <x v="2"/>
    <n v="2451"/>
    <n v="16335"/>
    <n v="9"/>
    <s v="Toys &amp; Games"/>
    <x v="1"/>
    <x v="0"/>
    <n v="4"/>
    <n v="2"/>
    <n v="2"/>
    <n v="422"/>
    <x v="8"/>
  </r>
  <r>
    <s v="C06770"/>
    <x v="5"/>
    <n v="48"/>
    <x v="3"/>
    <s v="Free"/>
    <x v="0"/>
    <x v="31"/>
    <n v="2102"/>
    <n v="18757"/>
    <n v="100"/>
    <s v="Beauty &amp; Personal Care"/>
    <x v="0"/>
    <x v="1"/>
    <n v="2"/>
    <n v="2"/>
    <n v="2"/>
    <n v="222"/>
    <x v="0"/>
  </r>
  <r>
    <s v="C06771"/>
    <x v="12"/>
    <n v="19"/>
    <x v="1"/>
    <s v="Silver"/>
    <x v="1"/>
    <x v="9"/>
    <n v="5831"/>
    <n v="40531"/>
    <n v="275"/>
    <s v="Clothing &amp; Apparel"/>
    <x v="1"/>
    <x v="1"/>
    <n v="1"/>
    <n v="2"/>
    <n v="2"/>
    <n v="122"/>
    <x v="0"/>
  </r>
  <r>
    <s v="C06772"/>
    <x v="1"/>
    <n v="47"/>
    <x v="3"/>
    <s v="Free"/>
    <x v="0"/>
    <x v="31"/>
    <n v="14424"/>
    <n v="112941"/>
    <n v="194"/>
    <s v="Automotive"/>
    <x v="0"/>
    <x v="0"/>
    <n v="1"/>
    <n v="2"/>
    <n v="4"/>
    <n v="124"/>
    <x v="1"/>
  </r>
  <r>
    <s v="C06773"/>
    <x v="0"/>
    <n v="42"/>
    <x v="0"/>
    <s v="Free"/>
    <x v="1"/>
    <x v="22"/>
    <n v="13404"/>
    <n v="14570"/>
    <n v="130"/>
    <s v="Electronics"/>
    <x v="0"/>
    <x v="1"/>
    <n v="1"/>
    <n v="3"/>
    <n v="2"/>
    <n v="132"/>
    <x v="0"/>
  </r>
  <r>
    <s v="C06774"/>
    <x v="12"/>
    <n v="50"/>
    <x v="3"/>
    <s v="Silver"/>
    <x v="1"/>
    <x v="4"/>
    <n v="3625"/>
    <n v="64343"/>
    <n v="44"/>
    <s v="Jewelry &amp; Accessories"/>
    <x v="5"/>
    <x v="1"/>
    <n v="3"/>
    <n v="4"/>
    <n v="3"/>
    <n v="343"/>
    <x v="9"/>
  </r>
  <r>
    <s v="C06775"/>
    <x v="1"/>
    <n v="51"/>
    <x v="3"/>
    <s v="Gold"/>
    <x v="1"/>
    <x v="36"/>
    <n v="26752"/>
    <n v="1559689"/>
    <n v="24"/>
    <s v="Sports &amp; Outdoors"/>
    <x v="1"/>
    <x v="0"/>
    <n v="4"/>
    <n v="5"/>
    <n v="5"/>
    <n v="455"/>
    <x v="4"/>
  </r>
  <r>
    <s v="C06776"/>
    <x v="0"/>
    <n v="21"/>
    <x v="1"/>
    <s v="Free"/>
    <x v="1"/>
    <x v="65"/>
    <n v="4332"/>
    <n v="329405"/>
    <n v="21"/>
    <s v="Clothing &amp; Apparel"/>
    <x v="3"/>
    <x v="1"/>
    <n v="4"/>
    <n v="5"/>
    <n v="5"/>
    <n v="455"/>
    <x v="4"/>
  </r>
  <r>
    <s v="C06777"/>
    <x v="1"/>
    <n v="47"/>
    <x v="3"/>
    <s v="Free"/>
    <x v="1"/>
    <x v="11"/>
    <n v="4751"/>
    <n v="132406"/>
    <n v="138"/>
    <s v="Home &amp; Kitchen"/>
    <x v="3"/>
    <x v="0"/>
    <n v="1"/>
    <n v="4"/>
    <n v="4"/>
    <n v="144"/>
    <x v="3"/>
  </r>
  <r>
    <s v="C06778"/>
    <x v="5"/>
    <n v="29"/>
    <x v="2"/>
    <s v="Free"/>
    <x v="0"/>
    <x v="22"/>
    <n v="2959"/>
    <n v="28559"/>
    <n v="227"/>
    <s v="Clothing &amp; Apparel"/>
    <x v="1"/>
    <x v="1"/>
    <n v="1"/>
    <n v="3"/>
    <n v="2"/>
    <n v="132"/>
    <x v="0"/>
  </r>
  <r>
    <s v="C06779"/>
    <x v="10"/>
    <n v="49"/>
    <x v="3"/>
    <s v="Free"/>
    <x v="0"/>
    <x v="33"/>
    <n v="8758"/>
    <n v="29872"/>
    <n v="46"/>
    <s v="Clothing &amp; Apparel"/>
    <x v="3"/>
    <x v="1"/>
    <n v="3"/>
    <n v="1"/>
    <n v="2"/>
    <n v="312"/>
    <x v="7"/>
  </r>
  <r>
    <s v="C06780"/>
    <x v="10"/>
    <n v="33"/>
    <x v="2"/>
    <s v="Silver"/>
    <x v="0"/>
    <x v="49"/>
    <n v="7042"/>
    <n v="160542"/>
    <n v="20"/>
    <s v="Electronics"/>
    <x v="3"/>
    <x v="0"/>
    <n v="4"/>
    <n v="4"/>
    <n v="4"/>
    <n v="444"/>
    <x v="6"/>
  </r>
  <r>
    <s v="C06781"/>
    <x v="0"/>
    <n v="43"/>
    <x v="0"/>
    <s v="Gold"/>
    <x v="0"/>
    <x v="10"/>
    <n v="4305"/>
    <n v="39377"/>
    <n v="207"/>
    <s v="Toys &amp; Games"/>
    <x v="1"/>
    <x v="1"/>
    <n v="1"/>
    <n v="2"/>
    <n v="2"/>
    <n v="122"/>
    <x v="0"/>
  </r>
  <r>
    <s v="C06782"/>
    <x v="18"/>
    <n v="19"/>
    <x v="1"/>
    <s v="Free"/>
    <x v="1"/>
    <x v="34"/>
    <n v="2489"/>
    <n v="38641"/>
    <n v="63"/>
    <s v="Automotive"/>
    <x v="0"/>
    <x v="1"/>
    <n v="2"/>
    <n v="3"/>
    <n v="2"/>
    <n v="232"/>
    <x v="0"/>
  </r>
  <r>
    <s v="C06783"/>
    <x v="0"/>
    <n v="49"/>
    <x v="3"/>
    <s v="Gold"/>
    <x v="0"/>
    <x v="17"/>
    <n v="7365"/>
    <n v="105769"/>
    <n v="90"/>
    <s v="Beauty &amp; Personal Care"/>
    <x v="1"/>
    <x v="1"/>
    <n v="2"/>
    <n v="3"/>
    <n v="3"/>
    <n v="233"/>
    <x v="0"/>
  </r>
  <r>
    <s v="C06784"/>
    <x v="0"/>
    <n v="25"/>
    <x v="2"/>
    <s v="Free"/>
    <x v="1"/>
    <x v="4"/>
    <n v="7242"/>
    <n v="147049"/>
    <n v="37"/>
    <s v="Electronics"/>
    <x v="0"/>
    <x v="1"/>
    <n v="3"/>
    <n v="4"/>
    <n v="4"/>
    <n v="344"/>
    <x v="6"/>
  </r>
  <r>
    <s v="C06785"/>
    <x v="6"/>
    <n v="18"/>
    <x v="1"/>
    <s v="Platinum"/>
    <x v="0"/>
    <x v="23"/>
    <n v="29519"/>
    <n v="486015"/>
    <n v="11"/>
    <s v="Beauty &amp; Personal Care"/>
    <x v="3"/>
    <x v="0"/>
    <n v="4"/>
    <n v="3"/>
    <n v="5"/>
    <n v="435"/>
    <x v="6"/>
  </r>
  <r>
    <s v="C06786"/>
    <x v="5"/>
    <n v="34"/>
    <x v="2"/>
    <s v="Free"/>
    <x v="1"/>
    <x v="0"/>
    <n v="23434"/>
    <n v="94169"/>
    <n v="79"/>
    <s v="Food &amp; Grocery"/>
    <x v="5"/>
    <x v="1"/>
    <n v="2"/>
    <n v="2"/>
    <n v="3"/>
    <n v="223"/>
    <x v="0"/>
  </r>
  <r>
    <s v="C06787"/>
    <x v="1"/>
    <n v="50"/>
    <x v="3"/>
    <s v="Free"/>
    <x v="1"/>
    <x v="9"/>
    <n v="8315"/>
    <n v="51129"/>
    <n v="10"/>
    <s v="Jewelry &amp; Accessories"/>
    <x v="0"/>
    <x v="0"/>
    <n v="4"/>
    <n v="2"/>
    <n v="3"/>
    <n v="423"/>
    <x v="5"/>
  </r>
  <r>
    <s v="C06788"/>
    <x v="0"/>
    <n v="33"/>
    <x v="2"/>
    <s v="Free"/>
    <x v="1"/>
    <x v="31"/>
    <n v="6343"/>
    <n v="50628"/>
    <n v="317"/>
    <s v="Clothing &amp; Apparel"/>
    <x v="4"/>
    <x v="1"/>
    <n v="1"/>
    <n v="2"/>
    <n v="3"/>
    <n v="123"/>
    <x v="0"/>
  </r>
  <r>
    <s v="C06789"/>
    <x v="12"/>
    <n v="36"/>
    <x v="0"/>
    <s v="Free"/>
    <x v="1"/>
    <x v="23"/>
    <n v="6532"/>
    <n v="99784"/>
    <n v="154"/>
    <s v="Health &amp; Wellness"/>
    <x v="0"/>
    <x v="1"/>
    <n v="1"/>
    <n v="3"/>
    <n v="3"/>
    <n v="133"/>
    <x v="1"/>
  </r>
  <r>
    <s v="C06790"/>
    <x v="0"/>
    <n v="21"/>
    <x v="1"/>
    <s v="Free"/>
    <x v="0"/>
    <x v="31"/>
    <n v="5434"/>
    <n v="4976"/>
    <n v="13"/>
    <s v="Sports &amp; Outdoors"/>
    <x v="0"/>
    <x v="1"/>
    <n v="4"/>
    <n v="2"/>
    <n v="1"/>
    <n v="421"/>
    <x v="8"/>
  </r>
  <r>
    <s v="C06791"/>
    <x v="0"/>
    <n v="35"/>
    <x v="0"/>
    <s v="Silver"/>
    <x v="1"/>
    <x v="39"/>
    <n v="3398"/>
    <n v="94818"/>
    <n v="103"/>
    <s v="Home &amp; Kitchen"/>
    <x v="4"/>
    <x v="1"/>
    <n v="2"/>
    <n v="4"/>
    <n v="3"/>
    <n v="243"/>
    <x v="1"/>
  </r>
  <r>
    <s v="C06792"/>
    <x v="5"/>
    <n v="49"/>
    <x v="3"/>
    <s v="Free"/>
    <x v="0"/>
    <x v="2"/>
    <n v="16567"/>
    <n v="85738"/>
    <n v="95"/>
    <s v="Beauty &amp; Personal Care"/>
    <x v="1"/>
    <x v="1"/>
    <n v="2"/>
    <n v="2"/>
    <n v="3"/>
    <n v="223"/>
    <x v="0"/>
  </r>
  <r>
    <s v="C06793"/>
    <x v="5"/>
    <n v="31"/>
    <x v="2"/>
    <s v="Silver"/>
    <x v="0"/>
    <x v="3"/>
    <n v="15699"/>
    <n v="515941"/>
    <n v="57"/>
    <s v="Pet Supplies"/>
    <x v="4"/>
    <x v="1"/>
    <n v="3"/>
    <n v="5"/>
    <n v="5"/>
    <n v="355"/>
    <x v="6"/>
  </r>
  <r>
    <s v="C06794"/>
    <x v="10"/>
    <n v="31"/>
    <x v="2"/>
    <s v="Silver"/>
    <x v="1"/>
    <x v="0"/>
    <n v="28541"/>
    <n v="116389"/>
    <n v="36"/>
    <s v="Home &amp; Kitchen"/>
    <x v="3"/>
    <x v="1"/>
    <n v="3"/>
    <n v="2"/>
    <n v="4"/>
    <n v="324"/>
    <x v="9"/>
  </r>
  <r>
    <s v="C06795"/>
    <x v="1"/>
    <n v="18"/>
    <x v="1"/>
    <s v="Silver"/>
    <x v="1"/>
    <x v="41"/>
    <n v="2278"/>
    <n v="90357"/>
    <n v="63"/>
    <s v="Electronics"/>
    <x v="3"/>
    <x v="1"/>
    <n v="2"/>
    <n v="5"/>
    <n v="3"/>
    <n v="253"/>
    <x v="1"/>
  </r>
  <r>
    <s v="C06796"/>
    <x v="0"/>
    <n v="42"/>
    <x v="0"/>
    <s v="Silver"/>
    <x v="1"/>
    <x v="59"/>
    <n v="7781"/>
    <n v="194363"/>
    <n v="65"/>
    <s v="Automotive"/>
    <x v="3"/>
    <x v="1"/>
    <n v="2"/>
    <n v="4"/>
    <n v="4"/>
    <n v="244"/>
    <x v="1"/>
  </r>
  <r>
    <s v="C06797"/>
    <x v="17"/>
    <n v="48"/>
    <x v="3"/>
    <s v="Free"/>
    <x v="0"/>
    <x v="14"/>
    <n v="3675"/>
    <n v="8219"/>
    <n v="58"/>
    <s v="Food &amp; Grocery"/>
    <x v="0"/>
    <x v="1"/>
    <n v="3"/>
    <n v="1"/>
    <n v="1"/>
    <n v="311"/>
    <x v="8"/>
  </r>
  <r>
    <s v="C06798"/>
    <x v="0"/>
    <n v="18"/>
    <x v="1"/>
    <s v="Free"/>
    <x v="1"/>
    <x v="20"/>
    <n v="4729"/>
    <n v="67093"/>
    <n v="72"/>
    <s v="Electronics"/>
    <x v="3"/>
    <x v="1"/>
    <n v="2"/>
    <n v="3"/>
    <n v="3"/>
    <n v="233"/>
    <x v="0"/>
  </r>
  <r>
    <s v="C06799"/>
    <x v="1"/>
    <n v="35"/>
    <x v="0"/>
    <s v="Free"/>
    <x v="0"/>
    <x v="14"/>
    <n v="3388"/>
    <n v="636"/>
    <n v="190"/>
    <s v="Electronics"/>
    <x v="2"/>
    <x v="0"/>
    <n v="1"/>
    <n v="1"/>
    <n v="1"/>
    <n v="111"/>
    <x v="10"/>
  </r>
  <r>
    <s v="C06800"/>
    <x v="0"/>
    <n v="36"/>
    <x v="0"/>
    <s v="Free"/>
    <x v="1"/>
    <x v="19"/>
    <n v="9112"/>
    <n v="9628"/>
    <n v="49"/>
    <s v="Toys &amp; Games"/>
    <x v="4"/>
    <x v="1"/>
    <n v="3"/>
    <n v="1"/>
    <n v="1"/>
    <n v="311"/>
    <x v="8"/>
  </r>
  <r>
    <s v="C06801"/>
    <x v="17"/>
    <n v="37"/>
    <x v="0"/>
    <s v="Gold"/>
    <x v="0"/>
    <x v="14"/>
    <n v="2020"/>
    <n v="39316"/>
    <n v="52"/>
    <s v="Electronics"/>
    <x v="1"/>
    <x v="1"/>
    <n v="3"/>
    <n v="1"/>
    <n v="2"/>
    <n v="312"/>
    <x v="7"/>
  </r>
  <r>
    <s v="C06802"/>
    <x v="16"/>
    <n v="18"/>
    <x v="1"/>
    <s v="Free"/>
    <x v="1"/>
    <x v="39"/>
    <n v="5315"/>
    <n v="16003"/>
    <n v="3"/>
    <s v="Health &amp; Wellness"/>
    <x v="3"/>
    <x v="0"/>
    <n v="5"/>
    <n v="4"/>
    <n v="2"/>
    <n v="542"/>
    <x v="5"/>
  </r>
  <r>
    <s v="C06803"/>
    <x v="0"/>
    <n v="41"/>
    <x v="0"/>
    <s v="Silver"/>
    <x v="1"/>
    <x v="17"/>
    <n v="4294"/>
    <n v="56908"/>
    <n v="9"/>
    <s v="Jewelry &amp; Accessories"/>
    <x v="4"/>
    <x v="1"/>
    <n v="4"/>
    <n v="3"/>
    <n v="3"/>
    <n v="433"/>
    <x v="5"/>
  </r>
  <r>
    <s v="C06804"/>
    <x v="18"/>
    <n v="40"/>
    <x v="0"/>
    <s v="Silver"/>
    <x v="0"/>
    <x v="22"/>
    <n v="5752"/>
    <n v="59518"/>
    <n v="179"/>
    <s v="Home &amp; Kitchen"/>
    <x v="0"/>
    <x v="0"/>
    <n v="1"/>
    <n v="3"/>
    <n v="3"/>
    <n v="133"/>
    <x v="1"/>
  </r>
  <r>
    <s v="C06805"/>
    <x v="10"/>
    <n v="23"/>
    <x v="1"/>
    <s v="Free"/>
    <x v="0"/>
    <x v="33"/>
    <n v="2175"/>
    <n v="6999"/>
    <n v="44"/>
    <s v="Home &amp; Kitchen"/>
    <x v="1"/>
    <x v="1"/>
    <n v="3"/>
    <n v="1"/>
    <n v="1"/>
    <n v="311"/>
    <x v="8"/>
  </r>
  <r>
    <s v="C06806"/>
    <x v="19"/>
    <n v="30"/>
    <x v="2"/>
    <s v="Free"/>
    <x v="1"/>
    <x v="5"/>
    <n v="3561"/>
    <n v="16611"/>
    <n v="137"/>
    <s v="Electronics"/>
    <x v="0"/>
    <x v="0"/>
    <n v="1"/>
    <n v="2"/>
    <n v="2"/>
    <n v="122"/>
    <x v="0"/>
  </r>
  <r>
    <s v="C06807"/>
    <x v="0"/>
    <n v="18"/>
    <x v="1"/>
    <s v="Free"/>
    <x v="1"/>
    <x v="4"/>
    <n v="2305"/>
    <n v="46323"/>
    <n v="8"/>
    <s v="Pet Supplies"/>
    <x v="0"/>
    <x v="1"/>
    <n v="4"/>
    <n v="4"/>
    <n v="3"/>
    <n v="443"/>
    <x v="9"/>
  </r>
  <r>
    <s v="C06808"/>
    <x v="5"/>
    <n v="40"/>
    <x v="0"/>
    <s v="Gold"/>
    <x v="1"/>
    <x v="23"/>
    <n v="3704"/>
    <n v="5828"/>
    <n v="9"/>
    <s v="Beauty &amp; Personal Care"/>
    <x v="2"/>
    <x v="1"/>
    <n v="4"/>
    <n v="3"/>
    <n v="1"/>
    <n v="431"/>
    <x v="5"/>
  </r>
  <r>
    <s v="C06809"/>
    <x v="9"/>
    <n v="43"/>
    <x v="0"/>
    <s v="Free"/>
    <x v="1"/>
    <x v="10"/>
    <n v="9558"/>
    <n v="85033"/>
    <n v="90"/>
    <s v="Beauty &amp; Personal Care"/>
    <x v="3"/>
    <x v="0"/>
    <n v="2"/>
    <n v="2"/>
    <n v="3"/>
    <n v="223"/>
    <x v="0"/>
  </r>
  <r>
    <s v="C06810"/>
    <x v="0"/>
    <n v="55"/>
    <x v="4"/>
    <s v="Silver"/>
    <x v="1"/>
    <x v="18"/>
    <n v="7823"/>
    <n v="142379"/>
    <n v="40"/>
    <s v="Electronics"/>
    <x v="2"/>
    <x v="0"/>
    <n v="3"/>
    <n v="3"/>
    <n v="4"/>
    <n v="334"/>
    <x v="9"/>
  </r>
  <r>
    <s v="C06811"/>
    <x v="0"/>
    <n v="35"/>
    <x v="0"/>
    <s v="Platinum"/>
    <x v="1"/>
    <x v="19"/>
    <n v="8572"/>
    <n v="9225"/>
    <n v="82"/>
    <s v="Food &amp; Grocery"/>
    <x v="1"/>
    <x v="1"/>
    <n v="2"/>
    <n v="1"/>
    <n v="1"/>
    <n v="211"/>
    <x v="0"/>
  </r>
  <r>
    <s v="C06812"/>
    <x v="10"/>
    <n v="20"/>
    <x v="1"/>
    <s v="Free"/>
    <x v="0"/>
    <x v="29"/>
    <n v="10459"/>
    <n v="504153"/>
    <n v="132"/>
    <s v="Electronics"/>
    <x v="5"/>
    <x v="1"/>
    <n v="1"/>
    <n v="5"/>
    <n v="5"/>
    <n v="155"/>
    <x v="3"/>
  </r>
  <r>
    <s v="C06813"/>
    <x v="11"/>
    <n v="19"/>
    <x v="1"/>
    <s v="Silver"/>
    <x v="0"/>
    <x v="9"/>
    <n v="11241"/>
    <n v="87868"/>
    <n v="80"/>
    <s v="Beauty &amp; Personal Care"/>
    <x v="1"/>
    <x v="1"/>
    <n v="2"/>
    <n v="2"/>
    <n v="3"/>
    <n v="223"/>
    <x v="0"/>
  </r>
  <r>
    <s v="C06814"/>
    <x v="10"/>
    <n v="26"/>
    <x v="2"/>
    <s v="Gold"/>
    <x v="1"/>
    <x v="0"/>
    <n v="33745"/>
    <n v="119593"/>
    <n v="0"/>
    <s v="Electronics"/>
    <x v="4"/>
    <x v="0"/>
    <n v="5"/>
    <n v="2"/>
    <n v="4"/>
    <n v="524"/>
    <x v="2"/>
  </r>
  <r>
    <s v="C06815"/>
    <x v="15"/>
    <n v="31"/>
    <x v="2"/>
    <s v="Free"/>
    <x v="0"/>
    <x v="19"/>
    <n v="5922"/>
    <n v="6296"/>
    <n v="10"/>
    <s v="Electronics"/>
    <x v="5"/>
    <x v="0"/>
    <n v="4"/>
    <n v="1"/>
    <n v="1"/>
    <n v="411"/>
    <x v="8"/>
  </r>
  <r>
    <s v="C06816"/>
    <x v="0"/>
    <n v="23"/>
    <x v="1"/>
    <s v="Free"/>
    <x v="1"/>
    <x v="18"/>
    <n v="3639"/>
    <n v="64581"/>
    <n v="101"/>
    <s v="Toys &amp; Games"/>
    <x v="4"/>
    <x v="1"/>
    <n v="2"/>
    <n v="3"/>
    <n v="3"/>
    <n v="233"/>
    <x v="0"/>
  </r>
  <r>
    <s v="C06817"/>
    <x v="0"/>
    <n v="48"/>
    <x v="3"/>
    <s v="Silver"/>
    <x v="1"/>
    <x v="17"/>
    <n v="5772"/>
    <n v="81416"/>
    <n v="127"/>
    <s v="Clothing &amp; Apparel"/>
    <x v="2"/>
    <x v="1"/>
    <n v="1"/>
    <n v="3"/>
    <n v="3"/>
    <n v="133"/>
    <x v="1"/>
  </r>
  <r>
    <s v="C06818"/>
    <x v="12"/>
    <n v="35"/>
    <x v="0"/>
    <s v="Gold"/>
    <x v="0"/>
    <x v="9"/>
    <n v="3122"/>
    <n v="19741"/>
    <n v="175"/>
    <s v="Home &amp; Kitchen"/>
    <x v="0"/>
    <x v="0"/>
    <n v="1"/>
    <n v="2"/>
    <n v="2"/>
    <n v="122"/>
    <x v="0"/>
  </r>
  <r>
    <s v="C06819"/>
    <x v="3"/>
    <n v="32"/>
    <x v="2"/>
    <s v="Platinum"/>
    <x v="0"/>
    <x v="31"/>
    <n v="14414"/>
    <n v="141268"/>
    <n v="134"/>
    <s v="Electronics"/>
    <x v="0"/>
    <x v="0"/>
    <n v="1"/>
    <n v="2"/>
    <n v="4"/>
    <n v="124"/>
    <x v="1"/>
  </r>
  <r>
    <s v="C06820"/>
    <x v="5"/>
    <n v="25"/>
    <x v="2"/>
    <s v="Free"/>
    <x v="1"/>
    <x v="0"/>
    <n v="9947"/>
    <n v="4196"/>
    <n v="119"/>
    <s v="Health &amp; Wellness"/>
    <x v="0"/>
    <x v="0"/>
    <n v="2"/>
    <n v="2"/>
    <n v="1"/>
    <n v="221"/>
    <x v="7"/>
  </r>
  <r>
    <s v="C06821"/>
    <x v="10"/>
    <n v="23"/>
    <x v="1"/>
    <s v="Free"/>
    <x v="1"/>
    <x v="37"/>
    <n v="5338"/>
    <n v="241687"/>
    <n v="4"/>
    <s v="Beauty &amp; Personal Care"/>
    <x v="1"/>
    <x v="1"/>
    <n v="5"/>
    <n v="5"/>
    <n v="4"/>
    <n v="554"/>
    <x v="4"/>
  </r>
  <r>
    <s v="C06822"/>
    <x v="17"/>
    <n v="30"/>
    <x v="2"/>
    <s v="Free"/>
    <x v="1"/>
    <x v="18"/>
    <n v="4175"/>
    <n v="76125"/>
    <n v="104"/>
    <s v="Sports &amp; Outdoors"/>
    <x v="4"/>
    <x v="0"/>
    <n v="2"/>
    <n v="3"/>
    <n v="3"/>
    <n v="233"/>
    <x v="0"/>
  </r>
  <r>
    <s v="C06823"/>
    <x v="0"/>
    <n v="51"/>
    <x v="3"/>
    <s v="Free"/>
    <x v="0"/>
    <x v="62"/>
    <n v="13246"/>
    <n v="645574"/>
    <n v="134"/>
    <s v="Health &amp; Wellness"/>
    <x v="1"/>
    <x v="1"/>
    <n v="1"/>
    <n v="5"/>
    <n v="5"/>
    <n v="155"/>
    <x v="3"/>
  </r>
  <r>
    <s v="C06824"/>
    <x v="10"/>
    <n v="19"/>
    <x v="1"/>
    <s v="Free"/>
    <x v="1"/>
    <x v="9"/>
    <n v="6739"/>
    <n v="53486"/>
    <n v="33"/>
    <s v="Travel &amp; Luggage"/>
    <x v="3"/>
    <x v="0"/>
    <n v="3"/>
    <n v="2"/>
    <n v="3"/>
    <n v="323"/>
    <x v="5"/>
  </r>
  <r>
    <s v="C06825"/>
    <x v="9"/>
    <n v="18"/>
    <x v="1"/>
    <s v="Free"/>
    <x v="1"/>
    <x v="22"/>
    <n v="3771"/>
    <n v="39791"/>
    <n v="27"/>
    <s v="Pet Supplies"/>
    <x v="1"/>
    <x v="1"/>
    <n v="4"/>
    <n v="3"/>
    <n v="2"/>
    <n v="432"/>
    <x v="5"/>
  </r>
  <r>
    <s v="C06826"/>
    <x v="0"/>
    <n v="52"/>
    <x v="3"/>
    <s v="Free"/>
    <x v="1"/>
    <x v="30"/>
    <n v="9867"/>
    <n v="210983"/>
    <n v="3"/>
    <s v="Electronics"/>
    <x v="0"/>
    <x v="1"/>
    <n v="5"/>
    <n v="4"/>
    <n v="4"/>
    <n v="544"/>
    <x v="4"/>
  </r>
  <r>
    <s v="C06827"/>
    <x v="0"/>
    <n v="44"/>
    <x v="0"/>
    <s v="Free"/>
    <x v="1"/>
    <x v="17"/>
    <n v="4361"/>
    <n v="55899"/>
    <n v="102"/>
    <s v="Electronics"/>
    <x v="2"/>
    <x v="0"/>
    <n v="2"/>
    <n v="3"/>
    <n v="3"/>
    <n v="233"/>
    <x v="0"/>
  </r>
  <r>
    <s v="C06828"/>
    <x v="10"/>
    <n v="57"/>
    <x v="4"/>
    <s v="Free"/>
    <x v="0"/>
    <x v="0"/>
    <n v="3345"/>
    <n v="11905"/>
    <n v="16"/>
    <s v="Electronics"/>
    <x v="0"/>
    <x v="1"/>
    <n v="4"/>
    <n v="2"/>
    <n v="2"/>
    <n v="422"/>
    <x v="8"/>
  </r>
  <r>
    <s v="C06829"/>
    <x v="14"/>
    <n v="43"/>
    <x v="0"/>
    <s v="Free"/>
    <x v="1"/>
    <x v="59"/>
    <n v="8243"/>
    <n v="228061"/>
    <n v="5"/>
    <s v="Sports &amp; Outdoors"/>
    <x v="1"/>
    <x v="0"/>
    <n v="5"/>
    <n v="4"/>
    <n v="4"/>
    <n v="544"/>
    <x v="4"/>
  </r>
  <r>
    <s v="C06830"/>
    <x v="10"/>
    <n v="51"/>
    <x v="3"/>
    <s v="Silver"/>
    <x v="0"/>
    <x v="8"/>
    <n v="11648"/>
    <n v="292137"/>
    <n v="7"/>
    <s v="Home &amp; Kitchen"/>
    <x v="1"/>
    <x v="0"/>
    <n v="5"/>
    <n v="4"/>
    <n v="4"/>
    <n v="544"/>
    <x v="4"/>
  </r>
  <r>
    <s v="C06831"/>
    <x v="8"/>
    <n v="27"/>
    <x v="2"/>
    <s v="Silver"/>
    <x v="0"/>
    <x v="0"/>
    <n v="4706"/>
    <n v="18797"/>
    <n v="11"/>
    <s v="Electronics"/>
    <x v="1"/>
    <x v="0"/>
    <n v="4"/>
    <n v="2"/>
    <n v="2"/>
    <n v="422"/>
    <x v="8"/>
  </r>
  <r>
    <s v="C06832"/>
    <x v="14"/>
    <n v="32"/>
    <x v="2"/>
    <s v="Free"/>
    <x v="1"/>
    <x v="58"/>
    <n v="19311"/>
    <n v="501577"/>
    <n v="80"/>
    <s v="Clothing &amp; Apparel"/>
    <x v="1"/>
    <x v="1"/>
    <n v="2"/>
    <n v="4"/>
    <n v="5"/>
    <n v="245"/>
    <x v="1"/>
  </r>
  <r>
    <s v="C06833"/>
    <x v="7"/>
    <n v="18"/>
    <x v="1"/>
    <s v="Free"/>
    <x v="0"/>
    <x v="5"/>
    <n v="39742"/>
    <n v="191187"/>
    <n v="29"/>
    <s v="Office Supplies"/>
    <x v="0"/>
    <x v="0"/>
    <n v="3"/>
    <n v="2"/>
    <n v="4"/>
    <n v="324"/>
    <x v="9"/>
  </r>
  <r>
    <s v="C06834"/>
    <x v="0"/>
    <n v="18"/>
    <x v="1"/>
    <s v="Silver"/>
    <x v="1"/>
    <x v="34"/>
    <n v="7662"/>
    <n v="141113"/>
    <n v="32"/>
    <s v="Toys &amp; Games"/>
    <x v="0"/>
    <x v="1"/>
    <n v="3"/>
    <n v="3"/>
    <n v="4"/>
    <n v="334"/>
    <x v="9"/>
  </r>
  <r>
    <s v="C06835"/>
    <x v="5"/>
    <n v="28"/>
    <x v="2"/>
    <s v="Free"/>
    <x v="1"/>
    <x v="34"/>
    <n v="2114"/>
    <n v="35697"/>
    <n v="136"/>
    <s v="Clothing &amp; Apparel"/>
    <x v="0"/>
    <x v="1"/>
    <n v="1"/>
    <n v="3"/>
    <n v="2"/>
    <n v="132"/>
    <x v="0"/>
  </r>
  <r>
    <s v="C06836"/>
    <x v="15"/>
    <n v="41"/>
    <x v="0"/>
    <s v="Free"/>
    <x v="0"/>
    <x v="19"/>
    <n v="1711"/>
    <n v="1642"/>
    <n v="286"/>
    <s v="Clothing &amp; Apparel"/>
    <x v="4"/>
    <x v="1"/>
    <n v="1"/>
    <n v="1"/>
    <n v="1"/>
    <n v="111"/>
    <x v="10"/>
  </r>
  <r>
    <s v="C06837"/>
    <x v="0"/>
    <n v="45"/>
    <x v="3"/>
    <s v="Free"/>
    <x v="0"/>
    <x v="23"/>
    <n v="4562"/>
    <n v="65559"/>
    <n v="16"/>
    <s v="Electronics"/>
    <x v="4"/>
    <x v="1"/>
    <n v="4"/>
    <n v="3"/>
    <n v="3"/>
    <n v="433"/>
    <x v="5"/>
  </r>
  <r>
    <s v="C06838"/>
    <x v="0"/>
    <n v="26"/>
    <x v="2"/>
    <s v="Silver"/>
    <x v="0"/>
    <x v="33"/>
    <n v="7337"/>
    <n v="2139"/>
    <n v="54"/>
    <s v="Electronics"/>
    <x v="0"/>
    <x v="1"/>
    <n v="3"/>
    <n v="1"/>
    <n v="1"/>
    <n v="311"/>
    <x v="8"/>
  </r>
  <r>
    <s v="C06839"/>
    <x v="0"/>
    <n v="18"/>
    <x v="1"/>
    <s v="Free"/>
    <x v="1"/>
    <x v="2"/>
    <n v="5995"/>
    <n v="3703"/>
    <n v="56"/>
    <s v="Electronics"/>
    <x v="5"/>
    <x v="1"/>
    <n v="3"/>
    <n v="2"/>
    <n v="1"/>
    <n v="321"/>
    <x v="7"/>
  </r>
  <r>
    <s v="C06840"/>
    <x v="12"/>
    <n v="31"/>
    <x v="2"/>
    <s v="Gold"/>
    <x v="1"/>
    <x v="2"/>
    <n v="6243"/>
    <n v="36671"/>
    <n v="42"/>
    <s v="Automotive"/>
    <x v="0"/>
    <x v="1"/>
    <n v="3"/>
    <n v="2"/>
    <n v="2"/>
    <n v="322"/>
    <x v="0"/>
  </r>
  <r>
    <s v="C06841"/>
    <x v="3"/>
    <n v="43"/>
    <x v="0"/>
    <s v="Platinum"/>
    <x v="1"/>
    <x v="14"/>
    <n v="18478"/>
    <n v="33115"/>
    <n v="21"/>
    <s v="Electronics"/>
    <x v="3"/>
    <x v="0"/>
    <n v="4"/>
    <n v="1"/>
    <n v="2"/>
    <n v="412"/>
    <x v="8"/>
  </r>
  <r>
    <s v="C06842"/>
    <x v="11"/>
    <n v="26"/>
    <x v="2"/>
    <s v="Free"/>
    <x v="1"/>
    <x v="22"/>
    <n v="1605"/>
    <n v="1616"/>
    <n v="13"/>
    <s v="Pet Supplies"/>
    <x v="3"/>
    <x v="0"/>
    <n v="4"/>
    <n v="3"/>
    <n v="1"/>
    <n v="431"/>
    <x v="5"/>
  </r>
  <r>
    <s v="C06843"/>
    <x v="5"/>
    <n v="39"/>
    <x v="0"/>
    <s v="Free"/>
    <x v="0"/>
    <x v="20"/>
    <n v="6817"/>
    <n v="9557"/>
    <n v="0"/>
    <s v="Home &amp; Kitchen"/>
    <x v="5"/>
    <x v="0"/>
    <n v="5"/>
    <n v="3"/>
    <n v="1"/>
    <n v="531"/>
    <x v="5"/>
  </r>
  <r>
    <s v="C06844"/>
    <x v="0"/>
    <n v="33"/>
    <x v="2"/>
    <s v="Free"/>
    <x v="0"/>
    <x v="19"/>
    <n v="17508"/>
    <n v="16317"/>
    <n v="21"/>
    <s v="Clothing &amp; Apparel"/>
    <x v="0"/>
    <x v="0"/>
    <n v="4"/>
    <n v="1"/>
    <n v="2"/>
    <n v="412"/>
    <x v="8"/>
  </r>
  <r>
    <s v="C06845"/>
    <x v="10"/>
    <n v="41"/>
    <x v="0"/>
    <s v="Free"/>
    <x v="0"/>
    <x v="58"/>
    <n v="4495"/>
    <n v="91309"/>
    <n v="48"/>
    <s v="Office Supplies"/>
    <x v="0"/>
    <x v="0"/>
    <n v="3"/>
    <n v="4"/>
    <n v="3"/>
    <n v="343"/>
    <x v="9"/>
  </r>
  <r>
    <s v="C06846"/>
    <x v="5"/>
    <n v="48"/>
    <x v="3"/>
    <s v="Platinum"/>
    <x v="0"/>
    <x v="4"/>
    <n v="21677"/>
    <n v="379912"/>
    <n v="37"/>
    <s v="Sports &amp; Outdoors"/>
    <x v="3"/>
    <x v="0"/>
    <n v="3"/>
    <n v="4"/>
    <n v="5"/>
    <n v="345"/>
    <x v="6"/>
  </r>
  <r>
    <s v="C06847"/>
    <x v="6"/>
    <n v="46"/>
    <x v="3"/>
    <s v="Free"/>
    <x v="1"/>
    <x v="40"/>
    <n v="4447"/>
    <n v="29665"/>
    <n v="5"/>
    <s v="Toys &amp; Games"/>
    <x v="1"/>
    <x v="0"/>
    <n v="5"/>
    <n v="5"/>
    <n v="2"/>
    <n v="552"/>
    <x v="5"/>
  </r>
  <r>
    <s v="C06848"/>
    <x v="0"/>
    <n v="53"/>
    <x v="3"/>
    <s v="Silver"/>
    <x v="0"/>
    <x v="19"/>
    <n v="2381"/>
    <n v="2139"/>
    <n v="24"/>
    <s v="Clothing &amp; Apparel"/>
    <x v="1"/>
    <x v="1"/>
    <n v="4"/>
    <n v="1"/>
    <n v="1"/>
    <n v="411"/>
    <x v="8"/>
  </r>
  <r>
    <s v="C06849"/>
    <x v="1"/>
    <n v="34"/>
    <x v="2"/>
    <s v="Free"/>
    <x v="0"/>
    <x v="68"/>
    <n v="7554"/>
    <n v="430134"/>
    <n v="10"/>
    <s v="Automotive"/>
    <x v="4"/>
    <x v="0"/>
    <n v="4"/>
    <n v="5"/>
    <n v="5"/>
    <n v="455"/>
    <x v="4"/>
  </r>
  <r>
    <s v="C06850"/>
    <x v="5"/>
    <n v="51"/>
    <x v="3"/>
    <s v="Silver"/>
    <x v="0"/>
    <x v="41"/>
    <n v="506"/>
    <n v="197107"/>
    <n v="49"/>
    <s v="Electronics"/>
    <x v="5"/>
    <x v="1"/>
    <n v="3"/>
    <n v="5"/>
    <n v="4"/>
    <n v="354"/>
    <x v="6"/>
  </r>
  <r>
    <s v="C06851"/>
    <x v="0"/>
    <n v="38"/>
    <x v="0"/>
    <s v="Silver"/>
    <x v="1"/>
    <x v="2"/>
    <n v="11887"/>
    <n v="65396"/>
    <n v="81"/>
    <s v="Books"/>
    <x v="0"/>
    <x v="0"/>
    <n v="2"/>
    <n v="2"/>
    <n v="3"/>
    <n v="223"/>
    <x v="0"/>
  </r>
  <r>
    <s v="C06852"/>
    <x v="0"/>
    <n v="27"/>
    <x v="2"/>
    <s v="Free"/>
    <x v="1"/>
    <x v="5"/>
    <n v="4349"/>
    <n v="22695"/>
    <n v="14"/>
    <s v="Clothing &amp; Apparel"/>
    <x v="3"/>
    <x v="1"/>
    <n v="4"/>
    <n v="2"/>
    <n v="2"/>
    <n v="422"/>
    <x v="8"/>
  </r>
  <r>
    <s v="C06853"/>
    <x v="12"/>
    <n v="40"/>
    <x v="0"/>
    <s v="Silver"/>
    <x v="0"/>
    <x v="17"/>
    <n v="5322"/>
    <n v="76591"/>
    <n v="75"/>
    <s v="Home &amp; Kitchen"/>
    <x v="1"/>
    <x v="1"/>
    <n v="2"/>
    <n v="3"/>
    <n v="3"/>
    <n v="233"/>
    <x v="0"/>
  </r>
  <r>
    <s v="C06854"/>
    <x v="9"/>
    <n v="52"/>
    <x v="3"/>
    <s v="Free"/>
    <x v="1"/>
    <x v="45"/>
    <n v="16774"/>
    <n v="706588"/>
    <n v="66"/>
    <s v="Health &amp; Wellness"/>
    <x v="2"/>
    <x v="1"/>
    <n v="2"/>
    <n v="5"/>
    <n v="5"/>
    <n v="255"/>
    <x v="1"/>
  </r>
  <r>
    <s v="C06855"/>
    <x v="19"/>
    <n v="18"/>
    <x v="1"/>
    <s v="Silver"/>
    <x v="1"/>
    <x v="20"/>
    <n v="3905"/>
    <n v="44125"/>
    <n v="124"/>
    <s v="Electronics"/>
    <x v="3"/>
    <x v="1"/>
    <n v="2"/>
    <n v="3"/>
    <n v="2"/>
    <n v="232"/>
    <x v="0"/>
  </r>
  <r>
    <s v="C06856"/>
    <x v="0"/>
    <n v="52"/>
    <x v="3"/>
    <s v="Gold"/>
    <x v="0"/>
    <x v="33"/>
    <n v="10767"/>
    <n v="30029"/>
    <n v="9"/>
    <s v="Clothing &amp; Apparel"/>
    <x v="3"/>
    <x v="1"/>
    <n v="4"/>
    <n v="1"/>
    <n v="2"/>
    <n v="412"/>
    <x v="8"/>
  </r>
  <r>
    <s v="C06857"/>
    <x v="0"/>
    <n v="36"/>
    <x v="0"/>
    <s v="Free"/>
    <x v="1"/>
    <x v="9"/>
    <n v="818"/>
    <n v="6424"/>
    <n v="131"/>
    <s v="Home &amp; Kitchen"/>
    <x v="1"/>
    <x v="1"/>
    <n v="1"/>
    <n v="2"/>
    <n v="1"/>
    <n v="121"/>
    <x v="10"/>
  </r>
  <r>
    <s v="C06858"/>
    <x v="0"/>
    <n v="23"/>
    <x v="1"/>
    <s v="Free"/>
    <x v="0"/>
    <x v="13"/>
    <n v="8846"/>
    <n v="45079"/>
    <n v="42"/>
    <s v="Health &amp; Wellness"/>
    <x v="3"/>
    <x v="1"/>
    <n v="3"/>
    <n v="5"/>
    <n v="3"/>
    <n v="353"/>
    <x v="5"/>
  </r>
  <r>
    <s v="C06859"/>
    <x v="10"/>
    <n v="32"/>
    <x v="2"/>
    <s v="Gold"/>
    <x v="1"/>
    <x v="35"/>
    <n v="9429"/>
    <n v="196132"/>
    <n v="108"/>
    <s v="Electronics"/>
    <x v="3"/>
    <x v="1"/>
    <n v="2"/>
    <n v="4"/>
    <n v="4"/>
    <n v="244"/>
    <x v="1"/>
  </r>
  <r>
    <s v="C06860"/>
    <x v="0"/>
    <n v="51"/>
    <x v="3"/>
    <s v="Gold"/>
    <x v="1"/>
    <x v="9"/>
    <n v="12355"/>
    <n v="93233"/>
    <n v="107"/>
    <s v="Clothing &amp; Apparel"/>
    <x v="0"/>
    <x v="1"/>
    <n v="2"/>
    <n v="2"/>
    <n v="3"/>
    <n v="223"/>
    <x v="0"/>
  </r>
  <r>
    <s v="C06861"/>
    <x v="10"/>
    <n v="27"/>
    <x v="2"/>
    <s v="Free"/>
    <x v="1"/>
    <x v="54"/>
    <n v="5577"/>
    <n v="223273"/>
    <n v="144"/>
    <s v="Clothing &amp; Apparel"/>
    <x v="3"/>
    <x v="0"/>
    <n v="1"/>
    <n v="5"/>
    <n v="4"/>
    <n v="154"/>
    <x v="3"/>
  </r>
  <r>
    <s v="C06862"/>
    <x v="5"/>
    <n v="41"/>
    <x v="0"/>
    <s v="Silver"/>
    <x v="0"/>
    <x v="39"/>
    <n v="9589"/>
    <n v="290826"/>
    <n v="52"/>
    <s v="Books"/>
    <x v="1"/>
    <x v="1"/>
    <n v="3"/>
    <n v="4"/>
    <n v="4"/>
    <n v="344"/>
    <x v="6"/>
  </r>
  <r>
    <s v="C06863"/>
    <x v="15"/>
    <n v="36"/>
    <x v="0"/>
    <s v="Gold"/>
    <x v="1"/>
    <x v="5"/>
    <n v="46003"/>
    <n v="239773"/>
    <n v="23"/>
    <s v="Automotive"/>
    <x v="1"/>
    <x v="1"/>
    <n v="4"/>
    <n v="2"/>
    <n v="4"/>
    <n v="424"/>
    <x v="2"/>
  </r>
  <r>
    <s v="C06864"/>
    <x v="2"/>
    <n v="21"/>
    <x v="1"/>
    <s v="Free"/>
    <x v="1"/>
    <x v="49"/>
    <n v="2224"/>
    <n v="57686"/>
    <n v="30"/>
    <s v="Clothing &amp; Apparel"/>
    <x v="4"/>
    <x v="1"/>
    <n v="3"/>
    <n v="4"/>
    <n v="3"/>
    <n v="343"/>
    <x v="9"/>
  </r>
  <r>
    <s v="C06865"/>
    <x v="12"/>
    <n v="38"/>
    <x v="0"/>
    <s v="Platinum"/>
    <x v="0"/>
    <x v="19"/>
    <n v="19001"/>
    <n v="17062"/>
    <n v="11"/>
    <s v="Electronics"/>
    <x v="5"/>
    <x v="0"/>
    <n v="4"/>
    <n v="1"/>
    <n v="2"/>
    <n v="412"/>
    <x v="8"/>
  </r>
  <r>
    <s v="C06866"/>
    <x v="4"/>
    <n v="44"/>
    <x v="0"/>
    <s v="Free"/>
    <x v="1"/>
    <x v="24"/>
    <n v="5424"/>
    <n v="114317"/>
    <n v="75"/>
    <s v="Clothing &amp; Apparel"/>
    <x v="4"/>
    <x v="1"/>
    <n v="2"/>
    <n v="4"/>
    <n v="4"/>
    <n v="244"/>
    <x v="1"/>
  </r>
  <r>
    <s v="C06867"/>
    <x v="12"/>
    <n v="29"/>
    <x v="2"/>
    <s v="Free"/>
    <x v="0"/>
    <x v="47"/>
    <n v="3439"/>
    <n v="107302"/>
    <n v="108"/>
    <s v="Toys &amp; Games"/>
    <x v="5"/>
    <x v="1"/>
    <n v="2"/>
    <n v="4"/>
    <n v="3"/>
    <n v="243"/>
    <x v="1"/>
  </r>
  <r>
    <s v="C06868"/>
    <x v="10"/>
    <n v="20"/>
    <x v="1"/>
    <s v="Free"/>
    <x v="1"/>
    <x v="45"/>
    <n v="5397"/>
    <n v="202947"/>
    <n v="20"/>
    <s v="Books"/>
    <x v="5"/>
    <x v="1"/>
    <n v="4"/>
    <n v="5"/>
    <n v="4"/>
    <n v="454"/>
    <x v="4"/>
  </r>
  <r>
    <s v="C06869"/>
    <x v="8"/>
    <n v="34"/>
    <x v="2"/>
    <s v="Silver"/>
    <x v="1"/>
    <x v="5"/>
    <n v="14394"/>
    <n v="80658"/>
    <n v="36"/>
    <s v="Books"/>
    <x v="1"/>
    <x v="1"/>
    <n v="3"/>
    <n v="2"/>
    <n v="3"/>
    <n v="323"/>
    <x v="5"/>
  </r>
  <r>
    <s v="C06870"/>
    <x v="0"/>
    <n v="27"/>
    <x v="2"/>
    <s v="Free"/>
    <x v="1"/>
    <x v="24"/>
    <n v="2011"/>
    <n v="48542"/>
    <n v="46"/>
    <s v="Electronics"/>
    <x v="3"/>
    <x v="1"/>
    <n v="3"/>
    <n v="4"/>
    <n v="3"/>
    <n v="343"/>
    <x v="9"/>
  </r>
  <r>
    <s v="C06871"/>
    <x v="12"/>
    <n v="40"/>
    <x v="0"/>
    <s v="Gold"/>
    <x v="0"/>
    <x v="0"/>
    <n v="6966"/>
    <n v="23988"/>
    <n v="80"/>
    <s v="Beauty &amp; Personal Care"/>
    <x v="5"/>
    <x v="1"/>
    <n v="2"/>
    <n v="2"/>
    <n v="2"/>
    <n v="222"/>
    <x v="0"/>
  </r>
  <r>
    <s v="C06872"/>
    <x v="18"/>
    <n v="34"/>
    <x v="2"/>
    <s v="Free"/>
    <x v="0"/>
    <x v="5"/>
    <n v="6392"/>
    <n v="29519"/>
    <n v="0"/>
    <s v="Clothing &amp; Apparel"/>
    <x v="3"/>
    <x v="0"/>
    <n v="5"/>
    <n v="2"/>
    <n v="2"/>
    <n v="522"/>
    <x v="2"/>
  </r>
  <r>
    <s v="C06873"/>
    <x v="9"/>
    <n v="45"/>
    <x v="3"/>
    <s v="Gold"/>
    <x v="1"/>
    <x v="29"/>
    <n v="7398"/>
    <n v="379065"/>
    <n v="80"/>
    <s v="Electronics"/>
    <x v="1"/>
    <x v="0"/>
    <n v="2"/>
    <n v="5"/>
    <n v="5"/>
    <n v="255"/>
    <x v="1"/>
  </r>
  <r>
    <s v="C06874"/>
    <x v="8"/>
    <n v="18"/>
    <x v="1"/>
    <s v="Free"/>
    <x v="0"/>
    <x v="20"/>
    <n v="21476"/>
    <n v="317348"/>
    <n v="60"/>
    <s v="Pet Supplies"/>
    <x v="3"/>
    <x v="1"/>
    <n v="2"/>
    <n v="3"/>
    <n v="5"/>
    <n v="235"/>
    <x v="1"/>
  </r>
  <r>
    <s v="C06875"/>
    <x v="0"/>
    <n v="51"/>
    <x v="3"/>
    <s v="Free"/>
    <x v="0"/>
    <x v="53"/>
    <n v="11912"/>
    <n v="470852"/>
    <n v="21"/>
    <s v="Jewelry &amp; Accessories"/>
    <x v="4"/>
    <x v="1"/>
    <n v="4"/>
    <n v="5"/>
    <n v="5"/>
    <n v="455"/>
    <x v="4"/>
  </r>
  <r>
    <s v="C06876"/>
    <x v="0"/>
    <n v="21"/>
    <x v="1"/>
    <s v="Gold"/>
    <x v="1"/>
    <x v="18"/>
    <n v="21963"/>
    <n v="363944"/>
    <n v="8"/>
    <s v="Health &amp; Wellness"/>
    <x v="5"/>
    <x v="1"/>
    <n v="4"/>
    <n v="3"/>
    <n v="5"/>
    <n v="435"/>
    <x v="6"/>
  </r>
  <r>
    <s v="C06877"/>
    <x v="5"/>
    <n v="51"/>
    <x v="3"/>
    <s v="Free"/>
    <x v="1"/>
    <x v="44"/>
    <n v="14284"/>
    <n v="654249"/>
    <n v="38"/>
    <s v="Health &amp; Wellness"/>
    <x v="5"/>
    <x v="1"/>
    <n v="3"/>
    <n v="5"/>
    <n v="5"/>
    <n v="355"/>
    <x v="6"/>
  </r>
  <r>
    <s v="C06878"/>
    <x v="10"/>
    <n v="25"/>
    <x v="2"/>
    <s v="Free"/>
    <x v="1"/>
    <x v="0"/>
    <n v="5426"/>
    <n v="23652"/>
    <n v="25"/>
    <s v="Beauty &amp; Personal Care"/>
    <x v="1"/>
    <x v="1"/>
    <n v="4"/>
    <n v="2"/>
    <n v="2"/>
    <n v="422"/>
    <x v="8"/>
  </r>
  <r>
    <s v="C06879"/>
    <x v="10"/>
    <n v="35"/>
    <x v="0"/>
    <s v="Free"/>
    <x v="0"/>
    <x v="6"/>
    <n v="19688"/>
    <n v="688212"/>
    <n v="63"/>
    <s v="Books"/>
    <x v="4"/>
    <x v="0"/>
    <n v="2"/>
    <n v="4"/>
    <n v="5"/>
    <n v="245"/>
    <x v="1"/>
  </r>
  <r>
    <s v="C06880"/>
    <x v="10"/>
    <n v="54"/>
    <x v="3"/>
    <s v="Silver"/>
    <x v="1"/>
    <x v="59"/>
    <n v="4899"/>
    <n v="109842"/>
    <n v="26"/>
    <s v="Home &amp; Kitchen"/>
    <x v="5"/>
    <x v="1"/>
    <n v="4"/>
    <n v="4"/>
    <n v="4"/>
    <n v="444"/>
    <x v="6"/>
  </r>
  <r>
    <s v="C06881"/>
    <x v="10"/>
    <n v="34"/>
    <x v="2"/>
    <s v="Free"/>
    <x v="0"/>
    <x v="9"/>
    <n v="8456"/>
    <n v="5240"/>
    <n v="82"/>
    <s v="Jewelry &amp; Accessories"/>
    <x v="3"/>
    <x v="1"/>
    <n v="2"/>
    <n v="2"/>
    <n v="1"/>
    <n v="221"/>
    <x v="7"/>
  </r>
  <r>
    <s v="C06882"/>
    <x v="0"/>
    <n v="25"/>
    <x v="2"/>
    <s v="Silver"/>
    <x v="1"/>
    <x v="22"/>
    <n v="1844"/>
    <n v="15776"/>
    <n v="57"/>
    <s v="Clothing &amp; Apparel"/>
    <x v="4"/>
    <x v="1"/>
    <n v="3"/>
    <n v="3"/>
    <n v="2"/>
    <n v="332"/>
    <x v="0"/>
  </r>
  <r>
    <s v="C06883"/>
    <x v="0"/>
    <n v="37"/>
    <x v="0"/>
    <s v="Silver"/>
    <x v="0"/>
    <x v="18"/>
    <n v="6304"/>
    <n v="111267"/>
    <n v="88"/>
    <s v="Beauty &amp; Personal Care"/>
    <x v="3"/>
    <x v="0"/>
    <n v="2"/>
    <n v="3"/>
    <n v="4"/>
    <n v="234"/>
    <x v="1"/>
  </r>
  <r>
    <s v="C06884"/>
    <x v="0"/>
    <n v="25"/>
    <x v="2"/>
    <s v="Free"/>
    <x v="1"/>
    <x v="15"/>
    <n v="2809"/>
    <n v="85079"/>
    <n v="12"/>
    <s v="Food &amp; Grocery"/>
    <x v="5"/>
    <x v="0"/>
    <n v="4"/>
    <n v="4"/>
    <n v="3"/>
    <n v="443"/>
    <x v="9"/>
  </r>
  <r>
    <s v="C06885"/>
    <x v="6"/>
    <n v="51"/>
    <x v="3"/>
    <s v="Free"/>
    <x v="1"/>
    <x v="33"/>
    <n v="9515"/>
    <n v="29698"/>
    <n v="114"/>
    <s v="Home &amp; Kitchen"/>
    <x v="0"/>
    <x v="0"/>
    <n v="2"/>
    <n v="1"/>
    <n v="2"/>
    <n v="212"/>
    <x v="0"/>
  </r>
  <r>
    <s v="C06886"/>
    <x v="0"/>
    <n v="58"/>
    <x v="4"/>
    <s v="Free"/>
    <x v="1"/>
    <x v="2"/>
    <n v="13662"/>
    <n v="87513"/>
    <n v="85"/>
    <s v="Beauty &amp; Personal Care"/>
    <x v="0"/>
    <x v="1"/>
    <n v="2"/>
    <n v="2"/>
    <n v="3"/>
    <n v="223"/>
    <x v="0"/>
  </r>
  <r>
    <s v="C06887"/>
    <x v="14"/>
    <n v="33"/>
    <x v="2"/>
    <s v="Silver"/>
    <x v="1"/>
    <x v="9"/>
    <n v="12012"/>
    <n v="96433"/>
    <n v="51"/>
    <s v="Pet Supplies"/>
    <x v="0"/>
    <x v="0"/>
    <n v="3"/>
    <n v="2"/>
    <n v="3"/>
    <n v="323"/>
    <x v="5"/>
  </r>
  <r>
    <s v="C06888"/>
    <x v="8"/>
    <n v="22"/>
    <x v="1"/>
    <s v="Free"/>
    <x v="0"/>
    <x v="28"/>
    <n v="5222"/>
    <n v="197693"/>
    <n v="45"/>
    <s v="Food &amp; Grocery"/>
    <x v="0"/>
    <x v="1"/>
    <n v="3"/>
    <n v="5"/>
    <n v="4"/>
    <n v="354"/>
    <x v="6"/>
  </r>
  <r>
    <s v="C06889"/>
    <x v="1"/>
    <n v="19"/>
    <x v="1"/>
    <s v="Free"/>
    <x v="1"/>
    <x v="18"/>
    <n v="13353"/>
    <n v="19810"/>
    <n v="37"/>
    <s v="Beauty &amp; Personal Care"/>
    <x v="4"/>
    <x v="1"/>
    <n v="3"/>
    <n v="3"/>
    <n v="2"/>
    <n v="332"/>
    <x v="0"/>
  </r>
  <r>
    <s v="C06890"/>
    <x v="9"/>
    <n v="32"/>
    <x v="2"/>
    <s v="Platinum"/>
    <x v="1"/>
    <x v="5"/>
    <n v="47492"/>
    <n v="261269"/>
    <n v="22"/>
    <s v="Home &amp; Kitchen"/>
    <x v="0"/>
    <x v="0"/>
    <n v="4"/>
    <n v="2"/>
    <n v="4"/>
    <n v="424"/>
    <x v="2"/>
  </r>
  <r>
    <s v="C06891"/>
    <x v="12"/>
    <n v="50"/>
    <x v="3"/>
    <s v="Platinum"/>
    <x v="1"/>
    <x v="30"/>
    <n v="1786"/>
    <n v="33954"/>
    <n v="21"/>
    <s v="Home &amp; Kitchen"/>
    <x v="1"/>
    <x v="1"/>
    <n v="4"/>
    <n v="4"/>
    <n v="2"/>
    <n v="442"/>
    <x v="5"/>
  </r>
  <r>
    <s v="C06892"/>
    <x v="12"/>
    <n v="35"/>
    <x v="0"/>
    <s v="Free"/>
    <x v="1"/>
    <x v="50"/>
    <n v="2724"/>
    <n v="80727"/>
    <n v="30"/>
    <s v="Clothing &amp; Apparel"/>
    <x v="3"/>
    <x v="0"/>
    <n v="3"/>
    <n v="4"/>
    <n v="3"/>
    <n v="343"/>
    <x v="9"/>
  </r>
  <r>
    <s v="C06893"/>
    <x v="4"/>
    <n v="45"/>
    <x v="3"/>
    <s v="Free"/>
    <x v="0"/>
    <x v="5"/>
    <n v="6335"/>
    <n v="30044"/>
    <n v="130"/>
    <s v="Clothing &amp; Apparel"/>
    <x v="1"/>
    <x v="1"/>
    <n v="1"/>
    <n v="2"/>
    <n v="2"/>
    <n v="122"/>
    <x v="0"/>
  </r>
  <r>
    <s v="C06894"/>
    <x v="5"/>
    <n v="33"/>
    <x v="2"/>
    <s v="Platinum"/>
    <x v="1"/>
    <x v="0"/>
    <n v="24496"/>
    <n v="11147"/>
    <n v="104"/>
    <s v="Electronics"/>
    <x v="3"/>
    <x v="1"/>
    <n v="2"/>
    <n v="2"/>
    <n v="2"/>
    <n v="222"/>
    <x v="0"/>
  </r>
  <r>
    <s v="C06895"/>
    <x v="0"/>
    <n v="44"/>
    <x v="0"/>
    <s v="Free"/>
    <x v="1"/>
    <x v="14"/>
    <n v="26103"/>
    <n v="45723"/>
    <n v="71"/>
    <s v="Electronics"/>
    <x v="4"/>
    <x v="1"/>
    <n v="2"/>
    <n v="1"/>
    <n v="3"/>
    <n v="213"/>
    <x v="7"/>
  </r>
  <r>
    <s v="C06896"/>
    <x v="0"/>
    <n v="36"/>
    <x v="0"/>
    <s v="Free"/>
    <x v="0"/>
    <x v="9"/>
    <n v="17842"/>
    <n v="127735"/>
    <n v="38"/>
    <s v="Clothing &amp; Apparel"/>
    <x v="0"/>
    <x v="0"/>
    <n v="3"/>
    <n v="2"/>
    <n v="4"/>
    <n v="324"/>
    <x v="9"/>
  </r>
  <r>
    <s v="C06897"/>
    <x v="0"/>
    <n v="55"/>
    <x v="4"/>
    <s v="Free"/>
    <x v="0"/>
    <x v="17"/>
    <n v="12365"/>
    <n v="181895"/>
    <n v="94"/>
    <s v="Clothing &amp; Apparel"/>
    <x v="5"/>
    <x v="1"/>
    <n v="2"/>
    <n v="3"/>
    <n v="4"/>
    <n v="234"/>
    <x v="1"/>
  </r>
  <r>
    <s v="C06898"/>
    <x v="0"/>
    <n v="21"/>
    <x v="1"/>
    <s v="Gold"/>
    <x v="1"/>
    <x v="49"/>
    <n v="25014"/>
    <n v="612248"/>
    <n v="26"/>
    <s v="Food &amp; Grocery"/>
    <x v="0"/>
    <x v="1"/>
    <n v="4"/>
    <n v="4"/>
    <n v="5"/>
    <n v="445"/>
    <x v="4"/>
  </r>
  <r>
    <s v="C06899"/>
    <x v="0"/>
    <n v="29"/>
    <x v="2"/>
    <s v="Free"/>
    <x v="0"/>
    <x v="10"/>
    <n v="7562"/>
    <n v="57993"/>
    <n v="177"/>
    <s v="Beauty &amp; Personal Care"/>
    <x v="1"/>
    <x v="1"/>
    <n v="1"/>
    <n v="2"/>
    <n v="3"/>
    <n v="123"/>
    <x v="0"/>
  </r>
  <r>
    <s v="C06900"/>
    <x v="0"/>
    <n v="47"/>
    <x v="3"/>
    <s v="Silver"/>
    <x v="0"/>
    <x v="20"/>
    <n v="7129"/>
    <n v="93216"/>
    <n v="102"/>
    <s v="Beauty &amp; Personal Care"/>
    <x v="1"/>
    <x v="1"/>
    <n v="2"/>
    <n v="3"/>
    <n v="3"/>
    <n v="233"/>
    <x v="0"/>
  </r>
  <r>
    <s v="C06901"/>
    <x v="14"/>
    <n v="32"/>
    <x v="2"/>
    <s v="Silver"/>
    <x v="1"/>
    <x v="31"/>
    <n v="4767"/>
    <n v="46561"/>
    <n v="6"/>
    <s v="Home &amp; Kitchen"/>
    <x v="5"/>
    <x v="1"/>
    <n v="5"/>
    <n v="2"/>
    <n v="3"/>
    <n v="523"/>
    <x v="2"/>
  </r>
  <r>
    <s v="C06902"/>
    <x v="14"/>
    <n v="24"/>
    <x v="1"/>
    <s v="Gold"/>
    <x v="0"/>
    <x v="20"/>
    <n v="11529"/>
    <n v="171987"/>
    <n v="97"/>
    <s v="Clothing &amp; Apparel"/>
    <x v="3"/>
    <x v="1"/>
    <n v="2"/>
    <n v="3"/>
    <n v="4"/>
    <n v="234"/>
    <x v="1"/>
  </r>
  <r>
    <s v="C06903"/>
    <x v="0"/>
    <n v="43"/>
    <x v="0"/>
    <s v="Silver"/>
    <x v="0"/>
    <x v="33"/>
    <n v="4636"/>
    <n v="12586"/>
    <n v="1"/>
    <s v="Electronics"/>
    <x v="0"/>
    <x v="1"/>
    <n v="5"/>
    <n v="1"/>
    <n v="2"/>
    <n v="512"/>
    <x v="8"/>
  </r>
  <r>
    <s v="C06904"/>
    <x v="0"/>
    <n v="18"/>
    <x v="1"/>
    <s v="Free"/>
    <x v="1"/>
    <x v="36"/>
    <n v="11851"/>
    <n v="636314"/>
    <n v="28"/>
    <s v="Sports &amp; Outdoors"/>
    <x v="3"/>
    <x v="0"/>
    <n v="4"/>
    <n v="5"/>
    <n v="5"/>
    <n v="455"/>
    <x v="4"/>
  </r>
  <r>
    <s v="C06905"/>
    <x v="11"/>
    <n v="30"/>
    <x v="2"/>
    <s v="Platinum"/>
    <x v="0"/>
    <x v="12"/>
    <n v="5536"/>
    <n v="98817"/>
    <n v="6"/>
    <s v="Sports &amp; Outdoors"/>
    <x v="0"/>
    <x v="0"/>
    <n v="5"/>
    <n v="4"/>
    <n v="3"/>
    <n v="543"/>
    <x v="6"/>
  </r>
  <r>
    <s v="C06906"/>
    <x v="0"/>
    <n v="46"/>
    <x v="3"/>
    <s v="Free"/>
    <x v="0"/>
    <x v="60"/>
    <n v="2914"/>
    <n v="234746"/>
    <n v="0"/>
    <s v="Clothing &amp; Apparel"/>
    <x v="1"/>
    <x v="0"/>
    <n v="5"/>
    <n v="5"/>
    <n v="4"/>
    <n v="554"/>
    <x v="4"/>
  </r>
  <r>
    <s v="C06907"/>
    <x v="1"/>
    <n v="42"/>
    <x v="0"/>
    <s v="Free"/>
    <x v="1"/>
    <x v="31"/>
    <n v="1572"/>
    <n v="12923"/>
    <n v="58"/>
    <s v="Jewelry &amp; Accessories"/>
    <x v="1"/>
    <x v="1"/>
    <n v="3"/>
    <n v="2"/>
    <n v="2"/>
    <n v="322"/>
    <x v="0"/>
  </r>
  <r>
    <s v="C06908"/>
    <x v="7"/>
    <n v="27"/>
    <x v="2"/>
    <s v="Silver"/>
    <x v="0"/>
    <x v="2"/>
    <n v="10805"/>
    <n v="61215"/>
    <n v="71"/>
    <s v="Electronics"/>
    <x v="1"/>
    <x v="1"/>
    <n v="2"/>
    <n v="2"/>
    <n v="3"/>
    <n v="223"/>
    <x v="0"/>
  </r>
  <r>
    <s v="C06909"/>
    <x v="0"/>
    <n v="26"/>
    <x v="2"/>
    <s v="Free"/>
    <x v="1"/>
    <x v="22"/>
    <n v="3772"/>
    <n v="43157"/>
    <n v="162"/>
    <s v="Toys &amp; Games"/>
    <x v="1"/>
    <x v="1"/>
    <n v="1"/>
    <n v="3"/>
    <n v="2"/>
    <n v="132"/>
    <x v="0"/>
  </r>
  <r>
    <s v="C06910"/>
    <x v="12"/>
    <n v="22"/>
    <x v="1"/>
    <s v="Free"/>
    <x v="0"/>
    <x v="33"/>
    <n v="18216"/>
    <n v="58452"/>
    <n v="33"/>
    <s v="Sports &amp; Outdoors"/>
    <x v="0"/>
    <x v="0"/>
    <n v="3"/>
    <n v="1"/>
    <n v="3"/>
    <n v="313"/>
    <x v="2"/>
  </r>
  <r>
    <s v="C06911"/>
    <x v="4"/>
    <n v="21"/>
    <x v="1"/>
    <s v="Free"/>
    <x v="0"/>
    <x v="45"/>
    <n v="8136"/>
    <n v="344111"/>
    <n v="62"/>
    <s v="Electronics"/>
    <x v="2"/>
    <x v="0"/>
    <n v="2"/>
    <n v="5"/>
    <n v="5"/>
    <n v="255"/>
    <x v="1"/>
  </r>
  <r>
    <s v="C06912"/>
    <x v="0"/>
    <n v="39"/>
    <x v="0"/>
    <s v="Gold"/>
    <x v="0"/>
    <x v="20"/>
    <n v="9241"/>
    <n v="12225"/>
    <n v="59"/>
    <s v="Home &amp; Kitchen"/>
    <x v="3"/>
    <x v="1"/>
    <n v="3"/>
    <n v="3"/>
    <n v="2"/>
    <n v="332"/>
    <x v="0"/>
  </r>
  <r>
    <s v="C06913"/>
    <x v="10"/>
    <n v="48"/>
    <x v="3"/>
    <s v="Silver"/>
    <x v="0"/>
    <x v="12"/>
    <n v="4776"/>
    <n v="75236"/>
    <n v="32"/>
    <s v="Health &amp; Wellness"/>
    <x v="0"/>
    <x v="1"/>
    <n v="3"/>
    <n v="4"/>
    <n v="3"/>
    <n v="343"/>
    <x v="9"/>
  </r>
  <r>
    <s v="C06914"/>
    <x v="8"/>
    <n v="41"/>
    <x v="0"/>
    <s v="Free"/>
    <x v="0"/>
    <x v="47"/>
    <n v="9322"/>
    <n v="241456"/>
    <n v="101"/>
    <s v="Beauty &amp; Personal Care"/>
    <x v="0"/>
    <x v="1"/>
    <n v="2"/>
    <n v="4"/>
    <n v="4"/>
    <n v="244"/>
    <x v="1"/>
  </r>
  <r>
    <s v="C06915"/>
    <x v="14"/>
    <n v="47"/>
    <x v="3"/>
    <s v="Free"/>
    <x v="1"/>
    <x v="2"/>
    <n v="10386"/>
    <n v="61433"/>
    <n v="218"/>
    <s v="Electronics"/>
    <x v="0"/>
    <x v="1"/>
    <n v="1"/>
    <n v="2"/>
    <n v="3"/>
    <n v="123"/>
    <x v="0"/>
  </r>
  <r>
    <s v="C06916"/>
    <x v="0"/>
    <n v="32"/>
    <x v="2"/>
    <s v="Free"/>
    <x v="0"/>
    <x v="12"/>
    <n v="11524"/>
    <n v="177973"/>
    <n v="58"/>
    <s v="Home &amp; Kitchen"/>
    <x v="4"/>
    <x v="1"/>
    <n v="3"/>
    <n v="4"/>
    <n v="4"/>
    <n v="344"/>
    <x v="6"/>
  </r>
  <r>
    <s v="C06917"/>
    <x v="0"/>
    <n v="22"/>
    <x v="1"/>
    <s v="Free"/>
    <x v="0"/>
    <x v="43"/>
    <n v="11121"/>
    <n v="464246"/>
    <n v="85"/>
    <s v="Pet Supplies"/>
    <x v="1"/>
    <x v="1"/>
    <n v="2"/>
    <n v="5"/>
    <n v="5"/>
    <n v="255"/>
    <x v="1"/>
  </r>
  <r>
    <s v="C06918"/>
    <x v="0"/>
    <n v="44"/>
    <x v="0"/>
    <s v="Silver"/>
    <x v="0"/>
    <x v="20"/>
    <n v="4119"/>
    <n v="47148"/>
    <n v="68"/>
    <s v="Automotive"/>
    <x v="4"/>
    <x v="0"/>
    <n v="2"/>
    <n v="3"/>
    <n v="3"/>
    <n v="233"/>
    <x v="0"/>
  </r>
  <r>
    <s v="C06919"/>
    <x v="0"/>
    <n v="44"/>
    <x v="0"/>
    <s v="Free"/>
    <x v="0"/>
    <x v="21"/>
    <n v="428"/>
    <n v="55758"/>
    <n v="14"/>
    <s v="Clothing &amp; Apparel"/>
    <x v="4"/>
    <x v="0"/>
    <n v="4"/>
    <n v="3"/>
    <n v="3"/>
    <n v="433"/>
    <x v="5"/>
  </r>
  <r>
    <s v="C06920"/>
    <x v="0"/>
    <n v="37"/>
    <x v="0"/>
    <s v="Free"/>
    <x v="1"/>
    <x v="14"/>
    <n v="5407"/>
    <n v="11472"/>
    <n v="99"/>
    <s v="Books"/>
    <x v="0"/>
    <x v="1"/>
    <n v="2"/>
    <n v="1"/>
    <n v="2"/>
    <n v="212"/>
    <x v="0"/>
  </r>
  <r>
    <s v="C06921"/>
    <x v="5"/>
    <n v="30"/>
    <x v="2"/>
    <s v="Platinum"/>
    <x v="1"/>
    <x v="33"/>
    <n v="24664"/>
    <n v="7249"/>
    <n v="13"/>
    <s v="Home &amp; Kitchen"/>
    <x v="1"/>
    <x v="1"/>
    <n v="4"/>
    <n v="1"/>
    <n v="1"/>
    <n v="411"/>
    <x v="8"/>
  </r>
  <r>
    <s v="C06922"/>
    <x v="7"/>
    <n v="54"/>
    <x v="3"/>
    <s v="Platinum"/>
    <x v="1"/>
    <x v="20"/>
    <n v="27186"/>
    <n v="362937"/>
    <n v="41"/>
    <s v="Office Supplies"/>
    <x v="0"/>
    <x v="0"/>
    <n v="3"/>
    <n v="3"/>
    <n v="5"/>
    <n v="335"/>
    <x v="6"/>
  </r>
  <r>
    <s v="C06923"/>
    <x v="9"/>
    <n v="58"/>
    <x v="4"/>
    <s v="Free"/>
    <x v="0"/>
    <x v="24"/>
    <n v="10283"/>
    <n v="251072"/>
    <n v="37"/>
    <s v="Clothing &amp; Apparel"/>
    <x v="1"/>
    <x v="0"/>
    <n v="3"/>
    <n v="4"/>
    <n v="4"/>
    <n v="344"/>
    <x v="6"/>
  </r>
  <r>
    <s v="C06924"/>
    <x v="5"/>
    <n v="28"/>
    <x v="2"/>
    <s v="Silver"/>
    <x v="0"/>
    <x v="28"/>
    <n v="2521"/>
    <n v="97919"/>
    <n v="112"/>
    <s v="Office Supplies"/>
    <x v="1"/>
    <x v="1"/>
    <n v="2"/>
    <n v="5"/>
    <n v="3"/>
    <n v="253"/>
    <x v="1"/>
  </r>
  <r>
    <s v="C06925"/>
    <x v="0"/>
    <n v="44"/>
    <x v="0"/>
    <s v="Silver"/>
    <x v="1"/>
    <x v="23"/>
    <n v="11175"/>
    <n v="142944"/>
    <n v="64"/>
    <s v="Pet Supplies"/>
    <x v="2"/>
    <x v="0"/>
    <n v="2"/>
    <n v="3"/>
    <n v="4"/>
    <n v="234"/>
    <x v="1"/>
  </r>
  <r>
    <s v="C06926"/>
    <x v="0"/>
    <n v="25"/>
    <x v="2"/>
    <s v="Platinum"/>
    <x v="1"/>
    <x v="12"/>
    <n v="13659"/>
    <n v="265756"/>
    <n v="120"/>
    <s v="Clothing &amp; Apparel"/>
    <x v="5"/>
    <x v="1"/>
    <n v="2"/>
    <n v="4"/>
    <n v="4"/>
    <n v="244"/>
    <x v="1"/>
  </r>
  <r>
    <s v="C06927"/>
    <x v="0"/>
    <n v="43"/>
    <x v="0"/>
    <s v="Silver"/>
    <x v="0"/>
    <x v="22"/>
    <n v="4729"/>
    <n v="47432"/>
    <n v="49"/>
    <s v="Books"/>
    <x v="2"/>
    <x v="1"/>
    <n v="3"/>
    <n v="3"/>
    <n v="3"/>
    <n v="333"/>
    <x v="5"/>
  </r>
  <r>
    <s v="C06928"/>
    <x v="3"/>
    <n v="36"/>
    <x v="0"/>
    <s v="Silver"/>
    <x v="1"/>
    <x v="21"/>
    <n v="21395"/>
    <n v="224716"/>
    <n v="36"/>
    <s v="Books"/>
    <x v="3"/>
    <x v="0"/>
    <n v="3"/>
    <n v="3"/>
    <n v="4"/>
    <n v="334"/>
    <x v="9"/>
  </r>
  <r>
    <s v="C06929"/>
    <x v="0"/>
    <n v="45"/>
    <x v="3"/>
    <s v="Silver"/>
    <x v="1"/>
    <x v="9"/>
    <n v="3604"/>
    <n v="28397"/>
    <n v="51"/>
    <s v="Electronics"/>
    <x v="1"/>
    <x v="1"/>
    <n v="3"/>
    <n v="2"/>
    <n v="2"/>
    <n v="322"/>
    <x v="0"/>
  </r>
  <r>
    <s v="C06930"/>
    <x v="12"/>
    <n v="46"/>
    <x v="3"/>
    <s v="Silver"/>
    <x v="0"/>
    <x v="31"/>
    <n v="11972"/>
    <n v="110986"/>
    <n v="0"/>
    <s v="Home &amp; Kitchen"/>
    <x v="1"/>
    <x v="1"/>
    <n v="5"/>
    <n v="2"/>
    <n v="4"/>
    <n v="524"/>
    <x v="2"/>
  </r>
  <r>
    <s v="C06931"/>
    <x v="1"/>
    <n v="37"/>
    <x v="0"/>
    <s v="Silver"/>
    <x v="1"/>
    <x v="39"/>
    <n v="13307"/>
    <n v="373205"/>
    <n v="54"/>
    <s v="Electronics"/>
    <x v="3"/>
    <x v="1"/>
    <n v="3"/>
    <n v="4"/>
    <n v="5"/>
    <n v="345"/>
    <x v="6"/>
  </r>
  <r>
    <s v="C06932"/>
    <x v="0"/>
    <n v="29"/>
    <x v="2"/>
    <s v="Platinum"/>
    <x v="1"/>
    <x v="12"/>
    <n v="6377"/>
    <n v="112486"/>
    <n v="266"/>
    <s v="Clothing &amp; Apparel"/>
    <x v="1"/>
    <x v="1"/>
    <n v="1"/>
    <n v="4"/>
    <n v="4"/>
    <n v="144"/>
    <x v="3"/>
  </r>
  <r>
    <s v="C06933"/>
    <x v="0"/>
    <n v="36"/>
    <x v="0"/>
    <s v="Free"/>
    <x v="1"/>
    <x v="33"/>
    <n v="9272"/>
    <n v="29551"/>
    <n v="83"/>
    <s v="Beauty &amp; Personal Care"/>
    <x v="1"/>
    <x v="1"/>
    <n v="2"/>
    <n v="1"/>
    <n v="2"/>
    <n v="212"/>
    <x v="0"/>
  </r>
  <r>
    <s v="C06934"/>
    <x v="5"/>
    <n v="18"/>
    <x v="1"/>
    <s v="Platinum"/>
    <x v="0"/>
    <x v="2"/>
    <n v="68315"/>
    <n v="39205"/>
    <n v="51"/>
    <s v="Clothing &amp; Apparel"/>
    <x v="1"/>
    <x v="1"/>
    <n v="3"/>
    <n v="2"/>
    <n v="2"/>
    <n v="322"/>
    <x v="0"/>
  </r>
  <r>
    <s v="C06935"/>
    <x v="0"/>
    <n v="26"/>
    <x v="2"/>
    <s v="Free"/>
    <x v="1"/>
    <x v="14"/>
    <n v="13345"/>
    <n v="2914"/>
    <n v="73"/>
    <s v="Food &amp; Grocery"/>
    <x v="0"/>
    <x v="1"/>
    <n v="2"/>
    <n v="1"/>
    <n v="1"/>
    <n v="211"/>
    <x v="0"/>
  </r>
  <r>
    <s v="C06936"/>
    <x v="14"/>
    <n v="20"/>
    <x v="1"/>
    <s v="Platinum"/>
    <x v="1"/>
    <x v="30"/>
    <n v="7947"/>
    <n v="174389"/>
    <n v="47"/>
    <s v="Automotive"/>
    <x v="5"/>
    <x v="0"/>
    <n v="3"/>
    <n v="4"/>
    <n v="4"/>
    <n v="344"/>
    <x v="6"/>
  </r>
  <r>
    <s v="C06937"/>
    <x v="0"/>
    <n v="39"/>
    <x v="0"/>
    <s v="Free"/>
    <x v="0"/>
    <x v="20"/>
    <n v="14663"/>
    <n v="210764"/>
    <n v="270"/>
    <s v="Home &amp; Kitchen"/>
    <x v="4"/>
    <x v="1"/>
    <n v="1"/>
    <n v="3"/>
    <n v="4"/>
    <n v="134"/>
    <x v="1"/>
  </r>
  <r>
    <s v="C06938"/>
    <x v="8"/>
    <n v="40"/>
    <x v="0"/>
    <s v="Silver"/>
    <x v="0"/>
    <x v="16"/>
    <n v="10435"/>
    <n v="43617"/>
    <n v="2"/>
    <s v="Health &amp; Wellness"/>
    <x v="3"/>
    <x v="0"/>
    <n v="5"/>
    <n v="5"/>
    <n v="2"/>
    <n v="552"/>
    <x v="5"/>
  </r>
  <r>
    <s v="C06939"/>
    <x v="10"/>
    <n v="46"/>
    <x v="3"/>
    <s v="Free"/>
    <x v="0"/>
    <x v="39"/>
    <n v="6118"/>
    <n v="197188"/>
    <n v="9"/>
    <s v="Electronics"/>
    <x v="4"/>
    <x v="0"/>
    <n v="4"/>
    <n v="4"/>
    <n v="4"/>
    <n v="444"/>
    <x v="6"/>
  </r>
  <r>
    <s v="C06940"/>
    <x v="10"/>
    <n v="39"/>
    <x v="0"/>
    <s v="Silver"/>
    <x v="1"/>
    <x v="44"/>
    <n v="2279"/>
    <n v="105436"/>
    <n v="21"/>
    <s v="Jewelry &amp; Accessories"/>
    <x v="0"/>
    <x v="1"/>
    <n v="4"/>
    <n v="5"/>
    <n v="3"/>
    <n v="453"/>
    <x v="5"/>
  </r>
  <r>
    <s v="C06941"/>
    <x v="5"/>
    <n v="45"/>
    <x v="3"/>
    <s v="Silver"/>
    <x v="1"/>
    <x v="50"/>
    <n v="15089"/>
    <n v="517601"/>
    <n v="78"/>
    <s v="Books"/>
    <x v="3"/>
    <x v="0"/>
    <n v="2"/>
    <n v="4"/>
    <n v="5"/>
    <n v="245"/>
    <x v="1"/>
  </r>
  <r>
    <s v="C06942"/>
    <x v="9"/>
    <n v="40"/>
    <x v="0"/>
    <s v="Free"/>
    <x v="0"/>
    <x v="12"/>
    <n v="8455"/>
    <n v="163635"/>
    <n v="61"/>
    <s v="Sports &amp; Outdoors"/>
    <x v="1"/>
    <x v="1"/>
    <n v="2"/>
    <n v="4"/>
    <n v="4"/>
    <n v="244"/>
    <x v="1"/>
  </r>
  <r>
    <s v="C06943"/>
    <x v="0"/>
    <n v="37"/>
    <x v="0"/>
    <s v="Gold"/>
    <x v="1"/>
    <x v="5"/>
    <n v="28696"/>
    <n v="148049"/>
    <n v="32"/>
    <s v="Food &amp; Grocery"/>
    <x v="0"/>
    <x v="1"/>
    <n v="3"/>
    <n v="2"/>
    <n v="4"/>
    <n v="324"/>
    <x v="9"/>
  </r>
  <r>
    <s v="C06944"/>
    <x v="5"/>
    <n v="18"/>
    <x v="1"/>
    <s v="Free"/>
    <x v="0"/>
    <x v="8"/>
    <n v="8673"/>
    <n v="210659"/>
    <n v="198"/>
    <s v="Jewelry &amp; Accessories"/>
    <x v="0"/>
    <x v="1"/>
    <n v="1"/>
    <n v="4"/>
    <n v="4"/>
    <n v="144"/>
    <x v="3"/>
  </r>
  <r>
    <s v="C06945"/>
    <x v="14"/>
    <n v="37"/>
    <x v="0"/>
    <s v="Silver"/>
    <x v="1"/>
    <x v="43"/>
    <n v="10616"/>
    <n v="485558"/>
    <n v="26"/>
    <s v="Sports &amp; Outdoors"/>
    <x v="0"/>
    <x v="0"/>
    <n v="4"/>
    <n v="5"/>
    <n v="5"/>
    <n v="455"/>
    <x v="4"/>
  </r>
  <r>
    <s v="C06946"/>
    <x v="0"/>
    <n v="30"/>
    <x v="2"/>
    <s v="Silver"/>
    <x v="1"/>
    <x v="19"/>
    <n v="25518"/>
    <n v="25233"/>
    <n v="149"/>
    <s v="Beauty &amp; Personal Care"/>
    <x v="4"/>
    <x v="1"/>
    <n v="1"/>
    <n v="1"/>
    <n v="2"/>
    <n v="112"/>
    <x v="10"/>
  </r>
  <r>
    <s v="C06947"/>
    <x v="1"/>
    <n v="18"/>
    <x v="1"/>
    <s v="Free"/>
    <x v="0"/>
    <x v="9"/>
    <n v="1007"/>
    <n v="69439"/>
    <n v="94"/>
    <s v="Clothing &amp; Apparel"/>
    <x v="4"/>
    <x v="0"/>
    <n v="2"/>
    <n v="2"/>
    <n v="3"/>
    <n v="223"/>
    <x v="0"/>
  </r>
  <r>
    <s v="C06948"/>
    <x v="12"/>
    <n v="27"/>
    <x v="2"/>
    <s v="Free"/>
    <x v="0"/>
    <x v="35"/>
    <n v="8033"/>
    <n v="143962"/>
    <n v="0"/>
    <s v="Sports &amp; Outdoors"/>
    <x v="1"/>
    <x v="1"/>
    <n v="5"/>
    <n v="4"/>
    <n v="4"/>
    <n v="544"/>
    <x v="4"/>
  </r>
  <r>
    <s v="C06949"/>
    <x v="0"/>
    <n v="49"/>
    <x v="3"/>
    <s v="Free"/>
    <x v="0"/>
    <x v="34"/>
    <n v="2108"/>
    <n v="3383"/>
    <n v="22"/>
    <s v="Toys &amp; Games"/>
    <x v="3"/>
    <x v="1"/>
    <n v="4"/>
    <n v="3"/>
    <n v="1"/>
    <n v="431"/>
    <x v="5"/>
  </r>
  <r>
    <s v="C06950"/>
    <x v="3"/>
    <n v="49"/>
    <x v="3"/>
    <s v="Free"/>
    <x v="0"/>
    <x v="0"/>
    <n v="3779"/>
    <n v="15979"/>
    <n v="68"/>
    <s v="Clothing &amp; Apparel"/>
    <x v="4"/>
    <x v="1"/>
    <n v="2"/>
    <n v="2"/>
    <n v="2"/>
    <n v="222"/>
    <x v="0"/>
  </r>
  <r>
    <s v="C06951"/>
    <x v="1"/>
    <n v="26"/>
    <x v="2"/>
    <s v="Free"/>
    <x v="0"/>
    <x v="31"/>
    <n v="3442"/>
    <n v="27236"/>
    <n v="23"/>
    <s v="Health &amp; Wellness"/>
    <x v="3"/>
    <x v="0"/>
    <n v="4"/>
    <n v="2"/>
    <n v="2"/>
    <n v="422"/>
    <x v="8"/>
  </r>
  <r>
    <s v="C06952"/>
    <x v="10"/>
    <n v="27"/>
    <x v="2"/>
    <s v="Platinum"/>
    <x v="1"/>
    <x v="3"/>
    <n v="24604"/>
    <n v="936771"/>
    <n v="5"/>
    <s v="Travel &amp; Luggage"/>
    <x v="0"/>
    <x v="0"/>
    <n v="5"/>
    <n v="5"/>
    <n v="5"/>
    <n v="555"/>
    <x v="4"/>
  </r>
  <r>
    <s v="C06953"/>
    <x v="10"/>
    <n v="39"/>
    <x v="0"/>
    <s v="Free"/>
    <x v="0"/>
    <x v="34"/>
    <n v="2399"/>
    <n v="39094"/>
    <n v="100"/>
    <s v="Electronics"/>
    <x v="3"/>
    <x v="0"/>
    <n v="2"/>
    <n v="3"/>
    <n v="2"/>
    <n v="232"/>
    <x v="0"/>
  </r>
  <r>
    <s v="C06954"/>
    <x v="8"/>
    <n v="47"/>
    <x v="3"/>
    <s v="Silver"/>
    <x v="0"/>
    <x v="21"/>
    <n v="26036"/>
    <n v="352531"/>
    <n v="329"/>
    <s v="Sports &amp; Outdoors"/>
    <x v="0"/>
    <x v="0"/>
    <n v="1"/>
    <n v="3"/>
    <n v="5"/>
    <n v="135"/>
    <x v="1"/>
  </r>
  <r>
    <s v="C06955"/>
    <x v="0"/>
    <n v="32"/>
    <x v="2"/>
    <s v="Gold"/>
    <x v="0"/>
    <x v="2"/>
    <n v="2352"/>
    <n v="15836"/>
    <n v="112"/>
    <s v="Food &amp; Grocery"/>
    <x v="2"/>
    <x v="1"/>
    <n v="2"/>
    <n v="2"/>
    <n v="2"/>
    <n v="222"/>
    <x v="0"/>
  </r>
  <r>
    <s v="C06956"/>
    <x v="11"/>
    <n v="26"/>
    <x v="2"/>
    <s v="Silver"/>
    <x v="0"/>
    <x v="19"/>
    <n v="2667"/>
    <n v="2297"/>
    <n v="151"/>
    <s v="Travel &amp; Luggage"/>
    <x v="3"/>
    <x v="1"/>
    <n v="1"/>
    <n v="1"/>
    <n v="1"/>
    <n v="111"/>
    <x v="10"/>
  </r>
  <r>
    <s v="C06957"/>
    <x v="18"/>
    <n v="34"/>
    <x v="2"/>
    <s v="Gold"/>
    <x v="0"/>
    <x v="39"/>
    <n v="643"/>
    <n v="208722"/>
    <n v="43"/>
    <s v="Sports &amp; Outdoors"/>
    <x v="3"/>
    <x v="0"/>
    <n v="3"/>
    <n v="4"/>
    <n v="4"/>
    <n v="344"/>
    <x v="6"/>
  </r>
  <r>
    <s v="C06958"/>
    <x v="14"/>
    <n v="31"/>
    <x v="2"/>
    <s v="Free"/>
    <x v="0"/>
    <x v="22"/>
    <n v="1316"/>
    <n v="145307"/>
    <n v="41"/>
    <s v="Beauty &amp; Personal Care"/>
    <x v="0"/>
    <x v="1"/>
    <n v="3"/>
    <n v="3"/>
    <n v="4"/>
    <n v="334"/>
    <x v="9"/>
  </r>
  <r>
    <s v="C06959"/>
    <x v="0"/>
    <n v="30"/>
    <x v="2"/>
    <s v="Silver"/>
    <x v="1"/>
    <x v="49"/>
    <n v="4116"/>
    <n v="94642"/>
    <n v="99"/>
    <s v="Home &amp; Kitchen"/>
    <x v="1"/>
    <x v="1"/>
    <n v="2"/>
    <n v="4"/>
    <n v="3"/>
    <n v="243"/>
    <x v="1"/>
  </r>
  <r>
    <s v="C06960"/>
    <x v="7"/>
    <n v="29"/>
    <x v="2"/>
    <s v="Free"/>
    <x v="1"/>
    <x v="18"/>
    <n v="4172"/>
    <n v="67199"/>
    <n v="76"/>
    <s v="Electronics"/>
    <x v="1"/>
    <x v="0"/>
    <n v="2"/>
    <n v="3"/>
    <n v="3"/>
    <n v="233"/>
    <x v="0"/>
  </r>
  <r>
    <s v="C06961"/>
    <x v="0"/>
    <n v="26"/>
    <x v="2"/>
    <s v="Free"/>
    <x v="0"/>
    <x v="33"/>
    <n v="1587"/>
    <n v="4427"/>
    <n v="7"/>
    <s v="Electronics"/>
    <x v="1"/>
    <x v="0"/>
    <n v="5"/>
    <n v="1"/>
    <n v="1"/>
    <n v="511"/>
    <x v="8"/>
  </r>
  <r>
    <s v="C06962"/>
    <x v="5"/>
    <n v="39"/>
    <x v="0"/>
    <s v="Silver"/>
    <x v="1"/>
    <x v="12"/>
    <n v="1005"/>
    <n v="16895"/>
    <n v="32"/>
    <s v="Pet Supplies"/>
    <x v="4"/>
    <x v="1"/>
    <n v="3"/>
    <n v="4"/>
    <n v="2"/>
    <n v="342"/>
    <x v="5"/>
  </r>
  <r>
    <s v="C06963"/>
    <x v="0"/>
    <n v="28"/>
    <x v="2"/>
    <s v="Free"/>
    <x v="0"/>
    <x v="58"/>
    <n v="4334"/>
    <n v="99217"/>
    <n v="10"/>
    <s v="Home &amp; Kitchen"/>
    <x v="1"/>
    <x v="1"/>
    <n v="4"/>
    <n v="4"/>
    <n v="3"/>
    <n v="443"/>
    <x v="9"/>
  </r>
  <r>
    <s v="C06964"/>
    <x v="1"/>
    <n v="48"/>
    <x v="3"/>
    <s v="Free"/>
    <x v="1"/>
    <x v="42"/>
    <n v="3179"/>
    <n v="12368"/>
    <n v="101"/>
    <s v="Home &amp; Kitchen"/>
    <x v="1"/>
    <x v="1"/>
    <n v="2"/>
    <n v="5"/>
    <n v="2"/>
    <n v="252"/>
    <x v="1"/>
  </r>
  <r>
    <s v="C06965"/>
    <x v="7"/>
    <n v="35"/>
    <x v="0"/>
    <s v="Free"/>
    <x v="1"/>
    <x v="4"/>
    <n v="399"/>
    <n v="7502"/>
    <n v="1"/>
    <s v="Food &amp; Grocery"/>
    <x v="0"/>
    <x v="0"/>
    <n v="5"/>
    <n v="4"/>
    <n v="1"/>
    <n v="541"/>
    <x v="5"/>
  </r>
  <r>
    <s v="C06966"/>
    <x v="8"/>
    <n v="18"/>
    <x v="1"/>
    <s v="Free"/>
    <x v="1"/>
    <x v="26"/>
    <n v="3832"/>
    <n v="91798"/>
    <n v="15"/>
    <s v="Electronics"/>
    <x v="4"/>
    <x v="1"/>
    <n v="4"/>
    <n v="4"/>
    <n v="3"/>
    <n v="443"/>
    <x v="9"/>
  </r>
  <r>
    <s v="C06967"/>
    <x v="1"/>
    <n v="43"/>
    <x v="0"/>
    <s v="Free"/>
    <x v="0"/>
    <x v="12"/>
    <n v="5588"/>
    <n v="89235"/>
    <n v="139"/>
    <s v="Sports &amp; Outdoors"/>
    <x v="3"/>
    <x v="0"/>
    <n v="1"/>
    <n v="4"/>
    <n v="3"/>
    <n v="143"/>
    <x v="1"/>
  </r>
  <r>
    <s v="C06968"/>
    <x v="9"/>
    <n v="18"/>
    <x v="1"/>
    <s v="Free"/>
    <x v="1"/>
    <x v="19"/>
    <n v="9471"/>
    <n v="945"/>
    <n v="7"/>
    <s v="Electronics"/>
    <x v="4"/>
    <x v="1"/>
    <n v="5"/>
    <n v="1"/>
    <n v="1"/>
    <n v="511"/>
    <x v="8"/>
  </r>
  <r>
    <s v="C06969"/>
    <x v="2"/>
    <n v="30"/>
    <x v="2"/>
    <s v="Gold"/>
    <x v="0"/>
    <x v="1"/>
    <n v="13594"/>
    <n v="169069"/>
    <n v="64"/>
    <s v="Books"/>
    <x v="1"/>
    <x v="1"/>
    <n v="2"/>
    <n v="3"/>
    <n v="4"/>
    <n v="234"/>
    <x v="1"/>
  </r>
  <r>
    <s v="C06970"/>
    <x v="5"/>
    <n v="18"/>
    <x v="1"/>
    <s v="Free"/>
    <x v="0"/>
    <x v="23"/>
    <n v="4234"/>
    <n v="56882"/>
    <n v="143"/>
    <s v="Home &amp; Kitchen"/>
    <x v="1"/>
    <x v="1"/>
    <n v="1"/>
    <n v="3"/>
    <n v="3"/>
    <n v="133"/>
    <x v="1"/>
  </r>
  <r>
    <s v="C06971"/>
    <x v="12"/>
    <n v="48"/>
    <x v="3"/>
    <s v="Silver"/>
    <x v="1"/>
    <x v="0"/>
    <n v="2535"/>
    <n v="9046"/>
    <n v="13"/>
    <s v="Beauty &amp; Personal Care"/>
    <x v="1"/>
    <x v="0"/>
    <n v="4"/>
    <n v="2"/>
    <n v="1"/>
    <n v="421"/>
    <x v="8"/>
  </r>
  <r>
    <s v="C06972"/>
    <x v="10"/>
    <n v="47"/>
    <x v="3"/>
    <s v="Free"/>
    <x v="1"/>
    <x v="24"/>
    <n v="12331"/>
    <n v="242513"/>
    <n v="86"/>
    <s v="Electronics"/>
    <x v="0"/>
    <x v="0"/>
    <n v="2"/>
    <n v="4"/>
    <n v="4"/>
    <n v="244"/>
    <x v="1"/>
  </r>
  <r>
    <s v="C06973"/>
    <x v="12"/>
    <n v="35"/>
    <x v="0"/>
    <s v="Silver"/>
    <x v="1"/>
    <x v="13"/>
    <n v="3765"/>
    <n v="188911"/>
    <n v="94"/>
    <s v="Electronics"/>
    <x v="4"/>
    <x v="1"/>
    <n v="2"/>
    <n v="5"/>
    <n v="4"/>
    <n v="254"/>
    <x v="1"/>
  </r>
  <r>
    <s v="C06974"/>
    <x v="3"/>
    <n v="28"/>
    <x v="2"/>
    <s v="Free"/>
    <x v="1"/>
    <x v="18"/>
    <n v="13703"/>
    <n v="216063"/>
    <n v="14"/>
    <s v="Beauty &amp; Personal Care"/>
    <x v="3"/>
    <x v="0"/>
    <n v="4"/>
    <n v="3"/>
    <n v="4"/>
    <n v="434"/>
    <x v="9"/>
  </r>
  <r>
    <s v="C06975"/>
    <x v="0"/>
    <n v="32"/>
    <x v="2"/>
    <s v="Gold"/>
    <x v="0"/>
    <x v="34"/>
    <n v="9598"/>
    <n v="149598"/>
    <n v="25"/>
    <s v="Sports &amp; Outdoors"/>
    <x v="4"/>
    <x v="1"/>
    <n v="4"/>
    <n v="3"/>
    <n v="4"/>
    <n v="434"/>
    <x v="9"/>
  </r>
  <r>
    <s v="C06976"/>
    <x v="0"/>
    <n v="55"/>
    <x v="4"/>
    <s v="Silver"/>
    <x v="0"/>
    <x v="19"/>
    <n v="3849"/>
    <n v="3489"/>
    <n v="81"/>
    <s v="Toys &amp; Games"/>
    <x v="5"/>
    <x v="0"/>
    <n v="2"/>
    <n v="1"/>
    <n v="1"/>
    <n v="211"/>
    <x v="0"/>
  </r>
  <r>
    <s v="C06977"/>
    <x v="0"/>
    <n v="45"/>
    <x v="3"/>
    <s v="Free"/>
    <x v="1"/>
    <x v="59"/>
    <n v="2864"/>
    <n v="7939"/>
    <n v="105"/>
    <s v="Home &amp; Kitchen"/>
    <x v="0"/>
    <x v="1"/>
    <n v="2"/>
    <n v="4"/>
    <n v="1"/>
    <n v="241"/>
    <x v="0"/>
  </r>
  <r>
    <s v="C06978"/>
    <x v="0"/>
    <n v="63"/>
    <x v="4"/>
    <s v="Free"/>
    <x v="1"/>
    <x v="34"/>
    <n v="4667"/>
    <n v="69221"/>
    <n v="12"/>
    <s v="Office Supplies"/>
    <x v="5"/>
    <x v="0"/>
    <n v="4"/>
    <n v="3"/>
    <n v="3"/>
    <n v="433"/>
    <x v="5"/>
  </r>
  <r>
    <s v="C06979"/>
    <x v="0"/>
    <n v="30"/>
    <x v="2"/>
    <s v="Free"/>
    <x v="1"/>
    <x v="45"/>
    <n v="40726"/>
    <n v="139113"/>
    <n v="121"/>
    <s v="Clothing &amp; Apparel"/>
    <x v="4"/>
    <x v="1"/>
    <n v="2"/>
    <n v="5"/>
    <n v="4"/>
    <n v="254"/>
    <x v="1"/>
  </r>
  <r>
    <s v="C06980"/>
    <x v="10"/>
    <n v="44"/>
    <x v="0"/>
    <s v="Silver"/>
    <x v="1"/>
    <x v="10"/>
    <n v="9536"/>
    <n v="71715"/>
    <n v="86"/>
    <s v="Sports &amp; Outdoors"/>
    <x v="5"/>
    <x v="1"/>
    <n v="2"/>
    <n v="2"/>
    <n v="3"/>
    <n v="223"/>
    <x v="0"/>
  </r>
  <r>
    <s v="C06981"/>
    <x v="6"/>
    <n v="43"/>
    <x v="0"/>
    <s v="Free"/>
    <x v="0"/>
    <x v="5"/>
    <n v="6664"/>
    <n v="37161"/>
    <n v="5"/>
    <s v="Electronics"/>
    <x v="0"/>
    <x v="1"/>
    <n v="5"/>
    <n v="2"/>
    <n v="2"/>
    <n v="522"/>
    <x v="2"/>
  </r>
  <r>
    <s v="C06982"/>
    <x v="10"/>
    <n v="47"/>
    <x v="3"/>
    <s v="Platinum"/>
    <x v="1"/>
    <x v="23"/>
    <n v="11848"/>
    <n v="188159"/>
    <n v="43"/>
    <s v="Clothing &amp; Apparel"/>
    <x v="1"/>
    <x v="1"/>
    <n v="3"/>
    <n v="3"/>
    <n v="4"/>
    <n v="334"/>
    <x v="9"/>
  </r>
  <r>
    <s v="C06983"/>
    <x v="8"/>
    <n v="45"/>
    <x v="3"/>
    <s v="Gold"/>
    <x v="0"/>
    <x v="31"/>
    <n v="12518"/>
    <n v="113944"/>
    <n v="1"/>
    <s v="Home &amp; Kitchen"/>
    <x v="5"/>
    <x v="1"/>
    <n v="5"/>
    <n v="2"/>
    <n v="4"/>
    <n v="524"/>
    <x v="2"/>
  </r>
  <r>
    <s v="C06984"/>
    <x v="0"/>
    <n v="44"/>
    <x v="0"/>
    <s v="Free"/>
    <x v="0"/>
    <x v="11"/>
    <n v="7513"/>
    <n v="23406"/>
    <n v="358"/>
    <s v="Beauty &amp; Personal Care"/>
    <x v="1"/>
    <x v="0"/>
    <n v="1"/>
    <n v="4"/>
    <n v="2"/>
    <n v="142"/>
    <x v="1"/>
  </r>
  <r>
    <s v="C06985"/>
    <x v="12"/>
    <n v="60"/>
    <x v="4"/>
    <s v="Gold"/>
    <x v="1"/>
    <x v="23"/>
    <n v="8156"/>
    <n v="111712"/>
    <n v="90"/>
    <s v="Clothing &amp; Apparel"/>
    <x v="3"/>
    <x v="0"/>
    <n v="2"/>
    <n v="3"/>
    <n v="4"/>
    <n v="234"/>
    <x v="1"/>
  </r>
  <r>
    <s v="C06986"/>
    <x v="0"/>
    <n v="48"/>
    <x v="3"/>
    <s v="Free"/>
    <x v="1"/>
    <x v="9"/>
    <n v="11396"/>
    <n v="79638"/>
    <n v="4"/>
    <s v="Books"/>
    <x v="2"/>
    <x v="1"/>
    <n v="5"/>
    <n v="2"/>
    <n v="3"/>
    <n v="523"/>
    <x v="2"/>
  </r>
  <r>
    <s v="C06987"/>
    <x v="10"/>
    <n v="52"/>
    <x v="3"/>
    <s v="Free"/>
    <x v="1"/>
    <x v="14"/>
    <n v="8121"/>
    <n v="14227"/>
    <n v="82"/>
    <s v="Clothing &amp; Apparel"/>
    <x v="3"/>
    <x v="1"/>
    <n v="2"/>
    <n v="1"/>
    <n v="2"/>
    <n v="212"/>
    <x v="0"/>
  </r>
  <r>
    <s v="C06988"/>
    <x v="10"/>
    <n v="36"/>
    <x v="0"/>
    <s v="Silver"/>
    <x v="0"/>
    <x v="0"/>
    <n v="6343"/>
    <n v="24041"/>
    <n v="63"/>
    <s v="Electronics"/>
    <x v="4"/>
    <x v="0"/>
    <n v="2"/>
    <n v="2"/>
    <n v="2"/>
    <n v="222"/>
    <x v="0"/>
  </r>
  <r>
    <s v="C06989"/>
    <x v="14"/>
    <n v="18"/>
    <x v="1"/>
    <s v="Free"/>
    <x v="0"/>
    <x v="30"/>
    <n v="11598"/>
    <n v="268088"/>
    <n v="35"/>
    <s v="Home &amp; Kitchen"/>
    <x v="0"/>
    <x v="1"/>
    <n v="3"/>
    <n v="4"/>
    <n v="4"/>
    <n v="344"/>
    <x v="6"/>
  </r>
  <r>
    <s v="C06990"/>
    <x v="12"/>
    <n v="25"/>
    <x v="2"/>
    <s v="Free"/>
    <x v="0"/>
    <x v="19"/>
    <n v="6082"/>
    <n v="5984"/>
    <n v="13"/>
    <s v="Electronics"/>
    <x v="5"/>
    <x v="1"/>
    <n v="4"/>
    <n v="1"/>
    <n v="1"/>
    <n v="411"/>
    <x v="8"/>
  </r>
  <r>
    <s v="C06991"/>
    <x v="12"/>
    <n v="51"/>
    <x v="3"/>
    <s v="Free"/>
    <x v="1"/>
    <x v="5"/>
    <n v="7633"/>
    <n v="34384"/>
    <n v="28"/>
    <s v="Electronics"/>
    <x v="4"/>
    <x v="0"/>
    <n v="4"/>
    <n v="2"/>
    <n v="2"/>
    <n v="422"/>
    <x v="8"/>
  </r>
  <r>
    <s v="C06992"/>
    <x v="4"/>
    <n v="18"/>
    <x v="1"/>
    <s v="Free"/>
    <x v="0"/>
    <x v="20"/>
    <n v="16183"/>
    <n v="188083"/>
    <n v="55"/>
    <s v="Home &amp; Kitchen"/>
    <x v="5"/>
    <x v="0"/>
    <n v="3"/>
    <n v="3"/>
    <n v="4"/>
    <n v="334"/>
    <x v="9"/>
  </r>
  <r>
    <s v="C06993"/>
    <x v="5"/>
    <n v="29"/>
    <x v="2"/>
    <s v="Free"/>
    <x v="1"/>
    <x v="10"/>
    <n v="7501"/>
    <n v="51939"/>
    <n v="110"/>
    <s v="Electronics"/>
    <x v="2"/>
    <x v="0"/>
    <n v="2"/>
    <n v="2"/>
    <n v="3"/>
    <n v="223"/>
    <x v="0"/>
  </r>
  <r>
    <s v="C06994"/>
    <x v="10"/>
    <n v="61"/>
    <x v="4"/>
    <s v="Free"/>
    <x v="1"/>
    <x v="35"/>
    <n v="1784"/>
    <n v="29826"/>
    <n v="143"/>
    <s v="Sports &amp; Outdoors"/>
    <x v="1"/>
    <x v="1"/>
    <n v="1"/>
    <n v="4"/>
    <n v="2"/>
    <n v="142"/>
    <x v="1"/>
  </r>
  <r>
    <s v="C06995"/>
    <x v="6"/>
    <n v="30"/>
    <x v="2"/>
    <s v="Silver"/>
    <x v="1"/>
    <x v="50"/>
    <n v="5306"/>
    <n v="18015"/>
    <n v="58"/>
    <s v="Electronics"/>
    <x v="4"/>
    <x v="1"/>
    <n v="3"/>
    <n v="4"/>
    <n v="2"/>
    <n v="342"/>
    <x v="5"/>
  </r>
  <r>
    <s v="C06996"/>
    <x v="0"/>
    <n v="34"/>
    <x v="2"/>
    <s v="Free"/>
    <x v="0"/>
    <x v="9"/>
    <n v="5884"/>
    <n v="4457"/>
    <n v="162"/>
    <s v="Books"/>
    <x v="3"/>
    <x v="1"/>
    <n v="1"/>
    <n v="2"/>
    <n v="1"/>
    <n v="121"/>
    <x v="10"/>
  </r>
  <r>
    <s v="C06997"/>
    <x v="10"/>
    <n v="40"/>
    <x v="0"/>
    <s v="Silver"/>
    <x v="0"/>
    <x v="20"/>
    <n v="716"/>
    <n v="9979"/>
    <n v="9"/>
    <s v="Office Supplies"/>
    <x v="4"/>
    <x v="1"/>
    <n v="4"/>
    <n v="3"/>
    <n v="1"/>
    <n v="431"/>
    <x v="5"/>
  </r>
  <r>
    <s v="C06998"/>
    <x v="0"/>
    <n v="22"/>
    <x v="1"/>
    <s v="Free"/>
    <x v="0"/>
    <x v="25"/>
    <n v="16946"/>
    <n v="46745"/>
    <n v="50"/>
    <s v="Home &amp; Kitchen"/>
    <x v="1"/>
    <x v="0"/>
    <n v="3"/>
    <n v="4"/>
    <n v="3"/>
    <n v="343"/>
    <x v="9"/>
  </r>
  <r>
    <s v="C06999"/>
    <x v="1"/>
    <n v="51"/>
    <x v="3"/>
    <s v="Gold"/>
    <x v="1"/>
    <x v="47"/>
    <n v="12042"/>
    <n v="338142"/>
    <n v="187"/>
    <s v="Home &amp; Kitchen"/>
    <x v="1"/>
    <x v="1"/>
    <n v="1"/>
    <n v="4"/>
    <n v="5"/>
    <n v="145"/>
    <x v="3"/>
  </r>
  <r>
    <s v="C07000"/>
    <x v="3"/>
    <n v="37"/>
    <x v="0"/>
    <s v="Free"/>
    <x v="0"/>
    <x v="22"/>
    <n v="10057"/>
    <n v="97804"/>
    <n v="44"/>
    <s v="Home &amp; Kitchen"/>
    <x v="5"/>
    <x v="1"/>
    <n v="3"/>
    <n v="3"/>
    <n v="3"/>
    <n v="333"/>
    <x v="5"/>
  </r>
  <r>
    <s v="C07001"/>
    <x v="1"/>
    <n v="48"/>
    <x v="3"/>
    <s v="Gold"/>
    <x v="1"/>
    <x v="10"/>
    <n v="8089"/>
    <n v="63028"/>
    <n v="69"/>
    <s v="Health &amp; Wellness"/>
    <x v="3"/>
    <x v="0"/>
    <n v="2"/>
    <n v="2"/>
    <n v="3"/>
    <n v="223"/>
    <x v="0"/>
  </r>
  <r>
    <s v="C07002"/>
    <x v="0"/>
    <n v="38"/>
    <x v="0"/>
    <s v="Free"/>
    <x v="1"/>
    <x v="5"/>
    <n v="176"/>
    <n v="8723"/>
    <n v="148"/>
    <s v="Clothing &amp; Apparel"/>
    <x v="1"/>
    <x v="1"/>
    <n v="1"/>
    <n v="2"/>
    <n v="1"/>
    <n v="121"/>
    <x v="10"/>
  </r>
  <r>
    <s v="C07003"/>
    <x v="10"/>
    <n v="61"/>
    <x v="4"/>
    <s v="Free"/>
    <x v="0"/>
    <x v="18"/>
    <n v="8831"/>
    <n v="14893"/>
    <n v="34"/>
    <s v="Clothing &amp; Apparel"/>
    <x v="3"/>
    <x v="0"/>
    <n v="3"/>
    <n v="3"/>
    <n v="2"/>
    <n v="332"/>
    <x v="0"/>
  </r>
  <r>
    <s v="C07004"/>
    <x v="0"/>
    <n v="43"/>
    <x v="0"/>
    <s v="Free"/>
    <x v="0"/>
    <x v="4"/>
    <n v="2064"/>
    <n v="42251"/>
    <n v="11"/>
    <s v="Sports &amp; Outdoors"/>
    <x v="1"/>
    <x v="1"/>
    <n v="4"/>
    <n v="4"/>
    <n v="2"/>
    <n v="442"/>
    <x v="5"/>
  </r>
  <r>
    <s v="C07005"/>
    <x v="10"/>
    <n v="18"/>
    <x v="1"/>
    <s v="Gold"/>
    <x v="1"/>
    <x v="2"/>
    <n v="6154"/>
    <n v="3904"/>
    <n v="8"/>
    <s v="Clothing &amp; Apparel"/>
    <x v="1"/>
    <x v="0"/>
    <n v="4"/>
    <n v="2"/>
    <n v="1"/>
    <n v="421"/>
    <x v="8"/>
  </r>
  <r>
    <s v="C07006"/>
    <x v="0"/>
    <n v="29"/>
    <x v="2"/>
    <s v="Gold"/>
    <x v="1"/>
    <x v="12"/>
    <n v="10544"/>
    <n v="187119"/>
    <n v="41"/>
    <s v="Home &amp; Kitchen"/>
    <x v="3"/>
    <x v="1"/>
    <n v="3"/>
    <n v="4"/>
    <n v="4"/>
    <n v="344"/>
    <x v="6"/>
  </r>
  <r>
    <s v="C07007"/>
    <x v="3"/>
    <n v="39"/>
    <x v="0"/>
    <s v="Free"/>
    <x v="0"/>
    <x v="2"/>
    <n v="378"/>
    <n v="25631"/>
    <n v="14"/>
    <s v="Electronics"/>
    <x v="0"/>
    <x v="0"/>
    <n v="4"/>
    <n v="2"/>
    <n v="2"/>
    <n v="422"/>
    <x v="8"/>
  </r>
  <r>
    <s v="C07008"/>
    <x v="0"/>
    <n v="32"/>
    <x v="2"/>
    <s v="Silver"/>
    <x v="1"/>
    <x v="26"/>
    <n v="2541"/>
    <n v="63806"/>
    <n v="1"/>
    <s v="Electronics"/>
    <x v="5"/>
    <x v="1"/>
    <n v="5"/>
    <n v="4"/>
    <n v="3"/>
    <n v="543"/>
    <x v="6"/>
  </r>
  <r>
    <s v="C07009"/>
    <x v="0"/>
    <n v="37"/>
    <x v="0"/>
    <s v="Platinum"/>
    <x v="1"/>
    <x v="14"/>
    <n v="8733"/>
    <n v="19305"/>
    <n v="7"/>
    <s v="Sports &amp; Outdoors"/>
    <x v="3"/>
    <x v="1"/>
    <n v="5"/>
    <n v="1"/>
    <n v="2"/>
    <n v="512"/>
    <x v="8"/>
  </r>
  <r>
    <s v="C07010"/>
    <x v="7"/>
    <n v="20"/>
    <x v="1"/>
    <s v="Free"/>
    <x v="1"/>
    <x v="4"/>
    <n v="6545"/>
    <n v="146435"/>
    <n v="231"/>
    <s v="Electronics"/>
    <x v="3"/>
    <x v="0"/>
    <n v="1"/>
    <n v="4"/>
    <n v="4"/>
    <n v="144"/>
    <x v="3"/>
  </r>
  <r>
    <s v="C07011"/>
    <x v="14"/>
    <n v="29"/>
    <x v="2"/>
    <s v="Silver"/>
    <x v="1"/>
    <x v="21"/>
    <n v="1263"/>
    <n v="13533"/>
    <n v="55"/>
    <s v="Toys &amp; Games"/>
    <x v="3"/>
    <x v="1"/>
    <n v="3"/>
    <n v="3"/>
    <n v="2"/>
    <n v="332"/>
    <x v="0"/>
  </r>
  <r>
    <s v="C07012"/>
    <x v="14"/>
    <n v="52"/>
    <x v="3"/>
    <s v="Free"/>
    <x v="0"/>
    <x v="31"/>
    <n v="2882"/>
    <n v="24091"/>
    <n v="5"/>
    <s v="Clothing &amp; Apparel"/>
    <x v="4"/>
    <x v="1"/>
    <n v="5"/>
    <n v="2"/>
    <n v="2"/>
    <n v="522"/>
    <x v="2"/>
  </r>
  <r>
    <s v="C07013"/>
    <x v="3"/>
    <n v="39"/>
    <x v="0"/>
    <s v="Silver"/>
    <x v="1"/>
    <x v="1"/>
    <n v="21382"/>
    <n v="246416"/>
    <n v="136"/>
    <s v="Toys &amp; Games"/>
    <x v="4"/>
    <x v="1"/>
    <n v="1"/>
    <n v="3"/>
    <n v="4"/>
    <n v="134"/>
    <x v="1"/>
  </r>
  <r>
    <s v="C07014"/>
    <x v="11"/>
    <n v="50"/>
    <x v="3"/>
    <s v="Free"/>
    <x v="0"/>
    <x v="34"/>
    <n v="5828"/>
    <n v="102933"/>
    <n v="13"/>
    <s v="Clothing &amp; Apparel"/>
    <x v="1"/>
    <x v="1"/>
    <n v="4"/>
    <n v="3"/>
    <n v="3"/>
    <n v="433"/>
    <x v="5"/>
  </r>
  <r>
    <s v="C07015"/>
    <x v="6"/>
    <n v="18"/>
    <x v="1"/>
    <s v="Free"/>
    <x v="0"/>
    <x v="18"/>
    <n v="8157"/>
    <n v="145999"/>
    <n v="25"/>
    <s v="Toys &amp; Games"/>
    <x v="4"/>
    <x v="1"/>
    <n v="4"/>
    <n v="3"/>
    <n v="4"/>
    <n v="434"/>
    <x v="9"/>
  </r>
  <r>
    <s v="C07016"/>
    <x v="5"/>
    <n v="22"/>
    <x v="1"/>
    <s v="Free"/>
    <x v="1"/>
    <x v="77"/>
    <n v="8118"/>
    <n v="626944"/>
    <n v="28"/>
    <s v="Beauty &amp; Personal Care"/>
    <x v="4"/>
    <x v="0"/>
    <n v="4"/>
    <n v="5"/>
    <n v="5"/>
    <n v="455"/>
    <x v="4"/>
  </r>
  <r>
    <s v="C07017"/>
    <x v="0"/>
    <n v="30"/>
    <x v="2"/>
    <s v="Silver"/>
    <x v="0"/>
    <x v="0"/>
    <n v="11165"/>
    <n v="40546"/>
    <n v="48"/>
    <s v="Food &amp; Grocery"/>
    <x v="0"/>
    <x v="0"/>
    <n v="3"/>
    <n v="2"/>
    <n v="2"/>
    <n v="322"/>
    <x v="0"/>
  </r>
  <r>
    <s v="C07018"/>
    <x v="12"/>
    <n v="26"/>
    <x v="2"/>
    <s v="Free"/>
    <x v="0"/>
    <x v="47"/>
    <n v="7234"/>
    <n v="209169"/>
    <n v="178"/>
    <s v="Books"/>
    <x v="5"/>
    <x v="1"/>
    <n v="1"/>
    <n v="4"/>
    <n v="4"/>
    <n v="144"/>
    <x v="3"/>
  </r>
  <r>
    <s v="C07019"/>
    <x v="5"/>
    <n v="48"/>
    <x v="3"/>
    <s v="Gold"/>
    <x v="0"/>
    <x v="5"/>
    <n v="5201"/>
    <n v="25213"/>
    <n v="6"/>
    <s v="Home &amp; Kitchen"/>
    <x v="3"/>
    <x v="0"/>
    <n v="5"/>
    <n v="2"/>
    <n v="2"/>
    <n v="522"/>
    <x v="2"/>
  </r>
  <r>
    <s v="C07020"/>
    <x v="0"/>
    <n v="40"/>
    <x v="0"/>
    <s v="Silver"/>
    <x v="0"/>
    <x v="19"/>
    <n v="17612"/>
    <n v="18826"/>
    <n v="128"/>
    <s v="Electronics"/>
    <x v="4"/>
    <x v="1"/>
    <n v="1"/>
    <n v="1"/>
    <n v="2"/>
    <n v="112"/>
    <x v="10"/>
  </r>
  <r>
    <s v="C07021"/>
    <x v="4"/>
    <n v="31"/>
    <x v="2"/>
    <s v="Free"/>
    <x v="1"/>
    <x v="19"/>
    <n v="50"/>
    <n v="489"/>
    <n v="26"/>
    <s v="Jewelry &amp; Accessories"/>
    <x v="0"/>
    <x v="1"/>
    <n v="4"/>
    <n v="1"/>
    <n v="1"/>
    <n v="411"/>
    <x v="8"/>
  </r>
  <r>
    <s v="C07022"/>
    <x v="0"/>
    <n v="34"/>
    <x v="2"/>
    <s v="Free"/>
    <x v="1"/>
    <x v="21"/>
    <n v="10355"/>
    <n v="114806"/>
    <n v="7"/>
    <s v="Electronics"/>
    <x v="5"/>
    <x v="1"/>
    <n v="5"/>
    <n v="3"/>
    <n v="4"/>
    <n v="534"/>
    <x v="9"/>
  </r>
  <r>
    <s v="C07023"/>
    <x v="12"/>
    <n v="38"/>
    <x v="0"/>
    <s v="Gold"/>
    <x v="1"/>
    <x v="23"/>
    <n v="11541"/>
    <n v="180932"/>
    <n v="43"/>
    <s v="Electronics"/>
    <x v="1"/>
    <x v="1"/>
    <n v="3"/>
    <n v="3"/>
    <n v="4"/>
    <n v="334"/>
    <x v="9"/>
  </r>
  <r>
    <s v="C07024"/>
    <x v="1"/>
    <n v="51"/>
    <x v="3"/>
    <s v="Free"/>
    <x v="0"/>
    <x v="69"/>
    <n v="5206"/>
    <n v="308879"/>
    <n v="12"/>
    <s v="Jewelry &amp; Accessories"/>
    <x v="3"/>
    <x v="0"/>
    <n v="4"/>
    <n v="5"/>
    <n v="5"/>
    <n v="455"/>
    <x v="4"/>
  </r>
  <r>
    <s v="C07025"/>
    <x v="10"/>
    <n v="31"/>
    <x v="2"/>
    <s v="Silver"/>
    <x v="1"/>
    <x v="20"/>
    <n v="1625"/>
    <n v="21497"/>
    <n v="85"/>
    <s v="Beauty &amp; Personal Care"/>
    <x v="1"/>
    <x v="0"/>
    <n v="2"/>
    <n v="3"/>
    <n v="2"/>
    <n v="232"/>
    <x v="0"/>
  </r>
  <r>
    <s v="C07026"/>
    <x v="10"/>
    <n v="25"/>
    <x v="2"/>
    <s v="Free"/>
    <x v="0"/>
    <x v="5"/>
    <n v="6758"/>
    <n v="36314"/>
    <n v="105"/>
    <s v="Electronics"/>
    <x v="0"/>
    <x v="1"/>
    <n v="2"/>
    <n v="2"/>
    <n v="2"/>
    <n v="222"/>
    <x v="0"/>
  </r>
  <r>
    <s v="C07027"/>
    <x v="5"/>
    <n v="43"/>
    <x v="0"/>
    <s v="Gold"/>
    <x v="1"/>
    <x v="19"/>
    <n v="5774"/>
    <n v="6064"/>
    <n v="164"/>
    <s v="Toys &amp; Games"/>
    <x v="3"/>
    <x v="1"/>
    <n v="1"/>
    <n v="1"/>
    <n v="1"/>
    <n v="111"/>
    <x v="10"/>
  </r>
  <r>
    <s v="C07028"/>
    <x v="10"/>
    <n v="18"/>
    <x v="1"/>
    <s v="Free"/>
    <x v="0"/>
    <x v="9"/>
    <n v="27995"/>
    <n v="201153"/>
    <n v="73"/>
    <s v="Pet Supplies"/>
    <x v="4"/>
    <x v="0"/>
    <n v="2"/>
    <n v="2"/>
    <n v="4"/>
    <n v="224"/>
    <x v="1"/>
  </r>
  <r>
    <s v="C07029"/>
    <x v="0"/>
    <n v="37"/>
    <x v="0"/>
    <s v="Free"/>
    <x v="0"/>
    <x v="44"/>
    <n v="3625"/>
    <n v="15684"/>
    <n v="52"/>
    <s v="Beauty &amp; Personal Care"/>
    <x v="4"/>
    <x v="0"/>
    <n v="3"/>
    <n v="5"/>
    <n v="2"/>
    <n v="352"/>
    <x v="5"/>
  </r>
  <r>
    <s v="C07030"/>
    <x v="12"/>
    <n v="31"/>
    <x v="2"/>
    <s v="Silver"/>
    <x v="1"/>
    <x v="41"/>
    <n v="12443"/>
    <n v="498933"/>
    <n v="78"/>
    <s v="Beauty &amp; Personal Care"/>
    <x v="4"/>
    <x v="1"/>
    <n v="2"/>
    <n v="5"/>
    <n v="5"/>
    <n v="255"/>
    <x v="1"/>
  </r>
  <r>
    <s v="C07031"/>
    <x v="0"/>
    <n v="42"/>
    <x v="0"/>
    <s v="Silver"/>
    <x v="1"/>
    <x v="14"/>
    <n v="3108"/>
    <n v="6849"/>
    <n v="87"/>
    <s v="Beauty &amp; Personal Care"/>
    <x v="5"/>
    <x v="0"/>
    <n v="2"/>
    <n v="1"/>
    <n v="1"/>
    <n v="211"/>
    <x v="0"/>
  </r>
  <r>
    <s v="C07032"/>
    <x v="12"/>
    <n v="33"/>
    <x v="2"/>
    <s v="Silver"/>
    <x v="0"/>
    <x v="5"/>
    <n v="1413"/>
    <n v="785"/>
    <n v="26"/>
    <s v="Beauty &amp; Personal Care"/>
    <x v="5"/>
    <x v="1"/>
    <n v="4"/>
    <n v="2"/>
    <n v="1"/>
    <n v="421"/>
    <x v="8"/>
  </r>
  <r>
    <s v="C07033"/>
    <x v="15"/>
    <n v="40"/>
    <x v="0"/>
    <s v="Free"/>
    <x v="0"/>
    <x v="42"/>
    <n v="10333"/>
    <n v="36180"/>
    <n v="106"/>
    <s v="Books"/>
    <x v="3"/>
    <x v="0"/>
    <n v="2"/>
    <n v="5"/>
    <n v="2"/>
    <n v="252"/>
    <x v="1"/>
  </r>
  <r>
    <s v="C07034"/>
    <x v="7"/>
    <n v="18"/>
    <x v="1"/>
    <s v="Free"/>
    <x v="1"/>
    <x v="68"/>
    <n v="12644"/>
    <n v="693913"/>
    <n v="34"/>
    <s v="Clothing &amp; Apparel"/>
    <x v="0"/>
    <x v="1"/>
    <n v="3"/>
    <n v="5"/>
    <n v="5"/>
    <n v="355"/>
    <x v="6"/>
  </r>
  <r>
    <s v="C07035"/>
    <x v="0"/>
    <n v="33"/>
    <x v="2"/>
    <s v="Gold"/>
    <x v="1"/>
    <x v="19"/>
    <n v="15711"/>
    <n v="16108"/>
    <n v="348"/>
    <s v="Clothing &amp; Apparel"/>
    <x v="5"/>
    <x v="0"/>
    <n v="1"/>
    <n v="1"/>
    <n v="2"/>
    <n v="112"/>
    <x v="10"/>
  </r>
  <r>
    <s v="C07036"/>
    <x v="16"/>
    <n v="18"/>
    <x v="1"/>
    <s v="Silver"/>
    <x v="0"/>
    <x v="22"/>
    <n v="6712"/>
    <n v="63771"/>
    <n v="4"/>
    <s v="Beauty &amp; Personal Care"/>
    <x v="0"/>
    <x v="1"/>
    <n v="5"/>
    <n v="3"/>
    <n v="3"/>
    <n v="533"/>
    <x v="5"/>
  </r>
  <r>
    <s v="C07037"/>
    <x v="0"/>
    <n v="40"/>
    <x v="0"/>
    <s v="Free"/>
    <x v="0"/>
    <x v="34"/>
    <n v="10137"/>
    <n v="179083"/>
    <n v="60"/>
    <s v="Health &amp; Wellness"/>
    <x v="4"/>
    <x v="1"/>
    <n v="2"/>
    <n v="3"/>
    <n v="4"/>
    <n v="234"/>
    <x v="1"/>
  </r>
  <r>
    <s v="C07038"/>
    <x v="0"/>
    <n v="33"/>
    <x v="2"/>
    <s v="Free"/>
    <x v="1"/>
    <x v="51"/>
    <n v="5317"/>
    <n v="275472"/>
    <n v="79"/>
    <s v="Home &amp; Kitchen"/>
    <x v="5"/>
    <x v="1"/>
    <n v="2"/>
    <n v="5"/>
    <n v="4"/>
    <n v="254"/>
    <x v="1"/>
  </r>
  <r>
    <s v="C07039"/>
    <x v="14"/>
    <n v="36"/>
    <x v="0"/>
    <s v="Free"/>
    <x v="0"/>
    <x v="4"/>
    <n v="506"/>
    <n v="86487"/>
    <n v="9"/>
    <s v="Electronics"/>
    <x v="3"/>
    <x v="1"/>
    <n v="4"/>
    <n v="4"/>
    <n v="3"/>
    <n v="443"/>
    <x v="9"/>
  </r>
  <r>
    <s v="C07040"/>
    <x v="17"/>
    <n v="28"/>
    <x v="2"/>
    <s v="Gold"/>
    <x v="1"/>
    <x v="14"/>
    <n v="26533"/>
    <n v="47169"/>
    <n v="20"/>
    <s v="Travel &amp; Luggage"/>
    <x v="5"/>
    <x v="0"/>
    <n v="4"/>
    <n v="1"/>
    <n v="3"/>
    <n v="413"/>
    <x v="2"/>
  </r>
  <r>
    <s v="C07041"/>
    <x v="10"/>
    <n v="32"/>
    <x v="2"/>
    <s v="Gold"/>
    <x v="1"/>
    <x v="22"/>
    <n v="9185"/>
    <n v="97924"/>
    <n v="3"/>
    <s v="Electronics"/>
    <x v="0"/>
    <x v="1"/>
    <n v="5"/>
    <n v="3"/>
    <n v="3"/>
    <n v="533"/>
    <x v="5"/>
  </r>
  <r>
    <s v="C07042"/>
    <x v="10"/>
    <n v="33"/>
    <x v="2"/>
    <s v="Free"/>
    <x v="1"/>
    <x v="41"/>
    <n v="1804"/>
    <n v="5447"/>
    <n v="36"/>
    <s v="Automotive"/>
    <x v="4"/>
    <x v="0"/>
    <n v="3"/>
    <n v="5"/>
    <n v="1"/>
    <n v="351"/>
    <x v="5"/>
  </r>
  <r>
    <s v="C07043"/>
    <x v="11"/>
    <n v="39"/>
    <x v="0"/>
    <s v="Silver"/>
    <x v="1"/>
    <x v="20"/>
    <n v="19895"/>
    <n v="281055"/>
    <n v="90"/>
    <s v="Clothing &amp; Apparel"/>
    <x v="3"/>
    <x v="1"/>
    <n v="2"/>
    <n v="3"/>
    <n v="4"/>
    <n v="234"/>
    <x v="1"/>
  </r>
  <r>
    <s v="C07044"/>
    <x v="10"/>
    <n v="34"/>
    <x v="2"/>
    <s v="Free"/>
    <x v="1"/>
    <x v="34"/>
    <n v="6381"/>
    <n v="119105"/>
    <n v="26"/>
    <s v="Electronics"/>
    <x v="1"/>
    <x v="1"/>
    <n v="4"/>
    <n v="3"/>
    <n v="4"/>
    <n v="434"/>
    <x v="9"/>
  </r>
  <r>
    <s v="C07045"/>
    <x v="3"/>
    <n v="66"/>
    <x v="5"/>
    <s v="Gold"/>
    <x v="1"/>
    <x v="33"/>
    <n v="6453"/>
    <n v="22108"/>
    <n v="50"/>
    <s v="Toys &amp; Games"/>
    <x v="2"/>
    <x v="0"/>
    <n v="3"/>
    <n v="1"/>
    <n v="2"/>
    <n v="312"/>
    <x v="7"/>
  </r>
  <r>
    <s v="C07046"/>
    <x v="16"/>
    <n v="43"/>
    <x v="0"/>
    <s v="Free"/>
    <x v="1"/>
    <x v="17"/>
    <n v="5072"/>
    <n v="69451"/>
    <n v="244"/>
    <s v="Health &amp; Wellness"/>
    <x v="3"/>
    <x v="1"/>
    <n v="1"/>
    <n v="3"/>
    <n v="3"/>
    <n v="133"/>
    <x v="1"/>
  </r>
  <r>
    <s v="C07047"/>
    <x v="0"/>
    <n v="44"/>
    <x v="0"/>
    <s v="Silver"/>
    <x v="0"/>
    <x v="1"/>
    <n v="11682"/>
    <n v="110484"/>
    <n v="22"/>
    <s v="Electronics"/>
    <x v="1"/>
    <x v="0"/>
    <n v="4"/>
    <n v="3"/>
    <n v="4"/>
    <n v="434"/>
    <x v="9"/>
  </r>
  <r>
    <s v="C07048"/>
    <x v="9"/>
    <n v="47"/>
    <x v="3"/>
    <s v="Silver"/>
    <x v="1"/>
    <x v="33"/>
    <n v="11085"/>
    <n v="36003"/>
    <n v="125"/>
    <s v="Electronics"/>
    <x v="1"/>
    <x v="1"/>
    <n v="2"/>
    <n v="1"/>
    <n v="2"/>
    <n v="212"/>
    <x v="0"/>
  </r>
  <r>
    <s v="C07049"/>
    <x v="4"/>
    <n v="54"/>
    <x v="3"/>
    <s v="Silver"/>
    <x v="1"/>
    <x v="14"/>
    <n v="10432"/>
    <n v="23956"/>
    <n v="8"/>
    <s v="Home &amp; Kitchen"/>
    <x v="0"/>
    <x v="1"/>
    <n v="4"/>
    <n v="1"/>
    <n v="2"/>
    <n v="412"/>
    <x v="8"/>
  </r>
  <r>
    <s v="C07050"/>
    <x v="5"/>
    <n v="39"/>
    <x v="0"/>
    <s v="Free"/>
    <x v="0"/>
    <x v="26"/>
    <n v="2733"/>
    <n v="70029"/>
    <n v="18"/>
    <s v="Clothing &amp; Apparel"/>
    <x v="1"/>
    <x v="1"/>
    <n v="4"/>
    <n v="4"/>
    <n v="3"/>
    <n v="443"/>
    <x v="9"/>
  </r>
  <r>
    <s v="C07051"/>
    <x v="10"/>
    <n v="35"/>
    <x v="0"/>
    <s v="Silver"/>
    <x v="1"/>
    <x v="37"/>
    <n v="20451"/>
    <n v="933924"/>
    <n v="71"/>
    <s v="Home &amp; Kitchen"/>
    <x v="0"/>
    <x v="1"/>
    <n v="2"/>
    <n v="5"/>
    <n v="5"/>
    <n v="255"/>
    <x v="1"/>
  </r>
  <r>
    <s v="C07052"/>
    <x v="0"/>
    <n v="36"/>
    <x v="0"/>
    <s v="Free"/>
    <x v="0"/>
    <x v="10"/>
    <n v="13149"/>
    <n v="9346"/>
    <n v="123"/>
    <s v="Sports &amp; Outdoors"/>
    <x v="1"/>
    <x v="1"/>
    <n v="2"/>
    <n v="2"/>
    <n v="1"/>
    <n v="221"/>
    <x v="7"/>
  </r>
  <r>
    <s v="C07053"/>
    <x v="18"/>
    <n v="30"/>
    <x v="2"/>
    <s v="Silver"/>
    <x v="0"/>
    <x v="30"/>
    <n v="17232"/>
    <n v="38520"/>
    <n v="88"/>
    <s v="Electronics"/>
    <x v="3"/>
    <x v="0"/>
    <n v="2"/>
    <n v="4"/>
    <n v="2"/>
    <n v="242"/>
    <x v="1"/>
  </r>
  <r>
    <s v="C07054"/>
    <x v="0"/>
    <n v="35"/>
    <x v="0"/>
    <s v="Free"/>
    <x v="0"/>
    <x v="44"/>
    <n v="2425"/>
    <n v="94599"/>
    <n v="205"/>
    <s v="Sports &amp; Outdoors"/>
    <x v="4"/>
    <x v="0"/>
    <n v="1"/>
    <n v="5"/>
    <n v="3"/>
    <n v="153"/>
    <x v="1"/>
  </r>
  <r>
    <s v="C07055"/>
    <x v="0"/>
    <n v="46"/>
    <x v="3"/>
    <s v="Silver"/>
    <x v="0"/>
    <x v="34"/>
    <n v="4784"/>
    <n v="77117"/>
    <n v="1"/>
    <s v="Books"/>
    <x v="5"/>
    <x v="0"/>
    <n v="5"/>
    <n v="3"/>
    <n v="3"/>
    <n v="533"/>
    <x v="5"/>
  </r>
  <r>
    <s v="C07056"/>
    <x v="11"/>
    <n v="47"/>
    <x v="3"/>
    <s v="Silver"/>
    <x v="1"/>
    <x v="17"/>
    <n v="11963"/>
    <n v="151627"/>
    <n v="20"/>
    <s v="Electronics"/>
    <x v="4"/>
    <x v="0"/>
    <n v="4"/>
    <n v="3"/>
    <n v="4"/>
    <n v="434"/>
    <x v="9"/>
  </r>
  <r>
    <s v="C07057"/>
    <x v="0"/>
    <n v="36"/>
    <x v="0"/>
    <s v="Gold"/>
    <x v="1"/>
    <x v="63"/>
    <n v="4167"/>
    <n v="268412"/>
    <n v="20"/>
    <s v="Jewelry &amp; Accessories"/>
    <x v="3"/>
    <x v="1"/>
    <n v="4"/>
    <n v="5"/>
    <n v="4"/>
    <n v="454"/>
    <x v="4"/>
  </r>
  <r>
    <s v="C07058"/>
    <x v="13"/>
    <n v="18"/>
    <x v="1"/>
    <s v="Free"/>
    <x v="0"/>
    <x v="15"/>
    <n v="16302"/>
    <n v="487701"/>
    <n v="31"/>
    <s v="Home &amp; Kitchen"/>
    <x v="3"/>
    <x v="1"/>
    <n v="3"/>
    <n v="4"/>
    <n v="5"/>
    <n v="345"/>
    <x v="6"/>
  </r>
  <r>
    <s v="C07059"/>
    <x v="0"/>
    <n v="32"/>
    <x v="2"/>
    <s v="Free"/>
    <x v="1"/>
    <x v="31"/>
    <n v="9398"/>
    <n v="96318"/>
    <n v="29"/>
    <s v="Health &amp; Wellness"/>
    <x v="5"/>
    <x v="1"/>
    <n v="3"/>
    <n v="2"/>
    <n v="3"/>
    <n v="323"/>
    <x v="5"/>
  </r>
  <r>
    <s v="C07060"/>
    <x v="10"/>
    <n v="18"/>
    <x v="1"/>
    <s v="Gold"/>
    <x v="1"/>
    <x v="33"/>
    <n v="17031"/>
    <n v="56926"/>
    <n v="102"/>
    <s v="Food &amp; Grocery"/>
    <x v="0"/>
    <x v="0"/>
    <n v="2"/>
    <n v="1"/>
    <n v="3"/>
    <n v="213"/>
    <x v="7"/>
  </r>
  <r>
    <s v="C07061"/>
    <x v="0"/>
    <n v="36"/>
    <x v="0"/>
    <s v="Free"/>
    <x v="0"/>
    <x v="22"/>
    <n v="1132"/>
    <n v="123272"/>
    <n v="36"/>
    <s v="Home &amp; Kitchen"/>
    <x v="3"/>
    <x v="1"/>
    <n v="3"/>
    <n v="3"/>
    <n v="4"/>
    <n v="334"/>
    <x v="9"/>
  </r>
  <r>
    <s v="C07062"/>
    <x v="14"/>
    <n v="55"/>
    <x v="4"/>
    <s v="Free"/>
    <x v="1"/>
    <x v="33"/>
    <n v="5619"/>
    <n v="19129"/>
    <n v="70"/>
    <s v="Toys &amp; Games"/>
    <x v="0"/>
    <x v="0"/>
    <n v="2"/>
    <n v="1"/>
    <n v="2"/>
    <n v="212"/>
    <x v="0"/>
  </r>
  <r>
    <s v="C07063"/>
    <x v="0"/>
    <n v="31"/>
    <x v="2"/>
    <s v="Platinum"/>
    <x v="1"/>
    <x v="26"/>
    <n v="34637"/>
    <n v="902359"/>
    <n v="40"/>
    <s v="Books"/>
    <x v="0"/>
    <x v="1"/>
    <n v="3"/>
    <n v="4"/>
    <n v="5"/>
    <n v="345"/>
    <x v="6"/>
  </r>
  <r>
    <s v="C07064"/>
    <x v="3"/>
    <n v="35"/>
    <x v="0"/>
    <s v="Gold"/>
    <x v="1"/>
    <x v="62"/>
    <n v="4196"/>
    <n v="210632"/>
    <n v="100"/>
    <s v="Electronics"/>
    <x v="0"/>
    <x v="0"/>
    <n v="2"/>
    <n v="5"/>
    <n v="4"/>
    <n v="254"/>
    <x v="1"/>
  </r>
  <r>
    <s v="C07065"/>
    <x v="5"/>
    <n v="29"/>
    <x v="2"/>
    <s v="Gold"/>
    <x v="1"/>
    <x v="14"/>
    <n v="10879"/>
    <n v="20385"/>
    <n v="31"/>
    <s v="Toys &amp; Games"/>
    <x v="3"/>
    <x v="1"/>
    <n v="3"/>
    <n v="1"/>
    <n v="2"/>
    <n v="312"/>
    <x v="7"/>
  </r>
  <r>
    <s v="C07066"/>
    <x v="10"/>
    <n v="27"/>
    <x v="2"/>
    <s v="Silver"/>
    <x v="0"/>
    <x v="20"/>
    <n v="14189"/>
    <n v="165914"/>
    <n v="20"/>
    <s v="Beauty &amp; Personal Care"/>
    <x v="2"/>
    <x v="0"/>
    <n v="4"/>
    <n v="3"/>
    <n v="4"/>
    <n v="434"/>
    <x v="9"/>
  </r>
  <r>
    <s v="C07067"/>
    <x v="3"/>
    <n v="30"/>
    <x v="2"/>
    <s v="Free"/>
    <x v="1"/>
    <x v="18"/>
    <n v="3854"/>
    <n v="63664"/>
    <n v="170"/>
    <s v="Books"/>
    <x v="1"/>
    <x v="0"/>
    <n v="1"/>
    <n v="3"/>
    <n v="3"/>
    <n v="133"/>
    <x v="1"/>
  </r>
  <r>
    <s v="C07068"/>
    <x v="1"/>
    <n v="41"/>
    <x v="0"/>
    <s v="Free"/>
    <x v="1"/>
    <x v="45"/>
    <n v="2078"/>
    <n v="79809"/>
    <n v="178"/>
    <s v="Books"/>
    <x v="1"/>
    <x v="0"/>
    <n v="1"/>
    <n v="5"/>
    <n v="3"/>
    <n v="153"/>
    <x v="1"/>
  </r>
  <r>
    <s v="C07069"/>
    <x v="12"/>
    <n v="48"/>
    <x v="3"/>
    <s v="Free"/>
    <x v="1"/>
    <x v="18"/>
    <n v="12268"/>
    <n v="203771"/>
    <n v="13"/>
    <s v="Jewelry &amp; Accessories"/>
    <x v="4"/>
    <x v="0"/>
    <n v="4"/>
    <n v="3"/>
    <n v="4"/>
    <n v="434"/>
    <x v="9"/>
  </r>
  <r>
    <s v="C07070"/>
    <x v="0"/>
    <n v="40"/>
    <x v="0"/>
    <s v="Free"/>
    <x v="1"/>
    <x v="24"/>
    <n v="10278"/>
    <n v="243453"/>
    <n v="1"/>
    <s v="Home &amp; Kitchen"/>
    <x v="3"/>
    <x v="0"/>
    <n v="5"/>
    <n v="4"/>
    <n v="4"/>
    <n v="544"/>
    <x v="4"/>
  </r>
  <r>
    <s v="C07071"/>
    <x v="0"/>
    <n v="60"/>
    <x v="4"/>
    <s v="Free"/>
    <x v="1"/>
    <x v="0"/>
    <n v="13012"/>
    <n v="57585"/>
    <n v="10"/>
    <s v="Books"/>
    <x v="4"/>
    <x v="1"/>
    <n v="4"/>
    <n v="2"/>
    <n v="3"/>
    <n v="423"/>
    <x v="5"/>
  </r>
  <r>
    <s v="C07072"/>
    <x v="0"/>
    <n v="18"/>
    <x v="1"/>
    <s v="Gold"/>
    <x v="0"/>
    <x v="10"/>
    <n v="281"/>
    <n v="24542"/>
    <n v="69"/>
    <s v="Electronics"/>
    <x v="0"/>
    <x v="1"/>
    <n v="2"/>
    <n v="2"/>
    <n v="2"/>
    <n v="222"/>
    <x v="0"/>
  </r>
  <r>
    <s v="C07073"/>
    <x v="0"/>
    <n v="18"/>
    <x v="1"/>
    <s v="Free"/>
    <x v="0"/>
    <x v="19"/>
    <n v="18677"/>
    <n v="15996"/>
    <n v="74"/>
    <s v="Food &amp; Grocery"/>
    <x v="5"/>
    <x v="0"/>
    <n v="2"/>
    <n v="1"/>
    <n v="2"/>
    <n v="212"/>
    <x v="0"/>
  </r>
  <r>
    <s v="C07074"/>
    <x v="15"/>
    <n v="53"/>
    <x v="3"/>
    <s v="Free"/>
    <x v="1"/>
    <x v="48"/>
    <n v="9088"/>
    <n v="629886"/>
    <n v="2"/>
    <s v="Clothing &amp; Apparel"/>
    <x v="5"/>
    <x v="0"/>
    <n v="5"/>
    <n v="5"/>
    <n v="5"/>
    <n v="555"/>
    <x v="4"/>
  </r>
  <r>
    <s v="C07075"/>
    <x v="10"/>
    <n v="19"/>
    <x v="1"/>
    <s v="Silver"/>
    <x v="0"/>
    <x v="37"/>
    <n v="2984"/>
    <n v="118125"/>
    <n v="19"/>
    <s v="Health &amp; Wellness"/>
    <x v="1"/>
    <x v="0"/>
    <n v="4"/>
    <n v="5"/>
    <n v="4"/>
    <n v="454"/>
    <x v="4"/>
  </r>
  <r>
    <s v="C07076"/>
    <x v="5"/>
    <n v="44"/>
    <x v="0"/>
    <s v="Platinum"/>
    <x v="0"/>
    <x v="22"/>
    <n v="8958"/>
    <n v="85746"/>
    <n v="3"/>
    <s v="Jewelry &amp; Accessories"/>
    <x v="5"/>
    <x v="1"/>
    <n v="5"/>
    <n v="3"/>
    <n v="3"/>
    <n v="533"/>
    <x v="5"/>
  </r>
  <r>
    <s v="C07077"/>
    <x v="0"/>
    <n v="52"/>
    <x v="3"/>
    <s v="Free"/>
    <x v="0"/>
    <x v="19"/>
    <n v="2399"/>
    <n v="2212"/>
    <n v="35"/>
    <s v="Beauty &amp; Personal Care"/>
    <x v="0"/>
    <x v="0"/>
    <n v="3"/>
    <n v="1"/>
    <n v="1"/>
    <n v="311"/>
    <x v="8"/>
  </r>
  <r>
    <s v="C07078"/>
    <x v="10"/>
    <n v="23"/>
    <x v="1"/>
    <s v="Free"/>
    <x v="0"/>
    <x v="49"/>
    <n v="4074"/>
    <n v="96514"/>
    <n v="49"/>
    <s v="Beauty &amp; Personal Care"/>
    <x v="0"/>
    <x v="1"/>
    <n v="3"/>
    <n v="4"/>
    <n v="3"/>
    <n v="343"/>
    <x v="9"/>
  </r>
  <r>
    <s v="C07079"/>
    <x v="0"/>
    <n v="42"/>
    <x v="0"/>
    <s v="Free"/>
    <x v="1"/>
    <x v="49"/>
    <n v="6161"/>
    <n v="163061"/>
    <n v="107"/>
    <s v="Clothing &amp; Apparel"/>
    <x v="0"/>
    <x v="1"/>
    <n v="2"/>
    <n v="4"/>
    <n v="4"/>
    <n v="244"/>
    <x v="1"/>
  </r>
  <r>
    <s v="C07080"/>
    <x v="8"/>
    <n v="43"/>
    <x v="0"/>
    <s v="Free"/>
    <x v="1"/>
    <x v="15"/>
    <n v="2336"/>
    <n v="791015"/>
    <n v="2"/>
    <s v="Electronics"/>
    <x v="2"/>
    <x v="0"/>
    <n v="5"/>
    <n v="4"/>
    <n v="5"/>
    <n v="545"/>
    <x v="4"/>
  </r>
  <r>
    <s v="C07081"/>
    <x v="5"/>
    <n v="45"/>
    <x v="3"/>
    <s v="Free"/>
    <x v="0"/>
    <x v="33"/>
    <n v="2455"/>
    <n v="6881"/>
    <n v="74"/>
    <s v="Books"/>
    <x v="0"/>
    <x v="1"/>
    <n v="2"/>
    <n v="1"/>
    <n v="1"/>
    <n v="211"/>
    <x v="0"/>
  </r>
  <r>
    <s v="C07082"/>
    <x v="7"/>
    <n v="36"/>
    <x v="0"/>
    <s v="Free"/>
    <x v="0"/>
    <x v="49"/>
    <n v="7126"/>
    <n v="184692"/>
    <n v="29"/>
    <s v="Food &amp; Grocery"/>
    <x v="0"/>
    <x v="0"/>
    <n v="3"/>
    <n v="4"/>
    <n v="4"/>
    <n v="344"/>
    <x v="6"/>
  </r>
  <r>
    <s v="C07083"/>
    <x v="17"/>
    <n v="28"/>
    <x v="2"/>
    <s v="Free"/>
    <x v="1"/>
    <x v="33"/>
    <n v="4322"/>
    <n v="11739"/>
    <n v="5"/>
    <s v="Electronics"/>
    <x v="1"/>
    <x v="1"/>
    <n v="5"/>
    <n v="1"/>
    <n v="2"/>
    <n v="512"/>
    <x v="8"/>
  </r>
  <r>
    <s v="C07084"/>
    <x v="0"/>
    <n v="43"/>
    <x v="0"/>
    <s v="Free"/>
    <x v="0"/>
    <x v="17"/>
    <n v="2146"/>
    <n v="32086"/>
    <n v="9"/>
    <s v="Books"/>
    <x v="3"/>
    <x v="0"/>
    <n v="4"/>
    <n v="3"/>
    <n v="2"/>
    <n v="432"/>
    <x v="5"/>
  </r>
  <r>
    <s v="C07085"/>
    <x v="0"/>
    <n v="18"/>
    <x v="1"/>
    <s v="Free"/>
    <x v="1"/>
    <x v="9"/>
    <n v="4829"/>
    <n v="30185"/>
    <n v="48"/>
    <s v="Beauty &amp; Personal Care"/>
    <x v="2"/>
    <x v="1"/>
    <n v="3"/>
    <n v="2"/>
    <n v="2"/>
    <n v="322"/>
    <x v="0"/>
  </r>
  <r>
    <s v="C07086"/>
    <x v="0"/>
    <n v="61"/>
    <x v="4"/>
    <s v="Silver"/>
    <x v="1"/>
    <x v="5"/>
    <n v="455"/>
    <n v="22298"/>
    <n v="122"/>
    <s v="Clothing &amp; Apparel"/>
    <x v="4"/>
    <x v="1"/>
    <n v="2"/>
    <n v="2"/>
    <n v="2"/>
    <n v="222"/>
    <x v="0"/>
  </r>
  <r>
    <s v="C07087"/>
    <x v="0"/>
    <n v="32"/>
    <x v="2"/>
    <s v="Free"/>
    <x v="0"/>
    <x v="1"/>
    <n v="4691"/>
    <n v="46322"/>
    <n v="38"/>
    <s v="Pet Supplies"/>
    <x v="2"/>
    <x v="0"/>
    <n v="3"/>
    <n v="3"/>
    <n v="3"/>
    <n v="333"/>
    <x v="5"/>
  </r>
  <r>
    <s v="C07088"/>
    <x v="0"/>
    <n v="42"/>
    <x v="0"/>
    <s v="Free"/>
    <x v="1"/>
    <x v="19"/>
    <n v="26471"/>
    <n v="25218"/>
    <n v="27"/>
    <s v="Home &amp; Kitchen"/>
    <x v="0"/>
    <x v="1"/>
    <n v="4"/>
    <n v="1"/>
    <n v="2"/>
    <n v="412"/>
    <x v="8"/>
  </r>
  <r>
    <s v="C07089"/>
    <x v="11"/>
    <n v="30"/>
    <x v="2"/>
    <s v="Free"/>
    <x v="1"/>
    <x v="4"/>
    <n v="3708"/>
    <n v="70895"/>
    <n v="32"/>
    <s v="Beauty &amp; Personal Care"/>
    <x v="3"/>
    <x v="1"/>
    <n v="3"/>
    <n v="4"/>
    <n v="3"/>
    <n v="343"/>
    <x v="9"/>
  </r>
  <r>
    <s v="C07090"/>
    <x v="3"/>
    <n v="29"/>
    <x v="2"/>
    <s v="Silver"/>
    <x v="0"/>
    <x v="5"/>
    <n v="3415"/>
    <n v="1854"/>
    <n v="209"/>
    <s v="Electronics"/>
    <x v="1"/>
    <x v="0"/>
    <n v="1"/>
    <n v="2"/>
    <n v="1"/>
    <n v="121"/>
    <x v="10"/>
  </r>
  <r>
    <s v="C07091"/>
    <x v="18"/>
    <n v="43"/>
    <x v="0"/>
    <s v="Free"/>
    <x v="1"/>
    <x v="45"/>
    <n v="24332"/>
    <n v="882829"/>
    <n v="30"/>
    <s v="Automotive"/>
    <x v="5"/>
    <x v="1"/>
    <n v="3"/>
    <n v="5"/>
    <n v="5"/>
    <n v="355"/>
    <x v="6"/>
  </r>
  <r>
    <s v="C07092"/>
    <x v="0"/>
    <n v="37"/>
    <x v="0"/>
    <s v="Silver"/>
    <x v="1"/>
    <x v="0"/>
    <n v="996"/>
    <n v="4014"/>
    <n v="131"/>
    <s v="Home &amp; Kitchen"/>
    <x v="1"/>
    <x v="1"/>
    <n v="1"/>
    <n v="2"/>
    <n v="1"/>
    <n v="121"/>
    <x v="10"/>
  </r>
  <r>
    <s v="C07093"/>
    <x v="0"/>
    <n v="38"/>
    <x v="0"/>
    <s v="Free"/>
    <x v="1"/>
    <x v="22"/>
    <n v="5136"/>
    <n v="55372"/>
    <n v="92"/>
    <s v="Books"/>
    <x v="0"/>
    <x v="1"/>
    <n v="2"/>
    <n v="3"/>
    <n v="3"/>
    <n v="233"/>
    <x v="0"/>
  </r>
  <r>
    <s v="C07094"/>
    <x v="3"/>
    <n v="27"/>
    <x v="2"/>
    <s v="Silver"/>
    <x v="0"/>
    <x v="19"/>
    <n v="2559"/>
    <n v="22069"/>
    <n v="25"/>
    <s v="Clothing &amp; Apparel"/>
    <x v="3"/>
    <x v="1"/>
    <n v="4"/>
    <n v="1"/>
    <n v="2"/>
    <n v="412"/>
    <x v="8"/>
  </r>
  <r>
    <s v="C07095"/>
    <x v="14"/>
    <n v="27"/>
    <x v="2"/>
    <s v="Free"/>
    <x v="0"/>
    <x v="54"/>
    <n v="5071"/>
    <n v="239362"/>
    <n v="19"/>
    <s v="Electronics"/>
    <x v="1"/>
    <x v="0"/>
    <n v="4"/>
    <n v="5"/>
    <n v="4"/>
    <n v="454"/>
    <x v="4"/>
  </r>
  <r>
    <s v="C07096"/>
    <x v="12"/>
    <n v="30"/>
    <x v="2"/>
    <s v="Platinum"/>
    <x v="1"/>
    <x v="7"/>
    <n v="13453"/>
    <n v="743481"/>
    <n v="45"/>
    <s v="Books"/>
    <x v="1"/>
    <x v="1"/>
    <n v="3"/>
    <n v="5"/>
    <n v="5"/>
    <n v="355"/>
    <x v="6"/>
  </r>
  <r>
    <s v="C07097"/>
    <x v="9"/>
    <n v="30"/>
    <x v="2"/>
    <s v="Gold"/>
    <x v="1"/>
    <x v="10"/>
    <n v="11599"/>
    <n v="9995"/>
    <n v="31"/>
    <s v="Clothing &amp; Apparel"/>
    <x v="0"/>
    <x v="1"/>
    <n v="3"/>
    <n v="2"/>
    <n v="1"/>
    <n v="321"/>
    <x v="7"/>
  </r>
  <r>
    <s v="C07098"/>
    <x v="5"/>
    <n v="41"/>
    <x v="0"/>
    <s v="Platinum"/>
    <x v="1"/>
    <x v="33"/>
    <n v="675"/>
    <n v="17273"/>
    <n v="45"/>
    <s v="Electronics"/>
    <x v="5"/>
    <x v="1"/>
    <n v="3"/>
    <n v="1"/>
    <n v="2"/>
    <n v="312"/>
    <x v="7"/>
  </r>
  <r>
    <s v="C07099"/>
    <x v="16"/>
    <n v="21"/>
    <x v="1"/>
    <s v="Silver"/>
    <x v="0"/>
    <x v="31"/>
    <n v="533"/>
    <n v="46487"/>
    <n v="177"/>
    <s v="Beauty &amp; Personal Care"/>
    <x v="0"/>
    <x v="1"/>
    <n v="1"/>
    <n v="2"/>
    <n v="3"/>
    <n v="123"/>
    <x v="0"/>
  </r>
  <r>
    <s v="C07100"/>
    <x v="10"/>
    <n v="18"/>
    <x v="1"/>
    <s v="Silver"/>
    <x v="0"/>
    <x v="49"/>
    <n v="4438"/>
    <n v="101612"/>
    <n v="40"/>
    <s v="Home &amp; Kitchen"/>
    <x v="0"/>
    <x v="1"/>
    <n v="3"/>
    <n v="4"/>
    <n v="3"/>
    <n v="343"/>
    <x v="9"/>
  </r>
  <r>
    <s v="C07101"/>
    <x v="5"/>
    <n v="29"/>
    <x v="2"/>
    <s v="Gold"/>
    <x v="1"/>
    <x v="14"/>
    <n v="2306"/>
    <n v="43491"/>
    <n v="15"/>
    <s v="Health &amp; Wellness"/>
    <x v="1"/>
    <x v="1"/>
    <n v="4"/>
    <n v="1"/>
    <n v="2"/>
    <n v="412"/>
    <x v="8"/>
  </r>
  <r>
    <s v="C07102"/>
    <x v="5"/>
    <n v="29"/>
    <x v="2"/>
    <s v="Free"/>
    <x v="0"/>
    <x v="9"/>
    <n v="3453"/>
    <n v="21052"/>
    <n v="57"/>
    <s v="Sports &amp; Outdoors"/>
    <x v="4"/>
    <x v="0"/>
    <n v="3"/>
    <n v="2"/>
    <n v="2"/>
    <n v="322"/>
    <x v="0"/>
  </r>
  <r>
    <s v="C07103"/>
    <x v="0"/>
    <n v="43"/>
    <x v="0"/>
    <s v="Free"/>
    <x v="0"/>
    <x v="23"/>
    <n v="2556"/>
    <n v="44037"/>
    <n v="59"/>
    <s v="Food &amp; Grocery"/>
    <x v="1"/>
    <x v="0"/>
    <n v="3"/>
    <n v="3"/>
    <n v="2"/>
    <n v="332"/>
    <x v="0"/>
  </r>
  <r>
    <s v="C07104"/>
    <x v="9"/>
    <n v="39"/>
    <x v="0"/>
    <s v="Free"/>
    <x v="1"/>
    <x v="24"/>
    <n v="13065"/>
    <n v="327419"/>
    <n v="99"/>
    <s v="Electronics"/>
    <x v="1"/>
    <x v="1"/>
    <n v="2"/>
    <n v="4"/>
    <n v="5"/>
    <n v="245"/>
    <x v="1"/>
  </r>
  <r>
    <s v="C07105"/>
    <x v="10"/>
    <n v="41"/>
    <x v="0"/>
    <s v="Free"/>
    <x v="1"/>
    <x v="6"/>
    <n v="5696"/>
    <n v="190144"/>
    <n v="18"/>
    <s v="Electronics"/>
    <x v="0"/>
    <x v="1"/>
    <n v="4"/>
    <n v="4"/>
    <n v="4"/>
    <n v="444"/>
    <x v="6"/>
  </r>
  <r>
    <s v="C07106"/>
    <x v="10"/>
    <n v="18"/>
    <x v="1"/>
    <s v="Silver"/>
    <x v="0"/>
    <x v="5"/>
    <n v="6793"/>
    <n v="36061"/>
    <n v="20"/>
    <s v="Health &amp; Wellness"/>
    <x v="0"/>
    <x v="1"/>
    <n v="4"/>
    <n v="2"/>
    <n v="2"/>
    <n v="422"/>
    <x v="8"/>
  </r>
  <r>
    <s v="C07107"/>
    <x v="19"/>
    <n v="26"/>
    <x v="2"/>
    <s v="Silver"/>
    <x v="1"/>
    <x v="49"/>
    <n v="4769"/>
    <n v="124163"/>
    <n v="5"/>
    <s v="Beauty &amp; Personal Care"/>
    <x v="1"/>
    <x v="0"/>
    <n v="5"/>
    <n v="4"/>
    <n v="4"/>
    <n v="544"/>
    <x v="4"/>
  </r>
  <r>
    <s v="C07108"/>
    <x v="0"/>
    <n v="30"/>
    <x v="2"/>
    <s v="Free"/>
    <x v="1"/>
    <x v="23"/>
    <n v="8971"/>
    <n v="135152"/>
    <n v="154"/>
    <s v="Electronics"/>
    <x v="5"/>
    <x v="0"/>
    <n v="1"/>
    <n v="3"/>
    <n v="4"/>
    <n v="134"/>
    <x v="1"/>
  </r>
  <r>
    <s v="C07109"/>
    <x v="10"/>
    <n v="22"/>
    <x v="1"/>
    <s v="Gold"/>
    <x v="1"/>
    <x v="33"/>
    <n v="5312"/>
    <n v="13585"/>
    <n v="29"/>
    <s v="Electronics"/>
    <x v="0"/>
    <x v="0"/>
    <n v="3"/>
    <n v="1"/>
    <n v="2"/>
    <n v="312"/>
    <x v="7"/>
  </r>
  <r>
    <s v="C07110"/>
    <x v="0"/>
    <n v="51"/>
    <x v="3"/>
    <s v="Free"/>
    <x v="0"/>
    <x v="24"/>
    <n v="1867"/>
    <n v="44025"/>
    <n v="13"/>
    <s v="Food &amp; Grocery"/>
    <x v="1"/>
    <x v="1"/>
    <n v="4"/>
    <n v="4"/>
    <n v="2"/>
    <n v="442"/>
    <x v="5"/>
  </r>
  <r>
    <s v="C07111"/>
    <x v="0"/>
    <n v="31"/>
    <x v="2"/>
    <s v="Free"/>
    <x v="1"/>
    <x v="19"/>
    <n v="21006"/>
    <n v="21445"/>
    <n v="13"/>
    <s v="Clothing &amp; Apparel"/>
    <x v="1"/>
    <x v="1"/>
    <n v="4"/>
    <n v="1"/>
    <n v="2"/>
    <n v="412"/>
    <x v="8"/>
  </r>
  <r>
    <s v="C07112"/>
    <x v="3"/>
    <n v="52"/>
    <x v="3"/>
    <s v="Silver"/>
    <x v="1"/>
    <x v="17"/>
    <n v="2833"/>
    <n v="40245"/>
    <n v="7"/>
    <s v="Health &amp; Wellness"/>
    <x v="5"/>
    <x v="0"/>
    <n v="5"/>
    <n v="3"/>
    <n v="2"/>
    <n v="532"/>
    <x v="5"/>
  </r>
  <r>
    <s v="C07113"/>
    <x v="12"/>
    <n v="43"/>
    <x v="0"/>
    <s v="Free"/>
    <x v="1"/>
    <x v="22"/>
    <n v="9399"/>
    <n v="97894"/>
    <n v="34"/>
    <s v="Pet Supplies"/>
    <x v="5"/>
    <x v="1"/>
    <n v="3"/>
    <n v="3"/>
    <n v="3"/>
    <n v="333"/>
    <x v="5"/>
  </r>
  <r>
    <s v="C07114"/>
    <x v="0"/>
    <n v="52"/>
    <x v="3"/>
    <s v="Free"/>
    <x v="1"/>
    <x v="12"/>
    <n v="22812"/>
    <n v="453522"/>
    <n v="35"/>
    <s v="Clothing &amp; Apparel"/>
    <x v="5"/>
    <x v="1"/>
    <n v="3"/>
    <n v="4"/>
    <n v="5"/>
    <n v="345"/>
    <x v="6"/>
  </r>
  <r>
    <s v="C07115"/>
    <x v="7"/>
    <n v="31"/>
    <x v="2"/>
    <s v="Free"/>
    <x v="1"/>
    <x v="42"/>
    <n v="6942"/>
    <n v="295962"/>
    <n v="102"/>
    <s v="Food &amp; Grocery"/>
    <x v="4"/>
    <x v="1"/>
    <n v="2"/>
    <n v="5"/>
    <n v="4"/>
    <n v="254"/>
    <x v="1"/>
  </r>
  <r>
    <s v="C07116"/>
    <x v="5"/>
    <n v="26"/>
    <x v="2"/>
    <s v="Free"/>
    <x v="0"/>
    <x v="14"/>
    <n v="2794"/>
    <n v="5217"/>
    <n v="30"/>
    <s v="Clothing &amp; Apparel"/>
    <x v="2"/>
    <x v="1"/>
    <n v="3"/>
    <n v="1"/>
    <n v="1"/>
    <n v="311"/>
    <x v="8"/>
  </r>
  <r>
    <s v="C07117"/>
    <x v="0"/>
    <n v="30"/>
    <x v="2"/>
    <s v="Silver"/>
    <x v="0"/>
    <x v="44"/>
    <n v="1459"/>
    <n v="532783"/>
    <n v="24"/>
    <s v="Electronics"/>
    <x v="2"/>
    <x v="1"/>
    <n v="4"/>
    <n v="5"/>
    <n v="5"/>
    <n v="455"/>
    <x v="4"/>
  </r>
  <r>
    <s v="C07118"/>
    <x v="18"/>
    <n v="48"/>
    <x v="3"/>
    <s v="Free"/>
    <x v="0"/>
    <x v="0"/>
    <n v="3878"/>
    <n v="14652"/>
    <n v="21"/>
    <s v="Electronics"/>
    <x v="0"/>
    <x v="0"/>
    <n v="4"/>
    <n v="2"/>
    <n v="2"/>
    <n v="422"/>
    <x v="8"/>
  </r>
  <r>
    <s v="C07119"/>
    <x v="3"/>
    <n v="21"/>
    <x v="1"/>
    <s v="Platinum"/>
    <x v="0"/>
    <x v="58"/>
    <n v="5617"/>
    <n v="136508"/>
    <n v="73"/>
    <s v="Jewelry &amp; Accessories"/>
    <x v="3"/>
    <x v="0"/>
    <n v="2"/>
    <n v="4"/>
    <n v="4"/>
    <n v="244"/>
    <x v="1"/>
  </r>
  <r>
    <s v="C07120"/>
    <x v="0"/>
    <n v="35"/>
    <x v="0"/>
    <s v="Free"/>
    <x v="0"/>
    <x v="0"/>
    <n v="3131"/>
    <n v="11823"/>
    <n v="114"/>
    <s v="Health &amp; Wellness"/>
    <x v="3"/>
    <x v="0"/>
    <n v="2"/>
    <n v="2"/>
    <n v="2"/>
    <n v="222"/>
    <x v="0"/>
  </r>
  <r>
    <s v="C07121"/>
    <x v="10"/>
    <n v="32"/>
    <x v="2"/>
    <s v="Free"/>
    <x v="0"/>
    <x v="34"/>
    <n v="14536"/>
    <n v="257936"/>
    <n v="141"/>
    <s v="Clothing &amp; Apparel"/>
    <x v="1"/>
    <x v="1"/>
    <n v="1"/>
    <n v="3"/>
    <n v="4"/>
    <n v="134"/>
    <x v="1"/>
  </r>
  <r>
    <s v="C07122"/>
    <x v="18"/>
    <n v="48"/>
    <x v="3"/>
    <s v="Gold"/>
    <x v="0"/>
    <x v="34"/>
    <n v="6441"/>
    <n v="11469"/>
    <n v="56"/>
    <s v="Books"/>
    <x v="1"/>
    <x v="1"/>
    <n v="3"/>
    <n v="3"/>
    <n v="2"/>
    <n v="332"/>
    <x v="0"/>
  </r>
  <r>
    <s v="C07123"/>
    <x v="1"/>
    <n v="35"/>
    <x v="0"/>
    <s v="Platinum"/>
    <x v="1"/>
    <x v="70"/>
    <n v="7431"/>
    <n v="471477"/>
    <n v="151"/>
    <s v="Health &amp; Wellness"/>
    <x v="0"/>
    <x v="1"/>
    <n v="1"/>
    <n v="5"/>
    <n v="5"/>
    <n v="155"/>
    <x v="3"/>
  </r>
  <r>
    <s v="C07124"/>
    <x v="0"/>
    <n v="19"/>
    <x v="1"/>
    <s v="Free"/>
    <x v="1"/>
    <x v="19"/>
    <n v="30612"/>
    <n v="33149"/>
    <n v="75"/>
    <s v="Travel &amp; Luggage"/>
    <x v="0"/>
    <x v="1"/>
    <n v="2"/>
    <n v="1"/>
    <n v="2"/>
    <n v="212"/>
    <x v="0"/>
  </r>
  <r>
    <s v="C07125"/>
    <x v="0"/>
    <n v="39"/>
    <x v="0"/>
    <s v="Silver"/>
    <x v="0"/>
    <x v="15"/>
    <n v="609"/>
    <n v="205867"/>
    <n v="109"/>
    <s v="Electronics"/>
    <x v="4"/>
    <x v="1"/>
    <n v="2"/>
    <n v="4"/>
    <n v="4"/>
    <n v="244"/>
    <x v="1"/>
  </r>
  <r>
    <s v="C07126"/>
    <x v="12"/>
    <n v="35"/>
    <x v="0"/>
    <s v="Silver"/>
    <x v="0"/>
    <x v="0"/>
    <n v="7537"/>
    <n v="32482"/>
    <n v="74"/>
    <s v="Jewelry &amp; Accessories"/>
    <x v="2"/>
    <x v="0"/>
    <n v="2"/>
    <n v="2"/>
    <n v="2"/>
    <n v="222"/>
    <x v="0"/>
  </r>
  <r>
    <s v="C07127"/>
    <x v="1"/>
    <n v="27"/>
    <x v="2"/>
    <s v="Silver"/>
    <x v="0"/>
    <x v="0"/>
    <n v="1417"/>
    <n v="5009"/>
    <n v="36"/>
    <s v="Home &amp; Kitchen"/>
    <x v="4"/>
    <x v="1"/>
    <n v="3"/>
    <n v="2"/>
    <n v="1"/>
    <n v="321"/>
    <x v="7"/>
  </r>
  <r>
    <s v="C07128"/>
    <x v="0"/>
    <n v="34"/>
    <x v="2"/>
    <s v="Free"/>
    <x v="1"/>
    <x v="21"/>
    <n v="2298"/>
    <n v="23998"/>
    <n v="178"/>
    <s v="Beauty &amp; Personal Care"/>
    <x v="4"/>
    <x v="1"/>
    <n v="1"/>
    <n v="3"/>
    <n v="2"/>
    <n v="132"/>
    <x v="0"/>
  </r>
  <r>
    <s v="C07129"/>
    <x v="15"/>
    <n v="36"/>
    <x v="0"/>
    <s v="Free"/>
    <x v="1"/>
    <x v="10"/>
    <n v="2050"/>
    <n v="139954"/>
    <n v="17"/>
    <s v="Electronics"/>
    <x v="1"/>
    <x v="1"/>
    <n v="4"/>
    <n v="2"/>
    <n v="4"/>
    <n v="424"/>
    <x v="2"/>
  </r>
  <r>
    <s v="C07130"/>
    <x v="0"/>
    <n v="37"/>
    <x v="0"/>
    <s v="Free"/>
    <x v="0"/>
    <x v="58"/>
    <n v="7092"/>
    <n v="15886"/>
    <n v="142"/>
    <s v="Automotive"/>
    <x v="1"/>
    <x v="0"/>
    <n v="1"/>
    <n v="4"/>
    <n v="2"/>
    <n v="142"/>
    <x v="1"/>
  </r>
  <r>
    <s v="C07131"/>
    <x v="17"/>
    <n v="24"/>
    <x v="1"/>
    <s v="Free"/>
    <x v="0"/>
    <x v="6"/>
    <n v="17025"/>
    <n v="618562"/>
    <n v="4"/>
    <s v="Clothing &amp; Apparel"/>
    <x v="0"/>
    <x v="0"/>
    <n v="5"/>
    <n v="4"/>
    <n v="5"/>
    <n v="545"/>
    <x v="4"/>
  </r>
  <r>
    <s v="C07132"/>
    <x v="0"/>
    <n v="18"/>
    <x v="1"/>
    <s v="Silver"/>
    <x v="0"/>
    <x v="7"/>
    <n v="2171"/>
    <n v="104489"/>
    <n v="56"/>
    <s v="Food &amp; Grocery"/>
    <x v="3"/>
    <x v="1"/>
    <n v="3"/>
    <n v="5"/>
    <n v="3"/>
    <n v="353"/>
    <x v="5"/>
  </r>
  <r>
    <s v="C07133"/>
    <x v="0"/>
    <n v="43"/>
    <x v="0"/>
    <s v="Gold"/>
    <x v="1"/>
    <x v="9"/>
    <n v="1872"/>
    <n v="1439"/>
    <n v="27"/>
    <s v="Toys &amp; Games"/>
    <x v="1"/>
    <x v="0"/>
    <n v="4"/>
    <n v="2"/>
    <n v="1"/>
    <n v="421"/>
    <x v="8"/>
  </r>
  <r>
    <s v="C07134"/>
    <x v="0"/>
    <n v="48"/>
    <x v="3"/>
    <s v="Gold"/>
    <x v="1"/>
    <x v="25"/>
    <n v="2861"/>
    <n v="80078"/>
    <n v="52"/>
    <s v="Electronics"/>
    <x v="2"/>
    <x v="0"/>
    <n v="3"/>
    <n v="4"/>
    <n v="3"/>
    <n v="343"/>
    <x v="9"/>
  </r>
  <r>
    <s v="C07135"/>
    <x v="13"/>
    <n v="34"/>
    <x v="2"/>
    <s v="Free"/>
    <x v="1"/>
    <x v="22"/>
    <n v="8462"/>
    <n v="89014"/>
    <n v="129"/>
    <s v="Jewelry &amp; Accessories"/>
    <x v="1"/>
    <x v="0"/>
    <n v="1"/>
    <n v="3"/>
    <n v="3"/>
    <n v="133"/>
    <x v="1"/>
  </r>
  <r>
    <s v="C07136"/>
    <x v="0"/>
    <n v="50"/>
    <x v="3"/>
    <s v="Gold"/>
    <x v="0"/>
    <x v="41"/>
    <n v="374"/>
    <n v="144179"/>
    <n v="39"/>
    <s v="Electronics"/>
    <x v="4"/>
    <x v="0"/>
    <n v="3"/>
    <n v="5"/>
    <n v="4"/>
    <n v="354"/>
    <x v="6"/>
  </r>
  <r>
    <s v="C07137"/>
    <x v="0"/>
    <n v="56"/>
    <x v="4"/>
    <s v="Platinum"/>
    <x v="1"/>
    <x v="0"/>
    <n v="19359"/>
    <n v="72518"/>
    <n v="168"/>
    <s v="Jewelry &amp; Accessories"/>
    <x v="0"/>
    <x v="0"/>
    <n v="1"/>
    <n v="2"/>
    <n v="3"/>
    <n v="123"/>
    <x v="0"/>
  </r>
  <r>
    <s v="C07138"/>
    <x v="7"/>
    <n v="18"/>
    <x v="1"/>
    <s v="Silver"/>
    <x v="1"/>
    <x v="6"/>
    <n v="5694"/>
    <n v="172833"/>
    <n v="18"/>
    <s v="Home &amp; Kitchen"/>
    <x v="2"/>
    <x v="1"/>
    <n v="4"/>
    <n v="4"/>
    <n v="4"/>
    <n v="444"/>
    <x v="6"/>
  </r>
  <r>
    <s v="C07139"/>
    <x v="10"/>
    <n v="21"/>
    <x v="1"/>
    <s v="Free"/>
    <x v="0"/>
    <x v="4"/>
    <n v="5426"/>
    <n v="11294"/>
    <n v="29"/>
    <s v="Toys &amp; Games"/>
    <x v="3"/>
    <x v="0"/>
    <n v="3"/>
    <n v="4"/>
    <n v="2"/>
    <n v="342"/>
    <x v="5"/>
  </r>
  <r>
    <s v="C07140"/>
    <x v="0"/>
    <n v="46"/>
    <x v="3"/>
    <s v="Platinum"/>
    <x v="0"/>
    <x v="14"/>
    <n v="30159"/>
    <n v="58133"/>
    <n v="29"/>
    <s v="Beauty &amp; Personal Care"/>
    <x v="1"/>
    <x v="0"/>
    <n v="3"/>
    <n v="1"/>
    <n v="3"/>
    <n v="313"/>
    <x v="2"/>
  </r>
  <r>
    <s v="C07141"/>
    <x v="0"/>
    <n v="36"/>
    <x v="0"/>
    <s v="Platinum"/>
    <x v="1"/>
    <x v="20"/>
    <n v="7807"/>
    <n v="101318"/>
    <n v="15"/>
    <s v="Toys &amp; Games"/>
    <x v="3"/>
    <x v="1"/>
    <n v="4"/>
    <n v="3"/>
    <n v="3"/>
    <n v="433"/>
    <x v="5"/>
  </r>
  <r>
    <s v="C07142"/>
    <x v="0"/>
    <n v="51"/>
    <x v="3"/>
    <s v="Platinum"/>
    <x v="0"/>
    <x v="8"/>
    <n v="24986"/>
    <n v="676595"/>
    <n v="29"/>
    <s v="Health &amp; Wellness"/>
    <x v="1"/>
    <x v="0"/>
    <n v="3"/>
    <n v="4"/>
    <n v="5"/>
    <n v="345"/>
    <x v="6"/>
  </r>
  <r>
    <s v="C07143"/>
    <x v="8"/>
    <n v="28"/>
    <x v="2"/>
    <s v="Free"/>
    <x v="0"/>
    <x v="54"/>
    <n v="19125"/>
    <n v="962723"/>
    <n v="6"/>
    <s v="Home &amp; Kitchen"/>
    <x v="3"/>
    <x v="0"/>
    <n v="5"/>
    <n v="5"/>
    <n v="5"/>
    <n v="555"/>
    <x v="4"/>
  </r>
  <r>
    <s v="C07144"/>
    <x v="12"/>
    <n v="18"/>
    <x v="1"/>
    <s v="Free"/>
    <x v="0"/>
    <x v="26"/>
    <n v="3288"/>
    <n v="77088"/>
    <n v="14"/>
    <s v="Travel &amp; Luggage"/>
    <x v="5"/>
    <x v="1"/>
    <n v="4"/>
    <n v="4"/>
    <n v="3"/>
    <n v="443"/>
    <x v="9"/>
  </r>
  <r>
    <s v="C07145"/>
    <x v="0"/>
    <n v="21"/>
    <x v="1"/>
    <s v="Free"/>
    <x v="1"/>
    <x v="22"/>
    <n v="732"/>
    <n v="77508"/>
    <n v="4"/>
    <s v="Toys &amp; Games"/>
    <x v="3"/>
    <x v="1"/>
    <n v="5"/>
    <n v="3"/>
    <n v="3"/>
    <n v="533"/>
    <x v="5"/>
  </r>
  <r>
    <s v="C07146"/>
    <x v="5"/>
    <n v="21"/>
    <x v="1"/>
    <s v="Free"/>
    <x v="1"/>
    <x v="67"/>
    <n v="1974"/>
    <n v="98609"/>
    <n v="24"/>
    <s v="Clothing &amp; Apparel"/>
    <x v="0"/>
    <x v="0"/>
    <n v="4"/>
    <n v="5"/>
    <n v="3"/>
    <n v="453"/>
    <x v="5"/>
  </r>
  <r>
    <s v="C07147"/>
    <x v="0"/>
    <n v="59"/>
    <x v="4"/>
    <s v="Free"/>
    <x v="0"/>
    <x v="31"/>
    <n v="5506"/>
    <n v="52862"/>
    <n v="19"/>
    <s v="Beauty &amp; Personal Care"/>
    <x v="1"/>
    <x v="1"/>
    <n v="4"/>
    <n v="2"/>
    <n v="3"/>
    <n v="423"/>
    <x v="5"/>
  </r>
  <r>
    <s v="C07148"/>
    <x v="12"/>
    <n v="32"/>
    <x v="2"/>
    <s v="Gold"/>
    <x v="0"/>
    <x v="10"/>
    <n v="1433"/>
    <n v="124215"/>
    <n v="21"/>
    <s v="Books"/>
    <x v="2"/>
    <x v="1"/>
    <n v="4"/>
    <n v="2"/>
    <n v="4"/>
    <n v="424"/>
    <x v="2"/>
  </r>
  <r>
    <s v="C07149"/>
    <x v="11"/>
    <n v="40"/>
    <x v="0"/>
    <s v="Free"/>
    <x v="0"/>
    <x v="31"/>
    <n v="6271"/>
    <n v="61769"/>
    <n v="245"/>
    <s v="Clothing &amp; Apparel"/>
    <x v="3"/>
    <x v="1"/>
    <n v="1"/>
    <n v="2"/>
    <n v="3"/>
    <n v="123"/>
    <x v="0"/>
  </r>
  <r>
    <s v="C07150"/>
    <x v="0"/>
    <n v="43"/>
    <x v="0"/>
    <s v="Silver"/>
    <x v="1"/>
    <x v="64"/>
    <n v="3893"/>
    <n v="226461"/>
    <n v="60"/>
    <s v="Books"/>
    <x v="1"/>
    <x v="0"/>
    <n v="2"/>
    <n v="5"/>
    <n v="4"/>
    <n v="254"/>
    <x v="1"/>
  </r>
  <r>
    <s v="C07151"/>
    <x v="1"/>
    <n v="66"/>
    <x v="5"/>
    <s v="Silver"/>
    <x v="1"/>
    <x v="22"/>
    <n v="6119"/>
    <n v="55596"/>
    <n v="64"/>
    <s v="Toys &amp; Games"/>
    <x v="1"/>
    <x v="1"/>
    <n v="2"/>
    <n v="3"/>
    <n v="3"/>
    <n v="233"/>
    <x v="0"/>
  </r>
  <r>
    <s v="C07152"/>
    <x v="0"/>
    <n v="18"/>
    <x v="1"/>
    <s v="Free"/>
    <x v="0"/>
    <x v="19"/>
    <n v="1693"/>
    <n v="1551"/>
    <n v="1"/>
    <s v="Clothing &amp; Apparel"/>
    <x v="3"/>
    <x v="0"/>
    <n v="5"/>
    <n v="1"/>
    <n v="1"/>
    <n v="511"/>
    <x v="8"/>
  </r>
  <r>
    <s v="C07153"/>
    <x v="7"/>
    <n v="18"/>
    <x v="1"/>
    <s v="Platinum"/>
    <x v="1"/>
    <x v="17"/>
    <n v="28448"/>
    <n v="40722"/>
    <n v="24"/>
    <s v="Automotive"/>
    <x v="1"/>
    <x v="1"/>
    <n v="4"/>
    <n v="3"/>
    <n v="2"/>
    <n v="432"/>
    <x v="5"/>
  </r>
  <r>
    <s v="C07154"/>
    <x v="0"/>
    <n v="39"/>
    <x v="0"/>
    <s v="Free"/>
    <x v="1"/>
    <x v="30"/>
    <n v="19612"/>
    <n v="367831"/>
    <n v="60"/>
    <s v="Electronics"/>
    <x v="5"/>
    <x v="1"/>
    <n v="2"/>
    <n v="4"/>
    <n v="5"/>
    <n v="245"/>
    <x v="1"/>
  </r>
  <r>
    <s v="C07155"/>
    <x v="12"/>
    <n v="39"/>
    <x v="0"/>
    <s v="Silver"/>
    <x v="0"/>
    <x v="18"/>
    <n v="10246"/>
    <n v="175807"/>
    <n v="14"/>
    <s v="Electronics"/>
    <x v="3"/>
    <x v="1"/>
    <n v="4"/>
    <n v="3"/>
    <n v="4"/>
    <n v="434"/>
    <x v="9"/>
  </r>
  <r>
    <s v="C07156"/>
    <x v="2"/>
    <n v="23"/>
    <x v="1"/>
    <s v="Gold"/>
    <x v="1"/>
    <x v="12"/>
    <n v="5207"/>
    <n v="98678"/>
    <n v="56"/>
    <s v="Electronics"/>
    <x v="0"/>
    <x v="0"/>
    <n v="3"/>
    <n v="4"/>
    <n v="3"/>
    <n v="343"/>
    <x v="9"/>
  </r>
  <r>
    <s v="C07157"/>
    <x v="4"/>
    <n v="33"/>
    <x v="2"/>
    <s v="Free"/>
    <x v="1"/>
    <x v="59"/>
    <n v="11711"/>
    <n v="310107"/>
    <n v="356"/>
    <s v="Jewelry &amp; Accessories"/>
    <x v="0"/>
    <x v="1"/>
    <n v="1"/>
    <n v="4"/>
    <n v="5"/>
    <n v="145"/>
    <x v="3"/>
  </r>
  <r>
    <s v="C07158"/>
    <x v="1"/>
    <n v="44"/>
    <x v="0"/>
    <s v="Silver"/>
    <x v="1"/>
    <x v="58"/>
    <n v="2393"/>
    <n v="4986"/>
    <n v="1"/>
    <s v="Home &amp; Kitchen"/>
    <x v="1"/>
    <x v="0"/>
    <n v="5"/>
    <n v="4"/>
    <n v="1"/>
    <n v="541"/>
    <x v="5"/>
  </r>
  <r>
    <s v="C07159"/>
    <x v="0"/>
    <n v="28"/>
    <x v="2"/>
    <s v="Free"/>
    <x v="1"/>
    <x v="65"/>
    <n v="10394"/>
    <n v="675062"/>
    <n v="49"/>
    <s v="Food &amp; Grocery"/>
    <x v="5"/>
    <x v="0"/>
    <n v="3"/>
    <n v="5"/>
    <n v="5"/>
    <n v="355"/>
    <x v="6"/>
  </r>
  <r>
    <s v="C07160"/>
    <x v="14"/>
    <n v="40"/>
    <x v="0"/>
    <s v="Free"/>
    <x v="1"/>
    <x v="48"/>
    <n v="5574"/>
    <n v="415622"/>
    <n v="31"/>
    <s v="Home &amp; Kitchen"/>
    <x v="0"/>
    <x v="1"/>
    <n v="3"/>
    <n v="5"/>
    <n v="5"/>
    <n v="355"/>
    <x v="6"/>
  </r>
  <r>
    <s v="C07161"/>
    <x v="18"/>
    <n v="30"/>
    <x v="2"/>
    <s v="Silver"/>
    <x v="1"/>
    <x v="2"/>
    <n v="5397"/>
    <n v="35303"/>
    <n v="136"/>
    <s v="Toys &amp; Games"/>
    <x v="0"/>
    <x v="0"/>
    <n v="1"/>
    <n v="2"/>
    <n v="2"/>
    <n v="122"/>
    <x v="0"/>
  </r>
  <r>
    <s v="C07162"/>
    <x v="0"/>
    <n v="30"/>
    <x v="2"/>
    <s v="Free"/>
    <x v="0"/>
    <x v="14"/>
    <n v="3355"/>
    <n v="5821"/>
    <n v="24"/>
    <s v="Electronics"/>
    <x v="0"/>
    <x v="1"/>
    <n v="4"/>
    <n v="1"/>
    <n v="1"/>
    <n v="411"/>
    <x v="8"/>
  </r>
  <r>
    <s v="C07163"/>
    <x v="0"/>
    <n v="26"/>
    <x v="2"/>
    <s v="Free"/>
    <x v="0"/>
    <x v="4"/>
    <n v="2977"/>
    <n v="55562"/>
    <n v="141"/>
    <s v="Electronics"/>
    <x v="5"/>
    <x v="1"/>
    <n v="1"/>
    <n v="4"/>
    <n v="3"/>
    <n v="143"/>
    <x v="1"/>
  </r>
  <r>
    <s v="C07164"/>
    <x v="7"/>
    <n v="39"/>
    <x v="0"/>
    <s v="Free"/>
    <x v="0"/>
    <x v="2"/>
    <n v="3151"/>
    <n v="19481"/>
    <n v="31"/>
    <s v="Electronics"/>
    <x v="4"/>
    <x v="1"/>
    <n v="3"/>
    <n v="2"/>
    <n v="2"/>
    <n v="322"/>
    <x v="0"/>
  </r>
  <r>
    <s v="C07165"/>
    <x v="9"/>
    <n v="39"/>
    <x v="0"/>
    <s v="Free"/>
    <x v="1"/>
    <x v="19"/>
    <n v="12766"/>
    <n v="13958"/>
    <n v="5"/>
    <s v="Toys &amp; Games"/>
    <x v="0"/>
    <x v="0"/>
    <n v="5"/>
    <n v="1"/>
    <n v="2"/>
    <n v="512"/>
    <x v="8"/>
  </r>
  <r>
    <s v="C07166"/>
    <x v="7"/>
    <n v="33"/>
    <x v="2"/>
    <s v="Silver"/>
    <x v="0"/>
    <x v="1"/>
    <n v="5605"/>
    <n v="5775"/>
    <n v="2"/>
    <s v="Beauty &amp; Personal Care"/>
    <x v="2"/>
    <x v="1"/>
    <n v="5"/>
    <n v="3"/>
    <n v="1"/>
    <n v="531"/>
    <x v="5"/>
  </r>
  <r>
    <s v="C07167"/>
    <x v="5"/>
    <n v="30"/>
    <x v="2"/>
    <s v="Silver"/>
    <x v="0"/>
    <x v="14"/>
    <n v="9541"/>
    <n v="1699"/>
    <n v="50"/>
    <s v="Toys &amp; Games"/>
    <x v="0"/>
    <x v="0"/>
    <n v="3"/>
    <n v="1"/>
    <n v="1"/>
    <n v="311"/>
    <x v="8"/>
  </r>
  <r>
    <s v="C07168"/>
    <x v="1"/>
    <n v="32"/>
    <x v="2"/>
    <s v="Free"/>
    <x v="0"/>
    <x v="5"/>
    <n v="6699"/>
    <n v="30459"/>
    <n v="34"/>
    <s v="Books"/>
    <x v="1"/>
    <x v="0"/>
    <n v="3"/>
    <n v="2"/>
    <n v="2"/>
    <n v="322"/>
    <x v="0"/>
  </r>
  <r>
    <s v="C07169"/>
    <x v="12"/>
    <n v="37"/>
    <x v="0"/>
    <s v="Free"/>
    <x v="0"/>
    <x v="31"/>
    <n v="4491"/>
    <n v="42417"/>
    <n v="13"/>
    <s v="Books"/>
    <x v="1"/>
    <x v="1"/>
    <n v="4"/>
    <n v="2"/>
    <n v="2"/>
    <n v="422"/>
    <x v="8"/>
  </r>
  <r>
    <s v="C07170"/>
    <x v="12"/>
    <n v="54"/>
    <x v="3"/>
    <s v="Free"/>
    <x v="1"/>
    <x v="33"/>
    <n v="6042"/>
    <n v="16636"/>
    <n v="48"/>
    <s v="Pet Supplies"/>
    <x v="3"/>
    <x v="0"/>
    <n v="3"/>
    <n v="1"/>
    <n v="2"/>
    <n v="312"/>
    <x v="7"/>
  </r>
  <r>
    <s v="C07171"/>
    <x v="4"/>
    <n v="29"/>
    <x v="2"/>
    <s v="Silver"/>
    <x v="0"/>
    <x v="49"/>
    <n v="6598"/>
    <n v="178932"/>
    <n v="173"/>
    <s v="Sports &amp; Outdoors"/>
    <x v="2"/>
    <x v="0"/>
    <n v="1"/>
    <n v="4"/>
    <n v="4"/>
    <n v="144"/>
    <x v="3"/>
  </r>
  <r>
    <s v="C07172"/>
    <x v="10"/>
    <n v="35"/>
    <x v="0"/>
    <s v="Silver"/>
    <x v="0"/>
    <x v="33"/>
    <n v="5228"/>
    <n v="16658"/>
    <n v="9"/>
    <s v="Electronics"/>
    <x v="1"/>
    <x v="1"/>
    <n v="4"/>
    <n v="1"/>
    <n v="2"/>
    <n v="412"/>
    <x v="8"/>
  </r>
  <r>
    <s v="C07173"/>
    <x v="0"/>
    <n v="41"/>
    <x v="0"/>
    <s v="Platinum"/>
    <x v="1"/>
    <x v="5"/>
    <n v="8156"/>
    <n v="36958"/>
    <n v="168"/>
    <s v="Clothing &amp; Apparel"/>
    <x v="0"/>
    <x v="1"/>
    <n v="1"/>
    <n v="2"/>
    <n v="2"/>
    <n v="122"/>
    <x v="0"/>
  </r>
  <r>
    <s v="C07174"/>
    <x v="0"/>
    <n v="28"/>
    <x v="2"/>
    <s v="Free"/>
    <x v="0"/>
    <x v="18"/>
    <n v="33307"/>
    <n v="456976"/>
    <n v="121"/>
    <s v="Toys &amp; Games"/>
    <x v="4"/>
    <x v="1"/>
    <n v="2"/>
    <n v="3"/>
    <n v="5"/>
    <n v="235"/>
    <x v="1"/>
  </r>
  <r>
    <s v="C07175"/>
    <x v="0"/>
    <n v="39"/>
    <x v="0"/>
    <s v="Free"/>
    <x v="1"/>
    <x v="20"/>
    <n v="6577"/>
    <n v="82835"/>
    <n v="58"/>
    <s v="Pet Supplies"/>
    <x v="3"/>
    <x v="1"/>
    <n v="3"/>
    <n v="3"/>
    <n v="3"/>
    <n v="333"/>
    <x v="5"/>
  </r>
  <r>
    <s v="C07176"/>
    <x v="0"/>
    <n v="51"/>
    <x v="3"/>
    <s v="Silver"/>
    <x v="0"/>
    <x v="4"/>
    <n v="11986"/>
    <n v="253763"/>
    <n v="0"/>
    <s v="Sports &amp; Outdoors"/>
    <x v="5"/>
    <x v="1"/>
    <n v="5"/>
    <n v="4"/>
    <n v="4"/>
    <n v="544"/>
    <x v="4"/>
  </r>
  <r>
    <s v="C07177"/>
    <x v="0"/>
    <n v="35"/>
    <x v="0"/>
    <s v="Silver"/>
    <x v="1"/>
    <x v="24"/>
    <n v="4029"/>
    <n v="79735"/>
    <n v="4"/>
    <s v="Books"/>
    <x v="1"/>
    <x v="1"/>
    <n v="5"/>
    <n v="4"/>
    <n v="3"/>
    <n v="543"/>
    <x v="6"/>
  </r>
  <r>
    <s v="C07178"/>
    <x v="7"/>
    <n v="45"/>
    <x v="3"/>
    <s v="Free"/>
    <x v="1"/>
    <x v="70"/>
    <n v="13236"/>
    <n v="769595"/>
    <n v="42"/>
    <s v="Clothing &amp; Apparel"/>
    <x v="3"/>
    <x v="0"/>
    <n v="3"/>
    <n v="5"/>
    <n v="5"/>
    <n v="355"/>
    <x v="6"/>
  </r>
  <r>
    <s v="C07179"/>
    <x v="10"/>
    <n v="34"/>
    <x v="2"/>
    <s v="Free"/>
    <x v="0"/>
    <x v="9"/>
    <n v="3335"/>
    <n v="23684"/>
    <n v="57"/>
    <s v="Home &amp; Kitchen"/>
    <x v="3"/>
    <x v="1"/>
    <n v="3"/>
    <n v="2"/>
    <n v="2"/>
    <n v="322"/>
    <x v="0"/>
  </r>
  <r>
    <s v="C07180"/>
    <x v="3"/>
    <n v="44"/>
    <x v="0"/>
    <s v="Silver"/>
    <x v="1"/>
    <x v="0"/>
    <n v="178"/>
    <n v="6807"/>
    <n v="15"/>
    <s v="Sports &amp; Outdoors"/>
    <x v="3"/>
    <x v="1"/>
    <n v="4"/>
    <n v="2"/>
    <n v="1"/>
    <n v="421"/>
    <x v="8"/>
  </r>
  <r>
    <s v="C07181"/>
    <x v="0"/>
    <n v="35"/>
    <x v="0"/>
    <s v="Gold"/>
    <x v="1"/>
    <x v="5"/>
    <n v="1848"/>
    <n v="1032"/>
    <n v="18"/>
    <s v="Home &amp; Kitchen"/>
    <x v="1"/>
    <x v="1"/>
    <n v="4"/>
    <n v="2"/>
    <n v="1"/>
    <n v="421"/>
    <x v="8"/>
  </r>
  <r>
    <s v="C07182"/>
    <x v="10"/>
    <n v="18"/>
    <x v="1"/>
    <s v="Silver"/>
    <x v="0"/>
    <x v="1"/>
    <n v="4667"/>
    <n v="50378"/>
    <n v="5"/>
    <s v="Electronics"/>
    <x v="1"/>
    <x v="0"/>
    <n v="5"/>
    <n v="3"/>
    <n v="3"/>
    <n v="533"/>
    <x v="5"/>
  </r>
  <r>
    <s v="C07183"/>
    <x v="0"/>
    <n v="38"/>
    <x v="0"/>
    <s v="Gold"/>
    <x v="0"/>
    <x v="55"/>
    <n v="7357"/>
    <n v="592419"/>
    <n v="109"/>
    <s v="Clothing &amp; Apparel"/>
    <x v="1"/>
    <x v="0"/>
    <n v="2"/>
    <n v="5"/>
    <n v="5"/>
    <n v="255"/>
    <x v="1"/>
  </r>
  <r>
    <s v="C07184"/>
    <x v="10"/>
    <n v="36"/>
    <x v="0"/>
    <s v="Free"/>
    <x v="0"/>
    <x v="5"/>
    <n v="2264"/>
    <n v="9997"/>
    <n v="63"/>
    <s v="Office Supplies"/>
    <x v="1"/>
    <x v="0"/>
    <n v="2"/>
    <n v="2"/>
    <n v="1"/>
    <n v="221"/>
    <x v="7"/>
  </r>
  <r>
    <s v="C07185"/>
    <x v="0"/>
    <n v="43"/>
    <x v="0"/>
    <s v="Silver"/>
    <x v="1"/>
    <x v="43"/>
    <n v="3855"/>
    <n v="160335"/>
    <n v="14"/>
    <s v="Health &amp; Wellness"/>
    <x v="3"/>
    <x v="1"/>
    <n v="4"/>
    <n v="5"/>
    <n v="4"/>
    <n v="454"/>
    <x v="4"/>
  </r>
  <r>
    <s v="C07186"/>
    <x v="7"/>
    <n v="21"/>
    <x v="1"/>
    <s v="Silver"/>
    <x v="1"/>
    <x v="2"/>
    <n v="7902"/>
    <n v="41067"/>
    <n v="32"/>
    <s v="Electronics"/>
    <x v="4"/>
    <x v="0"/>
    <n v="3"/>
    <n v="2"/>
    <n v="2"/>
    <n v="322"/>
    <x v="0"/>
  </r>
  <r>
    <s v="C07187"/>
    <x v="17"/>
    <n v="31"/>
    <x v="2"/>
    <s v="Free"/>
    <x v="0"/>
    <x v="12"/>
    <n v="374"/>
    <n v="5850"/>
    <n v="35"/>
    <s v="Electronics"/>
    <x v="4"/>
    <x v="1"/>
    <n v="3"/>
    <n v="4"/>
    <n v="1"/>
    <n v="341"/>
    <x v="5"/>
  </r>
  <r>
    <s v="C07188"/>
    <x v="0"/>
    <n v="50"/>
    <x v="3"/>
    <s v="Gold"/>
    <x v="0"/>
    <x v="11"/>
    <n v="16471"/>
    <n v="567146"/>
    <n v="78"/>
    <s v="Sports &amp; Outdoors"/>
    <x v="4"/>
    <x v="1"/>
    <n v="2"/>
    <n v="4"/>
    <n v="5"/>
    <n v="245"/>
    <x v="1"/>
  </r>
  <r>
    <s v="C07189"/>
    <x v="0"/>
    <n v="20"/>
    <x v="1"/>
    <s v="Silver"/>
    <x v="1"/>
    <x v="34"/>
    <n v="8269"/>
    <n v="133831"/>
    <n v="32"/>
    <s v="Home &amp; Kitchen"/>
    <x v="4"/>
    <x v="0"/>
    <n v="3"/>
    <n v="3"/>
    <n v="4"/>
    <n v="334"/>
    <x v="9"/>
  </r>
  <r>
    <s v="C07190"/>
    <x v="14"/>
    <n v="37"/>
    <x v="0"/>
    <s v="Free"/>
    <x v="0"/>
    <x v="33"/>
    <n v="3095"/>
    <n v="10603"/>
    <n v="74"/>
    <s v="Pet Supplies"/>
    <x v="1"/>
    <x v="1"/>
    <n v="2"/>
    <n v="1"/>
    <n v="2"/>
    <n v="212"/>
    <x v="0"/>
  </r>
  <r>
    <s v="C07191"/>
    <x v="0"/>
    <n v="32"/>
    <x v="2"/>
    <s v="Gold"/>
    <x v="1"/>
    <x v="21"/>
    <n v="24032"/>
    <n v="248959"/>
    <n v="17"/>
    <s v="Sports &amp; Outdoors"/>
    <x v="1"/>
    <x v="0"/>
    <n v="4"/>
    <n v="3"/>
    <n v="4"/>
    <n v="434"/>
    <x v="9"/>
  </r>
  <r>
    <s v="C07192"/>
    <x v="0"/>
    <n v="20"/>
    <x v="1"/>
    <s v="Free"/>
    <x v="0"/>
    <x v="34"/>
    <n v="6274"/>
    <n v="109686"/>
    <n v="73"/>
    <s v="Food &amp; Grocery"/>
    <x v="1"/>
    <x v="1"/>
    <n v="2"/>
    <n v="3"/>
    <n v="4"/>
    <n v="234"/>
    <x v="1"/>
  </r>
  <r>
    <s v="C07193"/>
    <x v="2"/>
    <n v="45"/>
    <x v="3"/>
    <s v="Platinum"/>
    <x v="0"/>
    <x v="21"/>
    <n v="20182"/>
    <n v="261573"/>
    <n v="20"/>
    <s v="Electronics"/>
    <x v="0"/>
    <x v="1"/>
    <n v="4"/>
    <n v="3"/>
    <n v="4"/>
    <n v="434"/>
    <x v="9"/>
  </r>
  <r>
    <s v="C07194"/>
    <x v="0"/>
    <n v="44"/>
    <x v="0"/>
    <s v="Silver"/>
    <x v="1"/>
    <x v="33"/>
    <n v="4964"/>
    <n v="13209"/>
    <n v="15"/>
    <s v="Sports &amp; Outdoors"/>
    <x v="4"/>
    <x v="1"/>
    <n v="4"/>
    <n v="1"/>
    <n v="2"/>
    <n v="412"/>
    <x v="8"/>
  </r>
  <r>
    <s v="C07195"/>
    <x v="10"/>
    <n v="36"/>
    <x v="0"/>
    <s v="Free"/>
    <x v="0"/>
    <x v="24"/>
    <n v="17092"/>
    <n v="336353"/>
    <n v="52"/>
    <s v="Clothing &amp; Apparel"/>
    <x v="4"/>
    <x v="1"/>
    <n v="3"/>
    <n v="4"/>
    <n v="5"/>
    <n v="345"/>
    <x v="6"/>
  </r>
  <r>
    <s v="C07196"/>
    <x v="0"/>
    <n v="35"/>
    <x v="0"/>
    <s v="Silver"/>
    <x v="0"/>
    <x v="0"/>
    <n v="4024"/>
    <n v="14728"/>
    <n v="22"/>
    <s v="Electronics"/>
    <x v="1"/>
    <x v="1"/>
    <n v="4"/>
    <n v="2"/>
    <n v="2"/>
    <n v="422"/>
    <x v="8"/>
  </r>
  <r>
    <s v="C07197"/>
    <x v="3"/>
    <n v="48"/>
    <x v="3"/>
    <s v="Silver"/>
    <x v="1"/>
    <x v="0"/>
    <n v="5734"/>
    <n v="21139"/>
    <n v="57"/>
    <s v="Sports &amp; Outdoors"/>
    <x v="1"/>
    <x v="1"/>
    <n v="3"/>
    <n v="2"/>
    <n v="2"/>
    <n v="322"/>
    <x v="0"/>
  </r>
  <r>
    <s v="C07198"/>
    <x v="0"/>
    <n v="25"/>
    <x v="2"/>
    <s v="Free"/>
    <x v="0"/>
    <x v="19"/>
    <n v="5139"/>
    <n v="4665"/>
    <n v="48"/>
    <s v="Toys &amp; Games"/>
    <x v="1"/>
    <x v="1"/>
    <n v="3"/>
    <n v="1"/>
    <n v="1"/>
    <n v="311"/>
    <x v="8"/>
  </r>
  <r>
    <s v="C07199"/>
    <x v="15"/>
    <n v="18"/>
    <x v="1"/>
    <s v="Free"/>
    <x v="1"/>
    <x v="59"/>
    <n v="6596"/>
    <n v="179356"/>
    <n v="104"/>
    <s v="Home &amp; Kitchen"/>
    <x v="4"/>
    <x v="0"/>
    <n v="2"/>
    <n v="4"/>
    <n v="4"/>
    <n v="244"/>
    <x v="1"/>
  </r>
  <r>
    <s v="C07200"/>
    <x v="19"/>
    <n v="35"/>
    <x v="0"/>
    <s v="Silver"/>
    <x v="1"/>
    <x v="20"/>
    <n v="6835"/>
    <n v="78503"/>
    <n v="10"/>
    <s v="Electronics"/>
    <x v="1"/>
    <x v="1"/>
    <n v="4"/>
    <n v="3"/>
    <n v="3"/>
    <n v="433"/>
    <x v="5"/>
  </r>
  <r>
    <s v="C07201"/>
    <x v="10"/>
    <n v="35"/>
    <x v="0"/>
    <s v="Free"/>
    <x v="0"/>
    <x v="14"/>
    <n v="7497"/>
    <n v="15452"/>
    <n v="21"/>
    <s v="Pet Supplies"/>
    <x v="1"/>
    <x v="0"/>
    <n v="4"/>
    <n v="1"/>
    <n v="2"/>
    <n v="412"/>
    <x v="8"/>
  </r>
  <r>
    <s v="C07202"/>
    <x v="4"/>
    <n v="18"/>
    <x v="1"/>
    <s v="Silver"/>
    <x v="0"/>
    <x v="14"/>
    <n v="5484"/>
    <n v="11042"/>
    <n v="16"/>
    <s v="Food &amp; Grocery"/>
    <x v="1"/>
    <x v="0"/>
    <n v="4"/>
    <n v="1"/>
    <n v="2"/>
    <n v="412"/>
    <x v="8"/>
  </r>
  <r>
    <s v="C07203"/>
    <x v="0"/>
    <n v="25"/>
    <x v="2"/>
    <s v="Silver"/>
    <x v="0"/>
    <x v="1"/>
    <n v="5156"/>
    <n v="64168"/>
    <n v="31"/>
    <s v="Home &amp; Kitchen"/>
    <x v="1"/>
    <x v="1"/>
    <n v="3"/>
    <n v="3"/>
    <n v="3"/>
    <n v="333"/>
    <x v="5"/>
  </r>
  <r>
    <s v="C07204"/>
    <x v="15"/>
    <n v="52"/>
    <x v="3"/>
    <s v="Silver"/>
    <x v="0"/>
    <x v="19"/>
    <n v="3726"/>
    <n v="3515"/>
    <n v="5"/>
    <s v="Home &amp; Kitchen"/>
    <x v="0"/>
    <x v="1"/>
    <n v="5"/>
    <n v="1"/>
    <n v="1"/>
    <n v="511"/>
    <x v="8"/>
  </r>
  <r>
    <s v="C07205"/>
    <x v="0"/>
    <n v="32"/>
    <x v="2"/>
    <s v="Silver"/>
    <x v="0"/>
    <x v="16"/>
    <n v="2033"/>
    <n v="95459"/>
    <n v="48"/>
    <s v="Health &amp; Wellness"/>
    <x v="0"/>
    <x v="1"/>
    <n v="3"/>
    <n v="5"/>
    <n v="3"/>
    <n v="353"/>
    <x v="5"/>
  </r>
  <r>
    <s v="C07206"/>
    <x v="7"/>
    <n v="29"/>
    <x v="2"/>
    <s v="Silver"/>
    <x v="0"/>
    <x v="44"/>
    <n v="16052"/>
    <n v="739568"/>
    <n v="55"/>
    <s v="Health &amp; Wellness"/>
    <x v="1"/>
    <x v="1"/>
    <n v="3"/>
    <n v="5"/>
    <n v="5"/>
    <n v="355"/>
    <x v="6"/>
  </r>
  <r>
    <s v="C07207"/>
    <x v="0"/>
    <n v="48"/>
    <x v="3"/>
    <s v="Silver"/>
    <x v="1"/>
    <x v="2"/>
    <n v="12592"/>
    <n v="75995"/>
    <n v="26"/>
    <s v="Beauty &amp; Personal Care"/>
    <x v="4"/>
    <x v="0"/>
    <n v="4"/>
    <n v="2"/>
    <n v="3"/>
    <n v="423"/>
    <x v="5"/>
  </r>
  <r>
    <s v="C07208"/>
    <x v="9"/>
    <n v="55"/>
    <x v="4"/>
    <s v="Silver"/>
    <x v="0"/>
    <x v="21"/>
    <n v="2186"/>
    <n v="29352"/>
    <n v="95"/>
    <s v="Sports &amp; Outdoors"/>
    <x v="0"/>
    <x v="1"/>
    <n v="2"/>
    <n v="3"/>
    <n v="2"/>
    <n v="232"/>
    <x v="0"/>
  </r>
  <r>
    <s v="C07209"/>
    <x v="3"/>
    <n v="33"/>
    <x v="2"/>
    <s v="Free"/>
    <x v="0"/>
    <x v="14"/>
    <n v="2541"/>
    <n v="4946"/>
    <n v="72"/>
    <s v="Sports &amp; Outdoors"/>
    <x v="1"/>
    <x v="1"/>
    <n v="2"/>
    <n v="1"/>
    <n v="1"/>
    <n v="211"/>
    <x v="0"/>
  </r>
  <r>
    <s v="C07210"/>
    <x v="10"/>
    <n v="25"/>
    <x v="2"/>
    <s v="Free"/>
    <x v="0"/>
    <x v="31"/>
    <n v="1086"/>
    <n v="105485"/>
    <n v="36"/>
    <s v="Toys &amp; Games"/>
    <x v="1"/>
    <x v="0"/>
    <n v="3"/>
    <n v="2"/>
    <n v="3"/>
    <n v="323"/>
    <x v="5"/>
  </r>
  <r>
    <s v="C07211"/>
    <x v="5"/>
    <n v="42"/>
    <x v="0"/>
    <s v="Free"/>
    <x v="0"/>
    <x v="10"/>
    <n v="2695"/>
    <n v="21167"/>
    <n v="104"/>
    <s v="Clothing &amp; Apparel"/>
    <x v="0"/>
    <x v="1"/>
    <n v="2"/>
    <n v="2"/>
    <n v="2"/>
    <n v="222"/>
    <x v="0"/>
  </r>
  <r>
    <s v="C07212"/>
    <x v="11"/>
    <n v="33"/>
    <x v="2"/>
    <s v="Silver"/>
    <x v="1"/>
    <x v="6"/>
    <n v="5624"/>
    <n v="19256"/>
    <n v="0"/>
    <s v="Toys &amp; Games"/>
    <x v="2"/>
    <x v="0"/>
    <n v="5"/>
    <n v="4"/>
    <n v="2"/>
    <n v="542"/>
    <x v="5"/>
  </r>
  <r>
    <s v="C07213"/>
    <x v="3"/>
    <n v="43"/>
    <x v="0"/>
    <s v="Silver"/>
    <x v="1"/>
    <x v="5"/>
    <n v="6691"/>
    <n v="36384"/>
    <n v="19"/>
    <s v="Toys &amp; Games"/>
    <x v="5"/>
    <x v="1"/>
    <n v="4"/>
    <n v="2"/>
    <n v="2"/>
    <n v="422"/>
    <x v="8"/>
  </r>
  <r>
    <s v="C07214"/>
    <x v="12"/>
    <n v="56"/>
    <x v="4"/>
    <s v="Silver"/>
    <x v="1"/>
    <x v="20"/>
    <n v="16809"/>
    <n v="225049"/>
    <n v="50"/>
    <s v="Clothing &amp; Apparel"/>
    <x v="0"/>
    <x v="1"/>
    <n v="3"/>
    <n v="3"/>
    <n v="4"/>
    <n v="334"/>
    <x v="9"/>
  </r>
  <r>
    <s v="C07215"/>
    <x v="10"/>
    <n v="30"/>
    <x v="2"/>
    <s v="Gold"/>
    <x v="1"/>
    <x v="34"/>
    <n v="17099"/>
    <n v="305023"/>
    <n v="5"/>
    <s v="Automotive"/>
    <x v="1"/>
    <x v="1"/>
    <n v="5"/>
    <n v="3"/>
    <n v="5"/>
    <n v="535"/>
    <x v="9"/>
  </r>
  <r>
    <s v="C07216"/>
    <x v="19"/>
    <n v="43"/>
    <x v="0"/>
    <s v="Free"/>
    <x v="1"/>
    <x v="17"/>
    <n v="2904"/>
    <n v="46096"/>
    <n v="47"/>
    <s v="Travel &amp; Luggage"/>
    <x v="0"/>
    <x v="1"/>
    <n v="3"/>
    <n v="3"/>
    <n v="3"/>
    <n v="333"/>
    <x v="5"/>
  </r>
  <r>
    <s v="C07217"/>
    <x v="10"/>
    <n v="29"/>
    <x v="2"/>
    <s v="Free"/>
    <x v="1"/>
    <x v="19"/>
    <n v="4744"/>
    <n v="4244"/>
    <n v="34"/>
    <s v="Electronics"/>
    <x v="1"/>
    <x v="0"/>
    <n v="3"/>
    <n v="1"/>
    <n v="1"/>
    <n v="311"/>
    <x v="8"/>
  </r>
  <r>
    <s v="C07218"/>
    <x v="5"/>
    <n v="43"/>
    <x v="0"/>
    <s v="Free"/>
    <x v="1"/>
    <x v="57"/>
    <n v="8018"/>
    <n v="423947"/>
    <n v="64"/>
    <s v="Home &amp; Kitchen"/>
    <x v="0"/>
    <x v="1"/>
    <n v="2"/>
    <n v="5"/>
    <n v="5"/>
    <n v="255"/>
    <x v="1"/>
  </r>
  <r>
    <s v="C07219"/>
    <x v="13"/>
    <n v="42"/>
    <x v="0"/>
    <s v="Silver"/>
    <x v="1"/>
    <x v="59"/>
    <n v="3688"/>
    <n v="93534"/>
    <n v="0"/>
    <s v="Books"/>
    <x v="1"/>
    <x v="1"/>
    <n v="5"/>
    <n v="4"/>
    <n v="3"/>
    <n v="543"/>
    <x v="6"/>
  </r>
  <r>
    <s v="C07220"/>
    <x v="0"/>
    <n v="36"/>
    <x v="0"/>
    <s v="Platinum"/>
    <x v="0"/>
    <x v="2"/>
    <n v="13832"/>
    <n v="95408"/>
    <n v="7"/>
    <s v="Clothing &amp; Apparel"/>
    <x v="1"/>
    <x v="0"/>
    <n v="5"/>
    <n v="2"/>
    <n v="3"/>
    <n v="523"/>
    <x v="2"/>
  </r>
  <r>
    <s v="C07221"/>
    <x v="0"/>
    <n v="38"/>
    <x v="0"/>
    <s v="Free"/>
    <x v="1"/>
    <x v="1"/>
    <n v="8557"/>
    <n v="87996"/>
    <n v="163"/>
    <s v="Beauty &amp; Personal Care"/>
    <x v="1"/>
    <x v="1"/>
    <n v="1"/>
    <n v="3"/>
    <n v="3"/>
    <n v="133"/>
    <x v="1"/>
  </r>
  <r>
    <s v="C07222"/>
    <x v="0"/>
    <n v="32"/>
    <x v="2"/>
    <s v="Free"/>
    <x v="1"/>
    <x v="58"/>
    <n v="4882"/>
    <n v="120422"/>
    <n v="92"/>
    <s v="Automotive"/>
    <x v="3"/>
    <x v="0"/>
    <n v="2"/>
    <n v="4"/>
    <n v="4"/>
    <n v="244"/>
    <x v="1"/>
  </r>
  <r>
    <s v="C07223"/>
    <x v="17"/>
    <n v="33"/>
    <x v="2"/>
    <s v="Free"/>
    <x v="1"/>
    <x v="21"/>
    <n v="241"/>
    <n v="27231"/>
    <n v="63"/>
    <s v="Sports &amp; Outdoors"/>
    <x v="5"/>
    <x v="1"/>
    <n v="2"/>
    <n v="3"/>
    <n v="2"/>
    <n v="232"/>
    <x v="0"/>
  </r>
  <r>
    <s v="C07224"/>
    <x v="12"/>
    <n v="40"/>
    <x v="0"/>
    <s v="Free"/>
    <x v="0"/>
    <x v="0"/>
    <n v="407"/>
    <n v="16756"/>
    <n v="113"/>
    <s v="Electronics"/>
    <x v="4"/>
    <x v="1"/>
    <n v="2"/>
    <n v="2"/>
    <n v="2"/>
    <n v="222"/>
    <x v="0"/>
  </r>
  <r>
    <s v="C07225"/>
    <x v="0"/>
    <n v="35"/>
    <x v="0"/>
    <s v="Free"/>
    <x v="1"/>
    <x v="20"/>
    <n v="2414"/>
    <n v="28959"/>
    <n v="11"/>
    <s v="Jewelry &amp; Accessories"/>
    <x v="0"/>
    <x v="0"/>
    <n v="4"/>
    <n v="3"/>
    <n v="2"/>
    <n v="432"/>
    <x v="5"/>
  </r>
  <r>
    <s v="C07226"/>
    <x v="16"/>
    <n v="34"/>
    <x v="2"/>
    <s v="Free"/>
    <x v="1"/>
    <x v="18"/>
    <n v="10607"/>
    <n v="144715"/>
    <n v="230"/>
    <s v="Office Supplies"/>
    <x v="1"/>
    <x v="0"/>
    <n v="1"/>
    <n v="3"/>
    <n v="4"/>
    <n v="134"/>
    <x v="1"/>
  </r>
  <r>
    <s v="C07227"/>
    <x v="0"/>
    <n v="33"/>
    <x v="2"/>
    <s v="Free"/>
    <x v="1"/>
    <x v="4"/>
    <n v="1981"/>
    <n v="38884"/>
    <n v="8"/>
    <s v="Jewelry &amp; Accessories"/>
    <x v="3"/>
    <x v="0"/>
    <n v="4"/>
    <n v="4"/>
    <n v="2"/>
    <n v="442"/>
    <x v="5"/>
  </r>
  <r>
    <s v="C07228"/>
    <x v="0"/>
    <n v="46"/>
    <x v="3"/>
    <s v="Silver"/>
    <x v="1"/>
    <x v="9"/>
    <n v="5921"/>
    <n v="42782"/>
    <n v="128"/>
    <s v="Books"/>
    <x v="1"/>
    <x v="0"/>
    <n v="1"/>
    <n v="2"/>
    <n v="2"/>
    <n v="122"/>
    <x v="0"/>
  </r>
  <r>
    <s v="C07229"/>
    <x v="8"/>
    <n v="58"/>
    <x v="4"/>
    <s v="Gold"/>
    <x v="1"/>
    <x v="0"/>
    <n v="25186"/>
    <n v="9648"/>
    <n v="49"/>
    <s v="Clothing &amp; Apparel"/>
    <x v="4"/>
    <x v="1"/>
    <n v="3"/>
    <n v="2"/>
    <n v="1"/>
    <n v="321"/>
    <x v="7"/>
  </r>
  <r>
    <s v="C07230"/>
    <x v="10"/>
    <n v="41"/>
    <x v="0"/>
    <s v="Platinum"/>
    <x v="1"/>
    <x v="19"/>
    <n v="16268"/>
    <n v="18591"/>
    <n v="10"/>
    <s v="Office Supplies"/>
    <x v="2"/>
    <x v="1"/>
    <n v="4"/>
    <n v="1"/>
    <n v="2"/>
    <n v="412"/>
    <x v="8"/>
  </r>
  <r>
    <s v="C07231"/>
    <x v="10"/>
    <n v="52"/>
    <x v="3"/>
    <s v="Free"/>
    <x v="0"/>
    <x v="1"/>
    <n v="11091"/>
    <n v="123052"/>
    <n v="6"/>
    <s v="Electronics"/>
    <x v="0"/>
    <x v="1"/>
    <n v="5"/>
    <n v="3"/>
    <n v="4"/>
    <n v="534"/>
    <x v="9"/>
  </r>
  <r>
    <s v="C07232"/>
    <x v="13"/>
    <n v="31"/>
    <x v="2"/>
    <s v="Gold"/>
    <x v="0"/>
    <x v="23"/>
    <n v="24445"/>
    <n v="330678"/>
    <n v="46"/>
    <s v="Beauty &amp; Personal Care"/>
    <x v="5"/>
    <x v="1"/>
    <n v="3"/>
    <n v="3"/>
    <n v="5"/>
    <n v="335"/>
    <x v="6"/>
  </r>
  <r>
    <s v="C07233"/>
    <x v="13"/>
    <n v="50"/>
    <x v="3"/>
    <s v="Free"/>
    <x v="1"/>
    <x v="31"/>
    <n v="4214"/>
    <n v="41897"/>
    <n v="166"/>
    <s v="Books"/>
    <x v="3"/>
    <x v="1"/>
    <n v="1"/>
    <n v="2"/>
    <n v="2"/>
    <n v="122"/>
    <x v="0"/>
  </r>
  <r>
    <s v="C07234"/>
    <x v="14"/>
    <n v="42"/>
    <x v="0"/>
    <s v="Platinum"/>
    <x v="0"/>
    <x v="47"/>
    <n v="12757"/>
    <n v="347974"/>
    <n v="35"/>
    <s v="Office Supplies"/>
    <x v="1"/>
    <x v="1"/>
    <n v="3"/>
    <n v="4"/>
    <n v="5"/>
    <n v="345"/>
    <x v="6"/>
  </r>
  <r>
    <s v="C07235"/>
    <x v="18"/>
    <n v="27"/>
    <x v="2"/>
    <s v="Free"/>
    <x v="0"/>
    <x v="58"/>
    <n v="7777"/>
    <n v="199495"/>
    <n v="147"/>
    <s v="Beauty &amp; Personal Care"/>
    <x v="0"/>
    <x v="1"/>
    <n v="1"/>
    <n v="4"/>
    <n v="4"/>
    <n v="144"/>
    <x v="3"/>
  </r>
  <r>
    <s v="C07236"/>
    <x v="1"/>
    <n v="29"/>
    <x v="2"/>
    <s v="Silver"/>
    <x v="0"/>
    <x v="5"/>
    <n v="10476"/>
    <n v="48405"/>
    <n v="105"/>
    <s v="Beauty &amp; Personal Care"/>
    <x v="5"/>
    <x v="0"/>
    <n v="2"/>
    <n v="2"/>
    <n v="3"/>
    <n v="223"/>
    <x v="0"/>
  </r>
  <r>
    <s v="C07237"/>
    <x v="0"/>
    <n v="31"/>
    <x v="2"/>
    <s v="Silver"/>
    <x v="0"/>
    <x v="30"/>
    <n v="7463"/>
    <n v="170421"/>
    <n v="125"/>
    <s v="Clothing &amp; Apparel"/>
    <x v="1"/>
    <x v="1"/>
    <n v="2"/>
    <n v="4"/>
    <n v="4"/>
    <n v="244"/>
    <x v="1"/>
  </r>
  <r>
    <s v="C07238"/>
    <x v="5"/>
    <n v="37"/>
    <x v="0"/>
    <s v="Free"/>
    <x v="0"/>
    <x v="17"/>
    <n v="16623"/>
    <n v="206134"/>
    <n v="146"/>
    <s v="Electronics"/>
    <x v="1"/>
    <x v="0"/>
    <n v="1"/>
    <n v="3"/>
    <n v="4"/>
    <n v="134"/>
    <x v="1"/>
  </r>
  <r>
    <s v="C07239"/>
    <x v="5"/>
    <n v="18"/>
    <x v="1"/>
    <s v="Free"/>
    <x v="1"/>
    <x v="20"/>
    <n v="2066"/>
    <n v="254282"/>
    <n v="95"/>
    <s v="Electronics"/>
    <x v="4"/>
    <x v="0"/>
    <n v="2"/>
    <n v="3"/>
    <n v="4"/>
    <n v="234"/>
    <x v="1"/>
  </r>
  <r>
    <s v="C07240"/>
    <x v="13"/>
    <n v="37"/>
    <x v="0"/>
    <s v="Free"/>
    <x v="1"/>
    <x v="30"/>
    <n v="4911"/>
    <n v="88139"/>
    <n v="75"/>
    <s v="Beauty &amp; Personal Care"/>
    <x v="3"/>
    <x v="0"/>
    <n v="2"/>
    <n v="4"/>
    <n v="3"/>
    <n v="243"/>
    <x v="1"/>
  </r>
  <r>
    <s v="C07241"/>
    <x v="9"/>
    <n v="23"/>
    <x v="1"/>
    <s v="Free"/>
    <x v="1"/>
    <x v="10"/>
    <n v="43587"/>
    <n v="380069"/>
    <n v="158"/>
    <s v="Beauty &amp; Personal Care"/>
    <x v="1"/>
    <x v="1"/>
    <n v="1"/>
    <n v="2"/>
    <n v="5"/>
    <n v="125"/>
    <x v="1"/>
  </r>
  <r>
    <s v="C07242"/>
    <x v="10"/>
    <n v="50"/>
    <x v="3"/>
    <s v="Free"/>
    <x v="1"/>
    <x v="37"/>
    <n v="3645"/>
    <n v="149826"/>
    <n v="39"/>
    <s v="Clothing &amp; Apparel"/>
    <x v="3"/>
    <x v="0"/>
    <n v="3"/>
    <n v="5"/>
    <n v="4"/>
    <n v="354"/>
    <x v="6"/>
  </r>
  <r>
    <s v="C07243"/>
    <x v="5"/>
    <n v="67"/>
    <x v="5"/>
    <s v="Platinum"/>
    <x v="0"/>
    <x v="49"/>
    <n v="10934"/>
    <n v="275023"/>
    <n v="177"/>
    <s v="Beauty &amp; Personal Care"/>
    <x v="3"/>
    <x v="0"/>
    <n v="1"/>
    <n v="4"/>
    <n v="4"/>
    <n v="144"/>
    <x v="3"/>
  </r>
  <r>
    <s v="C07244"/>
    <x v="4"/>
    <n v="26"/>
    <x v="2"/>
    <s v="Free"/>
    <x v="0"/>
    <x v="23"/>
    <n v="5933"/>
    <n v="88339"/>
    <n v="96"/>
    <s v="Books"/>
    <x v="1"/>
    <x v="0"/>
    <n v="2"/>
    <n v="3"/>
    <n v="3"/>
    <n v="233"/>
    <x v="0"/>
  </r>
  <r>
    <s v="C07245"/>
    <x v="5"/>
    <n v="41"/>
    <x v="0"/>
    <s v="Platinum"/>
    <x v="0"/>
    <x v="25"/>
    <n v="909"/>
    <n v="22380"/>
    <n v="7"/>
    <s v="Sports &amp; Outdoors"/>
    <x v="3"/>
    <x v="1"/>
    <n v="5"/>
    <n v="4"/>
    <n v="2"/>
    <n v="542"/>
    <x v="5"/>
  </r>
  <r>
    <s v="C07246"/>
    <x v="10"/>
    <n v="40"/>
    <x v="0"/>
    <s v="Platinum"/>
    <x v="0"/>
    <x v="30"/>
    <n v="17802"/>
    <n v="368658"/>
    <n v="78"/>
    <s v="Clothing &amp; Apparel"/>
    <x v="3"/>
    <x v="1"/>
    <n v="2"/>
    <n v="4"/>
    <n v="5"/>
    <n v="245"/>
    <x v="1"/>
  </r>
  <r>
    <s v="C07247"/>
    <x v="9"/>
    <n v="18"/>
    <x v="1"/>
    <s v="Free"/>
    <x v="1"/>
    <x v="26"/>
    <n v="1784"/>
    <n v="48732"/>
    <n v="6"/>
    <s v="Sports &amp; Outdoors"/>
    <x v="5"/>
    <x v="1"/>
    <n v="5"/>
    <n v="4"/>
    <n v="3"/>
    <n v="543"/>
    <x v="6"/>
  </r>
  <r>
    <s v="C07248"/>
    <x v="17"/>
    <n v="28"/>
    <x v="2"/>
    <s v="Silver"/>
    <x v="1"/>
    <x v="20"/>
    <n v="7515"/>
    <n v="85475"/>
    <n v="1"/>
    <s v="Sports &amp; Outdoors"/>
    <x v="1"/>
    <x v="1"/>
    <n v="5"/>
    <n v="3"/>
    <n v="3"/>
    <n v="533"/>
    <x v="5"/>
  </r>
  <r>
    <s v="C07249"/>
    <x v="0"/>
    <n v="31"/>
    <x v="2"/>
    <s v="Gold"/>
    <x v="1"/>
    <x v="1"/>
    <n v="423"/>
    <n v="43972"/>
    <n v="9"/>
    <s v="Electronics"/>
    <x v="1"/>
    <x v="1"/>
    <n v="4"/>
    <n v="3"/>
    <n v="2"/>
    <n v="432"/>
    <x v="5"/>
  </r>
  <r>
    <s v="C07250"/>
    <x v="0"/>
    <n v="45"/>
    <x v="3"/>
    <s v="Free"/>
    <x v="1"/>
    <x v="31"/>
    <n v="6708"/>
    <n v="54122"/>
    <n v="62"/>
    <s v="Sports &amp; Outdoors"/>
    <x v="1"/>
    <x v="1"/>
    <n v="2"/>
    <n v="2"/>
    <n v="3"/>
    <n v="223"/>
    <x v="0"/>
  </r>
  <r>
    <s v="C07251"/>
    <x v="5"/>
    <n v="27"/>
    <x v="2"/>
    <s v="Free"/>
    <x v="0"/>
    <x v="23"/>
    <n v="4519"/>
    <n v="62848"/>
    <n v="55"/>
    <s v="Sports &amp; Outdoors"/>
    <x v="5"/>
    <x v="0"/>
    <n v="3"/>
    <n v="3"/>
    <n v="3"/>
    <n v="333"/>
    <x v="5"/>
  </r>
  <r>
    <s v="C07252"/>
    <x v="14"/>
    <n v="37"/>
    <x v="0"/>
    <s v="Silver"/>
    <x v="0"/>
    <x v="2"/>
    <n v="2067"/>
    <n v="11737"/>
    <n v="85"/>
    <s v="Health &amp; Wellness"/>
    <x v="1"/>
    <x v="1"/>
    <n v="2"/>
    <n v="2"/>
    <n v="2"/>
    <n v="222"/>
    <x v="0"/>
  </r>
  <r>
    <s v="C07253"/>
    <x v="18"/>
    <n v="18"/>
    <x v="1"/>
    <s v="Silver"/>
    <x v="1"/>
    <x v="41"/>
    <n v="2877"/>
    <n v="103398"/>
    <n v="64"/>
    <s v="Food &amp; Grocery"/>
    <x v="5"/>
    <x v="0"/>
    <n v="2"/>
    <n v="5"/>
    <n v="3"/>
    <n v="253"/>
    <x v="1"/>
  </r>
  <r>
    <s v="C07254"/>
    <x v="3"/>
    <n v="18"/>
    <x v="1"/>
    <s v="Gold"/>
    <x v="1"/>
    <x v="5"/>
    <n v="7512"/>
    <n v="33725"/>
    <n v="18"/>
    <s v="Electronics"/>
    <x v="3"/>
    <x v="0"/>
    <n v="4"/>
    <n v="2"/>
    <n v="2"/>
    <n v="422"/>
    <x v="8"/>
  </r>
  <r>
    <s v="C07255"/>
    <x v="19"/>
    <n v="31"/>
    <x v="2"/>
    <s v="Free"/>
    <x v="1"/>
    <x v="20"/>
    <n v="3618"/>
    <n v="42353"/>
    <n v="6"/>
    <s v="Beauty &amp; Personal Care"/>
    <x v="0"/>
    <x v="1"/>
    <n v="5"/>
    <n v="3"/>
    <n v="2"/>
    <n v="532"/>
    <x v="5"/>
  </r>
  <r>
    <s v="C07256"/>
    <x v="13"/>
    <n v="18"/>
    <x v="1"/>
    <s v="Free"/>
    <x v="1"/>
    <x v="23"/>
    <n v="1736"/>
    <n v="25555"/>
    <n v="268"/>
    <s v="Home &amp; Kitchen"/>
    <x v="3"/>
    <x v="1"/>
    <n v="1"/>
    <n v="3"/>
    <n v="2"/>
    <n v="132"/>
    <x v="0"/>
  </r>
  <r>
    <s v="C07257"/>
    <x v="10"/>
    <n v="31"/>
    <x v="2"/>
    <s v="Free"/>
    <x v="0"/>
    <x v="22"/>
    <n v="27429"/>
    <n v="241318"/>
    <n v="228"/>
    <s v="Clothing &amp; Apparel"/>
    <x v="1"/>
    <x v="1"/>
    <n v="1"/>
    <n v="3"/>
    <n v="4"/>
    <n v="134"/>
    <x v="1"/>
  </r>
  <r>
    <s v="C07258"/>
    <x v="0"/>
    <n v="37"/>
    <x v="0"/>
    <s v="Free"/>
    <x v="0"/>
    <x v="23"/>
    <n v="8759"/>
    <n v="133175"/>
    <n v="32"/>
    <s v="Beauty &amp; Personal Care"/>
    <x v="1"/>
    <x v="1"/>
    <n v="3"/>
    <n v="3"/>
    <n v="4"/>
    <n v="334"/>
    <x v="9"/>
  </r>
  <r>
    <s v="C07259"/>
    <x v="5"/>
    <n v="29"/>
    <x v="2"/>
    <s v="Silver"/>
    <x v="0"/>
    <x v="25"/>
    <n v="2851"/>
    <n v="73491"/>
    <n v="152"/>
    <s v="Toys &amp; Games"/>
    <x v="1"/>
    <x v="1"/>
    <n v="1"/>
    <n v="4"/>
    <n v="3"/>
    <n v="143"/>
    <x v="1"/>
  </r>
  <r>
    <s v="C07260"/>
    <x v="5"/>
    <n v="40"/>
    <x v="0"/>
    <s v="Gold"/>
    <x v="1"/>
    <x v="33"/>
    <n v="14625"/>
    <n v="39497"/>
    <n v="51"/>
    <s v="Sports &amp; Outdoors"/>
    <x v="0"/>
    <x v="1"/>
    <n v="3"/>
    <n v="1"/>
    <n v="2"/>
    <n v="312"/>
    <x v="7"/>
  </r>
  <r>
    <s v="C07261"/>
    <x v="17"/>
    <n v="35"/>
    <x v="0"/>
    <s v="Silver"/>
    <x v="0"/>
    <x v="8"/>
    <n v="1363"/>
    <n v="38472"/>
    <n v="11"/>
    <s v="Electronics"/>
    <x v="0"/>
    <x v="1"/>
    <n v="4"/>
    <n v="4"/>
    <n v="2"/>
    <n v="442"/>
    <x v="5"/>
  </r>
  <r>
    <s v="C07262"/>
    <x v="2"/>
    <n v="28"/>
    <x v="2"/>
    <s v="Silver"/>
    <x v="0"/>
    <x v="19"/>
    <n v="6944"/>
    <n v="7524"/>
    <n v="164"/>
    <s v="Toys &amp; Games"/>
    <x v="1"/>
    <x v="1"/>
    <n v="1"/>
    <n v="1"/>
    <n v="1"/>
    <n v="111"/>
    <x v="10"/>
  </r>
  <r>
    <s v="C07263"/>
    <x v="12"/>
    <n v="20"/>
    <x v="1"/>
    <s v="Free"/>
    <x v="1"/>
    <x v="18"/>
    <n v="1993"/>
    <n v="28239"/>
    <n v="160"/>
    <s v="Food &amp; Grocery"/>
    <x v="3"/>
    <x v="0"/>
    <n v="1"/>
    <n v="3"/>
    <n v="2"/>
    <n v="132"/>
    <x v="0"/>
  </r>
  <r>
    <s v="C07264"/>
    <x v="5"/>
    <n v="38"/>
    <x v="0"/>
    <s v="Gold"/>
    <x v="1"/>
    <x v="33"/>
    <n v="14278"/>
    <n v="45083"/>
    <n v="13"/>
    <s v="Books"/>
    <x v="1"/>
    <x v="0"/>
    <n v="4"/>
    <n v="1"/>
    <n v="3"/>
    <n v="413"/>
    <x v="2"/>
  </r>
  <r>
    <s v="C07265"/>
    <x v="17"/>
    <n v="28"/>
    <x v="2"/>
    <s v="Free"/>
    <x v="0"/>
    <x v="31"/>
    <n v="11452"/>
    <n v="111873"/>
    <n v="36"/>
    <s v="Clothing &amp; Apparel"/>
    <x v="0"/>
    <x v="1"/>
    <n v="3"/>
    <n v="2"/>
    <n v="4"/>
    <n v="324"/>
    <x v="9"/>
  </r>
  <r>
    <s v="C07266"/>
    <x v="12"/>
    <n v="49"/>
    <x v="3"/>
    <s v="Free"/>
    <x v="1"/>
    <x v="33"/>
    <n v="17012"/>
    <n v="54736"/>
    <n v="24"/>
    <s v="Clothing &amp; Apparel"/>
    <x v="4"/>
    <x v="0"/>
    <n v="4"/>
    <n v="1"/>
    <n v="3"/>
    <n v="413"/>
    <x v="2"/>
  </r>
  <r>
    <s v="C07267"/>
    <x v="0"/>
    <n v="28"/>
    <x v="2"/>
    <s v="Silver"/>
    <x v="1"/>
    <x v="18"/>
    <n v="4377"/>
    <n v="77101"/>
    <n v="2"/>
    <s v="Clothing &amp; Apparel"/>
    <x v="4"/>
    <x v="1"/>
    <n v="5"/>
    <n v="3"/>
    <n v="3"/>
    <n v="533"/>
    <x v="5"/>
  </r>
  <r>
    <s v="C07268"/>
    <x v="14"/>
    <n v="32"/>
    <x v="2"/>
    <s v="Silver"/>
    <x v="0"/>
    <x v="17"/>
    <n v="3379"/>
    <n v="4986"/>
    <n v="231"/>
    <s v="Food &amp; Grocery"/>
    <x v="1"/>
    <x v="0"/>
    <n v="1"/>
    <n v="3"/>
    <n v="1"/>
    <n v="131"/>
    <x v="10"/>
  </r>
  <r>
    <s v="C07269"/>
    <x v="5"/>
    <n v="66"/>
    <x v="5"/>
    <s v="Silver"/>
    <x v="1"/>
    <x v="33"/>
    <n v="7445"/>
    <n v="24513"/>
    <n v="3"/>
    <s v="Toys &amp; Games"/>
    <x v="4"/>
    <x v="0"/>
    <n v="5"/>
    <n v="1"/>
    <n v="2"/>
    <n v="512"/>
    <x v="8"/>
  </r>
  <r>
    <s v="C07270"/>
    <x v="10"/>
    <n v="38"/>
    <x v="0"/>
    <s v="Silver"/>
    <x v="0"/>
    <x v="45"/>
    <n v="23828"/>
    <n v="897668"/>
    <n v="2"/>
    <s v="Clothing &amp; Apparel"/>
    <x v="4"/>
    <x v="1"/>
    <n v="5"/>
    <n v="5"/>
    <n v="5"/>
    <n v="555"/>
    <x v="4"/>
  </r>
  <r>
    <s v="C07271"/>
    <x v="0"/>
    <n v="31"/>
    <x v="2"/>
    <s v="Silver"/>
    <x v="0"/>
    <x v="0"/>
    <n v="20088"/>
    <n v="76806"/>
    <n v="187"/>
    <s v="Jewelry &amp; Accessories"/>
    <x v="1"/>
    <x v="1"/>
    <n v="1"/>
    <n v="2"/>
    <n v="3"/>
    <n v="123"/>
    <x v="0"/>
  </r>
  <r>
    <s v="C07272"/>
    <x v="18"/>
    <n v="29"/>
    <x v="2"/>
    <s v="Free"/>
    <x v="0"/>
    <x v="22"/>
    <n v="3529"/>
    <n v="32039"/>
    <n v="14"/>
    <s v="Toys &amp; Games"/>
    <x v="5"/>
    <x v="1"/>
    <n v="4"/>
    <n v="3"/>
    <n v="2"/>
    <n v="432"/>
    <x v="5"/>
  </r>
  <r>
    <s v="C07273"/>
    <x v="2"/>
    <n v="30"/>
    <x v="2"/>
    <s v="Free"/>
    <x v="0"/>
    <x v="0"/>
    <n v="2285"/>
    <n v="10463"/>
    <n v="40"/>
    <s v="Electronics"/>
    <x v="1"/>
    <x v="1"/>
    <n v="3"/>
    <n v="2"/>
    <n v="1"/>
    <n v="321"/>
    <x v="7"/>
  </r>
  <r>
    <s v="C07274"/>
    <x v="0"/>
    <n v="37"/>
    <x v="0"/>
    <s v="Free"/>
    <x v="1"/>
    <x v="56"/>
    <n v="5778"/>
    <n v="449009"/>
    <n v="11"/>
    <s v="Jewelry &amp; Accessories"/>
    <x v="4"/>
    <x v="0"/>
    <n v="4"/>
    <n v="5"/>
    <n v="5"/>
    <n v="455"/>
    <x v="4"/>
  </r>
  <r>
    <s v="C07275"/>
    <x v="10"/>
    <n v="47"/>
    <x v="3"/>
    <s v="Silver"/>
    <x v="0"/>
    <x v="46"/>
    <n v="8021"/>
    <n v="358445"/>
    <n v="69"/>
    <s v="Books"/>
    <x v="2"/>
    <x v="0"/>
    <n v="2"/>
    <n v="5"/>
    <n v="5"/>
    <n v="255"/>
    <x v="1"/>
  </r>
  <r>
    <s v="C07276"/>
    <x v="0"/>
    <n v="39"/>
    <x v="0"/>
    <s v="Gold"/>
    <x v="0"/>
    <x v="25"/>
    <n v="10001"/>
    <n v="309358"/>
    <n v="6"/>
    <s v="Clothing &amp; Apparel"/>
    <x v="4"/>
    <x v="0"/>
    <n v="5"/>
    <n v="4"/>
    <n v="5"/>
    <n v="545"/>
    <x v="4"/>
  </r>
  <r>
    <s v="C07277"/>
    <x v="5"/>
    <n v="34"/>
    <x v="2"/>
    <s v="Free"/>
    <x v="1"/>
    <x v="2"/>
    <n v="6941"/>
    <n v="39247"/>
    <n v="2"/>
    <s v="Sports &amp; Outdoors"/>
    <x v="1"/>
    <x v="1"/>
    <n v="5"/>
    <n v="2"/>
    <n v="2"/>
    <n v="522"/>
    <x v="2"/>
  </r>
  <r>
    <s v="C07278"/>
    <x v="0"/>
    <n v="46"/>
    <x v="3"/>
    <s v="Silver"/>
    <x v="0"/>
    <x v="19"/>
    <n v="8318"/>
    <n v="7936"/>
    <n v="70"/>
    <s v="Sports &amp; Outdoors"/>
    <x v="3"/>
    <x v="0"/>
    <n v="2"/>
    <n v="1"/>
    <n v="1"/>
    <n v="211"/>
    <x v="0"/>
  </r>
  <r>
    <s v="C07279"/>
    <x v="5"/>
    <n v="55"/>
    <x v="4"/>
    <s v="Free"/>
    <x v="0"/>
    <x v="17"/>
    <n v="2717"/>
    <n v="35442"/>
    <n v="34"/>
    <s v="Electronics"/>
    <x v="4"/>
    <x v="0"/>
    <n v="3"/>
    <n v="3"/>
    <n v="2"/>
    <n v="332"/>
    <x v="0"/>
  </r>
  <r>
    <s v="C07280"/>
    <x v="1"/>
    <n v="52"/>
    <x v="3"/>
    <s v="Free"/>
    <x v="0"/>
    <x v="23"/>
    <n v="8809"/>
    <n v="148709"/>
    <n v="69"/>
    <s v="Sports &amp; Outdoors"/>
    <x v="1"/>
    <x v="0"/>
    <n v="2"/>
    <n v="3"/>
    <n v="4"/>
    <n v="234"/>
    <x v="1"/>
  </r>
  <r>
    <s v="C07281"/>
    <x v="0"/>
    <n v="41"/>
    <x v="0"/>
    <s v="Free"/>
    <x v="1"/>
    <x v="4"/>
    <n v="3666"/>
    <n v="72072"/>
    <n v="71"/>
    <s v="Clothing &amp; Apparel"/>
    <x v="4"/>
    <x v="1"/>
    <n v="2"/>
    <n v="4"/>
    <n v="3"/>
    <n v="243"/>
    <x v="1"/>
  </r>
  <r>
    <s v="C07282"/>
    <x v="0"/>
    <n v="51"/>
    <x v="3"/>
    <s v="Gold"/>
    <x v="1"/>
    <x v="17"/>
    <n v="7536"/>
    <n v="94327"/>
    <n v="122"/>
    <s v="Clothing &amp; Apparel"/>
    <x v="1"/>
    <x v="0"/>
    <n v="2"/>
    <n v="3"/>
    <n v="3"/>
    <n v="233"/>
    <x v="0"/>
  </r>
  <r>
    <s v="C07283"/>
    <x v="3"/>
    <n v="44"/>
    <x v="0"/>
    <s v="Free"/>
    <x v="1"/>
    <x v="20"/>
    <n v="18051"/>
    <n v="231171"/>
    <n v="140"/>
    <s v="Office Supplies"/>
    <x v="0"/>
    <x v="1"/>
    <n v="1"/>
    <n v="3"/>
    <n v="4"/>
    <n v="134"/>
    <x v="1"/>
  </r>
  <r>
    <s v="C07284"/>
    <x v="3"/>
    <n v="23"/>
    <x v="1"/>
    <s v="Silver"/>
    <x v="1"/>
    <x v="13"/>
    <n v="224"/>
    <n v="116207"/>
    <n v="34"/>
    <s v="Health &amp; Wellness"/>
    <x v="5"/>
    <x v="0"/>
    <n v="3"/>
    <n v="5"/>
    <n v="4"/>
    <n v="354"/>
    <x v="6"/>
  </r>
  <r>
    <s v="C07285"/>
    <x v="10"/>
    <n v="59"/>
    <x v="4"/>
    <s v="Gold"/>
    <x v="1"/>
    <x v="59"/>
    <n v="23285"/>
    <n v="645718"/>
    <n v="177"/>
    <s v="Home &amp; Kitchen"/>
    <x v="1"/>
    <x v="0"/>
    <n v="1"/>
    <n v="4"/>
    <n v="5"/>
    <n v="145"/>
    <x v="3"/>
  </r>
  <r>
    <s v="C07286"/>
    <x v="10"/>
    <n v="53"/>
    <x v="3"/>
    <s v="Free"/>
    <x v="1"/>
    <x v="0"/>
    <n v="15784"/>
    <n v="53986"/>
    <n v="9"/>
    <s v="Sports &amp; Outdoors"/>
    <x v="5"/>
    <x v="1"/>
    <n v="4"/>
    <n v="2"/>
    <n v="3"/>
    <n v="423"/>
    <x v="5"/>
  </r>
  <r>
    <s v="C07287"/>
    <x v="0"/>
    <n v="53"/>
    <x v="3"/>
    <s v="Gold"/>
    <x v="1"/>
    <x v="1"/>
    <n v="4318"/>
    <n v="53417"/>
    <n v="28"/>
    <s v="Jewelry &amp; Accessories"/>
    <x v="4"/>
    <x v="1"/>
    <n v="4"/>
    <n v="3"/>
    <n v="3"/>
    <n v="433"/>
    <x v="5"/>
  </r>
  <r>
    <s v="C07288"/>
    <x v="14"/>
    <n v="38"/>
    <x v="0"/>
    <s v="Gold"/>
    <x v="1"/>
    <x v="24"/>
    <n v="9355"/>
    <n v="225228"/>
    <n v="49"/>
    <s v="Toys &amp; Games"/>
    <x v="5"/>
    <x v="0"/>
    <n v="3"/>
    <n v="4"/>
    <n v="4"/>
    <n v="344"/>
    <x v="6"/>
  </r>
  <r>
    <s v="C07289"/>
    <x v="12"/>
    <n v="26"/>
    <x v="2"/>
    <s v="Free"/>
    <x v="1"/>
    <x v="21"/>
    <n v="8706"/>
    <n v="111391"/>
    <n v="41"/>
    <s v="Beauty &amp; Personal Care"/>
    <x v="1"/>
    <x v="1"/>
    <n v="3"/>
    <n v="3"/>
    <n v="4"/>
    <n v="334"/>
    <x v="9"/>
  </r>
  <r>
    <s v="C07290"/>
    <x v="9"/>
    <n v="53"/>
    <x v="3"/>
    <s v="Platinum"/>
    <x v="0"/>
    <x v="22"/>
    <n v="4725"/>
    <n v="51189"/>
    <n v="3"/>
    <s v="Sports &amp; Outdoors"/>
    <x v="3"/>
    <x v="1"/>
    <n v="5"/>
    <n v="3"/>
    <n v="3"/>
    <n v="533"/>
    <x v="5"/>
  </r>
  <r>
    <s v="C07291"/>
    <x v="12"/>
    <n v="18"/>
    <x v="1"/>
    <s v="Silver"/>
    <x v="0"/>
    <x v="10"/>
    <n v="4197"/>
    <n v="33192"/>
    <n v="44"/>
    <s v="Pet Supplies"/>
    <x v="5"/>
    <x v="1"/>
    <n v="3"/>
    <n v="2"/>
    <n v="2"/>
    <n v="322"/>
    <x v="0"/>
  </r>
  <r>
    <s v="C07292"/>
    <x v="0"/>
    <n v="29"/>
    <x v="2"/>
    <s v="Silver"/>
    <x v="1"/>
    <x v="26"/>
    <n v="16193"/>
    <n v="40341"/>
    <n v="232"/>
    <s v="Clothing &amp; Apparel"/>
    <x v="1"/>
    <x v="1"/>
    <n v="1"/>
    <n v="4"/>
    <n v="2"/>
    <n v="142"/>
    <x v="1"/>
  </r>
  <r>
    <s v="C07293"/>
    <x v="10"/>
    <n v="28"/>
    <x v="2"/>
    <s v="Silver"/>
    <x v="1"/>
    <x v="19"/>
    <n v="3236"/>
    <n v="3122"/>
    <n v="51"/>
    <s v="Electronics"/>
    <x v="5"/>
    <x v="1"/>
    <n v="3"/>
    <n v="1"/>
    <n v="1"/>
    <n v="311"/>
    <x v="8"/>
  </r>
  <r>
    <s v="C07294"/>
    <x v="0"/>
    <n v="31"/>
    <x v="2"/>
    <s v="Free"/>
    <x v="0"/>
    <x v="34"/>
    <n v="5683"/>
    <n v="90639"/>
    <n v="2"/>
    <s v="Food &amp; Grocery"/>
    <x v="5"/>
    <x v="1"/>
    <n v="5"/>
    <n v="3"/>
    <n v="3"/>
    <n v="533"/>
    <x v="5"/>
  </r>
  <r>
    <s v="C07295"/>
    <x v="0"/>
    <n v="34"/>
    <x v="2"/>
    <s v="Silver"/>
    <x v="0"/>
    <x v="31"/>
    <n v="12733"/>
    <n v="99251"/>
    <n v="9"/>
    <s v="Electronics"/>
    <x v="4"/>
    <x v="1"/>
    <n v="4"/>
    <n v="2"/>
    <n v="3"/>
    <n v="423"/>
    <x v="5"/>
  </r>
  <r>
    <s v="C07296"/>
    <x v="0"/>
    <n v="45"/>
    <x v="3"/>
    <s v="Free"/>
    <x v="0"/>
    <x v="14"/>
    <n v="6038"/>
    <n v="10978"/>
    <n v="98"/>
    <s v="Beauty &amp; Personal Care"/>
    <x v="3"/>
    <x v="0"/>
    <n v="2"/>
    <n v="1"/>
    <n v="2"/>
    <n v="212"/>
    <x v="0"/>
  </r>
  <r>
    <s v="C07297"/>
    <x v="0"/>
    <n v="26"/>
    <x v="2"/>
    <s v="Free"/>
    <x v="0"/>
    <x v="34"/>
    <n v="7659"/>
    <n v="113291"/>
    <n v="37"/>
    <s v="Home &amp; Kitchen"/>
    <x v="3"/>
    <x v="0"/>
    <n v="3"/>
    <n v="3"/>
    <n v="4"/>
    <n v="334"/>
    <x v="9"/>
  </r>
  <r>
    <s v="C07298"/>
    <x v="7"/>
    <n v="27"/>
    <x v="2"/>
    <s v="Free"/>
    <x v="0"/>
    <x v="47"/>
    <n v="40577"/>
    <n v="1221951"/>
    <n v="38"/>
    <s v="Home &amp; Kitchen"/>
    <x v="0"/>
    <x v="1"/>
    <n v="3"/>
    <n v="4"/>
    <n v="5"/>
    <n v="345"/>
    <x v="6"/>
  </r>
  <r>
    <s v="C07299"/>
    <x v="9"/>
    <n v="49"/>
    <x v="3"/>
    <s v="Silver"/>
    <x v="1"/>
    <x v="25"/>
    <n v="4563"/>
    <n v="126537"/>
    <n v="26"/>
    <s v="Clothing &amp; Apparel"/>
    <x v="1"/>
    <x v="1"/>
    <n v="4"/>
    <n v="4"/>
    <n v="4"/>
    <n v="444"/>
    <x v="6"/>
  </r>
  <r>
    <s v="C07300"/>
    <x v="18"/>
    <n v="27"/>
    <x v="2"/>
    <s v="Gold"/>
    <x v="0"/>
    <x v="11"/>
    <n v="13676"/>
    <n v="487517"/>
    <n v="166"/>
    <s v="Home &amp; Kitchen"/>
    <x v="4"/>
    <x v="1"/>
    <n v="1"/>
    <n v="4"/>
    <n v="5"/>
    <n v="145"/>
    <x v="3"/>
  </r>
  <r>
    <s v="C07301"/>
    <x v="3"/>
    <n v="33"/>
    <x v="2"/>
    <s v="Free"/>
    <x v="1"/>
    <x v="33"/>
    <n v="6824"/>
    <n v="23331"/>
    <n v="27"/>
    <s v="Sports &amp; Outdoors"/>
    <x v="2"/>
    <x v="1"/>
    <n v="4"/>
    <n v="1"/>
    <n v="2"/>
    <n v="412"/>
    <x v="8"/>
  </r>
  <r>
    <s v="C07302"/>
    <x v="0"/>
    <n v="46"/>
    <x v="3"/>
    <s v="Silver"/>
    <x v="0"/>
    <x v="12"/>
    <n v="3671"/>
    <n v="68597"/>
    <n v="7"/>
    <s v="Clothing &amp; Apparel"/>
    <x v="0"/>
    <x v="0"/>
    <n v="5"/>
    <n v="4"/>
    <n v="3"/>
    <n v="543"/>
    <x v="6"/>
  </r>
  <r>
    <s v="C07303"/>
    <x v="0"/>
    <n v="34"/>
    <x v="2"/>
    <s v="Free"/>
    <x v="0"/>
    <x v="19"/>
    <n v="10326"/>
    <n v="10664"/>
    <n v="105"/>
    <s v="Home &amp; Kitchen"/>
    <x v="0"/>
    <x v="1"/>
    <n v="2"/>
    <n v="1"/>
    <n v="2"/>
    <n v="212"/>
    <x v="0"/>
  </r>
  <r>
    <s v="C07304"/>
    <x v="5"/>
    <n v="18"/>
    <x v="1"/>
    <s v="Free"/>
    <x v="1"/>
    <x v="0"/>
    <n v="7057"/>
    <n v="24549"/>
    <n v="62"/>
    <s v="Electronics"/>
    <x v="1"/>
    <x v="0"/>
    <n v="2"/>
    <n v="2"/>
    <n v="2"/>
    <n v="222"/>
    <x v="0"/>
  </r>
  <r>
    <s v="C07305"/>
    <x v="0"/>
    <n v="19"/>
    <x v="1"/>
    <s v="Gold"/>
    <x v="0"/>
    <x v="31"/>
    <n v="15667"/>
    <n v="140077"/>
    <n v="0"/>
    <s v="Home &amp; Kitchen"/>
    <x v="1"/>
    <x v="0"/>
    <n v="5"/>
    <n v="2"/>
    <n v="4"/>
    <n v="524"/>
    <x v="2"/>
  </r>
  <r>
    <s v="C07306"/>
    <x v="10"/>
    <n v="34"/>
    <x v="2"/>
    <s v="Silver"/>
    <x v="1"/>
    <x v="65"/>
    <n v="4194"/>
    <n v="277324"/>
    <n v="28"/>
    <s v="Home &amp; Kitchen"/>
    <x v="1"/>
    <x v="0"/>
    <n v="4"/>
    <n v="5"/>
    <n v="4"/>
    <n v="454"/>
    <x v="4"/>
  </r>
  <r>
    <s v="C07307"/>
    <x v="2"/>
    <n v="49"/>
    <x v="3"/>
    <s v="Free"/>
    <x v="1"/>
    <x v="30"/>
    <n v="3782"/>
    <n v="89248"/>
    <n v="163"/>
    <s v="Toys &amp; Games"/>
    <x v="2"/>
    <x v="0"/>
    <n v="1"/>
    <n v="4"/>
    <n v="3"/>
    <n v="143"/>
    <x v="1"/>
  </r>
  <r>
    <s v="C07308"/>
    <x v="0"/>
    <n v="58"/>
    <x v="4"/>
    <s v="Gold"/>
    <x v="1"/>
    <x v="33"/>
    <n v="19456"/>
    <n v="62955"/>
    <n v="2"/>
    <s v="Travel &amp; Luggage"/>
    <x v="1"/>
    <x v="0"/>
    <n v="5"/>
    <n v="1"/>
    <n v="3"/>
    <n v="513"/>
    <x v="2"/>
  </r>
  <r>
    <s v="C07309"/>
    <x v="0"/>
    <n v="27"/>
    <x v="2"/>
    <s v="Silver"/>
    <x v="1"/>
    <x v="5"/>
    <n v="646"/>
    <n v="31943"/>
    <n v="63"/>
    <s v="Food &amp; Grocery"/>
    <x v="5"/>
    <x v="1"/>
    <n v="2"/>
    <n v="2"/>
    <n v="2"/>
    <n v="222"/>
    <x v="0"/>
  </r>
  <r>
    <s v="C07310"/>
    <x v="3"/>
    <n v="40"/>
    <x v="0"/>
    <s v="Free"/>
    <x v="0"/>
    <x v="33"/>
    <n v="3038"/>
    <n v="7952"/>
    <n v="12"/>
    <s v="Electronics"/>
    <x v="0"/>
    <x v="0"/>
    <n v="4"/>
    <n v="1"/>
    <n v="1"/>
    <n v="411"/>
    <x v="8"/>
  </r>
  <r>
    <s v="C07311"/>
    <x v="1"/>
    <n v="18"/>
    <x v="1"/>
    <s v="Silver"/>
    <x v="1"/>
    <x v="22"/>
    <n v="9386"/>
    <n v="88642"/>
    <n v="95"/>
    <s v="Toys &amp; Games"/>
    <x v="1"/>
    <x v="1"/>
    <n v="2"/>
    <n v="3"/>
    <n v="3"/>
    <n v="233"/>
    <x v="0"/>
  </r>
  <r>
    <s v="C07312"/>
    <x v="5"/>
    <n v="36"/>
    <x v="0"/>
    <s v="Platinum"/>
    <x v="1"/>
    <x v="45"/>
    <n v="9895"/>
    <n v="351183"/>
    <n v="60"/>
    <s v="Clothing &amp; Apparel"/>
    <x v="0"/>
    <x v="0"/>
    <n v="2"/>
    <n v="5"/>
    <n v="5"/>
    <n v="255"/>
    <x v="1"/>
  </r>
  <r>
    <s v="C07313"/>
    <x v="5"/>
    <n v="32"/>
    <x v="2"/>
    <s v="Gold"/>
    <x v="1"/>
    <x v="2"/>
    <n v="17129"/>
    <n v="109294"/>
    <n v="67"/>
    <s v="Electronics"/>
    <x v="1"/>
    <x v="1"/>
    <n v="2"/>
    <n v="2"/>
    <n v="3"/>
    <n v="223"/>
    <x v="0"/>
  </r>
  <r>
    <s v="C07314"/>
    <x v="0"/>
    <n v="60"/>
    <x v="4"/>
    <s v="Silver"/>
    <x v="0"/>
    <x v="24"/>
    <n v="12257"/>
    <n v="296906"/>
    <n v="101"/>
    <s v="Books"/>
    <x v="1"/>
    <x v="1"/>
    <n v="2"/>
    <n v="4"/>
    <n v="4"/>
    <n v="244"/>
    <x v="1"/>
  </r>
  <r>
    <s v="C07315"/>
    <x v="5"/>
    <n v="34"/>
    <x v="2"/>
    <s v="Free"/>
    <x v="0"/>
    <x v="5"/>
    <n v="31544"/>
    <n v="176172"/>
    <n v="69"/>
    <s v="Beauty &amp; Personal Care"/>
    <x v="0"/>
    <x v="1"/>
    <n v="2"/>
    <n v="2"/>
    <n v="4"/>
    <n v="224"/>
    <x v="1"/>
  </r>
  <r>
    <s v="C07316"/>
    <x v="9"/>
    <n v="18"/>
    <x v="1"/>
    <s v="Free"/>
    <x v="1"/>
    <x v="29"/>
    <n v="3722"/>
    <n v="156461"/>
    <n v="24"/>
    <s v="Home &amp; Kitchen"/>
    <x v="3"/>
    <x v="1"/>
    <n v="4"/>
    <n v="5"/>
    <n v="4"/>
    <n v="454"/>
    <x v="4"/>
  </r>
  <r>
    <s v="C07317"/>
    <x v="12"/>
    <n v="43"/>
    <x v="0"/>
    <s v="Gold"/>
    <x v="1"/>
    <x v="20"/>
    <n v="12914"/>
    <n v="152172"/>
    <n v="41"/>
    <s v="Home &amp; Kitchen"/>
    <x v="1"/>
    <x v="1"/>
    <n v="3"/>
    <n v="3"/>
    <n v="4"/>
    <n v="334"/>
    <x v="9"/>
  </r>
  <r>
    <s v="C07318"/>
    <x v="9"/>
    <n v="52"/>
    <x v="3"/>
    <s v="Platinum"/>
    <x v="1"/>
    <x v="20"/>
    <n v="1878"/>
    <n v="236291"/>
    <n v="34"/>
    <s v="Toys &amp; Games"/>
    <x v="3"/>
    <x v="1"/>
    <n v="3"/>
    <n v="3"/>
    <n v="4"/>
    <n v="334"/>
    <x v="9"/>
  </r>
  <r>
    <s v="C07319"/>
    <x v="0"/>
    <n v="31"/>
    <x v="2"/>
    <s v="Free"/>
    <x v="0"/>
    <x v="31"/>
    <n v="3714"/>
    <n v="36481"/>
    <n v="26"/>
    <s v="Automotive"/>
    <x v="0"/>
    <x v="0"/>
    <n v="4"/>
    <n v="2"/>
    <n v="2"/>
    <n v="422"/>
    <x v="8"/>
  </r>
  <r>
    <s v="C07320"/>
    <x v="0"/>
    <n v="56"/>
    <x v="4"/>
    <s v="Free"/>
    <x v="1"/>
    <x v="19"/>
    <n v="6531"/>
    <n v="7497"/>
    <n v="7"/>
    <s v="Jewelry &amp; Accessories"/>
    <x v="1"/>
    <x v="0"/>
    <n v="5"/>
    <n v="1"/>
    <n v="1"/>
    <n v="511"/>
    <x v="8"/>
  </r>
  <r>
    <s v="C07321"/>
    <x v="11"/>
    <n v="18"/>
    <x v="1"/>
    <s v="Free"/>
    <x v="1"/>
    <x v="14"/>
    <n v="1402"/>
    <n v="2975"/>
    <n v="15"/>
    <s v="Beauty &amp; Personal Care"/>
    <x v="0"/>
    <x v="0"/>
    <n v="4"/>
    <n v="1"/>
    <n v="1"/>
    <n v="411"/>
    <x v="8"/>
  </r>
  <r>
    <s v="C07322"/>
    <x v="8"/>
    <n v="33"/>
    <x v="2"/>
    <s v="Free"/>
    <x v="1"/>
    <x v="34"/>
    <n v="15636"/>
    <n v="227151"/>
    <n v="16"/>
    <s v="Food &amp; Grocery"/>
    <x v="4"/>
    <x v="1"/>
    <n v="4"/>
    <n v="3"/>
    <n v="4"/>
    <n v="434"/>
    <x v="9"/>
  </r>
  <r>
    <s v="C07323"/>
    <x v="0"/>
    <n v="24"/>
    <x v="1"/>
    <s v="Platinum"/>
    <x v="0"/>
    <x v="18"/>
    <n v="4431"/>
    <n v="76943"/>
    <n v="36"/>
    <s v="Home &amp; Kitchen"/>
    <x v="2"/>
    <x v="0"/>
    <n v="3"/>
    <n v="3"/>
    <n v="3"/>
    <n v="333"/>
    <x v="5"/>
  </r>
  <r>
    <s v="C07324"/>
    <x v="7"/>
    <n v="34"/>
    <x v="2"/>
    <s v="Free"/>
    <x v="0"/>
    <x v="31"/>
    <n v="7676"/>
    <n v="64839"/>
    <n v="96"/>
    <s v="Electronics"/>
    <x v="5"/>
    <x v="1"/>
    <n v="2"/>
    <n v="2"/>
    <n v="3"/>
    <n v="223"/>
    <x v="0"/>
  </r>
  <r>
    <s v="C07325"/>
    <x v="1"/>
    <n v="54"/>
    <x v="3"/>
    <s v="Free"/>
    <x v="1"/>
    <x v="30"/>
    <n v="12941"/>
    <n v="285546"/>
    <n v="87"/>
    <s v="Clothing &amp; Apparel"/>
    <x v="1"/>
    <x v="1"/>
    <n v="2"/>
    <n v="4"/>
    <n v="4"/>
    <n v="244"/>
    <x v="1"/>
  </r>
  <r>
    <s v="C07326"/>
    <x v="0"/>
    <n v="44"/>
    <x v="0"/>
    <s v="Silver"/>
    <x v="1"/>
    <x v="1"/>
    <n v="8132"/>
    <n v="83582"/>
    <n v="29"/>
    <s v="Electronics"/>
    <x v="3"/>
    <x v="0"/>
    <n v="3"/>
    <n v="3"/>
    <n v="3"/>
    <n v="333"/>
    <x v="5"/>
  </r>
  <r>
    <s v="C07327"/>
    <x v="12"/>
    <n v="48"/>
    <x v="3"/>
    <s v="Free"/>
    <x v="0"/>
    <x v="31"/>
    <n v="6479"/>
    <n v="53674"/>
    <n v="15"/>
    <s v="Home &amp; Kitchen"/>
    <x v="0"/>
    <x v="0"/>
    <n v="4"/>
    <n v="2"/>
    <n v="3"/>
    <n v="423"/>
    <x v="5"/>
  </r>
  <r>
    <s v="C07328"/>
    <x v="6"/>
    <n v="50"/>
    <x v="3"/>
    <s v="Free"/>
    <x v="1"/>
    <x v="22"/>
    <n v="10043"/>
    <n v="10886"/>
    <n v="108"/>
    <s v="Clothing &amp; Apparel"/>
    <x v="4"/>
    <x v="0"/>
    <n v="2"/>
    <n v="3"/>
    <n v="2"/>
    <n v="232"/>
    <x v="0"/>
  </r>
  <r>
    <s v="C07329"/>
    <x v="0"/>
    <n v="31"/>
    <x v="2"/>
    <s v="Gold"/>
    <x v="0"/>
    <x v="5"/>
    <n v="5063"/>
    <n v="22082"/>
    <n v="64"/>
    <s v="Electronics"/>
    <x v="0"/>
    <x v="1"/>
    <n v="2"/>
    <n v="2"/>
    <n v="2"/>
    <n v="222"/>
    <x v="0"/>
  </r>
  <r>
    <s v="C07330"/>
    <x v="5"/>
    <n v="47"/>
    <x v="3"/>
    <s v="Silver"/>
    <x v="1"/>
    <x v="2"/>
    <n v="8436"/>
    <n v="51783"/>
    <n v="50"/>
    <s v="Clothing &amp; Apparel"/>
    <x v="0"/>
    <x v="1"/>
    <n v="3"/>
    <n v="2"/>
    <n v="3"/>
    <n v="323"/>
    <x v="5"/>
  </r>
  <r>
    <s v="C07331"/>
    <x v="1"/>
    <n v="42"/>
    <x v="0"/>
    <s v="Free"/>
    <x v="1"/>
    <x v="53"/>
    <n v="7342"/>
    <n v="241816"/>
    <n v="6"/>
    <s v="Home &amp; Kitchen"/>
    <x v="2"/>
    <x v="1"/>
    <n v="5"/>
    <n v="5"/>
    <n v="4"/>
    <n v="554"/>
    <x v="4"/>
  </r>
  <r>
    <s v="C07332"/>
    <x v="14"/>
    <n v="46"/>
    <x v="3"/>
    <s v="Free"/>
    <x v="1"/>
    <x v="33"/>
    <n v="5609"/>
    <n v="14487"/>
    <n v="2"/>
    <s v="Home &amp; Kitchen"/>
    <x v="3"/>
    <x v="1"/>
    <n v="5"/>
    <n v="1"/>
    <n v="2"/>
    <n v="512"/>
    <x v="8"/>
  </r>
  <r>
    <s v="C07333"/>
    <x v="5"/>
    <n v="39"/>
    <x v="0"/>
    <s v="Free"/>
    <x v="0"/>
    <x v="19"/>
    <n v="6122"/>
    <n v="6483"/>
    <n v="77"/>
    <s v="Jewelry &amp; Accessories"/>
    <x v="1"/>
    <x v="1"/>
    <n v="2"/>
    <n v="1"/>
    <n v="1"/>
    <n v="211"/>
    <x v="0"/>
  </r>
  <r>
    <s v="C07334"/>
    <x v="0"/>
    <n v="31"/>
    <x v="2"/>
    <s v="Free"/>
    <x v="1"/>
    <x v="18"/>
    <n v="4393"/>
    <n v="62013"/>
    <n v="16"/>
    <s v="Jewelry &amp; Accessories"/>
    <x v="5"/>
    <x v="1"/>
    <n v="4"/>
    <n v="3"/>
    <n v="3"/>
    <n v="433"/>
    <x v="5"/>
  </r>
  <r>
    <s v="C07335"/>
    <x v="0"/>
    <n v="21"/>
    <x v="1"/>
    <s v="Silver"/>
    <x v="1"/>
    <x v="13"/>
    <n v="7005"/>
    <n v="311926"/>
    <n v="6"/>
    <s v="Clothing &amp; Apparel"/>
    <x v="1"/>
    <x v="1"/>
    <n v="5"/>
    <n v="5"/>
    <n v="5"/>
    <n v="555"/>
    <x v="4"/>
  </r>
  <r>
    <s v="C07336"/>
    <x v="1"/>
    <n v="37"/>
    <x v="0"/>
    <s v="Silver"/>
    <x v="0"/>
    <x v="33"/>
    <n v="10303"/>
    <n v="28619"/>
    <n v="50"/>
    <s v="Health &amp; Wellness"/>
    <x v="1"/>
    <x v="1"/>
    <n v="3"/>
    <n v="1"/>
    <n v="2"/>
    <n v="312"/>
    <x v="7"/>
  </r>
  <r>
    <s v="C07337"/>
    <x v="0"/>
    <n v="27"/>
    <x v="2"/>
    <s v="Free"/>
    <x v="0"/>
    <x v="6"/>
    <n v="4814"/>
    <n v="141553"/>
    <n v="6"/>
    <s v="Toys &amp; Games"/>
    <x v="0"/>
    <x v="1"/>
    <n v="5"/>
    <n v="4"/>
    <n v="4"/>
    <n v="544"/>
    <x v="4"/>
  </r>
  <r>
    <s v="C07338"/>
    <x v="3"/>
    <n v="30"/>
    <x v="2"/>
    <s v="Silver"/>
    <x v="0"/>
    <x v="50"/>
    <n v="5609"/>
    <n v="208663"/>
    <n v="117"/>
    <s v="Home &amp; Kitchen"/>
    <x v="0"/>
    <x v="0"/>
    <n v="2"/>
    <n v="4"/>
    <n v="4"/>
    <n v="244"/>
    <x v="1"/>
  </r>
  <r>
    <s v="C07339"/>
    <x v="10"/>
    <n v="42"/>
    <x v="0"/>
    <s v="Gold"/>
    <x v="0"/>
    <x v="2"/>
    <n v="4648"/>
    <n v="28217"/>
    <n v="36"/>
    <s v="Books"/>
    <x v="0"/>
    <x v="0"/>
    <n v="3"/>
    <n v="2"/>
    <n v="2"/>
    <n v="322"/>
    <x v="0"/>
  </r>
  <r>
    <s v="C07340"/>
    <x v="14"/>
    <n v="44"/>
    <x v="0"/>
    <s v="Silver"/>
    <x v="0"/>
    <x v="19"/>
    <n v="7586"/>
    <n v="8715"/>
    <n v="135"/>
    <s v="Jewelry &amp; Accessories"/>
    <x v="2"/>
    <x v="0"/>
    <n v="1"/>
    <n v="1"/>
    <n v="1"/>
    <n v="111"/>
    <x v="10"/>
  </r>
  <r>
    <s v="C07341"/>
    <x v="0"/>
    <n v="40"/>
    <x v="0"/>
    <s v="Free"/>
    <x v="0"/>
    <x v="10"/>
    <n v="5567"/>
    <n v="37908"/>
    <n v="3"/>
    <s v="Electronics"/>
    <x v="1"/>
    <x v="1"/>
    <n v="5"/>
    <n v="2"/>
    <n v="2"/>
    <n v="522"/>
    <x v="2"/>
  </r>
  <r>
    <s v="C07342"/>
    <x v="18"/>
    <n v="18"/>
    <x v="1"/>
    <s v="Free"/>
    <x v="0"/>
    <x v="5"/>
    <n v="11072"/>
    <n v="5555"/>
    <n v="0"/>
    <s v="Toys &amp; Games"/>
    <x v="5"/>
    <x v="1"/>
    <n v="5"/>
    <n v="2"/>
    <n v="1"/>
    <n v="521"/>
    <x v="2"/>
  </r>
  <r>
    <s v="C07343"/>
    <x v="8"/>
    <n v="25"/>
    <x v="2"/>
    <s v="Gold"/>
    <x v="0"/>
    <x v="65"/>
    <n v="10631"/>
    <n v="713732"/>
    <n v="19"/>
    <s v="Toys &amp; Games"/>
    <x v="1"/>
    <x v="0"/>
    <n v="4"/>
    <n v="5"/>
    <n v="5"/>
    <n v="455"/>
    <x v="4"/>
  </r>
  <r>
    <s v="C07344"/>
    <x v="14"/>
    <n v="27"/>
    <x v="2"/>
    <s v="Free"/>
    <x v="0"/>
    <x v="34"/>
    <n v="1932"/>
    <n v="31251"/>
    <n v="40"/>
    <s v="Clothing &amp; Apparel"/>
    <x v="4"/>
    <x v="1"/>
    <n v="3"/>
    <n v="3"/>
    <n v="2"/>
    <n v="332"/>
    <x v="0"/>
  </r>
  <r>
    <s v="C07345"/>
    <x v="0"/>
    <n v="34"/>
    <x v="2"/>
    <s v="Free"/>
    <x v="0"/>
    <x v="17"/>
    <n v="17572"/>
    <n v="223195"/>
    <n v="49"/>
    <s v="Books"/>
    <x v="1"/>
    <x v="1"/>
    <n v="3"/>
    <n v="3"/>
    <n v="4"/>
    <n v="334"/>
    <x v="9"/>
  </r>
  <r>
    <s v="C07346"/>
    <x v="1"/>
    <n v="57"/>
    <x v="4"/>
    <s v="Free"/>
    <x v="0"/>
    <x v="70"/>
    <n v="16039"/>
    <n v="917184"/>
    <n v="100"/>
    <s v="Clothing &amp; Apparel"/>
    <x v="0"/>
    <x v="1"/>
    <n v="2"/>
    <n v="5"/>
    <n v="5"/>
    <n v="255"/>
    <x v="1"/>
  </r>
  <r>
    <s v="C07347"/>
    <x v="0"/>
    <n v="28"/>
    <x v="2"/>
    <s v="Free"/>
    <x v="0"/>
    <x v="6"/>
    <n v="6551"/>
    <n v="191174"/>
    <n v="50"/>
    <s v="Sports &amp; Outdoors"/>
    <x v="0"/>
    <x v="1"/>
    <n v="3"/>
    <n v="4"/>
    <n v="4"/>
    <n v="344"/>
    <x v="6"/>
  </r>
  <r>
    <s v="C07348"/>
    <x v="5"/>
    <n v="35"/>
    <x v="0"/>
    <s v="Silver"/>
    <x v="0"/>
    <x v="53"/>
    <n v="6516"/>
    <n v="232306"/>
    <n v="76"/>
    <s v="Electronics"/>
    <x v="1"/>
    <x v="0"/>
    <n v="2"/>
    <n v="5"/>
    <n v="4"/>
    <n v="254"/>
    <x v="1"/>
  </r>
  <r>
    <s v="C07349"/>
    <x v="1"/>
    <n v="28"/>
    <x v="2"/>
    <s v="Free"/>
    <x v="1"/>
    <x v="2"/>
    <n v="14543"/>
    <n v="78584"/>
    <n v="33"/>
    <s v="Beauty &amp; Personal Care"/>
    <x v="0"/>
    <x v="1"/>
    <n v="3"/>
    <n v="2"/>
    <n v="3"/>
    <n v="323"/>
    <x v="5"/>
  </r>
  <r>
    <s v="C07350"/>
    <x v="10"/>
    <n v="53"/>
    <x v="3"/>
    <s v="Silver"/>
    <x v="1"/>
    <x v="14"/>
    <n v="3975"/>
    <n v="8029"/>
    <n v="69"/>
    <s v="Toys &amp; Games"/>
    <x v="1"/>
    <x v="1"/>
    <n v="2"/>
    <n v="1"/>
    <n v="1"/>
    <n v="211"/>
    <x v="0"/>
  </r>
  <r>
    <s v="C07351"/>
    <x v="7"/>
    <n v="32"/>
    <x v="2"/>
    <s v="Silver"/>
    <x v="1"/>
    <x v="10"/>
    <n v="9533"/>
    <n v="66793"/>
    <n v="9"/>
    <s v="Office Supplies"/>
    <x v="1"/>
    <x v="0"/>
    <n v="4"/>
    <n v="2"/>
    <n v="3"/>
    <n v="423"/>
    <x v="5"/>
  </r>
  <r>
    <s v="C07352"/>
    <x v="13"/>
    <n v="18"/>
    <x v="1"/>
    <s v="Free"/>
    <x v="1"/>
    <x v="18"/>
    <n v="11892"/>
    <n v="16334"/>
    <n v="35"/>
    <s v="Beauty &amp; Personal Care"/>
    <x v="1"/>
    <x v="1"/>
    <n v="3"/>
    <n v="3"/>
    <n v="2"/>
    <n v="332"/>
    <x v="0"/>
  </r>
  <r>
    <s v="C07353"/>
    <x v="0"/>
    <n v="35"/>
    <x v="0"/>
    <s v="Free"/>
    <x v="1"/>
    <x v="18"/>
    <n v="3654"/>
    <n v="53744"/>
    <n v="5"/>
    <s v="Clothing &amp; Apparel"/>
    <x v="0"/>
    <x v="0"/>
    <n v="5"/>
    <n v="3"/>
    <n v="3"/>
    <n v="533"/>
    <x v="5"/>
  </r>
  <r>
    <s v="C07354"/>
    <x v="0"/>
    <n v="18"/>
    <x v="1"/>
    <s v="Free"/>
    <x v="0"/>
    <x v="24"/>
    <n v="8901"/>
    <n v="182467"/>
    <n v="55"/>
    <s v="Electronics"/>
    <x v="1"/>
    <x v="1"/>
    <n v="3"/>
    <n v="4"/>
    <n v="4"/>
    <n v="344"/>
    <x v="6"/>
  </r>
  <r>
    <s v="C07355"/>
    <x v="0"/>
    <n v="20"/>
    <x v="1"/>
    <s v="Free"/>
    <x v="1"/>
    <x v="59"/>
    <n v="4412"/>
    <n v="106298"/>
    <n v="55"/>
    <s v="Sports &amp; Outdoors"/>
    <x v="3"/>
    <x v="1"/>
    <n v="3"/>
    <n v="4"/>
    <n v="3"/>
    <n v="343"/>
    <x v="9"/>
  </r>
  <r>
    <s v="C07356"/>
    <x v="0"/>
    <n v="23"/>
    <x v="1"/>
    <s v="Silver"/>
    <x v="1"/>
    <x v="47"/>
    <n v="26506"/>
    <n v="871403"/>
    <n v="69"/>
    <s v="Books"/>
    <x v="3"/>
    <x v="0"/>
    <n v="2"/>
    <n v="4"/>
    <n v="5"/>
    <n v="245"/>
    <x v="1"/>
  </r>
  <r>
    <s v="C07357"/>
    <x v="12"/>
    <n v="50"/>
    <x v="3"/>
    <s v="Free"/>
    <x v="0"/>
    <x v="30"/>
    <n v="6792"/>
    <n v="150644"/>
    <n v="27"/>
    <s v="Books"/>
    <x v="0"/>
    <x v="0"/>
    <n v="4"/>
    <n v="4"/>
    <n v="4"/>
    <n v="444"/>
    <x v="6"/>
  </r>
  <r>
    <s v="C07358"/>
    <x v="12"/>
    <n v="38"/>
    <x v="0"/>
    <s v="Free"/>
    <x v="0"/>
    <x v="9"/>
    <n v="2137"/>
    <n v="16545"/>
    <n v="7"/>
    <s v="Beauty &amp; Personal Care"/>
    <x v="2"/>
    <x v="0"/>
    <n v="5"/>
    <n v="2"/>
    <n v="2"/>
    <n v="522"/>
    <x v="2"/>
  </r>
  <r>
    <s v="C07359"/>
    <x v="7"/>
    <n v="24"/>
    <x v="1"/>
    <s v="Free"/>
    <x v="1"/>
    <x v="34"/>
    <n v="5542"/>
    <n v="80298"/>
    <n v="39"/>
    <s v="Beauty &amp; Personal Care"/>
    <x v="3"/>
    <x v="1"/>
    <n v="3"/>
    <n v="3"/>
    <n v="3"/>
    <n v="333"/>
    <x v="5"/>
  </r>
  <r>
    <s v="C07360"/>
    <x v="0"/>
    <n v="34"/>
    <x v="2"/>
    <s v="Free"/>
    <x v="1"/>
    <x v="10"/>
    <n v="2951"/>
    <n v="24138"/>
    <n v="164"/>
    <s v="Jewelry &amp; Accessories"/>
    <x v="0"/>
    <x v="0"/>
    <n v="1"/>
    <n v="2"/>
    <n v="2"/>
    <n v="122"/>
    <x v="0"/>
  </r>
  <r>
    <s v="C07361"/>
    <x v="0"/>
    <n v="31"/>
    <x v="2"/>
    <s v="Free"/>
    <x v="1"/>
    <x v="20"/>
    <n v="2619"/>
    <n v="3414"/>
    <n v="4"/>
    <s v="Clothing &amp; Apparel"/>
    <x v="4"/>
    <x v="0"/>
    <n v="5"/>
    <n v="3"/>
    <n v="1"/>
    <n v="531"/>
    <x v="5"/>
  </r>
  <r>
    <s v="C07362"/>
    <x v="12"/>
    <n v="40"/>
    <x v="0"/>
    <s v="Free"/>
    <x v="0"/>
    <x v="31"/>
    <n v="5094"/>
    <n v="45605"/>
    <n v="17"/>
    <s v="Electronics"/>
    <x v="0"/>
    <x v="1"/>
    <n v="4"/>
    <n v="2"/>
    <n v="3"/>
    <n v="423"/>
    <x v="5"/>
  </r>
  <r>
    <s v="C07363"/>
    <x v="0"/>
    <n v="48"/>
    <x v="3"/>
    <s v="Free"/>
    <x v="1"/>
    <x v="17"/>
    <n v="30541"/>
    <n v="451037"/>
    <n v="12"/>
    <s v="Food &amp; Grocery"/>
    <x v="2"/>
    <x v="1"/>
    <n v="4"/>
    <n v="3"/>
    <n v="5"/>
    <n v="435"/>
    <x v="6"/>
  </r>
  <r>
    <s v="C07364"/>
    <x v="0"/>
    <n v="34"/>
    <x v="2"/>
    <s v="Free"/>
    <x v="1"/>
    <x v="43"/>
    <n v="4899"/>
    <n v="220018"/>
    <n v="43"/>
    <s v="Sports &amp; Outdoors"/>
    <x v="1"/>
    <x v="1"/>
    <n v="3"/>
    <n v="5"/>
    <n v="4"/>
    <n v="354"/>
    <x v="6"/>
  </r>
  <r>
    <s v="C07365"/>
    <x v="14"/>
    <n v="41"/>
    <x v="0"/>
    <s v="Gold"/>
    <x v="1"/>
    <x v="7"/>
    <n v="12314"/>
    <n v="532473"/>
    <n v="49"/>
    <s v="Electronics"/>
    <x v="1"/>
    <x v="0"/>
    <n v="3"/>
    <n v="5"/>
    <n v="5"/>
    <n v="355"/>
    <x v="6"/>
  </r>
  <r>
    <s v="C07366"/>
    <x v="9"/>
    <n v="38"/>
    <x v="0"/>
    <s v="Gold"/>
    <x v="1"/>
    <x v="49"/>
    <n v="21831"/>
    <n v="531785"/>
    <n v="96"/>
    <s v="Books"/>
    <x v="1"/>
    <x v="1"/>
    <n v="2"/>
    <n v="4"/>
    <n v="5"/>
    <n v="245"/>
    <x v="1"/>
  </r>
  <r>
    <s v="C07367"/>
    <x v="8"/>
    <n v="34"/>
    <x v="2"/>
    <s v="Free"/>
    <x v="1"/>
    <x v="15"/>
    <n v="7983"/>
    <n v="229213"/>
    <n v="133"/>
    <s v="Books"/>
    <x v="0"/>
    <x v="1"/>
    <n v="1"/>
    <n v="4"/>
    <n v="4"/>
    <n v="144"/>
    <x v="3"/>
  </r>
  <r>
    <s v="C07368"/>
    <x v="13"/>
    <n v="35"/>
    <x v="0"/>
    <s v="Free"/>
    <x v="0"/>
    <x v="33"/>
    <n v="2748"/>
    <n v="8162"/>
    <n v="23"/>
    <s v="Food &amp; Grocery"/>
    <x v="0"/>
    <x v="1"/>
    <n v="4"/>
    <n v="1"/>
    <n v="1"/>
    <n v="411"/>
    <x v="8"/>
  </r>
  <r>
    <s v="C07369"/>
    <x v="13"/>
    <n v="30"/>
    <x v="2"/>
    <s v="Silver"/>
    <x v="1"/>
    <x v="58"/>
    <n v="21158"/>
    <n v="556922"/>
    <n v="120"/>
    <s v="Electronics"/>
    <x v="1"/>
    <x v="1"/>
    <n v="2"/>
    <n v="4"/>
    <n v="5"/>
    <n v="245"/>
    <x v="1"/>
  </r>
  <r>
    <s v="C07370"/>
    <x v="8"/>
    <n v="40"/>
    <x v="0"/>
    <s v="Platinum"/>
    <x v="1"/>
    <x v="14"/>
    <n v="474"/>
    <n v="9448"/>
    <n v="53"/>
    <s v="Electronics"/>
    <x v="2"/>
    <x v="1"/>
    <n v="3"/>
    <n v="1"/>
    <n v="1"/>
    <n v="311"/>
    <x v="8"/>
  </r>
  <r>
    <s v="C07371"/>
    <x v="2"/>
    <n v="25"/>
    <x v="2"/>
    <s v="Platinum"/>
    <x v="1"/>
    <x v="8"/>
    <n v="23127"/>
    <n v="602374"/>
    <n v="2"/>
    <s v="Electronics"/>
    <x v="1"/>
    <x v="0"/>
    <n v="5"/>
    <n v="4"/>
    <n v="5"/>
    <n v="545"/>
    <x v="4"/>
  </r>
  <r>
    <s v="C07372"/>
    <x v="18"/>
    <n v="36"/>
    <x v="0"/>
    <s v="Gold"/>
    <x v="1"/>
    <x v="33"/>
    <n v="7305"/>
    <n v="22889"/>
    <n v="2"/>
    <s v="Travel &amp; Luggage"/>
    <x v="1"/>
    <x v="1"/>
    <n v="5"/>
    <n v="1"/>
    <n v="2"/>
    <n v="512"/>
    <x v="8"/>
  </r>
  <r>
    <s v="C07373"/>
    <x v="1"/>
    <n v="59"/>
    <x v="4"/>
    <s v="Free"/>
    <x v="1"/>
    <x v="23"/>
    <n v="8146"/>
    <n v="114975"/>
    <n v="74"/>
    <s v="Clothing &amp; Apparel"/>
    <x v="1"/>
    <x v="1"/>
    <n v="2"/>
    <n v="3"/>
    <n v="4"/>
    <n v="234"/>
    <x v="1"/>
  </r>
  <r>
    <s v="C07374"/>
    <x v="0"/>
    <n v="45"/>
    <x v="3"/>
    <s v="Free"/>
    <x v="1"/>
    <x v="30"/>
    <n v="5612"/>
    <n v="107528"/>
    <n v="83"/>
    <s v="Electronics"/>
    <x v="1"/>
    <x v="0"/>
    <n v="2"/>
    <n v="4"/>
    <n v="3"/>
    <n v="243"/>
    <x v="1"/>
  </r>
  <r>
    <s v="C07375"/>
    <x v="1"/>
    <n v="18"/>
    <x v="1"/>
    <s v="Gold"/>
    <x v="0"/>
    <x v="9"/>
    <n v="18162"/>
    <n v="111544"/>
    <n v="19"/>
    <s v="Electronics"/>
    <x v="1"/>
    <x v="1"/>
    <n v="4"/>
    <n v="2"/>
    <n v="4"/>
    <n v="424"/>
    <x v="2"/>
  </r>
  <r>
    <s v="C07376"/>
    <x v="0"/>
    <n v="44"/>
    <x v="0"/>
    <s v="Silver"/>
    <x v="0"/>
    <x v="14"/>
    <n v="10054"/>
    <n v="2156"/>
    <n v="19"/>
    <s v="Beauty &amp; Personal Care"/>
    <x v="0"/>
    <x v="1"/>
    <n v="4"/>
    <n v="1"/>
    <n v="1"/>
    <n v="411"/>
    <x v="8"/>
  </r>
  <r>
    <s v="C07377"/>
    <x v="2"/>
    <n v="32"/>
    <x v="2"/>
    <s v="Free"/>
    <x v="0"/>
    <x v="24"/>
    <n v="33075"/>
    <n v="716601"/>
    <n v="62"/>
    <s v="Home &amp; Kitchen"/>
    <x v="2"/>
    <x v="0"/>
    <n v="2"/>
    <n v="4"/>
    <n v="5"/>
    <n v="245"/>
    <x v="1"/>
  </r>
  <r>
    <s v="C07378"/>
    <x v="0"/>
    <n v="47"/>
    <x v="3"/>
    <s v="Free"/>
    <x v="0"/>
    <x v="23"/>
    <n v="9799"/>
    <n v="165277"/>
    <n v="24"/>
    <s v="Electronics"/>
    <x v="3"/>
    <x v="1"/>
    <n v="4"/>
    <n v="3"/>
    <n v="4"/>
    <n v="434"/>
    <x v="9"/>
  </r>
  <r>
    <s v="C07379"/>
    <x v="10"/>
    <n v="42"/>
    <x v="0"/>
    <s v="Silver"/>
    <x v="0"/>
    <x v="26"/>
    <n v="6025"/>
    <n v="154728"/>
    <n v="20"/>
    <s v="Pet Supplies"/>
    <x v="2"/>
    <x v="1"/>
    <n v="4"/>
    <n v="4"/>
    <n v="4"/>
    <n v="444"/>
    <x v="6"/>
  </r>
  <r>
    <s v="C07380"/>
    <x v="0"/>
    <n v="21"/>
    <x v="1"/>
    <s v="Free"/>
    <x v="1"/>
    <x v="9"/>
    <n v="12259"/>
    <n v="83449"/>
    <n v="114"/>
    <s v="Home &amp; Kitchen"/>
    <x v="0"/>
    <x v="1"/>
    <n v="2"/>
    <n v="2"/>
    <n v="3"/>
    <n v="223"/>
    <x v="0"/>
  </r>
  <r>
    <s v="C07381"/>
    <x v="5"/>
    <n v="60"/>
    <x v="4"/>
    <s v="Free"/>
    <x v="1"/>
    <x v="14"/>
    <n v="9715"/>
    <n v="17074"/>
    <n v="23"/>
    <s v="Beauty &amp; Personal Care"/>
    <x v="5"/>
    <x v="0"/>
    <n v="4"/>
    <n v="1"/>
    <n v="2"/>
    <n v="412"/>
    <x v="8"/>
  </r>
  <r>
    <s v="C07382"/>
    <x v="8"/>
    <n v="25"/>
    <x v="2"/>
    <s v="Free"/>
    <x v="0"/>
    <x v="5"/>
    <n v="8922"/>
    <n v="41738"/>
    <n v="21"/>
    <s v="Home &amp; Kitchen"/>
    <x v="0"/>
    <x v="1"/>
    <n v="4"/>
    <n v="2"/>
    <n v="2"/>
    <n v="422"/>
    <x v="8"/>
  </r>
  <r>
    <s v="C07383"/>
    <x v="0"/>
    <n v="46"/>
    <x v="3"/>
    <s v="Free"/>
    <x v="1"/>
    <x v="31"/>
    <n v="7743"/>
    <n v="73552"/>
    <n v="82"/>
    <s v="Home &amp; Kitchen"/>
    <x v="3"/>
    <x v="1"/>
    <n v="2"/>
    <n v="2"/>
    <n v="3"/>
    <n v="223"/>
    <x v="0"/>
  </r>
  <r>
    <s v="C07384"/>
    <x v="14"/>
    <n v="33"/>
    <x v="2"/>
    <s v="Free"/>
    <x v="1"/>
    <x v="31"/>
    <n v="2101"/>
    <n v="20594"/>
    <n v="219"/>
    <s v="Automotive"/>
    <x v="3"/>
    <x v="1"/>
    <n v="1"/>
    <n v="2"/>
    <n v="2"/>
    <n v="122"/>
    <x v="0"/>
  </r>
  <r>
    <s v="C07385"/>
    <x v="0"/>
    <n v="46"/>
    <x v="3"/>
    <s v="Free"/>
    <x v="1"/>
    <x v="20"/>
    <n v="11492"/>
    <n v="162266"/>
    <n v="23"/>
    <s v="Clothing &amp; Apparel"/>
    <x v="3"/>
    <x v="1"/>
    <n v="4"/>
    <n v="3"/>
    <n v="4"/>
    <n v="434"/>
    <x v="9"/>
  </r>
  <r>
    <s v="C07386"/>
    <x v="13"/>
    <n v="39"/>
    <x v="0"/>
    <s v="Free"/>
    <x v="1"/>
    <x v="15"/>
    <n v="6351"/>
    <n v="214152"/>
    <n v="75"/>
    <s v="Electronics"/>
    <x v="4"/>
    <x v="1"/>
    <n v="2"/>
    <n v="4"/>
    <n v="4"/>
    <n v="244"/>
    <x v="1"/>
  </r>
  <r>
    <s v="C07387"/>
    <x v="0"/>
    <n v="32"/>
    <x v="2"/>
    <s v="Platinum"/>
    <x v="0"/>
    <x v="24"/>
    <n v="984"/>
    <n v="194322"/>
    <n v="76"/>
    <s v="Food &amp; Grocery"/>
    <x v="1"/>
    <x v="0"/>
    <n v="2"/>
    <n v="4"/>
    <n v="4"/>
    <n v="244"/>
    <x v="1"/>
  </r>
  <r>
    <s v="C07388"/>
    <x v="0"/>
    <n v="50"/>
    <x v="3"/>
    <s v="Free"/>
    <x v="0"/>
    <x v="34"/>
    <n v="3631"/>
    <n v="61112"/>
    <n v="139"/>
    <s v="Health &amp; Wellness"/>
    <x v="3"/>
    <x v="0"/>
    <n v="1"/>
    <n v="3"/>
    <n v="3"/>
    <n v="133"/>
    <x v="1"/>
  </r>
  <r>
    <s v="C07389"/>
    <x v="0"/>
    <n v="41"/>
    <x v="0"/>
    <s v="Free"/>
    <x v="1"/>
    <x v="2"/>
    <n v="3775"/>
    <n v="19836"/>
    <n v="52"/>
    <s v="Toys &amp; Games"/>
    <x v="4"/>
    <x v="1"/>
    <n v="3"/>
    <n v="2"/>
    <n v="2"/>
    <n v="322"/>
    <x v="0"/>
  </r>
  <r>
    <s v="C07390"/>
    <x v="12"/>
    <n v="18"/>
    <x v="1"/>
    <s v="Gold"/>
    <x v="0"/>
    <x v="12"/>
    <n v="4667"/>
    <n v="83557"/>
    <n v="90"/>
    <s v="Sports &amp; Outdoors"/>
    <x v="1"/>
    <x v="1"/>
    <n v="2"/>
    <n v="4"/>
    <n v="3"/>
    <n v="243"/>
    <x v="1"/>
  </r>
  <r>
    <s v="C07391"/>
    <x v="3"/>
    <n v="20"/>
    <x v="1"/>
    <s v="Free"/>
    <x v="1"/>
    <x v="5"/>
    <n v="10554"/>
    <n v="46762"/>
    <n v="22"/>
    <s v="Books"/>
    <x v="2"/>
    <x v="1"/>
    <n v="4"/>
    <n v="2"/>
    <n v="3"/>
    <n v="423"/>
    <x v="5"/>
  </r>
  <r>
    <s v="C07392"/>
    <x v="0"/>
    <n v="35"/>
    <x v="0"/>
    <s v="Free"/>
    <x v="1"/>
    <x v="30"/>
    <n v="2138"/>
    <n v="39819"/>
    <n v="66"/>
    <s v="Health &amp; Wellness"/>
    <x v="3"/>
    <x v="0"/>
    <n v="2"/>
    <n v="4"/>
    <n v="2"/>
    <n v="242"/>
    <x v="1"/>
  </r>
  <r>
    <s v="C07393"/>
    <x v="0"/>
    <n v="35"/>
    <x v="0"/>
    <s v="Free"/>
    <x v="0"/>
    <x v="30"/>
    <n v="34857"/>
    <n v="839245"/>
    <n v="32"/>
    <s v="Jewelry &amp; Accessories"/>
    <x v="1"/>
    <x v="1"/>
    <n v="3"/>
    <n v="4"/>
    <n v="5"/>
    <n v="345"/>
    <x v="6"/>
  </r>
  <r>
    <s v="C07394"/>
    <x v="0"/>
    <n v="41"/>
    <x v="0"/>
    <s v="Silver"/>
    <x v="1"/>
    <x v="21"/>
    <n v="6914"/>
    <n v="89495"/>
    <n v="30"/>
    <s v="Sports &amp; Outdoors"/>
    <x v="1"/>
    <x v="1"/>
    <n v="3"/>
    <n v="3"/>
    <n v="3"/>
    <n v="333"/>
    <x v="5"/>
  </r>
  <r>
    <s v="C07395"/>
    <x v="0"/>
    <n v="29"/>
    <x v="2"/>
    <s v="Platinum"/>
    <x v="0"/>
    <x v="5"/>
    <n v="10519"/>
    <n v="52201"/>
    <n v="3"/>
    <s v="Clothing &amp; Apparel"/>
    <x v="0"/>
    <x v="1"/>
    <n v="5"/>
    <n v="2"/>
    <n v="3"/>
    <n v="523"/>
    <x v="2"/>
  </r>
  <r>
    <s v="C07396"/>
    <x v="12"/>
    <n v="49"/>
    <x v="3"/>
    <s v="Gold"/>
    <x v="0"/>
    <x v="39"/>
    <n v="11785"/>
    <n v="291175"/>
    <n v="25"/>
    <s v="Clothing &amp; Apparel"/>
    <x v="0"/>
    <x v="1"/>
    <n v="4"/>
    <n v="4"/>
    <n v="4"/>
    <n v="444"/>
    <x v="6"/>
  </r>
  <r>
    <s v="C07397"/>
    <x v="12"/>
    <n v="18"/>
    <x v="1"/>
    <s v="Free"/>
    <x v="0"/>
    <x v="19"/>
    <n v="3658"/>
    <n v="3848"/>
    <n v="165"/>
    <s v="Automotive"/>
    <x v="1"/>
    <x v="1"/>
    <n v="1"/>
    <n v="1"/>
    <n v="1"/>
    <n v="111"/>
    <x v="10"/>
  </r>
  <r>
    <s v="C07398"/>
    <x v="0"/>
    <n v="43"/>
    <x v="0"/>
    <s v="Free"/>
    <x v="0"/>
    <x v="0"/>
    <n v="8773"/>
    <n v="39768"/>
    <n v="88"/>
    <s v="Books"/>
    <x v="4"/>
    <x v="1"/>
    <n v="2"/>
    <n v="2"/>
    <n v="2"/>
    <n v="222"/>
    <x v="0"/>
  </r>
  <r>
    <s v="C07399"/>
    <x v="1"/>
    <n v="18"/>
    <x v="1"/>
    <s v="Silver"/>
    <x v="1"/>
    <x v="32"/>
    <n v="4962"/>
    <n v="29069"/>
    <n v="90"/>
    <s v="Beauty &amp; Personal Care"/>
    <x v="4"/>
    <x v="1"/>
    <n v="2"/>
    <n v="5"/>
    <n v="2"/>
    <n v="252"/>
    <x v="1"/>
  </r>
  <r>
    <s v="C07400"/>
    <x v="3"/>
    <n v="59"/>
    <x v="4"/>
    <s v="Silver"/>
    <x v="1"/>
    <x v="28"/>
    <n v="6575"/>
    <n v="302629"/>
    <n v="67"/>
    <s v="Toys &amp; Games"/>
    <x v="4"/>
    <x v="0"/>
    <n v="2"/>
    <n v="5"/>
    <n v="5"/>
    <n v="255"/>
    <x v="1"/>
  </r>
  <r>
    <s v="C07401"/>
    <x v="0"/>
    <n v="18"/>
    <x v="1"/>
    <s v="Silver"/>
    <x v="0"/>
    <x v="28"/>
    <n v="16058"/>
    <n v="714871"/>
    <n v="2"/>
    <s v="Electronics"/>
    <x v="3"/>
    <x v="1"/>
    <n v="5"/>
    <n v="5"/>
    <n v="5"/>
    <n v="555"/>
    <x v="4"/>
  </r>
  <r>
    <s v="C07402"/>
    <x v="1"/>
    <n v="48"/>
    <x v="3"/>
    <s v="Free"/>
    <x v="0"/>
    <x v="19"/>
    <n v="15799"/>
    <n v="15003"/>
    <n v="73"/>
    <s v="Office Supplies"/>
    <x v="0"/>
    <x v="1"/>
    <n v="2"/>
    <n v="1"/>
    <n v="2"/>
    <n v="212"/>
    <x v="0"/>
  </r>
  <r>
    <s v="C07403"/>
    <x v="1"/>
    <n v="18"/>
    <x v="1"/>
    <s v="Free"/>
    <x v="0"/>
    <x v="4"/>
    <n v="4583"/>
    <n v="99782"/>
    <n v="126"/>
    <s v="Pet Supplies"/>
    <x v="0"/>
    <x v="0"/>
    <n v="1"/>
    <n v="4"/>
    <n v="3"/>
    <n v="143"/>
    <x v="1"/>
  </r>
  <r>
    <s v="C07404"/>
    <x v="1"/>
    <n v="30"/>
    <x v="2"/>
    <s v="Free"/>
    <x v="0"/>
    <x v="54"/>
    <n v="3682"/>
    <n v="159168"/>
    <n v="31"/>
    <s v="Sports &amp; Outdoors"/>
    <x v="4"/>
    <x v="1"/>
    <n v="3"/>
    <n v="5"/>
    <n v="4"/>
    <n v="354"/>
    <x v="6"/>
  </r>
  <r>
    <s v="C07405"/>
    <x v="0"/>
    <n v="33"/>
    <x v="2"/>
    <s v="Free"/>
    <x v="0"/>
    <x v="33"/>
    <n v="1437"/>
    <n v="43438"/>
    <n v="77"/>
    <s v="Clothing &amp; Apparel"/>
    <x v="2"/>
    <x v="1"/>
    <n v="2"/>
    <n v="1"/>
    <n v="2"/>
    <n v="212"/>
    <x v="0"/>
  </r>
  <r>
    <s v="C07406"/>
    <x v="18"/>
    <n v="23"/>
    <x v="1"/>
    <s v="Free"/>
    <x v="0"/>
    <x v="8"/>
    <n v="4694"/>
    <n v="123643"/>
    <n v="86"/>
    <s v="Books"/>
    <x v="3"/>
    <x v="0"/>
    <n v="2"/>
    <n v="4"/>
    <n v="4"/>
    <n v="244"/>
    <x v="1"/>
  </r>
  <r>
    <s v="C07407"/>
    <x v="0"/>
    <n v="27"/>
    <x v="2"/>
    <s v="Silver"/>
    <x v="1"/>
    <x v="0"/>
    <n v="704"/>
    <n v="24365"/>
    <n v="20"/>
    <s v="Electronics"/>
    <x v="4"/>
    <x v="1"/>
    <n v="4"/>
    <n v="2"/>
    <n v="2"/>
    <n v="422"/>
    <x v="8"/>
  </r>
  <r>
    <s v="C07408"/>
    <x v="1"/>
    <n v="59"/>
    <x v="4"/>
    <s v="Platinum"/>
    <x v="1"/>
    <x v="19"/>
    <n v="14478"/>
    <n v="1584"/>
    <n v="14"/>
    <s v="Office Supplies"/>
    <x v="3"/>
    <x v="1"/>
    <n v="4"/>
    <n v="1"/>
    <n v="1"/>
    <n v="411"/>
    <x v="8"/>
  </r>
  <r>
    <s v="C07409"/>
    <x v="5"/>
    <n v="47"/>
    <x v="3"/>
    <s v="Silver"/>
    <x v="0"/>
    <x v="23"/>
    <n v="6857"/>
    <n v="112709"/>
    <n v="92"/>
    <s v="Home &amp; Kitchen"/>
    <x v="1"/>
    <x v="0"/>
    <n v="2"/>
    <n v="3"/>
    <n v="4"/>
    <n v="234"/>
    <x v="1"/>
  </r>
  <r>
    <s v="C07410"/>
    <x v="3"/>
    <n v="34"/>
    <x v="2"/>
    <s v="Platinum"/>
    <x v="0"/>
    <x v="1"/>
    <n v="13042"/>
    <n v="147034"/>
    <n v="13"/>
    <s v="Food &amp; Grocery"/>
    <x v="3"/>
    <x v="1"/>
    <n v="4"/>
    <n v="3"/>
    <n v="4"/>
    <n v="434"/>
    <x v="9"/>
  </r>
  <r>
    <s v="C07411"/>
    <x v="4"/>
    <n v="31"/>
    <x v="2"/>
    <s v="Silver"/>
    <x v="0"/>
    <x v="20"/>
    <n v="4755"/>
    <n v="60787"/>
    <n v="17"/>
    <s v="Sports &amp; Outdoors"/>
    <x v="3"/>
    <x v="0"/>
    <n v="4"/>
    <n v="3"/>
    <n v="3"/>
    <n v="433"/>
    <x v="5"/>
  </r>
  <r>
    <s v="C07412"/>
    <x v="0"/>
    <n v="20"/>
    <x v="1"/>
    <s v="Silver"/>
    <x v="0"/>
    <x v="9"/>
    <n v="2743"/>
    <n v="164824"/>
    <n v="97"/>
    <s v="Sports &amp; Outdoors"/>
    <x v="4"/>
    <x v="0"/>
    <n v="2"/>
    <n v="2"/>
    <n v="4"/>
    <n v="224"/>
    <x v="1"/>
  </r>
  <r>
    <s v="C07413"/>
    <x v="14"/>
    <n v="26"/>
    <x v="2"/>
    <s v="Silver"/>
    <x v="0"/>
    <x v="20"/>
    <n v="467"/>
    <n v="65467"/>
    <n v="7"/>
    <s v="Clothing &amp; Apparel"/>
    <x v="5"/>
    <x v="1"/>
    <n v="5"/>
    <n v="3"/>
    <n v="3"/>
    <n v="533"/>
    <x v="5"/>
  </r>
  <r>
    <s v="C07414"/>
    <x v="12"/>
    <n v="24"/>
    <x v="1"/>
    <s v="Free"/>
    <x v="1"/>
    <x v="24"/>
    <n v="6607"/>
    <n v="164623"/>
    <n v="98"/>
    <s v="Electronics"/>
    <x v="3"/>
    <x v="1"/>
    <n v="2"/>
    <n v="4"/>
    <n v="4"/>
    <n v="244"/>
    <x v="1"/>
  </r>
  <r>
    <s v="C07415"/>
    <x v="19"/>
    <n v="18"/>
    <x v="1"/>
    <s v="Free"/>
    <x v="0"/>
    <x v="23"/>
    <n v="16569"/>
    <n v="226846"/>
    <n v="9"/>
    <s v="Books"/>
    <x v="1"/>
    <x v="1"/>
    <n v="4"/>
    <n v="3"/>
    <n v="4"/>
    <n v="434"/>
    <x v="9"/>
  </r>
  <r>
    <s v="C07416"/>
    <x v="0"/>
    <n v="32"/>
    <x v="2"/>
    <s v="Silver"/>
    <x v="1"/>
    <x v="1"/>
    <n v="11441"/>
    <n v="107098"/>
    <n v="6"/>
    <s v="Beauty &amp; Personal Care"/>
    <x v="0"/>
    <x v="1"/>
    <n v="5"/>
    <n v="3"/>
    <n v="3"/>
    <n v="533"/>
    <x v="5"/>
  </r>
  <r>
    <s v="C07417"/>
    <x v="10"/>
    <n v="25"/>
    <x v="2"/>
    <s v="Free"/>
    <x v="0"/>
    <x v="5"/>
    <n v="355"/>
    <n v="16577"/>
    <n v="26"/>
    <s v="Electronics"/>
    <x v="4"/>
    <x v="0"/>
    <n v="4"/>
    <n v="2"/>
    <n v="2"/>
    <n v="422"/>
    <x v="8"/>
  </r>
  <r>
    <s v="C07418"/>
    <x v="0"/>
    <n v="25"/>
    <x v="2"/>
    <s v="Free"/>
    <x v="1"/>
    <x v="23"/>
    <n v="5743"/>
    <n v="90729"/>
    <n v="118"/>
    <s v="Electronics"/>
    <x v="1"/>
    <x v="1"/>
    <n v="2"/>
    <n v="3"/>
    <n v="3"/>
    <n v="233"/>
    <x v="0"/>
  </r>
  <r>
    <s v="C07419"/>
    <x v="14"/>
    <n v="18"/>
    <x v="1"/>
    <s v="Free"/>
    <x v="0"/>
    <x v="0"/>
    <n v="4057"/>
    <n v="14683"/>
    <n v="65"/>
    <s v="Jewelry &amp; Accessories"/>
    <x v="1"/>
    <x v="1"/>
    <n v="2"/>
    <n v="2"/>
    <n v="2"/>
    <n v="222"/>
    <x v="0"/>
  </r>
  <r>
    <s v="C07420"/>
    <x v="0"/>
    <n v="36"/>
    <x v="0"/>
    <s v="Platinum"/>
    <x v="1"/>
    <x v="70"/>
    <n v="5891"/>
    <n v="336252"/>
    <n v="20"/>
    <s v="Pet Supplies"/>
    <x v="1"/>
    <x v="1"/>
    <n v="4"/>
    <n v="5"/>
    <n v="5"/>
    <n v="455"/>
    <x v="4"/>
  </r>
  <r>
    <s v="C07421"/>
    <x v="0"/>
    <n v="33"/>
    <x v="2"/>
    <s v="Silver"/>
    <x v="1"/>
    <x v="50"/>
    <n v="7249"/>
    <n v="229824"/>
    <n v="5"/>
    <s v="Travel &amp; Luggage"/>
    <x v="1"/>
    <x v="1"/>
    <n v="5"/>
    <n v="4"/>
    <n v="4"/>
    <n v="544"/>
    <x v="4"/>
  </r>
  <r>
    <s v="C07422"/>
    <x v="10"/>
    <n v="38"/>
    <x v="0"/>
    <s v="Platinum"/>
    <x v="0"/>
    <x v="22"/>
    <n v="2463"/>
    <n v="233686"/>
    <n v="2"/>
    <s v="Electronics"/>
    <x v="0"/>
    <x v="0"/>
    <n v="5"/>
    <n v="3"/>
    <n v="4"/>
    <n v="534"/>
    <x v="9"/>
  </r>
  <r>
    <s v="C07423"/>
    <x v="1"/>
    <n v="61"/>
    <x v="4"/>
    <s v="Silver"/>
    <x v="1"/>
    <x v="9"/>
    <n v="2255"/>
    <n v="15746"/>
    <n v="7"/>
    <s v="Home &amp; Kitchen"/>
    <x v="1"/>
    <x v="1"/>
    <n v="5"/>
    <n v="2"/>
    <n v="2"/>
    <n v="522"/>
    <x v="2"/>
  </r>
  <r>
    <s v="C07424"/>
    <x v="17"/>
    <n v="43"/>
    <x v="0"/>
    <s v="Silver"/>
    <x v="1"/>
    <x v="2"/>
    <n v="6768"/>
    <n v="43404"/>
    <n v="0"/>
    <s v="Food &amp; Grocery"/>
    <x v="3"/>
    <x v="1"/>
    <n v="5"/>
    <n v="2"/>
    <n v="2"/>
    <n v="522"/>
    <x v="2"/>
  </r>
  <r>
    <s v="C07425"/>
    <x v="12"/>
    <n v="30"/>
    <x v="2"/>
    <s v="Gold"/>
    <x v="1"/>
    <x v="22"/>
    <n v="2054"/>
    <n v="20098"/>
    <n v="123"/>
    <s v="Health &amp; Wellness"/>
    <x v="0"/>
    <x v="0"/>
    <n v="2"/>
    <n v="3"/>
    <n v="2"/>
    <n v="232"/>
    <x v="0"/>
  </r>
  <r>
    <s v="C07426"/>
    <x v="1"/>
    <n v="35"/>
    <x v="0"/>
    <s v="Gold"/>
    <x v="1"/>
    <x v="63"/>
    <n v="12934"/>
    <n v="90206"/>
    <n v="7"/>
    <s v="Books"/>
    <x v="0"/>
    <x v="0"/>
    <n v="5"/>
    <n v="5"/>
    <n v="3"/>
    <n v="553"/>
    <x v="5"/>
  </r>
  <r>
    <s v="C07427"/>
    <x v="1"/>
    <n v="31"/>
    <x v="2"/>
    <s v="Silver"/>
    <x v="1"/>
    <x v="24"/>
    <n v="7649"/>
    <n v="176687"/>
    <n v="50"/>
    <s v="Clothing &amp; Apparel"/>
    <x v="4"/>
    <x v="1"/>
    <n v="3"/>
    <n v="4"/>
    <n v="4"/>
    <n v="344"/>
    <x v="6"/>
  </r>
  <r>
    <s v="C07428"/>
    <x v="8"/>
    <n v="31"/>
    <x v="2"/>
    <s v="Free"/>
    <x v="0"/>
    <x v="51"/>
    <n v="14277"/>
    <n v="749496"/>
    <n v="11"/>
    <s v="Clothing &amp; Apparel"/>
    <x v="1"/>
    <x v="1"/>
    <n v="4"/>
    <n v="5"/>
    <n v="5"/>
    <n v="455"/>
    <x v="4"/>
  </r>
  <r>
    <s v="C07429"/>
    <x v="0"/>
    <n v="57"/>
    <x v="4"/>
    <s v="Gold"/>
    <x v="0"/>
    <x v="2"/>
    <n v="8807"/>
    <n v="47345"/>
    <n v="35"/>
    <s v="Beauty &amp; Personal Care"/>
    <x v="4"/>
    <x v="1"/>
    <n v="3"/>
    <n v="2"/>
    <n v="3"/>
    <n v="323"/>
    <x v="5"/>
  </r>
  <r>
    <s v="C07430"/>
    <x v="5"/>
    <n v="53"/>
    <x v="3"/>
    <s v="Free"/>
    <x v="1"/>
    <x v="53"/>
    <n v="22661"/>
    <n v="831028"/>
    <n v="55"/>
    <s v="Clothing &amp; Apparel"/>
    <x v="3"/>
    <x v="0"/>
    <n v="3"/>
    <n v="5"/>
    <n v="5"/>
    <n v="355"/>
    <x v="6"/>
  </r>
  <r>
    <s v="C07431"/>
    <x v="2"/>
    <n v="32"/>
    <x v="2"/>
    <s v="Silver"/>
    <x v="1"/>
    <x v="18"/>
    <n v="3785"/>
    <n v="65588"/>
    <n v="31"/>
    <s v="Pet Supplies"/>
    <x v="1"/>
    <x v="1"/>
    <n v="3"/>
    <n v="3"/>
    <n v="3"/>
    <n v="333"/>
    <x v="5"/>
  </r>
  <r>
    <s v="C07432"/>
    <x v="10"/>
    <n v="24"/>
    <x v="1"/>
    <s v="Silver"/>
    <x v="1"/>
    <x v="23"/>
    <n v="5898"/>
    <n v="98373"/>
    <n v="7"/>
    <s v="Clothing &amp; Apparel"/>
    <x v="4"/>
    <x v="1"/>
    <n v="5"/>
    <n v="3"/>
    <n v="3"/>
    <n v="533"/>
    <x v="5"/>
  </r>
  <r>
    <s v="C07433"/>
    <x v="1"/>
    <n v="48"/>
    <x v="3"/>
    <s v="Free"/>
    <x v="0"/>
    <x v="14"/>
    <n v="5115"/>
    <n v="11695"/>
    <n v="222"/>
    <s v="Health &amp; Wellness"/>
    <x v="3"/>
    <x v="1"/>
    <n v="1"/>
    <n v="1"/>
    <n v="2"/>
    <n v="112"/>
    <x v="10"/>
  </r>
  <r>
    <s v="C07434"/>
    <x v="0"/>
    <n v="18"/>
    <x v="1"/>
    <s v="Silver"/>
    <x v="1"/>
    <x v="18"/>
    <n v="3251"/>
    <n v="4964"/>
    <n v="75"/>
    <s v="Books"/>
    <x v="0"/>
    <x v="0"/>
    <n v="2"/>
    <n v="3"/>
    <n v="1"/>
    <n v="231"/>
    <x v="0"/>
  </r>
  <r>
    <s v="C07435"/>
    <x v="5"/>
    <n v="44"/>
    <x v="0"/>
    <s v="Gold"/>
    <x v="0"/>
    <x v="31"/>
    <n v="3884"/>
    <n v="37806"/>
    <n v="98"/>
    <s v="Electronics"/>
    <x v="1"/>
    <x v="0"/>
    <n v="2"/>
    <n v="2"/>
    <n v="2"/>
    <n v="222"/>
    <x v="0"/>
  </r>
  <r>
    <s v="C07436"/>
    <x v="12"/>
    <n v="49"/>
    <x v="3"/>
    <s v="Gold"/>
    <x v="0"/>
    <x v="18"/>
    <n v="12282"/>
    <n v="213194"/>
    <n v="31"/>
    <s v="Electronics"/>
    <x v="0"/>
    <x v="1"/>
    <n v="3"/>
    <n v="3"/>
    <n v="4"/>
    <n v="334"/>
    <x v="9"/>
  </r>
  <r>
    <s v="C07437"/>
    <x v="9"/>
    <n v="47"/>
    <x v="3"/>
    <s v="Free"/>
    <x v="0"/>
    <x v="19"/>
    <n v="9226"/>
    <n v="9402"/>
    <n v="14"/>
    <s v="Sports &amp; Outdoors"/>
    <x v="5"/>
    <x v="1"/>
    <n v="4"/>
    <n v="1"/>
    <n v="1"/>
    <n v="411"/>
    <x v="8"/>
  </r>
  <r>
    <s v="C07438"/>
    <x v="0"/>
    <n v="18"/>
    <x v="1"/>
    <s v="Gold"/>
    <x v="0"/>
    <x v="33"/>
    <n v="27596"/>
    <n v="92632"/>
    <n v="6"/>
    <s v="Clothing &amp; Apparel"/>
    <x v="2"/>
    <x v="1"/>
    <n v="5"/>
    <n v="1"/>
    <n v="3"/>
    <n v="513"/>
    <x v="2"/>
  </r>
  <r>
    <s v="C07439"/>
    <x v="2"/>
    <n v="28"/>
    <x v="2"/>
    <s v="Free"/>
    <x v="0"/>
    <x v="14"/>
    <n v="9205"/>
    <n v="1694"/>
    <n v="129"/>
    <s v="Toys &amp; Games"/>
    <x v="5"/>
    <x v="1"/>
    <n v="1"/>
    <n v="1"/>
    <n v="1"/>
    <n v="111"/>
    <x v="10"/>
  </r>
  <r>
    <s v="C07440"/>
    <x v="0"/>
    <n v="44"/>
    <x v="0"/>
    <s v="Silver"/>
    <x v="0"/>
    <x v="25"/>
    <n v="10625"/>
    <n v="308803"/>
    <n v="12"/>
    <s v="Home &amp; Kitchen"/>
    <x v="4"/>
    <x v="1"/>
    <n v="4"/>
    <n v="4"/>
    <n v="5"/>
    <n v="445"/>
    <x v="4"/>
  </r>
  <r>
    <s v="C07441"/>
    <x v="6"/>
    <n v="44"/>
    <x v="0"/>
    <s v="Free"/>
    <x v="1"/>
    <x v="11"/>
    <n v="15011"/>
    <n v="497407"/>
    <n v="9"/>
    <s v="Electronics"/>
    <x v="1"/>
    <x v="1"/>
    <n v="4"/>
    <n v="4"/>
    <n v="5"/>
    <n v="445"/>
    <x v="4"/>
  </r>
  <r>
    <s v="C07442"/>
    <x v="0"/>
    <n v="50"/>
    <x v="3"/>
    <s v="Free"/>
    <x v="0"/>
    <x v="22"/>
    <n v="5145"/>
    <n v="44072"/>
    <n v="139"/>
    <s v="Electronics"/>
    <x v="0"/>
    <x v="1"/>
    <n v="1"/>
    <n v="3"/>
    <n v="2"/>
    <n v="132"/>
    <x v="0"/>
  </r>
  <r>
    <s v="C07443"/>
    <x v="8"/>
    <n v="35"/>
    <x v="0"/>
    <s v="Free"/>
    <x v="1"/>
    <x v="5"/>
    <n v="2937"/>
    <n v="13935"/>
    <n v="202"/>
    <s v="Clothing &amp; Apparel"/>
    <x v="0"/>
    <x v="0"/>
    <n v="1"/>
    <n v="2"/>
    <n v="2"/>
    <n v="122"/>
    <x v="0"/>
  </r>
  <r>
    <s v="C07444"/>
    <x v="5"/>
    <n v="44"/>
    <x v="0"/>
    <s v="Gold"/>
    <x v="1"/>
    <x v="40"/>
    <n v="22337"/>
    <n v="1436326"/>
    <n v="35"/>
    <s v="Sports &amp; Outdoors"/>
    <x v="4"/>
    <x v="0"/>
    <n v="3"/>
    <n v="5"/>
    <n v="5"/>
    <n v="355"/>
    <x v="6"/>
  </r>
  <r>
    <s v="C07445"/>
    <x v="5"/>
    <n v="35"/>
    <x v="0"/>
    <s v="Free"/>
    <x v="1"/>
    <x v="44"/>
    <n v="8594"/>
    <n v="308953"/>
    <n v="18"/>
    <s v="Clothing &amp; Apparel"/>
    <x v="3"/>
    <x v="1"/>
    <n v="4"/>
    <n v="5"/>
    <n v="5"/>
    <n v="455"/>
    <x v="4"/>
  </r>
  <r>
    <s v="C07446"/>
    <x v="12"/>
    <n v="40"/>
    <x v="0"/>
    <s v="Silver"/>
    <x v="0"/>
    <x v="10"/>
    <n v="2204"/>
    <n v="18721"/>
    <n v="1"/>
    <s v="Electronics"/>
    <x v="5"/>
    <x v="1"/>
    <n v="5"/>
    <n v="2"/>
    <n v="2"/>
    <n v="522"/>
    <x v="2"/>
  </r>
  <r>
    <s v="C07447"/>
    <x v="18"/>
    <n v="24"/>
    <x v="1"/>
    <s v="Silver"/>
    <x v="0"/>
    <x v="28"/>
    <n v="1501"/>
    <n v="57663"/>
    <n v="78"/>
    <s v="Office Supplies"/>
    <x v="4"/>
    <x v="1"/>
    <n v="2"/>
    <n v="5"/>
    <n v="3"/>
    <n v="253"/>
    <x v="1"/>
  </r>
  <r>
    <s v="C07448"/>
    <x v="12"/>
    <n v="27"/>
    <x v="2"/>
    <s v="Platinum"/>
    <x v="0"/>
    <x v="5"/>
    <n v="45999"/>
    <n v="221971"/>
    <n v="7"/>
    <s v="Electronics"/>
    <x v="1"/>
    <x v="1"/>
    <n v="5"/>
    <n v="2"/>
    <n v="4"/>
    <n v="524"/>
    <x v="2"/>
  </r>
  <r>
    <s v="C07449"/>
    <x v="12"/>
    <n v="45"/>
    <x v="3"/>
    <s v="Free"/>
    <x v="0"/>
    <x v="19"/>
    <n v="2689"/>
    <n v="29092"/>
    <n v="16"/>
    <s v="Automotive"/>
    <x v="0"/>
    <x v="1"/>
    <n v="4"/>
    <n v="1"/>
    <n v="2"/>
    <n v="412"/>
    <x v="8"/>
  </r>
  <r>
    <s v="C07450"/>
    <x v="1"/>
    <n v="47"/>
    <x v="3"/>
    <s v="Free"/>
    <x v="0"/>
    <x v="58"/>
    <n v="5194"/>
    <n v="123973"/>
    <n v="30"/>
    <s v="Electronics"/>
    <x v="1"/>
    <x v="0"/>
    <n v="3"/>
    <n v="4"/>
    <n v="4"/>
    <n v="344"/>
    <x v="6"/>
  </r>
  <r>
    <s v="C07451"/>
    <x v="0"/>
    <n v="45"/>
    <x v="3"/>
    <s v="Free"/>
    <x v="0"/>
    <x v="25"/>
    <n v="5427"/>
    <n v="135322"/>
    <n v="16"/>
    <s v="Clothing &amp; Apparel"/>
    <x v="5"/>
    <x v="1"/>
    <n v="4"/>
    <n v="4"/>
    <n v="4"/>
    <n v="444"/>
    <x v="6"/>
  </r>
  <r>
    <s v="C07452"/>
    <x v="12"/>
    <n v="40"/>
    <x v="0"/>
    <s v="Free"/>
    <x v="1"/>
    <x v="33"/>
    <n v="2602"/>
    <n v="8555"/>
    <n v="17"/>
    <s v="Food &amp; Grocery"/>
    <x v="1"/>
    <x v="1"/>
    <n v="4"/>
    <n v="1"/>
    <n v="1"/>
    <n v="411"/>
    <x v="8"/>
  </r>
  <r>
    <s v="C07453"/>
    <x v="0"/>
    <n v="37"/>
    <x v="0"/>
    <s v="Free"/>
    <x v="1"/>
    <x v="1"/>
    <n v="14678"/>
    <n v="141221"/>
    <n v="7"/>
    <s v="Clothing &amp; Apparel"/>
    <x v="0"/>
    <x v="0"/>
    <n v="5"/>
    <n v="3"/>
    <n v="4"/>
    <n v="534"/>
    <x v="9"/>
  </r>
  <r>
    <s v="C07454"/>
    <x v="0"/>
    <n v="32"/>
    <x v="2"/>
    <s v="Gold"/>
    <x v="1"/>
    <x v="53"/>
    <n v="10511"/>
    <n v="388753"/>
    <n v="123"/>
    <s v="Electronics"/>
    <x v="1"/>
    <x v="0"/>
    <n v="2"/>
    <n v="5"/>
    <n v="5"/>
    <n v="255"/>
    <x v="1"/>
  </r>
  <r>
    <s v="C07455"/>
    <x v="5"/>
    <n v="32"/>
    <x v="2"/>
    <s v="Free"/>
    <x v="0"/>
    <x v="0"/>
    <n v="7805"/>
    <n v="3508"/>
    <n v="8"/>
    <s v="Home &amp; Kitchen"/>
    <x v="1"/>
    <x v="0"/>
    <n v="4"/>
    <n v="2"/>
    <n v="1"/>
    <n v="421"/>
    <x v="8"/>
  </r>
  <r>
    <s v="C07456"/>
    <x v="8"/>
    <n v="27"/>
    <x v="2"/>
    <s v="Platinum"/>
    <x v="0"/>
    <x v="19"/>
    <n v="9021"/>
    <n v="7941"/>
    <n v="32"/>
    <s v="Clothing &amp; Apparel"/>
    <x v="1"/>
    <x v="0"/>
    <n v="3"/>
    <n v="1"/>
    <n v="1"/>
    <n v="311"/>
    <x v="8"/>
  </r>
  <r>
    <s v="C07457"/>
    <x v="12"/>
    <n v="24"/>
    <x v="1"/>
    <s v="Silver"/>
    <x v="0"/>
    <x v="30"/>
    <n v="3893"/>
    <n v="85981"/>
    <n v="24"/>
    <s v="Electronics"/>
    <x v="5"/>
    <x v="1"/>
    <n v="4"/>
    <n v="4"/>
    <n v="3"/>
    <n v="443"/>
    <x v="9"/>
  </r>
  <r>
    <s v="C07458"/>
    <x v="3"/>
    <n v="26"/>
    <x v="2"/>
    <s v="Free"/>
    <x v="0"/>
    <x v="12"/>
    <n v="6198"/>
    <n v="122689"/>
    <n v="43"/>
    <s v="Health &amp; Wellness"/>
    <x v="0"/>
    <x v="1"/>
    <n v="3"/>
    <n v="4"/>
    <n v="4"/>
    <n v="344"/>
    <x v="6"/>
  </r>
  <r>
    <s v="C07459"/>
    <x v="0"/>
    <n v="45"/>
    <x v="3"/>
    <s v="Silver"/>
    <x v="1"/>
    <x v="5"/>
    <n v="29776"/>
    <n v="170237"/>
    <n v="60"/>
    <s v="Beauty &amp; Personal Care"/>
    <x v="4"/>
    <x v="1"/>
    <n v="2"/>
    <n v="2"/>
    <n v="4"/>
    <n v="224"/>
    <x v="1"/>
  </r>
  <r>
    <s v="C07460"/>
    <x v="12"/>
    <n v="38"/>
    <x v="0"/>
    <s v="Free"/>
    <x v="1"/>
    <x v="0"/>
    <n v="3123"/>
    <n v="10852"/>
    <n v="97"/>
    <s v="Clothing &amp; Apparel"/>
    <x v="0"/>
    <x v="1"/>
    <n v="2"/>
    <n v="2"/>
    <n v="2"/>
    <n v="222"/>
    <x v="0"/>
  </r>
  <r>
    <s v="C07461"/>
    <x v="1"/>
    <n v="49"/>
    <x v="3"/>
    <s v="Free"/>
    <x v="0"/>
    <x v="18"/>
    <n v="4538"/>
    <n v="83378"/>
    <n v="19"/>
    <s v="Food &amp; Grocery"/>
    <x v="3"/>
    <x v="0"/>
    <n v="4"/>
    <n v="3"/>
    <n v="3"/>
    <n v="433"/>
    <x v="5"/>
  </r>
  <r>
    <s v="C07462"/>
    <x v="12"/>
    <n v="32"/>
    <x v="2"/>
    <s v="Free"/>
    <x v="1"/>
    <x v="19"/>
    <n v="3718"/>
    <n v="3765"/>
    <n v="107"/>
    <s v="Travel &amp; Luggage"/>
    <x v="1"/>
    <x v="1"/>
    <n v="2"/>
    <n v="1"/>
    <n v="1"/>
    <n v="211"/>
    <x v="0"/>
  </r>
  <r>
    <s v="C07463"/>
    <x v="0"/>
    <n v="27"/>
    <x v="2"/>
    <s v="Platinum"/>
    <x v="1"/>
    <x v="6"/>
    <n v="58301"/>
    <n v="1791111"/>
    <n v="21"/>
    <s v="Home &amp; Kitchen"/>
    <x v="0"/>
    <x v="1"/>
    <n v="4"/>
    <n v="4"/>
    <n v="5"/>
    <n v="445"/>
    <x v="4"/>
  </r>
  <r>
    <s v="C07464"/>
    <x v="10"/>
    <n v="20"/>
    <x v="1"/>
    <s v="Free"/>
    <x v="0"/>
    <x v="31"/>
    <n v="13457"/>
    <n v="111666"/>
    <n v="20"/>
    <s v="Toys &amp; Games"/>
    <x v="1"/>
    <x v="0"/>
    <n v="4"/>
    <n v="2"/>
    <n v="4"/>
    <n v="424"/>
    <x v="2"/>
  </r>
  <r>
    <s v="C07465"/>
    <x v="1"/>
    <n v="49"/>
    <x v="3"/>
    <s v="Free"/>
    <x v="1"/>
    <x v="33"/>
    <n v="8629"/>
    <n v="29369"/>
    <n v="109"/>
    <s v="Home &amp; Kitchen"/>
    <x v="3"/>
    <x v="1"/>
    <n v="2"/>
    <n v="1"/>
    <n v="2"/>
    <n v="212"/>
    <x v="0"/>
  </r>
  <r>
    <s v="C07466"/>
    <x v="9"/>
    <n v="26"/>
    <x v="2"/>
    <s v="Free"/>
    <x v="0"/>
    <x v="19"/>
    <n v="3686"/>
    <n v="3674"/>
    <n v="70"/>
    <s v="Beauty &amp; Personal Care"/>
    <x v="1"/>
    <x v="0"/>
    <n v="2"/>
    <n v="1"/>
    <n v="1"/>
    <n v="211"/>
    <x v="0"/>
  </r>
  <r>
    <s v="C07467"/>
    <x v="12"/>
    <n v="26"/>
    <x v="2"/>
    <s v="Platinum"/>
    <x v="0"/>
    <x v="19"/>
    <n v="25279"/>
    <n v="22486"/>
    <n v="1"/>
    <s v="Beauty &amp; Personal Care"/>
    <x v="1"/>
    <x v="1"/>
    <n v="5"/>
    <n v="1"/>
    <n v="2"/>
    <n v="512"/>
    <x v="8"/>
  </r>
  <r>
    <s v="C07468"/>
    <x v="5"/>
    <n v="29"/>
    <x v="2"/>
    <s v="Gold"/>
    <x v="0"/>
    <x v="22"/>
    <n v="4661"/>
    <n v="41648"/>
    <n v="61"/>
    <s v="Pet Supplies"/>
    <x v="0"/>
    <x v="1"/>
    <n v="2"/>
    <n v="3"/>
    <n v="2"/>
    <n v="232"/>
    <x v="0"/>
  </r>
  <r>
    <s v="C07469"/>
    <x v="1"/>
    <n v="28"/>
    <x v="2"/>
    <s v="Silver"/>
    <x v="1"/>
    <x v="41"/>
    <n v="3884"/>
    <n v="145521"/>
    <n v="85"/>
    <s v="Travel &amp; Luggage"/>
    <x v="1"/>
    <x v="1"/>
    <n v="2"/>
    <n v="5"/>
    <n v="4"/>
    <n v="254"/>
    <x v="1"/>
  </r>
  <r>
    <s v="C07470"/>
    <x v="0"/>
    <n v="32"/>
    <x v="2"/>
    <s v="Silver"/>
    <x v="0"/>
    <x v="5"/>
    <n v="6386"/>
    <n v="29124"/>
    <n v="54"/>
    <s v="Health &amp; Wellness"/>
    <x v="1"/>
    <x v="0"/>
    <n v="3"/>
    <n v="2"/>
    <n v="2"/>
    <n v="322"/>
    <x v="0"/>
  </r>
  <r>
    <s v="C07471"/>
    <x v="5"/>
    <n v="44"/>
    <x v="0"/>
    <s v="Silver"/>
    <x v="1"/>
    <x v="33"/>
    <n v="8243"/>
    <n v="21509"/>
    <n v="17"/>
    <s v="Toys &amp; Games"/>
    <x v="1"/>
    <x v="0"/>
    <n v="4"/>
    <n v="1"/>
    <n v="2"/>
    <n v="412"/>
    <x v="8"/>
  </r>
  <r>
    <s v="C07472"/>
    <x v="10"/>
    <n v="52"/>
    <x v="3"/>
    <s v="Free"/>
    <x v="0"/>
    <x v="26"/>
    <n v="6032"/>
    <n v="151043"/>
    <n v="78"/>
    <s v="Books"/>
    <x v="3"/>
    <x v="0"/>
    <n v="2"/>
    <n v="4"/>
    <n v="4"/>
    <n v="244"/>
    <x v="1"/>
  </r>
  <r>
    <s v="C07473"/>
    <x v="5"/>
    <n v="40"/>
    <x v="0"/>
    <s v="Free"/>
    <x v="0"/>
    <x v="30"/>
    <n v="5697"/>
    <n v="112872"/>
    <n v="22"/>
    <s v="Health &amp; Wellness"/>
    <x v="3"/>
    <x v="0"/>
    <n v="4"/>
    <n v="4"/>
    <n v="4"/>
    <n v="444"/>
    <x v="6"/>
  </r>
  <r>
    <s v="C07474"/>
    <x v="5"/>
    <n v="53"/>
    <x v="3"/>
    <s v="Free"/>
    <x v="1"/>
    <x v="10"/>
    <n v="2304"/>
    <n v="20631"/>
    <n v="75"/>
    <s v="Jewelry &amp; Accessories"/>
    <x v="1"/>
    <x v="1"/>
    <n v="2"/>
    <n v="2"/>
    <n v="2"/>
    <n v="222"/>
    <x v="0"/>
  </r>
  <r>
    <s v="C07475"/>
    <x v="0"/>
    <n v="31"/>
    <x v="2"/>
    <s v="Platinum"/>
    <x v="0"/>
    <x v="22"/>
    <n v="6111"/>
    <n v="52669"/>
    <n v="11"/>
    <s v="Pet Supplies"/>
    <x v="0"/>
    <x v="1"/>
    <n v="4"/>
    <n v="3"/>
    <n v="3"/>
    <n v="433"/>
    <x v="5"/>
  </r>
  <r>
    <s v="C07476"/>
    <x v="14"/>
    <n v="42"/>
    <x v="0"/>
    <s v="Free"/>
    <x v="0"/>
    <x v="31"/>
    <n v="13375"/>
    <n v="125252"/>
    <n v="155"/>
    <s v="Clothing &amp; Apparel"/>
    <x v="3"/>
    <x v="0"/>
    <n v="1"/>
    <n v="2"/>
    <n v="4"/>
    <n v="124"/>
    <x v="1"/>
  </r>
  <r>
    <s v="C07477"/>
    <x v="2"/>
    <n v="26"/>
    <x v="2"/>
    <s v="Silver"/>
    <x v="1"/>
    <x v="9"/>
    <n v="5216"/>
    <n v="35636"/>
    <n v="38"/>
    <s v="Pet Supplies"/>
    <x v="0"/>
    <x v="1"/>
    <n v="3"/>
    <n v="2"/>
    <n v="2"/>
    <n v="322"/>
    <x v="0"/>
  </r>
  <r>
    <s v="C07478"/>
    <x v="9"/>
    <n v="59"/>
    <x v="4"/>
    <s v="Gold"/>
    <x v="1"/>
    <x v="35"/>
    <n v="6229"/>
    <n v="107761"/>
    <n v="13"/>
    <s v="Beauty &amp; Personal Care"/>
    <x v="3"/>
    <x v="0"/>
    <n v="4"/>
    <n v="4"/>
    <n v="3"/>
    <n v="443"/>
    <x v="9"/>
  </r>
  <r>
    <s v="C07479"/>
    <x v="0"/>
    <n v="26"/>
    <x v="2"/>
    <s v="Free"/>
    <x v="1"/>
    <x v="61"/>
    <n v="4446"/>
    <n v="24809"/>
    <n v="11"/>
    <s v="Clothing &amp; Apparel"/>
    <x v="5"/>
    <x v="1"/>
    <n v="4"/>
    <n v="5"/>
    <n v="2"/>
    <n v="452"/>
    <x v="5"/>
  </r>
  <r>
    <s v="C07480"/>
    <x v="5"/>
    <n v="40"/>
    <x v="0"/>
    <s v="Silver"/>
    <x v="0"/>
    <x v="14"/>
    <n v="7048"/>
    <n v="14655"/>
    <n v="76"/>
    <s v="Toys &amp; Games"/>
    <x v="4"/>
    <x v="0"/>
    <n v="2"/>
    <n v="1"/>
    <n v="2"/>
    <n v="212"/>
    <x v="0"/>
  </r>
  <r>
    <s v="C07481"/>
    <x v="9"/>
    <n v="37"/>
    <x v="0"/>
    <s v="Free"/>
    <x v="0"/>
    <x v="54"/>
    <n v="3597"/>
    <n v="143408"/>
    <n v="22"/>
    <s v="Health &amp; Wellness"/>
    <x v="4"/>
    <x v="1"/>
    <n v="4"/>
    <n v="5"/>
    <n v="4"/>
    <n v="454"/>
    <x v="4"/>
  </r>
  <r>
    <s v="C07482"/>
    <x v="7"/>
    <n v="29"/>
    <x v="2"/>
    <s v="Free"/>
    <x v="0"/>
    <x v="23"/>
    <n v="26558"/>
    <n v="338891"/>
    <n v="3"/>
    <s v="Books"/>
    <x v="0"/>
    <x v="0"/>
    <n v="5"/>
    <n v="3"/>
    <n v="5"/>
    <n v="535"/>
    <x v="9"/>
  </r>
  <r>
    <s v="C07483"/>
    <x v="0"/>
    <n v="36"/>
    <x v="0"/>
    <s v="Free"/>
    <x v="0"/>
    <x v="28"/>
    <n v="2943"/>
    <n v="142059"/>
    <n v="18"/>
    <s v="Electronics"/>
    <x v="4"/>
    <x v="0"/>
    <n v="4"/>
    <n v="5"/>
    <n v="4"/>
    <n v="454"/>
    <x v="4"/>
  </r>
  <r>
    <s v="C07484"/>
    <x v="10"/>
    <n v="34"/>
    <x v="2"/>
    <s v="Silver"/>
    <x v="1"/>
    <x v="4"/>
    <n v="1917"/>
    <n v="4407"/>
    <n v="103"/>
    <s v="Clothing &amp; Apparel"/>
    <x v="1"/>
    <x v="0"/>
    <n v="2"/>
    <n v="4"/>
    <n v="1"/>
    <n v="241"/>
    <x v="0"/>
  </r>
  <r>
    <s v="C07485"/>
    <x v="0"/>
    <n v="41"/>
    <x v="0"/>
    <s v="Silver"/>
    <x v="1"/>
    <x v="10"/>
    <n v="3116"/>
    <n v="24163"/>
    <n v="32"/>
    <s v="Food &amp; Grocery"/>
    <x v="4"/>
    <x v="1"/>
    <n v="3"/>
    <n v="2"/>
    <n v="2"/>
    <n v="322"/>
    <x v="0"/>
  </r>
  <r>
    <s v="C07486"/>
    <x v="7"/>
    <n v="18"/>
    <x v="1"/>
    <s v="Free"/>
    <x v="0"/>
    <x v="8"/>
    <n v="3894"/>
    <n v="11421"/>
    <n v="35"/>
    <s v="Clothing &amp; Apparel"/>
    <x v="0"/>
    <x v="0"/>
    <n v="3"/>
    <n v="4"/>
    <n v="2"/>
    <n v="342"/>
    <x v="5"/>
  </r>
  <r>
    <s v="C07487"/>
    <x v="0"/>
    <n v="18"/>
    <x v="1"/>
    <s v="Platinum"/>
    <x v="0"/>
    <x v="49"/>
    <n v="11623"/>
    <n v="312943"/>
    <n v="57"/>
    <s v="Books"/>
    <x v="1"/>
    <x v="0"/>
    <n v="3"/>
    <n v="4"/>
    <n v="5"/>
    <n v="345"/>
    <x v="6"/>
  </r>
  <r>
    <s v="C07488"/>
    <x v="0"/>
    <n v="35"/>
    <x v="0"/>
    <s v="Free"/>
    <x v="1"/>
    <x v="0"/>
    <n v="14484"/>
    <n v="65558"/>
    <n v="5"/>
    <s v="Food &amp; Grocery"/>
    <x v="0"/>
    <x v="1"/>
    <n v="5"/>
    <n v="2"/>
    <n v="3"/>
    <n v="523"/>
    <x v="2"/>
  </r>
  <r>
    <s v="C07489"/>
    <x v="0"/>
    <n v="27"/>
    <x v="2"/>
    <s v="Gold"/>
    <x v="0"/>
    <x v="26"/>
    <n v="1914"/>
    <n v="43699"/>
    <n v="52"/>
    <s v="Toys &amp; Games"/>
    <x v="2"/>
    <x v="1"/>
    <n v="3"/>
    <n v="4"/>
    <n v="2"/>
    <n v="342"/>
    <x v="5"/>
  </r>
  <r>
    <s v="C07490"/>
    <x v="0"/>
    <n v="42"/>
    <x v="0"/>
    <s v="Free"/>
    <x v="1"/>
    <x v="33"/>
    <n v="23811"/>
    <n v="69486"/>
    <n v="22"/>
    <s v="Electronics"/>
    <x v="4"/>
    <x v="0"/>
    <n v="4"/>
    <n v="1"/>
    <n v="3"/>
    <n v="413"/>
    <x v="2"/>
  </r>
  <r>
    <s v="C07491"/>
    <x v="0"/>
    <n v="20"/>
    <x v="1"/>
    <s v="Gold"/>
    <x v="1"/>
    <x v="14"/>
    <n v="18087"/>
    <n v="3203"/>
    <n v="11"/>
    <s v="Clothing &amp; Apparel"/>
    <x v="3"/>
    <x v="1"/>
    <n v="4"/>
    <n v="1"/>
    <n v="1"/>
    <n v="411"/>
    <x v="8"/>
  </r>
  <r>
    <s v="C07492"/>
    <x v="0"/>
    <n v="47"/>
    <x v="3"/>
    <s v="Silver"/>
    <x v="0"/>
    <x v="23"/>
    <n v="3244"/>
    <n v="44079"/>
    <n v="90"/>
    <s v="Clothing &amp; Apparel"/>
    <x v="3"/>
    <x v="0"/>
    <n v="2"/>
    <n v="3"/>
    <n v="2"/>
    <n v="232"/>
    <x v="0"/>
  </r>
  <r>
    <s v="C07493"/>
    <x v="10"/>
    <n v="40"/>
    <x v="0"/>
    <s v="Silver"/>
    <x v="0"/>
    <x v="22"/>
    <n v="6936"/>
    <n v="59676"/>
    <n v="88"/>
    <s v="Sports &amp; Outdoors"/>
    <x v="0"/>
    <x v="0"/>
    <n v="2"/>
    <n v="3"/>
    <n v="3"/>
    <n v="233"/>
    <x v="0"/>
  </r>
  <r>
    <s v="C07494"/>
    <x v="0"/>
    <n v="66"/>
    <x v="5"/>
    <s v="Platinum"/>
    <x v="0"/>
    <x v="5"/>
    <n v="7973"/>
    <n v="41314"/>
    <n v="106"/>
    <s v="Electronics"/>
    <x v="4"/>
    <x v="1"/>
    <n v="2"/>
    <n v="2"/>
    <n v="2"/>
    <n v="222"/>
    <x v="0"/>
  </r>
  <r>
    <s v="C07495"/>
    <x v="3"/>
    <n v="39"/>
    <x v="0"/>
    <s v="Free"/>
    <x v="1"/>
    <x v="30"/>
    <n v="5751"/>
    <n v="110521"/>
    <n v="40"/>
    <s v="Sports &amp; Outdoors"/>
    <x v="0"/>
    <x v="1"/>
    <n v="3"/>
    <n v="4"/>
    <n v="4"/>
    <n v="344"/>
    <x v="6"/>
  </r>
  <r>
    <s v="C07496"/>
    <x v="0"/>
    <n v="40"/>
    <x v="0"/>
    <s v="Free"/>
    <x v="1"/>
    <x v="0"/>
    <n v="9626"/>
    <n v="38636"/>
    <n v="38"/>
    <s v="Beauty &amp; Personal Care"/>
    <x v="0"/>
    <x v="1"/>
    <n v="3"/>
    <n v="2"/>
    <n v="2"/>
    <n v="322"/>
    <x v="0"/>
  </r>
  <r>
    <s v="C07497"/>
    <x v="0"/>
    <n v="37"/>
    <x v="0"/>
    <s v="Free"/>
    <x v="1"/>
    <x v="14"/>
    <n v="723"/>
    <n v="12312"/>
    <n v="22"/>
    <s v="Electronics"/>
    <x v="4"/>
    <x v="1"/>
    <n v="4"/>
    <n v="1"/>
    <n v="2"/>
    <n v="412"/>
    <x v="8"/>
  </r>
  <r>
    <s v="C07498"/>
    <x v="1"/>
    <n v="19"/>
    <x v="1"/>
    <s v="Free"/>
    <x v="1"/>
    <x v="24"/>
    <n v="1411"/>
    <n v="27253"/>
    <n v="61"/>
    <s v="Jewelry &amp; Accessories"/>
    <x v="1"/>
    <x v="1"/>
    <n v="2"/>
    <n v="4"/>
    <n v="2"/>
    <n v="242"/>
    <x v="1"/>
  </r>
  <r>
    <s v="C07499"/>
    <x v="8"/>
    <n v="35"/>
    <x v="0"/>
    <s v="Silver"/>
    <x v="1"/>
    <x v="14"/>
    <n v="2755"/>
    <n v="5744"/>
    <n v="95"/>
    <s v="Travel &amp; Luggage"/>
    <x v="1"/>
    <x v="1"/>
    <n v="2"/>
    <n v="1"/>
    <n v="1"/>
    <n v="211"/>
    <x v="0"/>
  </r>
  <r>
    <s v="C07500"/>
    <x v="7"/>
    <n v="44"/>
    <x v="0"/>
    <s v="Platinum"/>
    <x v="0"/>
    <x v="10"/>
    <n v="5743"/>
    <n v="42164"/>
    <n v="0"/>
    <s v="Home &amp; Kitchen"/>
    <x v="0"/>
    <x v="0"/>
    <n v="5"/>
    <n v="2"/>
    <n v="2"/>
    <n v="522"/>
    <x v="2"/>
  </r>
  <r>
    <s v="C07501"/>
    <x v="10"/>
    <n v="66"/>
    <x v="5"/>
    <s v="Free"/>
    <x v="1"/>
    <x v="54"/>
    <n v="12104"/>
    <n v="492742"/>
    <n v="34"/>
    <s v="Electronics"/>
    <x v="0"/>
    <x v="1"/>
    <n v="3"/>
    <n v="5"/>
    <n v="5"/>
    <n v="355"/>
    <x v="6"/>
  </r>
  <r>
    <s v="C07502"/>
    <x v="13"/>
    <n v="32"/>
    <x v="2"/>
    <s v="Silver"/>
    <x v="1"/>
    <x v="25"/>
    <n v="1604"/>
    <n v="40053"/>
    <n v="15"/>
    <s v="Clothing &amp; Apparel"/>
    <x v="1"/>
    <x v="0"/>
    <n v="4"/>
    <n v="4"/>
    <n v="2"/>
    <n v="442"/>
    <x v="5"/>
  </r>
  <r>
    <s v="C07503"/>
    <x v="0"/>
    <n v="31"/>
    <x v="2"/>
    <s v="Silver"/>
    <x v="1"/>
    <x v="19"/>
    <n v="8642"/>
    <n v="8541"/>
    <n v="28"/>
    <s v="Sports &amp; Outdoors"/>
    <x v="5"/>
    <x v="1"/>
    <n v="4"/>
    <n v="1"/>
    <n v="1"/>
    <n v="411"/>
    <x v="8"/>
  </r>
  <r>
    <s v="C07504"/>
    <x v="6"/>
    <n v="47"/>
    <x v="3"/>
    <s v="Free"/>
    <x v="1"/>
    <x v="14"/>
    <n v="11778"/>
    <n v="22031"/>
    <n v="190"/>
    <s v="Pet Supplies"/>
    <x v="1"/>
    <x v="0"/>
    <n v="1"/>
    <n v="1"/>
    <n v="2"/>
    <n v="112"/>
    <x v="10"/>
  </r>
  <r>
    <s v="C07505"/>
    <x v="14"/>
    <n v="48"/>
    <x v="3"/>
    <s v="Platinum"/>
    <x v="1"/>
    <x v="14"/>
    <n v="28965"/>
    <n v="65456"/>
    <n v="88"/>
    <s v="Books"/>
    <x v="5"/>
    <x v="0"/>
    <n v="2"/>
    <n v="1"/>
    <n v="3"/>
    <n v="213"/>
    <x v="7"/>
  </r>
  <r>
    <s v="C07506"/>
    <x v="8"/>
    <n v="39"/>
    <x v="0"/>
    <s v="Free"/>
    <x v="0"/>
    <x v="23"/>
    <n v="14593"/>
    <n v="215108"/>
    <n v="36"/>
    <s v="Beauty &amp; Personal Care"/>
    <x v="0"/>
    <x v="0"/>
    <n v="3"/>
    <n v="3"/>
    <n v="4"/>
    <n v="334"/>
    <x v="9"/>
  </r>
  <r>
    <s v="C07507"/>
    <x v="17"/>
    <n v="23"/>
    <x v="1"/>
    <s v="Gold"/>
    <x v="1"/>
    <x v="33"/>
    <n v="10143"/>
    <n v="32295"/>
    <n v="48"/>
    <s v="Books"/>
    <x v="4"/>
    <x v="0"/>
    <n v="3"/>
    <n v="1"/>
    <n v="2"/>
    <n v="312"/>
    <x v="7"/>
  </r>
  <r>
    <s v="C07508"/>
    <x v="0"/>
    <n v="43"/>
    <x v="0"/>
    <s v="Gold"/>
    <x v="1"/>
    <x v="67"/>
    <n v="3697"/>
    <n v="237434"/>
    <n v="59"/>
    <s v="Clothing &amp; Apparel"/>
    <x v="0"/>
    <x v="1"/>
    <n v="3"/>
    <n v="5"/>
    <n v="4"/>
    <n v="354"/>
    <x v="6"/>
  </r>
  <r>
    <s v="C07509"/>
    <x v="0"/>
    <n v="39"/>
    <x v="0"/>
    <s v="Silver"/>
    <x v="0"/>
    <x v="19"/>
    <n v="4989"/>
    <n v="4376"/>
    <n v="204"/>
    <s v="Clothing &amp; Apparel"/>
    <x v="0"/>
    <x v="1"/>
    <n v="1"/>
    <n v="1"/>
    <n v="1"/>
    <n v="111"/>
    <x v="10"/>
  </r>
  <r>
    <s v="C07510"/>
    <x v="12"/>
    <n v="49"/>
    <x v="3"/>
    <s v="Free"/>
    <x v="1"/>
    <x v="14"/>
    <n v="8047"/>
    <n v="14681"/>
    <n v="13"/>
    <s v="Beauty &amp; Personal Care"/>
    <x v="1"/>
    <x v="0"/>
    <n v="4"/>
    <n v="1"/>
    <n v="2"/>
    <n v="412"/>
    <x v="8"/>
  </r>
  <r>
    <s v="C07511"/>
    <x v="12"/>
    <n v="42"/>
    <x v="0"/>
    <s v="Silver"/>
    <x v="1"/>
    <x v="1"/>
    <n v="13383"/>
    <n v="164681"/>
    <n v="74"/>
    <s v="Pet Supplies"/>
    <x v="0"/>
    <x v="1"/>
    <n v="2"/>
    <n v="3"/>
    <n v="4"/>
    <n v="234"/>
    <x v="1"/>
  </r>
  <r>
    <s v="C07512"/>
    <x v="1"/>
    <n v="47"/>
    <x v="3"/>
    <s v="Silver"/>
    <x v="1"/>
    <x v="22"/>
    <n v="5404"/>
    <n v="60393"/>
    <n v="106"/>
    <s v="Clothing &amp; Apparel"/>
    <x v="1"/>
    <x v="1"/>
    <n v="2"/>
    <n v="3"/>
    <n v="3"/>
    <n v="233"/>
    <x v="0"/>
  </r>
  <r>
    <s v="C07513"/>
    <x v="5"/>
    <n v="35"/>
    <x v="0"/>
    <s v="Silver"/>
    <x v="1"/>
    <x v="19"/>
    <n v="3641"/>
    <n v="3575"/>
    <n v="63"/>
    <s v="Food &amp; Grocery"/>
    <x v="1"/>
    <x v="1"/>
    <n v="2"/>
    <n v="1"/>
    <n v="1"/>
    <n v="211"/>
    <x v="0"/>
  </r>
  <r>
    <s v="C07514"/>
    <x v="0"/>
    <n v="32"/>
    <x v="2"/>
    <s v="Free"/>
    <x v="0"/>
    <x v="2"/>
    <n v="583"/>
    <n v="3742"/>
    <n v="25"/>
    <s v="Home &amp; Kitchen"/>
    <x v="0"/>
    <x v="1"/>
    <n v="4"/>
    <n v="2"/>
    <n v="1"/>
    <n v="421"/>
    <x v="8"/>
  </r>
  <r>
    <s v="C07515"/>
    <x v="0"/>
    <n v="42"/>
    <x v="0"/>
    <s v="Silver"/>
    <x v="0"/>
    <x v="12"/>
    <n v="1586"/>
    <n v="31156"/>
    <n v="23"/>
    <s v="Books"/>
    <x v="3"/>
    <x v="1"/>
    <n v="4"/>
    <n v="4"/>
    <n v="2"/>
    <n v="442"/>
    <x v="5"/>
  </r>
  <r>
    <s v="C07516"/>
    <x v="10"/>
    <n v="18"/>
    <x v="1"/>
    <s v="Free"/>
    <x v="1"/>
    <x v="0"/>
    <n v="3037"/>
    <n v="11382"/>
    <n v="97"/>
    <s v="Food &amp; Grocery"/>
    <x v="5"/>
    <x v="1"/>
    <n v="2"/>
    <n v="2"/>
    <n v="2"/>
    <n v="222"/>
    <x v="0"/>
  </r>
  <r>
    <s v="C07517"/>
    <x v="0"/>
    <n v="52"/>
    <x v="3"/>
    <s v="Silver"/>
    <x v="0"/>
    <x v="35"/>
    <n v="4202"/>
    <n v="68928"/>
    <n v="66"/>
    <s v="Pet Supplies"/>
    <x v="1"/>
    <x v="1"/>
    <n v="2"/>
    <n v="4"/>
    <n v="3"/>
    <n v="243"/>
    <x v="1"/>
  </r>
  <r>
    <s v="C07518"/>
    <x v="1"/>
    <n v="40"/>
    <x v="0"/>
    <s v="Free"/>
    <x v="1"/>
    <x v="12"/>
    <n v="2103"/>
    <n v="37255"/>
    <n v="9"/>
    <s v="Clothing &amp; Apparel"/>
    <x v="5"/>
    <x v="1"/>
    <n v="4"/>
    <n v="4"/>
    <n v="2"/>
    <n v="442"/>
    <x v="5"/>
  </r>
  <r>
    <s v="C07519"/>
    <x v="8"/>
    <n v="38"/>
    <x v="0"/>
    <s v="Free"/>
    <x v="0"/>
    <x v="16"/>
    <n v="6495"/>
    <n v="242766"/>
    <n v="39"/>
    <s v="Pet Supplies"/>
    <x v="1"/>
    <x v="0"/>
    <n v="3"/>
    <n v="5"/>
    <n v="4"/>
    <n v="354"/>
    <x v="6"/>
  </r>
  <r>
    <s v="C07520"/>
    <x v="0"/>
    <n v="57"/>
    <x v="4"/>
    <s v="Free"/>
    <x v="1"/>
    <x v="10"/>
    <n v="1073"/>
    <n v="9504"/>
    <n v="76"/>
    <s v="Office Supplies"/>
    <x v="1"/>
    <x v="0"/>
    <n v="2"/>
    <n v="2"/>
    <n v="1"/>
    <n v="221"/>
    <x v="7"/>
  </r>
  <r>
    <s v="C07521"/>
    <x v="0"/>
    <n v="38"/>
    <x v="0"/>
    <s v="Platinum"/>
    <x v="0"/>
    <x v="58"/>
    <n v="26507"/>
    <n v="627658"/>
    <n v="49"/>
    <s v="Health &amp; Wellness"/>
    <x v="0"/>
    <x v="0"/>
    <n v="3"/>
    <n v="4"/>
    <n v="5"/>
    <n v="345"/>
    <x v="6"/>
  </r>
  <r>
    <s v="C07522"/>
    <x v="15"/>
    <n v="45"/>
    <x v="3"/>
    <s v="Free"/>
    <x v="1"/>
    <x v="19"/>
    <n v="5453"/>
    <n v="4673"/>
    <n v="100"/>
    <s v="Toys &amp; Games"/>
    <x v="1"/>
    <x v="0"/>
    <n v="2"/>
    <n v="1"/>
    <n v="1"/>
    <n v="211"/>
    <x v="0"/>
  </r>
  <r>
    <s v="C07523"/>
    <x v="0"/>
    <n v="23"/>
    <x v="1"/>
    <s v="Platinum"/>
    <x v="1"/>
    <x v="19"/>
    <n v="8526"/>
    <n v="7578"/>
    <n v="27"/>
    <s v="Health &amp; Wellness"/>
    <x v="2"/>
    <x v="1"/>
    <n v="4"/>
    <n v="1"/>
    <n v="1"/>
    <n v="411"/>
    <x v="8"/>
  </r>
  <r>
    <s v="C07524"/>
    <x v="0"/>
    <n v="52"/>
    <x v="3"/>
    <s v="Free"/>
    <x v="0"/>
    <x v="10"/>
    <n v="4885"/>
    <n v="34527"/>
    <n v="35"/>
    <s v="Sports &amp; Outdoors"/>
    <x v="1"/>
    <x v="0"/>
    <n v="3"/>
    <n v="2"/>
    <n v="2"/>
    <n v="322"/>
    <x v="0"/>
  </r>
  <r>
    <s v="C07525"/>
    <x v="3"/>
    <n v="30"/>
    <x v="2"/>
    <s v="Silver"/>
    <x v="0"/>
    <x v="33"/>
    <n v="5852"/>
    <n v="19663"/>
    <n v="8"/>
    <s v="Beauty &amp; Personal Care"/>
    <x v="1"/>
    <x v="0"/>
    <n v="4"/>
    <n v="1"/>
    <n v="2"/>
    <n v="412"/>
    <x v="8"/>
  </r>
  <r>
    <s v="C07526"/>
    <x v="14"/>
    <n v="45"/>
    <x v="3"/>
    <s v="Silver"/>
    <x v="1"/>
    <x v="46"/>
    <n v="6446"/>
    <n v="35175"/>
    <n v="13"/>
    <s v="Books"/>
    <x v="4"/>
    <x v="1"/>
    <n v="4"/>
    <n v="5"/>
    <n v="2"/>
    <n v="452"/>
    <x v="5"/>
  </r>
  <r>
    <s v="C07527"/>
    <x v="0"/>
    <n v="37"/>
    <x v="0"/>
    <s v="Platinum"/>
    <x v="0"/>
    <x v="1"/>
    <n v="10306"/>
    <n v="97575"/>
    <n v="18"/>
    <s v="Food &amp; Grocery"/>
    <x v="1"/>
    <x v="1"/>
    <n v="4"/>
    <n v="3"/>
    <n v="3"/>
    <n v="433"/>
    <x v="5"/>
  </r>
  <r>
    <s v="C07528"/>
    <x v="0"/>
    <n v="40"/>
    <x v="0"/>
    <s v="Gold"/>
    <x v="0"/>
    <x v="19"/>
    <n v="7303"/>
    <n v="7168"/>
    <n v="60"/>
    <s v="Clothing &amp; Apparel"/>
    <x v="0"/>
    <x v="0"/>
    <n v="2"/>
    <n v="1"/>
    <n v="1"/>
    <n v="211"/>
    <x v="0"/>
  </r>
  <r>
    <s v="C07529"/>
    <x v="19"/>
    <n v="31"/>
    <x v="2"/>
    <s v="Free"/>
    <x v="0"/>
    <x v="54"/>
    <n v="7109"/>
    <n v="36026"/>
    <n v="27"/>
    <s v="Food &amp; Grocery"/>
    <x v="3"/>
    <x v="1"/>
    <n v="4"/>
    <n v="5"/>
    <n v="2"/>
    <n v="452"/>
    <x v="5"/>
  </r>
  <r>
    <s v="C07530"/>
    <x v="1"/>
    <n v="56"/>
    <x v="4"/>
    <s v="Free"/>
    <x v="1"/>
    <x v="67"/>
    <n v="5208"/>
    <n v="297434"/>
    <n v="49"/>
    <s v="Jewelry &amp; Accessories"/>
    <x v="0"/>
    <x v="1"/>
    <n v="3"/>
    <n v="5"/>
    <n v="4"/>
    <n v="354"/>
    <x v="6"/>
  </r>
  <r>
    <s v="C07531"/>
    <x v="7"/>
    <n v="27"/>
    <x v="2"/>
    <s v="Gold"/>
    <x v="0"/>
    <x v="9"/>
    <n v="8454"/>
    <n v="56237"/>
    <n v="17"/>
    <s v="Office Supplies"/>
    <x v="4"/>
    <x v="1"/>
    <n v="4"/>
    <n v="2"/>
    <n v="3"/>
    <n v="423"/>
    <x v="5"/>
  </r>
  <r>
    <s v="C07532"/>
    <x v="17"/>
    <n v="23"/>
    <x v="1"/>
    <s v="Free"/>
    <x v="0"/>
    <x v="39"/>
    <n v="4317"/>
    <n v="125086"/>
    <n v="3"/>
    <s v="Electronics"/>
    <x v="3"/>
    <x v="1"/>
    <n v="5"/>
    <n v="4"/>
    <n v="4"/>
    <n v="544"/>
    <x v="4"/>
  </r>
  <r>
    <s v="C07533"/>
    <x v="8"/>
    <n v="21"/>
    <x v="1"/>
    <s v="Silver"/>
    <x v="1"/>
    <x v="41"/>
    <n v="24424"/>
    <n v="808615"/>
    <n v="9"/>
    <s v="Electronics"/>
    <x v="4"/>
    <x v="1"/>
    <n v="4"/>
    <n v="5"/>
    <n v="5"/>
    <n v="455"/>
    <x v="4"/>
  </r>
  <r>
    <s v="C07534"/>
    <x v="0"/>
    <n v="40"/>
    <x v="0"/>
    <s v="Platinum"/>
    <x v="1"/>
    <x v="12"/>
    <n v="8644"/>
    <n v="176844"/>
    <n v="391"/>
    <s v="Food &amp; Grocery"/>
    <x v="0"/>
    <x v="1"/>
    <n v="1"/>
    <n v="4"/>
    <n v="4"/>
    <n v="144"/>
    <x v="3"/>
  </r>
  <r>
    <s v="C07535"/>
    <x v="10"/>
    <n v="36"/>
    <x v="0"/>
    <s v="Platinum"/>
    <x v="0"/>
    <x v="19"/>
    <n v="5348"/>
    <n v="4673"/>
    <n v="28"/>
    <s v="Home &amp; Kitchen"/>
    <x v="3"/>
    <x v="1"/>
    <n v="4"/>
    <n v="1"/>
    <n v="1"/>
    <n v="411"/>
    <x v="8"/>
  </r>
  <r>
    <s v="C07536"/>
    <x v="7"/>
    <n v="31"/>
    <x v="2"/>
    <s v="Silver"/>
    <x v="0"/>
    <x v="33"/>
    <n v="8377"/>
    <n v="26566"/>
    <n v="152"/>
    <s v="Food &amp; Grocery"/>
    <x v="1"/>
    <x v="0"/>
    <n v="1"/>
    <n v="1"/>
    <n v="2"/>
    <n v="112"/>
    <x v="10"/>
  </r>
  <r>
    <s v="C07537"/>
    <x v="0"/>
    <n v="21"/>
    <x v="1"/>
    <s v="Free"/>
    <x v="1"/>
    <x v="24"/>
    <n v="2795"/>
    <n v="59653"/>
    <n v="43"/>
    <s v="Electronics"/>
    <x v="2"/>
    <x v="0"/>
    <n v="3"/>
    <n v="4"/>
    <n v="3"/>
    <n v="343"/>
    <x v="9"/>
  </r>
  <r>
    <s v="C07538"/>
    <x v="0"/>
    <n v="35"/>
    <x v="0"/>
    <s v="Free"/>
    <x v="0"/>
    <x v="4"/>
    <n v="4525"/>
    <n v="99605"/>
    <n v="15"/>
    <s v="Clothing &amp; Apparel"/>
    <x v="4"/>
    <x v="1"/>
    <n v="4"/>
    <n v="4"/>
    <n v="3"/>
    <n v="443"/>
    <x v="9"/>
  </r>
  <r>
    <s v="C07539"/>
    <x v="0"/>
    <n v="30"/>
    <x v="2"/>
    <s v="Free"/>
    <x v="0"/>
    <x v="33"/>
    <n v="8779"/>
    <n v="26425"/>
    <n v="69"/>
    <s v="Clothing &amp; Apparel"/>
    <x v="2"/>
    <x v="1"/>
    <n v="2"/>
    <n v="1"/>
    <n v="2"/>
    <n v="212"/>
    <x v="0"/>
  </r>
  <r>
    <s v="C07540"/>
    <x v="12"/>
    <n v="38"/>
    <x v="0"/>
    <s v="Free"/>
    <x v="0"/>
    <x v="14"/>
    <n v="2369"/>
    <n v="4613"/>
    <n v="3"/>
    <s v="Toys &amp; Games"/>
    <x v="3"/>
    <x v="1"/>
    <n v="5"/>
    <n v="1"/>
    <n v="1"/>
    <n v="511"/>
    <x v="8"/>
  </r>
  <r>
    <s v="C07541"/>
    <x v="0"/>
    <n v="44"/>
    <x v="0"/>
    <s v="Free"/>
    <x v="1"/>
    <x v="53"/>
    <n v="6788"/>
    <n v="263894"/>
    <n v="27"/>
    <s v="Health &amp; Wellness"/>
    <x v="4"/>
    <x v="0"/>
    <n v="4"/>
    <n v="5"/>
    <n v="4"/>
    <n v="454"/>
    <x v="4"/>
  </r>
  <r>
    <s v="C07542"/>
    <x v="11"/>
    <n v="33"/>
    <x v="2"/>
    <s v="Silver"/>
    <x v="1"/>
    <x v="9"/>
    <n v="794"/>
    <n v="57694"/>
    <n v="148"/>
    <s v="Travel &amp; Luggage"/>
    <x v="2"/>
    <x v="1"/>
    <n v="1"/>
    <n v="2"/>
    <n v="3"/>
    <n v="123"/>
    <x v="0"/>
  </r>
  <r>
    <s v="C07543"/>
    <x v="9"/>
    <n v="27"/>
    <x v="2"/>
    <s v="Free"/>
    <x v="1"/>
    <x v="59"/>
    <n v="2104"/>
    <n v="53167"/>
    <n v="34"/>
    <s v="Health &amp; Wellness"/>
    <x v="0"/>
    <x v="1"/>
    <n v="3"/>
    <n v="4"/>
    <n v="3"/>
    <n v="343"/>
    <x v="9"/>
  </r>
  <r>
    <s v="C07544"/>
    <x v="0"/>
    <n v="45"/>
    <x v="3"/>
    <s v="Gold"/>
    <x v="0"/>
    <x v="17"/>
    <n v="5638"/>
    <n v="82452"/>
    <n v="23"/>
    <s v="Clothing &amp; Apparel"/>
    <x v="2"/>
    <x v="0"/>
    <n v="4"/>
    <n v="3"/>
    <n v="3"/>
    <n v="433"/>
    <x v="5"/>
  </r>
  <r>
    <s v="C07545"/>
    <x v="12"/>
    <n v="33"/>
    <x v="2"/>
    <s v="Free"/>
    <x v="1"/>
    <x v="9"/>
    <n v="5895"/>
    <n v="46336"/>
    <n v="64"/>
    <s v="Food &amp; Grocery"/>
    <x v="3"/>
    <x v="1"/>
    <n v="2"/>
    <n v="2"/>
    <n v="3"/>
    <n v="223"/>
    <x v="0"/>
  </r>
  <r>
    <s v="C07546"/>
    <x v="5"/>
    <n v="36"/>
    <x v="0"/>
    <s v="Free"/>
    <x v="1"/>
    <x v="31"/>
    <n v="8034"/>
    <n v="63153"/>
    <n v="54"/>
    <s v="Clothing &amp; Apparel"/>
    <x v="0"/>
    <x v="0"/>
    <n v="3"/>
    <n v="2"/>
    <n v="3"/>
    <n v="323"/>
    <x v="5"/>
  </r>
  <r>
    <s v="C07547"/>
    <x v="13"/>
    <n v="33"/>
    <x v="2"/>
    <s v="Silver"/>
    <x v="0"/>
    <x v="33"/>
    <n v="1041"/>
    <n v="31463"/>
    <n v="177"/>
    <s v="Food &amp; Grocery"/>
    <x v="0"/>
    <x v="0"/>
    <n v="1"/>
    <n v="1"/>
    <n v="2"/>
    <n v="112"/>
    <x v="10"/>
  </r>
  <r>
    <s v="C07548"/>
    <x v="8"/>
    <n v="44"/>
    <x v="0"/>
    <s v="Free"/>
    <x v="0"/>
    <x v="1"/>
    <n v="1252"/>
    <n v="12156"/>
    <n v="23"/>
    <s v="Home &amp; Kitchen"/>
    <x v="0"/>
    <x v="1"/>
    <n v="4"/>
    <n v="3"/>
    <n v="2"/>
    <n v="432"/>
    <x v="5"/>
  </r>
  <r>
    <s v="C07549"/>
    <x v="10"/>
    <n v="50"/>
    <x v="3"/>
    <s v="Free"/>
    <x v="0"/>
    <x v="70"/>
    <n v="11564"/>
    <n v="568474"/>
    <n v="261"/>
    <s v="Health &amp; Wellness"/>
    <x v="4"/>
    <x v="0"/>
    <n v="1"/>
    <n v="5"/>
    <n v="5"/>
    <n v="155"/>
    <x v="3"/>
  </r>
  <r>
    <s v="C07550"/>
    <x v="3"/>
    <n v="23"/>
    <x v="1"/>
    <s v="Free"/>
    <x v="0"/>
    <x v="14"/>
    <n v="18184"/>
    <n v="3436"/>
    <n v="90"/>
    <s v="Beauty &amp; Personal Care"/>
    <x v="0"/>
    <x v="1"/>
    <n v="2"/>
    <n v="1"/>
    <n v="1"/>
    <n v="211"/>
    <x v="0"/>
  </r>
  <r>
    <s v="C07551"/>
    <x v="1"/>
    <n v="37"/>
    <x v="0"/>
    <s v="Gold"/>
    <x v="0"/>
    <x v="35"/>
    <n v="7745"/>
    <n v="158447"/>
    <n v="9"/>
    <s v="Sports &amp; Outdoors"/>
    <x v="1"/>
    <x v="1"/>
    <n v="4"/>
    <n v="4"/>
    <n v="4"/>
    <n v="444"/>
    <x v="6"/>
  </r>
  <r>
    <s v="C07552"/>
    <x v="16"/>
    <n v="44"/>
    <x v="0"/>
    <s v="Free"/>
    <x v="1"/>
    <x v="30"/>
    <n v="4047"/>
    <n v="81062"/>
    <n v="94"/>
    <s v="Pet Supplies"/>
    <x v="4"/>
    <x v="1"/>
    <n v="2"/>
    <n v="4"/>
    <n v="3"/>
    <n v="243"/>
    <x v="1"/>
  </r>
  <r>
    <s v="C07553"/>
    <x v="11"/>
    <n v="44"/>
    <x v="0"/>
    <s v="Platinum"/>
    <x v="0"/>
    <x v="49"/>
    <n v="27186"/>
    <n v="664826"/>
    <n v="49"/>
    <s v="Toys &amp; Games"/>
    <x v="1"/>
    <x v="0"/>
    <n v="3"/>
    <n v="4"/>
    <n v="5"/>
    <n v="345"/>
    <x v="6"/>
  </r>
  <r>
    <s v="C07554"/>
    <x v="0"/>
    <n v="28"/>
    <x v="2"/>
    <s v="Free"/>
    <x v="1"/>
    <x v="9"/>
    <n v="9284"/>
    <n v="6392"/>
    <n v="13"/>
    <s v="Sports &amp; Outdoors"/>
    <x v="0"/>
    <x v="1"/>
    <n v="4"/>
    <n v="2"/>
    <n v="1"/>
    <n v="421"/>
    <x v="8"/>
  </r>
  <r>
    <s v="C07555"/>
    <x v="0"/>
    <n v="28"/>
    <x v="2"/>
    <s v="Free"/>
    <x v="1"/>
    <x v="34"/>
    <n v="4291"/>
    <n v="65512"/>
    <n v="55"/>
    <s v="Electronics"/>
    <x v="0"/>
    <x v="1"/>
    <n v="3"/>
    <n v="3"/>
    <n v="3"/>
    <n v="333"/>
    <x v="5"/>
  </r>
  <r>
    <s v="C07556"/>
    <x v="12"/>
    <n v="18"/>
    <x v="1"/>
    <s v="Free"/>
    <x v="0"/>
    <x v="49"/>
    <n v="871"/>
    <n v="213929"/>
    <n v="66"/>
    <s v="Health &amp; Wellness"/>
    <x v="1"/>
    <x v="1"/>
    <n v="2"/>
    <n v="4"/>
    <n v="4"/>
    <n v="244"/>
    <x v="1"/>
  </r>
  <r>
    <s v="C07557"/>
    <x v="5"/>
    <n v="27"/>
    <x v="2"/>
    <s v="Free"/>
    <x v="1"/>
    <x v="19"/>
    <n v="6065"/>
    <n v="644"/>
    <n v="28"/>
    <s v="Home &amp; Kitchen"/>
    <x v="4"/>
    <x v="1"/>
    <n v="4"/>
    <n v="1"/>
    <n v="1"/>
    <n v="411"/>
    <x v="8"/>
  </r>
  <r>
    <s v="C07558"/>
    <x v="10"/>
    <n v="31"/>
    <x v="2"/>
    <s v="Silver"/>
    <x v="1"/>
    <x v="31"/>
    <n v="7802"/>
    <n v="77145"/>
    <n v="10"/>
    <s v="Food &amp; Grocery"/>
    <x v="0"/>
    <x v="0"/>
    <n v="4"/>
    <n v="2"/>
    <n v="3"/>
    <n v="423"/>
    <x v="5"/>
  </r>
  <r>
    <s v="C07559"/>
    <x v="1"/>
    <n v="37"/>
    <x v="0"/>
    <s v="Free"/>
    <x v="0"/>
    <x v="19"/>
    <n v="5084"/>
    <n v="4904"/>
    <n v="2"/>
    <s v="Sports &amp; Outdoors"/>
    <x v="3"/>
    <x v="1"/>
    <n v="5"/>
    <n v="1"/>
    <n v="1"/>
    <n v="511"/>
    <x v="8"/>
  </r>
  <r>
    <s v="C07560"/>
    <x v="0"/>
    <n v="47"/>
    <x v="3"/>
    <s v="Free"/>
    <x v="1"/>
    <x v="9"/>
    <n v="3495"/>
    <n v="25576"/>
    <n v="36"/>
    <s v="Books"/>
    <x v="2"/>
    <x v="0"/>
    <n v="3"/>
    <n v="2"/>
    <n v="2"/>
    <n v="322"/>
    <x v="0"/>
  </r>
  <r>
    <s v="C07561"/>
    <x v="1"/>
    <n v="54"/>
    <x v="3"/>
    <s v="Gold"/>
    <x v="0"/>
    <x v="17"/>
    <n v="713"/>
    <n v="106136"/>
    <n v="32"/>
    <s v="Travel &amp; Luggage"/>
    <x v="5"/>
    <x v="1"/>
    <n v="3"/>
    <n v="3"/>
    <n v="3"/>
    <n v="333"/>
    <x v="5"/>
  </r>
  <r>
    <s v="C07562"/>
    <x v="10"/>
    <n v="25"/>
    <x v="2"/>
    <s v="Free"/>
    <x v="1"/>
    <x v="2"/>
    <n v="5512"/>
    <n v="29963"/>
    <n v="111"/>
    <s v="Toys &amp; Games"/>
    <x v="1"/>
    <x v="0"/>
    <n v="2"/>
    <n v="2"/>
    <n v="2"/>
    <n v="222"/>
    <x v="0"/>
  </r>
  <r>
    <s v="C07563"/>
    <x v="17"/>
    <n v="47"/>
    <x v="3"/>
    <s v="Free"/>
    <x v="1"/>
    <x v="20"/>
    <n v="3658"/>
    <n v="52884"/>
    <n v="11"/>
    <s v="Electronics"/>
    <x v="3"/>
    <x v="0"/>
    <n v="4"/>
    <n v="3"/>
    <n v="3"/>
    <n v="433"/>
    <x v="5"/>
  </r>
  <r>
    <s v="C07564"/>
    <x v="12"/>
    <n v="34"/>
    <x v="2"/>
    <s v="Silver"/>
    <x v="1"/>
    <x v="14"/>
    <n v="7105"/>
    <n v="13404"/>
    <n v="187"/>
    <s v="Clothing &amp; Apparel"/>
    <x v="1"/>
    <x v="1"/>
    <n v="1"/>
    <n v="1"/>
    <n v="2"/>
    <n v="112"/>
    <x v="10"/>
  </r>
  <r>
    <s v="C07565"/>
    <x v="0"/>
    <n v="45"/>
    <x v="3"/>
    <s v="Silver"/>
    <x v="0"/>
    <x v="33"/>
    <n v="9673"/>
    <n v="3180"/>
    <n v="74"/>
    <s v="Food &amp; Grocery"/>
    <x v="1"/>
    <x v="0"/>
    <n v="2"/>
    <n v="1"/>
    <n v="1"/>
    <n v="211"/>
    <x v="0"/>
  </r>
  <r>
    <s v="C07566"/>
    <x v="0"/>
    <n v="32"/>
    <x v="2"/>
    <s v="Platinum"/>
    <x v="0"/>
    <x v="0"/>
    <n v="17577"/>
    <n v="72158"/>
    <n v="82"/>
    <s v="Health &amp; Wellness"/>
    <x v="1"/>
    <x v="0"/>
    <n v="2"/>
    <n v="2"/>
    <n v="3"/>
    <n v="223"/>
    <x v="0"/>
  </r>
  <r>
    <s v="C07567"/>
    <x v="0"/>
    <n v="28"/>
    <x v="2"/>
    <s v="Silver"/>
    <x v="0"/>
    <x v="18"/>
    <n v="14687"/>
    <n v="247925"/>
    <n v="147"/>
    <s v="Toys &amp; Games"/>
    <x v="4"/>
    <x v="0"/>
    <n v="1"/>
    <n v="3"/>
    <n v="4"/>
    <n v="134"/>
    <x v="1"/>
  </r>
  <r>
    <s v="C07568"/>
    <x v="14"/>
    <n v="18"/>
    <x v="1"/>
    <s v="Gold"/>
    <x v="1"/>
    <x v="9"/>
    <n v="15071"/>
    <n v="119841"/>
    <n v="125"/>
    <s v="Books"/>
    <x v="5"/>
    <x v="1"/>
    <n v="2"/>
    <n v="2"/>
    <n v="4"/>
    <n v="224"/>
    <x v="1"/>
  </r>
  <r>
    <s v="C07569"/>
    <x v="5"/>
    <n v="30"/>
    <x v="2"/>
    <s v="Free"/>
    <x v="1"/>
    <x v="70"/>
    <n v="7462"/>
    <n v="447131"/>
    <n v="30"/>
    <s v="Electronics"/>
    <x v="3"/>
    <x v="1"/>
    <n v="3"/>
    <n v="5"/>
    <n v="5"/>
    <n v="355"/>
    <x v="6"/>
  </r>
  <r>
    <s v="C07570"/>
    <x v="12"/>
    <n v="19"/>
    <x v="1"/>
    <s v="Gold"/>
    <x v="1"/>
    <x v="4"/>
    <n v="4648"/>
    <n v="80249"/>
    <n v="182"/>
    <s v="Sports &amp; Outdoors"/>
    <x v="0"/>
    <x v="0"/>
    <n v="1"/>
    <n v="4"/>
    <n v="3"/>
    <n v="143"/>
    <x v="1"/>
  </r>
  <r>
    <s v="C07571"/>
    <x v="5"/>
    <n v="30"/>
    <x v="2"/>
    <s v="Gold"/>
    <x v="1"/>
    <x v="0"/>
    <n v="33585"/>
    <n v="12725"/>
    <n v="72"/>
    <s v="Electronics"/>
    <x v="1"/>
    <x v="1"/>
    <n v="2"/>
    <n v="2"/>
    <n v="2"/>
    <n v="222"/>
    <x v="0"/>
  </r>
  <r>
    <s v="C07572"/>
    <x v="5"/>
    <n v="30"/>
    <x v="2"/>
    <s v="Free"/>
    <x v="1"/>
    <x v="10"/>
    <n v="1683"/>
    <n v="15387"/>
    <n v="35"/>
    <s v="Beauty &amp; Personal Care"/>
    <x v="1"/>
    <x v="1"/>
    <n v="3"/>
    <n v="2"/>
    <n v="2"/>
    <n v="322"/>
    <x v="0"/>
  </r>
  <r>
    <s v="C07573"/>
    <x v="13"/>
    <n v="40"/>
    <x v="0"/>
    <s v="Free"/>
    <x v="0"/>
    <x v="0"/>
    <n v="6056"/>
    <n v="24323"/>
    <n v="48"/>
    <s v="Jewelry &amp; Accessories"/>
    <x v="1"/>
    <x v="0"/>
    <n v="3"/>
    <n v="2"/>
    <n v="2"/>
    <n v="322"/>
    <x v="0"/>
  </r>
  <r>
    <s v="C07574"/>
    <x v="5"/>
    <n v="39"/>
    <x v="0"/>
    <s v="Silver"/>
    <x v="1"/>
    <x v="41"/>
    <n v="10774"/>
    <n v="345614"/>
    <n v="20"/>
    <s v="Books"/>
    <x v="0"/>
    <x v="1"/>
    <n v="4"/>
    <n v="5"/>
    <n v="5"/>
    <n v="455"/>
    <x v="4"/>
  </r>
  <r>
    <s v="C07575"/>
    <x v="9"/>
    <n v="57"/>
    <x v="4"/>
    <s v="Gold"/>
    <x v="0"/>
    <x v="25"/>
    <n v="6065"/>
    <n v="15344"/>
    <n v="17"/>
    <s v="Jewelry &amp; Accessories"/>
    <x v="2"/>
    <x v="1"/>
    <n v="4"/>
    <n v="4"/>
    <n v="2"/>
    <n v="442"/>
    <x v="5"/>
  </r>
  <r>
    <s v="C07576"/>
    <x v="13"/>
    <n v="41"/>
    <x v="0"/>
    <s v="Free"/>
    <x v="1"/>
    <x v="10"/>
    <n v="7034"/>
    <n v="48852"/>
    <n v="20"/>
    <s v="Beauty &amp; Personal Care"/>
    <x v="0"/>
    <x v="1"/>
    <n v="4"/>
    <n v="2"/>
    <n v="3"/>
    <n v="423"/>
    <x v="5"/>
  </r>
  <r>
    <s v="C07577"/>
    <x v="18"/>
    <n v="35"/>
    <x v="0"/>
    <s v="Gold"/>
    <x v="0"/>
    <x v="0"/>
    <n v="6076"/>
    <n v="2159"/>
    <n v="40"/>
    <s v="Beauty &amp; Personal Care"/>
    <x v="3"/>
    <x v="1"/>
    <n v="3"/>
    <n v="2"/>
    <n v="1"/>
    <n v="321"/>
    <x v="7"/>
  </r>
  <r>
    <s v="C07578"/>
    <x v="14"/>
    <n v="51"/>
    <x v="3"/>
    <s v="Free"/>
    <x v="0"/>
    <x v="2"/>
    <n v="6874"/>
    <n v="4526"/>
    <n v="197"/>
    <s v="Beauty &amp; Personal Care"/>
    <x v="5"/>
    <x v="0"/>
    <n v="1"/>
    <n v="2"/>
    <n v="1"/>
    <n v="121"/>
    <x v="10"/>
  </r>
  <r>
    <s v="C07579"/>
    <x v="10"/>
    <n v="54"/>
    <x v="3"/>
    <s v="Free"/>
    <x v="1"/>
    <x v="45"/>
    <n v="6998"/>
    <n v="286434"/>
    <n v="91"/>
    <s v="Clothing &amp; Apparel"/>
    <x v="0"/>
    <x v="1"/>
    <n v="2"/>
    <n v="5"/>
    <n v="4"/>
    <n v="254"/>
    <x v="1"/>
  </r>
  <r>
    <s v="C07580"/>
    <x v="14"/>
    <n v="40"/>
    <x v="0"/>
    <s v="Free"/>
    <x v="0"/>
    <x v="19"/>
    <n v="15937"/>
    <n v="15936"/>
    <n v="56"/>
    <s v="Beauty &amp; Personal Care"/>
    <x v="4"/>
    <x v="1"/>
    <n v="3"/>
    <n v="1"/>
    <n v="2"/>
    <n v="312"/>
    <x v="7"/>
  </r>
  <r>
    <s v="C07581"/>
    <x v="1"/>
    <n v="54"/>
    <x v="3"/>
    <s v="Free"/>
    <x v="1"/>
    <x v="32"/>
    <n v="3447"/>
    <n v="224202"/>
    <n v="127"/>
    <s v="Beauty &amp; Personal Care"/>
    <x v="1"/>
    <x v="1"/>
    <n v="1"/>
    <n v="5"/>
    <n v="4"/>
    <n v="154"/>
    <x v="3"/>
  </r>
  <r>
    <s v="C07582"/>
    <x v="0"/>
    <n v="28"/>
    <x v="2"/>
    <s v="Free"/>
    <x v="0"/>
    <x v="1"/>
    <n v="2549"/>
    <n v="30827"/>
    <n v="62"/>
    <s v="Pet Supplies"/>
    <x v="1"/>
    <x v="1"/>
    <n v="2"/>
    <n v="3"/>
    <n v="2"/>
    <n v="232"/>
    <x v="0"/>
  </r>
  <r>
    <s v="C07583"/>
    <x v="5"/>
    <n v="47"/>
    <x v="3"/>
    <s v="Gold"/>
    <x v="0"/>
    <x v="5"/>
    <n v="18439"/>
    <n v="96981"/>
    <n v="59"/>
    <s v="Electronics"/>
    <x v="3"/>
    <x v="1"/>
    <n v="3"/>
    <n v="2"/>
    <n v="3"/>
    <n v="323"/>
    <x v="5"/>
  </r>
  <r>
    <s v="C07584"/>
    <x v="10"/>
    <n v="40"/>
    <x v="0"/>
    <s v="Silver"/>
    <x v="1"/>
    <x v="12"/>
    <n v="768"/>
    <n v="155624"/>
    <n v="1"/>
    <s v="Travel &amp; Luggage"/>
    <x v="4"/>
    <x v="1"/>
    <n v="5"/>
    <n v="4"/>
    <n v="4"/>
    <n v="544"/>
    <x v="4"/>
  </r>
  <r>
    <s v="C07585"/>
    <x v="17"/>
    <n v="28"/>
    <x v="2"/>
    <s v="Silver"/>
    <x v="0"/>
    <x v="6"/>
    <n v="9929"/>
    <n v="286284"/>
    <n v="37"/>
    <s v="Clothing &amp; Apparel"/>
    <x v="4"/>
    <x v="0"/>
    <n v="3"/>
    <n v="4"/>
    <n v="4"/>
    <n v="344"/>
    <x v="6"/>
  </r>
  <r>
    <s v="C07586"/>
    <x v="0"/>
    <n v="32"/>
    <x v="2"/>
    <s v="Free"/>
    <x v="0"/>
    <x v="25"/>
    <n v="3449"/>
    <n v="98216"/>
    <n v="102"/>
    <s v="Food &amp; Grocery"/>
    <x v="0"/>
    <x v="1"/>
    <n v="2"/>
    <n v="4"/>
    <n v="3"/>
    <n v="243"/>
    <x v="1"/>
  </r>
  <r>
    <s v="C07587"/>
    <x v="0"/>
    <n v="25"/>
    <x v="2"/>
    <s v="Free"/>
    <x v="1"/>
    <x v="28"/>
    <n v="5575"/>
    <n v="234381"/>
    <n v="5"/>
    <s v="Books"/>
    <x v="0"/>
    <x v="1"/>
    <n v="5"/>
    <n v="5"/>
    <n v="4"/>
    <n v="554"/>
    <x v="4"/>
  </r>
  <r>
    <s v="C07588"/>
    <x v="0"/>
    <n v="23"/>
    <x v="1"/>
    <s v="Silver"/>
    <x v="0"/>
    <x v="47"/>
    <n v="4146"/>
    <n v="13506"/>
    <n v="133"/>
    <s v="Clothing &amp; Apparel"/>
    <x v="0"/>
    <x v="0"/>
    <n v="1"/>
    <n v="4"/>
    <n v="2"/>
    <n v="142"/>
    <x v="1"/>
  </r>
  <r>
    <s v="C07589"/>
    <x v="0"/>
    <n v="38"/>
    <x v="0"/>
    <s v="Free"/>
    <x v="0"/>
    <x v="0"/>
    <n v="8376"/>
    <n v="36889"/>
    <n v="55"/>
    <s v="Clothing &amp; Apparel"/>
    <x v="0"/>
    <x v="0"/>
    <n v="3"/>
    <n v="2"/>
    <n v="2"/>
    <n v="322"/>
    <x v="0"/>
  </r>
  <r>
    <s v="C07590"/>
    <x v="1"/>
    <n v="38"/>
    <x v="0"/>
    <s v="Gold"/>
    <x v="0"/>
    <x v="13"/>
    <n v="4234"/>
    <n v="189678"/>
    <n v="7"/>
    <s v="Clothing &amp; Apparel"/>
    <x v="0"/>
    <x v="1"/>
    <n v="5"/>
    <n v="5"/>
    <n v="4"/>
    <n v="554"/>
    <x v="4"/>
  </r>
  <r>
    <s v="C07591"/>
    <x v="10"/>
    <n v="39"/>
    <x v="0"/>
    <s v="Free"/>
    <x v="1"/>
    <x v="1"/>
    <n v="14062"/>
    <n v="159249"/>
    <n v="177"/>
    <s v="Pet Supplies"/>
    <x v="3"/>
    <x v="0"/>
    <n v="1"/>
    <n v="3"/>
    <n v="4"/>
    <n v="134"/>
    <x v="1"/>
  </r>
  <r>
    <s v="C07592"/>
    <x v="0"/>
    <n v="42"/>
    <x v="0"/>
    <s v="Silver"/>
    <x v="0"/>
    <x v="33"/>
    <n v="4191"/>
    <n v="13275"/>
    <n v="72"/>
    <s v="Electronics"/>
    <x v="4"/>
    <x v="0"/>
    <n v="2"/>
    <n v="1"/>
    <n v="2"/>
    <n v="212"/>
    <x v="0"/>
  </r>
  <r>
    <s v="C07593"/>
    <x v="0"/>
    <n v="31"/>
    <x v="2"/>
    <s v="Platinum"/>
    <x v="0"/>
    <x v="18"/>
    <n v="10553"/>
    <n v="193883"/>
    <n v="26"/>
    <s v="Electronics"/>
    <x v="3"/>
    <x v="0"/>
    <n v="4"/>
    <n v="3"/>
    <n v="4"/>
    <n v="434"/>
    <x v="9"/>
  </r>
  <r>
    <s v="C07594"/>
    <x v="1"/>
    <n v="22"/>
    <x v="1"/>
    <s v="Gold"/>
    <x v="1"/>
    <x v="12"/>
    <n v="3287"/>
    <n v="63261"/>
    <n v="18"/>
    <s v="Beauty &amp; Personal Care"/>
    <x v="3"/>
    <x v="1"/>
    <n v="4"/>
    <n v="4"/>
    <n v="3"/>
    <n v="443"/>
    <x v="9"/>
  </r>
  <r>
    <s v="C07595"/>
    <x v="18"/>
    <n v="52"/>
    <x v="3"/>
    <s v="Free"/>
    <x v="1"/>
    <x v="10"/>
    <n v="20211"/>
    <n v="154619"/>
    <n v="44"/>
    <s v="Books"/>
    <x v="5"/>
    <x v="0"/>
    <n v="3"/>
    <n v="2"/>
    <n v="4"/>
    <n v="324"/>
    <x v="9"/>
  </r>
  <r>
    <s v="C07596"/>
    <x v="0"/>
    <n v="61"/>
    <x v="4"/>
    <s v="Free"/>
    <x v="0"/>
    <x v="14"/>
    <n v="4611"/>
    <n v="9323"/>
    <n v="81"/>
    <s v="Home &amp; Kitchen"/>
    <x v="4"/>
    <x v="1"/>
    <n v="2"/>
    <n v="1"/>
    <n v="1"/>
    <n v="211"/>
    <x v="0"/>
  </r>
  <r>
    <s v="C07597"/>
    <x v="1"/>
    <n v="67"/>
    <x v="5"/>
    <s v="Free"/>
    <x v="0"/>
    <x v="19"/>
    <n v="7815"/>
    <n v="785"/>
    <n v="58"/>
    <s v="Electronics"/>
    <x v="4"/>
    <x v="1"/>
    <n v="3"/>
    <n v="1"/>
    <n v="1"/>
    <n v="311"/>
    <x v="8"/>
  </r>
  <r>
    <s v="C07598"/>
    <x v="12"/>
    <n v="25"/>
    <x v="2"/>
    <s v="Platinum"/>
    <x v="0"/>
    <x v="13"/>
    <n v="7082"/>
    <n v="334613"/>
    <n v="23"/>
    <s v="Electronics"/>
    <x v="4"/>
    <x v="1"/>
    <n v="4"/>
    <n v="5"/>
    <n v="5"/>
    <n v="455"/>
    <x v="4"/>
  </r>
  <r>
    <s v="C07599"/>
    <x v="1"/>
    <n v="60"/>
    <x v="4"/>
    <s v="Silver"/>
    <x v="0"/>
    <x v="49"/>
    <n v="9431"/>
    <n v="221485"/>
    <n v="4"/>
    <s v="Beauty &amp; Personal Care"/>
    <x v="2"/>
    <x v="1"/>
    <n v="5"/>
    <n v="4"/>
    <n v="4"/>
    <n v="544"/>
    <x v="4"/>
  </r>
  <r>
    <s v="C07600"/>
    <x v="10"/>
    <n v="33"/>
    <x v="2"/>
    <s v="Gold"/>
    <x v="0"/>
    <x v="1"/>
    <n v="23191"/>
    <n v="290277"/>
    <n v="226"/>
    <s v="Toys &amp; Games"/>
    <x v="4"/>
    <x v="1"/>
    <n v="1"/>
    <n v="3"/>
    <n v="4"/>
    <n v="134"/>
    <x v="1"/>
  </r>
  <r>
    <s v="C07601"/>
    <x v="12"/>
    <n v="34"/>
    <x v="2"/>
    <s v="Free"/>
    <x v="0"/>
    <x v="14"/>
    <n v="898"/>
    <n v="18292"/>
    <n v="83"/>
    <s v="Food &amp; Grocery"/>
    <x v="3"/>
    <x v="0"/>
    <n v="2"/>
    <n v="1"/>
    <n v="2"/>
    <n v="212"/>
    <x v="0"/>
  </r>
  <r>
    <s v="C07602"/>
    <x v="0"/>
    <n v="29"/>
    <x v="2"/>
    <s v="Free"/>
    <x v="1"/>
    <x v="17"/>
    <n v="5974"/>
    <n v="75568"/>
    <n v="7"/>
    <s v="Clothing &amp; Apparel"/>
    <x v="3"/>
    <x v="0"/>
    <n v="5"/>
    <n v="3"/>
    <n v="3"/>
    <n v="533"/>
    <x v="5"/>
  </r>
  <r>
    <s v="C07603"/>
    <x v="0"/>
    <n v="28"/>
    <x v="2"/>
    <s v="Free"/>
    <x v="1"/>
    <x v="42"/>
    <n v="722"/>
    <n v="242763"/>
    <n v="0"/>
    <s v="Clothing &amp; Apparel"/>
    <x v="1"/>
    <x v="1"/>
    <n v="5"/>
    <n v="5"/>
    <n v="4"/>
    <n v="554"/>
    <x v="4"/>
  </r>
  <r>
    <s v="C07604"/>
    <x v="3"/>
    <n v="26"/>
    <x v="2"/>
    <s v="Platinum"/>
    <x v="0"/>
    <x v="9"/>
    <n v="8847"/>
    <n v="54869"/>
    <n v="36"/>
    <s v="Clothing &amp; Apparel"/>
    <x v="3"/>
    <x v="0"/>
    <n v="3"/>
    <n v="2"/>
    <n v="3"/>
    <n v="323"/>
    <x v="5"/>
  </r>
  <r>
    <s v="C07605"/>
    <x v="10"/>
    <n v="33"/>
    <x v="2"/>
    <s v="Free"/>
    <x v="1"/>
    <x v="42"/>
    <n v="17019"/>
    <n v="592594"/>
    <n v="34"/>
    <s v="Electronics"/>
    <x v="5"/>
    <x v="1"/>
    <n v="3"/>
    <n v="5"/>
    <n v="5"/>
    <n v="355"/>
    <x v="6"/>
  </r>
  <r>
    <s v="C07606"/>
    <x v="0"/>
    <n v="18"/>
    <x v="1"/>
    <s v="Free"/>
    <x v="1"/>
    <x v="16"/>
    <n v="993"/>
    <n v="48197"/>
    <n v="69"/>
    <s v="Electronics"/>
    <x v="0"/>
    <x v="1"/>
    <n v="2"/>
    <n v="5"/>
    <n v="3"/>
    <n v="253"/>
    <x v="1"/>
  </r>
  <r>
    <s v="C07607"/>
    <x v="1"/>
    <n v="18"/>
    <x v="1"/>
    <s v="Platinum"/>
    <x v="1"/>
    <x v="9"/>
    <n v="12306"/>
    <n v="9137"/>
    <n v="13"/>
    <s v="Electronics"/>
    <x v="4"/>
    <x v="1"/>
    <n v="4"/>
    <n v="2"/>
    <n v="1"/>
    <n v="421"/>
    <x v="8"/>
  </r>
  <r>
    <s v="C07608"/>
    <x v="0"/>
    <n v="54"/>
    <x v="3"/>
    <s v="Silver"/>
    <x v="1"/>
    <x v="2"/>
    <n v="5208"/>
    <n v="29118"/>
    <n v="66"/>
    <s v="Sports &amp; Outdoors"/>
    <x v="2"/>
    <x v="1"/>
    <n v="2"/>
    <n v="2"/>
    <n v="2"/>
    <n v="222"/>
    <x v="0"/>
  </r>
  <r>
    <s v="C07609"/>
    <x v="0"/>
    <n v="28"/>
    <x v="2"/>
    <s v="Free"/>
    <x v="1"/>
    <x v="47"/>
    <n v="4608"/>
    <n v="118962"/>
    <n v="39"/>
    <s v="Books"/>
    <x v="1"/>
    <x v="0"/>
    <n v="3"/>
    <n v="4"/>
    <n v="4"/>
    <n v="344"/>
    <x v="6"/>
  </r>
  <r>
    <s v="C07610"/>
    <x v="0"/>
    <n v="35"/>
    <x v="0"/>
    <s v="Free"/>
    <x v="1"/>
    <x v="20"/>
    <n v="6401"/>
    <n v="91756"/>
    <n v="23"/>
    <s v="Automotive"/>
    <x v="1"/>
    <x v="1"/>
    <n v="4"/>
    <n v="3"/>
    <n v="3"/>
    <n v="433"/>
    <x v="5"/>
  </r>
  <r>
    <s v="C07611"/>
    <x v="0"/>
    <n v="39"/>
    <x v="0"/>
    <s v="Silver"/>
    <x v="1"/>
    <x v="5"/>
    <n v="14529"/>
    <n v="77931"/>
    <n v="2"/>
    <s v="Clothing &amp; Apparel"/>
    <x v="1"/>
    <x v="0"/>
    <n v="5"/>
    <n v="2"/>
    <n v="3"/>
    <n v="523"/>
    <x v="2"/>
  </r>
  <r>
    <s v="C07612"/>
    <x v="1"/>
    <n v="23"/>
    <x v="1"/>
    <s v="Free"/>
    <x v="1"/>
    <x v="5"/>
    <n v="6063"/>
    <n v="29793"/>
    <n v="40"/>
    <s v="Electronics"/>
    <x v="3"/>
    <x v="1"/>
    <n v="3"/>
    <n v="2"/>
    <n v="2"/>
    <n v="322"/>
    <x v="0"/>
  </r>
  <r>
    <s v="C07613"/>
    <x v="0"/>
    <n v="18"/>
    <x v="1"/>
    <s v="Free"/>
    <x v="1"/>
    <x v="6"/>
    <n v="13846"/>
    <n v="471042"/>
    <n v="149"/>
    <s v="Clothing &amp; Apparel"/>
    <x v="0"/>
    <x v="0"/>
    <n v="1"/>
    <n v="4"/>
    <n v="5"/>
    <n v="145"/>
    <x v="3"/>
  </r>
  <r>
    <s v="C07614"/>
    <x v="3"/>
    <n v="39"/>
    <x v="0"/>
    <s v="Platinum"/>
    <x v="1"/>
    <x v="49"/>
    <n v="25377"/>
    <n v="67959"/>
    <n v="25"/>
    <s v="Clothing &amp; Apparel"/>
    <x v="3"/>
    <x v="0"/>
    <n v="4"/>
    <n v="4"/>
    <n v="3"/>
    <n v="443"/>
    <x v="9"/>
  </r>
  <r>
    <s v="C07615"/>
    <x v="0"/>
    <n v="35"/>
    <x v="0"/>
    <s v="Free"/>
    <x v="1"/>
    <x v="5"/>
    <n v="11539"/>
    <n v="65452"/>
    <n v="1"/>
    <s v="Clothing &amp; Apparel"/>
    <x v="3"/>
    <x v="1"/>
    <n v="5"/>
    <n v="2"/>
    <n v="3"/>
    <n v="523"/>
    <x v="2"/>
  </r>
  <r>
    <s v="C07616"/>
    <x v="0"/>
    <n v="62"/>
    <x v="4"/>
    <s v="Free"/>
    <x v="0"/>
    <x v="2"/>
    <n v="4734"/>
    <n v="25548"/>
    <n v="20"/>
    <s v="Home &amp; Kitchen"/>
    <x v="1"/>
    <x v="0"/>
    <n v="4"/>
    <n v="2"/>
    <n v="2"/>
    <n v="422"/>
    <x v="8"/>
  </r>
  <r>
    <s v="C07617"/>
    <x v="12"/>
    <n v="52"/>
    <x v="3"/>
    <s v="Free"/>
    <x v="1"/>
    <x v="12"/>
    <n v="565"/>
    <n v="114009"/>
    <n v="4"/>
    <s v="Electronics"/>
    <x v="4"/>
    <x v="1"/>
    <n v="5"/>
    <n v="4"/>
    <n v="4"/>
    <n v="544"/>
    <x v="4"/>
  </r>
  <r>
    <s v="C07618"/>
    <x v="0"/>
    <n v="38"/>
    <x v="0"/>
    <s v="Free"/>
    <x v="1"/>
    <x v="14"/>
    <n v="5872"/>
    <n v="12514"/>
    <n v="29"/>
    <s v="Beauty &amp; Personal Care"/>
    <x v="3"/>
    <x v="0"/>
    <n v="3"/>
    <n v="1"/>
    <n v="2"/>
    <n v="312"/>
    <x v="7"/>
  </r>
  <r>
    <s v="C07619"/>
    <x v="7"/>
    <n v="38"/>
    <x v="0"/>
    <s v="Silver"/>
    <x v="0"/>
    <x v="10"/>
    <n v="15431"/>
    <n v="106256"/>
    <n v="192"/>
    <s v="Electronics"/>
    <x v="0"/>
    <x v="1"/>
    <n v="1"/>
    <n v="2"/>
    <n v="3"/>
    <n v="123"/>
    <x v="0"/>
  </r>
  <r>
    <s v="C07620"/>
    <x v="14"/>
    <n v="34"/>
    <x v="2"/>
    <s v="Free"/>
    <x v="0"/>
    <x v="0"/>
    <n v="10706"/>
    <n v="46062"/>
    <n v="44"/>
    <s v="Home &amp; Kitchen"/>
    <x v="4"/>
    <x v="1"/>
    <n v="3"/>
    <n v="2"/>
    <n v="3"/>
    <n v="323"/>
    <x v="5"/>
  </r>
  <r>
    <s v="C07621"/>
    <x v="5"/>
    <n v="18"/>
    <x v="1"/>
    <s v="Free"/>
    <x v="0"/>
    <x v="59"/>
    <n v="20064"/>
    <n v="547535"/>
    <n v="50"/>
    <s v="Beauty &amp; Personal Care"/>
    <x v="0"/>
    <x v="1"/>
    <n v="3"/>
    <n v="4"/>
    <n v="5"/>
    <n v="345"/>
    <x v="6"/>
  </r>
  <r>
    <s v="C07622"/>
    <x v="12"/>
    <n v="31"/>
    <x v="2"/>
    <s v="Free"/>
    <x v="1"/>
    <x v="25"/>
    <n v="7219"/>
    <n v="207869"/>
    <n v="141"/>
    <s v="Home &amp; Kitchen"/>
    <x v="3"/>
    <x v="1"/>
    <n v="1"/>
    <n v="4"/>
    <n v="4"/>
    <n v="144"/>
    <x v="3"/>
  </r>
  <r>
    <s v="C07623"/>
    <x v="0"/>
    <n v="45"/>
    <x v="3"/>
    <s v="Gold"/>
    <x v="1"/>
    <x v="1"/>
    <n v="6599"/>
    <n v="66487"/>
    <n v="353"/>
    <s v="Electronics"/>
    <x v="0"/>
    <x v="1"/>
    <n v="1"/>
    <n v="3"/>
    <n v="3"/>
    <n v="133"/>
    <x v="1"/>
  </r>
  <r>
    <s v="C07624"/>
    <x v="1"/>
    <n v="40"/>
    <x v="0"/>
    <s v="Silver"/>
    <x v="1"/>
    <x v="29"/>
    <n v="5414"/>
    <n v="246031"/>
    <n v="88"/>
    <s v="Food &amp; Grocery"/>
    <x v="3"/>
    <x v="1"/>
    <n v="2"/>
    <n v="5"/>
    <n v="4"/>
    <n v="254"/>
    <x v="1"/>
  </r>
  <r>
    <s v="C07625"/>
    <x v="7"/>
    <n v="46"/>
    <x v="3"/>
    <s v="Gold"/>
    <x v="1"/>
    <x v="31"/>
    <n v="5417"/>
    <n v="5441"/>
    <n v="3"/>
    <s v="Books"/>
    <x v="3"/>
    <x v="1"/>
    <n v="5"/>
    <n v="2"/>
    <n v="1"/>
    <n v="521"/>
    <x v="2"/>
  </r>
  <r>
    <s v="C07626"/>
    <x v="0"/>
    <n v="31"/>
    <x v="2"/>
    <s v="Platinum"/>
    <x v="1"/>
    <x v="8"/>
    <n v="6593"/>
    <n v="18653"/>
    <n v="93"/>
    <s v="Sports &amp; Outdoors"/>
    <x v="1"/>
    <x v="0"/>
    <n v="2"/>
    <n v="4"/>
    <n v="2"/>
    <n v="242"/>
    <x v="1"/>
  </r>
  <r>
    <s v="C07627"/>
    <x v="0"/>
    <n v="27"/>
    <x v="2"/>
    <s v="Gold"/>
    <x v="0"/>
    <x v="2"/>
    <n v="857"/>
    <n v="55587"/>
    <n v="39"/>
    <s v="Clothing &amp; Apparel"/>
    <x v="1"/>
    <x v="1"/>
    <n v="3"/>
    <n v="2"/>
    <n v="3"/>
    <n v="323"/>
    <x v="5"/>
  </r>
  <r>
    <s v="C07628"/>
    <x v="7"/>
    <n v="29"/>
    <x v="2"/>
    <s v="Free"/>
    <x v="1"/>
    <x v="14"/>
    <n v="1893"/>
    <n v="3408"/>
    <n v="45"/>
    <s v="Books"/>
    <x v="0"/>
    <x v="1"/>
    <n v="3"/>
    <n v="1"/>
    <n v="1"/>
    <n v="311"/>
    <x v="8"/>
  </r>
  <r>
    <s v="C07629"/>
    <x v="5"/>
    <n v="51"/>
    <x v="3"/>
    <s v="Free"/>
    <x v="1"/>
    <x v="18"/>
    <n v="4224"/>
    <n v="749114"/>
    <n v="36"/>
    <s v="Electronics"/>
    <x v="1"/>
    <x v="1"/>
    <n v="3"/>
    <n v="3"/>
    <n v="5"/>
    <n v="335"/>
    <x v="6"/>
  </r>
  <r>
    <s v="C07630"/>
    <x v="8"/>
    <n v="22"/>
    <x v="1"/>
    <s v="Platinum"/>
    <x v="1"/>
    <x v="1"/>
    <n v="8131"/>
    <n v="101906"/>
    <n v="69"/>
    <s v="Food &amp; Grocery"/>
    <x v="5"/>
    <x v="1"/>
    <n v="2"/>
    <n v="3"/>
    <n v="3"/>
    <n v="233"/>
    <x v="0"/>
  </r>
  <r>
    <s v="C07631"/>
    <x v="5"/>
    <n v="26"/>
    <x v="2"/>
    <s v="Free"/>
    <x v="0"/>
    <x v="19"/>
    <n v="2209"/>
    <n v="2012"/>
    <n v="12"/>
    <s v="Electronics"/>
    <x v="1"/>
    <x v="1"/>
    <n v="4"/>
    <n v="1"/>
    <n v="1"/>
    <n v="411"/>
    <x v="8"/>
  </r>
  <r>
    <s v="C07632"/>
    <x v="0"/>
    <n v="49"/>
    <x v="3"/>
    <s v="Platinum"/>
    <x v="0"/>
    <x v="2"/>
    <n v="80413"/>
    <n v="46723"/>
    <n v="0"/>
    <s v="Home &amp; Kitchen"/>
    <x v="3"/>
    <x v="0"/>
    <n v="5"/>
    <n v="2"/>
    <n v="3"/>
    <n v="523"/>
    <x v="2"/>
  </r>
  <r>
    <s v="C07633"/>
    <x v="14"/>
    <n v="38"/>
    <x v="0"/>
    <s v="Free"/>
    <x v="1"/>
    <x v="5"/>
    <n v="24998"/>
    <n v="13594"/>
    <n v="91"/>
    <s v="Food &amp; Grocery"/>
    <x v="3"/>
    <x v="1"/>
    <n v="2"/>
    <n v="2"/>
    <n v="2"/>
    <n v="222"/>
    <x v="0"/>
  </r>
  <r>
    <s v="C07634"/>
    <x v="12"/>
    <n v="37"/>
    <x v="0"/>
    <s v="Free"/>
    <x v="0"/>
    <x v="37"/>
    <n v="13004"/>
    <n v="501566"/>
    <n v="39"/>
    <s v="Books"/>
    <x v="2"/>
    <x v="0"/>
    <n v="3"/>
    <n v="5"/>
    <n v="5"/>
    <n v="355"/>
    <x v="6"/>
  </r>
  <r>
    <s v="C07635"/>
    <x v="0"/>
    <n v="30"/>
    <x v="2"/>
    <s v="Gold"/>
    <x v="0"/>
    <x v="4"/>
    <n v="13583"/>
    <n v="233679"/>
    <n v="11"/>
    <s v="Travel &amp; Luggage"/>
    <x v="0"/>
    <x v="1"/>
    <n v="4"/>
    <n v="4"/>
    <n v="4"/>
    <n v="444"/>
    <x v="6"/>
  </r>
  <r>
    <s v="C07636"/>
    <x v="1"/>
    <n v="30"/>
    <x v="2"/>
    <s v="Free"/>
    <x v="0"/>
    <x v="30"/>
    <n v="7065"/>
    <n v="164685"/>
    <n v="85"/>
    <s v="Electronics"/>
    <x v="1"/>
    <x v="1"/>
    <n v="2"/>
    <n v="4"/>
    <n v="4"/>
    <n v="244"/>
    <x v="1"/>
  </r>
  <r>
    <s v="C07637"/>
    <x v="5"/>
    <n v="51"/>
    <x v="3"/>
    <s v="Free"/>
    <x v="1"/>
    <x v="10"/>
    <n v="3871"/>
    <n v="31117"/>
    <n v="61"/>
    <s v="Health &amp; Wellness"/>
    <x v="4"/>
    <x v="1"/>
    <n v="2"/>
    <n v="2"/>
    <n v="2"/>
    <n v="222"/>
    <x v="0"/>
  </r>
  <r>
    <s v="C07638"/>
    <x v="17"/>
    <n v="29"/>
    <x v="2"/>
    <s v="Free"/>
    <x v="1"/>
    <x v="52"/>
    <n v="7655"/>
    <n v="545971"/>
    <n v="7"/>
    <s v="Books"/>
    <x v="4"/>
    <x v="1"/>
    <n v="5"/>
    <n v="5"/>
    <n v="5"/>
    <n v="555"/>
    <x v="4"/>
  </r>
  <r>
    <s v="C07639"/>
    <x v="5"/>
    <n v="51"/>
    <x v="3"/>
    <s v="Gold"/>
    <x v="1"/>
    <x v="35"/>
    <n v="9026"/>
    <n v="178261"/>
    <n v="5"/>
    <s v="Home &amp; Kitchen"/>
    <x v="1"/>
    <x v="0"/>
    <n v="5"/>
    <n v="4"/>
    <n v="4"/>
    <n v="544"/>
    <x v="4"/>
  </r>
  <r>
    <s v="C07640"/>
    <x v="0"/>
    <n v="22"/>
    <x v="1"/>
    <s v="Free"/>
    <x v="0"/>
    <x v="17"/>
    <n v="10872"/>
    <n v="13582"/>
    <n v="49"/>
    <s v="Books"/>
    <x v="0"/>
    <x v="1"/>
    <n v="3"/>
    <n v="3"/>
    <n v="2"/>
    <n v="332"/>
    <x v="0"/>
  </r>
  <r>
    <s v="C07641"/>
    <x v="4"/>
    <n v="24"/>
    <x v="1"/>
    <s v="Free"/>
    <x v="1"/>
    <x v="10"/>
    <n v="10306"/>
    <n v="74613"/>
    <n v="29"/>
    <s v="Home &amp; Kitchen"/>
    <x v="0"/>
    <x v="1"/>
    <n v="3"/>
    <n v="2"/>
    <n v="3"/>
    <n v="323"/>
    <x v="5"/>
  </r>
  <r>
    <s v="C07642"/>
    <x v="5"/>
    <n v="35"/>
    <x v="0"/>
    <s v="Silver"/>
    <x v="0"/>
    <x v="4"/>
    <n v="3001"/>
    <n v="67876"/>
    <n v="21"/>
    <s v="Toys &amp; Games"/>
    <x v="0"/>
    <x v="0"/>
    <n v="4"/>
    <n v="4"/>
    <n v="3"/>
    <n v="443"/>
    <x v="9"/>
  </r>
  <r>
    <s v="C07643"/>
    <x v="19"/>
    <n v="36"/>
    <x v="0"/>
    <s v="Silver"/>
    <x v="1"/>
    <x v="35"/>
    <n v="6499"/>
    <n v="106242"/>
    <n v="108"/>
    <s v="Electronics"/>
    <x v="0"/>
    <x v="0"/>
    <n v="2"/>
    <n v="4"/>
    <n v="3"/>
    <n v="243"/>
    <x v="1"/>
  </r>
  <r>
    <s v="C07644"/>
    <x v="0"/>
    <n v="36"/>
    <x v="0"/>
    <s v="Free"/>
    <x v="1"/>
    <x v="19"/>
    <n v="9527"/>
    <n v="9188"/>
    <n v="36"/>
    <s v="Electronics"/>
    <x v="3"/>
    <x v="1"/>
    <n v="3"/>
    <n v="1"/>
    <n v="1"/>
    <n v="311"/>
    <x v="8"/>
  </r>
  <r>
    <s v="C07645"/>
    <x v="8"/>
    <n v="28"/>
    <x v="2"/>
    <s v="Free"/>
    <x v="0"/>
    <x v="23"/>
    <n v="7912"/>
    <n v="118949"/>
    <n v="68"/>
    <s v="Electronics"/>
    <x v="0"/>
    <x v="1"/>
    <n v="2"/>
    <n v="3"/>
    <n v="4"/>
    <n v="234"/>
    <x v="1"/>
  </r>
  <r>
    <s v="C07646"/>
    <x v="7"/>
    <n v="32"/>
    <x v="2"/>
    <s v="Gold"/>
    <x v="0"/>
    <x v="62"/>
    <n v="1223"/>
    <n v="629566"/>
    <n v="14"/>
    <s v="Electronics"/>
    <x v="2"/>
    <x v="1"/>
    <n v="4"/>
    <n v="5"/>
    <n v="5"/>
    <n v="455"/>
    <x v="4"/>
  </r>
  <r>
    <s v="C07647"/>
    <x v="8"/>
    <n v="44"/>
    <x v="0"/>
    <s v="Free"/>
    <x v="0"/>
    <x v="14"/>
    <n v="816"/>
    <n v="18076"/>
    <n v="26"/>
    <s v="Electronics"/>
    <x v="4"/>
    <x v="1"/>
    <n v="4"/>
    <n v="1"/>
    <n v="2"/>
    <n v="412"/>
    <x v="8"/>
  </r>
  <r>
    <s v="C07648"/>
    <x v="17"/>
    <n v="33"/>
    <x v="2"/>
    <s v="Gold"/>
    <x v="0"/>
    <x v="11"/>
    <n v="17621"/>
    <n v="603309"/>
    <n v="104"/>
    <s v="Office Supplies"/>
    <x v="5"/>
    <x v="1"/>
    <n v="2"/>
    <n v="4"/>
    <n v="5"/>
    <n v="245"/>
    <x v="1"/>
  </r>
  <r>
    <s v="C07649"/>
    <x v="0"/>
    <n v="28"/>
    <x v="2"/>
    <s v="Free"/>
    <x v="0"/>
    <x v="34"/>
    <n v="1140"/>
    <n v="193758"/>
    <n v="70"/>
    <s v="Sports &amp; Outdoors"/>
    <x v="0"/>
    <x v="0"/>
    <n v="2"/>
    <n v="3"/>
    <n v="4"/>
    <n v="234"/>
    <x v="1"/>
  </r>
  <r>
    <s v="C07650"/>
    <x v="10"/>
    <n v="48"/>
    <x v="3"/>
    <s v="Free"/>
    <x v="0"/>
    <x v="8"/>
    <n v="5837"/>
    <n v="141213"/>
    <n v="94"/>
    <s v="Clothing &amp; Apparel"/>
    <x v="0"/>
    <x v="1"/>
    <n v="2"/>
    <n v="4"/>
    <n v="4"/>
    <n v="244"/>
    <x v="1"/>
  </r>
  <r>
    <s v="C07651"/>
    <x v="0"/>
    <n v="20"/>
    <x v="1"/>
    <s v="Free"/>
    <x v="1"/>
    <x v="33"/>
    <n v="1552"/>
    <n v="4687"/>
    <n v="3"/>
    <s v="Beauty &amp; Personal Care"/>
    <x v="5"/>
    <x v="1"/>
    <n v="5"/>
    <n v="1"/>
    <n v="1"/>
    <n v="511"/>
    <x v="8"/>
  </r>
  <r>
    <s v="C07652"/>
    <x v="12"/>
    <n v="21"/>
    <x v="1"/>
    <s v="Silver"/>
    <x v="0"/>
    <x v="41"/>
    <n v="16857"/>
    <n v="573728"/>
    <n v="108"/>
    <s v="Clothing &amp; Apparel"/>
    <x v="3"/>
    <x v="1"/>
    <n v="2"/>
    <n v="5"/>
    <n v="5"/>
    <n v="255"/>
    <x v="1"/>
  </r>
  <r>
    <s v="C07653"/>
    <x v="0"/>
    <n v="37"/>
    <x v="0"/>
    <s v="Silver"/>
    <x v="0"/>
    <x v="41"/>
    <n v="5275"/>
    <n v="182414"/>
    <n v="143"/>
    <s v="Beauty &amp; Personal Care"/>
    <x v="1"/>
    <x v="1"/>
    <n v="1"/>
    <n v="5"/>
    <n v="4"/>
    <n v="154"/>
    <x v="3"/>
  </r>
  <r>
    <s v="C07654"/>
    <x v="0"/>
    <n v="18"/>
    <x v="1"/>
    <s v="Free"/>
    <x v="1"/>
    <x v="20"/>
    <n v="3994"/>
    <n v="46769"/>
    <n v="32"/>
    <s v="Electronics"/>
    <x v="3"/>
    <x v="1"/>
    <n v="3"/>
    <n v="3"/>
    <n v="3"/>
    <n v="333"/>
    <x v="5"/>
  </r>
  <r>
    <s v="C07655"/>
    <x v="0"/>
    <n v="18"/>
    <x v="1"/>
    <s v="Gold"/>
    <x v="1"/>
    <x v="35"/>
    <n v="4114"/>
    <n v="81567"/>
    <n v="14"/>
    <s v="Sports &amp; Outdoors"/>
    <x v="3"/>
    <x v="0"/>
    <n v="4"/>
    <n v="4"/>
    <n v="3"/>
    <n v="443"/>
    <x v="9"/>
  </r>
  <r>
    <s v="C07656"/>
    <x v="0"/>
    <n v="42"/>
    <x v="0"/>
    <s v="Silver"/>
    <x v="0"/>
    <x v="54"/>
    <n v="9308"/>
    <n v="447457"/>
    <n v="138"/>
    <s v="Clothing &amp; Apparel"/>
    <x v="3"/>
    <x v="1"/>
    <n v="1"/>
    <n v="5"/>
    <n v="5"/>
    <n v="155"/>
    <x v="3"/>
  </r>
  <r>
    <s v="C07657"/>
    <x v="14"/>
    <n v="30"/>
    <x v="2"/>
    <s v="Free"/>
    <x v="1"/>
    <x v="23"/>
    <n v="3859"/>
    <n v="5269"/>
    <n v="88"/>
    <s v="Electronics"/>
    <x v="4"/>
    <x v="1"/>
    <n v="2"/>
    <n v="3"/>
    <n v="1"/>
    <n v="231"/>
    <x v="0"/>
  </r>
  <r>
    <s v="C07658"/>
    <x v="0"/>
    <n v="33"/>
    <x v="2"/>
    <s v="Silver"/>
    <x v="0"/>
    <x v="22"/>
    <n v="11205"/>
    <n v="11369"/>
    <n v="107"/>
    <s v="Electronics"/>
    <x v="0"/>
    <x v="0"/>
    <n v="2"/>
    <n v="3"/>
    <n v="2"/>
    <n v="232"/>
    <x v="0"/>
  </r>
  <r>
    <s v="C07659"/>
    <x v="1"/>
    <n v="49"/>
    <x v="3"/>
    <s v="Free"/>
    <x v="1"/>
    <x v="45"/>
    <n v="4279"/>
    <n v="138729"/>
    <n v="162"/>
    <s v="Health &amp; Wellness"/>
    <x v="3"/>
    <x v="1"/>
    <n v="1"/>
    <n v="5"/>
    <n v="4"/>
    <n v="154"/>
    <x v="3"/>
  </r>
  <r>
    <s v="C07660"/>
    <x v="1"/>
    <n v="21"/>
    <x v="1"/>
    <s v="Free"/>
    <x v="1"/>
    <x v="23"/>
    <n v="3187"/>
    <n v="44083"/>
    <n v="0"/>
    <s v="Clothing &amp; Apparel"/>
    <x v="1"/>
    <x v="1"/>
    <n v="5"/>
    <n v="3"/>
    <n v="2"/>
    <n v="532"/>
    <x v="5"/>
  </r>
  <r>
    <s v="C07661"/>
    <x v="8"/>
    <n v="28"/>
    <x v="2"/>
    <s v="Free"/>
    <x v="1"/>
    <x v="2"/>
    <n v="6557"/>
    <n v="38196"/>
    <n v="163"/>
    <s v="Jewelry &amp; Accessories"/>
    <x v="4"/>
    <x v="1"/>
    <n v="1"/>
    <n v="2"/>
    <n v="2"/>
    <n v="122"/>
    <x v="0"/>
  </r>
  <r>
    <s v="C07662"/>
    <x v="0"/>
    <n v="34"/>
    <x v="2"/>
    <s v="Free"/>
    <x v="1"/>
    <x v="59"/>
    <n v="2854"/>
    <n v="82251"/>
    <n v="109"/>
    <s v="Sports &amp; Outdoors"/>
    <x v="0"/>
    <x v="0"/>
    <n v="2"/>
    <n v="4"/>
    <n v="3"/>
    <n v="243"/>
    <x v="1"/>
  </r>
  <r>
    <s v="C07663"/>
    <x v="0"/>
    <n v="33"/>
    <x v="2"/>
    <s v="Free"/>
    <x v="1"/>
    <x v="1"/>
    <n v="18744"/>
    <n v="211592"/>
    <n v="16"/>
    <s v="Health &amp; Wellness"/>
    <x v="1"/>
    <x v="0"/>
    <n v="4"/>
    <n v="3"/>
    <n v="4"/>
    <n v="434"/>
    <x v="9"/>
  </r>
  <r>
    <s v="C07664"/>
    <x v="5"/>
    <n v="35"/>
    <x v="0"/>
    <s v="Silver"/>
    <x v="0"/>
    <x v="19"/>
    <n v="6408"/>
    <n v="6456"/>
    <n v="116"/>
    <s v="Home &amp; Kitchen"/>
    <x v="1"/>
    <x v="0"/>
    <n v="2"/>
    <n v="1"/>
    <n v="1"/>
    <n v="211"/>
    <x v="0"/>
  </r>
  <r>
    <s v="C07665"/>
    <x v="0"/>
    <n v="20"/>
    <x v="1"/>
    <s v="Gold"/>
    <x v="1"/>
    <x v="33"/>
    <n v="12747"/>
    <n v="40916"/>
    <n v="73"/>
    <s v="Clothing &amp; Apparel"/>
    <x v="4"/>
    <x v="1"/>
    <n v="2"/>
    <n v="1"/>
    <n v="2"/>
    <n v="212"/>
    <x v="0"/>
  </r>
  <r>
    <s v="C07666"/>
    <x v="17"/>
    <n v="31"/>
    <x v="2"/>
    <s v="Platinum"/>
    <x v="1"/>
    <x v="44"/>
    <n v="11253"/>
    <n v="430671"/>
    <n v="7"/>
    <s v="Books"/>
    <x v="1"/>
    <x v="0"/>
    <n v="5"/>
    <n v="5"/>
    <n v="5"/>
    <n v="555"/>
    <x v="4"/>
  </r>
  <r>
    <s v="C07667"/>
    <x v="5"/>
    <n v="44"/>
    <x v="0"/>
    <s v="Free"/>
    <x v="1"/>
    <x v="14"/>
    <n v="20993"/>
    <n v="36718"/>
    <n v="68"/>
    <s v="Clothing &amp; Apparel"/>
    <x v="0"/>
    <x v="1"/>
    <n v="2"/>
    <n v="1"/>
    <n v="2"/>
    <n v="212"/>
    <x v="0"/>
  </r>
  <r>
    <s v="C07668"/>
    <x v="0"/>
    <n v="58"/>
    <x v="4"/>
    <s v="Free"/>
    <x v="0"/>
    <x v="44"/>
    <n v="8178"/>
    <n v="318301"/>
    <n v="45"/>
    <s v="Clothing &amp; Apparel"/>
    <x v="1"/>
    <x v="1"/>
    <n v="3"/>
    <n v="5"/>
    <n v="5"/>
    <n v="355"/>
    <x v="6"/>
  </r>
  <r>
    <s v="C07669"/>
    <x v="14"/>
    <n v="30"/>
    <x v="2"/>
    <s v="Platinum"/>
    <x v="0"/>
    <x v="26"/>
    <n v="50197"/>
    <n v="1119262"/>
    <n v="23"/>
    <s v="Electronics"/>
    <x v="1"/>
    <x v="0"/>
    <n v="4"/>
    <n v="4"/>
    <n v="5"/>
    <n v="445"/>
    <x v="4"/>
  </r>
  <r>
    <s v="C07670"/>
    <x v="8"/>
    <n v="37"/>
    <x v="0"/>
    <s v="Silver"/>
    <x v="1"/>
    <x v="17"/>
    <n v="5895"/>
    <n v="94836"/>
    <n v="0"/>
    <s v="Travel &amp; Luggage"/>
    <x v="3"/>
    <x v="0"/>
    <n v="5"/>
    <n v="3"/>
    <n v="3"/>
    <n v="533"/>
    <x v="5"/>
  </r>
  <r>
    <s v="C07671"/>
    <x v="0"/>
    <n v="38"/>
    <x v="0"/>
    <s v="Silver"/>
    <x v="0"/>
    <x v="22"/>
    <n v="393"/>
    <n v="42535"/>
    <n v="14"/>
    <s v="Health &amp; Wellness"/>
    <x v="4"/>
    <x v="1"/>
    <n v="4"/>
    <n v="3"/>
    <n v="2"/>
    <n v="432"/>
    <x v="5"/>
  </r>
  <r>
    <s v="C07672"/>
    <x v="10"/>
    <n v="27"/>
    <x v="2"/>
    <s v="Platinum"/>
    <x v="0"/>
    <x v="60"/>
    <n v="10071"/>
    <n v="703874"/>
    <n v="81"/>
    <s v="Clothing &amp; Apparel"/>
    <x v="1"/>
    <x v="0"/>
    <n v="2"/>
    <n v="5"/>
    <n v="5"/>
    <n v="255"/>
    <x v="1"/>
  </r>
  <r>
    <s v="C07673"/>
    <x v="8"/>
    <n v="38"/>
    <x v="0"/>
    <s v="Silver"/>
    <x v="1"/>
    <x v="19"/>
    <n v="2233"/>
    <n v="1917"/>
    <n v="106"/>
    <s v="Clothing &amp; Apparel"/>
    <x v="0"/>
    <x v="1"/>
    <n v="2"/>
    <n v="1"/>
    <n v="1"/>
    <n v="211"/>
    <x v="0"/>
  </r>
  <r>
    <s v="C07674"/>
    <x v="12"/>
    <n v="28"/>
    <x v="2"/>
    <s v="Platinum"/>
    <x v="1"/>
    <x v="8"/>
    <n v="16589"/>
    <n v="46696"/>
    <n v="35"/>
    <s v="Automotive"/>
    <x v="0"/>
    <x v="1"/>
    <n v="3"/>
    <n v="4"/>
    <n v="3"/>
    <n v="343"/>
    <x v="9"/>
  </r>
  <r>
    <s v="C07675"/>
    <x v="7"/>
    <n v="36"/>
    <x v="0"/>
    <s v="Free"/>
    <x v="1"/>
    <x v="33"/>
    <n v="8164"/>
    <n v="23507"/>
    <n v="8"/>
    <s v="Electronics"/>
    <x v="0"/>
    <x v="0"/>
    <n v="4"/>
    <n v="1"/>
    <n v="2"/>
    <n v="412"/>
    <x v="8"/>
  </r>
  <r>
    <s v="C07676"/>
    <x v="9"/>
    <n v="26"/>
    <x v="2"/>
    <s v="Free"/>
    <x v="1"/>
    <x v="15"/>
    <n v="7805"/>
    <n v="259092"/>
    <n v="47"/>
    <s v="Home &amp; Kitchen"/>
    <x v="3"/>
    <x v="0"/>
    <n v="3"/>
    <n v="4"/>
    <n v="4"/>
    <n v="344"/>
    <x v="6"/>
  </r>
  <r>
    <s v="C07677"/>
    <x v="0"/>
    <n v="38"/>
    <x v="0"/>
    <s v="Gold"/>
    <x v="1"/>
    <x v="44"/>
    <n v="2799"/>
    <n v="131633"/>
    <n v="17"/>
    <s v="Electronics"/>
    <x v="4"/>
    <x v="0"/>
    <n v="4"/>
    <n v="5"/>
    <n v="4"/>
    <n v="454"/>
    <x v="4"/>
  </r>
  <r>
    <s v="C07678"/>
    <x v="10"/>
    <n v="18"/>
    <x v="1"/>
    <s v="Free"/>
    <x v="0"/>
    <x v="59"/>
    <n v="3575"/>
    <n v="91803"/>
    <n v="18"/>
    <s v="Electronics"/>
    <x v="5"/>
    <x v="1"/>
    <n v="4"/>
    <n v="4"/>
    <n v="3"/>
    <n v="443"/>
    <x v="9"/>
  </r>
  <r>
    <s v="C07679"/>
    <x v="1"/>
    <n v="33"/>
    <x v="2"/>
    <s v="Free"/>
    <x v="1"/>
    <x v="41"/>
    <n v="1141"/>
    <n v="426718"/>
    <n v="71"/>
    <s v="Clothing &amp; Apparel"/>
    <x v="4"/>
    <x v="1"/>
    <n v="2"/>
    <n v="5"/>
    <n v="5"/>
    <n v="255"/>
    <x v="1"/>
  </r>
  <r>
    <s v="C07680"/>
    <x v="7"/>
    <n v="28"/>
    <x v="2"/>
    <s v="Platinum"/>
    <x v="1"/>
    <x v="19"/>
    <n v="34592"/>
    <n v="3143"/>
    <n v="231"/>
    <s v="Electronics"/>
    <x v="3"/>
    <x v="0"/>
    <n v="1"/>
    <n v="1"/>
    <n v="1"/>
    <n v="111"/>
    <x v="10"/>
  </r>
  <r>
    <s v="C07681"/>
    <x v="0"/>
    <n v="39"/>
    <x v="0"/>
    <s v="Free"/>
    <x v="0"/>
    <x v="61"/>
    <n v="6526"/>
    <n v="347843"/>
    <n v="90"/>
    <s v="Automotive"/>
    <x v="0"/>
    <x v="1"/>
    <n v="2"/>
    <n v="5"/>
    <n v="5"/>
    <n v="255"/>
    <x v="1"/>
  </r>
  <r>
    <s v="C07682"/>
    <x v="12"/>
    <n v="43"/>
    <x v="0"/>
    <s v="Gold"/>
    <x v="1"/>
    <x v="14"/>
    <n v="8163"/>
    <n v="17976"/>
    <n v="116"/>
    <s v="Jewelry &amp; Accessories"/>
    <x v="2"/>
    <x v="1"/>
    <n v="2"/>
    <n v="1"/>
    <n v="2"/>
    <n v="212"/>
    <x v="0"/>
  </r>
  <r>
    <s v="C07683"/>
    <x v="1"/>
    <n v="18"/>
    <x v="1"/>
    <s v="Free"/>
    <x v="1"/>
    <x v="17"/>
    <n v="12032"/>
    <n v="181845"/>
    <n v="64"/>
    <s v="Electronics"/>
    <x v="0"/>
    <x v="1"/>
    <n v="2"/>
    <n v="3"/>
    <n v="4"/>
    <n v="234"/>
    <x v="1"/>
  </r>
  <r>
    <s v="C07684"/>
    <x v="12"/>
    <n v="40"/>
    <x v="0"/>
    <s v="Free"/>
    <x v="1"/>
    <x v="19"/>
    <n v="11668"/>
    <n v="11839"/>
    <n v="24"/>
    <s v="Sports &amp; Outdoors"/>
    <x v="5"/>
    <x v="1"/>
    <n v="4"/>
    <n v="1"/>
    <n v="2"/>
    <n v="412"/>
    <x v="8"/>
  </r>
  <r>
    <s v="C07685"/>
    <x v="12"/>
    <n v="32"/>
    <x v="2"/>
    <s v="Free"/>
    <x v="1"/>
    <x v="0"/>
    <n v="6434"/>
    <n v="28232"/>
    <n v="53"/>
    <s v="Travel &amp; Luggage"/>
    <x v="1"/>
    <x v="1"/>
    <n v="3"/>
    <n v="2"/>
    <n v="2"/>
    <n v="322"/>
    <x v="0"/>
  </r>
  <r>
    <s v="C07686"/>
    <x v="0"/>
    <n v="38"/>
    <x v="0"/>
    <s v="Free"/>
    <x v="0"/>
    <x v="23"/>
    <n v="3857"/>
    <n v="62147"/>
    <n v="95"/>
    <s v="Clothing &amp; Apparel"/>
    <x v="1"/>
    <x v="1"/>
    <n v="2"/>
    <n v="3"/>
    <n v="3"/>
    <n v="233"/>
    <x v="0"/>
  </r>
  <r>
    <s v="C07687"/>
    <x v="15"/>
    <n v="18"/>
    <x v="1"/>
    <s v="Free"/>
    <x v="1"/>
    <x v="8"/>
    <n v="9933"/>
    <n v="25587"/>
    <n v="131"/>
    <s v="Beauty &amp; Personal Care"/>
    <x v="1"/>
    <x v="1"/>
    <n v="1"/>
    <n v="4"/>
    <n v="2"/>
    <n v="142"/>
    <x v="1"/>
  </r>
  <r>
    <s v="C07688"/>
    <x v="0"/>
    <n v="39"/>
    <x v="0"/>
    <s v="Free"/>
    <x v="1"/>
    <x v="14"/>
    <n v="5439"/>
    <n v="12171"/>
    <n v="71"/>
    <s v="Books"/>
    <x v="4"/>
    <x v="1"/>
    <n v="2"/>
    <n v="1"/>
    <n v="2"/>
    <n v="212"/>
    <x v="0"/>
  </r>
  <r>
    <s v="C07689"/>
    <x v="0"/>
    <n v="50"/>
    <x v="3"/>
    <s v="Silver"/>
    <x v="1"/>
    <x v="20"/>
    <n v="1298"/>
    <n v="190382"/>
    <n v="53"/>
    <s v="Office Supplies"/>
    <x v="5"/>
    <x v="1"/>
    <n v="3"/>
    <n v="3"/>
    <n v="4"/>
    <n v="334"/>
    <x v="9"/>
  </r>
  <r>
    <s v="C07690"/>
    <x v="7"/>
    <n v="18"/>
    <x v="1"/>
    <s v="Free"/>
    <x v="0"/>
    <x v="10"/>
    <n v="9662"/>
    <n v="81039"/>
    <n v="119"/>
    <s v="Clothing &amp; Apparel"/>
    <x v="0"/>
    <x v="1"/>
    <n v="2"/>
    <n v="2"/>
    <n v="3"/>
    <n v="223"/>
    <x v="0"/>
  </r>
  <r>
    <s v="C07691"/>
    <x v="0"/>
    <n v="37"/>
    <x v="0"/>
    <s v="Free"/>
    <x v="1"/>
    <x v="37"/>
    <n v="19977"/>
    <n v="874368"/>
    <n v="0"/>
    <s v="Home &amp; Kitchen"/>
    <x v="1"/>
    <x v="1"/>
    <n v="5"/>
    <n v="5"/>
    <n v="5"/>
    <n v="555"/>
    <x v="4"/>
  </r>
  <r>
    <s v="C07692"/>
    <x v="8"/>
    <n v="48"/>
    <x v="3"/>
    <s v="Free"/>
    <x v="1"/>
    <x v="3"/>
    <n v="8421"/>
    <n v="343096"/>
    <n v="3"/>
    <s v="Pet Supplies"/>
    <x v="0"/>
    <x v="1"/>
    <n v="5"/>
    <n v="5"/>
    <n v="5"/>
    <n v="555"/>
    <x v="4"/>
  </r>
  <r>
    <s v="C07693"/>
    <x v="3"/>
    <n v="59"/>
    <x v="4"/>
    <s v="Free"/>
    <x v="1"/>
    <x v="54"/>
    <n v="337"/>
    <n v="142554"/>
    <n v="61"/>
    <s v="Toys &amp; Games"/>
    <x v="2"/>
    <x v="0"/>
    <n v="2"/>
    <n v="5"/>
    <n v="4"/>
    <n v="254"/>
    <x v="1"/>
  </r>
  <r>
    <s v="C07694"/>
    <x v="12"/>
    <n v="26"/>
    <x v="2"/>
    <s v="Free"/>
    <x v="0"/>
    <x v="21"/>
    <n v="17345"/>
    <n v="236983"/>
    <n v="104"/>
    <s v="Beauty &amp; Personal Care"/>
    <x v="0"/>
    <x v="1"/>
    <n v="2"/>
    <n v="3"/>
    <n v="4"/>
    <n v="234"/>
    <x v="1"/>
  </r>
  <r>
    <s v="C07695"/>
    <x v="15"/>
    <n v="18"/>
    <x v="1"/>
    <s v="Gold"/>
    <x v="0"/>
    <x v="33"/>
    <n v="525"/>
    <n v="14693"/>
    <n v="318"/>
    <s v="Books"/>
    <x v="1"/>
    <x v="1"/>
    <n v="1"/>
    <n v="1"/>
    <n v="2"/>
    <n v="112"/>
    <x v="10"/>
  </r>
  <r>
    <s v="C07696"/>
    <x v="8"/>
    <n v="18"/>
    <x v="1"/>
    <s v="Silver"/>
    <x v="0"/>
    <x v="23"/>
    <n v="27953"/>
    <n v="425176"/>
    <n v="2"/>
    <s v="Electronics"/>
    <x v="2"/>
    <x v="0"/>
    <n v="5"/>
    <n v="3"/>
    <n v="5"/>
    <n v="535"/>
    <x v="9"/>
  </r>
  <r>
    <s v="C07697"/>
    <x v="0"/>
    <n v="19"/>
    <x v="1"/>
    <s v="Free"/>
    <x v="1"/>
    <x v="15"/>
    <n v="8256"/>
    <n v="299381"/>
    <n v="3"/>
    <s v="Travel &amp; Luggage"/>
    <x v="1"/>
    <x v="1"/>
    <n v="5"/>
    <n v="4"/>
    <n v="5"/>
    <n v="545"/>
    <x v="4"/>
  </r>
  <r>
    <s v="C07698"/>
    <x v="5"/>
    <n v="26"/>
    <x v="2"/>
    <s v="Free"/>
    <x v="1"/>
    <x v="39"/>
    <n v="11154"/>
    <n v="36740"/>
    <n v="16"/>
    <s v="Beauty &amp; Personal Care"/>
    <x v="1"/>
    <x v="0"/>
    <n v="4"/>
    <n v="4"/>
    <n v="2"/>
    <n v="442"/>
    <x v="5"/>
  </r>
  <r>
    <s v="C07699"/>
    <x v="19"/>
    <n v="39"/>
    <x v="0"/>
    <s v="Free"/>
    <x v="0"/>
    <x v="30"/>
    <n v="7956"/>
    <n v="156412"/>
    <n v="21"/>
    <s v="Toys &amp; Games"/>
    <x v="1"/>
    <x v="1"/>
    <n v="4"/>
    <n v="4"/>
    <n v="4"/>
    <n v="444"/>
    <x v="6"/>
  </r>
  <r>
    <s v="C07700"/>
    <x v="14"/>
    <n v="34"/>
    <x v="2"/>
    <s v="Free"/>
    <x v="0"/>
    <x v="12"/>
    <n v="5348"/>
    <n v="86631"/>
    <n v="11"/>
    <s v="Toys &amp; Games"/>
    <x v="1"/>
    <x v="0"/>
    <n v="4"/>
    <n v="4"/>
    <n v="3"/>
    <n v="443"/>
    <x v="9"/>
  </r>
  <r>
    <s v="C07701"/>
    <x v="5"/>
    <n v="19"/>
    <x v="1"/>
    <s v="Free"/>
    <x v="0"/>
    <x v="0"/>
    <n v="1065"/>
    <n v="42199"/>
    <n v="8"/>
    <s v="Office Supplies"/>
    <x v="1"/>
    <x v="0"/>
    <n v="4"/>
    <n v="2"/>
    <n v="2"/>
    <n v="422"/>
    <x v="8"/>
  </r>
  <r>
    <s v="C07702"/>
    <x v="8"/>
    <n v="32"/>
    <x v="2"/>
    <s v="Free"/>
    <x v="0"/>
    <x v="10"/>
    <n v="5828"/>
    <n v="47158"/>
    <n v="86"/>
    <s v="Electronics"/>
    <x v="0"/>
    <x v="1"/>
    <n v="2"/>
    <n v="2"/>
    <n v="3"/>
    <n v="223"/>
    <x v="0"/>
  </r>
  <r>
    <s v="C07703"/>
    <x v="13"/>
    <n v="36"/>
    <x v="0"/>
    <s v="Free"/>
    <x v="1"/>
    <x v="22"/>
    <n v="2354"/>
    <n v="24705"/>
    <n v="62"/>
    <s v="Jewelry &amp; Accessories"/>
    <x v="0"/>
    <x v="0"/>
    <n v="2"/>
    <n v="3"/>
    <n v="2"/>
    <n v="232"/>
    <x v="0"/>
  </r>
  <r>
    <s v="C07704"/>
    <x v="7"/>
    <n v="41"/>
    <x v="0"/>
    <s v="Free"/>
    <x v="0"/>
    <x v="1"/>
    <n v="15488"/>
    <n v="189206"/>
    <n v="258"/>
    <s v="Sports &amp; Outdoors"/>
    <x v="3"/>
    <x v="0"/>
    <n v="1"/>
    <n v="3"/>
    <n v="4"/>
    <n v="134"/>
    <x v="1"/>
  </r>
  <r>
    <s v="C07705"/>
    <x v="0"/>
    <n v="74"/>
    <x v="5"/>
    <s v="Gold"/>
    <x v="0"/>
    <x v="1"/>
    <n v="7916"/>
    <n v="83942"/>
    <n v="3"/>
    <s v="Books"/>
    <x v="1"/>
    <x v="0"/>
    <n v="5"/>
    <n v="3"/>
    <n v="3"/>
    <n v="533"/>
    <x v="5"/>
  </r>
  <r>
    <s v="C07706"/>
    <x v="17"/>
    <n v="39"/>
    <x v="0"/>
    <s v="Free"/>
    <x v="1"/>
    <x v="19"/>
    <n v="6122"/>
    <n v="5246"/>
    <n v="2"/>
    <s v="Sports &amp; Outdoors"/>
    <x v="4"/>
    <x v="0"/>
    <n v="5"/>
    <n v="1"/>
    <n v="1"/>
    <n v="511"/>
    <x v="8"/>
  </r>
  <r>
    <s v="C07707"/>
    <x v="0"/>
    <n v="18"/>
    <x v="1"/>
    <s v="Silver"/>
    <x v="1"/>
    <x v="5"/>
    <n v="8483"/>
    <n v="38785"/>
    <n v="35"/>
    <s v="Home &amp; Kitchen"/>
    <x v="0"/>
    <x v="0"/>
    <n v="3"/>
    <n v="2"/>
    <n v="2"/>
    <n v="322"/>
    <x v="0"/>
  </r>
  <r>
    <s v="C07708"/>
    <x v="9"/>
    <n v="57"/>
    <x v="4"/>
    <s v="Free"/>
    <x v="1"/>
    <x v="23"/>
    <n v="941"/>
    <n v="14366"/>
    <n v="168"/>
    <s v="Clothing &amp; Apparel"/>
    <x v="1"/>
    <x v="1"/>
    <n v="1"/>
    <n v="3"/>
    <n v="2"/>
    <n v="132"/>
    <x v="0"/>
  </r>
  <r>
    <s v="C07709"/>
    <x v="0"/>
    <n v="34"/>
    <x v="2"/>
    <s v="Free"/>
    <x v="1"/>
    <x v="19"/>
    <n v="857"/>
    <n v="9275"/>
    <n v="7"/>
    <s v="Books"/>
    <x v="3"/>
    <x v="1"/>
    <n v="5"/>
    <n v="1"/>
    <n v="1"/>
    <n v="511"/>
    <x v="8"/>
  </r>
  <r>
    <s v="C07710"/>
    <x v="0"/>
    <n v="32"/>
    <x v="2"/>
    <s v="Free"/>
    <x v="1"/>
    <x v="20"/>
    <n v="4788"/>
    <n v="65214"/>
    <n v="29"/>
    <s v="Clothing &amp; Apparel"/>
    <x v="0"/>
    <x v="1"/>
    <n v="3"/>
    <n v="3"/>
    <n v="3"/>
    <n v="333"/>
    <x v="5"/>
  </r>
  <r>
    <s v="C07711"/>
    <x v="19"/>
    <n v="34"/>
    <x v="2"/>
    <s v="Platinum"/>
    <x v="0"/>
    <x v="10"/>
    <n v="20723"/>
    <n v="184997"/>
    <n v="88"/>
    <s v="Electronics"/>
    <x v="2"/>
    <x v="1"/>
    <n v="2"/>
    <n v="2"/>
    <n v="4"/>
    <n v="224"/>
    <x v="1"/>
  </r>
  <r>
    <s v="C07712"/>
    <x v="12"/>
    <n v="53"/>
    <x v="3"/>
    <s v="Silver"/>
    <x v="0"/>
    <x v="41"/>
    <n v="50276"/>
    <n v="1844482"/>
    <n v="37"/>
    <s v="Health &amp; Wellness"/>
    <x v="2"/>
    <x v="0"/>
    <n v="3"/>
    <n v="5"/>
    <n v="5"/>
    <n v="355"/>
    <x v="6"/>
  </r>
  <r>
    <s v="C07713"/>
    <x v="0"/>
    <n v="60"/>
    <x v="4"/>
    <s v="Free"/>
    <x v="1"/>
    <x v="2"/>
    <n v="1168"/>
    <n v="6617"/>
    <n v="125"/>
    <s v="Electronics"/>
    <x v="3"/>
    <x v="0"/>
    <n v="2"/>
    <n v="2"/>
    <n v="1"/>
    <n v="221"/>
    <x v="7"/>
  </r>
  <r>
    <s v="C07714"/>
    <x v="0"/>
    <n v="42"/>
    <x v="0"/>
    <s v="Platinum"/>
    <x v="0"/>
    <x v="11"/>
    <n v="13935"/>
    <n v="473621"/>
    <n v="19"/>
    <s v="Toys &amp; Games"/>
    <x v="0"/>
    <x v="0"/>
    <n v="4"/>
    <n v="4"/>
    <n v="5"/>
    <n v="445"/>
    <x v="4"/>
  </r>
  <r>
    <s v="C07715"/>
    <x v="18"/>
    <n v="36"/>
    <x v="0"/>
    <s v="Silver"/>
    <x v="0"/>
    <x v="15"/>
    <n v="1267"/>
    <n v="414616"/>
    <n v="3"/>
    <s v="Health &amp; Wellness"/>
    <x v="1"/>
    <x v="1"/>
    <n v="5"/>
    <n v="4"/>
    <n v="5"/>
    <n v="545"/>
    <x v="4"/>
  </r>
  <r>
    <s v="C07716"/>
    <x v="5"/>
    <n v="28"/>
    <x v="2"/>
    <s v="Free"/>
    <x v="0"/>
    <x v="21"/>
    <n v="2366"/>
    <n v="27146"/>
    <n v="70"/>
    <s v="Automotive"/>
    <x v="1"/>
    <x v="1"/>
    <n v="2"/>
    <n v="3"/>
    <n v="2"/>
    <n v="232"/>
    <x v="0"/>
  </r>
  <r>
    <s v="C07717"/>
    <x v="5"/>
    <n v="45"/>
    <x v="3"/>
    <s v="Gold"/>
    <x v="0"/>
    <x v="5"/>
    <n v="7084"/>
    <n v="30715"/>
    <n v="88"/>
    <s v="Electronics"/>
    <x v="1"/>
    <x v="1"/>
    <n v="2"/>
    <n v="2"/>
    <n v="2"/>
    <n v="222"/>
    <x v="0"/>
  </r>
  <r>
    <s v="C07718"/>
    <x v="1"/>
    <n v="37"/>
    <x v="0"/>
    <s v="Silver"/>
    <x v="0"/>
    <x v="9"/>
    <n v="11276"/>
    <n v="69522"/>
    <n v="7"/>
    <s v="Home &amp; Kitchen"/>
    <x v="5"/>
    <x v="1"/>
    <n v="5"/>
    <n v="2"/>
    <n v="3"/>
    <n v="523"/>
    <x v="2"/>
  </r>
  <r>
    <s v="C07719"/>
    <x v="15"/>
    <n v="18"/>
    <x v="1"/>
    <s v="Free"/>
    <x v="0"/>
    <x v="0"/>
    <n v="5306"/>
    <n v="19477"/>
    <n v="58"/>
    <s v="Home &amp; Kitchen"/>
    <x v="1"/>
    <x v="0"/>
    <n v="3"/>
    <n v="2"/>
    <n v="2"/>
    <n v="322"/>
    <x v="0"/>
  </r>
  <r>
    <s v="C07720"/>
    <x v="12"/>
    <n v="46"/>
    <x v="3"/>
    <s v="Platinum"/>
    <x v="1"/>
    <x v="0"/>
    <n v="6041"/>
    <n v="25733"/>
    <n v="89"/>
    <s v="Electronics"/>
    <x v="0"/>
    <x v="0"/>
    <n v="2"/>
    <n v="2"/>
    <n v="2"/>
    <n v="222"/>
    <x v="0"/>
  </r>
  <r>
    <s v="C07721"/>
    <x v="14"/>
    <n v="37"/>
    <x v="0"/>
    <s v="Platinum"/>
    <x v="0"/>
    <x v="31"/>
    <n v="16404"/>
    <n v="135582"/>
    <n v="103"/>
    <s v="Clothing &amp; Apparel"/>
    <x v="0"/>
    <x v="0"/>
    <n v="2"/>
    <n v="2"/>
    <n v="4"/>
    <n v="224"/>
    <x v="1"/>
  </r>
  <r>
    <s v="C07722"/>
    <x v="0"/>
    <n v="18"/>
    <x v="1"/>
    <s v="Free"/>
    <x v="1"/>
    <x v="17"/>
    <n v="6285"/>
    <n v="9802"/>
    <n v="172"/>
    <s v="Books"/>
    <x v="5"/>
    <x v="1"/>
    <n v="1"/>
    <n v="3"/>
    <n v="1"/>
    <n v="131"/>
    <x v="10"/>
  </r>
  <r>
    <s v="C07723"/>
    <x v="5"/>
    <n v="54"/>
    <x v="3"/>
    <s v="Silver"/>
    <x v="1"/>
    <x v="17"/>
    <n v="8529"/>
    <n v="137245"/>
    <n v="40"/>
    <s v="Home &amp; Kitchen"/>
    <x v="4"/>
    <x v="0"/>
    <n v="3"/>
    <n v="3"/>
    <n v="4"/>
    <n v="334"/>
    <x v="9"/>
  </r>
  <r>
    <s v="C07724"/>
    <x v="12"/>
    <n v="39"/>
    <x v="0"/>
    <s v="Free"/>
    <x v="0"/>
    <x v="18"/>
    <n v="3278"/>
    <n v="49921"/>
    <n v="30"/>
    <s v="Sports &amp; Outdoors"/>
    <x v="3"/>
    <x v="1"/>
    <n v="3"/>
    <n v="3"/>
    <n v="3"/>
    <n v="333"/>
    <x v="5"/>
  </r>
  <r>
    <s v="C07725"/>
    <x v="0"/>
    <n v="21"/>
    <x v="1"/>
    <s v="Free"/>
    <x v="1"/>
    <x v="19"/>
    <n v="12202"/>
    <n v="11546"/>
    <n v="9"/>
    <s v="Clothing &amp; Apparel"/>
    <x v="4"/>
    <x v="1"/>
    <n v="4"/>
    <n v="1"/>
    <n v="2"/>
    <n v="412"/>
    <x v="8"/>
  </r>
  <r>
    <s v="C07726"/>
    <x v="2"/>
    <n v="40"/>
    <x v="0"/>
    <s v="Free"/>
    <x v="0"/>
    <x v="19"/>
    <n v="4346"/>
    <n v="4277"/>
    <n v="111"/>
    <s v="Electronics"/>
    <x v="1"/>
    <x v="1"/>
    <n v="2"/>
    <n v="1"/>
    <n v="1"/>
    <n v="211"/>
    <x v="0"/>
  </r>
  <r>
    <s v="C07727"/>
    <x v="10"/>
    <n v="18"/>
    <x v="1"/>
    <s v="Free"/>
    <x v="0"/>
    <x v="13"/>
    <n v="5218"/>
    <n v="22330"/>
    <n v="205"/>
    <s v="Clothing &amp; Apparel"/>
    <x v="3"/>
    <x v="1"/>
    <n v="1"/>
    <n v="5"/>
    <n v="2"/>
    <n v="152"/>
    <x v="1"/>
  </r>
  <r>
    <s v="C07728"/>
    <x v="0"/>
    <n v="45"/>
    <x v="3"/>
    <s v="Gold"/>
    <x v="1"/>
    <x v="72"/>
    <n v="803"/>
    <n v="549982"/>
    <n v="206"/>
    <s v="Sports &amp; Outdoors"/>
    <x v="0"/>
    <x v="1"/>
    <n v="1"/>
    <n v="5"/>
    <n v="5"/>
    <n v="155"/>
    <x v="3"/>
  </r>
  <r>
    <s v="C07729"/>
    <x v="10"/>
    <n v="52"/>
    <x v="3"/>
    <s v="Free"/>
    <x v="1"/>
    <x v="49"/>
    <n v="8175"/>
    <n v="204471"/>
    <n v="6"/>
    <s v="Home &amp; Kitchen"/>
    <x v="0"/>
    <x v="0"/>
    <n v="5"/>
    <n v="4"/>
    <n v="4"/>
    <n v="544"/>
    <x v="4"/>
  </r>
  <r>
    <s v="C07730"/>
    <x v="0"/>
    <n v="36"/>
    <x v="0"/>
    <s v="Gold"/>
    <x v="1"/>
    <x v="2"/>
    <n v="10519"/>
    <n v="69926"/>
    <n v="34"/>
    <s v="Home &amp; Kitchen"/>
    <x v="4"/>
    <x v="0"/>
    <n v="3"/>
    <n v="2"/>
    <n v="3"/>
    <n v="323"/>
    <x v="5"/>
  </r>
  <r>
    <s v="C07731"/>
    <x v="0"/>
    <n v="33"/>
    <x v="2"/>
    <s v="Free"/>
    <x v="1"/>
    <x v="20"/>
    <n v="2526"/>
    <n v="36976"/>
    <n v="103"/>
    <s v="Pet Supplies"/>
    <x v="2"/>
    <x v="1"/>
    <n v="2"/>
    <n v="3"/>
    <n v="2"/>
    <n v="232"/>
    <x v="0"/>
  </r>
  <r>
    <s v="C07732"/>
    <x v="0"/>
    <n v="26"/>
    <x v="2"/>
    <s v="Free"/>
    <x v="0"/>
    <x v="0"/>
    <n v="17356"/>
    <n v="73215"/>
    <n v="120"/>
    <s v="Beauty &amp; Personal Care"/>
    <x v="1"/>
    <x v="0"/>
    <n v="2"/>
    <n v="2"/>
    <n v="3"/>
    <n v="223"/>
    <x v="0"/>
  </r>
  <r>
    <s v="C07733"/>
    <x v="0"/>
    <n v="26"/>
    <x v="2"/>
    <s v="Gold"/>
    <x v="1"/>
    <x v="0"/>
    <n v="4903"/>
    <n v="18234"/>
    <n v="58"/>
    <s v="Books"/>
    <x v="1"/>
    <x v="1"/>
    <n v="3"/>
    <n v="2"/>
    <n v="2"/>
    <n v="322"/>
    <x v="0"/>
  </r>
  <r>
    <s v="C07734"/>
    <x v="0"/>
    <n v="23"/>
    <x v="1"/>
    <s v="Platinum"/>
    <x v="1"/>
    <x v="22"/>
    <n v="20494"/>
    <n v="22026"/>
    <n v="103"/>
    <s v="Sports &amp; Outdoors"/>
    <x v="1"/>
    <x v="0"/>
    <n v="2"/>
    <n v="3"/>
    <n v="2"/>
    <n v="232"/>
    <x v="0"/>
  </r>
  <r>
    <s v="C07735"/>
    <x v="5"/>
    <n v="41"/>
    <x v="0"/>
    <s v="Free"/>
    <x v="1"/>
    <x v="23"/>
    <n v="1655"/>
    <n v="2555"/>
    <n v="179"/>
    <s v="Pet Supplies"/>
    <x v="4"/>
    <x v="1"/>
    <n v="1"/>
    <n v="3"/>
    <n v="1"/>
    <n v="131"/>
    <x v="10"/>
  </r>
  <r>
    <s v="C07736"/>
    <x v="14"/>
    <n v="34"/>
    <x v="2"/>
    <s v="Free"/>
    <x v="1"/>
    <x v="21"/>
    <n v="9885"/>
    <n v="104348"/>
    <n v="20"/>
    <s v="Clothing &amp; Apparel"/>
    <x v="4"/>
    <x v="1"/>
    <n v="4"/>
    <n v="3"/>
    <n v="3"/>
    <n v="433"/>
    <x v="5"/>
  </r>
  <r>
    <s v="C07737"/>
    <x v="15"/>
    <n v="44"/>
    <x v="0"/>
    <s v="Free"/>
    <x v="0"/>
    <x v="21"/>
    <n v="14137"/>
    <n v="172799"/>
    <n v="6"/>
    <s v="Electronics"/>
    <x v="2"/>
    <x v="1"/>
    <n v="5"/>
    <n v="3"/>
    <n v="4"/>
    <n v="534"/>
    <x v="9"/>
  </r>
  <r>
    <s v="C07738"/>
    <x v="12"/>
    <n v="42"/>
    <x v="0"/>
    <s v="Free"/>
    <x v="0"/>
    <x v="25"/>
    <n v="14239"/>
    <n v="438396"/>
    <n v="86"/>
    <s v="Toys &amp; Games"/>
    <x v="3"/>
    <x v="0"/>
    <n v="2"/>
    <n v="4"/>
    <n v="5"/>
    <n v="245"/>
    <x v="1"/>
  </r>
  <r>
    <s v="C07739"/>
    <x v="10"/>
    <n v="55"/>
    <x v="4"/>
    <s v="Free"/>
    <x v="1"/>
    <x v="9"/>
    <n v="1319"/>
    <n v="8821"/>
    <n v="101"/>
    <s v="Electronics"/>
    <x v="4"/>
    <x v="1"/>
    <n v="2"/>
    <n v="2"/>
    <n v="1"/>
    <n v="221"/>
    <x v="7"/>
  </r>
  <r>
    <s v="C07740"/>
    <x v="0"/>
    <n v="40"/>
    <x v="0"/>
    <s v="Gold"/>
    <x v="1"/>
    <x v="33"/>
    <n v="5129"/>
    <n v="16731"/>
    <n v="29"/>
    <s v="Jewelry &amp; Accessories"/>
    <x v="1"/>
    <x v="1"/>
    <n v="3"/>
    <n v="1"/>
    <n v="2"/>
    <n v="312"/>
    <x v="7"/>
  </r>
  <r>
    <s v="C07741"/>
    <x v="18"/>
    <n v="38"/>
    <x v="0"/>
    <s v="Platinum"/>
    <x v="1"/>
    <x v="54"/>
    <n v="12396"/>
    <n v="58810"/>
    <n v="21"/>
    <s v="Books"/>
    <x v="4"/>
    <x v="1"/>
    <n v="4"/>
    <n v="5"/>
    <n v="3"/>
    <n v="453"/>
    <x v="5"/>
  </r>
  <r>
    <s v="C07742"/>
    <x v="8"/>
    <n v="47"/>
    <x v="3"/>
    <s v="Free"/>
    <x v="1"/>
    <x v="15"/>
    <n v="10993"/>
    <n v="363102"/>
    <n v="18"/>
    <s v="Electronics"/>
    <x v="1"/>
    <x v="1"/>
    <n v="4"/>
    <n v="4"/>
    <n v="5"/>
    <n v="445"/>
    <x v="4"/>
  </r>
  <r>
    <s v="C07743"/>
    <x v="0"/>
    <n v="54"/>
    <x v="3"/>
    <s v="Gold"/>
    <x v="1"/>
    <x v="45"/>
    <n v="11979"/>
    <n v="49855"/>
    <n v="4"/>
    <s v="Electronics"/>
    <x v="1"/>
    <x v="1"/>
    <n v="5"/>
    <n v="5"/>
    <n v="3"/>
    <n v="553"/>
    <x v="5"/>
  </r>
  <r>
    <s v="C07744"/>
    <x v="12"/>
    <n v="33"/>
    <x v="2"/>
    <s v="Free"/>
    <x v="1"/>
    <x v="29"/>
    <n v="5679"/>
    <n v="300653"/>
    <n v="59"/>
    <s v="Home &amp; Kitchen"/>
    <x v="1"/>
    <x v="1"/>
    <n v="3"/>
    <n v="5"/>
    <n v="5"/>
    <n v="355"/>
    <x v="6"/>
  </r>
  <r>
    <s v="C07745"/>
    <x v="12"/>
    <n v="31"/>
    <x v="2"/>
    <s v="Silver"/>
    <x v="0"/>
    <x v="31"/>
    <n v="5381"/>
    <n v="49071"/>
    <n v="44"/>
    <s v="Pet Supplies"/>
    <x v="5"/>
    <x v="0"/>
    <n v="3"/>
    <n v="2"/>
    <n v="3"/>
    <n v="323"/>
    <x v="5"/>
  </r>
  <r>
    <s v="C07746"/>
    <x v="3"/>
    <n v="56"/>
    <x v="4"/>
    <s v="Gold"/>
    <x v="1"/>
    <x v="14"/>
    <n v="1277"/>
    <n v="24354"/>
    <n v="1"/>
    <s v="Home &amp; Kitchen"/>
    <x v="3"/>
    <x v="1"/>
    <n v="5"/>
    <n v="1"/>
    <n v="2"/>
    <n v="512"/>
    <x v="8"/>
  </r>
  <r>
    <s v="C07747"/>
    <x v="0"/>
    <n v="31"/>
    <x v="2"/>
    <s v="Gold"/>
    <x v="1"/>
    <x v="10"/>
    <n v="722"/>
    <n v="61991"/>
    <n v="124"/>
    <s v="Pet Supplies"/>
    <x v="5"/>
    <x v="1"/>
    <n v="2"/>
    <n v="2"/>
    <n v="3"/>
    <n v="223"/>
    <x v="0"/>
  </r>
  <r>
    <s v="C07748"/>
    <x v="0"/>
    <n v="33"/>
    <x v="2"/>
    <s v="Silver"/>
    <x v="1"/>
    <x v="46"/>
    <n v="2025"/>
    <n v="103169"/>
    <n v="17"/>
    <s v="Sports &amp; Outdoors"/>
    <x v="2"/>
    <x v="1"/>
    <n v="4"/>
    <n v="5"/>
    <n v="3"/>
    <n v="453"/>
    <x v="5"/>
  </r>
  <r>
    <s v="C07749"/>
    <x v="14"/>
    <n v="25"/>
    <x v="2"/>
    <s v="Platinum"/>
    <x v="1"/>
    <x v="33"/>
    <n v="589"/>
    <n v="15983"/>
    <n v="24"/>
    <s v="Books"/>
    <x v="3"/>
    <x v="1"/>
    <n v="4"/>
    <n v="1"/>
    <n v="2"/>
    <n v="412"/>
    <x v="8"/>
  </r>
  <r>
    <s v="C07750"/>
    <x v="0"/>
    <n v="61"/>
    <x v="4"/>
    <s v="Platinum"/>
    <x v="1"/>
    <x v="10"/>
    <n v="22874"/>
    <n v="200493"/>
    <n v="56"/>
    <s v="Clothing &amp; Apparel"/>
    <x v="0"/>
    <x v="0"/>
    <n v="3"/>
    <n v="2"/>
    <n v="4"/>
    <n v="324"/>
    <x v="9"/>
  </r>
  <r>
    <s v="C07751"/>
    <x v="0"/>
    <n v="40"/>
    <x v="0"/>
    <s v="Gold"/>
    <x v="0"/>
    <x v="10"/>
    <n v="10449"/>
    <n v="72351"/>
    <n v="97"/>
    <s v="Clothing &amp; Apparel"/>
    <x v="3"/>
    <x v="1"/>
    <n v="2"/>
    <n v="2"/>
    <n v="3"/>
    <n v="223"/>
    <x v="0"/>
  </r>
  <r>
    <s v="C07752"/>
    <x v="5"/>
    <n v="29"/>
    <x v="2"/>
    <s v="Silver"/>
    <x v="1"/>
    <x v="66"/>
    <n v="18285"/>
    <n v="1088385"/>
    <n v="81"/>
    <s v="Electronics"/>
    <x v="1"/>
    <x v="0"/>
    <n v="2"/>
    <n v="5"/>
    <n v="5"/>
    <n v="255"/>
    <x v="1"/>
  </r>
  <r>
    <s v="C07753"/>
    <x v="7"/>
    <n v="45"/>
    <x v="3"/>
    <s v="Free"/>
    <x v="1"/>
    <x v="59"/>
    <n v="650"/>
    <n v="189797"/>
    <n v="213"/>
    <s v="Toys &amp; Games"/>
    <x v="1"/>
    <x v="0"/>
    <n v="1"/>
    <n v="4"/>
    <n v="4"/>
    <n v="144"/>
    <x v="3"/>
  </r>
  <r>
    <s v="C07754"/>
    <x v="12"/>
    <n v="31"/>
    <x v="2"/>
    <s v="Silver"/>
    <x v="1"/>
    <x v="11"/>
    <n v="8725"/>
    <n v="297225"/>
    <n v="75"/>
    <s v="Books"/>
    <x v="3"/>
    <x v="1"/>
    <n v="2"/>
    <n v="4"/>
    <n v="4"/>
    <n v="244"/>
    <x v="1"/>
  </r>
  <r>
    <s v="C07755"/>
    <x v="7"/>
    <n v="50"/>
    <x v="3"/>
    <s v="Free"/>
    <x v="1"/>
    <x v="22"/>
    <n v="1070"/>
    <n v="96638"/>
    <n v="41"/>
    <s v="Toys &amp; Games"/>
    <x v="1"/>
    <x v="1"/>
    <n v="3"/>
    <n v="3"/>
    <n v="3"/>
    <n v="333"/>
    <x v="5"/>
  </r>
  <r>
    <s v="C07756"/>
    <x v="14"/>
    <n v="43"/>
    <x v="0"/>
    <s v="Platinum"/>
    <x v="1"/>
    <x v="9"/>
    <n v="11809"/>
    <n v="71975"/>
    <n v="58"/>
    <s v="Pet Supplies"/>
    <x v="2"/>
    <x v="1"/>
    <n v="3"/>
    <n v="2"/>
    <n v="3"/>
    <n v="323"/>
    <x v="5"/>
  </r>
  <r>
    <s v="C07757"/>
    <x v="14"/>
    <n v="37"/>
    <x v="0"/>
    <s v="Platinum"/>
    <x v="1"/>
    <x v="17"/>
    <n v="12851"/>
    <n v="199174"/>
    <n v="52"/>
    <s v="Books"/>
    <x v="1"/>
    <x v="0"/>
    <n v="3"/>
    <n v="3"/>
    <n v="4"/>
    <n v="334"/>
    <x v="9"/>
  </r>
  <r>
    <s v="C07758"/>
    <x v="3"/>
    <n v="37"/>
    <x v="0"/>
    <s v="Platinum"/>
    <x v="0"/>
    <x v="58"/>
    <n v="19992"/>
    <n v="393681"/>
    <n v="143"/>
    <s v="Sports &amp; Outdoors"/>
    <x v="1"/>
    <x v="1"/>
    <n v="1"/>
    <n v="4"/>
    <n v="5"/>
    <n v="145"/>
    <x v="3"/>
  </r>
  <r>
    <s v="C07759"/>
    <x v="13"/>
    <n v="49"/>
    <x v="3"/>
    <s v="Free"/>
    <x v="1"/>
    <x v="18"/>
    <n v="1465"/>
    <n v="20567"/>
    <n v="6"/>
    <s v="Food &amp; Grocery"/>
    <x v="0"/>
    <x v="1"/>
    <n v="5"/>
    <n v="3"/>
    <n v="2"/>
    <n v="532"/>
    <x v="5"/>
  </r>
  <r>
    <s v="C07760"/>
    <x v="5"/>
    <n v="24"/>
    <x v="1"/>
    <s v="Free"/>
    <x v="0"/>
    <x v="17"/>
    <n v="7183"/>
    <n v="94253"/>
    <n v="102"/>
    <s v="Books"/>
    <x v="4"/>
    <x v="0"/>
    <n v="2"/>
    <n v="3"/>
    <n v="3"/>
    <n v="233"/>
    <x v="0"/>
  </r>
  <r>
    <s v="C07761"/>
    <x v="0"/>
    <n v="32"/>
    <x v="2"/>
    <s v="Free"/>
    <x v="0"/>
    <x v="19"/>
    <n v="12976"/>
    <n v="14602"/>
    <n v="24"/>
    <s v="Electronics"/>
    <x v="1"/>
    <x v="0"/>
    <n v="4"/>
    <n v="1"/>
    <n v="2"/>
    <n v="412"/>
    <x v="8"/>
  </r>
  <r>
    <s v="C07762"/>
    <x v="0"/>
    <n v="27"/>
    <x v="2"/>
    <s v="Free"/>
    <x v="0"/>
    <x v="58"/>
    <n v="3535"/>
    <n v="93467"/>
    <n v="14"/>
    <s v="Food &amp; Grocery"/>
    <x v="5"/>
    <x v="0"/>
    <n v="4"/>
    <n v="4"/>
    <n v="3"/>
    <n v="443"/>
    <x v="9"/>
  </r>
  <r>
    <s v="C07763"/>
    <x v="13"/>
    <n v="46"/>
    <x v="3"/>
    <s v="Free"/>
    <x v="1"/>
    <x v="13"/>
    <n v="13085"/>
    <n v="68767"/>
    <n v="34"/>
    <s v="Sports &amp; Outdoors"/>
    <x v="1"/>
    <x v="1"/>
    <n v="3"/>
    <n v="5"/>
    <n v="3"/>
    <n v="353"/>
    <x v="5"/>
  </r>
  <r>
    <s v="C07764"/>
    <x v="14"/>
    <n v="49"/>
    <x v="3"/>
    <s v="Free"/>
    <x v="1"/>
    <x v="1"/>
    <n v="9363"/>
    <n v="10757"/>
    <n v="14"/>
    <s v="Toys &amp; Games"/>
    <x v="4"/>
    <x v="1"/>
    <n v="4"/>
    <n v="3"/>
    <n v="2"/>
    <n v="432"/>
    <x v="5"/>
  </r>
  <r>
    <s v="C07765"/>
    <x v="11"/>
    <n v="47"/>
    <x v="3"/>
    <s v="Free"/>
    <x v="0"/>
    <x v="35"/>
    <n v="5931"/>
    <n v="118718"/>
    <n v="70"/>
    <s v="Office Supplies"/>
    <x v="5"/>
    <x v="0"/>
    <n v="2"/>
    <n v="4"/>
    <n v="4"/>
    <n v="244"/>
    <x v="1"/>
  </r>
  <r>
    <s v="C07766"/>
    <x v="12"/>
    <n v="26"/>
    <x v="2"/>
    <s v="Free"/>
    <x v="1"/>
    <x v="39"/>
    <n v="4658"/>
    <n v="136047"/>
    <n v="26"/>
    <s v="Beauty &amp; Personal Care"/>
    <x v="4"/>
    <x v="0"/>
    <n v="4"/>
    <n v="4"/>
    <n v="4"/>
    <n v="444"/>
    <x v="6"/>
  </r>
  <r>
    <s v="C07767"/>
    <x v="10"/>
    <n v="31"/>
    <x v="2"/>
    <s v="Free"/>
    <x v="0"/>
    <x v="26"/>
    <n v="6296"/>
    <n v="163549"/>
    <n v="43"/>
    <s v="Books"/>
    <x v="0"/>
    <x v="0"/>
    <n v="3"/>
    <n v="4"/>
    <n v="4"/>
    <n v="344"/>
    <x v="6"/>
  </r>
  <r>
    <s v="C07768"/>
    <x v="0"/>
    <n v="30"/>
    <x v="2"/>
    <s v="Free"/>
    <x v="1"/>
    <x v="58"/>
    <n v="4481"/>
    <n v="9755"/>
    <n v="10"/>
    <s v="Travel &amp; Luggage"/>
    <x v="4"/>
    <x v="1"/>
    <n v="4"/>
    <n v="4"/>
    <n v="1"/>
    <n v="441"/>
    <x v="5"/>
  </r>
  <r>
    <s v="C07769"/>
    <x v="3"/>
    <n v="18"/>
    <x v="1"/>
    <s v="Platinum"/>
    <x v="0"/>
    <x v="22"/>
    <n v="30639"/>
    <n v="306103"/>
    <n v="106"/>
    <s v="Food &amp; Grocery"/>
    <x v="3"/>
    <x v="1"/>
    <n v="2"/>
    <n v="3"/>
    <n v="5"/>
    <n v="235"/>
    <x v="1"/>
  </r>
  <r>
    <s v="C07770"/>
    <x v="0"/>
    <n v="43"/>
    <x v="0"/>
    <s v="Free"/>
    <x v="0"/>
    <x v="58"/>
    <n v="10454"/>
    <n v="225545"/>
    <n v="42"/>
    <s v="Clothing &amp; Apparel"/>
    <x v="0"/>
    <x v="1"/>
    <n v="3"/>
    <n v="4"/>
    <n v="4"/>
    <n v="344"/>
    <x v="6"/>
  </r>
  <r>
    <s v="C07771"/>
    <x v="18"/>
    <n v="36"/>
    <x v="0"/>
    <s v="Free"/>
    <x v="1"/>
    <x v="19"/>
    <n v="7676"/>
    <n v="8505"/>
    <n v="32"/>
    <s v="Health &amp; Wellness"/>
    <x v="3"/>
    <x v="1"/>
    <n v="3"/>
    <n v="1"/>
    <n v="1"/>
    <n v="311"/>
    <x v="8"/>
  </r>
  <r>
    <s v="C07772"/>
    <x v="0"/>
    <n v="29"/>
    <x v="2"/>
    <s v="Gold"/>
    <x v="1"/>
    <x v="12"/>
    <n v="5961"/>
    <n v="105964"/>
    <n v="2"/>
    <s v="Clothing &amp; Apparel"/>
    <x v="3"/>
    <x v="0"/>
    <n v="5"/>
    <n v="4"/>
    <n v="3"/>
    <n v="543"/>
    <x v="6"/>
  </r>
  <r>
    <s v="C07773"/>
    <x v="0"/>
    <n v="18"/>
    <x v="1"/>
    <s v="Free"/>
    <x v="1"/>
    <x v="17"/>
    <n v="15033"/>
    <n v="211098"/>
    <n v="148"/>
    <s v="Electronics"/>
    <x v="2"/>
    <x v="0"/>
    <n v="1"/>
    <n v="3"/>
    <n v="4"/>
    <n v="134"/>
    <x v="1"/>
  </r>
  <r>
    <s v="C07774"/>
    <x v="1"/>
    <n v="31"/>
    <x v="2"/>
    <s v="Platinum"/>
    <x v="0"/>
    <x v="33"/>
    <n v="13858"/>
    <n v="39806"/>
    <n v="35"/>
    <s v="Electronics"/>
    <x v="1"/>
    <x v="1"/>
    <n v="3"/>
    <n v="1"/>
    <n v="2"/>
    <n v="312"/>
    <x v="7"/>
  </r>
  <r>
    <s v="C07775"/>
    <x v="0"/>
    <n v="30"/>
    <x v="2"/>
    <s v="Gold"/>
    <x v="0"/>
    <x v="33"/>
    <n v="3077"/>
    <n v="9775"/>
    <n v="15"/>
    <s v="Electronics"/>
    <x v="0"/>
    <x v="0"/>
    <n v="4"/>
    <n v="1"/>
    <n v="1"/>
    <n v="411"/>
    <x v="8"/>
  </r>
  <r>
    <s v="C07776"/>
    <x v="11"/>
    <n v="49"/>
    <x v="3"/>
    <s v="Free"/>
    <x v="0"/>
    <x v="28"/>
    <n v="568"/>
    <n v="232959"/>
    <n v="23"/>
    <s v="Food &amp; Grocery"/>
    <x v="2"/>
    <x v="0"/>
    <n v="4"/>
    <n v="5"/>
    <n v="4"/>
    <n v="454"/>
    <x v="4"/>
  </r>
  <r>
    <s v="C07777"/>
    <x v="0"/>
    <n v="38"/>
    <x v="0"/>
    <s v="Free"/>
    <x v="1"/>
    <x v="1"/>
    <n v="2862"/>
    <n v="34528"/>
    <n v="22"/>
    <s v="Health &amp; Wellness"/>
    <x v="4"/>
    <x v="1"/>
    <n v="4"/>
    <n v="3"/>
    <n v="2"/>
    <n v="432"/>
    <x v="5"/>
  </r>
  <r>
    <s v="C07778"/>
    <x v="12"/>
    <n v="62"/>
    <x v="4"/>
    <s v="Free"/>
    <x v="0"/>
    <x v="41"/>
    <n v="3723"/>
    <n v="128447"/>
    <n v="189"/>
    <s v="Home &amp; Kitchen"/>
    <x v="2"/>
    <x v="0"/>
    <n v="1"/>
    <n v="5"/>
    <n v="4"/>
    <n v="154"/>
    <x v="3"/>
  </r>
  <r>
    <s v="C07779"/>
    <x v="7"/>
    <n v="39"/>
    <x v="0"/>
    <s v="Free"/>
    <x v="0"/>
    <x v="5"/>
    <n v="6192"/>
    <n v="29012"/>
    <n v="104"/>
    <s v="Food &amp; Grocery"/>
    <x v="1"/>
    <x v="1"/>
    <n v="2"/>
    <n v="2"/>
    <n v="2"/>
    <n v="222"/>
    <x v="0"/>
  </r>
  <r>
    <s v="C07780"/>
    <x v="0"/>
    <n v="36"/>
    <x v="0"/>
    <s v="Free"/>
    <x v="1"/>
    <x v="0"/>
    <n v="2083"/>
    <n v="8765"/>
    <n v="52"/>
    <s v="Beauty &amp; Personal Care"/>
    <x v="3"/>
    <x v="1"/>
    <n v="3"/>
    <n v="2"/>
    <n v="1"/>
    <n v="321"/>
    <x v="7"/>
  </r>
  <r>
    <s v="C07781"/>
    <x v="0"/>
    <n v="36"/>
    <x v="0"/>
    <s v="Gold"/>
    <x v="1"/>
    <x v="10"/>
    <n v="4964"/>
    <n v="44973"/>
    <n v="44"/>
    <s v="Home &amp; Kitchen"/>
    <x v="3"/>
    <x v="1"/>
    <n v="3"/>
    <n v="2"/>
    <n v="3"/>
    <n v="323"/>
    <x v="5"/>
  </r>
  <r>
    <s v="C07782"/>
    <x v="8"/>
    <n v="44"/>
    <x v="0"/>
    <s v="Silver"/>
    <x v="1"/>
    <x v="58"/>
    <n v="2696"/>
    <n v="70001"/>
    <n v="25"/>
    <s v="Food &amp; Grocery"/>
    <x v="0"/>
    <x v="0"/>
    <n v="4"/>
    <n v="4"/>
    <n v="3"/>
    <n v="443"/>
    <x v="9"/>
  </r>
  <r>
    <s v="C07783"/>
    <x v="0"/>
    <n v="38"/>
    <x v="0"/>
    <s v="Free"/>
    <x v="0"/>
    <x v="1"/>
    <n v="4857"/>
    <n v="47138"/>
    <n v="52"/>
    <s v="Toys &amp; Games"/>
    <x v="1"/>
    <x v="1"/>
    <n v="3"/>
    <n v="3"/>
    <n v="3"/>
    <n v="333"/>
    <x v="5"/>
  </r>
  <r>
    <s v="C07784"/>
    <x v="5"/>
    <n v="30"/>
    <x v="2"/>
    <s v="Silver"/>
    <x v="1"/>
    <x v="49"/>
    <n v="8859"/>
    <n v="187474"/>
    <n v="30"/>
    <s v="Food &amp; Grocery"/>
    <x v="1"/>
    <x v="0"/>
    <n v="3"/>
    <n v="4"/>
    <n v="4"/>
    <n v="344"/>
    <x v="6"/>
  </r>
  <r>
    <s v="C07785"/>
    <x v="12"/>
    <n v="45"/>
    <x v="3"/>
    <s v="Free"/>
    <x v="0"/>
    <x v="3"/>
    <n v="902"/>
    <n v="30743"/>
    <n v="80"/>
    <s v="Clothing &amp; Apparel"/>
    <x v="1"/>
    <x v="1"/>
    <n v="2"/>
    <n v="5"/>
    <n v="2"/>
    <n v="252"/>
    <x v="1"/>
  </r>
  <r>
    <s v="C07786"/>
    <x v="1"/>
    <n v="18"/>
    <x v="1"/>
    <s v="Free"/>
    <x v="1"/>
    <x v="1"/>
    <n v="3205"/>
    <n v="4011"/>
    <n v="157"/>
    <s v="Travel &amp; Luggage"/>
    <x v="1"/>
    <x v="1"/>
    <n v="1"/>
    <n v="3"/>
    <n v="1"/>
    <n v="131"/>
    <x v="10"/>
  </r>
  <r>
    <s v="C07787"/>
    <x v="16"/>
    <n v="47"/>
    <x v="3"/>
    <s v="Free"/>
    <x v="0"/>
    <x v="35"/>
    <n v="2795"/>
    <n v="58435"/>
    <n v="64"/>
    <s v="Home &amp; Kitchen"/>
    <x v="1"/>
    <x v="1"/>
    <n v="2"/>
    <n v="4"/>
    <n v="3"/>
    <n v="243"/>
    <x v="1"/>
  </r>
  <r>
    <s v="C07788"/>
    <x v="0"/>
    <n v="32"/>
    <x v="2"/>
    <s v="Free"/>
    <x v="0"/>
    <x v="12"/>
    <n v="22622"/>
    <n v="366132"/>
    <n v="16"/>
    <s v="Clothing &amp; Apparel"/>
    <x v="3"/>
    <x v="1"/>
    <n v="4"/>
    <n v="4"/>
    <n v="5"/>
    <n v="445"/>
    <x v="4"/>
  </r>
  <r>
    <s v="C07789"/>
    <x v="0"/>
    <n v="36"/>
    <x v="0"/>
    <s v="Free"/>
    <x v="0"/>
    <x v="10"/>
    <n v="99"/>
    <n v="7422"/>
    <n v="4"/>
    <s v="Beauty &amp; Personal Care"/>
    <x v="1"/>
    <x v="1"/>
    <n v="5"/>
    <n v="2"/>
    <n v="1"/>
    <n v="521"/>
    <x v="2"/>
  </r>
  <r>
    <s v="C07790"/>
    <x v="11"/>
    <n v="22"/>
    <x v="1"/>
    <s v="Free"/>
    <x v="0"/>
    <x v="14"/>
    <n v="2973"/>
    <n v="5934"/>
    <n v="27"/>
    <s v="Electronics"/>
    <x v="0"/>
    <x v="0"/>
    <n v="4"/>
    <n v="1"/>
    <n v="1"/>
    <n v="411"/>
    <x v="8"/>
  </r>
  <r>
    <s v="C07791"/>
    <x v="8"/>
    <n v="34"/>
    <x v="2"/>
    <s v="Silver"/>
    <x v="1"/>
    <x v="12"/>
    <n v="6606"/>
    <n v="126339"/>
    <n v="8"/>
    <s v="Clothing &amp; Apparel"/>
    <x v="3"/>
    <x v="1"/>
    <n v="4"/>
    <n v="4"/>
    <n v="4"/>
    <n v="444"/>
    <x v="6"/>
  </r>
  <r>
    <s v="C07792"/>
    <x v="0"/>
    <n v="40"/>
    <x v="0"/>
    <s v="Free"/>
    <x v="1"/>
    <x v="17"/>
    <n v="9008"/>
    <n v="145023"/>
    <n v="22"/>
    <s v="Electronics"/>
    <x v="2"/>
    <x v="1"/>
    <n v="4"/>
    <n v="3"/>
    <n v="4"/>
    <n v="434"/>
    <x v="9"/>
  </r>
  <r>
    <s v="C07793"/>
    <x v="12"/>
    <n v="32"/>
    <x v="2"/>
    <s v="Free"/>
    <x v="1"/>
    <x v="20"/>
    <n v="3458"/>
    <n v="40364"/>
    <n v="3"/>
    <s v="Clothing &amp; Apparel"/>
    <x v="0"/>
    <x v="1"/>
    <n v="5"/>
    <n v="3"/>
    <n v="2"/>
    <n v="532"/>
    <x v="5"/>
  </r>
  <r>
    <s v="C07794"/>
    <x v="12"/>
    <n v="32"/>
    <x v="2"/>
    <s v="Free"/>
    <x v="0"/>
    <x v="24"/>
    <n v="6139"/>
    <n v="117427"/>
    <n v="11"/>
    <s v="Electronics"/>
    <x v="5"/>
    <x v="1"/>
    <n v="4"/>
    <n v="4"/>
    <n v="4"/>
    <n v="444"/>
    <x v="6"/>
  </r>
  <r>
    <s v="C07795"/>
    <x v="7"/>
    <n v="46"/>
    <x v="3"/>
    <s v="Free"/>
    <x v="1"/>
    <x v="10"/>
    <n v="441"/>
    <n v="34224"/>
    <n v="69"/>
    <s v="Home &amp; Kitchen"/>
    <x v="0"/>
    <x v="0"/>
    <n v="2"/>
    <n v="2"/>
    <n v="2"/>
    <n v="222"/>
    <x v="0"/>
  </r>
  <r>
    <s v="C07796"/>
    <x v="11"/>
    <n v="46"/>
    <x v="3"/>
    <s v="Platinum"/>
    <x v="1"/>
    <x v="0"/>
    <n v="6759"/>
    <n v="2988"/>
    <n v="104"/>
    <s v="Clothing &amp; Apparel"/>
    <x v="1"/>
    <x v="1"/>
    <n v="2"/>
    <n v="2"/>
    <n v="1"/>
    <n v="221"/>
    <x v="7"/>
  </r>
  <r>
    <s v="C07797"/>
    <x v="17"/>
    <n v="31"/>
    <x v="2"/>
    <s v="Free"/>
    <x v="0"/>
    <x v="30"/>
    <n v="15461"/>
    <n v="296176"/>
    <n v="72"/>
    <s v="Books"/>
    <x v="3"/>
    <x v="0"/>
    <n v="2"/>
    <n v="4"/>
    <n v="4"/>
    <n v="244"/>
    <x v="1"/>
  </r>
  <r>
    <s v="C07798"/>
    <x v="12"/>
    <n v="30"/>
    <x v="2"/>
    <s v="Free"/>
    <x v="0"/>
    <x v="19"/>
    <n v="8241"/>
    <n v="7454"/>
    <n v="139"/>
    <s v="Books"/>
    <x v="0"/>
    <x v="1"/>
    <n v="1"/>
    <n v="1"/>
    <n v="1"/>
    <n v="111"/>
    <x v="10"/>
  </r>
  <r>
    <s v="C07799"/>
    <x v="12"/>
    <n v="29"/>
    <x v="2"/>
    <s v="Gold"/>
    <x v="0"/>
    <x v="28"/>
    <n v="12998"/>
    <n v="498574"/>
    <n v="83"/>
    <s v="Health &amp; Wellness"/>
    <x v="4"/>
    <x v="1"/>
    <n v="2"/>
    <n v="5"/>
    <n v="5"/>
    <n v="255"/>
    <x v="1"/>
  </r>
  <r>
    <s v="C07800"/>
    <x v="10"/>
    <n v="33"/>
    <x v="2"/>
    <s v="Silver"/>
    <x v="1"/>
    <x v="20"/>
    <n v="6675"/>
    <n v="99547"/>
    <n v="7"/>
    <s v="Home &amp; Kitchen"/>
    <x v="0"/>
    <x v="1"/>
    <n v="5"/>
    <n v="3"/>
    <n v="3"/>
    <n v="533"/>
    <x v="5"/>
  </r>
  <r>
    <s v="C07801"/>
    <x v="14"/>
    <n v="50"/>
    <x v="3"/>
    <s v="Free"/>
    <x v="0"/>
    <x v="14"/>
    <n v="7403"/>
    <n v="13577"/>
    <n v="47"/>
    <s v="Home &amp; Kitchen"/>
    <x v="1"/>
    <x v="1"/>
    <n v="3"/>
    <n v="1"/>
    <n v="2"/>
    <n v="312"/>
    <x v="7"/>
  </r>
  <r>
    <s v="C07802"/>
    <x v="10"/>
    <n v="43"/>
    <x v="0"/>
    <s v="Silver"/>
    <x v="1"/>
    <x v="21"/>
    <n v="5231"/>
    <n v="54831"/>
    <n v="0"/>
    <s v="Electronics"/>
    <x v="2"/>
    <x v="1"/>
    <n v="5"/>
    <n v="3"/>
    <n v="3"/>
    <n v="533"/>
    <x v="5"/>
  </r>
  <r>
    <s v="C07803"/>
    <x v="10"/>
    <n v="44"/>
    <x v="0"/>
    <s v="Silver"/>
    <x v="0"/>
    <x v="33"/>
    <n v="5181"/>
    <n v="14776"/>
    <n v="117"/>
    <s v="Toys &amp; Games"/>
    <x v="5"/>
    <x v="0"/>
    <n v="2"/>
    <n v="1"/>
    <n v="2"/>
    <n v="212"/>
    <x v="0"/>
  </r>
  <r>
    <s v="C07804"/>
    <x v="10"/>
    <n v="37"/>
    <x v="0"/>
    <s v="Silver"/>
    <x v="0"/>
    <x v="42"/>
    <n v="4553"/>
    <n v="185267"/>
    <n v="89"/>
    <s v="Sports &amp; Outdoors"/>
    <x v="0"/>
    <x v="1"/>
    <n v="2"/>
    <n v="5"/>
    <n v="4"/>
    <n v="254"/>
    <x v="1"/>
  </r>
  <r>
    <s v="C07805"/>
    <x v="11"/>
    <n v="44"/>
    <x v="0"/>
    <s v="Gold"/>
    <x v="1"/>
    <x v="14"/>
    <n v="35578"/>
    <n v="63272"/>
    <n v="66"/>
    <s v="Electronics"/>
    <x v="1"/>
    <x v="1"/>
    <n v="2"/>
    <n v="1"/>
    <n v="3"/>
    <n v="213"/>
    <x v="7"/>
  </r>
  <r>
    <s v="C07806"/>
    <x v="5"/>
    <n v="30"/>
    <x v="2"/>
    <s v="Gold"/>
    <x v="0"/>
    <x v="39"/>
    <n v="7811"/>
    <n v="200113"/>
    <n v="16"/>
    <s v="Jewelry &amp; Accessories"/>
    <x v="0"/>
    <x v="1"/>
    <n v="4"/>
    <n v="4"/>
    <n v="4"/>
    <n v="444"/>
    <x v="6"/>
  </r>
  <r>
    <s v="C07807"/>
    <x v="0"/>
    <n v="49"/>
    <x v="3"/>
    <s v="Free"/>
    <x v="1"/>
    <x v="31"/>
    <n v="11701"/>
    <n v="109818"/>
    <n v="15"/>
    <s v="Clothing &amp; Apparel"/>
    <x v="1"/>
    <x v="0"/>
    <n v="4"/>
    <n v="2"/>
    <n v="4"/>
    <n v="424"/>
    <x v="2"/>
  </r>
  <r>
    <s v="C07808"/>
    <x v="10"/>
    <n v="29"/>
    <x v="2"/>
    <s v="Gold"/>
    <x v="0"/>
    <x v="67"/>
    <n v="6588"/>
    <n v="352675"/>
    <n v="31"/>
    <s v="Books"/>
    <x v="1"/>
    <x v="0"/>
    <n v="3"/>
    <n v="5"/>
    <n v="5"/>
    <n v="355"/>
    <x v="6"/>
  </r>
  <r>
    <s v="C07809"/>
    <x v="0"/>
    <n v="36"/>
    <x v="0"/>
    <s v="Gold"/>
    <x v="0"/>
    <x v="19"/>
    <n v="9341"/>
    <n v="10042"/>
    <n v="29"/>
    <s v="Sports &amp; Outdoors"/>
    <x v="1"/>
    <x v="0"/>
    <n v="3"/>
    <n v="1"/>
    <n v="1"/>
    <n v="311"/>
    <x v="8"/>
  </r>
  <r>
    <s v="C07810"/>
    <x v="5"/>
    <n v="18"/>
    <x v="1"/>
    <s v="Free"/>
    <x v="0"/>
    <x v="10"/>
    <n v="5356"/>
    <n v="46301"/>
    <n v="41"/>
    <s v="Books"/>
    <x v="1"/>
    <x v="0"/>
    <n v="3"/>
    <n v="2"/>
    <n v="3"/>
    <n v="323"/>
    <x v="5"/>
  </r>
  <r>
    <s v="C07811"/>
    <x v="0"/>
    <n v="24"/>
    <x v="1"/>
    <s v="Gold"/>
    <x v="1"/>
    <x v="8"/>
    <n v="13427"/>
    <n v="360738"/>
    <n v="21"/>
    <s v="Home &amp; Kitchen"/>
    <x v="3"/>
    <x v="1"/>
    <n v="4"/>
    <n v="4"/>
    <n v="5"/>
    <n v="445"/>
    <x v="4"/>
  </r>
  <r>
    <s v="C07812"/>
    <x v="10"/>
    <n v="50"/>
    <x v="3"/>
    <s v="Free"/>
    <x v="0"/>
    <x v="17"/>
    <n v="10703"/>
    <n v="143834"/>
    <n v="38"/>
    <s v="Beauty &amp; Personal Care"/>
    <x v="1"/>
    <x v="1"/>
    <n v="3"/>
    <n v="3"/>
    <n v="4"/>
    <n v="334"/>
    <x v="9"/>
  </r>
  <r>
    <s v="C07813"/>
    <x v="0"/>
    <n v="43"/>
    <x v="0"/>
    <s v="Platinum"/>
    <x v="1"/>
    <x v="21"/>
    <n v="3245"/>
    <n v="354123"/>
    <n v="27"/>
    <s v="Beauty &amp; Personal Care"/>
    <x v="3"/>
    <x v="1"/>
    <n v="4"/>
    <n v="3"/>
    <n v="5"/>
    <n v="435"/>
    <x v="6"/>
  </r>
  <r>
    <s v="C07814"/>
    <x v="0"/>
    <n v="47"/>
    <x v="3"/>
    <s v="Free"/>
    <x v="1"/>
    <x v="2"/>
    <n v="5528"/>
    <n v="29801"/>
    <n v="184"/>
    <s v="Office Supplies"/>
    <x v="3"/>
    <x v="1"/>
    <n v="1"/>
    <n v="2"/>
    <n v="2"/>
    <n v="122"/>
    <x v="0"/>
  </r>
  <r>
    <s v="C07815"/>
    <x v="0"/>
    <n v="22"/>
    <x v="1"/>
    <s v="Free"/>
    <x v="0"/>
    <x v="23"/>
    <n v="36541"/>
    <n v="531359"/>
    <n v="59"/>
    <s v="Sports &amp; Outdoors"/>
    <x v="2"/>
    <x v="0"/>
    <n v="3"/>
    <n v="3"/>
    <n v="5"/>
    <n v="335"/>
    <x v="6"/>
  </r>
  <r>
    <s v="C07816"/>
    <x v="10"/>
    <n v="45"/>
    <x v="3"/>
    <s v="Free"/>
    <x v="1"/>
    <x v="24"/>
    <n v="9285"/>
    <n v="21505"/>
    <n v="49"/>
    <s v="Electronics"/>
    <x v="1"/>
    <x v="0"/>
    <n v="3"/>
    <n v="4"/>
    <n v="2"/>
    <n v="342"/>
    <x v="5"/>
  </r>
  <r>
    <s v="C07817"/>
    <x v="12"/>
    <n v="22"/>
    <x v="1"/>
    <s v="Silver"/>
    <x v="1"/>
    <x v="14"/>
    <n v="14033"/>
    <n v="28943"/>
    <n v="105"/>
    <s v="Clothing &amp; Apparel"/>
    <x v="0"/>
    <x v="0"/>
    <n v="2"/>
    <n v="1"/>
    <n v="2"/>
    <n v="212"/>
    <x v="0"/>
  </r>
  <r>
    <s v="C07818"/>
    <x v="0"/>
    <n v="60"/>
    <x v="4"/>
    <s v="Gold"/>
    <x v="1"/>
    <x v="2"/>
    <n v="9573"/>
    <n v="4980"/>
    <n v="113"/>
    <s v="Books"/>
    <x v="5"/>
    <x v="1"/>
    <n v="2"/>
    <n v="2"/>
    <n v="1"/>
    <n v="221"/>
    <x v="7"/>
  </r>
  <r>
    <s v="C07819"/>
    <x v="0"/>
    <n v="30"/>
    <x v="2"/>
    <s v="Free"/>
    <x v="1"/>
    <x v="33"/>
    <n v="4378"/>
    <n v="11771"/>
    <n v="29"/>
    <s v="Health &amp; Wellness"/>
    <x v="1"/>
    <x v="0"/>
    <n v="3"/>
    <n v="1"/>
    <n v="2"/>
    <n v="312"/>
    <x v="7"/>
  </r>
  <r>
    <s v="C07820"/>
    <x v="14"/>
    <n v="32"/>
    <x v="2"/>
    <s v="Free"/>
    <x v="0"/>
    <x v="4"/>
    <n v="3871"/>
    <n v="87408"/>
    <n v="0"/>
    <s v="Health &amp; Wellness"/>
    <x v="3"/>
    <x v="0"/>
    <n v="5"/>
    <n v="4"/>
    <n v="3"/>
    <n v="543"/>
    <x v="6"/>
  </r>
  <r>
    <s v="C07821"/>
    <x v="14"/>
    <n v="46"/>
    <x v="3"/>
    <s v="Free"/>
    <x v="0"/>
    <x v="62"/>
    <n v="2695"/>
    <n v="129409"/>
    <n v="79"/>
    <s v="Food &amp; Grocery"/>
    <x v="2"/>
    <x v="0"/>
    <n v="2"/>
    <n v="5"/>
    <n v="4"/>
    <n v="254"/>
    <x v="1"/>
  </r>
  <r>
    <s v="C07822"/>
    <x v="7"/>
    <n v="36"/>
    <x v="0"/>
    <s v="Silver"/>
    <x v="1"/>
    <x v="25"/>
    <n v="8302"/>
    <n v="262071"/>
    <n v="149"/>
    <s v="Clothing &amp; Apparel"/>
    <x v="3"/>
    <x v="1"/>
    <n v="1"/>
    <n v="4"/>
    <n v="4"/>
    <n v="144"/>
    <x v="3"/>
  </r>
  <r>
    <s v="C07823"/>
    <x v="7"/>
    <n v="44"/>
    <x v="0"/>
    <s v="Free"/>
    <x v="1"/>
    <x v="20"/>
    <n v="7192"/>
    <n v="83607"/>
    <n v="15"/>
    <s v="Automotive"/>
    <x v="0"/>
    <x v="1"/>
    <n v="4"/>
    <n v="3"/>
    <n v="3"/>
    <n v="433"/>
    <x v="5"/>
  </r>
  <r>
    <s v="C07824"/>
    <x v="3"/>
    <n v="61"/>
    <x v="4"/>
    <s v="Free"/>
    <x v="1"/>
    <x v="9"/>
    <n v="4164"/>
    <n v="32122"/>
    <n v="27"/>
    <s v="Electronics"/>
    <x v="0"/>
    <x v="1"/>
    <n v="4"/>
    <n v="2"/>
    <n v="2"/>
    <n v="422"/>
    <x v="8"/>
  </r>
  <r>
    <s v="C07825"/>
    <x v="5"/>
    <n v="42"/>
    <x v="0"/>
    <s v="Platinum"/>
    <x v="1"/>
    <x v="33"/>
    <n v="10535"/>
    <n v="28896"/>
    <n v="4"/>
    <s v="Office Supplies"/>
    <x v="1"/>
    <x v="0"/>
    <n v="5"/>
    <n v="1"/>
    <n v="2"/>
    <n v="512"/>
    <x v="8"/>
  </r>
  <r>
    <s v="C07826"/>
    <x v="0"/>
    <n v="47"/>
    <x v="3"/>
    <s v="Free"/>
    <x v="1"/>
    <x v="34"/>
    <n v="732"/>
    <n v="116507"/>
    <n v="145"/>
    <s v="Electronics"/>
    <x v="1"/>
    <x v="0"/>
    <n v="1"/>
    <n v="3"/>
    <n v="4"/>
    <n v="134"/>
    <x v="1"/>
  </r>
  <r>
    <s v="C07827"/>
    <x v="3"/>
    <n v="52"/>
    <x v="3"/>
    <s v="Silver"/>
    <x v="0"/>
    <x v="31"/>
    <n v="5681"/>
    <n v="52671"/>
    <n v="25"/>
    <s v="Clothing &amp; Apparel"/>
    <x v="0"/>
    <x v="0"/>
    <n v="4"/>
    <n v="2"/>
    <n v="3"/>
    <n v="423"/>
    <x v="5"/>
  </r>
  <r>
    <s v="C07828"/>
    <x v="0"/>
    <n v="46"/>
    <x v="3"/>
    <s v="Platinum"/>
    <x v="1"/>
    <x v="2"/>
    <n v="25506"/>
    <n v="163114"/>
    <n v="70"/>
    <s v="Clothing &amp; Apparel"/>
    <x v="4"/>
    <x v="1"/>
    <n v="2"/>
    <n v="2"/>
    <n v="4"/>
    <n v="224"/>
    <x v="1"/>
  </r>
  <r>
    <s v="C07829"/>
    <x v="5"/>
    <n v="28"/>
    <x v="2"/>
    <s v="Free"/>
    <x v="1"/>
    <x v="33"/>
    <n v="7583"/>
    <n v="20058"/>
    <n v="5"/>
    <s v="Travel &amp; Luggage"/>
    <x v="0"/>
    <x v="1"/>
    <n v="5"/>
    <n v="1"/>
    <n v="2"/>
    <n v="512"/>
    <x v="8"/>
  </r>
  <r>
    <s v="C07830"/>
    <x v="5"/>
    <n v="39"/>
    <x v="0"/>
    <s v="Free"/>
    <x v="1"/>
    <x v="10"/>
    <n v="9122"/>
    <n v="65465"/>
    <n v="198"/>
    <s v="Sports &amp; Outdoors"/>
    <x v="4"/>
    <x v="0"/>
    <n v="1"/>
    <n v="2"/>
    <n v="3"/>
    <n v="123"/>
    <x v="0"/>
  </r>
  <r>
    <s v="C07831"/>
    <x v="2"/>
    <n v="39"/>
    <x v="0"/>
    <s v="Free"/>
    <x v="0"/>
    <x v="23"/>
    <n v="3548"/>
    <n v="48663"/>
    <n v="20"/>
    <s v="Home &amp; Kitchen"/>
    <x v="1"/>
    <x v="0"/>
    <n v="4"/>
    <n v="3"/>
    <n v="3"/>
    <n v="433"/>
    <x v="5"/>
  </r>
  <r>
    <s v="C07832"/>
    <x v="0"/>
    <n v="33"/>
    <x v="2"/>
    <s v="Silver"/>
    <x v="1"/>
    <x v="22"/>
    <n v="8899"/>
    <n v="84944"/>
    <n v="284"/>
    <s v="Home &amp; Kitchen"/>
    <x v="0"/>
    <x v="1"/>
    <n v="1"/>
    <n v="3"/>
    <n v="3"/>
    <n v="133"/>
    <x v="1"/>
  </r>
  <r>
    <s v="C07833"/>
    <x v="16"/>
    <n v="50"/>
    <x v="3"/>
    <s v="Free"/>
    <x v="0"/>
    <x v="5"/>
    <n v="46004"/>
    <n v="247764"/>
    <n v="12"/>
    <s v="Clothing &amp; Apparel"/>
    <x v="1"/>
    <x v="1"/>
    <n v="4"/>
    <n v="2"/>
    <n v="4"/>
    <n v="424"/>
    <x v="2"/>
  </r>
  <r>
    <s v="C07834"/>
    <x v="18"/>
    <n v="27"/>
    <x v="2"/>
    <s v="Free"/>
    <x v="0"/>
    <x v="35"/>
    <n v="10668"/>
    <n v="174521"/>
    <n v="61"/>
    <s v="Beauty &amp; Personal Care"/>
    <x v="3"/>
    <x v="1"/>
    <n v="2"/>
    <n v="4"/>
    <n v="4"/>
    <n v="244"/>
    <x v="1"/>
  </r>
  <r>
    <s v="C07835"/>
    <x v="12"/>
    <n v="43"/>
    <x v="0"/>
    <s v="Free"/>
    <x v="0"/>
    <x v="17"/>
    <n v="5298"/>
    <n v="74072"/>
    <n v="170"/>
    <s v="Sports &amp; Outdoors"/>
    <x v="3"/>
    <x v="0"/>
    <n v="1"/>
    <n v="3"/>
    <n v="3"/>
    <n v="133"/>
    <x v="1"/>
  </r>
  <r>
    <s v="C07836"/>
    <x v="11"/>
    <n v="41"/>
    <x v="0"/>
    <s v="Gold"/>
    <x v="1"/>
    <x v="19"/>
    <n v="8262"/>
    <n v="8966"/>
    <n v="32"/>
    <s v="Food &amp; Grocery"/>
    <x v="0"/>
    <x v="0"/>
    <n v="3"/>
    <n v="1"/>
    <n v="1"/>
    <n v="311"/>
    <x v="8"/>
  </r>
  <r>
    <s v="C07837"/>
    <x v="8"/>
    <n v="32"/>
    <x v="2"/>
    <s v="Free"/>
    <x v="1"/>
    <x v="34"/>
    <n v="1942"/>
    <n v="30024"/>
    <n v="169"/>
    <s v="Home &amp; Kitchen"/>
    <x v="0"/>
    <x v="1"/>
    <n v="1"/>
    <n v="3"/>
    <n v="2"/>
    <n v="132"/>
    <x v="0"/>
  </r>
  <r>
    <s v="C07838"/>
    <x v="4"/>
    <n v="29"/>
    <x v="2"/>
    <s v="Platinum"/>
    <x v="1"/>
    <x v="23"/>
    <n v="46011"/>
    <n v="718817"/>
    <n v="373"/>
    <s v="Toys &amp; Games"/>
    <x v="4"/>
    <x v="1"/>
    <n v="1"/>
    <n v="3"/>
    <n v="5"/>
    <n v="135"/>
    <x v="1"/>
  </r>
  <r>
    <s v="C07839"/>
    <x v="7"/>
    <n v="26"/>
    <x v="2"/>
    <s v="Free"/>
    <x v="0"/>
    <x v="35"/>
    <n v="3217"/>
    <n v="64912"/>
    <n v="263"/>
    <s v="Health &amp; Wellness"/>
    <x v="1"/>
    <x v="0"/>
    <n v="1"/>
    <n v="4"/>
    <n v="3"/>
    <n v="143"/>
    <x v="1"/>
  </r>
  <r>
    <s v="C07840"/>
    <x v="1"/>
    <n v="48"/>
    <x v="3"/>
    <s v="Free"/>
    <x v="0"/>
    <x v="9"/>
    <n v="2187"/>
    <n v="1579"/>
    <n v="6"/>
    <s v="Automotive"/>
    <x v="5"/>
    <x v="0"/>
    <n v="5"/>
    <n v="2"/>
    <n v="1"/>
    <n v="521"/>
    <x v="2"/>
  </r>
  <r>
    <s v="C07841"/>
    <x v="14"/>
    <n v="18"/>
    <x v="1"/>
    <s v="Free"/>
    <x v="0"/>
    <x v="59"/>
    <n v="3498"/>
    <n v="10166"/>
    <n v="25"/>
    <s v="Home &amp; Kitchen"/>
    <x v="4"/>
    <x v="1"/>
    <n v="4"/>
    <n v="4"/>
    <n v="1"/>
    <n v="441"/>
    <x v="5"/>
  </r>
  <r>
    <s v="C07842"/>
    <x v="5"/>
    <n v="41"/>
    <x v="0"/>
    <s v="Silver"/>
    <x v="0"/>
    <x v="33"/>
    <n v="1444"/>
    <n v="4467"/>
    <n v="43"/>
    <s v="Sports &amp; Outdoors"/>
    <x v="5"/>
    <x v="0"/>
    <n v="3"/>
    <n v="1"/>
    <n v="1"/>
    <n v="311"/>
    <x v="8"/>
  </r>
  <r>
    <s v="C07843"/>
    <x v="7"/>
    <n v="36"/>
    <x v="0"/>
    <s v="Gold"/>
    <x v="1"/>
    <x v="62"/>
    <n v="4841"/>
    <n v="274042"/>
    <n v="44"/>
    <s v="Electronics"/>
    <x v="4"/>
    <x v="1"/>
    <n v="3"/>
    <n v="5"/>
    <n v="4"/>
    <n v="354"/>
    <x v="6"/>
  </r>
  <r>
    <s v="C07844"/>
    <x v="3"/>
    <n v="24"/>
    <x v="1"/>
    <s v="Silver"/>
    <x v="1"/>
    <x v="21"/>
    <n v="6352"/>
    <n v="73609"/>
    <n v="5"/>
    <s v="Beauty &amp; Personal Care"/>
    <x v="1"/>
    <x v="1"/>
    <n v="5"/>
    <n v="3"/>
    <n v="3"/>
    <n v="533"/>
    <x v="5"/>
  </r>
  <r>
    <s v="C07845"/>
    <x v="1"/>
    <n v="22"/>
    <x v="1"/>
    <s v="Free"/>
    <x v="1"/>
    <x v="9"/>
    <n v="7326"/>
    <n v="55753"/>
    <n v="96"/>
    <s v="Beauty &amp; Personal Care"/>
    <x v="2"/>
    <x v="1"/>
    <n v="2"/>
    <n v="2"/>
    <n v="3"/>
    <n v="223"/>
    <x v="0"/>
  </r>
  <r>
    <s v="C07846"/>
    <x v="3"/>
    <n v="32"/>
    <x v="2"/>
    <s v="Free"/>
    <x v="0"/>
    <x v="47"/>
    <n v="4125"/>
    <n v="115356"/>
    <n v="92"/>
    <s v="Home &amp; Kitchen"/>
    <x v="0"/>
    <x v="0"/>
    <n v="2"/>
    <n v="4"/>
    <n v="4"/>
    <n v="244"/>
    <x v="1"/>
  </r>
  <r>
    <s v="C07847"/>
    <x v="0"/>
    <n v="55"/>
    <x v="4"/>
    <s v="Platinum"/>
    <x v="1"/>
    <x v="41"/>
    <n v="4016"/>
    <n v="157255"/>
    <n v="2"/>
    <s v="Electronics"/>
    <x v="4"/>
    <x v="1"/>
    <n v="5"/>
    <n v="5"/>
    <n v="4"/>
    <n v="554"/>
    <x v="4"/>
  </r>
  <r>
    <s v="C07848"/>
    <x v="0"/>
    <n v="36"/>
    <x v="0"/>
    <s v="Platinum"/>
    <x v="1"/>
    <x v="0"/>
    <n v="16674"/>
    <n v="67277"/>
    <n v="18"/>
    <s v="Automotive"/>
    <x v="5"/>
    <x v="1"/>
    <n v="4"/>
    <n v="2"/>
    <n v="3"/>
    <n v="423"/>
    <x v="5"/>
  </r>
  <r>
    <s v="C07849"/>
    <x v="1"/>
    <n v="36"/>
    <x v="0"/>
    <s v="Gold"/>
    <x v="0"/>
    <x v="38"/>
    <n v="10371"/>
    <n v="758568"/>
    <n v="165"/>
    <s v="Electronics"/>
    <x v="3"/>
    <x v="0"/>
    <n v="1"/>
    <n v="5"/>
    <n v="5"/>
    <n v="155"/>
    <x v="3"/>
  </r>
  <r>
    <s v="C07850"/>
    <x v="0"/>
    <n v="52"/>
    <x v="3"/>
    <s v="Platinum"/>
    <x v="1"/>
    <x v="33"/>
    <n v="7914"/>
    <n v="22537"/>
    <n v="16"/>
    <s v="Books"/>
    <x v="3"/>
    <x v="1"/>
    <n v="4"/>
    <n v="1"/>
    <n v="2"/>
    <n v="412"/>
    <x v="8"/>
  </r>
  <r>
    <s v="C07851"/>
    <x v="0"/>
    <n v="45"/>
    <x v="3"/>
    <s v="Free"/>
    <x v="1"/>
    <x v="26"/>
    <n v="14019"/>
    <n v="30595"/>
    <n v="14"/>
    <s v="Toys &amp; Games"/>
    <x v="4"/>
    <x v="1"/>
    <n v="4"/>
    <n v="4"/>
    <n v="2"/>
    <n v="442"/>
    <x v="5"/>
  </r>
  <r>
    <s v="C07852"/>
    <x v="0"/>
    <n v="60"/>
    <x v="4"/>
    <s v="Free"/>
    <x v="1"/>
    <x v="17"/>
    <n v="4716"/>
    <n v="71277"/>
    <n v="14"/>
    <s v="Office Supplies"/>
    <x v="1"/>
    <x v="1"/>
    <n v="4"/>
    <n v="3"/>
    <n v="3"/>
    <n v="433"/>
    <x v="5"/>
  </r>
  <r>
    <s v="C07853"/>
    <x v="14"/>
    <n v="25"/>
    <x v="2"/>
    <s v="Silver"/>
    <x v="1"/>
    <x v="12"/>
    <n v="10982"/>
    <n v="207442"/>
    <n v="1"/>
    <s v="Electronics"/>
    <x v="3"/>
    <x v="0"/>
    <n v="5"/>
    <n v="4"/>
    <n v="4"/>
    <n v="544"/>
    <x v="4"/>
  </r>
  <r>
    <s v="C07854"/>
    <x v="7"/>
    <n v="42"/>
    <x v="0"/>
    <s v="Free"/>
    <x v="0"/>
    <x v="43"/>
    <n v="5711"/>
    <n v="207249"/>
    <n v="3"/>
    <s v="Jewelry &amp; Accessories"/>
    <x v="4"/>
    <x v="1"/>
    <n v="5"/>
    <n v="5"/>
    <n v="4"/>
    <n v="554"/>
    <x v="4"/>
  </r>
  <r>
    <s v="C07855"/>
    <x v="2"/>
    <n v="21"/>
    <x v="1"/>
    <s v="Platinum"/>
    <x v="0"/>
    <x v="24"/>
    <n v="27203"/>
    <n v="672932"/>
    <n v="53"/>
    <s v="Electronics"/>
    <x v="0"/>
    <x v="1"/>
    <n v="3"/>
    <n v="4"/>
    <n v="5"/>
    <n v="345"/>
    <x v="6"/>
  </r>
  <r>
    <s v="C07856"/>
    <x v="1"/>
    <n v="44"/>
    <x v="0"/>
    <s v="Free"/>
    <x v="0"/>
    <x v="31"/>
    <n v="15648"/>
    <n v="122086"/>
    <n v="64"/>
    <s v="Books"/>
    <x v="0"/>
    <x v="1"/>
    <n v="2"/>
    <n v="2"/>
    <n v="4"/>
    <n v="224"/>
    <x v="1"/>
  </r>
  <r>
    <s v="C07857"/>
    <x v="13"/>
    <n v="18"/>
    <x v="1"/>
    <s v="Silver"/>
    <x v="1"/>
    <x v="7"/>
    <n v="10457"/>
    <n v="540028"/>
    <n v="39"/>
    <s v="Electronics"/>
    <x v="4"/>
    <x v="0"/>
    <n v="3"/>
    <n v="5"/>
    <n v="5"/>
    <n v="355"/>
    <x v="6"/>
  </r>
  <r>
    <s v="C07858"/>
    <x v="6"/>
    <n v="18"/>
    <x v="1"/>
    <s v="Gold"/>
    <x v="0"/>
    <x v="19"/>
    <n v="1584"/>
    <n v="17449"/>
    <n v="14"/>
    <s v="Books"/>
    <x v="5"/>
    <x v="1"/>
    <n v="4"/>
    <n v="1"/>
    <n v="2"/>
    <n v="412"/>
    <x v="8"/>
  </r>
  <r>
    <s v="C07859"/>
    <x v="11"/>
    <n v="32"/>
    <x v="2"/>
    <s v="Silver"/>
    <x v="1"/>
    <x v="35"/>
    <n v="10673"/>
    <n v="229487"/>
    <n v="36"/>
    <s v="Health &amp; Wellness"/>
    <x v="1"/>
    <x v="0"/>
    <n v="3"/>
    <n v="4"/>
    <n v="4"/>
    <n v="344"/>
    <x v="6"/>
  </r>
  <r>
    <s v="C07860"/>
    <x v="2"/>
    <n v="29"/>
    <x v="2"/>
    <s v="Gold"/>
    <x v="0"/>
    <x v="26"/>
    <n v="20599"/>
    <n v="47063"/>
    <n v="13"/>
    <s v="Clothing &amp; Apparel"/>
    <x v="1"/>
    <x v="1"/>
    <n v="4"/>
    <n v="4"/>
    <n v="3"/>
    <n v="443"/>
    <x v="9"/>
  </r>
  <r>
    <s v="C07861"/>
    <x v="0"/>
    <n v="36"/>
    <x v="0"/>
    <s v="Silver"/>
    <x v="1"/>
    <x v="1"/>
    <n v="15375"/>
    <n v="169417"/>
    <n v="65"/>
    <s v="Electronics"/>
    <x v="0"/>
    <x v="1"/>
    <n v="2"/>
    <n v="3"/>
    <n v="4"/>
    <n v="234"/>
    <x v="1"/>
  </r>
  <r>
    <s v="C07862"/>
    <x v="7"/>
    <n v="40"/>
    <x v="0"/>
    <s v="Silver"/>
    <x v="0"/>
    <x v="12"/>
    <n v="11015"/>
    <n v="179615"/>
    <n v="14"/>
    <s v="Home &amp; Kitchen"/>
    <x v="0"/>
    <x v="0"/>
    <n v="4"/>
    <n v="4"/>
    <n v="4"/>
    <n v="444"/>
    <x v="6"/>
  </r>
  <r>
    <s v="C07863"/>
    <x v="14"/>
    <n v="43"/>
    <x v="0"/>
    <s v="Free"/>
    <x v="1"/>
    <x v="25"/>
    <n v="4129"/>
    <n v="110914"/>
    <n v="36"/>
    <s v="Home &amp; Kitchen"/>
    <x v="1"/>
    <x v="1"/>
    <n v="3"/>
    <n v="4"/>
    <n v="4"/>
    <n v="344"/>
    <x v="6"/>
  </r>
  <r>
    <s v="C07864"/>
    <x v="14"/>
    <n v="41"/>
    <x v="0"/>
    <s v="Free"/>
    <x v="0"/>
    <x v="12"/>
    <n v="3462"/>
    <n v="59011"/>
    <n v="74"/>
    <s v="Electronics"/>
    <x v="3"/>
    <x v="1"/>
    <n v="2"/>
    <n v="4"/>
    <n v="3"/>
    <n v="243"/>
    <x v="1"/>
  </r>
  <r>
    <s v="C07865"/>
    <x v="12"/>
    <n v="37"/>
    <x v="0"/>
    <s v="Free"/>
    <x v="0"/>
    <x v="14"/>
    <n v="14495"/>
    <n v="26516"/>
    <n v="26"/>
    <s v="Sports &amp; Outdoors"/>
    <x v="0"/>
    <x v="1"/>
    <n v="4"/>
    <n v="1"/>
    <n v="2"/>
    <n v="412"/>
    <x v="8"/>
  </r>
  <r>
    <s v="C07866"/>
    <x v="9"/>
    <n v="23"/>
    <x v="1"/>
    <s v="Free"/>
    <x v="1"/>
    <x v="20"/>
    <n v="1974"/>
    <n v="28434"/>
    <n v="29"/>
    <s v="Travel &amp; Luggage"/>
    <x v="4"/>
    <x v="1"/>
    <n v="3"/>
    <n v="3"/>
    <n v="2"/>
    <n v="332"/>
    <x v="0"/>
  </r>
  <r>
    <s v="C07867"/>
    <x v="10"/>
    <n v="18"/>
    <x v="1"/>
    <s v="Silver"/>
    <x v="1"/>
    <x v="22"/>
    <n v="12553"/>
    <n v="113863"/>
    <n v="85"/>
    <s v="Books"/>
    <x v="0"/>
    <x v="1"/>
    <n v="2"/>
    <n v="3"/>
    <n v="4"/>
    <n v="234"/>
    <x v="1"/>
  </r>
  <r>
    <s v="C07868"/>
    <x v="12"/>
    <n v="47"/>
    <x v="3"/>
    <s v="Free"/>
    <x v="0"/>
    <x v="20"/>
    <n v="7526"/>
    <n v="8671"/>
    <n v="14"/>
    <s v="Electronics"/>
    <x v="3"/>
    <x v="1"/>
    <n v="4"/>
    <n v="3"/>
    <n v="1"/>
    <n v="431"/>
    <x v="5"/>
  </r>
  <r>
    <s v="C07869"/>
    <x v="5"/>
    <n v="18"/>
    <x v="1"/>
    <s v="Silver"/>
    <x v="0"/>
    <x v="21"/>
    <n v="3995"/>
    <n v="46204"/>
    <n v="25"/>
    <s v="Clothing &amp; Apparel"/>
    <x v="1"/>
    <x v="0"/>
    <n v="4"/>
    <n v="3"/>
    <n v="3"/>
    <n v="433"/>
    <x v="5"/>
  </r>
  <r>
    <s v="C07870"/>
    <x v="0"/>
    <n v="18"/>
    <x v="1"/>
    <s v="Platinum"/>
    <x v="1"/>
    <x v="23"/>
    <n v="21622"/>
    <n v="285876"/>
    <n v="179"/>
    <s v="Home &amp; Kitchen"/>
    <x v="0"/>
    <x v="0"/>
    <n v="1"/>
    <n v="3"/>
    <n v="4"/>
    <n v="134"/>
    <x v="1"/>
  </r>
  <r>
    <s v="C07871"/>
    <x v="5"/>
    <n v="49"/>
    <x v="3"/>
    <s v="Free"/>
    <x v="1"/>
    <x v="33"/>
    <n v="8265"/>
    <n v="26434"/>
    <n v="84"/>
    <s v="Books"/>
    <x v="3"/>
    <x v="1"/>
    <n v="2"/>
    <n v="1"/>
    <n v="2"/>
    <n v="212"/>
    <x v="0"/>
  </r>
  <r>
    <s v="C07872"/>
    <x v="10"/>
    <n v="23"/>
    <x v="1"/>
    <s v="Free"/>
    <x v="0"/>
    <x v="4"/>
    <n v="9281"/>
    <n v="196423"/>
    <n v="23"/>
    <s v="Beauty &amp; Personal Care"/>
    <x v="0"/>
    <x v="0"/>
    <n v="4"/>
    <n v="4"/>
    <n v="4"/>
    <n v="444"/>
    <x v="6"/>
  </r>
  <r>
    <s v="C07873"/>
    <x v="0"/>
    <n v="32"/>
    <x v="2"/>
    <s v="Free"/>
    <x v="1"/>
    <x v="21"/>
    <n v="486"/>
    <n v="53022"/>
    <n v="49"/>
    <s v="Clothing &amp; Apparel"/>
    <x v="1"/>
    <x v="1"/>
    <n v="3"/>
    <n v="3"/>
    <n v="3"/>
    <n v="333"/>
    <x v="5"/>
  </r>
  <r>
    <s v="C07874"/>
    <x v="4"/>
    <n v="36"/>
    <x v="0"/>
    <s v="Free"/>
    <x v="1"/>
    <x v="8"/>
    <n v="916"/>
    <n v="23765"/>
    <n v="9"/>
    <s v="Sports &amp; Outdoors"/>
    <x v="5"/>
    <x v="0"/>
    <n v="4"/>
    <n v="4"/>
    <n v="2"/>
    <n v="442"/>
    <x v="5"/>
  </r>
  <r>
    <s v="C07875"/>
    <x v="3"/>
    <n v="22"/>
    <x v="1"/>
    <s v="Free"/>
    <x v="1"/>
    <x v="35"/>
    <n v="13939"/>
    <n v="28791"/>
    <n v="30"/>
    <s v="Electronics"/>
    <x v="4"/>
    <x v="1"/>
    <n v="3"/>
    <n v="4"/>
    <n v="2"/>
    <n v="342"/>
    <x v="5"/>
  </r>
  <r>
    <s v="C07876"/>
    <x v="8"/>
    <n v="23"/>
    <x v="1"/>
    <s v="Free"/>
    <x v="1"/>
    <x v="35"/>
    <n v="3008"/>
    <n v="48583"/>
    <n v="58"/>
    <s v="Sports &amp; Outdoors"/>
    <x v="0"/>
    <x v="1"/>
    <n v="3"/>
    <n v="4"/>
    <n v="3"/>
    <n v="343"/>
    <x v="9"/>
  </r>
  <r>
    <s v="C07877"/>
    <x v="0"/>
    <n v="51"/>
    <x v="3"/>
    <s v="Free"/>
    <x v="1"/>
    <x v="1"/>
    <n v="2492"/>
    <n v="31372"/>
    <n v="80"/>
    <s v="Pet Supplies"/>
    <x v="0"/>
    <x v="1"/>
    <n v="2"/>
    <n v="3"/>
    <n v="2"/>
    <n v="232"/>
    <x v="0"/>
  </r>
  <r>
    <s v="C07878"/>
    <x v="0"/>
    <n v="18"/>
    <x v="1"/>
    <s v="Free"/>
    <x v="0"/>
    <x v="5"/>
    <n v="2592"/>
    <n v="1122"/>
    <n v="141"/>
    <s v="Home &amp; Kitchen"/>
    <x v="4"/>
    <x v="1"/>
    <n v="1"/>
    <n v="2"/>
    <n v="1"/>
    <n v="121"/>
    <x v="10"/>
  </r>
  <r>
    <s v="C07879"/>
    <x v="12"/>
    <n v="44"/>
    <x v="0"/>
    <s v="Free"/>
    <x v="1"/>
    <x v="0"/>
    <n v="3387"/>
    <n v="14014"/>
    <n v="30"/>
    <s v="Automotive"/>
    <x v="1"/>
    <x v="0"/>
    <n v="3"/>
    <n v="2"/>
    <n v="2"/>
    <n v="322"/>
    <x v="0"/>
  </r>
  <r>
    <s v="C07880"/>
    <x v="0"/>
    <n v="23"/>
    <x v="1"/>
    <s v="Free"/>
    <x v="1"/>
    <x v="19"/>
    <n v="7042"/>
    <n v="6573"/>
    <n v="20"/>
    <s v="Jewelry &amp; Accessories"/>
    <x v="5"/>
    <x v="1"/>
    <n v="4"/>
    <n v="1"/>
    <n v="1"/>
    <n v="411"/>
    <x v="8"/>
  </r>
  <r>
    <s v="C07881"/>
    <x v="0"/>
    <n v="27"/>
    <x v="2"/>
    <s v="Free"/>
    <x v="1"/>
    <x v="43"/>
    <n v="362"/>
    <n v="160981"/>
    <n v="100"/>
    <s v="Electronics"/>
    <x v="2"/>
    <x v="1"/>
    <n v="2"/>
    <n v="5"/>
    <n v="4"/>
    <n v="254"/>
    <x v="1"/>
  </r>
  <r>
    <s v="C07882"/>
    <x v="18"/>
    <n v="24"/>
    <x v="1"/>
    <s v="Platinum"/>
    <x v="0"/>
    <x v="30"/>
    <n v="2785"/>
    <n v="559273"/>
    <n v="15"/>
    <s v="Clothing &amp; Apparel"/>
    <x v="4"/>
    <x v="0"/>
    <n v="4"/>
    <n v="4"/>
    <n v="5"/>
    <n v="445"/>
    <x v="4"/>
  </r>
  <r>
    <s v="C07883"/>
    <x v="9"/>
    <n v="31"/>
    <x v="2"/>
    <s v="Free"/>
    <x v="0"/>
    <x v="53"/>
    <n v="11333"/>
    <n v="490999"/>
    <n v="51"/>
    <s v="Electronics"/>
    <x v="0"/>
    <x v="0"/>
    <n v="3"/>
    <n v="5"/>
    <n v="5"/>
    <n v="355"/>
    <x v="6"/>
  </r>
  <r>
    <s v="C07884"/>
    <x v="0"/>
    <n v="54"/>
    <x v="3"/>
    <s v="Free"/>
    <x v="1"/>
    <x v="22"/>
    <n v="13188"/>
    <n v="148711"/>
    <n v="0"/>
    <s v="Clothing &amp; Apparel"/>
    <x v="0"/>
    <x v="0"/>
    <n v="5"/>
    <n v="3"/>
    <n v="4"/>
    <n v="534"/>
    <x v="9"/>
  </r>
  <r>
    <s v="C07885"/>
    <x v="9"/>
    <n v="18"/>
    <x v="1"/>
    <s v="Silver"/>
    <x v="1"/>
    <x v="35"/>
    <n v="6614"/>
    <n v="133549"/>
    <n v="3"/>
    <s v="Home &amp; Kitchen"/>
    <x v="2"/>
    <x v="0"/>
    <n v="5"/>
    <n v="4"/>
    <n v="4"/>
    <n v="544"/>
    <x v="4"/>
  </r>
  <r>
    <s v="C07886"/>
    <x v="6"/>
    <n v="32"/>
    <x v="2"/>
    <s v="Free"/>
    <x v="1"/>
    <x v="71"/>
    <n v="3053"/>
    <n v="15762"/>
    <n v="4"/>
    <s v="Home &amp; Kitchen"/>
    <x v="4"/>
    <x v="0"/>
    <n v="5"/>
    <n v="5"/>
    <n v="2"/>
    <n v="552"/>
    <x v="5"/>
  </r>
  <r>
    <s v="C07887"/>
    <x v="14"/>
    <n v="47"/>
    <x v="3"/>
    <s v="Free"/>
    <x v="0"/>
    <x v="14"/>
    <n v="3217"/>
    <n v="7292"/>
    <n v="2"/>
    <s v="Health &amp; Wellness"/>
    <x v="0"/>
    <x v="1"/>
    <n v="5"/>
    <n v="1"/>
    <n v="1"/>
    <n v="511"/>
    <x v="8"/>
  </r>
  <r>
    <s v="C07888"/>
    <x v="12"/>
    <n v="40"/>
    <x v="0"/>
    <s v="Free"/>
    <x v="1"/>
    <x v="33"/>
    <n v="10434"/>
    <n v="35103"/>
    <n v="106"/>
    <s v="Office Supplies"/>
    <x v="1"/>
    <x v="1"/>
    <n v="2"/>
    <n v="1"/>
    <n v="2"/>
    <n v="212"/>
    <x v="0"/>
  </r>
  <r>
    <s v="C07889"/>
    <x v="3"/>
    <n v="35"/>
    <x v="0"/>
    <s v="Gold"/>
    <x v="1"/>
    <x v="14"/>
    <n v="4355"/>
    <n v="9657"/>
    <n v="40"/>
    <s v="Electronics"/>
    <x v="5"/>
    <x v="0"/>
    <n v="3"/>
    <n v="1"/>
    <n v="1"/>
    <n v="311"/>
    <x v="8"/>
  </r>
  <r>
    <s v="C07890"/>
    <x v="3"/>
    <n v="27"/>
    <x v="2"/>
    <s v="Platinum"/>
    <x v="1"/>
    <x v="0"/>
    <n v="8774"/>
    <n v="3518"/>
    <n v="62"/>
    <s v="Food &amp; Grocery"/>
    <x v="1"/>
    <x v="0"/>
    <n v="2"/>
    <n v="2"/>
    <n v="1"/>
    <n v="221"/>
    <x v="7"/>
  </r>
  <r>
    <s v="C07891"/>
    <x v="5"/>
    <n v="18"/>
    <x v="1"/>
    <s v="Gold"/>
    <x v="0"/>
    <x v="10"/>
    <n v="11842"/>
    <n v="91378"/>
    <n v="24"/>
    <s v="Clothing &amp; Apparel"/>
    <x v="0"/>
    <x v="1"/>
    <n v="4"/>
    <n v="2"/>
    <n v="3"/>
    <n v="423"/>
    <x v="5"/>
  </r>
  <r>
    <s v="C07892"/>
    <x v="0"/>
    <n v="75"/>
    <x v="5"/>
    <s v="Free"/>
    <x v="0"/>
    <x v="49"/>
    <n v="2754"/>
    <n v="61787"/>
    <n v="58"/>
    <s v="Toys &amp; Games"/>
    <x v="1"/>
    <x v="0"/>
    <n v="3"/>
    <n v="4"/>
    <n v="3"/>
    <n v="343"/>
    <x v="9"/>
  </r>
  <r>
    <s v="C07893"/>
    <x v="7"/>
    <n v="38"/>
    <x v="0"/>
    <s v="Free"/>
    <x v="0"/>
    <x v="40"/>
    <n v="13345"/>
    <n v="762566"/>
    <n v="7"/>
    <s v="Clothing &amp; Apparel"/>
    <x v="4"/>
    <x v="1"/>
    <n v="5"/>
    <n v="5"/>
    <n v="5"/>
    <n v="555"/>
    <x v="4"/>
  </r>
  <r>
    <s v="C07894"/>
    <x v="3"/>
    <n v="18"/>
    <x v="1"/>
    <s v="Free"/>
    <x v="0"/>
    <x v="43"/>
    <n v="18269"/>
    <n v="850136"/>
    <n v="234"/>
    <s v="Home &amp; Kitchen"/>
    <x v="1"/>
    <x v="0"/>
    <n v="1"/>
    <n v="5"/>
    <n v="5"/>
    <n v="155"/>
    <x v="3"/>
  </r>
  <r>
    <s v="C07895"/>
    <x v="1"/>
    <n v="62"/>
    <x v="4"/>
    <s v="Silver"/>
    <x v="0"/>
    <x v="33"/>
    <n v="411"/>
    <n v="1394"/>
    <n v="1"/>
    <s v="Toys &amp; Games"/>
    <x v="1"/>
    <x v="1"/>
    <n v="5"/>
    <n v="1"/>
    <n v="1"/>
    <n v="511"/>
    <x v="8"/>
  </r>
  <r>
    <s v="C07896"/>
    <x v="0"/>
    <n v="45"/>
    <x v="3"/>
    <s v="Gold"/>
    <x v="0"/>
    <x v="18"/>
    <n v="5334"/>
    <n v="87038"/>
    <n v="56"/>
    <s v="Food &amp; Grocery"/>
    <x v="4"/>
    <x v="0"/>
    <n v="3"/>
    <n v="3"/>
    <n v="3"/>
    <n v="333"/>
    <x v="5"/>
  </r>
  <r>
    <s v="C07897"/>
    <x v="11"/>
    <n v="45"/>
    <x v="3"/>
    <s v="Silver"/>
    <x v="0"/>
    <x v="33"/>
    <n v="10412"/>
    <n v="30203"/>
    <n v="29"/>
    <s v="Books"/>
    <x v="1"/>
    <x v="1"/>
    <n v="3"/>
    <n v="1"/>
    <n v="2"/>
    <n v="312"/>
    <x v="7"/>
  </r>
  <r>
    <s v="C07898"/>
    <x v="7"/>
    <n v="32"/>
    <x v="2"/>
    <s v="Silver"/>
    <x v="1"/>
    <x v="10"/>
    <n v="13697"/>
    <n v="104391"/>
    <n v="277"/>
    <s v="Books"/>
    <x v="1"/>
    <x v="1"/>
    <n v="1"/>
    <n v="2"/>
    <n v="3"/>
    <n v="123"/>
    <x v="0"/>
  </r>
  <r>
    <s v="C07899"/>
    <x v="0"/>
    <n v="40"/>
    <x v="0"/>
    <s v="Free"/>
    <x v="1"/>
    <x v="9"/>
    <n v="8687"/>
    <n v="66665"/>
    <n v="47"/>
    <s v="Books"/>
    <x v="5"/>
    <x v="0"/>
    <n v="3"/>
    <n v="2"/>
    <n v="3"/>
    <n v="323"/>
    <x v="5"/>
  </r>
  <r>
    <s v="C07900"/>
    <x v="0"/>
    <n v="26"/>
    <x v="2"/>
    <s v="Free"/>
    <x v="1"/>
    <x v="10"/>
    <n v="9825"/>
    <n v="7136"/>
    <n v="26"/>
    <s v="Electronics"/>
    <x v="0"/>
    <x v="1"/>
    <n v="4"/>
    <n v="2"/>
    <n v="1"/>
    <n v="421"/>
    <x v="8"/>
  </r>
  <r>
    <s v="C07901"/>
    <x v="0"/>
    <n v="46"/>
    <x v="3"/>
    <s v="Free"/>
    <x v="0"/>
    <x v="1"/>
    <n v="5949"/>
    <n v="72551"/>
    <n v="3"/>
    <s v="Clothing &amp; Apparel"/>
    <x v="1"/>
    <x v="0"/>
    <n v="5"/>
    <n v="3"/>
    <n v="3"/>
    <n v="533"/>
    <x v="5"/>
  </r>
  <r>
    <s v="C07902"/>
    <x v="12"/>
    <n v="60"/>
    <x v="4"/>
    <s v="Free"/>
    <x v="1"/>
    <x v="9"/>
    <n v="5727"/>
    <n v="37632"/>
    <n v="38"/>
    <s v="Toys &amp; Games"/>
    <x v="0"/>
    <x v="1"/>
    <n v="3"/>
    <n v="2"/>
    <n v="2"/>
    <n v="322"/>
    <x v="0"/>
  </r>
  <r>
    <s v="C07903"/>
    <x v="14"/>
    <n v="26"/>
    <x v="2"/>
    <s v="Platinum"/>
    <x v="0"/>
    <x v="33"/>
    <n v="10293"/>
    <n v="33856"/>
    <n v="53"/>
    <s v="Home &amp; Kitchen"/>
    <x v="3"/>
    <x v="1"/>
    <n v="3"/>
    <n v="1"/>
    <n v="2"/>
    <n v="312"/>
    <x v="7"/>
  </r>
  <r>
    <s v="C07904"/>
    <x v="8"/>
    <n v="18"/>
    <x v="1"/>
    <s v="Platinum"/>
    <x v="0"/>
    <x v="20"/>
    <n v="4885"/>
    <n v="62467"/>
    <n v="130"/>
    <s v="Jewelry &amp; Accessories"/>
    <x v="1"/>
    <x v="1"/>
    <n v="1"/>
    <n v="3"/>
    <n v="3"/>
    <n v="133"/>
    <x v="1"/>
  </r>
  <r>
    <s v="C07905"/>
    <x v="12"/>
    <n v="39"/>
    <x v="0"/>
    <s v="Free"/>
    <x v="1"/>
    <x v="18"/>
    <n v="6717"/>
    <n v="113634"/>
    <n v="101"/>
    <s v="Clothing &amp; Apparel"/>
    <x v="3"/>
    <x v="0"/>
    <n v="2"/>
    <n v="3"/>
    <n v="4"/>
    <n v="234"/>
    <x v="1"/>
  </r>
  <r>
    <s v="C07906"/>
    <x v="10"/>
    <n v="21"/>
    <x v="1"/>
    <s v="Free"/>
    <x v="1"/>
    <x v="68"/>
    <n v="17874"/>
    <n v="90252"/>
    <n v="337"/>
    <s v="Pet Supplies"/>
    <x v="0"/>
    <x v="1"/>
    <n v="1"/>
    <n v="5"/>
    <n v="3"/>
    <n v="153"/>
    <x v="1"/>
  </r>
  <r>
    <s v="C07907"/>
    <x v="10"/>
    <n v="22"/>
    <x v="1"/>
    <s v="Free"/>
    <x v="0"/>
    <x v="4"/>
    <n v="8403"/>
    <n v="173009"/>
    <n v="72"/>
    <s v="Clothing &amp; Apparel"/>
    <x v="1"/>
    <x v="0"/>
    <n v="2"/>
    <n v="4"/>
    <n v="4"/>
    <n v="244"/>
    <x v="1"/>
  </r>
  <r>
    <s v="C07908"/>
    <x v="0"/>
    <n v="28"/>
    <x v="2"/>
    <s v="Free"/>
    <x v="0"/>
    <x v="0"/>
    <n v="2438"/>
    <n v="8617"/>
    <n v="127"/>
    <s v="Clothing &amp; Apparel"/>
    <x v="3"/>
    <x v="1"/>
    <n v="1"/>
    <n v="2"/>
    <n v="1"/>
    <n v="121"/>
    <x v="10"/>
  </r>
  <r>
    <s v="C07909"/>
    <x v="9"/>
    <n v="53"/>
    <x v="3"/>
    <s v="Free"/>
    <x v="0"/>
    <x v="12"/>
    <n v="9632"/>
    <n v="196813"/>
    <n v="24"/>
    <s v="Food &amp; Grocery"/>
    <x v="3"/>
    <x v="0"/>
    <n v="4"/>
    <n v="4"/>
    <n v="4"/>
    <n v="444"/>
    <x v="6"/>
  </r>
  <r>
    <s v="C07910"/>
    <x v="5"/>
    <n v="37"/>
    <x v="0"/>
    <s v="Silver"/>
    <x v="0"/>
    <x v="17"/>
    <n v="253"/>
    <n v="33947"/>
    <n v="170"/>
    <s v="Home &amp; Kitchen"/>
    <x v="1"/>
    <x v="1"/>
    <n v="1"/>
    <n v="3"/>
    <n v="2"/>
    <n v="132"/>
    <x v="0"/>
  </r>
  <r>
    <s v="C07911"/>
    <x v="14"/>
    <n v="59"/>
    <x v="4"/>
    <s v="Free"/>
    <x v="0"/>
    <x v="11"/>
    <n v="5251"/>
    <n v="157347"/>
    <n v="29"/>
    <s v="Clothing &amp; Apparel"/>
    <x v="0"/>
    <x v="1"/>
    <n v="3"/>
    <n v="4"/>
    <n v="4"/>
    <n v="344"/>
    <x v="6"/>
  </r>
  <r>
    <s v="C07912"/>
    <x v="1"/>
    <n v="51"/>
    <x v="3"/>
    <s v="Silver"/>
    <x v="1"/>
    <x v="26"/>
    <n v="3883"/>
    <n v="85106"/>
    <n v="8"/>
    <s v="Automotive"/>
    <x v="1"/>
    <x v="0"/>
    <n v="4"/>
    <n v="4"/>
    <n v="3"/>
    <n v="443"/>
    <x v="9"/>
  </r>
  <r>
    <s v="C07913"/>
    <x v="0"/>
    <n v="52"/>
    <x v="3"/>
    <s v="Free"/>
    <x v="0"/>
    <x v="3"/>
    <n v="366"/>
    <n v="116778"/>
    <n v="2"/>
    <s v="Books"/>
    <x v="2"/>
    <x v="1"/>
    <n v="5"/>
    <n v="5"/>
    <n v="4"/>
    <n v="554"/>
    <x v="4"/>
  </r>
  <r>
    <s v="C07914"/>
    <x v="12"/>
    <n v="31"/>
    <x v="2"/>
    <s v="Free"/>
    <x v="0"/>
    <x v="17"/>
    <n v="20973"/>
    <n v="264271"/>
    <n v="74"/>
    <s v="Pet Supplies"/>
    <x v="3"/>
    <x v="1"/>
    <n v="2"/>
    <n v="3"/>
    <n v="4"/>
    <n v="234"/>
    <x v="1"/>
  </r>
  <r>
    <s v="C07915"/>
    <x v="5"/>
    <n v="55"/>
    <x v="4"/>
    <s v="Free"/>
    <x v="0"/>
    <x v="31"/>
    <n v="16082"/>
    <n v="140314"/>
    <n v="17"/>
    <s v="Home &amp; Kitchen"/>
    <x v="0"/>
    <x v="1"/>
    <n v="4"/>
    <n v="2"/>
    <n v="4"/>
    <n v="424"/>
    <x v="2"/>
  </r>
  <r>
    <s v="C07916"/>
    <x v="16"/>
    <n v="29"/>
    <x v="2"/>
    <s v="Silver"/>
    <x v="1"/>
    <x v="45"/>
    <n v="14106"/>
    <n v="504071"/>
    <n v="103"/>
    <s v="Beauty &amp; Personal Care"/>
    <x v="3"/>
    <x v="1"/>
    <n v="2"/>
    <n v="5"/>
    <n v="5"/>
    <n v="255"/>
    <x v="1"/>
  </r>
  <r>
    <s v="C07917"/>
    <x v="8"/>
    <n v="27"/>
    <x v="2"/>
    <s v="Silver"/>
    <x v="0"/>
    <x v="23"/>
    <n v="5393"/>
    <n v="78195"/>
    <n v="17"/>
    <s v="Automotive"/>
    <x v="0"/>
    <x v="1"/>
    <n v="4"/>
    <n v="3"/>
    <n v="3"/>
    <n v="433"/>
    <x v="5"/>
  </r>
  <r>
    <s v="C07918"/>
    <x v="4"/>
    <n v="26"/>
    <x v="2"/>
    <s v="Silver"/>
    <x v="0"/>
    <x v="4"/>
    <n v="15645"/>
    <n v="338673"/>
    <n v="71"/>
    <s v="Electronics"/>
    <x v="0"/>
    <x v="0"/>
    <n v="2"/>
    <n v="4"/>
    <n v="5"/>
    <n v="245"/>
    <x v="1"/>
  </r>
  <r>
    <s v="C07919"/>
    <x v="14"/>
    <n v="28"/>
    <x v="2"/>
    <s v="Free"/>
    <x v="1"/>
    <x v="33"/>
    <n v="4047"/>
    <n v="12982"/>
    <n v="2"/>
    <s v="Electronics"/>
    <x v="0"/>
    <x v="1"/>
    <n v="5"/>
    <n v="1"/>
    <n v="2"/>
    <n v="512"/>
    <x v="8"/>
  </r>
  <r>
    <s v="C07920"/>
    <x v="17"/>
    <n v="40"/>
    <x v="0"/>
    <s v="Free"/>
    <x v="1"/>
    <x v="58"/>
    <n v="7144"/>
    <n v="140649"/>
    <n v="69"/>
    <s v="Clothing &amp; Apparel"/>
    <x v="3"/>
    <x v="0"/>
    <n v="2"/>
    <n v="4"/>
    <n v="4"/>
    <n v="244"/>
    <x v="1"/>
  </r>
  <r>
    <s v="C07921"/>
    <x v="7"/>
    <n v="35"/>
    <x v="0"/>
    <s v="Gold"/>
    <x v="0"/>
    <x v="9"/>
    <n v="2941"/>
    <n v="2353"/>
    <n v="2"/>
    <s v="Sports &amp; Outdoors"/>
    <x v="0"/>
    <x v="1"/>
    <n v="5"/>
    <n v="2"/>
    <n v="1"/>
    <n v="521"/>
    <x v="2"/>
  </r>
  <r>
    <s v="C07922"/>
    <x v="3"/>
    <n v="25"/>
    <x v="2"/>
    <s v="Free"/>
    <x v="1"/>
    <x v="31"/>
    <n v="5314"/>
    <n v="43264"/>
    <n v="16"/>
    <s v="Beauty &amp; Personal Care"/>
    <x v="0"/>
    <x v="1"/>
    <n v="4"/>
    <n v="2"/>
    <n v="2"/>
    <n v="422"/>
    <x v="8"/>
  </r>
  <r>
    <s v="C07923"/>
    <x v="7"/>
    <n v="43"/>
    <x v="0"/>
    <s v="Platinum"/>
    <x v="1"/>
    <x v="24"/>
    <n v="874"/>
    <n v="166307"/>
    <n v="46"/>
    <s v="Clothing &amp; Apparel"/>
    <x v="0"/>
    <x v="1"/>
    <n v="3"/>
    <n v="4"/>
    <n v="4"/>
    <n v="344"/>
    <x v="6"/>
  </r>
  <r>
    <s v="C07924"/>
    <x v="13"/>
    <n v="38"/>
    <x v="0"/>
    <s v="Free"/>
    <x v="1"/>
    <x v="10"/>
    <n v="195"/>
    <n v="16924"/>
    <n v="6"/>
    <s v="Sports &amp; Outdoors"/>
    <x v="1"/>
    <x v="0"/>
    <n v="5"/>
    <n v="2"/>
    <n v="2"/>
    <n v="522"/>
    <x v="2"/>
  </r>
  <r>
    <s v="C07925"/>
    <x v="0"/>
    <n v="18"/>
    <x v="1"/>
    <s v="Silver"/>
    <x v="1"/>
    <x v="10"/>
    <n v="7945"/>
    <n v="59499"/>
    <n v="23"/>
    <s v="Jewelry &amp; Accessories"/>
    <x v="3"/>
    <x v="0"/>
    <n v="4"/>
    <n v="2"/>
    <n v="3"/>
    <n v="423"/>
    <x v="5"/>
  </r>
  <r>
    <s v="C07926"/>
    <x v="7"/>
    <n v="28"/>
    <x v="2"/>
    <s v="Platinum"/>
    <x v="1"/>
    <x v="45"/>
    <n v="23289"/>
    <n v="770723"/>
    <n v="74"/>
    <s v="Travel &amp; Luggage"/>
    <x v="4"/>
    <x v="1"/>
    <n v="2"/>
    <n v="5"/>
    <n v="5"/>
    <n v="255"/>
    <x v="1"/>
  </r>
  <r>
    <s v="C07927"/>
    <x v="10"/>
    <n v="35"/>
    <x v="0"/>
    <s v="Silver"/>
    <x v="1"/>
    <x v="21"/>
    <n v="1332"/>
    <n v="1433"/>
    <n v="0"/>
    <s v="Automotive"/>
    <x v="2"/>
    <x v="1"/>
    <n v="5"/>
    <n v="3"/>
    <n v="1"/>
    <n v="531"/>
    <x v="5"/>
  </r>
  <r>
    <s v="C07928"/>
    <x v="12"/>
    <n v="25"/>
    <x v="2"/>
    <s v="Free"/>
    <x v="1"/>
    <x v="33"/>
    <n v="6325"/>
    <n v="19889"/>
    <n v="88"/>
    <s v="Electronics"/>
    <x v="4"/>
    <x v="1"/>
    <n v="2"/>
    <n v="1"/>
    <n v="2"/>
    <n v="212"/>
    <x v="0"/>
  </r>
  <r>
    <s v="C07929"/>
    <x v="14"/>
    <n v="48"/>
    <x v="3"/>
    <s v="Free"/>
    <x v="1"/>
    <x v="25"/>
    <n v="770"/>
    <n v="244008"/>
    <n v="48"/>
    <s v="Jewelry &amp; Accessories"/>
    <x v="5"/>
    <x v="1"/>
    <n v="3"/>
    <n v="4"/>
    <n v="4"/>
    <n v="344"/>
    <x v="6"/>
  </r>
  <r>
    <s v="C07930"/>
    <x v="0"/>
    <n v="38"/>
    <x v="0"/>
    <s v="Silver"/>
    <x v="0"/>
    <x v="5"/>
    <n v="556"/>
    <n v="2588"/>
    <n v="2"/>
    <s v="Clothing &amp; Apparel"/>
    <x v="4"/>
    <x v="1"/>
    <n v="5"/>
    <n v="2"/>
    <n v="1"/>
    <n v="521"/>
    <x v="2"/>
  </r>
  <r>
    <s v="C07931"/>
    <x v="10"/>
    <n v="64"/>
    <x v="4"/>
    <s v="Gold"/>
    <x v="1"/>
    <x v="4"/>
    <n v="8337"/>
    <n v="162159"/>
    <n v="211"/>
    <s v="Books"/>
    <x v="1"/>
    <x v="1"/>
    <n v="1"/>
    <n v="4"/>
    <n v="4"/>
    <n v="144"/>
    <x v="3"/>
  </r>
  <r>
    <s v="C07932"/>
    <x v="16"/>
    <n v="42"/>
    <x v="0"/>
    <s v="Gold"/>
    <x v="0"/>
    <x v="53"/>
    <n v="4517"/>
    <n v="153974"/>
    <n v="7"/>
    <s v="Electronics"/>
    <x v="0"/>
    <x v="0"/>
    <n v="5"/>
    <n v="5"/>
    <n v="4"/>
    <n v="554"/>
    <x v="4"/>
  </r>
  <r>
    <s v="C07933"/>
    <x v="0"/>
    <n v="33"/>
    <x v="2"/>
    <s v="Free"/>
    <x v="0"/>
    <x v="41"/>
    <n v="30192"/>
    <n v="1076396"/>
    <n v="54"/>
    <s v="Sports &amp; Outdoors"/>
    <x v="1"/>
    <x v="0"/>
    <n v="3"/>
    <n v="5"/>
    <n v="5"/>
    <n v="355"/>
    <x v="6"/>
  </r>
  <r>
    <s v="C07934"/>
    <x v="1"/>
    <n v="42"/>
    <x v="0"/>
    <s v="Free"/>
    <x v="1"/>
    <x v="55"/>
    <n v="6101"/>
    <n v="409946"/>
    <n v="29"/>
    <s v="Jewelry &amp; Accessories"/>
    <x v="1"/>
    <x v="0"/>
    <n v="3"/>
    <n v="5"/>
    <n v="5"/>
    <n v="355"/>
    <x v="6"/>
  </r>
  <r>
    <s v="C07935"/>
    <x v="1"/>
    <n v="21"/>
    <x v="1"/>
    <s v="Gold"/>
    <x v="1"/>
    <x v="31"/>
    <n v="22687"/>
    <n v="223634"/>
    <n v="35"/>
    <s v="Clothing &amp; Apparel"/>
    <x v="1"/>
    <x v="1"/>
    <n v="3"/>
    <n v="2"/>
    <n v="4"/>
    <n v="324"/>
    <x v="9"/>
  </r>
  <r>
    <s v="C07936"/>
    <x v="0"/>
    <n v="34"/>
    <x v="2"/>
    <s v="Gold"/>
    <x v="1"/>
    <x v="22"/>
    <n v="7598"/>
    <n v="8141"/>
    <n v="3"/>
    <s v="Clothing &amp; Apparel"/>
    <x v="1"/>
    <x v="1"/>
    <n v="5"/>
    <n v="3"/>
    <n v="1"/>
    <n v="531"/>
    <x v="5"/>
  </r>
  <r>
    <s v="C07937"/>
    <x v="8"/>
    <n v="50"/>
    <x v="3"/>
    <s v="Free"/>
    <x v="1"/>
    <x v="22"/>
    <n v="2892"/>
    <n v="27686"/>
    <n v="36"/>
    <s v="Home &amp; Kitchen"/>
    <x v="3"/>
    <x v="1"/>
    <n v="3"/>
    <n v="3"/>
    <n v="2"/>
    <n v="332"/>
    <x v="0"/>
  </r>
  <r>
    <s v="C07938"/>
    <x v="7"/>
    <n v="44"/>
    <x v="0"/>
    <s v="Silver"/>
    <x v="0"/>
    <x v="12"/>
    <n v="5017"/>
    <n v="83614"/>
    <n v="28"/>
    <s v="Toys &amp; Games"/>
    <x v="5"/>
    <x v="1"/>
    <n v="4"/>
    <n v="4"/>
    <n v="3"/>
    <n v="443"/>
    <x v="9"/>
  </r>
  <r>
    <s v="C07939"/>
    <x v="0"/>
    <n v="23"/>
    <x v="1"/>
    <s v="Platinum"/>
    <x v="1"/>
    <x v="36"/>
    <n v="774"/>
    <n v="368756"/>
    <n v="74"/>
    <s v="Electronics"/>
    <x v="5"/>
    <x v="1"/>
    <n v="2"/>
    <n v="5"/>
    <n v="5"/>
    <n v="255"/>
    <x v="1"/>
  </r>
  <r>
    <s v="C07940"/>
    <x v="5"/>
    <n v="18"/>
    <x v="1"/>
    <s v="Silver"/>
    <x v="1"/>
    <x v="19"/>
    <n v="5238"/>
    <n v="5374"/>
    <n v="5"/>
    <s v="Electronics"/>
    <x v="5"/>
    <x v="0"/>
    <n v="5"/>
    <n v="1"/>
    <n v="1"/>
    <n v="511"/>
    <x v="8"/>
  </r>
  <r>
    <s v="C07941"/>
    <x v="8"/>
    <n v="30"/>
    <x v="2"/>
    <s v="Free"/>
    <x v="1"/>
    <x v="33"/>
    <n v="15992"/>
    <n v="41949"/>
    <n v="4"/>
    <s v="Clothing &amp; Apparel"/>
    <x v="0"/>
    <x v="1"/>
    <n v="5"/>
    <n v="1"/>
    <n v="2"/>
    <n v="512"/>
    <x v="8"/>
  </r>
  <r>
    <s v="C07942"/>
    <x v="0"/>
    <n v="37"/>
    <x v="0"/>
    <s v="Free"/>
    <x v="0"/>
    <x v="21"/>
    <n v="4805"/>
    <n v="59927"/>
    <n v="59"/>
    <s v="Jewelry &amp; Accessories"/>
    <x v="0"/>
    <x v="1"/>
    <n v="3"/>
    <n v="3"/>
    <n v="3"/>
    <n v="333"/>
    <x v="5"/>
  </r>
  <r>
    <s v="C07943"/>
    <x v="17"/>
    <n v="43"/>
    <x v="0"/>
    <s v="Gold"/>
    <x v="1"/>
    <x v="5"/>
    <n v="16271"/>
    <n v="86394"/>
    <n v="97"/>
    <s v="Books"/>
    <x v="0"/>
    <x v="1"/>
    <n v="2"/>
    <n v="2"/>
    <n v="3"/>
    <n v="223"/>
    <x v="0"/>
  </r>
  <r>
    <s v="C07944"/>
    <x v="14"/>
    <n v="18"/>
    <x v="1"/>
    <s v="Platinum"/>
    <x v="0"/>
    <x v="31"/>
    <n v="5438"/>
    <n v="47314"/>
    <n v="0"/>
    <s v="Toys &amp; Games"/>
    <x v="1"/>
    <x v="1"/>
    <n v="5"/>
    <n v="2"/>
    <n v="3"/>
    <n v="523"/>
    <x v="2"/>
  </r>
  <r>
    <s v="C07945"/>
    <x v="18"/>
    <n v="27"/>
    <x v="2"/>
    <s v="Silver"/>
    <x v="0"/>
    <x v="9"/>
    <n v="4242"/>
    <n v="32406"/>
    <n v="36"/>
    <s v="Electronics"/>
    <x v="1"/>
    <x v="1"/>
    <n v="3"/>
    <n v="2"/>
    <n v="2"/>
    <n v="322"/>
    <x v="0"/>
  </r>
  <r>
    <s v="C07946"/>
    <x v="1"/>
    <n v="34"/>
    <x v="2"/>
    <s v="Free"/>
    <x v="0"/>
    <x v="34"/>
    <n v="5383"/>
    <n v="98825"/>
    <n v="21"/>
    <s v="Clothing &amp; Apparel"/>
    <x v="1"/>
    <x v="1"/>
    <n v="4"/>
    <n v="3"/>
    <n v="3"/>
    <n v="433"/>
    <x v="5"/>
  </r>
  <r>
    <s v="C07947"/>
    <x v="5"/>
    <n v="18"/>
    <x v="1"/>
    <s v="Silver"/>
    <x v="0"/>
    <x v="9"/>
    <n v="10469"/>
    <n v="80534"/>
    <n v="104"/>
    <s v="Jewelry &amp; Accessories"/>
    <x v="0"/>
    <x v="1"/>
    <n v="2"/>
    <n v="2"/>
    <n v="3"/>
    <n v="223"/>
    <x v="0"/>
  </r>
  <r>
    <s v="C07948"/>
    <x v="0"/>
    <n v="18"/>
    <x v="1"/>
    <s v="Gold"/>
    <x v="0"/>
    <x v="75"/>
    <n v="7276"/>
    <n v="549547"/>
    <n v="16"/>
    <s v="Electronics"/>
    <x v="1"/>
    <x v="1"/>
    <n v="4"/>
    <n v="5"/>
    <n v="5"/>
    <n v="455"/>
    <x v="4"/>
  </r>
  <r>
    <s v="C07949"/>
    <x v="19"/>
    <n v="26"/>
    <x v="2"/>
    <s v="Platinum"/>
    <x v="1"/>
    <x v="25"/>
    <n v="1029"/>
    <n v="261681"/>
    <n v="98"/>
    <s v="Electronics"/>
    <x v="0"/>
    <x v="1"/>
    <n v="2"/>
    <n v="4"/>
    <n v="4"/>
    <n v="244"/>
    <x v="1"/>
  </r>
  <r>
    <s v="C07950"/>
    <x v="5"/>
    <n v="35"/>
    <x v="0"/>
    <s v="Free"/>
    <x v="1"/>
    <x v="1"/>
    <n v="464"/>
    <n v="44184"/>
    <n v="132"/>
    <s v="Food &amp; Grocery"/>
    <x v="0"/>
    <x v="0"/>
    <n v="1"/>
    <n v="3"/>
    <n v="2"/>
    <n v="132"/>
    <x v="0"/>
  </r>
  <r>
    <s v="C07951"/>
    <x v="0"/>
    <n v="40"/>
    <x v="0"/>
    <s v="Free"/>
    <x v="0"/>
    <x v="30"/>
    <n v="10408"/>
    <n v="19092"/>
    <n v="0"/>
    <s v="Electronics"/>
    <x v="0"/>
    <x v="1"/>
    <n v="5"/>
    <n v="4"/>
    <n v="2"/>
    <n v="542"/>
    <x v="5"/>
  </r>
  <r>
    <s v="C07952"/>
    <x v="1"/>
    <n v="41"/>
    <x v="0"/>
    <s v="Silver"/>
    <x v="1"/>
    <x v="0"/>
    <n v="5445"/>
    <n v="23242"/>
    <n v="10"/>
    <s v="Electronics"/>
    <x v="2"/>
    <x v="1"/>
    <n v="4"/>
    <n v="2"/>
    <n v="2"/>
    <n v="422"/>
    <x v="8"/>
  </r>
  <r>
    <s v="C07953"/>
    <x v="0"/>
    <n v="46"/>
    <x v="3"/>
    <s v="Platinum"/>
    <x v="0"/>
    <x v="11"/>
    <n v="8241"/>
    <n v="250579"/>
    <n v="61"/>
    <s v="Home &amp; Kitchen"/>
    <x v="0"/>
    <x v="0"/>
    <n v="2"/>
    <n v="4"/>
    <n v="4"/>
    <n v="244"/>
    <x v="1"/>
  </r>
  <r>
    <s v="C07954"/>
    <x v="5"/>
    <n v="42"/>
    <x v="0"/>
    <s v="Free"/>
    <x v="1"/>
    <x v="14"/>
    <n v="4535"/>
    <n v="9902"/>
    <n v="119"/>
    <s v="Electronics"/>
    <x v="1"/>
    <x v="0"/>
    <n v="2"/>
    <n v="1"/>
    <n v="1"/>
    <n v="211"/>
    <x v="0"/>
  </r>
  <r>
    <s v="C07955"/>
    <x v="0"/>
    <n v="44"/>
    <x v="0"/>
    <s v="Silver"/>
    <x v="0"/>
    <x v="19"/>
    <n v="8979"/>
    <n v="9998"/>
    <n v="35"/>
    <s v="Clothing &amp; Apparel"/>
    <x v="1"/>
    <x v="1"/>
    <n v="3"/>
    <n v="1"/>
    <n v="1"/>
    <n v="311"/>
    <x v="8"/>
  </r>
  <r>
    <s v="C07956"/>
    <x v="3"/>
    <n v="45"/>
    <x v="3"/>
    <s v="Free"/>
    <x v="1"/>
    <x v="23"/>
    <n v="1050"/>
    <n v="155995"/>
    <n v="6"/>
    <s v="Travel &amp; Luggage"/>
    <x v="2"/>
    <x v="0"/>
    <n v="5"/>
    <n v="3"/>
    <n v="4"/>
    <n v="534"/>
    <x v="9"/>
  </r>
  <r>
    <s v="C07957"/>
    <x v="11"/>
    <n v="21"/>
    <x v="1"/>
    <s v="Free"/>
    <x v="0"/>
    <x v="8"/>
    <n v="13599"/>
    <n v="394571"/>
    <n v="46"/>
    <s v="Beauty &amp; Personal Care"/>
    <x v="5"/>
    <x v="1"/>
    <n v="3"/>
    <n v="4"/>
    <n v="5"/>
    <n v="345"/>
    <x v="6"/>
  </r>
  <r>
    <s v="C07958"/>
    <x v="3"/>
    <n v="48"/>
    <x v="3"/>
    <s v="Silver"/>
    <x v="1"/>
    <x v="34"/>
    <n v="3518"/>
    <n v="54738"/>
    <n v="8"/>
    <s v="Jewelry &amp; Accessories"/>
    <x v="5"/>
    <x v="0"/>
    <n v="4"/>
    <n v="3"/>
    <n v="3"/>
    <n v="433"/>
    <x v="5"/>
  </r>
  <r>
    <s v="C07959"/>
    <x v="4"/>
    <n v="35"/>
    <x v="0"/>
    <s v="Free"/>
    <x v="0"/>
    <x v="10"/>
    <n v="6886"/>
    <n v="61449"/>
    <n v="1"/>
    <s v="Sports &amp; Outdoors"/>
    <x v="0"/>
    <x v="1"/>
    <n v="5"/>
    <n v="2"/>
    <n v="3"/>
    <n v="523"/>
    <x v="2"/>
  </r>
  <r>
    <s v="C07960"/>
    <x v="7"/>
    <n v="19"/>
    <x v="1"/>
    <s v="Gold"/>
    <x v="1"/>
    <x v="21"/>
    <n v="4822"/>
    <n v="64456"/>
    <n v="58"/>
    <s v="Sports &amp; Outdoors"/>
    <x v="0"/>
    <x v="0"/>
    <n v="3"/>
    <n v="3"/>
    <n v="3"/>
    <n v="333"/>
    <x v="5"/>
  </r>
  <r>
    <s v="C07961"/>
    <x v="3"/>
    <n v="37"/>
    <x v="0"/>
    <s v="Free"/>
    <x v="1"/>
    <x v="17"/>
    <n v="7616"/>
    <n v="96689"/>
    <n v="6"/>
    <s v="Clothing &amp; Apparel"/>
    <x v="3"/>
    <x v="0"/>
    <n v="5"/>
    <n v="3"/>
    <n v="3"/>
    <n v="533"/>
    <x v="5"/>
  </r>
  <r>
    <s v="C07962"/>
    <x v="10"/>
    <n v="51"/>
    <x v="3"/>
    <s v="Free"/>
    <x v="0"/>
    <x v="19"/>
    <n v="661"/>
    <n v="62"/>
    <n v="90"/>
    <s v="Travel &amp; Luggage"/>
    <x v="3"/>
    <x v="1"/>
    <n v="2"/>
    <n v="1"/>
    <n v="1"/>
    <n v="211"/>
    <x v="0"/>
  </r>
  <r>
    <s v="C07963"/>
    <x v="10"/>
    <n v="58"/>
    <x v="4"/>
    <s v="Free"/>
    <x v="0"/>
    <x v="19"/>
    <n v="826"/>
    <n v="889"/>
    <n v="34"/>
    <s v="Electronics"/>
    <x v="4"/>
    <x v="1"/>
    <n v="3"/>
    <n v="1"/>
    <n v="1"/>
    <n v="311"/>
    <x v="8"/>
  </r>
  <r>
    <s v="C07964"/>
    <x v="10"/>
    <n v="26"/>
    <x v="2"/>
    <s v="Free"/>
    <x v="1"/>
    <x v="21"/>
    <n v="2646"/>
    <n v="32495"/>
    <n v="2"/>
    <s v="Home &amp; Kitchen"/>
    <x v="4"/>
    <x v="1"/>
    <n v="5"/>
    <n v="3"/>
    <n v="2"/>
    <n v="532"/>
    <x v="5"/>
  </r>
  <r>
    <s v="C07965"/>
    <x v="15"/>
    <n v="18"/>
    <x v="1"/>
    <s v="Platinum"/>
    <x v="1"/>
    <x v="8"/>
    <n v="7737"/>
    <n v="217206"/>
    <n v="37"/>
    <s v="Jewelry &amp; Accessories"/>
    <x v="4"/>
    <x v="1"/>
    <n v="3"/>
    <n v="4"/>
    <n v="4"/>
    <n v="344"/>
    <x v="6"/>
  </r>
  <r>
    <s v="C07966"/>
    <x v="7"/>
    <n v="38"/>
    <x v="0"/>
    <s v="Gold"/>
    <x v="0"/>
    <x v="23"/>
    <n v="2577"/>
    <n v="36634"/>
    <n v="105"/>
    <s v="Home &amp; Kitchen"/>
    <x v="0"/>
    <x v="1"/>
    <n v="2"/>
    <n v="3"/>
    <n v="2"/>
    <n v="232"/>
    <x v="0"/>
  </r>
  <r>
    <s v="C07967"/>
    <x v="0"/>
    <n v="29"/>
    <x v="2"/>
    <s v="Silver"/>
    <x v="1"/>
    <x v="5"/>
    <n v="13173"/>
    <n v="65597"/>
    <n v="21"/>
    <s v="Electronics"/>
    <x v="3"/>
    <x v="0"/>
    <n v="4"/>
    <n v="2"/>
    <n v="3"/>
    <n v="423"/>
    <x v="5"/>
  </r>
  <r>
    <s v="C07968"/>
    <x v="10"/>
    <n v="45"/>
    <x v="3"/>
    <s v="Gold"/>
    <x v="1"/>
    <x v="25"/>
    <n v="9599"/>
    <n v="298695"/>
    <n v="16"/>
    <s v="Toys &amp; Games"/>
    <x v="2"/>
    <x v="1"/>
    <n v="4"/>
    <n v="4"/>
    <n v="4"/>
    <n v="444"/>
    <x v="6"/>
  </r>
  <r>
    <s v="C07969"/>
    <x v="8"/>
    <n v="36"/>
    <x v="0"/>
    <s v="Gold"/>
    <x v="1"/>
    <x v="1"/>
    <n v="1798"/>
    <n v="18331"/>
    <n v="29"/>
    <s v="Beauty &amp; Personal Care"/>
    <x v="4"/>
    <x v="0"/>
    <n v="3"/>
    <n v="3"/>
    <n v="2"/>
    <n v="332"/>
    <x v="0"/>
  </r>
  <r>
    <s v="C07970"/>
    <x v="17"/>
    <n v="51"/>
    <x v="3"/>
    <s v="Platinum"/>
    <x v="1"/>
    <x v="34"/>
    <n v="5508"/>
    <n v="81545"/>
    <n v="44"/>
    <s v="Books"/>
    <x v="1"/>
    <x v="1"/>
    <n v="3"/>
    <n v="3"/>
    <n v="3"/>
    <n v="333"/>
    <x v="5"/>
  </r>
  <r>
    <s v="C07971"/>
    <x v="8"/>
    <n v="35"/>
    <x v="0"/>
    <s v="Silver"/>
    <x v="1"/>
    <x v="12"/>
    <n v="6361"/>
    <n v="97626"/>
    <n v="55"/>
    <s v="Beauty &amp; Personal Care"/>
    <x v="1"/>
    <x v="1"/>
    <n v="3"/>
    <n v="4"/>
    <n v="3"/>
    <n v="343"/>
    <x v="9"/>
  </r>
  <r>
    <s v="C07972"/>
    <x v="0"/>
    <n v="45"/>
    <x v="3"/>
    <s v="Gold"/>
    <x v="0"/>
    <x v="51"/>
    <n v="10602"/>
    <n v="544442"/>
    <n v="14"/>
    <s v="Home &amp; Kitchen"/>
    <x v="1"/>
    <x v="1"/>
    <n v="4"/>
    <n v="5"/>
    <n v="5"/>
    <n v="455"/>
    <x v="4"/>
  </r>
  <r>
    <s v="C07973"/>
    <x v="1"/>
    <n v="44"/>
    <x v="0"/>
    <s v="Free"/>
    <x v="1"/>
    <x v="14"/>
    <n v="12522"/>
    <n v="27989"/>
    <n v="9"/>
    <s v="Beauty &amp; Personal Care"/>
    <x v="5"/>
    <x v="0"/>
    <n v="4"/>
    <n v="1"/>
    <n v="2"/>
    <n v="412"/>
    <x v="8"/>
  </r>
  <r>
    <s v="C07974"/>
    <x v="8"/>
    <n v="35"/>
    <x v="0"/>
    <s v="Free"/>
    <x v="1"/>
    <x v="0"/>
    <n v="18199"/>
    <n v="72005"/>
    <n v="61"/>
    <s v="Beauty &amp; Personal Care"/>
    <x v="1"/>
    <x v="1"/>
    <n v="2"/>
    <n v="2"/>
    <n v="3"/>
    <n v="223"/>
    <x v="0"/>
  </r>
  <r>
    <s v="C07975"/>
    <x v="12"/>
    <n v="22"/>
    <x v="1"/>
    <s v="Free"/>
    <x v="0"/>
    <x v="22"/>
    <n v="714"/>
    <n v="64088"/>
    <n v="85"/>
    <s v="Clothing &amp; Apparel"/>
    <x v="3"/>
    <x v="1"/>
    <n v="2"/>
    <n v="3"/>
    <n v="3"/>
    <n v="233"/>
    <x v="0"/>
  </r>
  <r>
    <s v="C07976"/>
    <x v="6"/>
    <n v="34"/>
    <x v="2"/>
    <s v="Free"/>
    <x v="1"/>
    <x v="20"/>
    <n v="10345"/>
    <n v="142255"/>
    <n v="120"/>
    <s v="Clothing &amp; Apparel"/>
    <x v="3"/>
    <x v="1"/>
    <n v="2"/>
    <n v="3"/>
    <n v="4"/>
    <n v="234"/>
    <x v="1"/>
  </r>
  <r>
    <s v="C07977"/>
    <x v="1"/>
    <n v="18"/>
    <x v="1"/>
    <s v="Free"/>
    <x v="0"/>
    <x v="1"/>
    <n v="370"/>
    <n v="35214"/>
    <n v="0"/>
    <s v="Clothing &amp; Apparel"/>
    <x v="3"/>
    <x v="0"/>
    <n v="5"/>
    <n v="3"/>
    <n v="2"/>
    <n v="532"/>
    <x v="5"/>
  </r>
  <r>
    <s v="C07978"/>
    <x v="0"/>
    <n v="35"/>
    <x v="0"/>
    <s v="Gold"/>
    <x v="0"/>
    <x v="14"/>
    <n v="7823"/>
    <n v="16905"/>
    <n v="136"/>
    <s v="Clothing &amp; Apparel"/>
    <x v="5"/>
    <x v="1"/>
    <n v="1"/>
    <n v="1"/>
    <n v="2"/>
    <n v="112"/>
    <x v="10"/>
  </r>
  <r>
    <s v="C07979"/>
    <x v="6"/>
    <n v="47"/>
    <x v="3"/>
    <s v="Gold"/>
    <x v="1"/>
    <x v="62"/>
    <n v="14774"/>
    <n v="851154"/>
    <n v="109"/>
    <s v="Home &amp; Kitchen"/>
    <x v="0"/>
    <x v="1"/>
    <n v="2"/>
    <n v="5"/>
    <n v="5"/>
    <n v="255"/>
    <x v="1"/>
  </r>
  <r>
    <s v="C07980"/>
    <x v="12"/>
    <n v="50"/>
    <x v="3"/>
    <s v="Silver"/>
    <x v="1"/>
    <x v="2"/>
    <n v="23122"/>
    <n v="124342"/>
    <n v="99"/>
    <s v="Electronics"/>
    <x v="2"/>
    <x v="1"/>
    <n v="2"/>
    <n v="2"/>
    <n v="4"/>
    <n v="224"/>
    <x v="1"/>
  </r>
  <r>
    <s v="C07981"/>
    <x v="0"/>
    <n v="56"/>
    <x v="4"/>
    <s v="Silver"/>
    <x v="0"/>
    <x v="22"/>
    <n v="5719"/>
    <n v="55077"/>
    <n v="17"/>
    <s v="Books"/>
    <x v="1"/>
    <x v="0"/>
    <n v="4"/>
    <n v="3"/>
    <n v="3"/>
    <n v="433"/>
    <x v="5"/>
  </r>
  <r>
    <s v="C07982"/>
    <x v="0"/>
    <n v="31"/>
    <x v="2"/>
    <s v="Platinum"/>
    <x v="1"/>
    <x v="9"/>
    <n v="5621"/>
    <n v="38859"/>
    <n v="30"/>
    <s v="Electronics"/>
    <x v="4"/>
    <x v="0"/>
    <n v="3"/>
    <n v="2"/>
    <n v="2"/>
    <n v="322"/>
    <x v="0"/>
  </r>
  <r>
    <s v="C07983"/>
    <x v="18"/>
    <n v="39"/>
    <x v="0"/>
    <s v="Free"/>
    <x v="0"/>
    <x v="19"/>
    <n v="2078"/>
    <n v="2298"/>
    <n v="72"/>
    <s v="Health &amp; Wellness"/>
    <x v="1"/>
    <x v="1"/>
    <n v="2"/>
    <n v="1"/>
    <n v="1"/>
    <n v="211"/>
    <x v="0"/>
  </r>
  <r>
    <s v="C07984"/>
    <x v="1"/>
    <n v="47"/>
    <x v="3"/>
    <s v="Free"/>
    <x v="1"/>
    <x v="24"/>
    <n v="2886"/>
    <n v="55665"/>
    <n v="37"/>
    <s v="Health &amp; Wellness"/>
    <x v="1"/>
    <x v="0"/>
    <n v="3"/>
    <n v="4"/>
    <n v="3"/>
    <n v="343"/>
    <x v="9"/>
  </r>
  <r>
    <s v="C07985"/>
    <x v="9"/>
    <n v="33"/>
    <x v="2"/>
    <s v="Silver"/>
    <x v="0"/>
    <x v="31"/>
    <n v="349"/>
    <n v="3074"/>
    <n v="42"/>
    <s v="Pet Supplies"/>
    <x v="4"/>
    <x v="0"/>
    <n v="3"/>
    <n v="2"/>
    <n v="1"/>
    <n v="321"/>
    <x v="7"/>
  </r>
  <r>
    <s v="C07986"/>
    <x v="0"/>
    <n v="20"/>
    <x v="1"/>
    <s v="Gold"/>
    <x v="1"/>
    <x v="20"/>
    <n v="8461"/>
    <n v="119492"/>
    <n v="60"/>
    <s v="Home &amp; Kitchen"/>
    <x v="4"/>
    <x v="0"/>
    <n v="2"/>
    <n v="3"/>
    <n v="4"/>
    <n v="234"/>
    <x v="1"/>
  </r>
  <r>
    <s v="C07987"/>
    <x v="0"/>
    <n v="22"/>
    <x v="1"/>
    <s v="Free"/>
    <x v="1"/>
    <x v="31"/>
    <n v="11501"/>
    <n v="89463"/>
    <n v="9"/>
    <s v="Toys &amp; Games"/>
    <x v="0"/>
    <x v="1"/>
    <n v="4"/>
    <n v="2"/>
    <n v="3"/>
    <n v="423"/>
    <x v="5"/>
  </r>
  <r>
    <s v="C07988"/>
    <x v="5"/>
    <n v="34"/>
    <x v="2"/>
    <s v="Free"/>
    <x v="0"/>
    <x v="10"/>
    <n v="2168"/>
    <n v="18004"/>
    <n v="87"/>
    <s v="Health &amp; Wellness"/>
    <x v="5"/>
    <x v="1"/>
    <n v="2"/>
    <n v="2"/>
    <n v="2"/>
    <n v="222"/>
    <x v="0"/>
  </r>
  <r>
    <s v="C07989"/>
    <x v="12"/>
    <n v="52"/>
    <x v="3"/>
    <s v="Silver"/>
    <x v="1"/>
    <x v="24"/>
    <n v="11894"/>
    <n v="224715"/>
    <n v="0"/>
    <s v="Home &amp; Kitchen"/>
    <x v="1"/>
    <x v="1"/>
    <n v="5"/>
    <n v="4"/>
    <n v="4"/>
    <n v="544"/>
    <x v="4"/>
  </r>
  <r>
    <s v="C07990"/>
    <x v="0"/>
    <n v="18"/>
    <x v="1"/>
    <s v="Free"/>
    <x v="1"/>
    <x v="0"/>
    <n v="6391"/>
    <n v="27105"/>
    <n v="219"/>
    <s v="Home &amp; Kitchen"/>
    <x v="1"/>
    <x v="1"/>
    <n v="1"/>
    <n v="2"/>
    <n v="2"/>
    <n v="122"/>
    <x v="0"/>
  </r>
  <r>
    <s v="C07991"/>
    <x v="0"/>
    <n v="55"/>
    <x v="4"/>
    <s v="Silver"/>
    <x v="1"/>
    <x v="13"/>
    <n v="3725"/>
    <n v="157276"/>
    <n v="25"/>
    <s v="Books"/>
    <x v="0"/>
    <x v="1"/>
    <n v="4"/>
    <n v="5"/>
    <n v="4"/>
    <n v="454"/>
    <x v="4"/>
  </r>
  <r>
    <s v="C07992"/>
    <x v="0"/>
    <n v="61"/>
    <x v="4"/>
    <s v="Free"/>
    <x v="0"/>
    <x v="1"/>
    <n v="3654"/>
    <n v="34186"/>
    <n v="280"/>
    <s v="Electronics"/>
    <x v="0"/>
    <x v="0"/>
    <n v="1"/>
    <n v="3"/>
    <n v="2"/>
    <n v="132"/>
    <x v="0"/>
  </r>
  <r>
    <s v="C07993"/>
    <x v="6"/>
    <n v="49"/>
    <x v="3"/>
    <s v="Free"/>
    <x v="1"/>
    <x v="35"/>
    <n v="14674"/>
    <n v="244917"/>
    <n v="31"/>
    <s v="Jewelry &amp; Accessories"/>
    <x v="1"/>
    <x v="1"/>
    <n v="3"/>
    <n v="4"/>
    <n v="4"/>
    <n v="344"/>
    <x v="6"/>
  </r>
  <r>
    <s v="C07994"/>
    <x v="0"/>
    <n v="53"/>
    <x v="3"/>
    <s v="Free"/>
    <x v="0"/>
    <x v="20"/>
    <n v="9987"/>
    <n v="14703"/>
    <n v="66"/>
    <s v="Office Supplies"/>
    <x v="5"/>
    <x v="1"/>
    <n v="2"/>
    <n v="3"/>
    <n v="2"/>
    <n v="232"/>
    <x v="0"/>
  </r>
  <r>
    <s v="C07995"/>
    <x v="5"/>
    <n v="55"/>
    <x v="4"/>
    <s v="Free"/>
    <x v="1"/>
    <x v="58"/>
    <n v="9555"/>
    <n v="23760"/>
    <n v="12"/>
    <s v="Home &amp; Kitchen"/>
    <x v="4"/>
    <x v="0"/>
    <n v="4"/>
    <n v="4"/>
    <n v="2"/>
    <n v="442"/>
    <x v="5"/>
  </r>
  <r>
    <s v="C07996"/>
    <x v="0"/>
    <n v="36"/>
    <x v="0"/>
    <s v="Gold"/>
    <x v="0"/>
    <x v="20"/>
    <n v="17538"/>
    <n v="195376"/>
    <n v="40"/>
    <s v="Jewelry &amp; Accessories"/>
    <x v="0"/>
    <x v="1"/>
    <n v="3"/>
    <n v="3"/>
    <n v="4"/>
    <n v="334"/>
    <x v="9"/>
  </r>
  <r>
    <s v="C07997"/>
    <x v="10"/>
    <n v="42"/>
    <x v="0"/>
    <s v="Free"/>
    <x v="0"/>
    <x v="11"/>
    <n v="25176"/>
    <n v="67722"/>
    <n v="53"/>
    <s v="Electronics"/>
    <x v="4"/>
    <x v="0"/>
    <n v="3"/>
    <n v="4"/>
    <n v="3"/>
    <n v="343"/>
    <x v="9"/>
  </r>
  <r>
    <s v="C07998"/>
    <x v="10"/>
    <n v="34"/>
    <x v="2"/>
    <s v="Platinum"/>
    <x v="0"/>
    <x v="51"/>
    <n v="5801"/>
    <n v="243009"/>
    <n v="18"/>
    <s v="Home &amp; Kitchen"/>
    <x v="1"/>
    <x v="1"/>
    <n v="4"/>
    <n v="5"/>
    <n v="4"/>
    <n v="454"/>
    <x v="4"/>
  </r>
  <r>
    <s v="C07999"/>
    <x v="9"/>
    <n v="44"/>
    <x v="0"/>
    <s v="Free"/>
    <x v="1"/>
    <x v="41"/>
    <n v="14722"/>
    <n v="555256"/>
    <n v="50"/>
    <s v="Food &amp; Grocery"/>
    <x v="4"/>
    <x v="0"/>
    <n v="3"/>
    <n v="5"/>
    <n v="5"/>
    <n v="355"/>
    <x v="6"/>
  </r>
  <r>
    <s v="C08000"/>
    <x v="13"/>
    <n v="37"/>
    <x v="0"/>
    <s v="Gold"/>
    <x v="1"/>
    <x v="27"/>
    <n v="4391"/>
    <n v="239383"/>
    <n v="17"/>
    <s v="Toys &amp; Games"/>
    <x v="1"/>
    <x v="1"/>
    <n v="4"/>
    <n v="5"/>
    <n v="4"/>
    <n v="45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10058-8FD5-47D2-BCBF-AA83F397C9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Client Segment">
  <location ref="BA11:BD15" firstHeaderRow="0" firstDataRow="1" firstDataCol="1"/>
  <pivotFields count="19">
    <pivotField dataField="1" showAll="0"/>
    <pivotField showAll="0"/>
    <pivotField showAll="0"/>
    <pivotField showAll="0"/>
    <pivotField showAll="0"/>
    <pivotField showAll="0"/>
    <pivotField showAll="0"/>
    <pivotField dataField="1" numFmtId="1" showAll="0"/>
    <pivotField dataField="1" showAll="0"/>
    <pivotField numFmtId="1" showAll="0"/>
    <pivotField showAll="0"/>
    <pivotField showAll="0"/>
    <pivotField showAll="0"/>
    <pivotField numFmtId="1" showAll="0"/>
    <pivotField numFmtId="1" showAll="0"/>
    <pivotField numFmtId="1" showAll="0"/>
    <pivotField numFmtId="1" showAll="0"/>
    <pivotField axis="axisRow" showAll="0">
      <items count="12">
        <item h="1" x="7"/>
        <item h="1" x="1"/>
        <item h="1" x="3"/>
        <item h="1" x="4"/>
        <item h="1" x="0"/>
        <item h="1" x="10"/>
        <item h="1" x="6"/>
        <item h="1" x="9"/>
        <item x="8"/>
        <item x="5"/>
        <item x="2"/>
        <item t="default"/>
      </items>
    </pivotField>
    <pivotField showAll="0">
      <items count="11">
        <item n="Valuable Customers" x="3"/>
        <item n="      " x="1"/>
        <item n="   " x="5"/>
        <item n="                          " x="2"/>
        <item n="                                       " x="9"/>
        <item n="                                                 " x="8"/>
        <item n="                                 " x="7"/>
        <item n="                               " x="0"/>
        <item n="  " x="4"/>
        <item n=" " x="6"/>
        <item t="default"/>
      </items>
    </pivotField>
  </pivotFields>
  <rowFields count="1">
    <field x="17"/>
  </rowFields>
  <rowItems count="4">
    <i>
      <x v="8"/>
    </i>
    <i>
      <x v="9"/>
    </i>
    <i>
      <x v="10"/>
    </i>
    <i t="grand">
      <x/>
    </i>
  </rowItems>
  <colFields count="1">
    <field x="-2"/>
  </colFields>
  <colItems count="3">
    <i>
      <x/>
    </i>
    <i i="1">
      <x v="1"/>
    </i>
    <i i="2">
      <x v="2"/>
    </i>
  </colItems>
  <dataFields count="3">
    <dataField name="Unique customers" fld="0" subtotal="count" baseField="0" baseItem="0"/>
    <dataField name="Avg Spend " fld="8" subtotal="average" baseField="0" baseItem="0" numFmtId="1"/>
    <dataField name="Average AOV" fld="7"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AB97C-8F44-449B-8431-5631EA2143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Client Segment">
  <location ref="AX11:AY23" firstHeaderRow="1" firstDataRow="1" firstDataCol="1"/>
  <pivotFields count="19">
    <pivotField showAll="0"/>
    <pivotField showAll="0"/>
    <pivotField showAll="0"/>
    <pivotField showAll="0"/>
    <pivotField showAll="0"/>
    <pivotField showAll="0"/>
    <pivotField showAll="0"/>
    <pivotField numFmtId="1" showAll="0"/>
    <pivotField dataField="1" showAll="0"/>
    <pivotField numFmtId="1" showAll="0"/>
    <pivotField showAll="0"/>
    <pivotField showAll="0"/>
    <pivotField showAll="0"/>
    <pivotField numFmtId="1" showAll="0"/>
    <pivotField numFmtId="1" showAll="0"/>
    <pivotField numFmtId="1" showAll="0"/>
    <pivotField numFmtId="1" showAll="0"/>
    <pivotField axis="axisRow" showAll="0" sortType="descending">
      <items count="12">
        <item x="7"/>
        <item x="1"/>
        <item x="3"/>
        <item x="4"/>
        <item x="0"/>
        <item x="10"/>
        <item x="6"/>
        <item x="9"/>
        <item x="8"/>
        <item x="5"/>
        <item x="2"/>
        <item t="default"/>
      </items>
      <autoSortScope>
        <pivotArea dataOnly="0" outline="0" fieldPosition="0">
          <references count="1">
            <reference field="4294967294" count="1" selected="0">
              <x v="0"/>
            </reference>
          </references>
        </pivotArea>
      </autoSortScope>
    </pivotField>
    <pivotField showAll="0">
      <items count="11">
        <item n="Valuable Customers" x="3"/>
        <item n="      " x="1"/>
        <item n="   " x="5"/>
        <item n="                          " x="2"/>
        <item n="                                       " x="9"/>
        <item n="                                                 " x="8"/>
        <item n="                                 " x="7"/>
        <item n="                               " x="0"/>
        <item n="  " x="4"/>
        <item n=" " x="6"/>
        <item t="default"/>
      </items>
    </pivotField>
  </pivotFields>
  <rowFields count="1">
    <field x="17"/>
  </rowFields>
  <rowItems count="12">
    <i>
      <x v="3"/>
    </i>
    <i>
      <x v="2"/>
    </i>
    <i>
      <x v="6"/>
    </i>
    <i>
      <x v="1"/>
    </i>
    <i>
      <x v="7"/>
    </i>
    <i>
      <x v="10"/>
    </i>
    <i>
      <x v="9"/>
    </i>
    <i>
      <x v="4"/>
    </i>
    <i>
      <x/>
    </i>
    <i>
      <x v="8"/>
    </i>
    <i>
      <x v="5"/>
    </i>
    <i t="grand">
      <x/>
    </i>
  </rowItems>
  <colItems count="1">
    <i/>
  </colItems>
  <dataFields count="1">
    <dataField name="Average Total Spend" fld="8" subtotal="average" baseField="0" baseItem="0" numFmtId="165"/>
  </dataFields>
  <chartFormats count="2">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AED171-84EB-477D-B229-DE2D7903CB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lient Segment">
  <location ref="AU11:AV23" firstHeaderRow="1" firstDataRow="1" firstDataCol="1"/>
  <pivotFields count="19">
    <pivotField dataField="1"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numFmtId="1" showAll="0"/>
    <pivotField numFmtId="1" showAll="0"/>
    <pivotField numFmtId="1" showAll="0"/>
    <pivotField numFmtId="1" showAll="0"/>
    <pivotField axis="axisRow" showAll="0" sortType="descending">
      <items count="12">
        <item x="7"/>
        <item x="1"/>
        <item x="3"/>
        <item x="4"/>
        <item x="0"/>
        <item x="10"/>
        <item x="6"/>
        <item x="9"/>
        <item x="8"/>
        <item x="5"/>
        <item x="2"/>
        <item t="default"/>
      </items>
      <autoSortScope>
        <pivotArea dataOnly="0" outline="0" fieldPosition="0">
          <references count="1">
            <reference field="4294967294" count="1" selected="0">
              <x v="0"/>
            </reference>
          </references>
        </pivotArea>
      </autoSortScope>
    </pivotField>
    <pivotField showAll="0">
      <items count="11">
        <item n="Valuable Customers" x="3"/>
        <item n="      " x="1"/>
        <item n="   " x="5"/>
        <item n="                          " x="2"/>
        <item n="                                       " x="9"/>
        <item n="                                                 " x="8"/>
        <item n="                                 " x="7"/>
        <item n="                               " x="0"/>
        <item n="  " x="4"/>
        <item n=" " x="6"/>
        <item t="default"/>
      </items>
    </pivotField>
  </pivotFields>
  <rowFields count="1">
    <field x="17"/>
  </rowFields>
  <rowItems count="12">
    <i>
      <x v="4"/>
    </i>
    <i>
      <x v="1"/>
    </i>
    <i>
      <x v="9"/>
    </i>
    <i>
      <x v="8"/>
    </i>
    <i>
      <x v="6"/>
    </i>
    <i>
      <x v="7"/>
    </i>
    <i>
      <x v="3"/>
    </i>
    <i>
      <x v="10"/>
    </i>
    <i>
      <x/>
    </i>
    <i>
      <x v="2"/>
    </i>
    <i>
      <x v="5"/>
    </i>
    <i t="grand">
      <x/>
    </i>
  </rowItems>
  <colItems count="1">
    <i/>
  </colItems>
  <dataFields count="1">
    <dataField name="Customer Share" fld="0" subtotal="count" showDataAs="percentOfCol" baseField="0" baseItem="0" numFmtId="9"/>
  </dataFields>
  <chartFormats count="2">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4A2C4-F579-4D77-AD46-508FF1BA0B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R11:AS23" firstHeaderRow="1" firstDataRow="1" firstDataCol="1"/>
  <pivotFields count="19">
    <pivotField showAll="0"/>
    <pivotField showAll="0"/>
    <pivotField showAll="0"/>
    <pivotField showAll="0"/>
    <pivotField showAll="0"/>
    <pivotField showAll="0"/>
    <pivotField showAll="0"/>
    <pivotField numFmtId="1" showAll="0"/>
    <pivotField dataField="1" showAll="0"/>
    <pivotField numFmtId="1" showAll="0"/>
    <pivotField showAll="0"/>
    <pivotField showAll="0"/>
    <pivotField showAll="0"/>
    <pivotField numFmtId="1" showAll="0"/>
    <pivotField numFmtId="1" showAll="0"/>
    <pivotField numFmtId="1" showAll="0"/>
    <pivotField numFmtId="1" showAll="0"/>
    <pivotField axis="axisRow" showAll="0" sortType="descending">
      <items count="12">
        <item x="7"/>
        <item x="1"/>
        <item x="3"/>
        <item x="4"/>
        <item x="0"/>
        <item x="10"/>
        <item x="6"/>
        <item x="9"/>
        <item x="8"/>
        <item x="5"/>
        <item x="2"/>
        <item t="default"/>
      </items>
      <autoSortScope>
        <pivotArea dataOnly="0" outline="0" fieldPosition="0">
          <references count="1">
            <reference field="4294967294" count="1" selected="0">
              <x v="0"/>
            </reference>
          </references>
        </pivotArea>
      </autoSortScope>
    </pivotField>
    <pivotField showAll="0">
      <items count="11">
        <item n="Valuable Customers" x="3"/>
        <item n="      " x="1"/>
        <item n="   " x="5"/>
        <item n="                          " x="2"/>
        <item n="                                       " x="9"/>
        <item n="                                                 " x="8"/>
        <item n="                                 " x="7"/>
        <item n="                               " x="0"/>
        <item n="  " x="4"/>
        <item n=" " x="6"/>
        <item t="default"/>
      </items>
    </pivotField>
  </pivotFields>
  <rowFields count="1">
    <field x="17"/>
  </rowFields>
  <rowItems count="12">
    <i>
      <x v="1"/>
    </i>
    <i>
      <x v="6"/>
    </i>
    <i>
      <x v="3"/>
    </i>
    <i>
      <x v="7"/>
    </i>
    <i>
      <x v="2"/>
    </i>
    <i>
      <x v="9"/>
    </i>
    <i>
      <x v="4"/>
    </i>
    <i>
      <x v="10"/>
    </i>
    <i>
      <x v="8"/>
    </i>
    <i>
      <x/>
    </i>
    <i>
      <x v="5"/>
    </i>
    <i t="grand">
      <x/>
    </i>
  </rowItems>
  <colItems count="1">
    <i/>
  </colItems>
  <dataFields count="1">
    <dataField name="Revenue Share" fld="8" showDataAs="percentOfTotal" baseField="0" baseItem="0" numFmtId="9"/>
  </dataFields>
  <formats count="2">
    <format dxfId="25">
      <pivotArea outline="0" collapsedLevelsAreSubtotals="1" fieldPosition="0">
        <references count="1">
          <reference field="4294967294" count="1" selected="0">
            <x v="0"/>
          </reference>
        </references>
      </pivotArea>
    </format>
    <format dxfId="24">
      <pivotArea outline="0" fieldPosition="0">
        <references count="1">
          <reference field="4294967294" count="1">
            <x v="0"/>
          </reference>
        </references>
      </pivotArea>
    </format>
  </formats>
  <chartFormats count="5">
    <chartFormat chart="2"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7" count="1" selected="0">
            <x v="1"/>
          </reference>
        </references>
      </pivotArea>
    </chartFormat>
    <chartFormat chart="22" format="2">
      <pivotArea type="data" outline="0" fieldPosition="0">
        <references count="2">
          <reference field="4294967294" count="1" selected="0">
            <x v="0"/>
          </reference>
          <reference field="17" count="1" selected="0">
            <x v="6"/>
          </reference>
        </references>
      </pivotArea>
    </chartFormat>
    <chartFormat chart="22" format="3">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D150F4-7600-46F3-A918-50BE5C3E95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M11:AO33" firstHeaderRow="0" firstDataRow="1" firstDataCol="1"/>
  <pivotFields count="19">
    <pivotField dataField="1" showAll="0"/>
    <pivotField showAll="0"/>
    <pivotField showAll="0"/>
    <pivotField showAll="0"/>
    <pivotField showAll="0"/>
    <pivotField showAll="0"/>
    <pivotField showAll="0"/>
    <pivotField numFmtId="1" showAll="0"/>
    <pivotField dataField="1" showAll="0"/>
    <pivotField numFmtId="1" showAll="0"/>
    <pivotField showAll="0"/>
    <pivotField showAll="0"/>
    <pivotField showAll="0"/>
    <pivotField numFmtId="1" showAll="0"/>
    <pivotField numFmtId="1" showAll="0"/>
    <pivotField numFmtId="1" showAll="0"/>
    <pivotField numFmtId="1" showAll="0"/>
    <pivotField axis="axisRow" showAll="0" sortType="descending">
      <items count="12">
        <item x="7"/>
        <item x="1"/>
        <item x="3"/>
        <item x="4"/>
        <item x="0"/>
        <item x="10"/>
        <item x="6"/>
        <item x="9"/>
        <item x="8"/>
        <item x="5"/>
        <item x="2"/>
        <item t="default"/>
      </items>
      <autoSortScope>
        <pivotArea dataOnly="0" outline="0" fieldPosition="0">
          <references count="1">
            <reference field="4294967294" count="1" selected="0">
              <x v="1"/>
            </reference>
          </references>
        </pivotArea>
      </autoSortScope>
    </pivotField>
    <pivotField axis="axisRow" showAll="0">
      <items count="11">
        <item n="Valuable Customers" x="3"/>
        <item n="      " x="1"/>
        <item n="   " x="5"/>
        <item n="                          " x="2"/>
        <item n="                                       " x="9"/>
        <item n="                                                 " x="8"/>
        <item n="                                 " x="7"/>
        <item n="                               " x="0"/>
        <item n="  " x="4"/>
        <item n=" " x="6"/>
        <item t="default"/>
      </items>
    </pivotField>
  </pivotFields>
  <rowFields count="2">
    <field x="18"/>
    <field x="17"/>
  </rowFields>
  <rowItems count="22">
    <i>
      <x/>
    </i>
    <i r="1">
      <x v="6"/>
    </i>
    <i r="1">
      <x v="3"/>
    </i>
    <i>
      <x v="1"/>
    </i>
    <i r="1">
      <x v="7"/>
    </i>
    <i>
      <x v="2"/>
    </i>
    <i r="1">
      <x v="9"/>
    </i>
    <i>
      <x v="3"/>
    </i>
    <i r="1">
      <x v="5"/>
    </i>
    <i>
      <x v="4"/>
    </i>
    <i r="1">
      <x v="4"/>
    </i>
    <i>
      <x v="5"/>
    </i>
    <i r="1">
      <x v="2"/>
    </i>
    <i>
      <x v="6"/>
    </i>
    <i r="1">
      <x v="1"/>
    </i>
    <i>
      <x v="7"/>
    </i>
    <i r="1">
      <x/>
    </i>
    <i>
      <x v="8"/>
    </i>
    <i r="1">
      <x v="8"/>
    </i>
    <i>
      <x v="9"/>
    </i>
    <i r="1">
      <x v="10"/>
    </i>
    <i t="grand">
      <x/>
    </i>
  </rowItems>
  <colFields count="1">
    <field x="-2"/>
  </colFields>
  <colItems count="2">
    <i>
      <x/>
    </i>
    <i i="1">
      <x v="1"/>
    </i>
  </colItems>
  <dataFields count="2">
    <dataField name="Customer Share" fld="0" subtotal="count" showDataAs="percentOfCol" baseField="0" baseItem="0" numFmtId="9"/>
    <dataField name="Revenue Share" fld="8" showDataAs="percentOfTotal" baseField="0" baseItem="0" numFmtId="9"/>
  </dataFields>
  <formats count="3">
    <format dxfId="28">
      <pivotArea outline="0" collapsedLevelsAreSubtotals="1" fieldPosition="0">
        <references count="1">
          <reference field="4294967294" count="1" selected="0">
            <x v="1"/>
          </reference>
        </references>
      </pivotArea>
    </format>
    <format dxfId="27">
      <pivotArea outline="0" fieldPosition="0">
        <references count="1">
          <reference field="4294967294" count="1">
            <x v="0"/>
          </reference>
        </references>
      </pivotArea>
    </format>
    <format dxfId="26">
      <pivotArea outline="0" fieldPosition="0">
        <references count="1">
          <reference field="4294967294" count="1">
            <x v="1"/>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3">
      <pivotArea type="data" outline="0" fieldPosition="0">
        <references count="3">
          <reference field="4294967294" count="1" selected="0">
            <x v="1"/>
          </reference>
          <reference field="17" count="1" selected="0">
            <x v="3"/>
          </reference>
          <reference field="18" count="1" selected="0">
            <x v="0"/>
          </reference>
        </references>
      </pivotArea>
    </chartFormat>
    <chartFormat chart="2" format="4">
      <pivotArea type="data" outline="0" fieldPosition="0">
        <references count="3">
          <reference field="4294967294" count="1" selected="0">
            <x v="1"/>
          </reference>
          <reference field="17" count="1" selected="0">
            <x v="6"/>
          </reference>
          <reference field="18" count="1" selected="0">
            <x v="0"/>
          </reference>
        </references>
      </pivotArea>
    </chartFormat>
    <chartFormat chart="2" format="5">
      <pivotArea type="data" outline="0" fieldPosition="0">
        <references count="3">
          <reference field="4294967294" count="1" selected="0">
            <x v="0"/>
          </reference>
          <reference field="17" count="1" selected="0">
            <x v="3"/>
          </reference>
          <reference field="18" count="1" selected="0">
            <x v="0"/>
          </reference>
        </references>
      </pivotArea>
    </chartFormat>
    <chartFormat chart="2" format="6">
      <pivotArea type="data" outline="0" fieldPosition="0">
        <references count="3">
          <reference field="4294967294" count="1" selected="0">
            <x v="0"/>
          </reference>
          <reference field="17" count="1" selected="0">
            <x v="6"/>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9DD0A0-8AF4-443A-9D0D-52A2909766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15" firstHeaderRow="0" firstDataRow="1" firstDataCol="1"/>
  <pivotFields count="19">
    <pivotField dataField="1" showAll="0"/>
    <pivotField showAll="0"/>
    <pivotField showAll="0"/>
    <pivotField showAll="0"/>
    <pivotField showAll="0"/>
    <pivotField showAll="0"/>
    <pivotField showAll="0"/>
    <pivotField dataField="1" numFmtId="1" showAll="0"/>
    <pivotField dataField="1" showAll="0"/>
    <pivotField dataField="1" numFmtId="1" showAll="0"/>
    <pivotField showAll="0"/>
    <pivotField showAll="0"/>
    <pivotField showAll="0"/>
    <pivotField numFmtId="1" showAll="0"/>
    <pivotField numFmtId="1" showAll="0"/>
    <pivotField numFmtId="1" showAll="0"/>
    <pivotField numFmtId="1" showAll="0"/>
    <pivotField axis="axisRow" showAll="0" sortType="descending">
      <items count="12">
        <item x="7"/>
        <item x="1"/>
        <item x="3"/>
        <item x="4"/>
        <item x="0"/>
        <item x="10"/>
        <item x="6"/>
        <item x="9"/>
        <item x="8"/>
        <item x="5"/>
        <item x="2"/>
        <item t="default"/>
      </items>
      <autoSortScope>
        <pivotArea dataOnly="0" outline="0" fieldPosition="0">
          <references count="1">
            <reference field="4294967294" count="1" selected="0">
              <x v="0"/>
            </reference>
          </references>
        </pivotArea>
      </autoSortScope>
    </pivotField>
    <pivotField showAll="0">
      <items count="11">
        <item x="0"/>
        <item x="7"/>
        <item x="8"/>
        <item x="9"/>
        <item x="3"/>
        <item x="2"/>
        <item x="1"/>
        <item x="4"/>
        <item x="5"/>
        <item x="6"/>
        <item t="default"/>
      </items>
    </pivotField>
  </pivotFields>
  <rowFields count="1">
    <field x="17"/>
  </rowFields>
  <rowItems count="12">
    <i>
      <x v="4"/>
    </i>
    <i>
      <x v="1"/>
    </i>
    <i>
      <x v="9"/>
    </i>
    <i>
      <x v="8"/>
    </i>
    <i>
      <x v="6"/>
    </i>
    <i>
      <x v="7"/>
    </i>
    <i>
      <x v="3"/>
    </i>
    <i>
      <x v="10"/>
    </i>
    <i>
      <x/>
    </i>
    <i>
      <x v="2"/>
    </i>
    <i>
      <x v="5"/>
    </i>
    <i t="grand">
      <x/>
    </i>
  </rowItems>
  <colFields count="1">
    <field x="-2"/>
  </colFields>
  <colItems count="7">
    <i>
      <x/>
    </i>
    <i i="1">
      <x v="1"/>
    </i>
    <i i="2">
      <x v="2"/>
    </i>
    <i i="3">
      <x v="3"/>
    </i>
    <i i="4">
      <x v="4"/>
    </i>
    <i i="5">
      <x v="5"/>
    </i>
    <i i="6">
      <x v="6"/>
    </i>
  </colItems>
  <dataFields count="7">
    <dataField name="Unique Cust" fld="0" subtotal="count" baseField="0" baseItem="0"/>
    <dataField name="Part %" fld="0" subtotal="count" showDataAs="percentOfTotal" baseField="0" baseItem="0" numFmtId="9"/>
    <dataField name="revenue" fld="8" baseField="0" baseItem="0" numFmtId="164"/>
    <dataField name="Part" fld="8" showDataAs="percentOfCol" baseField="0" baseItem="0" numFmtId="9"/>
    <dataField name="Avg Reccency " fld="9" subtotal="average" baseField="0" baseItem="0" numFmtId="1"/>
    <dataField name="AOV" fld="7" subtotal="average" baseField="0" baseItem="0" numFmtId="1"/>
    <dataField name="Average revenue" fld="8" subtotal="average" baseField="0" baseItem="0" numFmtId="164"/>
  </dataFields>
  <formats count="3">
    <format dxfId="31">
      <pivotArea outline="0" fieldPosition="0">
        <references count="1">
          <reference field="4294967294" count="1">
            <x v="1"/>
          </reference>
        </references>
      </pivotArea>
    </format>
    <format dxfId="30">
      <pivotArea outline="0" collapsedLevelsAreSubtotals="1" fieldPosition="0">
        <references count="1">
          <reference field="4294967294" count="1" selected="0">
            <x v="3"/>
          </reference>
        </references>
      </pivotArea>
    </format>
    <format dxfId="29">
      <pivotArea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66748E-CC46-47B6-B763-8F7C2939A1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7" firstHeaderRow="1" firstDataRow="3" firstDataCol="1"/>
  <pivotFields count="19">
    <pivotField showAll="0"/>
    <pivotField showAll="0"/>
    <pivotField showAll="0"/>
    <pivotField showAll="0"/>
    <pivotField showAll="0"/>
    <pivotField showAll="0"/>
    <pivotField showAll="0"/>
    <pivotField numFmtId="1" showAll="0"/>
    <pivotField dataField="1" showAll="0"/>
    <pivotField numFmtId="1" showAll="0"/>
    <pivotField showAll="0"/>
    <pivotField showAll="0"/>
    <pivotField axis="axisCol" showAll="0">
      <items count="3">
        <item x="0"/>
        <item x="1"/>
        <item t="default"/>
      </items>
    </pivotField>
    <pivotField numFmtId="1" showAll="0"/>
    <pivotField numFmtId="1" showAll="0"/>
    <pivotField numFmtId="1" showAll="0"/>
    <pivotField numFmtId="1" showAll="0"/>
    <pivotField axis="axisRow"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7"/>
  </rowFields>
  <rowItems count="12">
    <i>
      <x/>
    </i>
    <i>
      <x v="1"/>
    </i>
    <i>
      <x v="2"/>
    </i>
    <i>
      <x v="3"/>
    </i>
    <i>
      <x v="4"/>
    </i>
    <i>
      <x v="5"/>
    </i>
    <i>
      <x v="6"/>
    </i>
    <i>
      <x v="7"/>
    </i>
    <i>
      <x v="8"/>
    </i>
    <i>
      <x v="9"/>
    </i>
    <i>
      <x v="10"/>
    </i>
    <i t="grand">
      <x/>
    </i>
  </rowItems>
  <colFields count="2">
    <field x="12"/>
    <field x="-2"/>
  </colFields>
  <colItems count="6">
    <i>
      <x/>
      <x/>
    </i>
    <i r="1" i="1">
      <x v="1"/>
    </i>
    <i>
      <x v="1"/>
      <x/>
    </i>
    <i r="1" i="1">
      <x v="1"/>
    </i>
    <i t="grand">
      <x/>
    </i>
    <i t="grand" i="1">
      <x/>
    </i>
  </colItems>
  <dataFields count="2">
    <dataField name="AVG spend" fld="8" subtotal="average" baseField="0" baseItem="0" numFmtId="164"/>
    <dataField name="Part%" fld="8"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DFF365-ADF8-4CB2-8CEE-A725327E96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3:M16" firstHeaderRow="1" firstDataRow="3" firstDataCol="1"/>
  <pivotFields count="19">
    <pivotField dataField="1" showAll="0"/>
    <pivotField showAll="0"/>
    <pivotField showAll="0"/>
    <pivotField showAll="0"/>
    <pivotField showAll="0"/>
    <pivotField showAll="0"/>
    <pivotField showAll="0"/>
    <pivotField numFmtId="1" showAll="0"/>
    <pivotField showAll="0"/>
    <pivotField numFmtId="1" showAll="0"/>
    <pivotField showAll="0"/>
    <pivotField showAll="0"/>
    <pivotField axis="axisCol" showAll="0">
      <items count="3">
        <item x="0"/>
        <item x="1"/>
        <item t="default"/>
      </items>
    </pivotField>
    <pivotField numFmtId="1" showAll="0"/>
    <pivotField numFmtId="1" showAll="0"/>
    <pivotField numFmtId="1" showAll="0"/>
    <pivotField numFmtId="1" showAll="0"/>
    <pivotField axis="axisRow"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7"/>
  </rowFields>
  <rowItems count="11">
    <i>
      <x/>
    </i>
    <i>
      <x v="1"/>
    </i>
    <i>
      <x v="2"/>
    </i>
    <i>
      <x v="3"/>
    </i>
    <i>
      <x v="4"/>
    </i>
    <i>
      <x v="5"/>
    </i>
    <i>
      <x v="6"/>
    </i>
    <i>
      <x v="7"/>
    </i>
    <i>
      <x v="8"/>
    </i>
    <i>
      <x v="9"/>
    </i>
    <i>
      <x v="10"/>
    </i>
  </rowItems>
  <colFields count="2">
    <field x="12"/>
    <field x="-2"/>
  </colFields>
  <colItems count="4">
    <i>
      <x/>
      <x/>
    </i>
    <i r="1" i="1">
      <x v="1"/>
    </i>
    <i>
      <x v="1"/>
      <x/>
    </i>
    <i r="1" i="1">
      <x v="1"/>
    </i>
  </colItems>
  <dataFields count="2">
    <dataField name="cust " fld="0" subtotal="count" baseField="0" baseItem="0"/>
    <dataField name="part%"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7C1C81-F593-4BD1-9342-AEDA486D73D0}"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V16:W23" firstHeaderRow="1" firstDataRow="1" firstDataCol="1"/>
  <pivotFields count="19">
    <pivotField dataField="1" showAll="0"/>
    <pivotField showAll="0"/>
    <pivotField showAll="0"/>
    <pivotField showAll="0"/>
    <pivotField showAll="0"/>
    <pivotField showAll="0"/>
    <pivotField showAll="0"/>
    <pivotField numFmtId="1" showAll="0"/>
    <pivotField showAll="0"/>
    <pivotField numFmtId="1" showAll="0"/>
    <pivotField showAll="0"/>
    <pivotField axis="axisRow" showAll="0" sortType="ascending">
      <items count="7">
        <item x="5"/>
        <item x="3"/>
        <item x="1"/>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numFmtId="1" showAll="0"/>
    <pivotField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1"/>
  </rowFields>
  <rowItems count="7">
    <i>
      <x v="4"/>
    </i>
    <i>
      <x/>
    </i>
    <i>
      <x v="3"/>
    </i>
    <i>
      <x v="1"/>
    </i>
    <i>
      <x v="5"/>
    </i>
    <i>
      <x v="2"/>
    </i>
    <i t="grand">
      <x/>
    </i>
  </rowItems>
  <colItems count="1">
    <i/>
  </colItems>
  <dataFields count="1">
    <dataField name="Unique customers"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494711-CF66-4A30-9E57-EA4556C41057}"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S15" firstHeaderRow="1" firstDataRow="3" firstDataCol="1"/>
  <pivotFields count="19">
    <pivotField dataField="1" showAll="0"/>
    <pivotField showAll="0"/>
    <pivotField showAll="0"/>
    <pivotField showAll="0"/>
    <pivotField showAll="0"/>
    <pivotField showAll="0"/>
    <pivotField showAll="0"/>
    <pivotField numFmtId="1" showAll="0"/>
    <pivotField dataField="1" showAll="0"/>
    <pivotField numFmtId="1" showAll="0"/>
    <pivotField showAll="0"/>
    <pivotField axis="axisCol" showAll="0">
      <items count="7">
        <item x="5"/>
        <item x="3"/>
        <item x="1"/>
        <item x="4"/>
        <item x="2"/>
        <item x="0"/>
        <item t="default"/>
      </items>
    </pivotField>
    <pivotField showAll="0"/>
    <pivotField numFmtId="1" showAll="0"/>
    <pivotField numFmtId="1" showAll="0"/>
    <pivotField numFmtId="1" showAll="0"/>
    <pivotField numFmtId="1" showAll="0"/>
    <pivotField axis="axisRow"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7"/>
  </rowFields>
  <rowItems count="12">
    <i>
      <x/>
    </i>
    <i>
      <x v="1"/>
    </i>
    <i>
      <x v="2"/>
    </i>
    <i>
      <x v="3"/>
    </i>
    <i>
      <x v="4"/>
    </i>
    <i>
      <x v="5"/>
    </i>
    <i>
      <x v="6"/>
    </i>
    <i>
      <x v="7"/>
    </i>
    <i>
      <x v="8"/>
    </i>
    <i>
      <x v="9"/>
    </i>
    <i>
      <x v="10"/>
    </i>
    <i t="grand">
      <x/>
    </i>
  </rowItems>
  <colFields count="2">
    <field x="11"/>
    <field x="-2"/>
  </colFields>
  <colItems count="18">
    <i>
      <x/>
      <x/>
    </i>
    <i r="1" i="1">
      <x v="1"/>
    </i>
    <i r="1" i="2">
      <x v="2"/>
    </i>
    <i>
      <x v="1"/>
      <x/>
    </i>
    <i r="1" i="1">
      <x v="1"/>
    </i>
    <i r="1" i="2">
      <x v="2"/>
    </i>
    <i>
      <x v="2"/>
      <x/>
    </i>
    <i r="1" i="1">
      <x v="1"/>
    </i>
    <i r="1" i="2">
      <x v="2"/>
    </i>
    <i>
      <x v="3"/>
      <x/>
    </i>
    <i r="1" i="1">
      <x v="1"/>
    </i>
    <i r="1" i="2">
      <x v="2"/>
    </i>
    <i>
      <x v="4"/>
      <x/>
    </i>
    <i r="1" i="1">
      <x v="1"/>
    </i>
    <i r="1" i="2">
      <x v="2"/>
    </i>
    <i>
      <x v="5"/>
      <x/>
    </i>
    <i r="1" i="1">
      <x v="1"/>
    </i>
    <i r="1" i="2">
      <x v="2"/>
    </i>
  </colItems>
  <dataFields count="3">
    <dataField name="Num of cust " fld="0" subtotal="count" baseField="0" baseItem="0"/>
    <dataField name="part" fld="0" subtotal="count" showDataAs="percentOfRow" baseField="0" baseItem="0" numFmtId="10"/>
    <dataField name="AVG spend "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3B9AA1-7F3B-4DE6-8ACF-3B46DAF6B75A}"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V1:W8" firstHeaderRow="1" firstDataRow="1" firstDataCol="1"/>
  <pivotFields count="19">
    <pivotField showAll="0"/>
    <pivotField showAll="0"/>
    <pivotField showAll="0"/>
    <pivotField showAll="0"/>
    <pivotField showAll="0"/>
    <pivotField showAll="0"/>
    <pivotField showAll="0"/>
    <pivotField numFmtId="1" showAll="0"/>
    <pivotField dataField="1" showAll="0"/>
    <pivotField numFmtId="1" showAll="0"/>
    <pivotField showAll="0"/>
    <pivotField axis="axisRow" showAll="0" sortType="ascending">
      <items count="7">
        <item x="5"/>
        <item x="3"/>
        <item x="1"/>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numFmtId="1" showAll="0"/>
    <pivotField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1"/>
  </rowFields>
  <rowItems count="7">
    <i>
      <x v="5"/>
    </i>
    <i>
      <x v="2"/>
    </i>
    <i>
      <x v="1"/>
    </i>
    <i>
      <x v="4"/>
    </i>
    <i>
      <x v="3"/>
    </i>
    <i>
      <x/>
    </i>
    <i t="grand">
      <x/>
    </i>
  </rowItems>
  <colItems count="1">
    <i/>
  </colItems>
  <dataFields count="1">
    <dataField name="AVG spend " fld="8" subtotal="average" baseField="0" baseItem="0" numFmtId="165"/>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E8ABA0-0DFC-4DF8-A4A8-1C712580F0CC}"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Y17" firstHeaderRow="1" firstDataRow="3" firstDataCol="1"/>
  <pivotFields count="19">
    <pivotField dataField="1" showAll="0"/>
    <pivotField showAll="0"/>
    <pivotField showAll="0"/>
    <pivotField axis="axisCol" showAll="0">
      <items count="7">
        <item x="1"/>
        <item x="2"/>
        <item x="0"/>
        <item x="3"/>
        <item x="4"/>
        <item x="5"/>
        <item t="default"/>
      </items>
    </pivotField>
    <pivotField showAll="0"/>
    <pivotField showAll="0"/>
    <pivotField dataField="1" showAll="0"/>
    <pivotField dataField="1" numFmtId="1" showAll="0"/>
    <pivotField dataField="1" showAll="0"/>
    <pivotField numFmtId="1" showAll="0"/>
    <pivotField showAll="0"/>
    <pivotField showAll="0"/>
    <pivotField showAll="0"/>
    <pivotField numFmtId="1" showAll="0"/>
    <pivotField numFmtId="1" showAll="0"/>
    <pivotField numFmtId="1" showAll="0"/>
    <pivotField numFmtId="1" showAll="0"/>
    <pivotField axis="axisRow"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7"/>
  </rowFields>
  <rowItems count="12">
    <i>
      <x/>
    </i>
    <i>
      <x v="1"/>
    </i>
    <i>
      <x v="2"/>
    </i>
    <i>
      <x v="3"/>
    </i>
    <i>
      <x v="4"/>
    </i>
    <i>
      <x v="5"/>
    </i>
    <i>
      <x v="6"/>
    </i>
    <i>
      <x v="7"/>
    </i>
    <i>
      <x v="8"/>
    </i>
    <i>
      <x v="9"/>
    </i>
    <i>
      <x v="10"/>
    </i>
    <i t="grand">
      <x/>
    </i>
  </rowItems>
  <colFields count="2">
    <field x="3"/>
    <field x="-2"/>
  </colFields>
  <colItems count="24">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x v="5"/>
      <x/>
    </i>
    <i r="1" i="1">
      <x v="1"/>
    </i>
    <i r="1" i="2">
      <x v="2"/>
    </i>
    <i r="1" i="3">
      <x v="3"/>
    </i>
  </colItems>
  <dataFields count="4">
    <dataField name="Num of cust" fld="0" subtotal="count" showDataAs="percentOfRow" baseField="0" baseItem="0" numFmtId="10"/>
    <dataField name="AVG spend" fld="8" subtotal="average" baseField="0" baseItem="0" numFmtId="164"/>
    <dataField name="Avg orders" fld="6" subtotal="average" baseField="0" baseItem="0" numFmtId="2"/>
    <dataField name="AOV avg" fld="7"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AA75C3-0736-4C77-8E7A-0FF7D505696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K15" firstHeaderRow="1" firstDataRow="3" firstDataCol="1"/>
  <pivotFields count="19">
    <pivotField dataField="1" showAll="0"/>
    <pivotField showAll="0"/>
    <pivotField showAll="0"/>
    <pivotField showAll="0"/>
    <pivotField showAll="0"/>
    <pivotField axis="axisCol" showAll="0">
      <items count="3">
        <item x="1"/>
        <item x="0"/>
        <item t="default"/>
      </items>
    </pivotField>
    <pivotField dataField="1" showAll="0"/>
    <pivotField dataField="1" numFmtId="1" showAll="0"/>
    <pivotField dataField="1" showAll="0"/>
    <pivotField numFmtId="1" showAll="0"/>
    <pivotField showAll="0"/>
    <pivotField showAll="0"/>
    <pivotField showAll="0"/>
    <pivotField numFmtId="1" showAll="0"/>
    <pivotField numFmtId="1" showAll="0"/>
    <pivotField numFmtId="1" showAll="0"/>
    <pivotField numFmtId="1" showAll="0"/>
    <pivotField axis="axisRow" showAll="0">
      <items count="12">
        <item x="7"/>
        <item x="1"/>
        <item x="3"/>
        <item x="4"/>
        <item x="0"/>
        <item x="10"/>
        <item x="6"/>
        <item x="9"/>
        <item x="8"/>
        <item x="5"/>
        <item x="2"/>
        <item t="default"/>
      </items>
    </pivotField>
    <pivotField showAll="0">
      <items count="11">
        <item x="0"/>
        <item x="7"/>
        <item x="8"/>
        <item x="9"/>
        <item x="3"/>
        <item x="2"/>
        <item x="1"/>
        <item x="4"/>
        <item x="5"/>
        <item x="6"/>
        <item t="default"/>
      </items>
    </pivotField>
  </pivotFields>
  <rowFields count="1">
    <field x="17"/>
  </rowFields>
  <rowItems count="12">
    <i>
      <x/>
    </i>
    <i>
      <x v="1"/>
    </i>
    <i>
      <x v="2"/>
    </i>
    <i>
      <x v="3"/>
    </i>
    <i>
      <x v="4"/>
    </i>
    <i>
      <x v="5"/>
    </i>
    <i>
      <x v="6"/>
    </i>
    <i>
      <x v="7"/>
    </i>
    <i>
      <x v="8"/>
    </i>
    <i>
      <x v="9"/>
    </i>
    <i>
      <x v="10"/>
    </i>
    <i t="grand">
      <x/>
    </i>
  </rowItems>
  <colFields count="2">
    <field x="5"/>
    <field x="-2"/>
  </colFields>
  <colItems count="10">
    <i>
      <x/>
      <x/>
    </i>
    <i r="1" i="1">
      <x v="1"/>
    </i>
    <i r="1" i="2">
      <x v="2"/>
    </i>
    <i r="1" i="3">
      <x v="3"/>
    </i>
    <i r="1" i="4">
      <x v="4"/>
    </i>
    <i>
      <x v="1"/>
      <x/>
    </i>
    <i r="1" i="1">
      <x v="1"/>
    </i>
    <i r="1" i="2">
      <x v="2"/>
    </i>
    <i r="1" i="3">
      <x v="3"/>
    </i>
    <i r="1" i="4">
      <x v="4"/>
    </i>
  </colItems>
  <dataFields count="5">
    <dataField name="Num of cust" fld="0" subtotal="count" baseField="0" baseItem="0"/>
    <dataField name="Part%" fld="0" subtotal="count" showDataAs="percentOfRow" baseField="0" baseItem="0" numFmtId="10"/>
    <dataField name="AVG spend" fld="8" subtotal="average" baseField="0" baseItem="0" numFmtId="164"/>
    <dataField name="Avg orders" fld="6" subtotal="average" baseField="0" baseItem="0" numFmtId="2"/>
    <dataField name="AOV avg" fld="7"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CEEB6E-ED0E-4478-A241-63D8E18C979B}" autoFormatId="16" applyNumberFormats="0" applyBorderFormats="0" applyFontFormats="0" applyPatternFormats="0" applyAlignmentFormats="0" applyWidthHeightFormats="0">
  <queryTableRefresh nextId="30" unboundColumnsRight="5">
    <queryTableFields count="18">
      <queryTableField id="1" name="customer_id" tableColumnId="1"/>
      <queryTableField id="2" name="country" tableColumnId="2"/>
      <queryTableField id="3" name="age" tableColumnId="3"/>
      <queryTableField id="11" name="Age Group" tableColumnId="11"/>
      <queryTableField id="25" name="membership_tier" tableColumnId="24"/>
      <queryTableField id="4" name="gender" tableColumnId="4"/>
      <queryTableField id="5" name="total_orders" tableColumnId="5"/>
      <queryTableField id="26" name="avg_order_value_usd" tableColumnId="25"/>
      <queryTableField id="6" name="total_spend_usd" tableColumnId="6"/>
      <queryTableField id="7" name="days_since_last_purchase" tableColumnId="7"/>
      <queryTableField id="8" name="preferred_category" tableColumnId="8"/>
      <queryTableField id="9" name="acquisition_channel" tableColumnId="9"/>
      <queryTableField id="10" name="newsletter_subscribed" tableColumnId="10"/>
      <queryTableField id="13" dataBound="0" tableColumnId="12"/>
      <queryTableField id="15" dataBound="0" tableColumnId="14"/>
      <queryTableField id="16" dataBound="0" tableColumnId="15"/>
      <queryTableField id="23" dataBound="0" tableColumnId="22"/>
      <queryTableField id="24" dataBound="0"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3F45B3-D165-4E73-927F-30975985154D}" name="customers" displayName="customers" ref="A1:R8002" tableType="queryTable" totalsRowCount="1">
  <autoFilter ref="A1:R8001" xr:uid="{FB3F45B3-D165-4E73-927F-30975985154D}"/>
  <tableColumns count="18">
    <tableColumn id="1" xr3:uid="{1338D30C-4AA9-45E8-822D-7530F8403343}" uniqueName="1" name="customer_id" queryTableFieldId="1" dataDxfId="23"/>
    <tableColumn id="2" xr3:uid="{4E412709-8455-4CED-B90F-27130E2958BD}" uniqueName="2" name="country" queryTableFieldId="2" dataDxfId="22"/>
    <tableColumn id="3" xr3:uid="{E4B2D12F-4795-4DDF-97FF-46BFEF5ABD89}" uniqueName="3" name="age" queryTableFieldId="3"/>
    <tableColumn id="11" xr3:uid="{0D95C5CB-E762-45AD-9136-5937BF2BA6A0}" uniqueName="11" name="Age Group" queryTableFieldId="11"/>
    <tableColumn id="24" xr3:uid="{CB591831-2EEF-4954-A5E4-E808E9FE939F}" uniqueName="24" name="membership_tier" queryTableFieldId="25" dataDxfId="21"/>
    <tableColumn id="4" xr3:uid="{61399260-75FA-46B8-B903-950752419D38}" uniqueName="4" name="gender" queryTableFieldId="4" dataDxfId="20"/>
    <tableColumn id="5" xr3:uid="{FB575645-2506-4ECC-B25E-EA3963A8D6E3}" uniqueName="5" name="total_orders" queryTableFieldId="5"/>
    <tableColumn id="25" xr3:uid="{A0D1300E-D274-4680-AA8C-4016ED08EA64}" uniqueName="25" name="avg_order_value_usd" queryTableFieldId="26" dataDxfId="19" totalsRowDxfId="9"/>
    <tableColumn id="6" xr3:uid="{DCD67AFC-8795-4EA9-AA7E-58E270C80CFB}" uniqueName="6" name="total_spend_usd" queryTableFieldId="6"/>
    <tableColumn id="7" xr3:uid="{923BC9B3-E63B-47A0-9D72-E7859A8F761F}" uniqueName="7" name="days_since_last_purchase" queryTableFieldId="7" dataDxfId="18" totalsRowDxfId="8"/>
    <tableColumn id="8" xr3:uid="{C98C9E65-A2EE-4C00-AF10-2BB5F93F0420}" uniqueName="8" name="preferred_category" queryTableFieldId="8" dataDxfId="17"/>
    <tableColumn id="9" xr3:uid="{2BF3C230-7EFB-451B-99C8-29587F917BA7}" uniqueName="9" name="acquisition_channel" queryTableFieldId="9" dataDxfId="16"/>
    <tableColumn id="10" xr3:uid="{3C6C7BC7-BD8E-4E84-A88B-BF90086323FB}" uniqueName="10" name="newsletter_subscribed" queryTableFieldId="10" dataDxfId="15"/>
    <tableColumn id="12" xr3:uid="{54F1D10C-381F-44F0-B955-A717ABA15EC3}" uniqueName="12" name="Recency_Score" queryTableFieldId="13" dataDxfId="14" totalsRowDxfId="7">
      <calculatedColumnFormula xml:space="preserve"> ROUND((1 - _xlfn.PERCENTRANK.INC(customers[days_since_last_purchase],customers[[#This Row],[days_since_last_purchase]]))*4 +1,0)</calculatedColumnFormula>
    </tableColumn>
    <tableColumn id="14" xr3:uid="{A9D113F2-9050-43B9-8C32-1B928BB6E416}" uniqueName="14" name="Frequency_ score " queryTableFieldId="15" dataDxfId="13" totalsRowDxfId="6">
      <calculatedColumnFormula>ROUND(_xlfn.PERCENTRANK.INC(customers[total_orders],customers[[#This Row],[total_orders]])*4+1,0)</calculatedColumnFormula>
    </tableColumn>
    <tableColumn id="15" xr3:uid="{D518A05D-EA02-467A-89A4-9186F569573D}" uniqueName="15" name="Monetary_score " queryTableFieldId="16" dataDxfId="12" totalsRowDxfId="5">
      <calculatedColumnFormula>ROUND(_xlfn.PERCENTRANK.INC(customers[total_spend_usd],customers[[#This Row],[total_spend_usd]])*4+1,0)</calculatedColumnFormula>
    </tableColumn>
    <tableColumn id="22" xr3:uid="{E1B2E17D-4FAF-4BCD-A146-E8B4AF84D533}" uniqueName="22" name="RFM score" queryTableFieldId="23" dataDxfId="11" totalsRowDxfId="4"/>
    <tableColumn id="23" xr3:uid="{9FE3252F-8ED5-4FAF-A2D7-2E6CD412F47A}" uniqueName="23" name="Client Segment" queryTableFieldId="24" dataDxfId="10" totalsRowDxfId="3">
      <calculatedColumnFormula>_xlfn.XLOOKUP(Q2,RFM[RFM Score],RFM[Client Segmentation])</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0E8E75-8037-48D7-B623-9CA08A07E910}" name="RFM" displayName="RFM" ref="A1:B126" totalsRowShown="0">
  <autoFilter ref="A1:B126" xr:uid="{6C0E8E75-8037-48D7-B623-9CA08A07E910}"/>
  <tableColumns count="2">
    <tableColumn id="1" xr3:uid="{BE437BFA-691D-4504-93F3-E1FBB0E5C8B8}" name="RFM Score"/>
    <tableColumn id="2" xr3:uid="{1D6B4335-EA39-44D1-89CF-069879C2E705}" name="Client Segmenta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99939E-A0FE-4922-8805-F5B49A8F7BDD}">
  <we:reference id="wa200009404" version="1.0.0.8" store="en-US" storeType="OMEX"/>
  <we:alternateReferences>
    <we:reference id="wa200009404" version="1.0.0.8" store="WA200009404" storeType="OMEX"/>
  </we:alternateReferences>
  <we:properties>
    <we:property name="claude.fileId" value="&quot;6a998fa2-3e0e-486e-8cb1-4664a2b92d3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C83A-7FD4-48E9-9FA2-A8625C8C948C}">
  <dimension ref="A1:R8002"/>
  <sheetViews>
    <sheetView topLeftCell="A7978" workbookViewId="0">
      <selection activeCell="F8002" sqref="F8002"/>
    </sheetView>
  </sheetViews>
  <sheetFormatPr defaultRowHeight="14.4" x14ac:dyDescent="0.3"/>
  <cols>
    <col min="1" max="1" width="13.6640625" bestFit="1" customWidth="1"/>
    <col min="2" max="2" width="14" bestFit="1" customWidth="1"/>
    <col min="3" max="3" width="6.21875" bestFit="1" customWidth="1"/>
    <col min="4" max="4" width="12.109375" bestFit="1" customWidth="1"/>
    <col min="5" max="5" width="17.6640625" bestFit="1" customWidth="1"/>
    <col min="6" max="6" width="9.109375" bestFit="1" customWidth="1"/>
    <col min="7" max="7" width="13.44140625" bestFit="1" customWidth="1"/>
    <col min="8" max="8" width="21.5546875" style="1" bestFit="1" customWidth="1"/>
    <col min="9" max="9" width="17.33203125" bestFit="1" customWidth="1"/>
    <col min="10" max="10" width="25.21875" bestFit="1" customWidth="1"/>
    <col min="11" max="11" width="20.33203125" bestFit="1" customWidth="1"/>
    <col min="12" max="12" width="20.21875" bestFit="1" customWidth="1"/>
    <col min="13" max="13" width="22.21875" customWidth="1"/>
    <col min="14" max="14" width="16" style="1" bestFit="1" customWidth="1"/>
    <col min="15" max="15" width="18.44140625" style="1" bestFit="1" customWidth="1"/>
    <col min="16" max="16" width="17.5546875" style="1" bestFit="1" customWidth="1"/>
    <col min="17" max="17" width="11.88671875" bestFit="1" customWidth="1"/>
    <col min="18" max="18" width="16.21875" bestFit="1" customWidth="1"/>
  </cols>
  <sheetData>
    <row r="1" spans="1:18" x14ac:dyDescent="0.3">
      <c r="A1" t="s">
        <v>0</v>
      </c>
      <c r="B1" t="s">
        <v>1</v>
      </c>
      <c r="C1" t="s">
        <v>2</v>
      </c>
      <c r="D1" t="s">
        <v>8067</v>
      </c>
      <c r="E1" t="s">
        <v>8082</v>
      </c>
      <c r="F1" t="s">
        <v>3</v>
      </c>
      <c r="G1" t="s">
        <v>4</v>
      </c>
      <c r="H1" t="s">
        <v>8083</v>
      </c>
      <c r="I1" t="s">
        <v>5</v>
      </c>
      <c r="J1" s="1" t="s">
        <v>6</v>
      </c>
      <c r="K1" t="s">
        <v>7</v>
      </c>
      <c r="L1" t="s">
        <v>8</v>
      </c>
      <c r="M1" t="s">
        <v>9</v>
      </c>
      <c r="N1" s="1" t="s">
        <v>8074</v>
      </c>
      <c r="O1" s="1" t="s">
        <v>8075</v>
      </c>
      <c r="P1" s="1" t="s">
        <v>8076</v>
      </c>
      <c r="Q1" t="s">
        <v>8077</v>
      </c>
      <c r="R1" t="s">
        <v>8078</v>
      </c>
    </row>
    <row r="2" spans="1:18" x14ac:dyDescent="0.3">
      <c r="A2" t="s">
        <v>10</v>
      </c>
      <c r="B2" t="s">
        <v>11</v>
      </c>
      <c r="C2">
        <v>40</v>
      </c>
      <c r="D2" t="s">
        <v>8068</v>
      </c>
      <c r="E2" t="s">
        <v>8084</v>
      </c>
      <c r="F2" t="s">
        <v>12</v>
      </c>
      <c r="G2">
        <v>4</v>
      </c>
      <c r="H2" s="1">
        <v>6378</v>
      </c>
      <c r="I2">
        <v>28663</v>
      </c>
      <c r="J2" s="1">
        <v>49</v>
      </c>
      <c r="K2" t="s">
        <v>13</v>
      </c>
      <c r="L2" t="s">
        <v>14</v>
      </c>
      <c r="M2" t="s">
        <v>15</v>
      </c>
      <c r="N2" s="1">
        <f xml:space="preserve"> ROUND((1 - _xlfn.PERCENTRANK.INC(customers[days_since_last_purchase],customers[[#This Row],[days_since_last_purchase]]))*4 +1,0)</f>
        <v>3</v>
      </c>
      <c r="O2" s="1">
        <f>ROUND(_xlfn.PERCENTRANK.INC(customers[total_orders],customers[[#This Row],[total_orders]])*4+1,0)</f>
        <v>2</v>
      </c>
      <c r="P2" s="1">
        <f>ROUND(_xlfn.PERCENTRANK.INC(customers[total_spend_usd],customers[[#This Row],[total_spend_usd]])*4+1,0)</f>
        <v>2</v>
      </c>
      <c r="Q2" s="1">
        <v>322</v>
      </c>
      <c r="R2" s="1" t="str">
        <f>_xlfn.XLOOKUP(Q2,RFM[RFM Score],RFM[Client Segmentation])</f>
        <v>Hibernating</v>
      </c>
    </row>
    <row r="3" spans="1:18" x14ac:dyDescent="0.3">
      <c r="A3" t="s">
        <v>16</v>
      </c>
      <c r="B3" t="s">
        <v>11</v>
      </c>
      <c r="C3">
        <v>20</v>
      </c>
      <c r="D3" t="s">
        <v>8069</v>
      </c>
      <c r="E3" t="s">
        <v>8084</v>
      </c>
      <c r="F3" t="s">
        <v>17</v>
      </c>
      <c r="G3">
        <v>11</v>
      </c>
      <c r="H3" s="1">
        <v>10732</v>
      </c>
      <c r="I3">
        <v>124518</v>
      </c>
      <c r="J3" s="1">
        <v>126</v>
      </c>
      <c r="K3" t="s">
        <v>18</v>
      </c>
      <c r="L3" t="s">
        <v>19</v>
      </c>
      <c r="M3" t="s">
        <v>15</v>
      </c>
      <c r="N3" s="1">
        <f xml:space="preserve"> ROUND((1 - _xlfn.PERCENTRANK.INC(customers[days_since_last_purchase],customers[[#This Row],[days_since_last_purchase]]))*4 +1,0)</f>
        <v>1</v>
      </c>
      <c r="O3" s="1">
        <f>ROUND(_xlfn.PERCENTRANK.INC(customers[total_orders],customers[[#This Row],[total_orders]])*4+1,0)</f>
        <v>3</v>
      </c>
      <c r="P3" s="1">
        <f>ROUND(_xlfn.PERCENTRANK.INC(customers[total_spend_usd],customers[[#This Row],[total_spend_usd]])*4+1,0)</f>
        <v>4</v>
      </c>
      <c r="Q3" s="1">
        <v>134</v>
      </c>
      <c r="R3" s="1" t="str">
        <f>_xlfn.XLOOKUP(Q3,RFM[RFM Score],RFM[Client Segmentation])</f>
        <v>At Risk</v>
      </c>
    </row>
    <row r="4" spans="1:18" x14ac:dyDescent="0.3">
      <c r="A4" t="s">
        <v>20</v>
      </c>
      <c r="B4" t="s">
        <v>11</v>
      </c>
      <c r="C4">
        <v>43</v>
      </c>
      <c r="D4" t="s">
        <v>8068</v>
      </c>
      <c r="E4" t="s">
        <v>8085</v>
      </c>
      <c r="F4" t="s">
        <v>17</v>
      </c>
      <c r="G4">
        <v>4</v>
      </c>
      <c r="H4" s="1">
        <v>4274</v>
      </c>
      <c r="I4">
        <v>19537</v>
      </c>
      <c r="J4" s="1">
        <v>0</v>
      </c>
      <c r="K4" t="s">
        <v>21</v>
      </c>
      <c r="L4" t="s">
        <v>22</v>
      </c>
      <c r="M4" t="s">
        <v>23</v>
      </c>
      <c r="N4" s="1">
        <f xml:space="preserve"> ROUND((1 - _xlfn.PERCENTRANK.INC(customers[days_since_last_purchase],customers[[#This Row],[days_since_last_purchase]]))*4 +1,0)</f>
        <v>5</v>
      </c>
      <c r="O4" s="1">
        <f>ROUND(_xlfn.PERCENTRANK.INC(customers[total_orders],customers[[#This Row],[total_orders]])*4+1,0)</f>
        <v>2</v>
      </c>
      <c r="P4" s="1">
        <f>ROUND(_xlfn.PERCENTRANK.INC(customers[total_spend_usd],customers[[#This Row],[total_spend_usd]])*4+1,0)</f>
        <v>2</v>
      </c>
      <c r="Q4" s="1">
        <v>522</v>
      </c>
      <c r="R4" s="1" t="str">
        <f>_xlfn.XLOOKUP(Q4,RFM[RFM Score],RFM[Client Segmentation])</f>
        <v>Promising</v>
      </c>
    </row>
    <row r="5" spans="1:18" x14ac:dyDescent="0.3">
      <c r="A5" t="s">
        <v>24</v>
      </c>
      <c r="B5" t="s">
        <v>11</v>
      </c>
      <c r="C5">
        <v>41</v>
      </c>
      <c r="D5" t="s">
        <v>8068</v>
      </c>
      <c r="E5" t="s">
        <v>8084</v>
      </c>
      <c r="F5" t="s">
        <v>12</v>
      </c>
      <c r="G5">
        <v>6</v>
      </c>
      <c r="H5" s="1">
        <v>1561</v>
      </c>
      <c r="I5">
        <v>9945</v>
      </c>
      <c r="J5" s="1">
        <v>6</v>
      </c>
      <c r="K5" t="s">
        <v>25</v>
      </c>
      <c r="L5" t="s">
        <v>19</v>
      </c>
      <c r="M5" t="s">
        <v>23</v>
      </c>
      <c r="N5" s="1">
        <f xml:space="preserve"> ROUND((1 - _xlfn.PERCENTRANK.INC(customers[days_since_last_purchase],customers[[#This Row],[days_since_last_purchase]]))*4 +1,0)</f>
        <v>5</v>
      </c>
      <c r="O5" s="1">
        <f>ROUND(_xlfn.PERCENTRANK.INC(customers[total_orders],customers[[#This Row],[total_orders]])*4+1,0)</f>
        <v>2</v>
      </c>
      <c r="P5" s="1">
        <f>ROUND(_xlfn.PERCENTRANK.INC(customers[total_spend_usd],customers[[#This Row],[total_spend_usd]])*4+1,0)</f>
        <v>1</v>
      </c>
      <c r="Q5" s="1">
        <v>521</v>
      </c>
      <c r="R5" s="1" t="str">
        <f>_xlfn.XLOOKUP(Q5,RFM[RFM Score],RFM[Client Segmentation])</f>
        <v>Promising</v>
      </c>
    </row>
    <row r="6" spans="1:18" x14ac:dyDescent="0.3">
      <c r="A6" t="s">
        <v>26</v>
      </c>
      <c r="B6" t="s">
        <v>27</v>
      </c>
      <c r="C6">
        <v>37</v>
      </c>
      <c r="D6" t="s">
        <v>8068</v>
      </c>
      <c r="E6" t="s">
        <v>8086</v>
      </c>
      <c r="F6" t="s">
        <v>17</v>
      </c>
      <c r="G6">
        <v>36</v>
      </c>
      <c r="H6" s="1">
        <v>7909</v>
      </c>
      <c r="I6">
        <v>259321</v>
      </c>
      <c r="J6" s="1">
        <v>161</v>
      </c>
      <c r="K6" t="s">
        <v>28</v>
      </c>
      <c r="L6" t="s">
        <v>14</v>
      </c>
      <c r="M6" t="s">
        <v>23</v>
      </c>
      <c r="N6" s="1">
        <f xml:space="preserve"> ROUND((1 - _xlfn.PERCENTRANK.INC(customers[days_since_last_purchase],customers[[#This Row],[days_since_last_purchase]]))*4 +1,0)</f>
        <v>1</v>
      </c>
      <c r="O6" s="1">
        <f>ROUND(_xlfn.PERCENTRANK.INC(customers[total_orders],customers[[#This Row],[total_orders]])*4+1,0)</f>
        <v>5</v>
      </c>
      <c r="P6" s="1">
        <f>ROUND(_xlfn.PERCENTRANK.INC(customers[total_spend_usd],customers[[#This Row],[total_spend_usd]])*4+1,0)</f>
        <v>4</v>
      </c>
      <c r="Q6" s="1">
        <v>154</v>
      </c>
      <c r="R6" s="1" t="str">
        <f>_xlfn.XLOOKUP(Q6,RFM[RFM Score],RFM[Client Segmentation])</f>
        <v>Cannot Lose Them</v>
      </c>
    </row>
    <row r="7" spans="1:18" x14ac:dyDescent="0.3">
      <c r="A7" t="s">
        <v>29</v>
      </c>
      <c r="B7" t="s">
        <v>30</v>
      </c>
      <c r="C7">
        <v>34</v>
      </c>
      <c r="D7" t="s">
        <v>8070</v>
      </c>
      <c r="E7" t="s">
        <v>8086</v>
      </c>
      <c r="F7" t="s">
        <v>12</v>
      </c>
      <c r="G7">
        <v>20</v>
      </c>
      <c r="H7" s="1">
        <v>7999</v>
      </c>
      <c r="I7">
        <v>163915</v>
      </c>
      <c r="J7" s="1">
        <v>4</v>
      </c>
      <c r="K7" t="s">
        <v>31</v>
      </c>
      <c r="L7" t="s">
        <v>19</v>
      </c>
      <c r="M7" t="s">
        <v>23</v>
      </c>
      <c r="N7" s="1">
        <f xml:space="preserve"> ROUND((1 - _xlfn.PERCENTRANK.INC(customers[days_since_last_purchase],customers[[#This Row],[days_since_last_purchase]]))*4 +1,0)</f>
        <v>5</v>
      </c>
      <c r="O7" s="1">
        <f>ROUND(_xlfn.PERCENTRANK.INC(customers[total_orders],customers[[#This Row],[total_orders]])*4+1,0)</f>
        <v>4</v>
      </c>
      <c r="P7" s="1">
        <f>ROUND(_xlfn.PERCENTRANK.INC(customers[total_spend_usd],customers[[#This Row],[total_spend_usd]])*4+1,0)</f>
        <v>4</v>
      </c>
      <c r="Q7" s="1">
        <v>544</v>
      </c>
      <c r="R7" s="1" t="str">
        <f>_xlfn.XLOOKUP(Q7,RFM[RFM Score],RFM[Client Segmentation])</f>
        <v>Champion</v>
      </c>
    </row>
    <row r="8" spans="1:18" x14ac:dyDescent="0.3">
      <c r="A8" t="s">
        <v>32</v>
      </c>
      <c r="B8" t="s">
        <v>33</v>
      </c>
      <c r="C8">
        <v>25</v>
      </c>
      <c r="D8" t="s">
        <v>8070</v>
      </c>
      <c r="E8" t="s">
        <v>8087</v>
      </c>
      <c r="F8" t="s">
        <v>12</v>
      </c>
      <c r="G8">
        <v>5</v>
      </c>
      <c r="H8" s="1">
        <v>4467</v>
      </c>
      <c r="I8">
        <v>20079</v>
      </c>
      <c r="J8" s="1">
        <v>108</v>
      </c>
      <c r="K8" t="s">
        <v>28</v>
      </c>
      <c r="L8" t="s">
        <v>34</v>
      </c>
      <c r="M8" t="s">
        <v>23</v>
      </c>
      <c r="N8" s="1">
        <f xml:space="preserve"> ROUND((1 - _xlfn.PERCENTRANK.INC(customers[days_since_last_purchase],customers[[#This Row],[days_since_last_purchase]]))*4 +1,0)</f>
        <v>2</v>
      </c>
      <c r="O8" s="1">
        <f>ROUND(_xlfn.PERCENTRANK.INC(customers[total_orders],customers[[#This Row],[total_orders]])*4+1,0)</f>
        <v>2</v>
      </c>
      <c r="P8" s="1">
        <f>ROUND(_xlfn.PERCENTRANK.INC(customers[total_spend_usd],customers[[#This Row],[total_spend_usd]])*4+1,0)</f>
        <v>2</v>
      </c>
      <c r="Q8" s="1">
        <v>222</v>
      </c>
      <c r="R8" s="1" t="str">
        <f>_xlfn.XLOOKUP(Q8,RFM[RFM Score],RFM[Client Segmentation])</f>
        <v>Hibernating</v>
      </c>
    </row>
    <row r="9" spans="1:18" x14ac:dyDescent="0.3">
      <c r="A9" t="s">
        <v>35</v>
      </c>
      <c r="B9" t="s">
        <v>36</v>
      </c>
      <c r="C9">
        <v>33</v>
      </c>
      <c r="D9" t="s">
        <v>8070</v>
      </c>
      <c r="E9" t="s">
        <v>8087</v>
      </c>
      <c r="F9" t="s">
        <v>17</v>
      </c>
      <c r="G9">
        <v>32</v>
      </c>
      <c r="H9" s="1">
        <v>3312</v>
      </c>
      <c r="I9">
        <v>94714</v>
      </c>
      <c r="J9" s="1">
        <v>122</v>
      </c>
      <c r="K9" t="s">
        <v>37</v>
      </c>
      <c r="L9" t="s">
        <v>22</v>
      </c>
      <c r="M9" t="s">
        <v>15</v>
      </c>
      <c r="N9" s="1">
        <f xml:space="preserve"> ROUND((1 - _xlfn.PERCENTRANK.INC(customers[days_since_last_purchase],customers[[#This Row],[days_since_last_purchase]]))*4 +1,0)</f>
        <v>2</v>
      </c>
      <c r="O9" s="1">
        <f>ROUND(_xlfn.PERCENTRANK.INC(customers[total_orders],customers[[#This Row],[total_orders]])*4+1,0)</f>
        <v>4</v>
      </c>
      <c r="P9" s="1">
        <f>ROUND(_xlfn.PERCENTRANK.INC(customers[total_spend_usd],customers[[#This Row],[total_spend_usd]])*4+1,0)</f>
        <v>3</v>
      </c>
      <c r="Q9" s="1">
        <v>243</v>
      </c>
      <c r="R9" s="1" t="str">
        <f>_xlfn.XLOOKUP(Q9,RFM[RFM Score],RFM[Client Segmentation])</f>
        <v>At Risk</v>
      </c>
    </row>
    <row r="10" spans="1:18" x14ac:dyDescent="0.3">
      <c r="A10" t="s">
        <v>38</v>
      </c>
      <c r="B10" t="s">
        <v>11</v>
      </c>
      <c r="C10">
        <v>47</v>
      </c>
      <c r="D10" t="s">
        <v>8071</v>
      </c>
      <c r="E10" t="s">
        <v>8084</v>
      </c>
      <c r="F10" t="s">
        <v>12</v>
      </c>
      <c r="G10">
        <v>49</v>
      </c>
      <c r="H10" s="1">
        <v>8862</v>
      </c>
      <c r="I10">
        <v>43204</v>
      </c>
      <c r="J10" s="1">
        <v>4</v>
      </c>
      <c r="K10" t="s">
        <v>28</v>
      </c>
      <c r="L10" t="s">
        <v>19</v>
      </c>
      <c r="M10" t="s">
        <v>23</v>
      </c>
      <c r="N10" s="1">
        <f xml:space="preserve"> ROUND((1 - _xlfn.PERCENTRANK.INC(customers[days_since_last_purchase],customers[[#This Row],[days_since_last_purchase]]))*4 +1,0)</f>
        <v>5</v>
      </c>
      <c r="O10" s="1">
        <f>ROUND(_xlfn.PERCENTRANK.INC(customers[total_orders],customers[[#This Row],[total_orders]])*4+1,0)</f>
        <v>5</v>
      </c>
      <c r="P10" s="1">
        <f>ROUND(_xlfn.PERCENTRANK.INC(customers[total_spend_usd],customers[[#This Row],[total_spend_usd]])*4+1,0)</f>
        <v>2</v>
      </c>
      <c r="Q10" s="1">
        <v>552</v>
      </c>
      <c r="R10" s="1" t="str">
        <f>_xlfn.XLOOKUP(Q10,RFM[RFM Score],RFM[Client Segmentation])</f>
        <v>Potential Loyalist</v>
      </c>
    </row>
    <row r="11" spans="1:18" x14ac:dyDescent="0.3">
      <c r="A11" t="s">
        <v>39</v>
      </c>
      <c r="B11" t="s">
        <v>11</v>
      </c>
      <c r="C11">
        <v>18</v>
      </c>
      <c r="D11" t="s">
        <v>8069</v>
      </c>
      <c r="E11" t="s">
        <v>8084</v>
      </c>
      <c r="F11" t="s">
        <v>12</v>
      </c>
      <c r="G11">
        <v>4</v>
      </c>
      <c r="H11" s="1">
        <v>2498</v>
      </c>
      <c r="I11">
        <v>11138</v>
      </c>
      <c r="J11" s="1">
        <v>82</v>
      </c>
      <c r="K11" t="s">
        <v>40</v>
      </c>
      <c r="L11" t="s">
        <v>14</v>
      </c>
      <c r="M11" t="s">
        <v>23</v>
      </c>
      <c r="N11" s="1">
        <f xml:space="preserve"> ROUND((1 - _xlfn.PERCENTRANK.INC(customers[days_since_last_purchase],customers[[#This Row],[days_since_last_purchase]]))*4 +1,0)</f>
        <v>2</v>
      </c>
      <c r="O11" s="1">
        <f>ROUND(_xlfn.PERCENTRANK.INC(customers[total_orders],customers[[#This Row],[total_orders]])*4+1,0)</f>
        <v>2</v>
      </c>
      <c r="P11" s="1">
        <f>ROUND(_xlfn.PERCENTRANK.INC(customers[total_spend_usd],customers[[#This Row],[total_spend_usd]])*4+1,0)</f>
        <v>2</v>
      </c>
      <c r="Q11" s="1">
        <v>222</v>
      </c>
      <c r="R11" s="1" t="str">
        <f>_xlfn.XLOOKUP(Q11,RFM[RFM Score],RFM[Client Segmentation])</f>
        <v>Hibernating</v>
      </c>
    </row>
    <row r="12" spans="1:18" x14ac:dyDescent="0.3">
      <c r="A12" t="s">
        <v>41</v>
      </c>
      <c r="B12" t="s">
        <v>11</v>
      </c>
      <c r="C12">
        <v>64</v>
      </c>
      <c r="D12" t="s">
        <v>8072</v>
      </c>
      <c r="E12" t="s">
        <v>8087</v>
      </c>
      <c r="F12" t="s">
        <v>17</v>
      </c>
      <c r="G12">
        <v>27</v>
      </c>
      <c r="H12" s="1">
        <v>918</v>
      </c>
      <c r="I12">
        <v>25372</v>
      </c>
      <c r="J12" s="1">
        <v>54</v>
      </c>
      <c r="K12" t="s">
        <v>21</v>
      </c>
      <c r="L12" t="s">
        <v>19</v>
      </c>
      <c r="M12" t="s">
        <v>23</v>
      </c>
      <c r="N12" s="1">
        <f xml:space="preserve"> ROUND((1 - _xlfn.PERCENTRANK.INC(customers[days_since_last_purchase],customers[[#This Row],[days_since_last_purchase]]))*4 +1,0)</f>
        <v>3</v>
      </c>
      <c r="O12" s="1">
        <f>ROUND(_xlfn.PERCENTRANK.INC(customers[total_orders],customers[[#This Row],[total_orders]])*4+1,0)</f>
        <v>4</v>
      </c>
      <c r="P12" s="1">
        <f>ROUND(_xlfn.PERCENTRANK.INC(customers[total_spend_usd],customers[[#This Row],[total_spend_usd]])*4+1,0)</f>
        <v>2</v>
      </c>
      <c r="Q12" s="1">
        <v>342</v>
      </c>
      <c r="R12" s="1" t="str">
        <f>_xlfn.XLOOKUP(Q12,RFM[RFM Score],RFM[Client Segmentation])</f>
        <v>Potential Loyalist</v>
      </c>
    </row>
    <row r="13" spans="1:18" x14ac:dyDescent="0.3">
      <c r="A13" t="s">
        <v>42</v>
      </c>
      <c r="B13" t="s">
        <v>43</v>
      </c>
      <c r="C13">
        <v>40</v>
      </c>
      <c r="D13" t="s">
        <v>8068</v>
      </c>
      <c r="E13" t="s">
        <v>8084</v>
      </c>
      <c r="F13" t="s">
        <v>17</v>
      </c>
      <c r="G13">
        <v>7</v>
      </c>
      <c r="H13" s="1">
        <v>15585</v>
      </c>
      <c r="I13">
        <v>94166</v>
      </c>
      <c r="J13" s="1">
        <v>24</v>
      </c>
      <c r="K13" t="s">
        <v>44</v>
      </c>
      <c r="L13" t="s">
        <v>45</v>
      </c>
      <c r="M13" t="s">
        <v>15</v>
      </c>
      <c r="N13" s="1">
        <f xml:space="preserve"> ROUND((1 - _xlfn.PERCENTRANK.INC(customers[days_since_last_purchase],customers[[#This Row],[days_since_last_purchase]]))*4 +1,0)</f>
        <v>4</v>
      </c>
      <c r="O13" s="1">
        <f>ROUND(_xlfn.PERCENTRANK.INC(customers[total_orders],customers[[#This Row],[total_orders]])*4+1,0)</f>
        <v>2</v>
      </c>
      <c r="P13" s="1">
        <f>ROUND(_xlfn.PERCENTRANK.INC(customers[total_spend_usd],customers[[#This Row],[total_spend_usd]])*4+1,0)</f>
        <v>3</v>
      </c>
      <c r="Q13" s="1">
        <v>423</v>
      </c>
      <c r="R13" s="1" t="str">
        <f>_xlfn.XLOOKUP(Q13,RFM[RFM Score],RFM[Client Segmentation])</f>
        <v>Potential Loyalist</v>
      </c>
    </row>
    <row r="14" spans="1:18" x14ac:dyDescent="0.3">
      <c r="A14" t="s">
        <v>46</v>
      </c>
      <c r="B14" t="s">
        <v>43</v>
      </c>
      <c r="C14">
        <v>42</v>
      </c>
      <c r="D14" t="s">
        <v>8068</v>
      </c>
      <c r="E14" t="s">
        <v>8086</v>
      </c>
      <c r="F14" t="s">
        <v>12</v>
      </c>
      <c r="G14">
        <v>8</v>
      </c>
      <c r="H14" s="1">
        <v>4535</v>
      </c>
      <c r="I14">
        <v>34245</v>
      </c>
      <c r="J14" s="1">
        <v>58</v>
      </c>
      <c r="K14" t="s">
        <v>25</v>
      </c>
      <c r="L14" t="s">
        <v>47</v>
      </c>
      <c r="M14" t="s">
        <v>23</v>
      </c>
      <c r="N14" s="1">
        <f xml:space="preserve"> ROUND((1 - _xlfn.PERCENTRANK.INC(customers[days_since_last_purchase],customers[[#This Row],[days_since_last_purchase]]))*4 +1,0)</f>
        <v>3</v>
      </c>
      <c r="O14" s="1">
        <f>ROUND(_xlfn.PERCENTRANK.INC(customers[total_orders],customers[[#This Row],[total_orders]])*4+1,0)</f>
        <v>2</v>
      </c>
      <c r="P14" s="1">
        <f>ROUND(_xlfn.PERCENTRANK.INC(customers[total_spend_usd],customers[[#This Row],[total_spend_usd]])*4+1,0)</f>
        <v>2</v>
      </c>
      <c r="Q14" s="1">
        <v>322</v>
      </c>
      <c r="R14" s="1" t="str">
        <f>_xlfn.XLOOKUP(Q14,RFM[RFM Score],RFM[Client Segmentation])</f>
        <v>Hibernating</v>
      </c>
    </row>
    <row r="15" spans="1:18" x14ac:dyDescent="0.3">
      <c r="A15" t="s">
        <v>48</v>
      </c>
      <c r="B15" t="s">
        <v>49</v>
      </c>
      <c r="C15">
        <v>40</v>
      </c>
      <c r="D15" t="s">
        <v>8068</v>
      </c>
      <c r="E15" t="s">
        <v>8087</v>
      </c>
      <c r="F15" t="s">
        <v>17</v>
      </c>
      <c r="G15">
        <v>31</v>
      </c>
      <c r="H15" s="1">
        <v>10774</v>
      </c>
      <c r="I15">
        <v>340413</v>
      </c>
      <c r="J15" s="1">
        <v>9</v>
      </c>
      <c r="K15" t="s">
        <v>40</v>
      </c>
      <c r="L15" t="s">
        <v>34</v>
      </c>
      <c r="M15" t="s">
        <v>23</v>
      </c>
      <c r="N15" s="1">
        <f xml:space="preserve"> ROUND((1 - _xlfn.PERCENTRANK.INC(customers[days_since_last_purchase],customers[[#This Row],[days_since_last_purchase]]))*4 +1,0)</f>
        <v>4</v>
      </c>
      <c r="O15" s="1">
        <f>ROUND(_xlfn.PERCENTRANK.INC(customers[total_orders],customers[[#This Row],[total_orders]])*4+1,0)</f>
        <v>4</v>
      </c>
      <c r="P15" s="1">
        <f>ROUND(_xlfn.PERCENTRANK.INC(customers[total_spend_usd],customers[[#This Row],[total_spend_usd]])*4+1,0)</f>
        <v>5</v>
      </c>
      <c r="Q15" s="1">
        <v>445</v>
      </c>
      <c r="R15" s="1" t="str">
        <f>_xlfn.XLOOKUP(Q15,RFM[RFM Score],RFM[Client Segmentation])</f>
        <v>Champion</v>
      </c>
    </row>
    <row r="16" spans="1:18" x14ac:dyDescent="0.3">
      <c r="A16" t="s">
        <v>50</v>
      </c>
      <c r="B16" t="s">
        <v>51</v>
      </c>
      <c r="C16">
        <v>52</v>
      </c>
      <c r="D16" t="s">
        <v>8071</v>
      </c>
      <c r="E16" t="s">
        <v>8087</v>
      </c>
      <c r="F16" t="s">
        <v>12</v>
      </c>
      <c r="G16">
        <v>18</v>
      </c>
      <c r="H16" s="1">
        <v>14449</v>
      </c>
      <c r="I16">
        <v>290168</v>
      </c>
      <c r="J16" s="1">
        <v>40</v>
      </c>
      <c r="K16" t="s">
        <v>52</v>
      </c>
      <c r="L16" t="s">
        <v>19</v>
      </c>
      <c r="M16" t="s">
        <v>23</v>
      </c>
      <c r="N16" s="1">
        <f xml:space="preserve"> ROUND((1 - _xlfn.PERCENTRANK.INC(customers[days_since_last_purchase],customers[[#This Row],[days_since_last_purchase]]))*4 +1,0)</f>
        <v>3</v>
      </c>
      <c r="O16" s="1">
        <f>ROUND(_xlfn.PERCENTRANK.INC(customers[total_orders],customers[[#This Row],[total_orders]])*4+1,0)</f>
        <v>4</v>
      </c>
      <c r="P16" s="1">
        <f>ROUND(_xlfn.PERCENTRANK.INC(customers[total_spend_usd],customers[[#This Row],[total_spend_usd]])*4+1,0)</f>
        <v>4</v>
      </c>
      <c r="Q16" s="1">
        <v>344</v>
      </c>
      <c r="R16" s="1" t="str">
        <f>_xlfn.XLOOKUP(Q16,RFM[RFM Score],RFM[Client Segmentation])</f>
        <v>Loyal Customer</v>
      </c>
    </row>
    <row r="17" spans="1:18" x14ac:dyDescent="0.3">
      <c r="A17" t="s">
        <v>53</v>
      </c>
      <c r="B17" t="s">
        <v>11</v>
      </c>
      <c r="C17">
        <v>33</v>
      </c>
      <c r="D17" t="s">
        <v>8070</v>
      </c>
      <c r="E17" t="s">
        <v>8084</v>
      </c>
      <c r="F17" t="s">
        <v>12</v>
      </c>
      <c r="G17">
        <v>11</v>
      </c>
      <c r="H17" s="1">
        <v>2792</v>
      </c>
      <c r="I17">
        <v>32764</v>
      </c>
      <c r="J17" s="1">
        <v>36</v>
      </c>
      <c r="K17" t="s">
        <v>52</v>
      </c>
      <c r="L17" t="s">
        <v>19</v>
      </c>
      <c r="M17" t="s">
        <v>23</v>
      </c>
      <c r="N17" s="1">
        <f xml:space="preserve"> ROUND((1 - _xlfn.PERCENTRANK.INC(customers[days_since_last_purchase],customers[[#This Row],[days_since_last_purchase]]))*4 +1,0)</f>
        <v>3</v>
      </c>
      <c r="O17" s="1">
        <f>ROUND(_xlfn.PERCENTRANK.INC(customers[total_orders],customers[[#This Row],[total_orders]])*4+1,0)</f>
        <v>3</v>
      </c>
      <c r="P17" s="1">
        <f>ROUND(_xlfn.PERCENTRANK.INC(customers[total_spend_usd],customers[[#This Row],[total_spend_usd]])*4+1,0)</f>
        <v>2</v>
      </c>
      <c r="Q17" s="1">
        <v>332</v>
      </c>
      <c r="R17" s="1" t="str">
        <f>_xlfn.XLOOKUP(Q17,RFM[RFM Score],RFM[Client Segmentation])</f>
        <v>Hibernating</v>
      </c>
    </row>
    <row r="18" spans="1:18" x14ac:dyDescent="0.3">
      <c r="A18" t="s">
        <v>54</v>
      </c>
      <c r="B18" t="s">
        <v>11</v>
      </c>
      <c r="C18">
        <v>29</v>
      </c>
      <c r="D18" t="s">
        <v>8070</v>
      </c>
      <c r="E18" t="s">
        <v>8084</v>
      </c>
      <c r="F18" t="s">
        <v>17</v>
      </c>
      <c r="G18">
        <v>11</v>
      </c>
      <c r="H18" s="1">
        <v>7222</v>
      </c>
      <c r="I18">
        <v>7337</v>
      </c>
      <c r="J18" s="1">
        <v>32</v>
      </c>
      <c r="K18" t="s">
        <v>55</v>
      </c>
      <c r="L18" t="s">
        <v>34</v>
      </c>
      <c r="M18" t="s">
        <v>15</v>
      </c>
      <c r="N18" s="1">
        <f xml:space="preserve"> ROUND((1 - _xlfn.PERCENTRANK.INC(customers[days_since_last_purchase],customers[[#This Row],[days_since_last_purchase]]))*4 +1,0)</f>
        <v>3</v>
      </c>
      <c r="O18" s="1">
        <f>ROUND(_xlfn.PERCENTRANK.INC(customers[total_orders],customers[[#This Row],[total_orders]])*4+1,0)</f>
        <v>3</v>
      </c>
      <c r="P18" s="1">
        <f>ROUND(_xlfn.PERCENTRANK.INC(customers[total_spend_usd],customers[[#This Row],[total_spend_usd]])*4+1,0)</f>
        <v>1</v>
      </c>
      <c r="Q18" s="1">
        <v>331</v>
      </c>
      <c r="R18" s="1" t="str">
        <f>_xlfn.XLOOKUP(Q18,RFM[RFM Score],RFM[Client Segmentation])</f>
        <v>About To Sleep</v>
      </c>
    </row>
    <row r="19" spans="1:18" x14ac:dyDescent="0.3">
      <c r="A19" t="s">
        <v>56</v>
      </c>
      <c r="B19" t="s">
        <v>27</v>
      </c>
      <c r="C19">
        <v>36</v>
      </c>
      <c r="D19" t="s">
        <v>8068</v>
      </c>
      <c r="E19" t="s">
        <v>8085</v>
      </c>
      <c r="F19" t="s">
        <v>12</v>
      </c>
      <c r="G19">
        <v>48</v>
      </c>
      <c r="H19" s="1">
        <v>4118</v>
      </c>
      <c r="I19">
        <v>204003</v>
      </c>
      <c r="J19" s="1">
        <v>93</v>
      </c>
      <c r="K19" t="s">
        <v>31</v>
      </c>
      <c r="L19" t="s">
        <v>19</v>
      </c>
      <c r="M19" t="s">
        <v>23</v>
      </c>
      <c r="N19" s="1">
        <f xml:space="preserve"> ROUND((1 - _xlfn.PERCENTRANK.INC(customers[days_since_last_purchase],customers[[#This Row],[days_since_last_purchase]]))*4 +1,0)</f>
        <v>2</v>
      </c>
      <c r="O19" s="1">
        <f>ROUND(_xlfn.PERCENTRANK.INC(customers[total_orders],customers[[#This Row],[total_orders]])*4+1,0)</f>
        <v>5</v>
      </c>
      <c r="P19" s="1">
        <f>ROUND(_xlfn.PERCENTRANK.INC(customers[total_spend_usd],customers[[#This Row],[total_spend_usd]])*4+1,0)</f>
        <v>4</v>
      </c>
      <c r="Q19" s="1">
        <v>254</v>
      </c>
      <c r="R19" s="1" t="str">
        <f>_xlfn.XLOOKUP(Q19,RFM[RFM Score],RFM[Client Segmentation])</f>
        <v>At Risk</v>
      </c>
    </row>
    <row r="20" spans="1:18" x14ac:dyDescent="0.3">
      <c r="A20" t="s">
        <v>57</v>
      </c>
      <c r="B20" t="s">
        <v>11</v>
      </c>
      <c r="C20">
        <v>34</v>
      </c>
      <c r="D20" t="s">
        <v>8070</v>
      </c>
      <c r="E20" t="s">
        <v>8085</v>
      </c>
      <c r="F20" t="s">
        <v>12</v>
      </c>
      <c r="G20">
        <v>2</v>
      </c>
      <c r="H20" s="1">
        <v>7673</v>
      </c>
      <c r="I20">
        <v>14228</v>
      </c>
      <c r="J20" s="1">
        <v>0</v>
      </c>
      <c r="K20" t="s">
        <v>21</v>
      </c>
      <c r="L20" t="s">
        <v>45</v>
      </c>
      <c r="M20" t="s">
        <v>23</v>
      </c>
      <c r="N20" s="1">
        <f xml:space="preserve"> ROUND((1 - _xlfn.PERCENTRANK.INC(customers[days_since_last_purchase],customers[[#This Row],[days_since_last_purchase]]))*4 +1,0)</f>
        <v>5</v>
      </c>
      <c r="O20" s="1">
        <f>ROUND(_xlfn.PERCENTRANK.INC(customers[total_orders],customers[[#This Row],[total_orders]])*4+1,0)</f>
        <v>1</v>
      </c>
      <c r="P20" s="1">
        <f>ROUND(_xlfn.PERCENTRANK.INC(customers[total_spend_usd],customers[[#This Row],[total_spend_usd]])*4+1,0)</f>
        <v>2</v>
      </c>
      <c r="Q20" s="1">
        <v>512</v>
      </c>
      <c r="R20" s="1" t="str">
        <f>_xlfn.XLOOKUP(Q20,RFM[RFM Score],RFM[Client Segmentation])</f>
        <v>New Customer</v>
      </c>
    </row>
    <row r="21" spans="1:18" x14ac:dyDescent="0.3">
      <c r="A21" t="s">
        <v>58</v>
      </c>
      <c r="B21" t="s">
        <v>36</v>
      </c>
      <c r="C21">
        <v>18</v>
      </c>
      <c r="D21" t="s">
        <v>8069</v>
      </c>
      <c r="E21" t="s">
        <v>8084</v>
      </c>
      <c r="F21" t="s">
        <v>12</v>
      </c>
      <c r="G21">
        <v>33</v>
      </c>
      <c r="H21" s="1">
        <v>9696</v>
      </c>
      <c r="I21">
        <v>365572</v>
      </c>
      <c r="J21" s="1">
        <v>1</v>
      </c>
      <c r="K21" t="s">
        <v>40</v>
      </c>
      <c r="L21" t="s">
        <v>14</v>
      </c>
      <c r="M21" t="s">
        <v>23</v>
      </c>
      <c r="N21" s="1">
        <f xml:space="preserve"> ROUND((1 - _xlfn.PERCENTRANK.INC(customers[days_since_last_purchase],customers[[#This Row],[days_since_last_purchase]]))*4 +1,0)</f>
        <v>5</v>
      </c>
      <c r="O21" s="1">
        <f>ROUND(_xlfn.PERCENTRANK.INC(customers[total_orders],customers[[#This Row],[total_orders]])*4+1,0)</f>
        <v>4</v>
      </c>
      <c r="P21" s="1">
        <f>ROUND(_xlfn.PERCENTRANK.INC(customers[total_spend_usd],customers[[#This Row],[total_spend_usd]])*4+1,0)</f>
        <v>5</v>
      </c>
      <c r="Q21" s="1">
        <v>545</v>
      </c>
      <c r="R21" s="1" t="str">
        <f>_xlfn.XLOOKUP(Q21,RFM[RFM Score],RFM[Client Segmentation])</f>
        <v>Champion</v>
      </c>
    </row>
    <row r="22" spans="1:18" x14ac:dyDescent="0.3">
      <c r="A22" t="s">
        <v>59</v>
      </c>
      <c r="B22" t="s">
        <v>43</v>
      </c>
      <c r="C22">
        <v>29</v>
      </c>
      <c r="D22" t="s">
        <v>8070</v>
      </c>
      <c r="E22" t="s">
        <v>8084</v>
      </c>
      <c r="F22" t="s">
        <v>12</v>
      </c>
      <c r="G22">
        <v>8</v>
      </c>
      <c r="H22" s="1">
        <v>2377</v>
      </c>
      <c r="I22">
        <v>17693</v>
      </c>
      <c r="J22" s="1">
        <v>92</v>
      </c>
      <c r="K22" t="s">
        <v>28</v>
      </c>
      <c r="L22" t="s">
        <v>34</v>
      </c>
      <c r="M22" t="s">
        <v>23</v>
      </c>
      <c r="N22" s="1">
        <f xml:space="preserve"> ROUND((1 - _xlfn.PERCENTRANK.INC(customers[days_since_last_purchase],customers[[#This Row],[days_since_last_purchase]]))*4 +1,0)</f>
        <v>2</v>
      </c>
      <c r="O22" s="1">
        <f>ROUND(_xlfn.PERCENTRANK.INC(customers[total_orders],customers[[#This Row],[total_orders]])*4+1,0)</f>
        <v>2</v>
      </c>
      <c r="P22" s="1">
        <f>ROUND(_xlfn.PERCENTRANK.INC(customers[total_spend_usd],customers[[#This Row],[total_spend_usd]])*4+1,0)</f>
        <v>2</v>
      </c>
      <c r="Q22" s="1">
        <v>222</v>
      </c>
      <c r="R22" s="1" t="str">
        <f>_xlfn.XLOOKUP(Q22,RFM[RFM Score],RFM[Client Segmentation])</f>
        <v>Hibernating</v>
      </c>
    </row>
    <row r="23" spans="1:18" x14ac:dyDescent="0.3">
      <c r="A23" t="s">
        <v>60</v>
      </c>
      <c r="B23" t="s">
        <v>61</v>
      </c>
      <c r="C23">
        <v>22</v>
      </c>
      <c r="D23" t="s">
        <v>8069</v>
      </c>
      <c r="E23" t="s">
        <v>8084</v>
      </c>
      <c r="F23" t="s">
        <v>17</v>
      </c>
      <c r="G23">
        <v>48</v>
      </c>
      <c r="H23" s="1">
        <v>2002</v>
      </c>
      <c r="I23">
        <v>83316</v>
      </c>
      <c r="J23" s="1">
        <v>24</v>
      </c>
      <c r="K23" t="s">
        <v>55</v>
      </c>
      <c r="L23" t="s">
        <v>45</v>
      </c>
      <c r="M23" t="s">
        <v>15</v>
      </c>
      <c r="N23" s="1">
        <f xml:space="preserve"> ROUND((1 - _xlfn.PERCENTRANK.INC(customers[days_since_last_purchase],customers[[#This Row],[days_since_last_purchase]]))*4 +1,0)</f>
        <v>4</v>
      </c>
      <c r="O23" s="1">
        <f>ROUND(_xlfn.PERCENTRANK.INC(customers[total_orders],customers[[#This Row],[total_orders]])*4+1,0)</f>
        <v>5</v>
      </c>
      <c r="P23" s="1">
        <f>ROUND(_xlfn.PERCENTRANK.INC(customers[total_spend_usd],customers[[#This Row],[total_spend_usd]])*4+1,0)</f>
        <v>3</v>
      </c>
      <c r="Q23" s="1">
        <v>453</v>
      </c>
      <c r="R23" s="1" t="str">
        <f>_xlfn.XLOOKUP(Q23,RFM[RFM Score],RFM[Client Segmentation])</f>
        <v>Potential Loyalist</v>
      </c>
    </row>
    <row r="24" spans="1:18" x14ac:dyDescent="0.3">
      <c r="A24" t="s">
        <v>62</v>
      </c>
      <c r="B24" t="s">
        <v>43</v>
      </c>
      <c r="C24">
        <v>47</v>
      </c>
      <c r="D24" t="s">
        <v>8071</v>
      </c>
      <c r="E24" t="s">
        <v>8086</v>
      </c>
      <c r="F24" t="s">
        <v>17</v>
      </c>
      <c r="G24">
        <v>43</v>
      </c>
      <c r="H24" s="1">
        <v>10224</v>
      </c>
      <c r="I24">
        <v>400431</v>
      </c>
      <c r="J24" s="1">
        <v>2</v>
      </c>
      <c r="K24" t="s">
        <v>13</v>
      </c>
      <c r="L24" t="s">
        <v>45</v>
      </c>
      <c r="M24" t="s">
        <v>23</v>
      </c>
      <c r="N24" s="1">
        <f xml:space="preserve"> ROUND((1 - _xlfn.PERCENTRANK.INC(customers[days_since_last_purchase],customers[[#This Row],[days_since_last_purchase]]))*4 +1,0)</f>
        <v>5</v>
      </c>
      <c r="O24" s="1">
        <f>ROUND(_xlfn.PERCENTRANK.INC(customers[total_orders],customers[[#This Row],[total_orders]])*4+1,0)</f>
        <v>5</v>
      </c>
      <c r="P24" s="1">
        <f>ROUND(_xlfn.PERCENTRANK.INC(customers[total_spend_usd],customers[[#This Row],[total_spend_usd]])*4+1,0)</f>
        <v>5</v>
      </c>
      <c r="Q24" s="1">
        <v>555</v>
      </c>
      <c r="R24" s="1" t="str">
        <f>_xlfn.XLOOKUP(Q24,RFM[RFM Score],RFM[Client Segmentation])</f>
        <v>Champion</v>
      </c>
    </row>
    <row r="25" spans="1:18" x14ac:dyDescent="0.3">
      <c r="A25" t="s">
        <v>63</v>
      </c>
      <c r="B25" t="s">
        <v>64</v>
      </c>
      <c r="C25">
        <v>47</v>
      </c>
      <c r="D25" t="s">
        <v>8071</v>
      </c>
      <c r="E25" t="s">
        <v>8086</v>
      </c>
      <c r="F25" t="s">
        <v>12</v>
      </c>
      <c r="G25">
        <v>5</v>
      </c>
      <c r="H25" s="1">
        <v>16604</v>
      </c>
      <c r="I25">
        <v>95436</v>
      </c>
      <c r="J25" s="1">
        <v>45</v>
      </c>
      <c r="K25" t="s">
        <v>25</v>
      </c>
      <c r="L25" t="s">
        <v>14</v>
      </c>
      <c r="M25" t="s">
        <v>23</v>
      </c>
      <c r="N25" s="1">
        <f xml:space="preserve"> ROUND((1 - _xlfn.PERCENTRANK.INC(customers[days_since_last_purchase],customers[[#This Row],[days_since_last_purchase]]))*4 +1,0)</f>
        <v>3</v>
      </c>
      <c r="O25" s="1">
        <f>ROUND(_xlfn.PERCENTRANK.INC(customers[total_orders],customers[[#This Row],[total_orders]])*4+1,0)</f>
        <v>2</v>
      </c>
      <c r="P25" s="1">
        <f>ROUND(_xlfn.PERCENTRANK.INC(customers[total_spend_usd],customers[[#This Row],[total_spend_usd]])*4+1,0)</f>
        <v>3</v>
      </c>
      <c r="Q25" s="1">
        <v>323</v>
      </c>
      <c r="R25" s="1" t="str">
        <f>_xlfn.XLOOKUP(Q25,RFM[RFM Score],RFM[Client Segmentation])</f>
        <v>Potential Loyalist</v>
      </c>
    </row>
    <row r="26" spans="1:18" x14ac:dyDescent="0.3">
      <c r="A26" t="s">
        <v>65</v>
      </c>
      <c r="B26" t="s">
        <v>11</v>
      </c>
      <c r="C26">
        <v>37</v>
      </c>
      <c r="D26" t="s">
        <v>8068</v>
      </c>
      <c r="E26" t="s">
        <v>8084</v>
      </c>
      <c r="F26" t="s">
        <v>17</v>
      </c>
      <c r="G26">
        <v>14</v>
      </c>
      <c r="H26" s="1">
        <v>818</v>
      </c>
      <c r="I26">
        <v>129841</v>
      </c>
      <c r="J26" s="1">
        <v>50</v>
      </c>
      <c r="K26" t="s">
        <v>25</v>
      </c>
      <c r="L26" t="s">
        <v>34</v>
      </c>
      <c r="M26" t="s">
        <v>15</v>
      </c>
      <c r="N26" s="1">
        <f xml:space="preserve"> ROUND((1 - _xlfn.PERCENTRANK.INC(customers[days_since_last_purchase],customers[[#This Row],[days_since_last_purchase]]))*4 +1,0)</f>
        <v>3</v>
      </c>
      <c r="O26" s="1">
        <f>ROUND(_xlfn.PERCENTRANK.INC(customers[total_orders],customers[[#This Row],[total_orders]])*4+1,0)</f>
        <v>3</v>
      </c>
      <c r="P26" s="1">
        <f>ROUND(_xlfn.PERCENTRANK.INC(customers[total_spend_usd],customers[[#This Row],[total_spend_usd]])*4+1,0)</f>
        <v>4</v>
      </c>
      <c r="Q26" s="1">
        <v>334</v>
      </c>
      <c r="R26" s="1" t="str">
        <f>_xlfn.XLOOKUP(Q26,RFM[RFM Score],RFM[Client Segmentation])</f>
        <v>Need Attention</v>
      </c>
    </row>
    <row r="27" spans="1:18" x14ac:dyDescent="0.3">
      <c r="A27" t="s">
        <v>66</v>
      </c>
      <c r="B27" t="s">
        <v>51</v>
      </c>
      <c r="C27">
        <v>50</v>
      </c>
      <c r="D27" t="s">
        <v>8071</v>
      </c>
      <c r="E27" t="s">
        <v>8084</v>
      </c>
      <c r="F27" t="s">
        <v>17</v>
      </c>
      <c r="G27">
        <v>16</v>
      </c>
      <c r="H27" s="1">
        <v>4003</v>
      </c>
      <c r="I27">
        <v>67767</v>
      </c>
      <c r="J27" s="1">
        <v>36</v>
      </c>
      <c r="K27" t="s">
        <v>28</v>
      </c>
      <c r="L27" t="s">
        <v>47</v>
      </c>
      <c r="M27" t="s">
        <v>15</v>
      </c>
      <c r="N27" s="1">
        <f xml:space="preserve"> ROUND((1 - _xlfn.PERCENTRANK.INC(customers[days_since_last_purchase],customers[[#This Row],[days_since_last_purchase]]))*4 +1,0)</f>
        <v>3</v>
      </c>
      <c r="O27" s="1">
        <f>ROUND(_xlfn.PERCENTRANK.INC(customers[total_orders],customers[[#This Row],[total_orders]])*4+1,0)</f>
        <v>3</v>
      </c>
      <c r="P27" s="1">
        <f>ROUND(_xlfn.PERCENTRANK.INC(customers[total_spend_usd],customers[[#This Row],[total_spend_usd]])*4+1,0)</f>
        <v>3</v>
      </c>
      <c r="Q27" s="1">
        <v>333</v>
      </c>
      <c r="R27" s="1" t="str">
        <f>_xlfn.XLOOKUP(Q27,RFM[RFM Score],RFM[Client Segmentation])</f>
        <v>Potential Loyalist</v>
      </c>
    </row>
    <row r="28" spans="1:18" x14ac:dyDescent="0.3">
      <c r="A28" t="s">
        <v>67</v>
      </c>
      <c r="B28" t="s">
        <v>68</v>
      </c>
      <c r="C28">
        <v>30</v>
      </c>
      <c r="D28" t="s">
        <v>8070</v>
      </c>
      <c r="E28" t="s">
        <v>8084</v>
      </c>
      <c r="F28" t="s">
        <v>12</v>
      </c>
      <c r="G28">
        <v>5</v>
      </c>
      <c r="H28" s="1">
        <v>9794</v>
      </c>
      <c r="I28">
        <v>41742</v>
      </c>
      <c r="J28" s="1">
        <v>2</v>
      </c>
      <c r="K28" t="s">
        <v>40</v>
      </c>
      <c r="L28" t="s">
        <v>19</v>
      </c>
      <c r="M28" t="s">
        <v>23</v>
      </c>
      <c r="N28" s="1">
        <f xml:space="preserve"> ROUND((1 - _xlfn.PERCENTRANK.INC(customers[days_since_last_purchase],customers[[#This Row],[days_since_last_purchase]]))*4 +1,0)</f>
        <v>5</v>
      </c>
      <c r="O28" s="1">
        <f>ROUND(_xlfn.PERCENTRANK.INC(customers[total_orders],customers[[#This Row],[total_orders]])*4+1,0)</f>
        <v>2</v>
      </c>
      <c r="P28" s="1">
        <f>ROUND(_xlfn.PERCENTRANK.INC(customers[total_spend_usd],customers[[#This Row],[total_spend_usd]])*4+1,0)</f>
        <v>2</v>
      </c>
      <c r="Q28" s="1">
        <v>522</v>
      </c>
      <c r="R28" s="1" t="str">
        <f>_xlfn.XLOOKUP(Q28,RFM[RFM Score],RFM[Client Segmentation])</f>
        <v>Promising</v>
      </c>
    </row>
    <row r="29" spans="1:18" x14ac:dyDescent="0.3">
      <c r="A29" t="s">
        <v>69</v>
      </c>
      <c r="B29" t="s">
        <v>64</v>
      </c>
      <c r="C29">
        <v>37</v>
      </c>
      <c r="D29" t="s">
        <v>8068</v>
      </c>
      <c r="E29" t="s">
        <v>8084</v>
      </c>
      <c r="F29" t="s">
        <v>17</v>
      </c>
      <c r="G29">
        <v>1</v>
      </c>
      <c r="H29" s="1">
        <v>13083</v>
      </c>
      <c r="I29">
        <v>12693</v>
      </c>
      <c r="J29" s="1">
        <v>28</v>
      </c>
      <c r="K29" t="s">
        <v>37</v>
      </c>
      <c r="L29" t="s">
        <v>19</v>
      </c>
      <c r="M29" t="s">
        <v>23</v>
      </c>
      <c r="N29" s="1">
        <f xml:space="preserve"> ROUND((1 - _xlfn.PERCENTRANK.INC(customers[days_since_last_purchase],customers[[#This Row],[days_since_last_purchase]]))*4 +1,0)</f>
        <v>4</v>
      </c>
      <c r="O29" s="1">
        <f>ROUND(_xlfn.PERCENTRANK.INC(customers[total_orders],customers[[#This Row],[total_orders]])*4+1,0)</f>
        <v>1</v>
      </c>
      <c r="P29" s="1">
        <f>ROUND(_xlfn.PERCENTRANK.INC(customers[total_spend_usd],customers[[#This Row],[total_spend_usd]])*4+1,0)</f>
        <v>2</v>
      </c>
      <c r="Q29" s="1">
        <v>412</v>
      </c>
      <c r="R29" s="1" t="str">
        <f>_xlfn.XLOOKUP(Q29,RFM[RFM Score],RFM[Client Segmentation])</f>
        <v>New Customer</v>
      </c>
    </row>
    <row r="30" spans="1:18" x14ac:dyDescent="0.3">
      <c r="A30" t="s">
        <v>70</v>
      </c>
      <c r="B30" t="s">
        <v>27</v>
      </c>
      <c r="C30">
        <v>18</v>
      </c>
      <c r="D30" t="s">
        <v>8069</v>
      </c>
      <c r="E30" t="s">
        <v>8085</v>
      </c>
      <c r="F30" t="s">
        <v>17</v>
      </c>
      <c r="G30">
        <v>13</v>
      </c>
      <c r="H30" s="1">
        <v>706</v>
      </c>
      <c r="I30">
        <v>98101</v>
      </c>
      <c r="J30" s="1">
        <v>31</v>
      </c>
      <c r="K30" t="s">
        <v>25</v>
      </c>
      <c r="L30" t="s">
        <v>34</v>
      </c>
      <c r="M30" t="s">
        <v>23</v>
      </c>
      <c r="N30" s="1">
        <f xml:space="preserve"> ROUND((1 - _xlfn.PERCENTRANK.INC(customers[days_since_last_purchase],customers[[#This Row],[days_since_last_purchase]]))*4 +1,0)</f>
        <v>3</v>
      </c>
      <c r="O30" s="1">
        <f>ROUND(_xlfn.PERCENTRANK.INC(customers[total_orders],customers[[#This Row],[total_orders]])*4+1,0)</f>
        <v>3</v>
      </c>
      <c r="P30" s="1">
        <f>ROUND(_xlfn.PERCENTRANK.INC(customers[total_spend_usd],customers[[#This Row],[total_spend_usd]])*4+1,0)</f>
        <v>3</v>
      </c>
      <c r="Q30" s="1">
        <v>333</v>
      </c>
      <c r="R30" s="1" t="str">
        <f>_xlfn.XLOOKUP(Q30,RFM[RFM Score],RFM[Client Segmentation])</f>
        <v>Potential Loyalist</v>
      </c>
    </row>
    <row r="31" spans="1:18" x14ac:dyDescent="0.3">
      <c r="A31" t="s">
        <v>71</v>
      </c>
      <c r="B31" t="s">
        <v>49</v>
      </c>
      <c r="C31">
        <v>40</v>
      </c>
      <c r="D31" t="s">
        <v>8068</v>
      </c>
      <c r="E31" t="s">
        <v>8087</v>
      </c>
      <c r="F31" t="s">
        <v>12</v>
      </c>
      <c r="G31">
        <v>12</v>
      </c>
      <c r="H31" s="1">
        <v>35576</v>
      </c>
      <c r="I31">
        <v>480136</v>
      </c>
      <c r="J31" s="1">
        <v>22</v>
      </c>
      <c r="K31" t="s">
        <v>44</v>
      </c>
      <c r="L31" t="s">
        <v>14</v>
      </c>
      <c r="M31" t="s">
        <v>23</v>
      </c>
      <c r="N31" s="1">
        <f xml:space="preserve"> ROUND((1 - _xlfn.PERCENTRANK.INC(customers[days_since_last_purchase],customers[[#This Row],[days_since_last_purchase]]))*4 +1,0)</f>
        <v>4</v>
      </c>
      <c r="O31" s="1">
        <f>ROUND(_xlfn.PERCENTRANK.INC(customers[total_orders],customers[[#This Row],[total_orders]])*4+1,0)</f>
        <v>3</v>
      </c>
      <c r="P31" s="1">
        <f>ROUND(_xlfn.PERCENTRANK.INC(customers[total_spend_usd],customers[[#This Row],[total_spend_usd]])*4+1,0)</f>
        <v>5</v>
      </c>
      <c r="Q31" s="1">
        <v>435</v>
      </c>
      <c r="R31" s="1" t="str">
        <f>_xlfn.XLOOKUP(Q31,RFM[RFM Score],RFM[Client Segmentation])</f>
        <v>Loyal Customer</v>
      </c>
    </row>
    <row r="32" spans="1:18" x14ac:dyDescent="0.3">
      <c r="A32" t="s">
        <v>72</v>
      </c>
      <c r="B32" t="s">
        <v>33</v>
      </c>
      <c r="C32">
        <v>33</v>
      </c>
      <c r="D32" t="s">
        <v>8070</v>
      </c>
      <c r="E32" t="s">
        <v>8084</v>
      </c>
      <c r="F32" t="s">
        <v>12</v>
      </c>
      <c r="G32">
        <v>2</v>
      </c>
      <c r="H32" s="1">
        <v>5784</v>
      </c>
      <c r="I32">
        <v>13201</v>
      </c>
      <c r="J32" s="1">
        <v>39</v>
      </c>
      <c r="K32" t="s">
        <v>21</v>
      </c>
      <c r="L32" t="s">
        <v>34</v>
      </c>
      <c r="M32" t="s">
        <v>23</v>
      </c>
      <c r="N32" s="1">
        <f xml:space="preserve"> ROUND((1 - _xlfn.PERCENTRANK.INC(customers[days_since_last_purchase],customers[[#This Row],[days_since_last_purchase]]))*4 +1,0)</f>
        <v>3</v>
      </c>
      <c r="O32" s="1">
        <f>ROUND(_xlfn.PERCENTRANK.INC(customers[total_orders],customers[[#This Row],[total_orders]])*4+1,0)</f>
        <v>1</v>
      </c>
      <c r="P32" s="1">
        <f>ROUND(_xlfn.PERCENTRANK.INC(customers[total_spend_usd],customers[[#This Row],[total_spend_usd]])*4+1,0)</f>
        <v>2</v>
      </c>
      <c r="Q32" s="1">
        <v>312</v>
      </c>
      <c r="R32" s="1" t="str">
        <f>_xlfn.XLOOKUP(Q32,RFM[RFM Score],RFM[Client Segmentation])</f>
        <v>About To Sleep</v>
      </c>
    </row>
    <row r="33" spans="1:18" x14ac:dyDescent="0.3">
      <c r="A33" t="s">
        <v>73</v>
      </c>
      <c r="B33" t="s">
        <v>11</v>
      </c>
      <c r="C33">
        <v>18</v>
      </c>
      <c r="D33" t="s">
        <v>8069</v>
      </c>
      <c r="E33" t="s">
        <v>8087</v>
      </c>
      <c r="F33" t="s">
        <v>17</v>
      </c>
      <c r="G33">
        <v>11</v>
      </c>
      <c r="H33" s="1">
        <v>12902</v>
      </c>
      <c r="I33">
        <v>143144</v>
      </c>
      <c r="J33" s="1">
        <v>26</v>
      </c>
      <c r="K33" t="s">
        <v>74</v>
      </c>
      <c r="L33" t="s">
        <v>19</v>
      </c>
      <c r="M33" t="s">
        <v>23</v>
      </c>
      <c r="N33" s="1">
        <f xml:space="preserve"> ROUND((1 - _xlfn.PERCENTRANK.INC(customers[days_since_last_purchase],customers[[#This Row],[days_since_last_purchase]]))*4 +1,0)</f>
        <v>4</v>
      </c>
      <c r="O33" s="1">
        <f>ROUND(_xlfn.PERCENTRANK.INC(customers[total_orders],customers[[#This Row],[total_orders]])*4+1,0)</f>
        <v>3</v>
      </c>
      <c r="P33" s="1">
        <f>ROUND(_xlfn.PERCENTRANK.INC(customers[total_spend_usd],customers[[#This Row],[total_spend_usd]])*4+1,0)</f>
        <v>4</v>
      </c>
      <c r="Q33" s="1">
        <v>434</v>
      </c>
      <c r="R33" s="1" t="str">
        <f>_xlfn.XLOOKUP(Q33,RFM[RFM Score],RFM[Client Segmentation])</f>
        <v>Need Attention</v>
      </c>
    </row>
    <row r="34" spans="1:18" x14ac:dyDescent="0.3">
      <c r="A34" t="s">
        <v>75</v>
      </c>
      <c r="B34" t="s">
        <v>43</v>
      </c>
      <c r="C34">
        <v>38</v>
      </c>
      <c r="D34" t="s">
        <v>8068</v>
      </c>
      <c r="E34" t="s">
        <v>8084</v>
      </c>
      <c r="F34" t="s">
        <v>17</v>
      </c>
      <c r="G34">
        <v>2</v>
      </c>
      <c r="H34" s="1">
        <v>7622</v>
      </c>
      <c r="I34">
        <v>17056</v>
      </c>
      <c r="J34" s="1">
        <v>141</v>
      </c>
      <c r="K34" t="s">
        <v>25</v>
      </c>
      <c r="L34" t="s">
        <v>14</v>
      </c>
      <c r="M34" t="s">
        <v>23</v>
      </c>
      <c r="N34" s="1">
        <f xml:space="preserve"> ROUND((1 - _xlfn.PERCENTRANK.INC(customers[days_since_last_purchase],customers[[#This Row],[days_since_last_purchase]]))*4 +1,0)</f>
        <v>1</v>
      </c>
      <c r="O34" s="1">
        <f>ROUND(_xlfn.PERCENTRANK.INC(customers[total_orders],customers[[#This Row],[total_orders]])*4+1,0)</f>
        <v>1</v>
      </c>
      <c r="P34" s="1">
        <f>ROUND(_xlfn.PERCENTRANK.INC(customers[total_spend_usd],customers[[#This Row],[total_spend_usd]])*4+1,0)</f>
        <v>2</v>
      </c>
      <c r="Q34" s="1">
        <v>112</v>
      </c>
      <c r="R34" s="1" t="str">
        <f>_xlfn.XLOOKUP(Q34,RFM[RFM Score],RFM[Client Segmentation])</f>
        <v>Lost</v>
      </c>
    </row>
    <row r="35" spans="1:18" x14ac:dyDescent="0.3">
      <c r="A35" t="s">
        <v>76</v>
      </c>
      <c r="B35" t="s">
        <v>33</v>
      </c>
      <c r="C35">
        <v>36</v>
      </c>
      <c r="D35" t="s">
        <v>8068</v>
      </c>
      <c r="E35" t="s">
        <v>8087</v>
      </c>
      <c r="F35" t="s">
        <v>12</v>
      </c>
      <c r="G35">
        <v>10</v>
      </c>
      <c r="H35" s="1">
        <v>4062</v>
      </c>
      <c r="I35">
        <v>42848</v>
      </c>
      <c r="J35" s="1">
        <v>21</v>
      </c>
      <c r="K35" t="s">
        <v>28</v>
      </c>
      <c r="L35" t="s">
        <v>14</v>
      </c>
      <c r="M35" t="s">
        <v>23</v>
      </c>
      <c r="N35" s="1">
        <f xml:space="preserve"> ROUND((1 - _xlfn.PERCENTRANK.INC(customers[days_since_last_purchase],customers[[#This Row],[days_since_last_purchase]]))*4 +1,0)</f>
        <v>4</v>
      </c>
      <c r="O35" s="1">
        <f>ROUND(_xlfn.PERCENTRANK.INC(customers[total_orders],customers[[#This Row],[total_orders]])*4+1,0)</f>
        <v>3</v>
      </c>
      <c r="P35" s="1">
        <f>ROUND(_xlfn.PERCENTRANK.INC(customers[total_spend_usd],customers[[#This Row],[total_spend_usd]])*4+1,0)</f>
        <v>2</v>
      </c>
      <c r="Q35" s="1">
        <v>432</v>
      </c>
      <c r="R35" s="1" t="str">
        <f>_xlfn.XLOOKUP(Q35,RFM[RFM Score],RFM[Client Segmentation])</f>
        <v>Potential Loyalist</v>
      </c>
    </row>
    <row r="36" spans="1:18" x14ac:dyDescent="0.3">
      <c r="A36" t="s">
        <v>77</v>
      </c>
      <c r="B36" t="s">
        <v>11</v>
      </c>
      <c r="C36">
        <v>34</v>
      </c>
      <c r="D36" t="s">
        <v>8070</v>
      </c>
      <c r="E36" t="s">
        <v>8087</v>
      </c>
      <c r="F36" t="s">
        <v>17</v>
      </c>
      <c r="G36">
        <v>15</v>
      </c>
      <c r="H36" s="1">
        <v>3133</v>
      </c>
      <c r="I36">
        <v>47775</v>
      </c>
      <c r="J36" s="1">
        <v>90</v>
      </c>
      <c r="K36" t="s">
        <v>18</v>
      </c>
      <c r="L36" t="s">
        <v>34</v>
      </c>
      <c r="M36" t="s">
        <v>23</v>
      </c>
      <c r="N36" s="1">
        <f xml:space="preserve"> ROUND((1 - _xlfn.PERCENTRANK.INC(customers[days_since_last_purchase],customers[[#This Row],[days_since_last_purchase]]))*4 +1,0)</f>
        <v>2</v>
      </c>
      <c r="O36" s="1">
        <f>ROUND(_xlfn.PERCENTRANK.INC(customers[total_orders],customers[[#This Row],[total_orders]])*4+1,0)</f>
        <v>3</v>
      </c>
      <c r="P36" s="1">
        <f>ROUND(_xlfn.PERCENTRANK.INC(customers[total_spend_usd],customers[[#This Row],[total_spend_usd]])*4+1,0)</f>
        <v>3</v>
      </c>
      <c r="Q36" s="1">
        <v>233</v>
      </c>
      <c r="R36" s="1" t="str">
        <f>_xlfn.XLOOKUP(Q36,RFM[RFM Score],RFM[Client Segmentation])</f>
        <v>Hibernating</v>
      </c>
    </row>
    <row r="37" spans="1:18" x14ac:dyDescent="0.3">
      <c r="A37" t="s">
        <v>78</v>
      </c>
      <c r="B37" t="s">
        <v>51</v>
      </c>
      <c r="C37">
        <v>24</v>
      </c>
      <c r="D37" t="s">
        <v>8069</v>
      </c>
      <c r="E37" t="s">
        <v>8087</v>
      </c>
      <c r="F37" t="s">
        <v>12</v>
      </c>
      <c r="G37">
        <v>5</v>
      </c>
      <c r="H37" s="1">
        <v>12363</v>
      </c>
      <c r="I37">
        <v>69838</v>
      </c>
      <c r="J37" s="1">
        <v>54</v>
      </c>
      <c r="K37" t="s">
        <v>21</v>
      </c>
      <c r="L37" t="s">
        <v>14</v>
      </c>
      <c r="M37" t="s">
        <v>15</v>
      </c>
      <c r="N37" s="1">
        <f xml:space="preserve"> ROUND((1 - _xlfn.PERCENTRANK.INC(customers[days_since_last_purchase],customers[[#This Row],[days_since_last_purchase]]))*4 +1,0)</f>
        <v>3</v>
      </c>
      <c r="O37" s="1">
        <f>ROUND(_xlfn.PERCENTRANK.INC(customers[total_orders],customers[[#This Row],[total_orders]])*4+1,0)</f>
        <v>2</v>
      </c>
      <c r="P37" s="1">
        <f>ROUND(_xlfn.PERCENTRANK.INC(customers[total_spend_usd],customers[[#This Row],[total_spend_usd]])*4+1,0)</f>
        <v>3</v>
      </c>
      <c r="Q37" s="1">
        <v>323</v>
      </c>
      <c r="R37" s="1" t="str">
        <f>_xlfn.XLOOKUP(Q37,RFM[RFM Score],RFM[Client Segmentation])</f>
        <v>Potential Loyalist</v>
      </c>
    </row>
    <row r="38" spans="1:18" x14ac:dyDescent="0.3">
      <c r="A38" t="s">
        <v>79</v>
      </c>
      <c r="B38" t="s">
        <v>68</v>
      </c>
      <c r="C38">
        <v>48</v>
      </c>
      <c r="D38" t="s">
        <v>8071</v>
      </c>
      <c r="E38" t="s">
        <v>8086</v>
      </c>
      <c r="F38" t="s">
        <v>12</v>
      </c>
      <c r="G38">
        <v>8</v>
      </c>
      <c r="H38" s="1">
        <v>14636</v>
      </c>
      <c r="I38">
        <v>100504</v>
      </c>
      <c r="J38" s="1">
        <v>4</v>
      </c>
      <c r="K38" t="s">
        <v>40</v>
      </c>
      <c r="L38" t="s">
        <v>34</v>
      </c>
      <c r="M38" t="s">
        <v>23</v>
      </c>
      <c r="N38" s="1">
        <f xml:space="preserve"> ROUND((1 - _xlfn.PERCENTRANK.INC(customers[days_since_last_purchase],customers[[#This Row],[days_since_last_purchase]]))*4 +1,0)</f>
        <v>5</v>
      </c>
      <c r="O38" s="1">
        <f>ROUND(_xlfn.PERCENTRANK.INC(customers[total_orders],customers[[#This Row],[total_orders]])*4+1,0)</f>
        <v>2</v>
      </c>
      <c r="P38" s="1">
        <f>ROUND(_xlfn.PERCENTRANK.INC(customers[total_spend_usd],customers[[#This Row],[total_spend_usd]])*4+1,0)</f>
        <v>3</v>
      </c>
      <c r="Q38" s="1">
        <v>523</v>
      </c>
      <c r="R38" s="1" t="str">
        <f>_xlfn.XLOOKUP(Q38,RFM[RFM Score],RFM[Client Segmentation])</f>
        <v>Promising</v>
      </c>
    </row>
    <row r="39" spans="1:18" x14ac:dyDescent="0.3">
      <c r="A39" t="s">
        <v>80</v>
      </c>
      <c r="B39" t="s">
        <v>11</v>
      </c>
      <c r="C39">
        <v>34</v>
      </c>
      <c r="D39" t="s">
        <v>8070</v>
      </c>
      <c r="E39" t="s">
        <v>8084</v>
      </c>
      <c r="F39" t="s">
        <v>12</v>
      </c>
      <c r="G39">
        <v>22</v>
      </c>
      <c r="H39" s="1">
        <v>5801</v>
      </c>
      <c r="I39">
        <v>110707</v>
      </c>
      <c r="J39" s="1">
        <v>79</v>
      </c>
      <c r="K39" t="s">
        <v>40</v>
      </c>
      <c r="L39" t="s">
        <v>14</v>
      </c>
      <c r="M39" t="s">
        <v>15</v>
      </c>
      <c r="N39" s="1">
        <f xml:space="preserve"> ROUND((1 - _xlfn.PERCENTRANK.INC(customers[days_since_last_purchase],customers[[#This Row],[days_since_last_purchase]]))*4 +1,0)</f>
        <v>2</v>
      </c>
      <c r="O39" s="1">
        <f>ROUND(_xlfn.PERCENTRANK.INC(customers[total_orders],customers[[#This Row],[total_orders]])*4+1,0)</f>
        <v>4</v>
      </c>
      <c r="P39" s="1">
        <f>ROUND(_xlfn.PERCENTRANK.INC(customers[total_spend_usd],customers[[#This Row],[total_spend_usd]])*4+1,0)</f>
        <v>4</v>
      </c>
      <c r="Q39" s="1">
        <v>244</v>
      </c>
      <c r="R39" s="1" t="str">
        <f>_xlfn.XLOOKUP(Q39,RFM[RFM Score],RFM[Client Segmentation])</f>
        <v>At Risk</v>
      </c>
    </row>
    <row r="40" spans="1:18" x14ac:dyDescent="0.3">
      <c r="A40" t="s">
        <v>81</v>
      </c>
      <c r="B40" t="s">
        <v>33</v>
      </c>
      <c r="C40">
        <v>55</v>
      </c>
      <c r="D40" t="s">
        <v>8072</v>
      </c>
      <c r="E40" t="s">
        <v>8084</v>
      </c>
      <c r="F40" t="s">
        <v>12</v>
      </c>
      <c r="G40">
        <v>16</v>
      </c>
      <c r="H40" s="1">
        <v>12482</v>
      </c>
      <c r="I40">
        <v>226928</v>
      </c>
      <c r="J40" s="1">
        <v>23</v>
      </c>
      <c r="K40" t="s">
        <v>28</v>
      </c>
      <c r="L40" t="s">
        <v>47</v>
      </c>
      <c r="M40" t="s">
        <v>23</v>
      </c>
      <c r="N40" s="1">
        <f xml:space="preserve"> ROUND((1 - _xlfn.PERCENTRANK.INC(customers[days_since_last_purchase],customers[[#This Row],[days_since_last_purchase]]))*4 +1,0)</f>
        <v>4</v>
      </c>
      <c r="O40" s="1">
        <f>ROUND(_xlfn.PERCENTRANK.INC(customers[total_orders],customers[[#This Row],[total_orders]])*4+1,0)</f>
        <v>3</v>
      </c>
      <c r="P40" s="1">
        <f>ROUND(_xlfn.PERCENTRANK.INC(customers[total_spend_usd],customers[[#This Row],[total_spend_usd]])*4+1,0)</f>
        <v>4</v>
      </c>
      <c r="Q40" s="1">
        <v>434</v>
      </c>
      <c r="R40" s="1" t="str">
        <f>_xlfn.XLOOKUP(Q40,RFM[RFM Score],RFM[Client Segmentation])</f>
        <v>Need Attention</v>
      </c>
    </row>
    <row r="41" spans="1:18" x14ac:dyDescent="0.3">
      <c r="A41" t="s">
        <v>82</v>
      </c>
      <c r="B41" t="s">
        <v>68</v>
      </c>
      <c r="C41">
        <v>32</v>
      </c>
      <c r="D41" t="s">
        <v>8070</v>
      </c>
      <c r="E41" t="s">
        <v>8084</v>
      </c>
      <c r="F41" t="s">
        <v>12</v>
      </c>
      <c r="G41">
        <v>28</v>
      </c>
      <c r="H41" s="1">
        <v>11393</v>
      </c>
      <c r="I41">
        <v>284193</v>
      </c>
      <c r="J41" s="1">
        <v>121</v>
      </c>
      <c r="K41" t="s">
        <v>21</v>
      </c>
      <c r="L41" t="s">
        <v>45</v>
      </c>
      <c r="M41" t="s">
        <v>15</v>
      </c>
      <c r="N41" s="1">
        <f xml:space="preserve"> ROUND((1 - _xlfn.PERCENTRANK.INC(customers[days_since_last_purchase],customers[[#This Row],[days_since_last_purchase]]))*4 +1,0)</f>
        <v>2</v>
      </c>
      <c r="O41" s="1">
        <f>ROUND(_xlfn.PERCENTRANK.INC(customers[total_orders],customers[[#This Row],[total_orders]])*4+1,0)</f>
        <v>4</v>
      </c>
      <c r="P41" s="1">
        <f>ROUND(_xlfn.PERCENTRANK.INC(customers[total_spend_usd],customers[[#This Row],[total_spend_usd]])*4+1,0)</f>
        <v>4</v>
      </c>
      <c r="Q41" s="1">
        <v>244</v>
      </c>
      <c r="R41" s="1" t="str">
        <f>_xlfn.XLOOKUP(Q41,RFM[RFM Score],RFM[Client Segmentation])</f>
        <v>At Risk</v>
      </c>
    </row>
    <row r="42" spans="1:18" x14ac:dyDescent="0.3">
      <c r="A42" t="s">
        <v>83</v>
      </c>
      <c r="B42" t="s">
        <v>51</v>
      </c>
      <c r="C42">
        <v>41</v>
      </c>
      <c r="D42" t="s">
        <v>8068</v>
      </c>
      <c r="E42" t="s">
        <v>8084</v>
      </c>
      <c r="F42" t="s">
        <v>17</v>
      </c>
      <c r="G42">
        <v>25</v>
      </c>
      <c r="H42" s="1">
        <v>5063</v>
      </c>
      <c r="I42">
        <v>124531</v>
      </c>
      <c r="J42" s="1">
        <v>105</v>
      </c>
      <c r="K42" t="s">
        <v>28</v>
      </c>
      <c r="L42" t="s">
        <v>14</v>
      </c>
      <c r="M42" t="s">
        <v>23</v>
      </c>
      <c r="N42" s="1">
        <f xml:space="preserve"> ROUND((1 - _xlfn.PERCENTRANK.INC(customers[days_since_last_purchase],customers[[#This Row],[days_since_last_purchase]]))*4 +1,0)</f>
        <v>2</v>
      </c>
      <c r="O42" s="1">
        <f>ROUND(_xlfn.PERCENTRANK.INC(customers[total_orders],customers[[#This Row],[total_orders]])*4+1,0)</f>
        <v>4</v>
      </c>
      <c r="P42" s="1">
        <f>ROUND(_xlfn.PERCENTRANK.INC(customers[total_spend_usd],customers[[#This Row],[total_spend_usd]])*4+1,0)</f>
        <v>4</v>
      </c>
      <c r="Q42" s="1">
        <v>244</v>
      </c>
      <c r="R42" s="1" t="str">
        <f>_xlfn.XLOOKUP(Q42,RFM[RFM Score],RFM[Client Segmentation])</f>
        <v>At Risk</v>
      </c>
    </row>
    <row r="43" spans="1:18" x14ac:dyDescent="0.3">
      <c r="A43" t="s">
        <v>84</v>
      </c>
      <c r="B43" t="s">
        <v>68</v>
      </c>
      <c r="C43">
        <v>40</v>
      </c>
      <c r="D43" t="s">
        <v>8068</v>
      </c>
      <c r="E43" t="s">
        <v>8084</v>
      </c>
      <c r="F43" t="s">
        <v>17</v>
      </c>
      <c r="G43">
        <v>4</v>
      </c>
      <c r="H43" s="1">
        <v>7417</v>
      </c>
      <c r="I43">
        <v>25336</v>
      </c>
      <c r="J43" s="1">
        <v>32</v>
      </c>
      <c r="K43" t="s">
        <v>74</v>
      </c>
      <c r="L43" t="s">
        <v>14</v>
      </c>
      <c r="M43" t="s">
        <v>23</v>
      </c>
      <c r="N43" s="1">
        <f xml:space="preserve"> ROUND((1 - _xlfn.PERCENTRANK.INC(customers[days_since_last_purchase],customers[[#This Row],[days_since_last_purchase]]))*4 +1,0)</f>
        <v>3</v>
      </c>
      <c r="O43" s="1">
        <f>ROUND(_xlfn.PERCENTRANK.INC(customers[total_orders],customers[[#This Row],[total_orders]])*4+1,0)</f>
        <v>2</v>
      </c>
      <c r="P43" s="1">
        <f>ROUND(_xlfn.PERCENTRANK.INC(customers[total_spend_usd],customers[[#This Row],[total_spend_usd]])*4+1,0)</f>
        <v>2</v>
      </c>
      <c r="Q43" s="1">
        <v>322</v>
      </c>
      <c r="R43" s="1" t="str">
        <f>_xlfn.XLOOKUP(Q43,RFM[RFM Score],RFM[Client Segmentation])</f>
        <v>Hibernating</v>
      </c>
    </row>
    <row r="44" spans="1:18" x14ac:dyDescent="0.3">
      <c r="A44" t="s">
        <v>85</v>
      </c>
      <c r="B44" t="s">
        <v>43</v>
      </c>
      <c r="C44">
        <v>32</v>
      </c>
      <c r="D44" t="s">
        <v>8070</v>
      </c>
      <c r="E44" t="s">
        <v>8084</v>
      </c>
      <c r="F44" t="s">
        <v>17</v>
      </c>
      <c r="G44">
        <v>2</v>
      </c>
      <c r="H44" s="1">
        <v>12666</v>
      </c>
      <c r="I44">
        <v>28373</v>
      </c>
      <c r="J44" s="1">
        <v>8</v>
      </c>
      <c r="K44" t="s">
        <v>37</v>
      </c>
      <c r="L44" t="s">
        <v>34</v>
      </c>
      <c r="M44" t="s">
        <v>15</v>
      </c>
      <c r="N44" s="1">
        <f xml:space="preserve"> ROUND((1 - _xlfn.PERCENTRANK.INC(customers[days_since_last_purchase],customers[[#This Row],[days_since_last_purchase]]))*4 +1,0)</f>
        <v>4</v>
      </c>
      <c r="O44" s="1">
        <f>ROUND(_xlfn.PERCENTRANK.INC(customers[total_orders],customers[[#This Row],[total_orders]])*4+1,0)</f>
        <v>1</v>
      </c>
      <c r="P44" s="1">
        <f>ROUND(_xlfn.PERCENTRANK.INC(customers[total_spend_usd],customers[[#This Row],[total_spend_usd]])*4+1,0)</f>
        <v>2</v>
      </c>
      <c r="Q44" s="1">
        <v>412</v>
      </c>
      <c r="R44" s="1" t="str">
        <f>_xlfn.XLOOKUP(Q44,RFM[RFM Score],RFM[Client Segmentation])</f>
        <v>New Customer</v>
      </c>
    </row>
    <row r="45" spans="1:18" x14ac:dyDescent="0.3">
      <c r="A45" t="s">
        <v>86</v>
      </c>
      <c r="B45" t="s">
        <v>11</v>
      </c>
      <c r="C45">
        <v>56</v>
      </c>
      <c r="D45" t="s">
        <v>8072</v>
      </c>
      <c r="E45" t="s">
        <v>8084</v>
      </c>
      <c r="F45" t="s">
        <v>12</v>
      </c>
      <c r="G45">
        <v>18</v>
      </c>
      <c r="H45" s="1">
        <v>5763</v>
      </c>
      <c r="I45">
        <v>118428</v>
      </c>
      <c r="J45" s="1">
        <v>154</v>
      </c>
      <c r="K45" t="s">
        <v>13</v>
      </c>
      <c r="L45" t="s">
        <v>14</v>
      </c>
      <c r="M45" t="s">
        <v>15</v>
      </c>
      <c r="N45" s="1">
        <f xml:space="preserve"> ROUND((1 - _xlfn.PERCENTRANK.INC(customers[days_since_last_purchase],customers[[#This Row],[days_since_last_purchase]]))*4 +1,0)</f>
        <v>1</v>
      </c>
      <c r="O45" s="1">
        <f>ROUND(_xlfn.PERCENTRANK.INC(customers[total_orders],customers[[#This Row],[total_orders]])*4+1,0)</f>
        <v>4</v>
      </c>
      <c r="P45" s="1">
        <f>ROUND(_xlfn.PERCENTRANK.INC(customers[total_spend_usd],customers[[#This Row],[total_spend_usd]])*4+1,0)</f>
        <v>4</v>
      </c>
      <c r="Q45" s="1">
        <v>144</v>
      </c>
      <c r="R45" s="1" t="str">
        <f>_xlfn.XLOOKUP(Q45,RFM[RFM Score],RFM[Client Segmentation])</f>
        <v>Cannot Lose Them</v>
      </c>
    </row>
    <row r="46" spans="1:18" x14ac:dyDescent="0.3">
      <c r="A46" t="s">
        <v>87</v>
      </c>
      <c r="B46" t="s">
        <v>88</v>
      </c>
      <c r="C46">
        <v>25</v>
      </c>
      <c r="D46" t="s">
        <v>8070</v>
      </c>
      <c r="E46" t="s">
        <v>8084</v>
      </c>
      <c r="F46" t="s">
        <v>17</v>
      </c>
      <c r="G46">
        <v>25</v>
      </c>
      <c r="H46" s="1">
        <v>20218</v>
      </c>
      <c r="I46">
        <v>486047</v>
      </c>
      <c r="J46" s="1">
        <v>24</v>
      </c>
      <c r="K46" t="s">
        <v>21</v>
      </c>
      <c r="L46" t="s">
        <v>14</v>
      </c>
      <c r="M46" t="s">
        <v>23</v>
      </c>
      <c r="N46" s="1">
        <f xml:space="preserve"> ROUND((1 - _xlfn.PERCENTRANK.INC(customers[days_since_last_purchase],customers[[#This Row],[days_since_last_purchase]]))*4 +1,0)</f>
        <v>4</v>
      </c>
      <c r="O46" s="1">
        <f>ROUND(_xlfn.PERCENTRANK.INC(customers[total_orders],customers[[#This Row],[total_orders]])*4+1,0)</f>
        <v>4</v>
      </c>
      <c r="P46" s="1">
        <f>ROUND(_xlfn.PERCENTRANK.INC(customers[total_spend_usd],customers[[#This Row],[total_spend_usd]])*4+1,0)</f>
        <v>5</v>
      </c>
      <c r="Q46" s="1">
        <v>445</v>
      </c>
      <c r="R46" s="1" t="str">
        <f>_xlfn.XLOOKUP(Q46,RFM[RFM Score],RFM[Client Segmentation])</f>
        <v>Champion</v>
      </c>
    </row>
    <row r="47" spans="1:18" x14ac:dyDescent="0.3">
      <c r="A47" t="s">
        <v>89</v>
      </c>
      <c r="B47" t="s">
        <v>64</v>
      </c>
      <c r="C47">
        <v>53</v>
      </c>
      <c r="D47" t="s">
        <v>8071</v>
      </c>
      <c r="E47" t="s">
        <v>8086</v>
      </c>
      <c r="F47" t="s">
        <v>17</v>
      </c>
      <c r="G47">
        <v>1</v>
      </c>
      <c r="H47" s="1">
        <v>47259</v>
      </c>
      <c r="I47">
        <v>41412</v>
      </c>
      <c r="J47" s="1">
        <v>63</v>
      </c>
      <c r="K47" t="s">
        <v>44</v>
      </c>
      <c r="L47" t="s">
        <v>34</v>
      </c>
      <c r="M47" t="s">
        <v>15</v>
      </c>
      <c r="N47" s="1">
        <f xml:space="preserve"> ROUND((1 - _xlfn.PERCENTRANK.INC(customers[days_since_last_purchase],customers[[#This Row],[days_since_last_purchase]]))*4 +1,0)</f>
        <v>2</v>
      </c>
      <c r="O47" s="1">
        <f>ROUND(_xlfn.PERCENTRANK.INC(customers[total_orders],customers[[#This Row],[total_orders]])*4+1,0)</f>
        <v>1</v>
      </c>
      <c r="P47" s="1">
        <f>ROUND(_xlfn.PERCENTRANK.INC(customers[total_spend_usd],customers[[#This Row],[total_spend_usd]])*4+1,0)</f>
        <v>2</v>
      </c>
      <c r="Q47" s="1">
        <v>212</v>
      </c>
      <c r="R47" s="1" t="str">
        <f>_xlfn.XLOOKUP(Q47,RFM[RFM Score],RFM[Client Segmentation])</f>
        <v>Hibernating</v>
      </c>
    </row>
    <row r="48" spans="1:18" x14ac:dyDescent="0.3">
      <c r="A48" t="s">
        <v>90</v>
      </c>
      <c r="B48" t="s">
        <v>11</v>
      </c>
      <c r="C48">
        <v>36</v>
      </c>
      <c r="D48" t="s">
        <v>8068</v>
      </c>
      <c r="E48" t="s">
        <v>8087</v>
      </c>
      <c r="F48" t="s">
        <v>17</v>
      </c>
      <c r="G48">
        <v>60</v>
      </c>
      <c r="H48" s="1">
        <v>6209</v>
      </c>
      <c r="I48">
        <v>322301</v>
      </c>
      <c r="J48" s="1">
        <v>85</v>
      </c>
      <c r="K48" t="s">
        <v>44</v>
      </c>
      <c r="L48" t="s">
        <v>34</v>
      </c>
      <c r="M48" t="s">
        <v>23</v>
      </c>
      <c r="N48" s="1">
        <f xml:space="preserve"> ROUND((1 - _xlfn.PERCENTRANK.INC(customers[days_since_last_purchase],customers[[#This Row],[days_since_last_purchase]]))*4 +1,0)</f>
        <v>2</v>
      </c>
      <c r="O48" s="1">
        <f>ROUND(_xlfn.PERCENTRANK.INC(customers[total_orders],customers[[#This Row],[total_orders]])*4+1,0)</f>
        <v>5</v>
      </c>
      <c r="P48" s="1">
        <f>ROUND(_xlfn.PERCENTRANK.INC(customers[total_spend_usd],customers[[#This Row],[total_spend_usd]])*4+1,0)</f>
        <v>5</v>
      </c>
      <c r="Q48" s="1">
        <v>255</v>
      </c>
      <c r="R48" s="1" t="str">
        <f>_xlfn.XLOOKUP(Q48,RFM[RFM Score],RFM[Client Segmentation])</f>
        <v>At Risk</v>
      </c>
    </row>
    <row r="49" spans="1:18" x14ac:dyDescent="0.3">
      <c r="A49" t="s">
        <v>91</v>
      </c>
      <c r="B49" t="s">
        <v>49</v>
      </c>
      <c r="C49">
        <v>48</v>
      </c>
      <c r="D49" t="s">
        <v>8071</v>
      </c>
      <c r="E49" t="s">
        <v>8084</v>
      </c>
      <c r="F49" t="s">
        <v>17</v>
      </c>
      <c r="G49">
        <v>14</v>
      </c>
      <c r="H49" s="1">
        <v>28788</v>
      </c>
      <c r="I49">
        <v>415974</v>
      </c>
      <c r="J49" s="1">
        <v>25</v>
      </c>
      <c r="K49" t="s">
        <v>21</v>
      </c>
      <c r="L49" t="s">
        <v>45</v>
      </c>
      <c r="M49" t="s">
        <v>23</v>
      </c>
      <c r="N49" s="1">
        <f xml:space="preserve"> ROUND((1 - _xlfn.PERCENTRANK.INC(customers[days_since_last_purchase],customers[[#This Row],[days_since_last_purchase]]))*4 +1,0)</f>
        <v>4</v>
      </c>
      <c r="O49" s="1">
        <f>ROUND(_xlfn.PERCENTRANK.INC(customers[total_orders],customers[[#This Row],[total_orders]])*4+1,0)</f>
        <v>3</v>
      </c>
      <c r="P49" s="1">
        <f>ROUND(_xlfn.PERCENTRANK.INC(customers[total_spend_usd],customers[[#This Row],[total_spend_usd]])*4+1,0)</f>
        <v>5</v>
      </c>
      <c r="Q49" s="1">
        <v>435</v>
      </c>
      <c r="R49" s="1" t="str">
        <f>_xlfn.XLOOKUP(Q49,RFM[RFM Score],RFM[Client Segmentation])</f>
        <v>Loyal Customer</v>
      </c>
    </row>
    <row r="50" spans="1:18" x14ac:dyDescent="0.3">
      <c r="A50" t="s">
        <v>92</v>
      </c>
      <c r="B50" t="s">
        <v>33</v>
      </c>
      <c r="C50">
        <v>32</v>
      </c>
      <c r="D50" t="s">
        <v>8070</v>
      </c>
      <c r="E50" t="s">
        <v>8084</v>
      </c>
      <c r="F50" t="s">
        <v>12</v>
      </c>
      <c r="G50">
        <v>44</v>
      </c>
      <c r="H50" s="1">
        <v>7635</v>
      </c>
      <c r="I50">
        <v>298235</v>
      </c>
      <c r="J50" s="1">
        <v>50</v>
      </c>
      <c r="K50" t="s">
        <v>25</v>
      </c>
      <c r="L50" t="s">
        <v>47</v>
      </c>
      <c r="M50" t="s">
        <v>23</v>
      </c>
      <c r="N50" s="1">
        <f xml:space="preserve"> ROUND((1 - _xlfn.PERCENTRANK.INC(customers[days_since_last_purchase],customers[[#This Row],[days_since_last_purchase]]))*4 +1,0)</f>
        <v>3</v>
      </c>
      <c r="O50" s="1">
        <f>ROUND(_xlfn.PERCENTRANK.INC(customers[total_orders],customers[[#This Row],[total_orders]])*4+1,0)</f>
        <v>5</v>
      </c>
      <c r="P50" s="1">
        <f>ROUND(_xlfn.PERCENTRANK.INC(customers[total_spend_usd],customers[[#This Row],[total_spend_usd]])*4+1,0)</f>
        <v>4</v>
      </c>
      <c r="Q50" s="1">
        <v>354</v>
      </c>
      <c r="R50" s="1" t="str">
        <f>_xlfn.XLOOKUP(Q50,RFM[RFM Score],RFM[Client Segmentation])</f>
        <v>Loyal Customer</v>
      </c>
    </row>
    <row r="51" spans="1:18" x14ac:dyDescent="0.3">
      <c r="A51" t="s">
        <v>93</v>
      </c>
      <c r="B51" t="s">
        <v>33</v>
      </c>
      <c r="C51">
        <v>46</v>
      </c>
      <c r="D51" t="s">
        <v>8071</v>
      </c>
      <c r="E51" t="s">
        <v>8084</v>
      </c>
      <c r="F51" t="s">
        <v>12</v>
      </c>
      <c r="G51">
        <v>47</v>
      </c>
      <c r="H51" s="1">
        <v>2541</v>
      </c>
      <c r="I51">
        <v>125378</v>
      </c>
      <c r="J51" s="1">
        <v>56</v>
      </c>
      <c r="K51" t="s">
        <v>25</v>
      </c>
      <c r="L51" t="s">
        <v>14</v>
      </c>
      <c r="M51" t="s">
        <v>23</v>
      </c>
      <c r="N51" s="1">
        <f xml:space="preserve"> ROUND((1 - _xlfn.PERCENTRANK.INC(customers[days_since_last_purchase],customers[[#This Row],[days_since_last_purchase]]))*4 +1,0)</f>
        <v>3</v>
      </c>
      <c r="O51" s="1">
        <f>ROUND(_xlfn.PERCENTRANK.INC(customers[total_orders],customers[[#This Row],[total_orders]])*4+1,0)</f>
        <v>5</v>
      </c>
      <c r="P51" s="1">
        <f>ROUND(_xlfn.PERCENTRANK.INC(customers[total_spend_usd],customers[[#This Row],[total_spend_usd]])*4+1,0)</f>
        <v>4</v>
      </c>
      <c r="Q51" s="1">
        <v>354</v>
      </c>
      <c r="R51" s="1" t="str">
        <f>_xlfn.XLOOKUP(Q51,RFM[RFM Score],RFM[Client Segmentation])</f>
        <v>Loyal Customer</v>
      </c>
    </row>
    <row r="52" spans="1:18" x14ac:dyDescent="0.3">
      <c r="A52" t="s">
        <v>94</v>
      </c>
      <c r="B52" t="s">
        <v>43</v>
      </c>
      <c r="C52">
        <v>18</v>
      </c>
      <c r="D52" t="s">
        <v>8069</v>
      </c>
      <c r="E52" t="s">
        <v>8084</v>
      </c>
      <c r="F52" t="s">
        <v>12</v>
      </c>
      <c r="G52">
        <v>12</v>
      </c>
      <c r="H52" s="1">
        <v>33498</v>
      </c>
      <c r="I52">
        <v>385034</v>
      </c>
      <c r="J52" s="1">
        <v>210</v>
      </c>
      <c r="K52" t="s">
        <v>55</v>
      </c>
      <c r="L52" t="s">
        <v>14</v>
      </c>
      <c r="M52" t="s">
        <v>15</v>
      </c>
      <c r="N52" s="1">
        <f xml:space="preserve"> ROUND((1 - _xlfn.PERCENTRANK.INC(customers[days_since_last_purchase],customers[[#This Row],[days_since_last_purchase]]))*4 +1,0)</f>
        <v>1</v>
      </c>
      <c r="O52" s="1">
        <f>ROUND(_xlfn.PERCENTRANK.INC(customers[total_orders],customers[[#This Row],[total_orders]])*4+1,0)</f>
        <v>3</v>
      </c>
      <c r="P52" s="1">
        <f>ROUND(_xlfn.PERCENTRANK.INC(customers[total_spend_usd],customers[[#This Row],[total_spend_usd]])*4+1,0)</f>
        <v>5</v>
      </c>
      <c r="Q52" s="1">
        <v>135</v>
      </c>
      <c r="R52" s="1" t="str">
        <f>_xlfn.XLOOKUP(Q52,RFM[RFM Score],RFM[Client Segmentation])</f>
        <v>At Risk</v>
      </c>
    </row>
    <row r="53" spans="1:18" x14ac:dyDescent="0.3">
      <c r="A53" t="s">
        <v>95</v>
      </c>
      <c r="B53" t="s">
        <v>96</v>
      </c>
      <c r="C53">
        <v>20</v>
      </c>
      <c r="D53" t="s">
        <v>8069</v>
      </c>
      <c r="E53" t="s">
        <v>8087</v>
      </c>
      <c r="F53" t="s">
        <v>12</v>
      </c>
      <c r="G53">
        <v>15</v>
      </c>
      <c r="H53" s="1">
        <v>8151</v>
      </c>
      <c r="I53">
        <v>106097</v>
      </c>
      <c r="J53" s="1">
        <v>4</v>
      </c>
      <c r="K53" t="s">
        <v>13</v>
      </c>
      <c r="L53" t="s">
        <v>45</v>
      </c>
      <c r="M53" t="s">
        <v>23</v>
      </c>
      <c r="N53" s="1">
        <f xml:space="preserve"> ROUND((1 - _xlfn.PERCENTRANK.INC(customers[days_since_last_purchase],customers[[#This Row],[days_since_last_purchase]]))*4 +1,0)</f>
        <v>5</v>
      </c>
      <c r="O53" s="1">
        <f>ROUND(_xlfn.PERCENTRANK.INC(customers[total_orders],customers[[#This Row],[total_orders]])*4+1,0)</f>
        <v>3</v>
      </c>
      <c r="P53" s="1">
        <f>ROUND(_xlfn.PERCENTRANK.INC(customers[total_spend_usd],customers[[#This Row],[total_spend_usd]])*4+1,0)</f>
        <v>3</v>
      </c>
      <c r="Q53" s="1">
        <v>533</v>
      </c>
      <c r="R53" s="1" t="str">
        <f>_xlfn.XLOOKUP(Q53,RFM[RFM Score],RFM[Client Segmentation])</f>
        <v>Potential Loyalist</v>
      </c>
    </row>
    <row r="54" spans="1:18" x14ac:dyDescent="0.3">
      <c r="A54" t="s">
        <v>97</v>
      </c>
      <c r="B54" t="s">
        <v>51</v>
      </c>
      <c r="C54">
        <v>24</v>
      </c>
      <c r="D54" t="s">
        <v>8069</v>
      </c>
      <c r="E54" t="s">
        <v>8084</v>
      </c>
      <c r="F54" t="s">
        <v>17</v>
      </c>
      <c r="G54">
        <v>21</v>
      </c>
      <c r="H54" s="1">
        <v>2241</v>
      </c>
      <c r="I54">
        <v>540199</v>
      </c>
      <c r="J54" s="1">
        <v>73</v>
      </c>
      <c r="K54" t="s">
        <v>98</v>
      </c>
      <c r="L54" t="s">
        <v>19</v>
      </c>
      <c r="M54" t="s">
        <v>23</v>
      </c>
      <c r="N54" s="1">
        <f xml:space="preserve"> ROUND((1 - _xlfn.PERCENTRANK.INC(customers[days_since_last_purchase],customers[[#This Row],[days_since_last_purchase]]))*4 +1,0)</f>
        <v>2</v>
      </c>
      <c r="O54" s="1">
        <f>ROUND(_xlfn.PERCENTRANK.INC(customers[total_orders],customers[[#This Row],[total_orders]])*4+1,0)</f>
        <v>4</v>
      </c>
      <c r="P54" s="1">
        <f>ROUND(_xlfn.PERCENTRANK.INC(customers[total_spend_usd],customers[[#This Row],[total_spend_usd]])*4+1,0)</f>
        <v>5</v>
      </c>
      <c r="Q54" s="1">
        <v>245</v>
      </c>
      <c r="R54" s="1" t="str">
        <f>_xlfn.XLOOKUP(Q54,RFM[RFM Score],RFM[Client Segmentation])</f>
        <v>At Risk</v>
      </c>
    </row>
    <row r="55" spans="1:18" x14ac:dyDescent="0.3">
      <c r="A55" t="s">
        <v>99</v>
      </c>
      <c r="B55" t="s">
        <v>64</v>
      </c>
      <c r="C55">
        <v>24</v>
      </c>
      <c r="D55" t="s">
        <v>8069</v>
      </c>
      <c r="E55" t="s">
        <v>8085</v>
      </c>
      <c r="F55" t="s">
        <v>17</v>
      </c>
      <c r="G55">
        <v>14</v>
      </c>
      <c r="H55" s="1">
        <v>30869</v>
      </c>
      <c r="I55">
        <v>367883</v>
      </c>
      <c r="J55" s="1">
        <v>409</v>
      </c>
      <c r="K55" t="s">
        <v>44</v>
      </c>
      <c r="L55" t="s">
        <v>47</v>
      </c>
      <c r="M55" t="s">
        <v>23</v>
      </c>
      <c r="N55" s="1">
        <f xml:space="preserve"> ROUND((1 - _xlfn.PERCENTRANK.INC(customers[days_since_last_purchase],customers[[#This Row],[days_since_last_purchase]]))*4 +1,0)</f>
        <v>1</v>
      </c>
      <c r="O55" s="1">
        <f>ROUND(_xlfn.PERCENTRANK.INC(customers[total_orders],customers[[#This Row],[total_orders]])*4+1,0)</f>
        <v>3</v>
      </c>
      <c r="P55" s="1">
        <f>ROUND(_xlfn.PERCENTRANK.INC(customers[total_spend_usd],customers[[#This Row],[total_spend_usd]])*4+1,0)</f>
        <v>5</v>
      </c>
      <c r="Q55" s="1">
        <v>135</v>
      </c>
      <c r="R55" s="1" t="str">
        <f>_xlfn.XLOOKUP(Q55,RFM[RFM Score],RFM[Client Segmentation])</f>
        <v>At Risk</v>
      </c>
    </row>
    <row r="56" spans="1:18" x14ac:dyDescent="0.3">
      <c r="A56" t="s">
        <v>100</v>
      </c>
      <c r="B56" t="s">
        <v>61</v>
      </c>
      <c r="C56">
        <v>18</v>
      </c>
      <c r="D56" t="s">
        <v>8069</v>
      </c>
      <c r="E56" t="s">
        <v>8084</v>
      </c>
      <c r="F56" t="s">
        <v>17</v>
      </c>
      <c r="G56">
        <v>9</v>
      </c>
      <c r="H56" s="1">
        <v>12407</v>
      </c>
      <c r="I56">
        <v>98309</v>
      </c>
      <c r="J56" s="1">
        <v>46</v>
      </c>
      <c r="K56" t="s">
        <v>40</v>
      </c>
      <c r="L56" t="s">
        <v>45</v>
      </c>
      <c r="M56" t="s">
        <v>23</v>
      </c>
      <c r="N56" s="1">
        <f xml:space="preserve"> ROUND((1 - _xlfn.PERCENTRANK.INC(customers[days_since_last_purchase],customers[[#This Row],[days_since_last_purchase]]))*4 +1,0)</f>
        <v>3</v>
      </c>
      <c r="O56" s="1">
        <f>ROUND(_xlfn.PERCENTRANK.INC(customers[total_orders],customers[[#This Row],[total_orders]])*4+1,0)</f>
        <v>2</v>
      </c>
      <c r="P56" s="1">
        <f>ROUND(_xlfn.PERCENTRANK.INC(customers[total_spend_usd],customers[[#This Row],[total_spend_usd]])*4+1,0)</f>
        <v>3</v>
      </c>
      <c r="Q56" s="1">
        <v>323</v>
      </c>
      <c r="R56" s="1" t="str">
        <f>_xlfn.XLOOKUP(Q56,RFM[RFM Score],RFM[Client Segmentation])</f>
        <v>Potential Loyalist</v>
      </c>
    </row>
    <row r="57" spans="1:18" x14ac:dyDescent="0.3">
      <c r="A57" t="s">
        <v>101</v>
      </c>
      <c r="B57" t="s">
        <v>96</v>
      </c>
      <c r="C57">
        <v>27</v>
      </c>
      <c r="D57" t="s">
        <v>8070</v>
      </c>
      <c r="E57" t="s">
        <v>8084</v>
      </c>
      <c r="F57" t="s">
        <v>12</v>
      </c>
      <c r="G57">
        <v>22</v>
      </c>
      <c r="H57" s="1">
        <v>7269</v>
      </c>
      <c r="I57">
        <v>157163</v>
      </c>
      <c r="J57" s="1">
        <v>40</v>
      </c>
      <c r="K57" t="s">
        <v>25</v>
      </c>
      <c r="L57" t="s">
        <v>34</v>
      </c>
      <c r="M57" t="s">
        <v>23</v>
      </c>
      <c r="N57" s="1">
        <f xml:space="preserve"> ROUND((1 - _xlfn.PERCENTRANK.INC(customers[days_since_last_purchase],customers[[#This Row],[days_since_last_purchase]]))*4 +1,0)</f>
        <v>3</v>
      </c>
      <c r="O57" s="1">
        <f>ROUND(_xlfn.PERCENTRANK.INC(customers[total_orders],customers[[#This Row],[total_orders]])*4+1,0)</f>
        <v>4</v>
      </c>
      <c r="P57" s="1">
        <f>ROUND(_xlfn.PERCENTRANK.INC(customers[total_spend_usd],customers[[#This Row],[total_spend_usd]])*4+1,0)</f>
        <v>4</v>
      </c>
      <c r="Q57" s="1">
        <v>344</v>
      </c>
      <c r="R57" s="1" t="str">
        <f>_xlfn.XLOOKUP(Q57,RFM[RFM Score],RFM[Client Segmentation])</f>
        <v>Loyal Customer</v>
      </c>
    </row>
    <row r="58" spans="1:18" x14ac:dyDescent="0.3">
      <c r="A58" t="s">
        <v>102</v>
      </c>
      <c r="B58" t="s">
        <v>11</v>
      </c>
      <c r="C58">
        <v>43</v>
      </c>
      <c r="D58" t="s">
        <v>8068</v>
      </c>
      <c r="E58" t="s">
        <v>8084</v>
      </c>
      <c r="F58" t="s">
        <v>17</v>
      </c>
      <c r="G58">
        <v>6</v>
      </c>
      <c r="H58" s="1">
        <v>5943</v>
      </c>
      <c r="I58">
        <v>39357</v>
      </c>
      <c r="J58" s="1">
        <v>4</v>
      </c>
      <c r="K58" t="s">
        <v>44</v>
      </c>
      <c r="L58" t="s">
        <v>34</v>
      </c>
      <c r="M58" t="s">
        <v>15</v>
      </c>
      <c r="N58" s="1">
        <f xml:space="preserve"> ROUND((1 - _xlfn.PERCENTRANK.INC(customers[days_since_last_purchase],customers[[#This Row],[days_since_last_purchase]]))*4 +1,0)</f>
        <v>5</v>
      </c>
      <c r="O58" s="1">
        <f>ROUND(_xlfn.PERCENTRANK.INC(customers[total_orders],customers[[#This Row],[total_orders]])*4+1,0)</f>
        <v>2</v>
      </c>
      <c r="P58" s="1">
        <f>ROUND(_xlfn.PERCENTRANK.INC(customers[total_spend_usd],customers[[#This Row],[total_spend_usd]])*4+1,0)</f>
        <v>2</v>
      </c>
      <c r="Q58" s="1">
        <v>522</v>
      </c>
      <c r="R58" s="1" t="str">
        <f>_xlfn.XLOOKUP(Q58,RFM[RFM Score],RFM[Client Segmentation])</f>
        <v>Promising</v>
      </c>
    </row>
    <row r="59" spans="1:18" x14ac:dyDescent="0.3">
      <c r="A59" t="s">
        <v>103</v>
      </c>
      <c r="B59" t="s">
        <v>104</v>
      </c>
      <c r="C59">
        <v>57</v>
      </c>
      <c r="D59" t="s">
        <v>8072</v>
      </c>
      <c r="E59" t="s">
        <v>8087</v>
      </c>
      <c r="F59" t="s">
        <v>12</v>
      </c>
      <c r="G59">
        <v>11</v>
      </c>
      <c r="H59" s="1">
        <v>16139</v>
      </c>
      <c r="I59">
        <v>189343</v>
      </c>
      <c r="J59" s="1">
        <v>18</v>
      </c>
      <c r="K59" t="s">
        <v>28</v>
      </c>
      <c r="L59" t="s">
        <v>34</v>
      </c>
      <c r="M59" t="s">
        <v>23</v>
      </c>
      <c r="N59" s="1">
        <f xml:space="preserve"> ROUND((1 - _xlfn.PERCENTRANK.INC(customers[days_since_last_purchase],customers[[#This Row],[days_since_last_purchase]]))*4 +1,0)</f>
        <v>4</v>
      </c>
      <c r="O59" s="1">
        <f>ROUND(_xlfn.PERCENTRANK.INC(customers[total_orders],customers[[#This Row],[total_orders]])*4+1,0)</f>
        <v>3</v>
      </c>
      <c r="P59" s="1">
        <f>ROUND(_xlfn.PERCENTRANK.INC(customers[total_spend_usd],customers[[#This Row],[total_spend_usd]])*4+1,0)</f>
        <v>4</v>
      </c>
      <c r="Q59" s="1">
        <v>434</v>
      </c>
      <c r="R59" s="1" t="str">
        <f>_xlfn.XLOOKUP(Q59,RFM[RFM Score],RFM[Client Segmentation])</f>
        <v>Need Attention</v>
      </c>
    </row>
    <row r="60" spans="1:18" x14ac:dyDescent="0.3">
      <c r="A60" t="s">
        <v>105</v>
      </c>
      <c r="B60" t="s">
        <v>11</v>
      </c>
      <c r="C60">
        <v>42</v>
      </c>
      <c r="D60" t="s">
        <v>8068</v>
      </c>
      <c r="E60" t="s">
        <v>8084</v>
      </c>
      <c r="F60" t="s">
        <v>12</v>
      </c>
      <c r="G60">
        <v>58</v>
      </c>
      <c r="H60" s="1">
        <v>74633</v>
      </c>
      <c r="I60">
        <v>3937786</v>
      </c>
      <c r="J60" s="1">
        <v>78</v>
      </c>
      <c r="K60" t="s">
        <v>44</v>
      </c>
      <c r="L60" t="s">
        <v>47</v>
      </c>
      <c r="M60" t="s">
        <v>15</v>
      </c>
      <c r="N60" s="1">
        <f xml:space="preserve"> ROUND((1 - _xlfn.PERCENTRANK.INC(customers[days_since_last_purchase],customers[[#This Row],[days_since_last_purchase]]))*4 +1,0)</f>
        <v>2</v>
      </c>
      <c r="O60" s="1">
        <f>ROUND(_xlfn.PERCENTRANK.INC(customers[total_orders],customers[[#This Row],[total_orders]])*4+1,0)</f>
        <v>5</v>
      </c>
      <c r="P60" s="1">
        <f>ROUND(_xlfn.PERCENTRANK.INC(customers[total_spend_usd],customers[[#This Row],[total_spend_usd]])*4+1,0)</f>
        <v>5</v>
      </c>
      <c r="Q60" s="1">
        <v>255</v>
      </c>
      <c r="R60" s="1" t="str">
        <f>_xlfn.XLOOKUP(Q60,RFM[RFM Score],RFM[Client Segmentation])</f>
        <v>At Risk</v>
      </c>
    </row>
    <row r="61" spans="1:18" x14ac:dyDescent="0.3">
      <c r="A61" t="s">
        <v>106</v>
      </c>
      <c r="B61" t="s">
        <v>107</v>
      </c>
      <c r="C61">
        <v>28</v>
      </c>
      <c r="D61" t="s">
        <v>8070</v>
      </c>
      <c r="E61" t="s">
        <v>8084</v>
      </c>
      <c r="F61" t="s">
        <v>12</v>
      </c>
      <c r="G61">
        <v>13</v>
      </c>
      <c r="H61" s="1">
        <v>4939</v>
      </c>
      <c r="I61">
        <v>54719</v>
      </c>
      <c r="J61" s="1">
        <v>111</v>
      </c>
      <c r="K61" t="s">
        <v>21</v>
      </c>
      <c r="L61" t="s">
        <v>34</v>
      </c>
      <c r="M61" t="s">
        <v>23</v>
      </c>
      <c r="N61" s="1">
        <f xml:space="preserve"> ROUND((1 - _xlfn.PERCENTRANK.INC(customers[days_since_last_purchase],customers[[#This Row],[days_since_last_purchase]]))*4 +1,0)</f>
        <v>2</v>
      </c>
      <c r="O61" s="1">
        <f>ROUND(_xlfn.PERCENTRANK.INC(customers[total_orders],customers[[#This Row],[total_orders]])*4+1,0)</f>
        <v>3</v>
      </c>
      <c r="P61" s="1">
        <f>ROUND(_xlfn.PERCENTRANK.INC(customers[total_spend_usd],customers[[#This Row],[total_spend_usd]])*4+1,0)</f>
        <v>3</v>
      </c>
      <c r="Q61" s="1">
        <v>233</v>
      </c>
      <c r="R61" s="1" t="str">
        <f>_xlfn.XLOOKUP(Q61,RFM[RFM Score],RFM[Client Segmentation])</f>
        <v>Hibernating</v>
      </c>
    </row>
    <row r="62" spans="1:18" x14ac:dyDescent="0.3">
      <c r="A62" t="s">
        <v>108</v>
      </c>
      <c r="B62" t="s">
        <v>96</v>
      </c>
      <c r="C62">
        <v>38</v>
      </c>
      <c r="D62" t="s">
        <v>8068</v>
      </c>
      <c r="E62" t="s">
        <v>8084</v>
      </c>
      <c r="F62" t="s">
        <v>17</v>
      </c>
      <c r="G62">
        <v>6</v>
      </c>
      <c r="H62" s="1">
        <v>4432</v>
      </c>
      <c r="I62">
        <v>27395</v>
      </c>
      <c r="J62" s="1">
        <v>42</v>
      </c>
      <c r="K62" t="s">
        <v>25</v>
      </c>
      <c r="L62" t="s">
        <v>14</v>
      </c>
      <c r="M62" t="s">
        <v>15</v>
      </c>
      <c r="N62" s="1">
        <f xml:space="preserve"> ROUND((1 - _xlfn.PERCENTRANK.INC(customers[days_since_last_purchase],customers[[#This Row],[days_since_last_purchase]]))*4 +1,0)</f>
        <v>3</v>
      </c>
      <c r="O62" s="1">
        <f>ROUND(_xlfn.PERCENTRANK.INC(customers[total_orders],customers[[#This Row],[total_orders]])*4+1,0)</f>
        <v>2</v>
      </c>
      <c r="P62" s="1">
        <f>ROUND(_xlfn.PERCENTRANK.INC(customers[total_spend_usd],customers[[#This Row],[total_spend_usd]])*4+1,0)</f>
        <v>2</v>
      </c>
      <c r="Q62" s="1">
        <v>322</v>
      </c>
      <c r="R62" s="1" t="str">
        <f>_xlfn.XLOOKUP(Q62,RFM[RFM Score],RFM[Client Segmentation])</f>
        <v>Hibernating</v>
      </c>
    </row>
    <row r="63" spans="1:18" x14ac:dyDescent="0.3">
      <c r="A63" t="s">
        <v>109</v>
      </c>
      <c r="B63" t="s">
        <v>96</v>
      </c>
      <c r="C63">
        <v>37</v>
      </c>
      <c r="D63" t="s">
        <v>8068</v>
      </c>
      <c r="E63" t="s">
        <v>8085</v>
      </c>
      <c r="F63" t="s">
        <v>12</v>
      </c>
      <c r="G63">
        <v>3</v>
      </c>
      <c r="H63" s="1">
        <v>5876</v>
      </c>
      <c r="I63">
        <v>15985</v>
      </c>
      <c r="J63" s="1">
        <v>0</v>
      </c>
      <c r="K63" t="s">
        <v>44</v>
      </c>
      <c r="L63" t="s">
        <v>19</v>
      </c>
      <c r="M63" t="s">
        <v>23</v>
      </c>
      <c r="N63" s="1">
        <f xml:space="preserve"> ROUND((1 - _xlfn.PERCENTRANK.INC(customers[days_since_last_purchase],customers[[#This Row],[days_since_last_purchase]]))*4 +1,0)</f>
        <v>5</v>
      </c>
      <c r="O63" s="1">
        <f>ROUND(_xlfn.PERCENTRANK.INC(customers[total_orders],customers[[#This Row],[total_orders]])*4+1,0)</f>
        <v>1</v>
      </c>
      <c r="P63" s="1">
        <f>ROUND(_xlfn.PERCENTRANK.INC(customers[total_spend_usd],customers[[#This Row],[total_spend_usd]])*4+1,0)</f>
        <v>2</v>
      </c>
      <c r="Q63" s="1">
        <v>512</v>
      </c>
      <c r="R63" s="1" t="str">
        <f>_xlfn.XLOOKUP(Q63,RFM[RFM Score],RFM[Client Segmentation])</f>
        <v>New Customer</v>
      </c>
    </row>
    <row r="64" spans="1:18" x14ac:dyDescent="0.3">
      <c r="A64" t="s">
        <v>110</v>
      </c>
      <c r="B64" t="s">
        <v>68</v>
      </c>
      <c r="C64">
        <v>29</v>
      </c>
      <c r="D64" t="s">
        <v>8070</v>
      </c>
      <c r="E64" t="s">
        <v>8084</v>
      </c>
      <c r="F64" t="s">
        <v>12</v>
      </c>
      <c r="G64">
        <v>17</v>
      </c>
      <c r="H64" s="1">
        <v>7083</v>
      </c>
      <c r="I64">
        <v>126084</v>
      </c>
      <c r="J64" s="1">
        <v>5</v>
      </c>
      <c r="K64" t="s">
        <v>13</v>
      </c>
      <c r="L64" t="s">
        <v>19</v>
      </c>
      <c r="M64" t="s">
        <v>23</v>
      </c>
      <c r="N64" s="1">
        <f xml:space="preserve"> ROUND((1 - _xlfn.PERCENTRANK.INC(customers[days_since_last_purchase],customers[[#This Row],[days_since_last_purchase]]))*4 +1,0)</f>
        <v>5</v>
      </c>
      <c r="O64" s="1">
        <f>ROUND(_xlfn.PERCENTRANK.INC(customers[total_orders],customers[[#This Row],[total_orders]])*4+1,0)</f>
        <v>3</v>
      </c>
      <c r="P64" s="1">
        <f>ROUND(_xlfn.PERCENTRANK.INC(customers[total_spend_usd],customers[[#This Row],[total_spend_usd]])*4+1,0)</f>
        <v>4</v>
      </c>
      <c r="Q64" s="1">
        <v>534</v>
      </c>
      <c r="R64" s="1" t="str">
        <f>_xlfn.XLOOKUP(Q64,RFM[RFM Score],RFM[Client Segmentation])</f>
        <v>Need Attention</v>
      </c>
    </row>
    <row r="65" spans="1:18" x14ac:dyDescent="0.3">
      <c r="A65" t="s">
        <v>111</v>
      </c>
      <c r="B65" t="s">
        <v>11</v>
      </c>
      <c r="C65">
        <v>54</v>
      </c>
      <c r="D65" t="s">
        <v>8071</v>
      </c>
      <c r="E65" t="s">
        <v>8084</v>
      </c>
      <c r="F65" t="s">
        <v>12</v>
      </c>
      <c r="G65">
        <v>17</v>
      </c>
      <c r="H65" s="1">
        <v>4156</v>
      </c>
      <c r="I65">
        <v>8052</v>
      </c>
      <c r="J65" s="1">
        <v>201</v>
      </c>
      <c r="K65" t="s">
        <v>52</v>
      </c>
      <c r="L65" t="s">
        <v>34</v>
      </c>
      <c r="M65" t="s">
        <v>15</v>
      </c>
      <c r="N65" s="1">
        <f xml:space="preserve"> ROUND((1 - _xlfn.PERCENTRANK.INC(customers[days_since_last_purchase],customers[[#This Row],[days_since_last_purchase]]))*4 +1,0)</f>
        <v>1</v>
      </c>
      <c r="O65" s="1">
        <f>ROUND(_xlfn.PERCENTRANK.INC(customers[total_orders],customers[[#This Row],[total_orders]])*4+1,0)</f>
        <v>3</v>
      </c>
      <c r="P65" s="1">
        <f>ROUND(_xlfn.PERCENTRANK.INC(customers[total_spend_usd],customers[[#This Row],[total_spend_usd]])*4+1,0)</f>
        <v>1</v>
      </c>
      <c r="Q65" s="1">
        <v>131</v>
      </c>
      <c r="R65" s="1" t="str">
        <f>_xlfn.XLOOKUP(Q65,RFM[RFM Score],RFM[Client Segmentation])</f>
        <v>Lost</v>
      </c>
    </row>
    <row r="66" spans="1:18" x14ac:dyDescent="0.3">
      <c r="A66" t="s">
        <v>112</v>
      </c>
      <c r="B66" t="s">
        <v>51</v>
      </c>
      <c r="C66">
        <v>32</v>
      </c>
      <c r="D66" t="s">
        <v>8070</v>
      </c>
      <c r="E66" t="s">
        <v>8084</v>
      </c>
      <c r="F66" t="s">
        <v>12</v>
      </c>
      <c r="G66">
        <v>7</v>
      </c>
      <c r="H66" s="1">
        <v>3351</v>
      </c>
      <c r="I66">
        <v>24771</v>
      </c>
      <c r="J66" s="1">
        <v>66</v>
      </c>
      <c r="K66" t="s">
        <v>25</v>
      </c>
      <c r="L66" t="s">
        <v>45</v>
      </c>
      <c r="M66" t="s">
        <v>23</v>
      </c>
      <c r="N66" s="1">
        <f xml:space="preserve"> ROUND((1 - _xlfn.PERCENTRANK.INC(customers[days_since_last_purchase],customers[[#This Row],[days_since_last_purchase]]))*4 +1,0)</f>
        <v>2</v>
      </c>
      <c r="O66" s="1">
        <f>ROUND(_xlfn.PERCENTRANK.INC(customers[total_orders],customers[[#This Row],[total_orders]])*4+1,0)</f>
        <v>2</v>
      </c>
      <c r="P66" s="1">
        <f>ROUND(_xlfn.PERCENTRANK.INC(customers[total_spend_usd],customers[[#This Row],[total_spend_usd]])*4+1,0)</f>
        <v>2</v>
      </c>
      <c r="Q66" s="1">
        <v>222</v>
      </c>
      <c r="R66" s="1" t="str">
        <f>_xlfn.XLOOKUP(Q66,RFM[RFM Score],RFM[Client Segmentation])</f>
        <v>Hibernating</v>
      </c>
    </row>
    <row r="67" spans="1:18" x14ac:dyDescent="0.3">
      <c r="A67" t="s">
        <v>113</v>
      </c>
      <c r="B67" t="s">
        <v>43</v>
      </c>
      <c r="C67">
        <v>48</v>
      </c>
      <c r="D67" t="s">
        <v>8071</v>
      </c>
      <c r="E67" t="s">
        <v>8087</v>
      </c>
      <c r="F67" t="s">
        <v>12</v>
      </c>
      <c r="G67">
        <v>2</v>
      </c>
      <c r="H67" s="1">
        <v>3967</v>
      </c>
      <c r="I67">
        <v>7786</v>
      </c>
      <c r="J67" s="1">
        <v>3</v>
      </c>
      <c r="K67" t="s">
        <v>37</v>
      </c>
      <c r="L67" t="s">
        <v>19</v>
      </c>
      <c r="M67" t="s">
        <v>23</v>
      </c>
      <c r="N67" s="1">
        <f xml:space="preserve"> ROUND((1 - _xlfn.PERCENTRANK.INC(customers[days_since_last_purchase],customers[[#This Row],[days_since_last_purchase]]))*4 +1,0)</f>
        <v>5</v>
      </c>
      <c r="O67" s="1">
        <f>ROUND(_xlfn.PERCENTRANK.INC(customers[total_orders],customers[[#This Row],[total_orders]])*4+1,0)</f>
        <v>1</v>
      </c>
      <c r="P67" s="1">
        <f>ROUND(_xlfn.PERCENTRANK.INC(customers[total_spend_usd],customers[[#This Row],[total_spend_usd]])*4+1,0)</f>
        <v>1</v>
      </c>
      <c r="Q67" s="1">
        <v>511</v>
      </c>
      <c r="R67" s="1" t="str">
        <f>_xlfn.XLOOKUP(Q67,RFM[RFM Score],RFM[Client Segmentation])</f>
        <v>New Customer</v>
      </c>
    </row>
    <row r="68" spans="1:18" x14ac:dyDescent="0.3">
      <c r="A68" t="s">
        <v>114</v>
      </c>
      <c r="B68" t="s">
        <v>11</v>
      </c>
      <c r="C68">
        <v>43</v>
      </c>
      <c r="D68" t="s">
        <v>8068</v>
      </c>
      <c r="E68" t="s">
        <v>8087</v>
      </c>
      <c r="F68" t="s">
        <v>17</v>
      </c>
      <c r="G68">
        <v>1</v>
      </c>
      <c r="H68" s="1">
        <v>13477</v>
      </c>
      <c r="I68">
        <v>1159</v>
      </c>
      <c r="J68" s="1">
        <v>3</v>
      </c>
      <c r="K68" t="s">
        <v>31</v>
      </c>
      <c r="L68" t="s">
        <v>34</v>
      </c>
      <c r="M68" t="s">
        <v>23</v>
      </c>
      <c r="N68" s="1">
        <f xml:space="preserve"> ROUND((1 - _xlfn.PERCENTRANK.INC(customers[days_since_last_purchase],customers[[#This Row],[days_since_last_purchase]]))*4 +1,0)</f>
        <v>5</v>
      </c>
      <c r="O68" s="1">
        <f>ROUND(_xlfn.PERCENTRANK.INC(customers[total_orders],customers[[#This Row],[total_orders]])*4+1,0)</f>
        <v>1</v>
      </c>
      <c r="P68" s="1">
        <f>ROUND(_xlfn.PERCENTRANK.INC(customers[total_spend_usd],customers[[#This Row],[total_spend_usd]])*4+1,0)</f>
        <v>1</v>
      </c>
      <c r="Q68" s="1">
        <v>511</v>
      </c>
      <c r="R68" s="1" t="str">
        <f>_xlfn.XLOOKUP(Q68,RFM[RFM Score],RFM[Client Segmentation])</f>
        <v>New Customer</v>
      </c>
    </row>
    <row r="69" spans="1:18" x14ac:dyDescent="0.3">
      <c r="A69" t="s">
        <v>115</v>
      </c>
      <c r="B69" t="s">
        <v>96</v>
      </c>
      <c r="C69">
        <v>26</v>
      </c>
      <c r="D69" t="s">
        <v>8070</v>
      </c>
      <c r="E69" t="s">
        <v>8087</v>
      </c>
      <c r="F69" t="s">
        <v>12</v>
      </c>
      <c r="G69">
        <v>2</v>
      </c>
      <c r="H69" s="1">
        <v>5917</v>
      </c>
      <c r="I69">
        <v>13028</v>
      </c>
      <c r="J69" s="1">
        <v>143</v>
      </c>
      <c r="K69" t="s">
        <v>44</v>
      </c>
      <c r="L69" t="s">
        <v>34</v>
      </c>
      <c r="M69" t="s">
        <v>15</v>
      </c>
      <c r="N69" s="1">
        <f xml:space="preserve"> ROUND((1 - _xlfn.PERCENTRANK.INC(customers[days_since_last_purchase],customers[[#This Row],[days_since_last_purchase]]))*4 +1,0)</f>
        <v>1</v>
      </c>
      <c r="O69" s="1">
        <f>ROUND(_xlfn.PERCENTRANK.INC(customers[total_orders],customers[[#This Row],[total_orders]])*4+1,0)</f>
        <v>1</v>
      </c>
      <c r="P69" s="1">
        <f>ROUND(_xlfn.PERCENTRANK.INC(customers[total_spend_usd],customers[[#This Row],[total_spend_usd]])*4+1,0)</f>
        <v>2</v>
      </c>
      <c r="Q69" s="1">
        <v>112</v>
      </c>
      <c r="R69" s="1" t="str">
        <f>_xlfn.XLOOKUP(Q69,RFM[RFM Score],RFM[Client Segmentation])</f>
        <v>Lost</v>
      </c>
    </row>
    <row r="70" spans="1:18" x14ac:dyDescent="0.3">
      <c r="A70" t="s">
        <v>116</v>
      </c>
      <c r="B70" t="s">
        <v>104</v>
      </c>
      <c r="C70">
        <v>24</v>
      </c>
      <c r="D70" t="s">
        <v>8069</v>
      </c>
      <c r="E70" t="s">
        <v>8085</v>
      </c>
      <c r="F70" t="s">
        <v>12</v>
      </c>
      <c r="G70">
        <v>31</v>
      </c>
      <c r="H70" s="1">
        <v>5341</v>
      </c>
      <c r="I70">
        <v>148843</v>
      </c>
      <c r="J70" s="1">
        <v>106</v>
      </c>
      <c r="K70" t="s">
        <v>44</v>
      </c>
      <c r="L70" t="s">
        <v>14</v>
      </c>
      <c r="M70" t="s">
        <v>23</v>
      </c>
      <c r="N70" s="1">
        <f xml:space="preserve"> ROUND((1 - _xlfn.PERCENTRANK.INC(customers[days_since_last_purchase],customers[[#This Row],[days_since_last_purchase]]))*4 +1,0)</f>
        <v>2</v>
      </c>
      <c r="O70" s="1">
        <f>ROUND(_xlfn.PERCENTRANK.INC(customers[total_orders],customers[[#This Row],[total_orders]])*4+1,0)</f>
        <v>4</v>
      </c>
      <c r="P70" s="1">
        <f>ROUND(_xlfn.PERCENTRANK.INC(customers[total_spend_usd],customers[[#This Row],[total_spend_usd]])*4+1,0)</f>
        <v>4</v>
      </c>
      <c r="Q70" s="1">
        <v>244</v>
      </c>
      <c r="R70" s="1" t="str">
        <f>_xlfn.XLOOKUP(Q70,RFM[RFM Score],RFM[Client Segmentation])</f>
        <v>At Risk</v>
      </c>
    </row>
    <row r="71" spans="1:18" x14ac:dyDescent="0.3">
      <c r="A71" t="s">
        <v>117</v>
      </c>
      <c r="B71" t="s">
        <v>11</v>
      </c>
      <c r="C71">
        <v>54</v>
      </c>
      <c r="D71" t="s">
        <v>8071</v>
      </c>
      <c r="E71" t="s">
        <v>8087</v>
      </c>
      <c r="F71" t="s">
        <v>12</v>
      </c>
      <c r="G71">
        <v>8</v>
      </c>
      <c r="H71" s="1">
        <v>4306</v>
      </c>
      <c r="I71">
        <v>3200</v>
      </c>
      <c r="J71" s="1">
        <v>22</v>
      </c>
      <c r="K71" t="s">
        <v>98</v>
      </c>
      <c r="L71" t="s">
        <v>34</v>
      </c>
      <c r="M71" t="s">
        <v>15</v>
      </c>
      <c r="N71" s="1">
        <f xml:space="preserve"> ROUND((1 - _xlfn.PERCENTRANK.INC(customers[days_since_last_purchase],customers[[#This Row],[days_since_last_purchase]]))*4 +1,0)</f>
        <v>4</v>
      </c>
      <c r="O71" s="1">
        <f>ROUND(_xlfn.PERCENTRANK.INC(customers[total_orders],customers[[#This Row],[total_orders]])*4+1,0)</f>
        <v>2</v>
      </c>
      <c r="P71" s="1">
        <f>ROUND(_xlfn.PERCENTRANK.INC(customers[total_spend_usd],customers[[#This Row],[total_spend_usd]])*4+1,0)</f>
        <v>1</v>
      </c>
      <c r="Q71" s="1">
        <v>421</v>
      </c>
      <c r="R71" s="1" t="str">
        <f>_xlfn.XLOOKUP(Q71,RFM[RFM Score],RFM[Client Segmentation])</f>
        <v>New Customer</v>
      </c>
    </row>
    <row r="72" spans="1:18" x14ac:dyDescent="0.3">
      <c r="A72" t="s">
        <v>118</v>
      </c>
      <c r="B72" t="s">
        <v>11</v>
      </c>
      <c r="C72">
        <v>18</v>
      </c>
      <c r="D72" t="s">
        <v>8069</v>
      </c>
      <c r="E72" t="s">
        <v>8084</v>
      </c>
      <c r="F72" t="s">
        <v>12</v>
      </c>
      <c r="G72">
        <v>10</v>
      </c>
      <c r="H72" s="1">
        <v>4518</v>
      </c>
      <c r="I72">
        <v>45724</v>
      </c>
      <c r="J72" s="1">
        <v>22</v>
      </c>
      <c r="K72" t="s">
        <v>28</v>
      </c>
      <c r="L72" t="s">
        <v>45</v>
      </c>
      <c r="M72" t="s">
        <v>23</v>
      </c>
      <c r="N72" s="1">
        <f xml:space="preserve"> ROUND((1 - _xlfn.PERCENTRANK.INC(customers[days_since_last_purchase],customers[[#This Row],[days_since_last_purchase]]))*4 +1,0)</f>
        <v>4</v>
      </c>
      <c r="O72" s="1">
        <f>ROUND(_xlfn.PERCENTRANK.INC(customers[total_orders],customers[[#This Row],[total_orders]])*4+1,0)</f>
        <v>3</v>
      </c>
      <c r="P72" s="1">
        <f>ROUND(_xlfn.PERCENTRANK.INC(customers[total_spend_usd],customers[[#This Row],[total_spend_usd]])*4+1,0)</f>
        <v>3</v>
      </c>
      <c r="Q72" s="1">
        <v>433</v>
      </c>
      <c r="R72" s="1" t="str">
        <f>_xlfn.XLOOKUP(Q72,RFM[RFM Score],RFM[Client Segmentation])</f>
        <v>Potential Loyalist</v>
      </c>
    </row>
    <row r="73" spans="1:18" x14ac:dyDescent="0.3">
      <c r="A73" t="s">
        <v>119</v>
      </c>
      <c r="B73" t="s">
        <v>36</v>
      </c>
      <c r="C73">
        <v>32</v>
      </c>
      <c r="D73" t="s">
        <v>8070</v>
      </c>
      <c r="E73" t="s">
        <v>8084</v>
      </c>
      <c r="F73" t="s">
        <v>17</v>
      </c>
      <c r="G73">
        <v>19</v>
      </c>
      <c r="H73" s="1">
        <v>1105</v>
      </c>
      <c r="I73">
        <v>21344</v>
      </c>
      <c r="J73" s="1">
        <v>2</v>
      </c>
      <c r="K73" t="s">
        <v>13</v>
      </c>
      <c r="L73" t="s">
        <v>19</v>
      </c>
      <c r="M73" t="s">
        <v>15</v>
      </c>
      <c r="N73" s="1">
        <f xml:space="preserve"> ROUND((1 - _xlfn.PERCENTRANK.INC(customers[days_since_last_purchase],customers[[#This Row],[days_since_last_purchase]]))*4 +1,0)</f>
        <v>5</v>
      </c>
      <c r="O73" s="1">
        <f>ROUND(_xlfn.PERCENTRANK.INC(customers[total_orders],customers[[#This Row],[total_orders]])*4+1,0)</f>
        <v>4</v>
      </c>
      <c r="P73" s="1">
        <f>ROUND(_xlfn.PERCENTRANK.INC(customers[total_spend_usd],customers[[#This Row],[total_spend_usd]])*4+1,0)</f>
        <v>2</v>
      </c>
      <c r="Q73" s="1">
        <v>542</v>
      </c>
      <c r="R73" s="1" t="str">
        <f>_xlfn.XLOOKUP(Q73,RFM[RFM Score],RFM[Client Segmentation])</f>
        <v>Potential Loyalist</v>
      </c>
    </row>
    <row r="74" spans="1:18" x14ac:dyDescent="0.3">
      <c r="A74" t="s">
        <v>120</v>
      </c>
      <c r="B74" t="s">
        <v>68</v>
      </c>
      <c r="C74">
        <v>28</v>
      </c>
      <c r="D74" t="s">
        <v>8070</v>
      </c>
      <c r="E74" t="s">
        <v>8084</v>
      </c>
      <c r="F74" t="s">
        <v>17</v>
      </c>
      <c r="G74">
        <v>51</v>
      </c>
      <c r="H74" s="1">
        <v>18945</v>
      </c>
      <c r="I74">
        <v>946437</v>
      </c>
      <c r="J74" s="1">
        <v>134</v>
      </c>
      <c r="K74" t="s">
        <v>28</v>
      </c>
      <c r="L74" t="s">
        <v>47</v>
      </c>
      <c r="M74" t="s">
        <v>23</v>
      </c>
      <c r="N74" s="1">
        <f xml:space="preserve"> ROUND((1 - _xlfn.PERCENTRANK.INC(customers[days_since_last_purchase],customers[[#This Row],[days_since_last_purchase]]))*4 +1,0)</f>
        <v>1</v>
      </c>
      <c r="O74" s="1">
        <f>ROUND(_xlfn.PERCENTRANK.INC(customers[total_orders],customers[[#This Row],[total_orders]])*4+1,0)</f>
        <v>5</v>
      </c>
      <c r="P74" s="1">
        <f>ROUND(_xlfn.PERCENTRANK.INC(customers[total_spend_usd],customers[[#This Row],[total_spend_usd]])*4+1,0)</f>
        <v>5</v>
      </c>
      <c r="Q74" s="1">
        <v>155</v>
      </c>
      <c r="R74" s="1" t="str">
        <f>_xlfn.XLOOKUP(Q74,RFM[RFM Score],RFM[Client Segmentation])</f>
        <v>Cannot Lose Them</v>
      </c>
    </row>
    <row r="75" spans="1:18" x14ac:dyDescent="0.3">
      <c r="A75" t="s">
        <v>121</v>
      </c>
      <c r="B75" t="s">
        <v>30</v>
      </c>
      <c r="C75">
        <v>24</v>
      </c>
      <c r="D75" t="s">
        <v>8069</v>
      </c>
      <c r="E75" t="s">
        <v>8087</v>
      </c>
      <c r="F75" t="s">
        <v>17</v>
      </c>
      <c r="G75">
        <v>40</v>
      </c>
      <c r="H75" s="1">
        <v>13748</v>
      </c>
      <c r="I75">
        <v>541315</v>
      </c>
      <c r="J75" s="1">
        <v>13</v>
      </c>
      <c r="K75" t="s">
        <v>13</v>
      </c>
      <c r="L75" t="s">
        <v>45</v>
      </c>
      <c r="M75" t="s">
        <v>15</v>
      </c>
      <c r="N75" s="1">
        <f xml:space="preserve"> ROUND((1 - _xlfn.PERCENTRANK.INC(customers[days_since_last_purchase],customers[[#This Row],[days_since_last_purchase]]))*4 +1,0)</f>
        <v>4</v>
      </c>
      <c r="O75" s="1">
        <f>ROUND(_xlfn.PERCENTRANK.INC(customers[total_orders],customers[[#This Row],[total_orders]])*4+1,0)</f>
        <v>5</v>
      </c>
      <c r="P75" s="1">
        <f>ROUND(_xlfn.PERCENTRANK.INC(customers[total_spend_usd],customers[[#This Row],[total_spend_usd]])*4+1,0)</f>
        <v>5</v>
      </c>
      <c r="Q75" s="1">
        <v>455</v>
      </c>
      <c r="R75" s="1" t="str">
        <f>_xlfn.XLOOKUP(Q75,RFM[RFM Score],RFM[Client Segmentation])</f>
        <v>Champion</v>
      </c>
    </row>
    <row r="76" spans="1:18" x14ac:dyDescent="0.3">
      <c r="A76" t="s">
        <v>122</v>
      </c>
      <c r="B76" t="s">
        <v>123</v>
      </c>
      <c r="C76">
        <v>30</v>
      </c>
      <c r="D76" t="s">
        <v>8070</v>
      </c>
      <c r="E76" t="s">
        <v>8084</v>
      </c>
      <c r="F76" t="s">
        <v>17</v>
      </c>
      <c r="G76">
        <v>6</v>
      </c>
      <c r="H76" s="1">
        <v>427</v>
      </c>
      <c r="I76">
        <v>24098</v>
      </c>
      <c r="J76" s="1">
        <v>40</v>
      </c>
      <c r="K76" t="s">
        <v>124</v>
      </c>
      <c r="L76" t="s">
        <v>34</v>
      </c>
      <c r="M76" t="s">
        <v>15</v>
      </c>
      <c r="N76" s="1">
        <f xml:space="preserve"> ROUND((1 - _xlfn.PERCENTRANK.INC(customers[days_since_last_purchase],customers[[#This Row],[days_since_last_purchase]]))*4 +1,0)</f>
        <v>3</v>
      </c>
      <c r="O76" s="1">
        <f>ROUND(_xlfn.PERCENTRANK.INC(customers[total_orders],customers[[#This Row],[total_orders]])*4+1,0)</f>
        <v>2</v>
      </c>
      <c r="P76" s="1">
        <f>ROUND(_xlfn.PERCENTRANK.INC(customers[total_spend_usd],customers[[#This Row],[total_spend_usd]])*4+1,0)</f>
        <v>2</v>
      </c>
      <c r="Q76" s="1">
        <v>322</v>
      </c>
      <c r="R76" s="1" t="str">
        <f>_xlfn.XLOOKUP(Q76,RFM[RFM Score],RFM[Client Segmentation])</f>
        <v>Hibernating</v>
      </c>
    </row>
    <row r="77" spans="1:18" x14ac:dyDescent="0.3">
      <c r="A77" t="s">
        <v>125</v>
      </c>
      <c r="B77" t="s">
        <v>68</v>
      </c>
      <c r="C77">
        <v>18</v>
      </c>
      <c r="D77" t="s">
        <v>8069</v>
      </c>
      <c r="E77" t="s">
        <v>8084</v>
      </c>
      <c r="F77" t="s">
        <v>12</v>
      </c>
      <c r="G77">
        <v>14</v>
      </c>
      <c r="H77" s="1">
        <v>8344</v>
      </c>
      <c r="I77">
        <v>134204</v>
      </c>
      <c r="J77" s="1">
        <v>77</v>
      </c>
      <c r="K77" t="s">
        <v>28</v>
      </c>
      <c r="L77" t="s">
        <v>45</v>
      </c>
      <c r="M77" t="s">
        <v>15</v>
      </c>
      <c r="N77" s="1">
        <f xml:space="preserve"> ROUND((1 - _xlfn.PERCENTRANK.INC(customers[days_since_last_purchase],customers[[#This Row],[days_since_last_purchase]]))*4 +1,0)</f>
        <v>2</v>
      </c>
      <c r="O77" s="1">
        <f>ROUND(_xlfn.PERCENTRANK.INC(customers[total_orders],customers[[#This Row],[total_orders]])*4+1,0)</f>
        <v>3</v>
      </c>
      <c r="P77" s="1">
        <f>ROUND(_xlfn.PERCENTRANK.INC(customers[total_spend_usd],customers[[#This Row],[total_spend_usd]])*4+1,0)</f>
        <v>4</v>
      </c>
      <c r="Q77" s="1">
        <v>234</v>
      </c>
      <c r="R77" s="1" t="str">
        <f>_xlfn.XLOOKUP(Q77,RFM[RFM Score],RFM[Client Segmentation])</f>
        <v>At Risk</v>
      </c>
    </row>
    <row r="78" spans="1:18" x14ac:dyDescent="0.3">
      <c r="A78" t="s">
        <v>126</v>
      </c>
      <c r="B78" t="s">
        <v>68</v>
      </c>
      <c r="C78">
        <v>38</v>
      </c>
      <c r="D78" t="s">
        <v>8068</v>
      </c>
      <c r="E78" t="s">
        <v>8084</v>
      </c>
      <c r="F78" t="s">
        <v>12</v>
      </c>
      <c r="G78">
        <v>12</v>
      </c>
      <c r="H78" s="1">
        <v>45376</v>
      </c>
      <c r="I78">
        <v>566194</v>
      </c>
      <c r="J78" s="1">
        <v>40</v>
      </c>
      <c r="K78" t="s">
        <v>25</v>
      </c>
      <c r="L78" t="s">
        <v>22</v>
      </c>
      <c r="M78" t="s">
        <v>15</v>
      </c>
      <c r="N78" s="1">
        <f xml:space="preserve"> ROUND((1 - _xlfn.PERCENTRANK.INC(customers[days_since_last_purchase],customers[[#This Row],[days_since_last_purchase]]))*4 +1,0)</f>
        <v>3</v>
      </c>
      <c r="O78" s="1">
        <f>ROUND(_xlfn.PERCENTRANK.INC(customers[total_orders],customers[[#This Row],[total_orders]])*4+1,0)</f>
        <v>3</v>
      </c>
      <c r="P78" s="1">
        <f>ROUND(_xlfn.PERCENTRANK.INC(customers[total_spend_usd],customers[[#This Row],[total_spend_usd]])*4+1,0)</f>
        <v>5</v>
      </c>
      <c r="Q78" s="1">
        <v>335</v>
      </c>
      <c r="R78" s="1" t="str">
        <f>_xlfn.XLOOKUP(Q78,RFM[RFM Score],RFM[Client Segmentation])</f>
        <v>Loyal Customer</v>
      </c>
    </row>
    <row r="79" spans="1:18" x14ac:dyDescent="0.3">
      <c r="A79" t="s">
        <v>127</v>
      </c>
      <c r="B79" t="s">
        <v>107</v>
      </c>
      <c r="C79">
        <v>30</v>
      </c>
      <c r="D79" t="s">
        <v>8070</v>
      </c>
      <c r="E79" t="s">
        <v>8084</v>
      </c>
      <c r="F79" t="s">
        <v>17</v>
      </c>
      <c r="G79">
        <v>66</v>
      </c>
      <c r="H79" s="1">
        <v>10038</v>
      </c>
      <c r="I79">
        <v>564219</v>
      </c>
      <c r="J79" s="1">
        <v>127</v>
      </c>
      <c r="K79" t="s">
        <v>98</v>
      </c>
      <c r="L79" t="s">
        <v>45</v>
      </c>
      <c r="M79" t="s">
        <v>23</v>
      </c>
      <c r="N79" s="1">
        <f xml:space="preserve"> ROUND((1 - _xlfn.PERCENTRANK.INC(customers[days_since_last_purchase],customers[[#This Row],[days_since_last_purchase]]))*4 +1,0)</f>
        <v>1</v>
      </c>
      <c r="O79" s="1">
        <f>ROUND(_xlfn.PERCENTRANK.INC(customers[total_orders],customers[[#This Row],[total_orders]])*4+1,0)</f>
        <v>5</v>
      </c>
      <c r="P79" s="1">
        <f>ROUND(_xlfn.PERCENTRANK.INC(customers[total_spend_usd],customers[[#This Row],[total_spend_usd]])*4+1,0)</f>
        <v>5</v>
      </c>
      <c r="Q79" s="1">
        <v>155</v>
      </c>
      <c r="R79" s="1" t="str">
        <f>_xlfn.XLOOKUP(Q79,RFM[RFM Score],RFM[Client Segmentation])</f>
        <v>Cannot Lose Them</v>
      </c>
    </row>
    <row r="80" spans="1:18" x14ac:dyDescent="0.3">
      <c r="A80" t="s">
        <v>128</v>
      </c>
      <c r="B80" t="s">
        <v>64</v>
      </c>
      <c r="C80">
        <v>27</v>
      </c>
      <c r="D80" t="s">
        <v>8070</v>
      </c>
      <c r="E80" t="s">
        <v>8086</v>
      </c>
      <c r="F80" t="s">
        <v>12</v>
      </c>
      <c r="G80">
        <v>19</v>
      </c>
      <c r="H80" s="1">
        <v>21107</v>
      </c>
      <c r="I80">
        <v>401012</v>
      </c>
      <c r="J80" s="1">
        <v>20</v>
      </c>
      <c r="K80" t="s">
        <v>21</v>
      </c>
      <c r="L80" t="s">
        <v>14</v>
      </c>
      <c r="M80" t="s">
        <v>23</v>
      </c>
      <c r="N80" s="1">
        <f xml:space="preserve"> ROUND((1 - _xlfn.PERCENTRANK.INC(customers[days_since_last_purchase],customers[[#This Row],[days_since_last_purchase]]))*4 +1,0)</f>
        <v>4</v>
      </c>
      <c r="O80" s="1">
        <f>ROUND(_xlfn.PERCENTRANK.INC(customers[total_orders],customers[[#This Row],[total_orders]])*4+1,0)</f>
        <v>4</v>
      </c>
      <c r="P80" s="1">
        <f>ROUND(_xlfn.PERCENTRANK.INC(customers[total_spend_usd],customers[[#This Row],[total_spend_usd]])*4+1,0)</f>
        <v>5</v>
      </c>
      <c r="Q80" s="1">
        <v>445</v>
      </c>
      <c r="R80" s="1" t="str">
        <f>_xlfn.XLOOKUP(Q80,RFM[RFM Score],RFM[Client Segmentation])</f>
        <v>Champion</v>
      </c>
    </row>
    <row r="81" spans="1:18" x14ac:dyDescent="0.3">
      <c r="A81" t="s">
        <v>129</v>
      </c>
      <c r="B81" t="s">
        <v>96</v>
      </c>
      <c r="C81">
        <v>43</v>
      </c>
      <c r="D81" t="s">
        <v>8068</v>
      </c>
      <c r="E81" t="s">
        <v>8085</v>
      </c>
      <c r="F81" t="s">
        <v>17</v>
      </c>
      <c r="G81">
        <v>28</v>
      </c>
      <c r="H81" s="1">
        <v>7785</v>
      </c>
      <c r="I81">
        <v>200754</v>
      </c>
      <c r="J81" s="1">
        <v>46</v>
      </c>
      <c r="K81" t="s">
        <v>18</v>
      </c>
      <c r="L81" t="s">
        <v>45</v>
      </c>
      <c r="M81" t="s">
        <v>23</v>
      </c>
      <c r="N81" s="1">
        <f xml:space="preserve"> ROUND((1 - _xlfn.PERCENTRANK.INC(customers[days_since_last_purchase],customers[[#This Row],[days_since_last_purchase]]))*4 +1,0)</f>
        <v>3</v>
      </c>
      <c r="O81" s="1">
        <f>ROUND(_xlfn.PERCENTRANK.INC(customers[total_orders],customers[[#This Row],[total_orders]])*4+1,0)</f>
        <v>4</v>
      </c>
      <c r="P81" s="1">
        <f>ROUND(_xlfn.PERCENTRANK.INC(customers[total_spend_usd],customers[[#This Row],[total_spend_usd]])*4+1,0)</f>
        <v>4</v>
      </c>
      <c r="Q81" s="1">
        <v>344</v>
      </c>
      <c r="R81" s="1" t="str">
        <f>_xlfn.XLOOKUP(Q81,RFM[RFM Score],RFM[Client Segmentation])</f>
        <v>Loyal Customer</v>
      </c>
    </row>
    <row r="82" spans="1:18" x14ac:dyDescent="0.3">
      <c r="A82" t="s">
        <v>130</v>
      </c>
      <c r="B82" t="s">
        <v>11</v>
      </c>
      <c r="C82">
        <v>37</v>
      </c>
      <c r="D82" t="s">
        <v>8068</v>
      </c>
      <c r="E82" t="s">
        <v>8084</v>
      </c>
      <c r="F82" t="s">
        <v>17</v>
      </c>
      <c r="G82">
        <v>12</v>
      </c>
      <c r="H82" s="1">
        <v>25399</v>
      </c>
      <c r="I82">
        <v>322766</v>
      </c>
      <c r="J82" s="1">
        <v>96</v>
      </c>
      <c r="K82" t="s">
        <v>40</v>
      </c>
      <c r="L82" t="s">
        <v>14</v>
      </c>
      <c r="M82" t="s">
        <v>23</v>
      </c>
      <c r="N82" s="1">
        <f xml:space="preserve"> ROUND((1 - _xlfn.PERCENTRANK.INC(customers[days_since_last_purchase],customers[[#This Row],[days_since_last_purchase]]))*4 +1,0)</f>
        <v>2</v>
      </c>
      <c r="O82" s="1">
        <f>ROUND(_xlfn.PERCENTRANK.INC(customers[total_orders],customers[[#This Row],[total_orders]])*4+1,0)</f>
        <v>3</v>
      </c>
      <c r="P82" s="1">
        <f>ROUND(_xlfn.PERCENTRANK.INC(customers[total_spend_usd],customers[[#This Row],[total_spend_usd]])*4+1,0)</f>
        <v>5</v>
      </c>
      <c r="Q82" s="1">
        <v>235</v>
      </c>
      <c r="R82" s="1" t="str">
        <f>_xlfn.XLOOKUP(Q82,RFM[RFM Score],RFM[Client Segmentation])</f>
        <v>At Risk</v>
      </c>
    </row>
    <row r="83" spans="1:18" x14ac:dyDescent="0.3">
      <c r="A83" t="s">
        <v>131</v>
      </c>
      <c r="B83" t="s">
        <v>36</v>
      </c>
      <c r="C83">
        <v>25</v>
      </c>
      <c r="D83" t="s">
        <v>8070</v>
      </c>
      <c r="E83" t="s">
        <v>8084</v>
      </c>
      <c r="F83" t="s">
        <v>12</v>
      </c>
      <c r="G83">
        <v>8</v>
      </c>
      <c r="H83" s="1">
        <v>23538</v>
      </c>
      <c r="I83">
        <v>192878</v>
      </c>
      <c r="J83" s="1">
        <v>99</v>
      </c>
      <c r="K83" t="s">
        <v>37</v>
      </c>
      <c r="L83" t="s">
        <v>34</v>
      </c>
      <c r="M83" t="s">
        <v>15</v>
      </c>
      <c r="N83" s="1">
        <f xml:space="preserve"> ROUND((1 - _xlfn.PERCENTRANK.INC(customers[days_since_last_purchase],customers[[#This Row],[days_since_last_purchase]]))*4 +1,0)</f>
        <v>2</v>
      </c>
      <c r="O83" s="1">
        <f>ROUND(_xlfn.PERCENTRANK.INC(customers[total_orders],customers[[#This Row],[total_orders]])*4+1,0)</f>
        <v>2</v>
      </c>
      <c r="P83" s="1">
        <f>ROUND(_xlfn.PERCENTRANK.INC(customers[total_spend_usd],customers[[#This Row],[total_spend_usd]])*4+1,0)</f>
        <v>4</v>
      </c>
      <c r="Q83" s="1">
        <v>224</v>
      </c>
      <c r="R83" s="1" t="str">
        <f>_xlfn.XLOOKUP(Q83,RFM[RFM Score],RFM[Client Segmentation])</f>
        <v>At Risk</v>
      </c>
    </row>
    <row r="84" spans="1:18" x14ac:dyDescent="0.3">
      <c r="A84" t="s">
        <v>132</v>
      </c>
      <c r="B84" t="s">
        <v>33</v>
      </c>
      <c r="C84">
        <v>56</v>
      </c>
      <c r="D84" t="s">
        <v>8072</v>
      </c>
      <c r="E84" t="s">
        <v>8087</v>
      </c>
      <c r="F84" t="s">
        <v>17</v>
      </c>
      <c r="G84">
        <v>11</v>
      </c>
      <c r="H84" s="1">
        <v>14018</v>
      </c>
      <c r="I84">
        <v>131805</v>
      </c>
      <c r="J84" s="1">
        <v>27</v>
      </c>
      <c r="K84" t="s">
        <v>28</v>
      </c>
      <c r="L84" t="s">
        <v>47</v>
      </c>
      <c r="M84" t="s">
        <v>23</v>
      </c>
      <c r="N84" s="1">
        <f xml:space="preserve"> ROUND((1 - _xlfn.PERCENTRANK.INC(customers[days_since_last_purchase],customers[[#This Row],[days_since_last_purchase]]))*4 +1,0)</f>
        <v>4</v>
      </c>
      <c r="O84" s="1">
        <f>ROUND(_xlfn.PERCENTRANK.INC(customers[total_orders],customers[[#This Row],[total_orders]])*4+1,0)</f>
        <v>3</v>
      </c>
      <c r="P84" s="1">
        <f>ROUND(_xlfn.PERCENTRANK.INC(customers[total_spend_usd],customers[[#This Row],[total_spend_usd]])*4+1,0)</f>
        <v>4</v>
      </c>
      <c r="Q84" s="1">
        <v>434</v>
      </c>
      <c r="R84" s="1" t="str">
        <f>_xlfn.XLOOKUP(Q84,RFM[RFM Score],RFM[Client Segmentation])</f>
        <v>Need Attention</v>
      </c>
    </row>
    <row r="85" spans="1:18" x14ac:dyDescent="0.3">
      <c r="A85" t="s">
        <v>133</v>
      </c>
      <c r="B85" t="s">
        <v>51</v>
      </c>
      <c r="C85">
        <v>30</v>
      </c>
      <c r="D85" t="s">
        <v>8070</v>
      </c>
      <c r="E85" t="s">
        <v>8084</v>
      </c>
      <c r="F85" t="s">
        <v>17</v>
      </c>
      <c r="G85">
        <v>29</v>
      </c>
      <c r="H85" s="1">
        <v>13078</v>
      </c>
      <c r="I85">
        <v>428942</v>
      </c>
      <c r="J85" s="1">
        <v>143</v>
      </c>
      <c r="K85" t="s">
        <v>40</v>
      </c>
      <c r="L85" t="s">
        <v>45</v>
      </c>
      <c r="M85" t="s">
        <v>15</v>
      </c>
      <c r="N85" s="1">
        <f xml:space="preserve"> ROUND((1 - _xlfn.PERCENTRANK.INC(customers[days_since_last_purchase],customers[[#This Row],[days_since_last_purchase]]))*4 +1,0)</f>
        <v>1</v>
      </c>
      <c r="O85" s="1">
        <f>ROUND(_xlfn.PERCENTRANK.INC(customers[total_orders],customers[[#This Row],[total_orders]])*4+1,0)</f>
        <v>4</v>
      </c>
      <c r="P85" s="1">
        <f>ROUND(_xlfn.PERCENTRANK.INC(customers[total_spend_usd],customers[[#This Row],[total_spend_usd]])*4+1,0)</f>
        <v>5</v>
      </c>
      <c r="Q85" s="1">
        <v>145</v>
      </c>
      <c r="R85" s="1" t="str">
        <f>_xlfn.XLOOKUP(Q85,RFM[RFM Score],RFM[Client Segmentation])</f>
        <v>Cannot Lose Them</v>
      </c>
    </row>
    <row r="86" spans="1:18" x14ac:dyDescent="0.3">
      <c r="A86" t="s">
        <v>134</v>
      </c>
      <c r="B86" t="s">
        <v>11</v>
      </c>
      <c r="C86">
        <v>33</v>
      </c>
      <c r="D86" t="s">
        <v>8070</v>
      </c>
      <c r="E86" t="s">
        <v>8084</v>
      </c>
      <c r="F86" t="s">
        <v>12</v>
      </c>
      <c r="G86">
        <v>62</v>
      </c>
      <c r="H86" s="1">
        <v>6826</v>
      </c>
      <c r="I86">
        <v>479234</v>
      </c>
      <c r="J86" s="1">
        <v>16</v>
      </c>
      <c r="K86" t="s">
        <v>37</v>
      </c>
      <c r="L86" t="s">
        <v>45</v>
      </c>
      <c r="M86" t="s">
        <v>23</v>
      </c>
      <c r="N86" s="1">
        <f xml:space="preserve"> ROUND((1 - _xlfn.PERCENTRANK.INC(customers[days_since_last_purchase],customers[[#This Row],[days_since_last_purchase]]))*4 +1,0)</f>
        <v>4</v>
      </c>
      <c r="O86" s="1">
        <f>ROUND(_xlfn.PERCENTRANK.INC(customers[total_orders],customers[[#This Row],[total_orders]])*4+1,0)</f>
        <v>5</v>
      </c>
      <c r="P86" s="1">
        <f>ROUND(_xlfn.PERCENTRANK.INC(customers[total_spend_usd],customers[[#This Row],[total_spend_usd]])*4+1,0)</f>
        <v>5</v>
      </c>
      <c r="Q86" s="1">
        <v>455</v>
      </c>
      <c r="R86" s="1" t="str">
        <f>_xlfn.XLOOKUP(Q86,RFM[RFM Score],RFM[Client Segmentation])</f>
        <v>Champion</v>
      </c>
    </row>
    <row r="87" spans="1:18" x14ac:dyDescent="0.3">
      <c r="A87" t="s">
        <v>135</v>
      </c>
      <c r="B87" t="s">
        <v>49</v>
      </c>
      <c r="C87">
        <v>18</v>
      </c>
      <c r="D87" t="s">
        <v>8069</v>
      </c>
      <c r="E87" t="s">
        <v>8087</v>
      </c>
      <c r="F87" t="s">
        <v>17</v>
      </c>
      <c r="G87">
        <v>12</v>
      </c>
      <c r="H87" s="1">
        <v>1444</v>
      </c>
      <c r="I87">
        <v>16464</v>
      </c>
      <c r="J87" s="1">
        <v>8</v>
      </c>
      <c r="K87" t="s">
        <v>98</v>
      </c>
      <c r="L87" t="s">
        <v>45</v>
      </c>
      <c r="M87" t="s">
        <v>15</v>
      </c>
      <c r="N87" s="1">
        <f xml:space="preserve"> ROUND((1 - _xlfn.PERCENTRANK.INC(customers[days_since_last_purchase],customers[[#This Row],[days_since_last_purchase]]))*4 +1,0)</f>
        <v>4</v>
      </c>
      <c r="O87" s="1">
        <f>ROUND(_xlfn.PERCENTRANK.INC(customers[total_orders],customers[[#This Row],[total_orders]])*4+1,0)</f>
        <v>3</v>
      </c>
      <c r="P87" s="1">
        <f>ROUND(_xlfn.PERCENTRANK.INC(customers[total_spend_usd],customers[[#This Row],[total_spend_usd]])*4+1,0)</f>
        <v>2</v>
      </c>
      <c r="Q87" s="1">
        <v>432</v>
      </c>
      <c r="R87" s="1" t="str">
        <f>_xlfn.XLOOKUP(Q87,RFM[RFM Score],RFM[Client Segmentation])</f>
        <v>Potential Loyalist</v>
      </c>
    </row>
    <row r="88" spans="1:18" x14ac:dyDescent="0.3">
      <c r="A88" t="s">
        <v>136</v>
      </c>
      <c r="B88" t="s">
        <v>104</v>
      </c>
      <c r="C88">
        <v>29</v>
      </c>
      <c r="D88" t="s">
        <v>8070</v>
      </c>
      <c r="E88" t="s">
        <v>8085</v>
      </c>
      <c r="F88" t="s">
        <v>12</v>
      </c>
      <c r="G88">
        <v>17</v>
      </c>
      <c r="H88" s="1">
        <v>24201</v>
      </c>
      <c r="I88">
        <v>444934</v>
      </c>
      <c r="J88" s="1">
        <v>45</v>
      </c>
      <c r="K88" t="s">
        <v>25</v>
      </c>
      <c r="L88" t="s">
        <v>19</v>
      </c>
      <c r="M88" t="s">
        <v>23</v>
      </c>
      <c r="N88" s="1">
        <f xml:space="preserve"> ROUND((1 - _xlfn.PERCENTRANK.INC(customers[days_since_last_purchase],customers[[#This Row],[days_since_last_purchase]]))*4 +1,0)</f>
        <v>3</v>
      </c>
      <c r="O88" s="1">
        <f>ROUND(_xlfn.PERCENTRANK.INC(customers[total_orders],customers[[#This Row],[total_orders]])*4+1,0)</f>
        <v>3</v>
      </c>
      <c r="P88" s="1">
        <f>ROUND(_xlfn.PERCENTRANK.INC(customers[total_spend_usd],customers[[#This Row],[total_spend_usd]])*4+1,0)</f>
        <v>5</v>
      </c>
      <c r="Q88" s="1">
        <v>335</v>
      </c>
      <c r="R88" s="1" t="str">
        <f>_xlfn.XLOOKUP(Q88,RFM[RFM Score],RFM[Client Segmentation])</f>
        <v>Loyal Customer</v>
      </c>
    </row>
    <row r="89" spans="1:18" x14ac:dyDescent="0.3">
      <c r="A89" t="s">
        <v>137</v>
      </c>
      <c r="B89" t="s">
        <v>27</v>
      </c>
      <c r="C89">
        <v>50</v>
      </c>
      <c r="D89" t="s">
        <v>8071</v>
      </c>
      <c r="E89" t="s">
        <v>8084</v>
      </c>
      <c r="F89" t="s">
        <v>12</v>
      </c>
      <c r="G89">
        <v>4</v>
      </c>
      <c r="H89" s="1">
        <v>3955</v>
      </c>
      <c r="I89">
        <v>17332</v>
      </c>
      <c r="J89" s="1">
        <v>143</v>
      </c>
      <c r="K89" t="s">
        <v>28</v>
      </c>
      <c r="L89" t="s">
        <v>22</v>
      </c>
      <c r="M89" t="s">
        <v>23</v>
      </c>
      <c r="N89" s="1">
        <f xml:space="preserve"> ROUND((1 - _xlfn.PERCENTRANK.INC(customers[days_since_last_purchase],customers[[#This Row],[days_since_last_purchase]]))*4 +1,0)</f>
        <v>1</v>
      </c>
      <c r="O89" s="1">
        <f>ROUND(_xlfn.PERCENTRANK.INC(customers[total_orders],customers[[#This Row],[total_orders]])*4+1,0)</f>
        <v>2</v>
      </c>
      <c r="P89" s="1">
        <f>ROUND(_xlfn.PERCENTRANK.INC(customers[total_spend_usd],customers[[#This Row],[total_spend_usd]])*4+1,0)</f>
        <v>2</v>
      </c>
      <c r="Q89" s="1">
        <v>122</v>
      </c>
      <c r="R89" s="1" t="str">
        <f>_xlfn.XLOOKUP(Q89,RFM[RFM Score],RFM[Client Segmentation])</f>
        <v>Hibernating</v>
      </c>
    </row>
    <row r="90" spans="1:18" x14ac:dyDescent="0.3">
      <c r="A90" t="s">
        <v>138</v>
      </c>
      <c r="B90" t="s">
        <v>43</v>
      </c>
      <c r="C90">
        <v>39</v>
      </c>
      <c r="D90" t="s">
        <v>8068</v>
      </c>
      <c r="E90" t="s">
        <v>8087</v>
      </c>
      <c r="F90" t="s">
        <v>12</v>
      </c>
      <c r="G90">
        <v>31</v>
      </c>
      <c r="H90" s="1">
        <v>5271</v>
      </c>
      <c r="I90">
        <v>145335</v>
      </c>
      <c r="J90" s="1">
        <v>15</v>
      </c>
      <c r="K90" t="s">
        <v>28</v>
      </c>
      <c r="L90" t="s">
        <v>45</v>
      </c>
      <c r="M90" t="s">
        <v>23</v>
      </c>
      <c r="N90" s="1">
        <f xml:space="preserve"> ROUND((1 - _xlfn.PERCENTRANK.INC(customers[days_since_last_purchase],customers[[#This Row],[days_since_last_purchase]]))*4 +1,0)</f>
        <v>4</v>
      </c>
      <c r="O90" s="1">
        <f>ROUND(_xlfn.PERCENTRANK.INC(customers[total_orders],customers[[#This Row],[total_orders]])*4+1,0)</f>
        <v>4</v>
      </c>
      <c r="P90" s="1">
        <f>ROUND(_xlfn.PERCENTRANK.INC(customers[total_spend_usd],customers[[#This Row],[total_spend_usd]])*4+1,0)</f>
        <v>4</v>
      </c>
      <c r="Q90" s="1">
        <v>444</v>
      </c>
      <c r="R90" s="1" t="str">
        <f>_xlfn.XLOOKUP(Q90,RFM[RFM Score],RFM[Client Segmentation])</f>
        <v>Loyal Customer</v>
      </c>
    </row>
    <row r="91" spans="1:18" x14ac:dyDescent="0.3">
      <c r="A91" t="s">
        <v>139</v>
      </c>
      <c r="B91" t="s">
        <v>11</v>
      </c>
      <c r="C91">
        <v>32</v>
      </c>
      <c r="D91" t="s">
        <v>8070</v>
      </c>
      <c r="E91" t="s">
        <v>8084</v>
      </c>
      <c r="F91" t="s">
        <v>12</v>
      </c>
      <c r="G91">
        <v>15</v>
      </c>
      <c r="H91" s="1">
        <v>18289</v>
      </c>
      <c r="I91">
        <v>286973</v>
      </c>
      <c r="J91" s="1">
        <v>83</v>
      </c>
      <c r="K91" t="s">
        <v>21</v>
      </c>
      <c r="L91" t="s">
        <v>34</v>
      </c>
      <c r="M91" t="s">
        <v>23</v>
      </c>
      <c r="N91" s="1">
        <f xml:space="preserve"> ROUND((1 - _xlfn.PERCENTRANK.INC(customers[days_since_last_purchase],customers[[#This Row],[days_since_last_purchase]]))*4 +1,0)</f>
        <v>2</v>
      </c>
      <c r="O91" s="1">
        <f>ROUND(_xlfn.PERCENTRANK.INC(customers[total_orders],customers[[#This Row],[total_orders]])*4+1,0)</f>
        <v>3</v>
      </c>
      <c r="P91" s="1">
        <f>ROUND(_xlfn.PERCENTRANK.INC(customers[total_spend_usd],customers[[#This Row],[total_spend_usd]])*4+1,0)</f>
        <v>4</v>
      </c>
      <c r="Q91" s="1">
        <v>234</v>
      </c>
      <c r="R91" s="1" t="str">
        <f>_xlfn.XLOOKUP(Q91,RFM[RFM Score],RFM[Client Segmentation])</f>
        <v>At Risk</v>
      </c>
    </row>
    <row r="92" spans="1:18" x14ac:dyDescent="0.3">
      <c r="A92" t="s">
        <v>140</v>
      </c>
      <c r="B92" t="s">
        <v>36</v>
      </c>
      <c r="C92">
        <v>24</v>
      </c>
      <c r="D92" t="s">
        <v>8069</v>
      </c>
      <c r="E92" t="s">
        <v>8084</v>
      </c>
      <c r="F92" t="s">
        <v>12</v>
      </c>
      <c r="G92">
        <v>35</v>
      </c>
      <c r="H92" s="1">
        <v>9532</v>
      </c>
      <c r="I92">
        <v>373126</v>
      </c>
      <c r="J92" s="1">
        <v>39</v>
      </c>
      <c r="K92" t="s">
        <v>55</v>
      </c>
      <c r="L92" t="s">
        <v>19</v>
      </c>
      <c r="M92" t="s">
        <v>23</v>
      </c>
      <c r="N92" s="1">
        <f xml:space="preserve"> ROUND((1 - _xlfn.PERCENTRANK.INC(customers[days_since_last_purchase],customers[[#This Row],[days_since_last_purchase]]))*4 +1,0)</f>
        <v>3</v>
      </c>
      <c r="O92" s="1">
        <f>ROUND(_xlfn.PERCENTRANK.INC(customers[total_orders],customers[[#This Row],[total_orders]])*4+1,0)</f>
        <v>5</v>
      </c>
      <c r="P92" s="1">
        <f>ROUND(_xlfn.PERCENTRANK.INC(customers[total_spend_usd],customers[[#This Row],[total_spend_usd]])*4+1,0)</f>
        <v>5</v>
      </c>
      <c r="Q92" s="1">
        <v>355</v>
      </c>
      <c r="R92" s="1" t="str">
        <f>_xlfn.XLOOKUP(Q92,RFM[RFM Score],RFM[Client Segmentation])</f>
        <v>Loyal Customer</v>
      </c>
    </row>
    <row r="93" spans="1:18" x14ac:dyDescent="0.3">
      <c r="A93" t="s">
        <v>141</v>
      </c>
      <c r="B93" t="s">
        <v>68</v>
      </c>
      <c r="C93">
        <v>28</v>
      </c>
      <c r="D93" t="s">
        <v>8070</v>
      </c>
      <c r="E93" t="s">
        <v>8084</v>
      </c>
      <c r="F93" t="s">
        <v>12</v>
      </c>
      <c r="G93">
        <v>15</v>
      </c>
      <c r="H93" s="1">
        <v>5169</v>
      </c>
      <c r="I93">
        <v>69636</v>
      </c>
      <c r="J93" s="1">
        <v>12</v>
      </c>
      <c r="K93" t="s">
        <v>40</v>
      </c>
      <c r="L93" t="s">
        <v>19</v>
      </c>
      <c r="M93" t="s">
        <v>23</v>
      </c>
      <c r="N93" s="1">
        <f xml:space="preserve"> ROUND((1 - _xlfn.PERCENTRANK.INC(customers[days_since_last_purchase],customers[[#This Row],[days_since_last_purchase]]))*4 +1,0)</f>
        <v>4</v>
      </c>
      <c r="O93" s="1">
        <f>ROUND(_xlfn.PERCENTRANK.INC(customers[total_orders],customers[[#This Row],[total_orders]])*4+1,0)</f>
        <v>3</v>
      </c>
      <c r="P93" s="1">
        <f>ROUND(_xlfn.PERCENTRANK.INC(customers[total_spend_usd],customers[[#This Row],[total_spend_usd]])*4+1,0)</f>
        <v>3</v>
      </c>
      <c r="Q93" s="1">
        <v>433</v>
      </c>
      <c r="R93" s="1" t="str">
        <f>_xlfn.XLOOKUP(Q93,RFM[RFM Score],RFM[Client Segmentation])</f>
        <v>Potential Loyalist</v>
      </c>
    </row>
    <row r="94" spans="1:18" x14ac:dyDescent="0.3">
      <c r="A94" t="s">
        <v>142</v>
      </c>
      <c r="B94" t="s">
        <v>36</v>
      </c>
      <c r="C94">
        <v>36</v>
      </c>
      <c r="D94" t="s">
        <v>8068</v>
      </c>
      <c r="E94" t="s">
        <v>8084</v>
      </c>
      <c r="F94" t="s">
        <v>12</v>
      </c>
      <c r="G94">
        <v>2</v>
      </c>
      <c r="H94" s="1">
        <v>4447</v>
      </c>
      <c r="I94">
        <v>8239</v>
      </c>
      <c r="J94" s="1">
        <v>31</v>
      </c>
      <c r="K94" t="s">
        <v>55</v>
      </c>
      <c r="L94" t="s">
        <v>45</v>
      </c>
      <c r="M94" t="s">
        <v>15</v>
      </c>
      <c r="N94" s="1">
        <f xml:space="preserve"> ROUND((1 - _xlfn.PERCENTRANK.INC(customers[days_since_last_purchase],customers[[#This Row],[days_since_last_purchase]]))*4 +1,0)</f>
        <v>3</v>
      </c>
      <c r="O94" s="1">
        <f>ROUND(_xlfn.PERCENTRANK.INC(customers[total_orders],customers[[#This Row],[total_orders]])*4+1,0)</f>
        <v>1</v>
      </c>
      <c r="P94" s="1">
        <f>ROUND(_xlfn.PERCENTRANK.INC(customers[total_spend_usd],customers[[#This Row],[total_spend_usd]])*4+1,0)</f>
        <v>1</v>
      </c>
      <c r="Q94" s="1">
        <v>311</v>
      </c>
      <c r="R94" s="1" t="str">
        <f>_xlfn.XLOOKUP(Q94,RFM[RFM Score],RFM[Client Segmentation])</f>
        <v>New Customer</v>
      </c>
    </row>
    <row r="95" spans="1:18" x14ac:dyDescent="0.3">
      <c r="A95" t="s">
        <v>143</v>
      </c>
      <c r="B95" t="s">
        <v>11</v>
      </c>
      <c r="C95">
        <v>49</v>
      </c>
      <c r="D95" t="s">
        <v>8071</v>
      </c>
      <c r="E95" t="s">
        <v>8084</v>
      </c>
      <c r="F95" t="s">
        <v>12</v>
      </c>
      <c r="G95">
        <v>39</v>
      </c>
      <c r="H95" s="1">
        <v>6679</v>
      </c>
      <c r="I95">
        <v>271738</v>
      </c>
      <c r="J95" s="1">
        <v>45</v>
      </c>
      <c r="K95" t="s">
        <v>13</v>
      </c>
      <c r="L95" t="s">
        <v>34</v>
      </c>
      <c r="M95" t="s">
        <v>15</v>
      </c>
      <c r="N95" s="1">
        <f xml:space="preserve"> ROUND((1 - _xlfn.PERCENTRANK.INC(customers[days_since_last_purchase],customers[[#This Row],[days_since_last_purchase]]))*4 +1,0)</f>
        <v>3</v>
      </c>
      <c r="O95" s="1">
        <f>ROUND(_xlfn.PERCENTRANK.INC(customers[total_orders],customers[[#This Row],[total_orders]])*4+1,0)</f>
        <v>5</v>
      </c>
      <c r="P95" s="1">
        <f>ROUND(_xlfn.PERCENTRANK.INC(customers[total_spend_usd],customers[[#This Row],[total_spend_usd]])*4+1,0)</f>
        <v>4</v>
      </c>
      <c r="Q95" s="1">
        <v>354</v>
      </c>
      <c r="R95" s="1" t="str">
        <f>_xlfn.XLOOKUP(Q95,RFM[RFM Score],RFM[Client Segmentation])</f>
        <v>Loyal Customer</v>
      </c>
    </row>
    <row r="96" spans="1:18" x14ac:dyDescent="0.3">
      <c r="A96" t="s">
        <v>144</v>
      </c>
      <c r="B96" t="s">
        <v>43</v>
      </c>
      <c r="C96">
        <v>24</v>
      </c>
      <c r="D96" t="s">
        <v>8069</v>
      </c>
      <c r="E96" t="s">
        <v>8087</v>
      </c>
      <c r="F96" t="s">
        <v>12</v>
      </c>
      <c r="G96">
        <v>42</v>
      </c>
      <c r="H96" s="1">
        <v>4367</v>
      </c>
      <c r="I96">
        <v>163741</v>
      </c>
      <c r="J96" s="1">
        <v>17</v>
      </c>
      <c r="K96" t="s">
        <v>40</v>
      </c>
      <c r="L96" t="s">
        <v>14</v>
      </c>
      <c r="M96" t="s">
        <v>15</v>
      </c>
      <c r="N96" s="1">
        <f xml:space="preserve"> ROUND((1 - _xlfn.PERCENTRANK.INC(customers[days_since_last_purchase],customers[[#This Row],[days_since_last_purchase]]))*4 +1,0)</f>
        <v>4</v>
      </c>
      <c r="O96" s="1">
        <f>ROUND(_xlfn.PERCENTRANK.INC(customers[total_orders],customers[[#This Row],[total_orders]])*4+1,0)</f>
        <v>5</v>
      </c>
      <c r="P96" s="1">
        <f>ROUND(_xlfn.PERCENTRANK.INC(customers[total_spend_usd],customers[[#This Row],[total_spend_usd]])*4+1,0)</f>
        <v>4</v>
      </c>
      <c r="Q96" s="1">
        <v>454</v>
      </c>
      <c r="R96" s="1" t="str">
        <f>_xlfn.XLOOKUP(Q96,RFM[RFM Score],RFM[Client Segmentation])</f>
        <v>Champion</v>
      </c>
    </row>
    <row r="97" spans="1:18" x14ac:dyDescent="0.3">
      <c r="A97" t="s">
        <v>145</v>
      </c>
      <c r="B97" t="s">
        <v>11</v>
      </c>
      <c r="C97">
        <v>35</v>
      </c>
      <c r="D97" t="s">
        <v>8068</v>
      </c>
      <c r="E97" t="s">
        <v>8085</v>
      </c>
      <c r="F97" t="s">
        <v>12</v>
      </c>
      <c r="G97">
        <v>7</v>
      </c>
      <c r="H97" s="1">
        <v>2545</v>
      </c>
      <c r="I97">
        <v>167689</v>
      </c>
      <c r="J97" s="1">
        <v>15</v>
      </c>
      <c r="K97" t="s">
        <v>25</v>
      </c>
      <c r="L97" t="s">
        <v>19</v>
      </c>
      <c r="M97" t="s">
        <v>23</v>
      </c>
      <c r="N97" s="1">
        <f xml:space="preserve"> ROUND((1 - _xlfn.PERCENTRANK.INC(customers[days_since_last_purchase],customers[[#This Row],[days_since_last_purchase]]))*4 +1,0)</f>
        <v>4</v>
      </c>
      <c r="O97" s="1">
        <f>ROUND(_xlfn.PERCENTRANK.INC(customers[total_orders],customers[[#This Row],[total_orders]])*4+1,0)</f>
        <v>2</v>
      </c>
      <c r="P97" s="1">
        <f>ROUND(_xlfn.PERCENTRANK.INC(customers[total_spend_usd],customers[[#This Row],[total_spend_usd]])*4+1,0)</f>
        <v>4</v>
      </c>
      <c r="Q97" s="1">
        <v>424</v>
      </c>
      <c r="R97" s="1" t="str">
        <f>_xlfn.XLOOKUP(Q97,RFM[RFM Score],RFM[Client Segmentation])</f>
        <v>Promising</v>
      </c>
    </row>
    <row r="98" spans="1:18" x14ac:dyDescent="0.3">
      <c r="A98" t="s">
        <v>146</v>
      </c>
      <c r="B98" t="s">
        <v>147</v>
      </c>
      <c r="C98">
        <v>20</v>
      </c>
      <c r="D98" t="s">
        <v>8069</v>
      </c>
      <c r="E98" t="s">
        <v>8085</v>
      </c>
      <c r="F98" t="s">
        <v>12</v>
      </c>
      <c r="G98">
        <v>2</v>
      </c>
      <c r="H98" s="1">
        <v>20438</v>
      </c>
      <c r="I98">
        <v>4603</v>
      </c>
      <c r="J98" s="1">
        <v>13</v>
      </c>
      <c r="K98" t="s">
        <v>55</v>
      </c>
      <c r="L98" t="s">
        <v>19</v>
      </c>
      <c r="M98" t="s">
        <v>23</v>
      </c>
      <c r="N98" s="1">
        <f xml:space="preserve"> ROUND((1 - _xlfn.PERCENTRANK.INC(customers[days_since_last_purchase],customers[[#This Row],[days_since_last_purchase]]))*4 +1,0)</f>
        <v>4</v>
      </c>
      <c r="O98" s="1">
        <f>ROUND(_xlfn.PERCENTRANK.INC(customers[total_orders],customers[[#This Row],[total_orders]])*4+1,0)</f>
        <v>1</v>
      </c>
      <c r="P98" s="1">
        <f>ROUND(_xlfn.PERCENTRANK.INC(customers[total_spend_usd],customers[[#This Row],[total_spend_usd]])*4+1,0)</f>
        <v>1</v>
      </c>
      <c r="Q98" s="1">
        <v>411</v>
      </c>
      <c r="R98" s="1" t="str">
        <f>_xlfn.XLOOKUP(Q98,RFM[RFM Score],RFM[Client Segmentation])</f>
        <v>New Customer</v>
      </c>
    </row>
    <row r="99" spans="1:18" x14ac:dyDescent="0.3">
      <c r="A99" t="s">
        <v>148</v>
      </c>
      <c r="B99" t="s">
        <v>51</v>
      </c>
      <c r="C99">
        <v>43</v>
      </c>
      <c r="D99" t="s">
        <v>8068</v>
      </c>
      <c r="E99" t="s">
        <v>8084</v>
      </c>
      <c r="F99" t="s">
        <v>17</v>
      </c>
      <c r="G99">
        <v>36</v>
      </c>
      <c r="H99" s="1">
        <v>540</v>
      </c>
      <c r="I99">
        <v>170552</v>
      </c>
      <c r="J99" s="1">
        <v>44</v>
      </c>
      <c r="K99" t="s">
        <v>21</v>
      </c>
      <c r="L99" t="s">
        <v>45</v>
      </c>
      <c r="M99" t="s">
        <v>15</v>
      </c>
      <c r="N99" s="1">
        <f xml:space="preserve"> ROUND((1 - _xlfn.PERCENTRANK.INC(customers[days_since_last_purchase],customers[[#This Row],[days_since_last_purchase]]))*4 +1,0)</f>
        <v>3</v>
      </c>
      <c r="O99" s="1">
        <f>ROUND(_xlfn.PERCENTRANK.INC(customers[total_orders],customers[[#This Row],[total_orders]])*4+1,0)</f>
        <v>5</v>
      </c>
      <c r="P99" s="1">
        <f>ROUND(_xlfn.PERCENTRANK.INC(customers[total_spend_usd],customers[[#This Row],[total_spend_usd]])*4+1,0)</f>
        <v>4</v>
      </c>
      <c r="Q99" s="1">
        <v>354</v>
      </c>
      <c r="R99" s="1" t="str">
        <f>_xlfn.XLOOKUP(Q99,RFM[RFM Score],RFM[Client Segmentation])</f>
        <v>Loyal Customer</v>
      </c>
    </row>
    <row r="100" spans="1:18" x14ac:dyDescent="0.3">
      <c r="A100" t="s">
        <v>149</v>
      </c>
      <c r="B100" t="s">
        <v>96</v>
      </c>
      <c r="C100">
        <v>56</v>
      </c>
      <c r="D100" t="s">
        <v>8072</v>
      </c>
      <c r="E100" t="s">
        <v>8084</v>
      </c>
      <c r="F100" t="s">
        <v>17</v>
      </c>
      <c r="G100">
        <v>13</v>
      </c>
      <c r="H100" s="1">
        <v>9824</v>
      </c>
      <c r="I100">
        <v>137045</v>
      </c>
      <c r="J100" s="1">
        <v>38</v>
      </c>
      <c r="K100" t="s">
        <v>25</v>
      </c>
      <c r="L100" t="s">
        <v>47</v>
      </c>
      <c r="M100" t="s">
        <v>15</v>
      </c>
      <c r="N100" s="1">
        <f xml:space="preserve"> ROUND((1 - _xlfn.PERCENTRANK.INC(customers[days_since_last_purchase],customers[[#This Row],[days_since_last_purchase]]))*4 +1,0)</f>
        <v>3</v>
      </c>
      <c r="O100" s="1">
        <f>ROUND(_xlfn.PERCENTRANK.INC(customers[total_orders],customers[[#This Row],[total_orders]])*4+1,0)</f>
        <v>3</v>
      </c>
      <c r="P100" s="1">
        <f>ROUND(_xlfn.PERCENTRANK.INC(customers[total_spend_usd],customers[[#This Row],[total_spend_usd]])*4+1,0)</f>
        <v>4</v>
      </c>
      <c r="Q100" s="1">
        <v>334</v>
      </c>
      <c r="R100" s="1" t="str">
        <f>_xlfn.XLOOKUP(Q100,RFM[RFM Score],RFM[Client Segmentation])</f>
        <v>Need Attention</v>
      </c>
    </row>
    <row r="101" spans="1:18" x14ac:dyDescent="0.3">
      <c r="A101" t="s">
        <v>150</v>
      </c>
      <c r="B101" t="s">
        <v>64</v>
      </c>
      <c r="C101">
        <v>51</v>
      </c>
      <c r="D101" t="s">
        <v>8071</v>
      </c>
      <c r="E101" t="s">
        <v>8084</v>
      </c>
      <c r="F101" t="s">
        <v>12</v>
      </c>
      <c r="G101">
        <v>8</v>
      </c>
      <c r="H101" s="1">
        <v>12313</v>
      </c>
      <c r="I101">
        <v>101216</v>
      </c>
      <c r="J101" s="1">
        <v>19</v>
      </c>
      <c r="K101" t="s">
        <v>25</v>
      </c>
      <c r="L101" t="s">
        <v>19</v>
      </c>
      <c r="M101" t="s">
        <v>15</v>
      </c>
      <c r="N101" s="1">
        <f xml:space="preserve"> ROUND((1 - _xlfn.PERCENTRANK.INC(customers[days_since_last_purchase],customers[[#This Row],[days_since_last_purchase]]))*4 +1,0)</f>
        <v>4</v>
      </c>
      <c r="O101" s="1">
        <f>ROUND(_xlfn.PERCENTRANK.INC(customers[total_orders],customers[[#This Row],[total_orders]])*4+1,0)</f>
        <v>2</v>
      </c>
      <c r="P101" s="1">
        <f>ROUND(_xlfn.PERCENTRANK.INC(customers[total_spend_usd],customers[[#This Row],[total_spend_usd]])*4+1,0)</f>
        <v>3</v>
      </c>
      <c r="Q101" s="1">
        <v>423</v>
      </c>
      <c r="R101" s="1" t="str">
        <f>_xlfn.XLOOKUP(Q101,RFM[RFM Score],RFM[Client Segmentation])</f>
        <v>Potential Loyalist</v>
      </c>
    </row>
    <row r="102" spans="1:18" x14ac:dyDescent="0.3">
      <c r="A102" t="s">
        <v>151</v>
      </c>
      <c r="B102" t="s">
        <v>27</v>
      </c>
      <c r="C102">
        <v>36</v>
      </c>
      <c r="D102" t="s">
        <v>8068</v>
      </c>
      <c r="E102" t="s">
        <v>8084</v>
      </c>
      <c r="F102" t="s">
        <v>12</v>
      </c>
      <c r="G102">
        <v>7</v>
      </c>
      <c r="H102" s="1">
        <v>11686</v>
      </c>
      <c r="I102">
        <v>81653</v>
      </c>
      <c r="J102" s="1">
        <v>111</v>
      </c>
      <c r="K102" t="s">
        <v>25</v>
      </c>
      <c r="L102" t="s">
        <v>34</v>
      </c>
      <c r="M102" t="s">
        <v>15</v>
      </c>
      <c r="N102" s="1">
        <f xml:space="preserve"> ROUND((1 - _xlfn.PERCENTRANK.INC(customers[days_since_last_purchase],customers[[#This Row],[days_since_last_purchase]]))*4 +1,0)</f>
        <v>2</v>
      </c>
      <c r="O102" s="1">
        <f>ROUND(_xlfn.PERCENTRANK.INC(customers[total_orders],customers[[#This Row],[total_orders]])*4+1,0)</f>
        <v>2</v>
      </c>
      <c r="P102" s="1">
        <f>ROUND(_xlfn.PERCENTRANK.INC(customers[total_spend_usd],customers[[#This Row],[total_spend_usd]])*4+1,0)</f>
        <v>3</v>
      </c>
      <c r="Q102" s="1">
        <v>223</v>
      </c>
      <c r="R102" s="1" t="str">
        <f>_xlfn.XLOOKUP(Q102,RFM[RFM Score],RFM[Client Segmentation])</f>
        <v>Hibernating</v>
      </c>
    </row>
    <row r="103" spans="1:18" x14ac:dyDescent="0.3">
      <c r="A103" t="s">
        <v>152</v>
      </c>
      <c r="B103" t="s">
        <v>64</v>
      </c>
      <c r="C103">
        <v>50</v>
      </c>
      <c r="D103" t="s">
        <v>8071</v>
      </c>
      <c r="E103" t="s">
        <v>8084</v>
      </c>
      <c r="F103" t="s">
        <v>12</v>
      </c>
      <c r="G103">
        <v>41</v>
      </c>
      <c r="H103" s="1">
        <v>8313</v>
      </c>
      <c r="I103">
        <v>385668</v>
      </c>
      <c r="J103" s="1">
        <v>189</v>
      </c>
      <c r="K103" t="s">
        <v>21</v>
      </c>
      <c r="L103" t="s">
        <v>19</v>
      </c>
      <c r="M103" t="s">
        <v>23</v>
      </c>
      <c r="N103" s="1">
        <f xml:space="preserve"> ROUND((1 - _xlfn.PERCENTRANK.INC(customers[days_since_last_purchase],customers[[#This Row],[days_since_last_purchase]]))*4 +1,0)</f>
        <v>1</v>
      </c>
      <c r="O103" s="1">
        <f>ROUND(_xlfn.PERCENTRANK.INC(customers[total_orders],customers[[#This Row],[total_orders]])*4+1,0)</f>
        <v>5</v>
      </c>
      <c r="P103" s="1">
        <f>ROUND(_xlfn.PERCENTRANK.INC(customers[total_spend_usd],customers[[#This Row],[total_spend_usd]])*4+1,0)</f>
        <v>5</v>
      </c>
      <c r="Q103" s="1">
        <v>155</v>
      </c>
      <c r="R103" s="1" t="str">
        <f>_xlfn.XLOOKUP(Q103,RFM[RFM Score],RFM[Client Segmentation])</f>
        <v>Cannot Lose Them</v>
      </c>
    </row>
    <row r="104" spans="1:18" x14ac:dyDescent="0.3">
      <c r="A104" t="s">
        <v>153</v>
      </c>
      <c r="B104" t="s">
        <v>27</v>
      </c>
      <c r="C104">
        <v>42</v>
      </c>
      <c r="D104" t="s">
        <v>8068</v>
      </c>
      <c r="E104" t="s">
        <v>8084</v>
      </c>
      <c r="F104" t="s">
        <v>17</v>
      </c>
      <c r="G104">
        <v>1</v>
      </c>
      <c r="H104" s="1">
        <v>420</v>
      </c>
      <c r="I104">
        <v>3752</v>
      </c>
      <c r="J104" s="1">
        <v>20</v>
      </c>
      <c r="K104" t="s">
        <v>74</v>
      </c>
      <c r="L104" t="s">
        <v>47</v>
      </c>
      <c r="M104" t="s">
        <v>15</v>
      </c>
      <c r="N104" s="1">
        <f xml:space="preserve"> ROUND((1 - _xlfn.PERCENTRANK.INC(customers[days_since_last_purchase],customers[[#This Row],[days_since_last_purchase]]))*4 +1,0)</f>
        <v>4</v>
      </c>
      <c r="O104" s="1">
        <f>ROUND(_xlfn.PERCENTRANK.INC(customers[total_orders],customers[[#This Row],[total_orders]])*4+1,0)</f>
        <v>1</v>
      </c>
      <c r="P104" s="1">
        <f>ROUND(_xlfn.PERCENTRANK.INC(customers[total_spend_usd],customers[[#This Row],[total_spend_usd]])*4+1,0)</f>
        <v>1</v>
      </c>
      <c r="Q104" s="1">
        <v>411</v>
      </c>
      <c r="R104" s="1" t="str">
        <f>_xlfn.XLOOKUP(Q104,RFM[RFM Score],RFM[Client Segmentation])</f>
        <v>New Customer</v>
      </c>
    </row>
    <row r="105" spans="1:18" x14ac:dyDescent="0.3">
      <c r="A105" t="s">
        <v>154</v>
      </c>
      <c r="B105" t="s">
        <v>68</v>
      </c>
      <c r="C105">
        <v>37</v>
      </c>
      <c r="D105" t="s">
        <v>8068</v>
      </c>
      <c r="E105" t="s">
        <v>8084</v>
      </c>
      <c r="F105" t="s">
        <v>12</v>
      </c>
      <c r="G105">
        <v>12</v>
      </c>
      <c r="H105" s="1">
        <v>21538</v>
      </c>
      <c r="I105">
        <v>278604</v>
      </c>
      <c r="J105" s="1">
        <v>29</v>
      </c>
      <c r="K105" t="s">
        <v>44</v>
      </c>
      <c r="L105" t="s">
        <v>19</v>
      </c>
      <c r="M105" t="s">
        <v>23</v>
      </c>
      <c r="N105" s="1">
        <f xml:space="preserve"> ROUND((1 - _xlfn.PERCENTRANK.INC(customers[days_since_last_purchase],customers[[#This Row],[days_since_last_purchase]]))*4 +1,0)</f>
        <v>3</v>
      </c>
      <c r="O105" s="1">
        <f>ROUND(_xlfn.PERCENTRANK.INC(customers[total_orders],customers[[#This Row],[total_orders]])*4+1,0)</f>
        <v>3</v>
      </c>
      <c r="P105" s="1">
        <f>ROUND(_xlfn.PERCENTRANK.INC(customers[total_spend_usd],customers[[#This Row],[total_spend_usd]])*4+1,0)</f>
        <v>4</v>
      </c>
      <c r="Q105" s="1">
        <v>334</v>
      </c>
      <c r="R105" s="1" t="str">
        <f>_xlfn.XLOOKUP(Q105,RFM[RFM Score],RFM[Client Segmentation])</f>
        <v>Need Attention</v>
      </c>
    </row>
    <row r="106" spans="1:18" x14ac:dyDescent="0.3">
      <c r="A106" t="s">
        <v>155</v>
      </c>
      <c r="B106" t="s">
        <v>11</v>
      </c>
      <c r="C106">
        <v>33</v>
      </c>
      <c r="D106" t="s">
        <v>8070</v>
      </c>
      <c r="E106" t="s">
        <v>8085</v>
      </c>
      <c r="F106" t="s">
        <v>12</v>
      </c>
      <c r="G106">
        <v>12</v>
      </c>
      <c r="H106" s="1">
        <v>8672</v>
      </c>
      <c r="I106">
        <v>9290</v>
      </c>
      <c r="J106" s="1">
        <v>10</v>
      </c>
      <c r="K106" t="s">
        <v>25</v>
      </c>
      <c r="L106" t="s">
        <v>14</v>
      </c>
      <c r="M106" t="s">
        <v>15</v>
      </c>
      <c r="N106" s="1">
        <f xml:space="preserve"> ROUND((1 - _xlfn.PERCENTRANK.INC(customers[days_since_last_purchase],customers[[#This Row],[days_since_last_purchase]]))*4 +1,0)</f>
        <v>4</v>
      </c>
      <c r="O106" s="1">
        <f>ROUND(_xlfn.PERCENTRANK.INC(customers[total_orders],customers[[#This Row],[total_orders]])*4+1,0)</f>
        <v>3</v>
      </c>
      <c r="P106" s="1">
        <f>ROUND(_xlfn.PERCENTRANK.INC(customers[total_spend_usd],customers[[#This Row],[total_spend_usd]])*4+1,0)</f>
        <v>1</v>
      </c>
      <c r="Q106" s="1">
        <v>431</v>
      </c>
      <c r="R106" s="1" t="str">
        <f>_xlfn.XLOOKUP(Q106,RFM[RFM Score],RFM[Client Segmentation])</f>
        <v>Potential Loyalist</v>
      </c>
    </row>
    <row r="107" spans="1:18" x14ac:dyDescent="0.3">
      <c r="A107" t="s">
        <v>156</v>
      </c>
      <c r="B107" t="s">
        <v>43</v>
      </c>
      <c r="C107">
        <v>39</v>
      </c>
      <c r="D107" t="s">
        <v>8068</v>
      </c>
      <c r="E107" t="s">
        <v>8086</v>
      </c>
      <c r="F107" t="s">
        <v>17</v>
      </c>
      <c r="G107">
        <v>14</v>
      </c>
      <c r="H107" s="1">
        <v>525</v>
      </c>
      <c r="I107">
        <v>81173</v>
      </c>
      <c r="J107" s="1">
        <v>54</v>
      </c>
      <c r="K107" t="s">
        <v>13</v>
      </c>
      <c r="L107" t="s">
        <v>19</v>
      </c>
      <c r="M107" t="s">
        <v>15</v>
      </c>
      <c r="N107" s="1">
        <f xml:space="preserve"> ROUND((1 - _xlfn.PERCENTRANK.INC(customers[days_since_last_purchase],customers[[#This Row],[days_since_last_purchase]]))*4 +1,0)</f>
        <v>3</v>
      </c>
      <c r="O107" s="1">
        <f>ROUND(_xlfn.PERCENTRANK.INC(customers[total_orders],customers[[#This Row],[total_orders]])*4+1,0)</f>
        <v>3</v>
      </c>
      <c r="P107" s="1">
        <f>ROUND(_xlfn.PERCENTRANK.INC(customers[total_spend_usd],customers[[#This Row],[total_spend_usd]])*4+1,0)</f>
        <v>3</v>
      </c>
      <c r="Q107" s="1">
        <v>333</v>
      </c>
      <c r="R107" s="1" t="str">
        <f>_xlfn.XLOOKUP(Q107,RFM[RFM Score],RFM[Client Segmentation])</f>
        <v>Potential Loyalist</v>
      </c>
    </row>
    <row r="108" spans="1:18" x14ac:dyDescent="0.3">
      <c r="A108" t="s">
        <v>157</v>
      </c>
      <c r="B108" t="s">
        <v>68</v>
      </c>
      <c r="C108">
        <v>55</v>
      </c>
      <c r="D108" t="s">
        <v>8072</v>
      </c>
      <c r="E108" t="s">
        <v>8084</v>
      </c>
      <c r="F108" t="s">
        <v>12</v>
      </c>
      <c r="G108">
        <v>9</v>
      </c>
      <c r="H108" s="1">
        <v>184</v>
      </c>
      <c r="I108">
        <v>18665</v>
      </c>
      <c r="J108" s="1">
        <v>31</v>
      </c>
      <c r="K108" t="s">
        <v>124</v>
      </c>
      <c r="L108" t="s">
        <v>45</v>
      </c>
      <c r="M108" t="s">
        <v>15</v>
      </c>
      <c r="N108" s="1">
        <f xml:space="preserve"> ROUND((1 - _xlfn.PERCENTRANK.INC(customers[days_since_last_purchase],customers[[#This Row],[days_since_last_purchase]]))*4 +1,0)</f>
        <v>3</v>
      </c>
      <c r="O108" s="1">
        <f>ROUND(_xlfn.PERCENTRANK.INC(customers[total_orders],customers[[#This Row],[total_orders]])*4+1,0)</f>
        <v>2</v>
      </c>
      <c r="P108" s="1">
        <f>ROUND(_xlfn.PERCENTRANK.INC(customers[total_spend_usd],customers[[#This Row],[total_spend_usd]])*4+1,0)</f>
        <v>2</v>
      </c>
      <c r="Q108" s="1">
        <v>322</v>
      </c>
      <c r="R108" s="1" t="str">
        <f>_xlfn.XLOOKUP(Q108,RFM[RFM Score],RFM[Client Segmentation])</f>
        <v>Hibernating</v>
      </c>
    </row>
    <row r="109" spans="1:18" x14ac:dyDescent="0.3">
      <c r="A109" t="s">
        <v>158</v>
      </c>
      <c r="B109" t="s">
        <v>33</v>
      </c>
      <c r="C109">
        <v>40</v>
      </c>
      <c r="D109" t="s">
        <v>8068</v>
      </c>
      <c r="E109" t="s">
        <v>8087</v>
      </c>
      <c r="F109" t="s">
        <v>12</v>
      </c>
      <c r="G109">
        <v>15</v>
      </c>
      <c r="H109" s="1">
        <v>243</v>
      </c>
      <c r="I109">
        <v>37347</v>
      </c>
      <c r="J109" s="1">
        <v>76</v>
      </c>
      <c r="K109" t="s">
        <v>52</v>
      </c>
      <c r="L109" t="s">
        <v>19</v>
      </c>
      <c r="M109" t="s">
        <v>23</v>
      </c>
      <c r="N109" s="1">
        <f xml:space="preserve"> ROUND((1 - _xlfn.PERCENTRANK.INC(customers[days_since_last_purchase],customers[[#This Row],[days_since_last_purchase]]))*4 +1,0)</f>
        <v>2</v>
      </c>
      <c r="O109" s="1">
        <f>ROUND(_xlfn.PERCENTRANK.INC(customers[total_orders],customers[[#This Row],[total_orders]])*4+1,0)</f>
        <v>3</v>
      </c>
      <c r="P109" s="1">
        <f>ROUND(_xlfn.PERCENTRANK.INC(customers[total_spend_usd],customers[[#This Row],[total_spend_usd]])*4+1,0)</f>
        <v>2</v>
      </c>
      <c r="Q109" s="1">
        <v>232</v>
      </c>
      <c r="R109" s="1" t="str">
        <f>_xlfn.XLOOKUP(Q109,RFM[RFM Score],RFM[Client Segmentation])</f>
        <v>Hibernating</v>
      </c>
    </row>
    <row r="110" spans="1:18" x14ac:dyDescent="0.3">
      <c r="A110" t="s">
        <v>159</v>
      </c>
      <c r="B110" t="s">
        <v>11</v>
      </c>
      <c r="C110">
        <v>37</v>
      </c>
      <c r="D110" t="s">
        <v>8068</v>
      </c>
      <c r="E110" t="s">
        <v>8084</v>
      </c>
      <c r="F110" t="s">
        <v>17</v>
      </c>
      <c r="G110">
        <v>33</v>
      </c>
      <c r="H110" s="1">
        <v>4086</v>
      </c>
      <c r="I110">
        <v>130052</v>
      </c>
      <c r="J110" s="1">
        <v>81</v>
      </c>
      <c r="K110" t="s">
        <v>25</v>
      </c>
      <c r="L110" t="s">
        <v>19</v>
      </c>
      <c r="M110" t="s">
        <v>15</v>
      </c>
      <c r="N110" s="1">
        <f xml:space="preserve"> ROUND((1 - _xlfn.PERCENTRANK.INC(customers[days_since_last_purchase],customers[[#This Row],[days_since_last_purchase]]))*4 +1,0)</f>
        <v>2</v>
      </c>
      <c r="O110" s="1">
        <f>ROUND(_xlfn.PERCENTRANK.INC(customers[total_orders],customers[[#This Row],[total_orders]])*4+1,0)</f>
        <v>4</v>
      </c>
      <c r="P110" s="1">
        <f>ROUND(_xlfn.PERCENTRANK.INC(customers[total_spend_usd],customers[[#This Row],[total_spend_usd]])*4+1,0)</f>
        <v>4</v>
      </c>
      <c r="Q110" s="1">
        <v>244</v>
      </c>
      <c r="R110" s="1" t="str">
        <f>_xlfn.XLOOKUP(Q110,RFM[RFM Score],RFM[Client Segmentation])</f>
        <v>At Risk</v>
      </c>
    </row>
    <row r="111" spans="1:18" x14ac:dyDescent="0.3">
      <c r="A111" t="s">
        <v>160</v>
      </c>
      <c r="B111" t="s">
        <v>123</v>
      </c>
      <c r="C111">
        <v>43</v>
      </c>
      <c r="D111" t="s">
        <v>8068</v>
      </c>
      <c r="E111" t="s">
        <v>8084</v>
      </c>
      <c r="F111" t="s">
        <v>17</v>
      </c>
      <c r="G111">
        <v>27</v>
      </c>
      <c r="H111" s="1">
        <v>4989</v>
      </c>
      <c r="I111">
        <v>146098</v>
      </c>
      <c r="J111" s="1">
        <v>18</v>
      </c>
      <c r="K111" t="s">
        <v>25</v>
      </c>
      <c r="L111" t="s">
        <v>45</v>
      </c>
      <c r="M111" t="s">
        <v>15</v>
      </c>
      <c r="N111" s="1">
        <f xml:space="preserve"> ROUND((1 - _xlfn.PERCENTRANK.INC(customers[days_since_last_purchase],customers[[#This Row],[days_since_last_purchase]]))*4 +1,0)</f>
        <v>4</v>
      </c>
      <c r="O111" s="1">
        <f>ROUND(_xlfn.PERCENTRANK.INC(customers[total_orders],customers[[#This Row],[total_orders]])*4+1,0)</f>
        <v>4</v>
      </c>
      <c r="P111" s="1">
        <f>ROUND(_xlfn.PERCENTRANK.INC(customers[total_spend_usd],customers[[#This Row],[total_spend_usd]])*4+1,0)</f>
        <v>4</v>
      </c>
      <c r="Q111" s="1">
        <v>444</v>
      </c>
      <c r="R111" s="1" t="str">
        <f>_xlfn.XLOOKUP(Q111,RFM[RFM Score],RFM[Client Segmentation])</f>
        <v>Loyal Customer</v>
      </c>
    </row>
    <row r="112" spans="1:18" x14ac:dyDescent="0.3">
      <c r="A112" t="s">
        <v>161</v>
      </c>
      <c r="B112" t="s">
        <v>96</v>
      </c>
      <c r="C112">
        <v>29</v>
      </c>
      <c r="D112" t="s">
        <v>8070</v>
      </c>
      <c r="E112" t="s">
        <v>8085</v>
      </c>
      <c r="F112" t="s">
        <v>17</v>
      </c>
      <c r="G112">
        <v>37</v>
      </c>
      <c r="H112" s="1">
        <v>1053</v>
      </c>
      <c r="I112">
        <v>416945</v>
      </c>
      <c r="J112" s="1">
        <v>15</v>
      </c>
      <c r="K112" t="s">
        <v>28</v>
      </c>
      <c r="L112" t="s">
        <v>22</v>
      </c>
      <c r="M112" t="s">
        <v>23</v>
      </c>
      <c r="N112" s="1">
        <f xml:space="preserve"> ROUND((1 - _xlfn.PERCENTRANK.INC(customers[days_since_last_purchase],customers[[#This Row],[days_since_last_purchase]]))*4 +1,0)</f>
        <v>4</v>
      </c>
      <c r="O112" s="1">
        <f>ROUND(_xlfn.PERCENTRANK.INC(customers[total_orders],customers[[#This Row],[total_orders]])*4+1,0)</f>
        <v>5</v>
      </c>
      <c r="P112" s="1">
        <f>ROUND(_xlfn.PERCENTRANK.INC(customers[total_spend_usd],customers[[#This Row],[total_spend_usd]])*4+1,0)</f>
        <v>5</v>
      </c>
      <c r="Q112" s="1">
        <v>455</v>
      </c>
      <c r="R112" s="1" t="str">
        <f>_xlfn.XLOOKUP(Q112,RFM[RFM Score],RFM[Client Segmentation])</f>
        <v>Champion</v>
      </c>
    </row>
    <row r="113" spans="1:18" x14ac:dyDescent="0.3">
      <c r="A113" t="s">
        <v>162</v>
      </c>
      <c r="B113" t="s">
        <v>49</v>
      </c>
      <c r="C113">
        <v>45</v>
      </c>
      <c r="D113" t="s">
        <v>8071</v>
      </c>
      <c r="E113" t="s">
        <v>8086</v>
      </c>
      <c r="F113" t="s">
        <v>12</v>
      </c>
      <c r="G113">
        <v>16</v>
      </c>
      <c r="H113" s="1">
        <v>13174</v>
      </c>
      <c r="I113">
        <v>232685</v>
      </c>
      <c r="J113" s="1">
        <v>30</v>
      </c>
      <c r="K113" t="s">
        <v>37</v>
      </c>
      <c r="L113" t="s">
        <v>34</v>
      </c>
      <c r="M113" t="s">
        <v>15</v>
      </c>
      <c r="N113" s="1">
        <f xml:space="preserve"> ROUND((1 - _xlfn.PERCENTRANK.INC(customers[days_since_last_purchase],customers[[#This Row],[days_since_last_purchase]]))*4 +1,0)</f>
        <v>3</v>
      </c>
      <c r="O113" s="1">
        <f>ROUND(_xlfn.PERCENTRANK.INC(customers[total_orders],customers[[#This Row],[total_orders]])*4+1,0)</f>
        <v>3</v>
      </c>
      <c r="P113" s="1">
        <f>ROUND(_xlfn.PERCENTRANK.INC(customers[total_spend_usd],customers[[#This Row],[total_spend_usd]])*4+1,0)</f>
        <v>4</v>
      </c>
      <c r="Q113" s="1">
        <v>334</v>
      </c>
      <c r="R113" s="1" t="str">
        <f>_xlfn.XLOOKUP(Q113,RFM[RFM Score],RFM[Client Segmentation])</f>
        <v>Need Attention</v>
      </c>
    </row>
    <row r="114" spans="1:18" x14ac:dyDescent="0.3">
      <c r="A114" t="s">
        <v>163</v>
      </c>
      <c r="B114" t="s">
        <v>27</v>
      </c>
      <c r="C114">
        <v>34</v>
      </c>
      <c r="D114" t="s">
        <v>8070</v>
      </c>
      <c r="E114" t="s">
        <v>8084</v>
      </c>
      <c r="F114" t="s">
        <v>12</v>
      </c>
      <c r="G114">
        <v>10</v>
      </c>
      <c r="H114" s="1">
        <v>6566</v>
      </c>
      <c r="I114">
        <v>57728</v>
      </c>
      <c r="J114" s="1">
        <v>15</v>
      </c>
      <c r="K114" t="s">
        <v>13</v>
      </c>
      <c r="L114" t="s">
        <v>19</v>
      </c>
      <c r="M114" t="s">
        <v>23</v>
      </c>
      <c r="N114" s="1">
        <f xml:space="preserve"> ROUND((1 - _xlfn.PERCENTRANK.INC(customers[days_since_last_purchase],customers[[#This Row],[days_since_last_purchase]]))*4 +1,0)</f>
        <v>4</v>
      </c>
      <c r="O114" s="1">
        <f>ROUND(_xlfn.PERCENTRANK.INC(customers[total_orders],customers[[#This Row],[total_orders]])*4+1,0)</f>
        <v>3</v>
      </c>
      <c r="P114" s="1">
        <f>ROUND(_xlfn.PERCENTRANK.INC(customers[total_spend_usd],customers[[#This Row],[total_spend_usd]])*4+1,0)</f>
        <v>3</v>
      </c>
      <c r="Q114" s="1">
        <v>433</v>
      </c>
      <c r="R114" s="1" t="str">
        <f>_xlfn.XLOOKUP(Q114,RFM[RFM Score],RFM[Client Segmentation])</f>
        <v>Potential Loyalist</v>
      </c>
    </row>
    <row r="115" spans="1:18" x14ac:dyDescent="0.3">
      <c r="A115" t="s">
        <v>164</v>
      </c>
      <c r="B115" t="s">
        <v>11</v>
      </c>
      <c r="C115">
        <v>62</v>
      </c>
      <c r="D115" t="s">
        <v>8072</v>
      </c>
      <c r="E115" t="s">
        <v>8087</v>
      </c>
      <c r="F115" t="s">
        <v>17</v>
      </c>
      <c r="G115">
        <v>16</v>
      </c>
      <c r="H115" s="1">
        <v>11969</v>
      </c>
      <c r="I115">
        <v>189039</v>
      </c>
      <c r="J115" s="1">
        <v>23</v>
      </c>
      <c r="K115" t="s">
        <v>25</v>
      </c>
      <c r="L115" t="s">
        <v>22</v>
      </c>
      <c r="M115" t="s">
        <v>15</v>
      </c>
      <c r="N115" s="1">
        <f xml:space="preserve"> ROUND((1 - _xlfn.PERCENTRANK.INC(customers[days_since_last_purchase],customers[[#This Row],[days_since_last_purchase]]))*4 +1,0)</f>
        <v>4</v>
      </c>
      <c r="O115" s="1">
        <f>ROUND(_xlfn.PERCENTRANK.INC(customers[total_orders],customers[[#This Row],[total_orders]])*4+1,0)</f>
        <v>3</v>
      </c>
      <c r="P115" s="1">
        <f>ROUND(_xlfn.PERCENTRANK.INC(customers[total_spend_usd],customers[[#This Row],[total_spend_usd]])*4+1,0)</f>
        <v>4</v>
      </c>
      <c r="Q115" s="1">
        <v>434</v>
      </c>
      <c r="R115" s="1" t="str">
        <f>_xlfn.XLOOKUP(Q115,RFM[RFM Score],RFM[Client Segmentation])</f>
        <v>Need Attention</v>
      </c>
    </row>
    <row r="116" spans="1:18" x14ac:dyDescent="0.3">
      <c r="A116" t="s">
        <v>165</v>
      </c>
      <c r="B116" t="s">
        <v>166</v>
      </c>
      <c r="C116">
        <v>25</v>
      </c>
      <c r="D116" t="s">
        <v>8070</v>
      </c>
      <c r="E116" t="s">
        <v>8084</v>
      </c>
      <c r="F116" t="s">
        <v>17</v>
      </c>
      <c r="G116">
        <v>6</v>
      </c>
      <c r="H116" s="1">
        <v>4209</v>
      </c>
      <c r="I116">
        <v>25809</v>
      </c>
      <c r="J116" s="1">
        <v>12</v>
      </c>
      <c r="K116" t="s">
        <v>40</v>
      </c>
      <c r="L116" t="s">
        <v>34</v>
      </c>
      <c r="M116" t="s">
        <v>23</v>
      </c>
      <c r="N116" s="1">
        <f xml:space="preserve"> ROUND((1 - _xlfn.PERCENTRANK.INC(customers[days_since_last_purchase],customers[[#This Row],[days_since_last_purchase]]))*4 +1,0)</f>
        <v>4</v>
      </c>
      <c r="O116" s="1">
        <f>ROUND(_xlfn.PERCENTRANK.INC(customers[total_orders],customers[[#This Row],[total_orders]])*4+1,0)</f>
        <v>2</v>
      </c>
      <c r="P116" s="1">
        <f>ROUND(_xlfn.PERCENTRANK.INC(customers[total_spend_usd],customers[[#This Row],[total_spend_usd]])*4+1,0)</f>
        <v>2</v>
      </c>
      <c r="Q116" s="1">
        <v>422</v>
      </c>
      <c r="R116" s="1" t="str">
        <f>_xlfn.XLOOKUP(Q116,RFM[RFM Score],RFM[Client Segmentation])</f>
        <v>New Customer</v>
      </c>
    </row>
    <row r="117" spans="1:18" x14ac:dyDescent="0.3">
      <c r="A117" t="s">
        <v>167</v>
      </c>
      <c r="B117" t="s">
        <v>33</v>
      </c>
      <c r="C117">
        <v>25</v>
      </c>
      <c r="D117" t="s">
        <v>8070</v>
      </c>
      <c r="E117" t="s">
        <v>8084</v>
      </c>
      <c r="F117" t="s">
        <v>12</v>
      </c>
      <c r="G117">
        <v>14</v>
      </c>
      <c r="H117" s="1">
        <v>1954</v>
      </c>
      <c r="I117">
        <v>284668</v>
      </c>
      <c r="J117" s="1">
        <v>39</v>
      </c>
      <c r="K117" t="s">
        <v>40</v>
      </c>
      <c r="L117" t="s">
        <v>22</v>
      </c>
      <c r="M117" t="s">
        <v>15</v>
      </c>
      <c r="N117" s="1">
        <f xml:space="preserve"> ROUND((1 - _xlfn.PERCENTRANK.INC(customers[days_since_last_purchase],customers[[#This Row],[days_since_last_purchase]]))*4 +1,0)</f>
        <v>3</v>
      </c>
      <c r="O117" s="1">
        <f>ROUND(_xlfn.PERCENTRANK.INC(customers[total_orders],customers[[#This Row],[total_orders]])*4+1,0)</f>
        <v>3</v>
      </c>
      <c r="P117" s="1">
        <f>ROUND(_xlfn.PERCENTRANK.INC(customers[total_spend_usd],customers[[#This Row],[total_spend_usd]])*4+1,0)</f>
        <v>4</v>
      </c>
      <c r="Q117" s="1">
        <v>334</v>
      </c>
      <c r="R117" s="1" t="str">
        <f>_xlfn.XLOOKUP(Q117,RFM[RFM Score],RFM[Client Segmentation])</f>
        <v>Need Attention</v>
      </c>
    </row>
    <row r="118" spans="1:18" x14ac:dyDescent="0.3">
      <c r="A118" t="s">
        <v>168</v>
      </c>
      <c r="B118" t="s">
        <v>64</v>
      </c>
      <c r="C118">
        <v>44</v>
      </c>
      <c r="D118" t="s">
        <v>8068</v>
      </c>
      <c r="E118" t="s">
        <v>8084</v>
      </c>
      <c r="F118" t="s">
        <v>17</v>
      </c>
      <c r="G118">
        <v>42</v>
      </c>
      <c r="H118" s="1">
        <v>1786</v>
      </c>
      <c r="I118">
        <v>645578</v>
      </c>
      <c r="J118" s="1">
        <v>102</v>
      </c>
      <c r="K118" t="s">
        <v>28</v>
      </c>
      <c r="L118" t="s">
        <v>45</v>
      </c>
      <c r="M118" t="s">
        <v>15</v>
      </c>
      <c r="N118" s="1">
        <f xml:space="preserve"> ROUND((1 - _xlfn.PERCENTRANK.INC(customers[days_since_last_purchase],customers[[#This Row],[days_since_last_purchase]]))*4 +1,0)</f>
        <v>2</v>
      </c>
      <c r="O118" s="1">
        <f>ROUND(_xlfn.PERCENTRANK.INC(customers[total_orders],customers[[#This Row],[total_orders]])*4+1,0)</f>
        <v>5</v>
      </c>
      <c r="P118" s="1">
        <f>ROUND(_xlfn.PERCENTRANK.INC(customers[total_spend_usd],customers[[#This Row],[total_spend_usd]])*4+1,0)</f>
        <v>5</v>
      </c>
      <c r="Q118" s="1">
        <v>255</v>
      </c>
      <c r="R118" s="1" t="str">
        <f>_xlfn.XLOOKUP(Q118,RFM[RFM Score],RFM[Client Segmentation])</f>
        <v>At Risk</v>
      </c>
    </row>
    <row r="119" spans="1:18" x14ac:dyDescent="0.3">
      <c r="A119" t="s">
        <v>169</v>
      </c>
      <c r="B119" t="s">
        <v>96</v>
      </c>
      <c r="C119">
        <v>56</v>
      </c>
      <c r="D119" t="s">
        <v>8072</v>
      </c>
      <c r="E119" t="s">
        <v>8084</v>
      </c>
      <c r="F119" t="s">
        <v>17</v>
      </c>
      <c r="G119">
        <v>17</v>
      </c>
      <c r="H119" s="1">
        <v>1460</v>
      </c>
      <c r="I119">
        <v>260122</v>
      </c>
      <c r="J119" s="1">
        <v>13</v>
      </c>
      <c r="K119" t="s">
        <v>55</v>
      </c>
      <c r="L119" t="s">
        <v>34</v>
      </c>
      <c r="M119" t="s">
        <v>23</v>
      </c>
      <c r="N119" s="1">
        <f xml:space="preserve"> ROUND((1 - _xlfn.PERCENTRANK.INC(customers[days_since_last_purchase],customers[[#This Row],[days_since_last_purchase]]))*4 +1,0)</f>
        <v>4</v>
      </c>
      <c r="O119" s="1">
        <f>ROUND(_xlfn.PERCENTRANK.INC(customers[total_orders],customers[[#This Row],[total_orders]])*4+1,0)</f>
        <v>3</v>
      </c>
      <c r="P119" s="1">
        <f>ROUND(_xlfn.PERCENTRANK.INC(customers[total_spend_usd],customers[[#This Row],[total_spend_usd]])*4+1,0)</f>
        <v>4</v>
      </c>
      <c r="Q119" s="1">
        <v>434</v>
      </c>
      <c r="R119" s="1" t="str">
        <f>_xlfn.XLOOKUP(Q119,RFM[RFM Score],RFM[Client Segmentation])</f>
        <v>Need Attention</v>
      </c>
    </row>
    <row r="120" spans="1:18" x14ac:dyDescent="0.3">
      <c r="A120" t="s">
        <v>170</v>
      </c>
      <c r="B120" t="s">
        <v>68</v>
      </c>
      <c r="C120">
        <v>28</v>
      </c>
      <c r="D120" t="s">
        <v>8070</v>
      </c>
      <c r="E120" t="s">
        <v>8087</v>
      </c>
      <c r="F120" t="s">
        <v>12</v>
      </c>
      <c r="G120">
        <v>11</v>
      </c>
      <c r="H120" s="1">
        <v>7628</v>
      </c>
      <c r="I120">
        <v>86911</v>
      </c>
      <c r="J120" s="1">
        <v>25</v>
      </c>
      <c r="K120" t="s">
        <v>40</v>
      </c>
      <c r="L120" t="s">
        <v>34</v>
      </c>
      <c r="M120" t="s">
        <v>23</v>
      </c>
      <c r="N120" s="1">
        <f xml:space="preserve"> ROUND((1 - _xlfn.PERCENTRANK.INC(customers[days_since_last_purchase],customers[[#This Row],[days_since_last_purchase]]))*4 +1,0)</f>
        <v>4</v>
      </c>
      <c r="O120" s="1">
        <f>ROUND(_xlfn.PERCENTRANK.INC(customers[total_orders],customers[[#This Row],[total_orders]])*4+1,0)</f>
        <v>3</v>
      </c>
      <c r="P120" s="1">
        <f>ROUND(_xlfn.PERCENTRANK.INC(customers[total_spend_usd],customers[[#This Row],[total_spend_usd]])*4+1,0)</f>
        <v>3</v>
      </c>
      <c r="Q120" s="1">
        <v>433</v>
      </c>
      <c r="R120" s="1" t="str">
        <f>_xlfn.XLOOKUP(Q120,RFM[RFM Score],RFM[Client Segmentation])</f>
        <v>Potential Loyalist</v>
      </c>
    </row>
    <row r="121" spans="1:18" x14ac:dyDescent="0.3">
      <c r="A121" t="s">
        <v>171</v>
      </c>
      <c r="B121" t="s">
        <v>96</v>
      </c>
      <c r="C121">
        <v>33</v>
      </c>
      <c r="D121" t="s">
        <v>8070</v>
      </c>
      <c r="E121" t="s">
        <v>8084</v>
      </c>
      <c r="F121" t="s">
        <v>12</v>
      </c>
      <c r="G121">
        <v>50</v>
      </c>
      <c r="H121" s="1">
        <v>4428</v>
      </c>
      <c r="I121">
        <v>203231</v>
      </c>
      <c r="J121" s="1">
        <v>40</v>
      </c>
      <c r="K121" t="s">
        <v>52</v>
      </c>
      <c r="L121" t="s">
        <v>14</v>
      </c>
      <c r="M121" t="s">
        <v>15</v>
      </c>
      <c r="N121" s="1">
        <f xml:space="preserve"> ROUND((1 - _xlfn.PERCENTRANK.INC(customers[days_since_last_purchase],customers[[#This Row],[days_since_last_purchase]]))*4 +1,0)</f>
        <v>3</v>
      </c>
      <c r="O121" s="1">
        <f>ROUND(_xlfn.PERCENTRANK.INC(customers[total_orders],customers[[#This Row],[total_orders]])*4+1,0)</f>
        <v>5</v>
      </c>
      <c r="P121" s="1">
        <f>ROUND(_xlfn.PERCENTRANK.INC(customers[total_spend_usd],customers[[#This Row],[total_spend_usd]])*4+1,0)</f>
        <v>4</v>
      </c>
      <c r="Q121" s="1">
        <v>354</v>
      </c>
      <c r="R121" s="1" t="str">
        <f>_xlfn.XLOOKUP(Q121,RFM[RFM Score],RFM[Client Segmentation])</f>
        <v>Loyal Customer</v>
      </c>
    </row>
    <row r="122" spans="1:18" x14ac:dyDescent="0.3">
      <c r="A122" t="s">
        <v>172</v>
      </c>
      <c r="B122" t="s">
        <v>173</v>
      </c>
      <c r="C122">
        <v>45</v>
      </c>
      <c r="D122" t="s">
        <v>8071</v>
      </c>
      <c r="E122" t="s">
        <v>8085</v>
      </c>
      <c r="F122" t="s">
        <v>17</v>
      </c>
      <c r="G122">
        <v>10</v>
      </c>
      <c r="H122" s="1">
        <v>361</v>
      </c>
      <c r="I122">
        <v>38225</v>
      </c>
      <c r="J122" s="1">
        <v>29</v>
      </c>
      <c r="K122" t="s">
        <v>13</v>
      </c>
      <c r="L122" t="s">
        <v>14</v>
      </c>
      <c r="M122" t="s">
        <v>23</v>
      </c>
      <c r="N122" s="1">
        <f xml:space="preserve"> ROUND((1 - _xlfn.PERCENTRANK.INC(customers[days_since_last_purchase],customers[[#This Row],[days_since_last_purchase]]))*4 +1,0)</f>
        <v>3</v>
      </c>
      <c r="O122" s="1">
        <f>ROUND(_xlfn.PERCENTRANK.INC(customers[total_orders],customers[[#This Row],[total_orders]])*4+1,0)</f>
        <v>3</v>
      </c>
      <c r="P122" s="1">
        <f>ROUND(_xlfn.PERCENTRANK.INC(customers[total_spend_usd],customers[[#This Row],[total_spend_usd]])*4+1,0)</f>
        <v>2</v>
      </c>
      <c r="Q122" s="1">
        <v>332</v>
      </c>
      <c r="R122" s="1" t="str">
        <f>_xlfn.XLOOKUP(Q122,RFM[RFM Score],RFM[Client Segmentation])</f>
        <v>Hibernating</v>
      </c>
    </row>
    <row r="123" spans="1:18" x14ac:dyDescent="0.3">
      <c r="A123" t="s">
        <v>174</v>
      </c>
      <c r="B123" t="s">
        <v>68</v>
      </c>
      <c r="C123">
        <v>38</v>
      </c>
      <c r="D123" t="s">
        <v>8068</v>
      </c>
      <c r="E123" t="s">
        <v>8084</v>
      </c>
      <c r="F123" t="s">
        <v>17</v>
      </c>
      <c r="G123">
        <v>15</v>
      </c>
      <c r="H123" s="1">
        <v>13003</v>
      </c>
      <c r="I123">
        <v>187516</v>
      </c>
      <c r="J123" s="1">
        <v>2</v>
      </c>
      <c r="K123" t="s">
        <v>25</v>
      </c>
      <c r="L123" t="s">
        <v>45</v>
      </c>
      <c r="M123" t="s">
        <v>23</v>
      </c>
      <c r="N123" s="1">
        <f xml:space="preserve"> ROUND((1 - _xlfn.PERCENTRANK.INC(customers[days_since_last_purchase],customers[[#This Row],[days_since_last_purchase]]))*4 +1,0)</f>
        <v>5</v>
      </c>
      <c r="O123" s="1">
        <f>ROUND(_xlfn.PERCENTRANK.INC(customers[total_orders],customers[[#This Row],[total_orders]])*4+1,0)</f>
        <v>3</v>
      </c>
      <c r="P123" s="1">
        <f>ROUND(_xlfn.PERCENTRANK.INC(customers[total_spend_usd],customers[[#This Row],[total_spend_usd]])*4+1,0)</f>
        <v>4</v>
      </c>
      <c r="Q123" s="1">
        <v>534</v>
      </c>
      <c r="R123" s="1" t="str">
        <f>_xlfn.XLOOKUP(Q123,RFM[RFM Score],RFM[Client Segmentation])</f>
        <v>Need Attention</v>
      </c>
    </row>
    <row r="124" spans="1:18" x14ac:dyDescent="0.3">
      <c r="A124" t="s">
        <v>175</v>
      </c>
      <c r="B124" t="s">
        <v>61</v>
      </c>
      <c r="C124">
        <v>32</v>
      </c>
      <c r="D124" t="s">
        <v>8070</v>
      </c>
      <c r="E124" t="s">
        <v>8087</v>
      </c>
      <c r="F124" t="s">
        <v>12</v>
      </c>
      <c r="G124">
        <v>8</v>
      </c>
      <c r="H124" s="1">
        <v>8514</v>
      </c>
      <c r="I124">
        <v>72189</v>
      </c>
      <c r="J124" s="1">
        <v>51</v>
      </c>
      <c r="K124" t="s">
        <v>13</v>
      </c>
      <c r="L124" t="s">
        <v>14</v>
      </c>
      <c r="M124" t="s">
        <v>23</v>
      </c>
      <c r="N124" s="1">
        <f xml:space="preserve"> ROUND((1 - _xlfn.PERCENTRANK.INC(customers[days_since_last_purchase],customers[[#This Row],[days_since_last_purchase]]))*4 +1,0)</f>
        <v>3</v>
      </c>
      <c r="O124" s="1">
        <f>ROUND(_xlfn.PERCENTRANK.INC(customers[total_orders],customers[[#This Row],[total_orders]])*4+1,0)</f>
        <v>2</v>
      </c>
      <c r="P124" s="1">
        <f>ROUND(_xlfn.PERCENTRANK.INC(customers[total_spend_usd],customers[[#This Row],[total_spend_usd]])*4+1,0)</f>
        <v>3</v>
      </c>
      <c r="Q124" s="1">
        <v>323</v>
      </c>
      <c r="R124" s="1" t="str">
        <f>_xlfn.XLOOKUP(Q124,RFM[RFM Score],RFM[Client Segmentation])</f>
        <v>Potential Loyalist</v>
      </c>
    </row>
    <row r="125" spans="1:18" x14ac:dyDescent="0.3">
      <c r="A125" t="s">
        <v>176</v>
      </c>
      <c r="B125" t="s">
        <v>43</v>
      </c>
      <c r="C125">
        <v>48</v>
      </c>
      <c r="D125" t="s">
        <v>8071</v>
      </c>
      <c r="E125" t="s">
        <v>8084</v>
      </c>
      <c r="F125" t="s">
        <v>12</v>
      </c>
      <c r="G125">
        <v>30</v>
      </c>
      <c r="H125" s="1">
        <v>12296</v>
      </c>
      <c r="I125">
        <v>315953</v>
      </c>
      <c r="J125" s="1">
        <v>35</v>
      </c>
      <c r="K125" t="s">
        <v>52</v>
      </c>
      <c r="L125" t="s">
        <v>22</v>
      </c>
      <c r="M125" t="s">
        <v>23</v>
      </c>
      <c r="N125" s="1">
        <f xml:space="preserve"> ROUND((1 - _xlfn.PERCENTRANK.INC(customers[days_since_last_purchase],customers[[#This Row],[days_since_last_purchase]]))*4 +1,0)</f>
        <v>3</v>
      </c>
      <c r="O125" s="1">
        <f>ROUND(_xlfn.PERCENTRANK.INC(customers[total_orders],customers[[#This Row],[total_orders]])*4+1,0)</f>
        <v>4</v>
      </c>
      <c r="P125" s="1">
        <f>ROUND(_xlfn.PERCENTRANK.INC(customers[total_spend_usd],customers[[#This Row],[total_spend_usd]])*4+1,0)</f>
        <v>5</v>
      </c>
      <c r="Q125" s="1">
        <v>345</v>
      </c>
      <c r="R125" s="1" t="str">
        <f>_xlfn.XLOOKUP(Q125,RFM[RFM Score],RFM[Client Segmentation])</f>
        <v>Loyal Customer</v>
      </c>
    </row>
    <row r="126" spans="1:18" x14ac:dyDescent="0.3">
      <c r="A126" t="s">
        <v>177</v>
      </c>
      <c r="B126" t="s">
        <v>11</v>
      </c>
      <c r="C126">
        <v>27</v>
      </c>
      <c r="D126" t="s">
        <v>8070</v>
      </c>
      <c r="E126" t="s">
        <v>8087</v>
      </c>
      <c r="F126" t="s">
        <v>12</v>
      </c>
      <c r="G126">
        <v>43</v>
      </c>
      <c r="H126" s="1">
        <v>11518</v>
      </c>
      <c r="I126">
        <v>566989</v>
      </c>
      <c r="J126" s="1">
        <v>29</v>
      </c>
      <c r="K126" t="s">
        <v>18</v>
      </c>
      <c r="L126" t="s">
        <v>14</v>
      </c>
      <c r="M126" t="s">
        <v>23</v>
      </c>
      <c r="N126" s="1">
        <f xml:space="preserve"> ROUND((1 - _xlfn.PERCENTRANK.INC(customers[days_since_last_purchase],customers[[#This Row],[days_since_last_purchase]]))*4 +1,0)</f>
        <v>3</v>
      </c>
      <c r="O126" s="1">
        <f>ROUND(_xlfn.PERCENTRANK.INC(customers[total_orders],customers[[#This Row],[total_orders]])*4+1,0)</f>
        <v>5</v>
      </c>
      <c r="P126" s="1">
        <f>ROUND(_xlfn.PERCENTRANK.INC(customers[total_spend_usd],customers[[#This Row],[total_spend_usd]])*4+1,0)</f>
        <v>5</v>
      </c>
      <c r="Q126" s="1">
        <v>355</v>
      </c>
      <c r="R126" s="1" t="str">
        <f>_xlfn.XLOOKUP(Q126,RFM[RFM Score],RFM[Client Segmentation])</f>
        <v>Loyal Customer</v>
      </c>
    </row>
    <row r="127" spans="1:18" x14ac:dyDescent="0.3">
      <c r="A127" t="s">
        <v>178</v>
      </c>
      <c r="B127" t="s">
        <v>51</v>
      </c>
      <c r="C127">
        <v>34</v>
      </c>
      <c r="D127" t="s">
        <v>8070</v>
      </c>
      <c r="E127" t="s">
        <v>8085</v>
      </c>
      <c r="F127" t="s">
        <v>12</v>
      </c>
      <c r="G127">
        <v>76</v>
      </c>
      <c r="H127" s="1">
        <v>12364</v>
      </c>
      <c r="I127">
        <v>882263</v>
      </c>
      <c r="J127" s="1">
        <v>63</v>
      </c>
      <c r="K127" t="s">
        <v>44</v>
      </c>
      <c r="L127" t="s">
        <v>34</v>
      </c>
      <c r="M127" t="s">
        <v>15</v>
      </c>
      <c r="N127" s="1">
        <f xml:space="preserve"> ROUND((1 - _xlfn.PERCENTRANK.INC(customers[days_since_last_purchase],customers[[#This Row],[days_since_last_purchase]]))*4 +1,0)</f>
        <v>2</v>
      </c>
      <c r="O127" s="1">
        <f>ROUND(_xlfn.PERCENTRANK.INC(customers[total_orders],customers[[#This Row],[total_orders]])*4+1,0)</f>
        <v>5</v>
      </c>
      <c r="P127" s="1">
        <f>ROUND(_xlfn.PERCENTRANK.INC(customers[total_spend_usd],customers[[#This Row],[total_spend_usd]])*4+1,0)</f>
        <v>5</v>
      </c>
      <c r="Q127" s="1">
        <v>255</v>
      </c>
      <c r="R127" s="1" t="str">
        <f>_xlfn.XLOOKUP(Q127,RFM[RFM Score],RFM[Client Segmentation])</f>
        <v>At Risk</v>
      </c>
    </row>
    <row r="128" spans="1:18" x14ac:dyDescent="0.3">
      <c r="A128" t="s">
        <v>179</v>
      </c>
      <c r="B128" t="s">
        <v>43</v>
      </c>
      <c r="C128">
        <v>37</v>
      </c>
      <c r="D128" t="s">
        <v>8068</v>
      </c>
      <c r="E128" t="s">
        <v>8084</v>
      </c>
      <c r="F128" t="s">
        <v>17</v>
      </c>
      <c r="G128">
        <v>4</v>
      </c>
      <c r="H128" s="1">
        <v>13007</v>
      </c>
      <c r="I128">
        <v>52009</v>
      </c>
      <c r="J128" s="1">
        <v>8</v>
      </c>
      <c r="K128" t="s">
        <v>37</v>
      </c>
      <c r="L128" t="s">
        <v>19</v>
      </c>
      <c r="M128" t="s">
        <v>23</v>
      </c>
      <c r="N128" s="1">
        <f xml:space="preserve"> ROUND((1 - _xlfn.PERCENTRANK.INC(customers[days_since_last_purchase],customers[[#This Row],[days_since_last_purchase]]))*4 +1,0)</f>
        <v>4</v>
      </c>
      <c r="O128" s="1">
        <f>ROUND(_xlfn.PERCENTRANK.INC(customers[total_orders],customers[[#This Row],[total_orders]])*4+1,0)</f>
        <v>2</v>
      </c>
      <c r="P128" s="1">
        <f>ROUND(_xlfn.PERCENTRANK.INC(customers[total_spend_usd],customers[[#This Row],[total_spend_usd]])*4+1,0)</f>
        <v>3</v>
      </c>
      <c r="Q128" s="1">
        <v>423</v>
      </c>
      <c r="R128" s="1" t="str">
        <f>_xlfn.XLOOKUP(Q128,RFM[RFM Score],RFM[Client Segmentation])</f>
        <v>Potential Loyalist</v>
      </c>
    </row>
    <row r="129" spans="1:18" x14ac:dyDescent="0.3">
      <c r="A129" t="s">
        <v>180</v>
      </c>
      <c r="B129" t="s">
        <v>11</v>
      </c>
      <c r="C129">
        <v>74</v>
      </c>
      <c r="D129" t="s">
        <v>8073</v>
      </c>
      <c r="E129" t="s">
        <v>8087</v>
      </c>
      <c r="F129" t="s">
        <v>12</v>
      </c>
      <c r="G129">
        <v>11</v>
      </c>
      <c r="H129" s="1">
        <v>3874</v>
      </c>
      <c r="I129">
        <v>48387</v>
      </c>
      <c r="J129" s="1">
        <v>5</v>
      </c>
      <c r="K129" t="s">
        <v>25</v>
      </c>
      <c r="L129" t="s">
        <v>45</v>
      </c>
      <c r="M129" t="s">
        <v>23</v>
      </c>
      <c r="N129" s="1">
        <f xml:space="preserve"> ROUND((1 - _xlfn.PERCENTRANK.INC(customers[days_since_last_purchase],customers[[#This Row],[days_since_last_purchase]]))*4 +1,0)</f>
        <v>5</v>
      </c>
      <c r="O129" s="1">
        <f>ROUND(_xlfn.PERCENTRANK.INC(customers[total_orders],customers[[#This Row],[total_orders]])*4+1,0)</f>
        <v>3</v>
      </c>
      <c r="P129" s="1">
        <f>ROUND(_xlfn.PERCENTRANK.INC(customers[total_spend_usd],customers[[#This Row],[total_spend_usd]])*4+1,0)</f>
        <v>3</v>
      </c>
      <c r="Q129" s="1">
        <v>533</v>
      </c>
      <c r="R129" s="1" t="str">
        <f>_xlfn.XLOOKUP(Q129,RFM[RFM Score],RFM[Client Segmentation])</f>
        <v>Potential Loyalist</v>
      </c>
    </row>
    <row r="130" spans="1:18" x14ac:dyDescent="0.3">
      <c r="A130" t="s">
        <v>181</v>
      </c>
      <c r="B130" t="s">
        <v>96</v>
      </c>
      <c r="C130">
        <v>26</v>
      </c>
      <c r="D130" t="s">
        <v>8070</v>
      </c>
      <c r="E130" t="s">
        <v>8084</v>
      </c>
      <c r="F130" t="s">
        <v>17</v>
      </c>
      <c r="G130">
        <v>39</v>
      </c>
      <c r="H130" s="1">
        <v>1691</v>
      </c>
      <c r="I130">
        <v>69463</v>
      </c>
      <c r="J130" s="1">
        <v>41</v>
      </c>
      <c r="K130" t="s">
        <v>18</v>
      </c>
      <c r="L130" t="s">
        <v>45</v>
      </c>
      <c r="M130" t="s">
        <v>15</v>
      </c>
      <c r="N130" s="1">
        <f xml:space="preserve"> ROUND((1 - _xlfn.PERCENTRANK.INC(customers[days_since_last_purchase],customers[[#This Row],[days_since_last_purchase]]))*4 +1,0)</f>
        <v>3</v>
      </c>
      <c r="O130" s="1">
        <f>ROUND(_xlfn.PERCENTRANK.INC(customers[total_orders],customers[[#This Row],[total_orders]])*4+1,0)</f>
        <v>5</v>
      </c>
      <c r="P130" s="1">
        <f>ROUND(_xlfn.PERCENTRANK.INC(customers[total_spend_usd],customers[[#This Row],[total_spend_usd]])*4+1,0)</f>
        <v>3</v>
      </c>
      <c r="Q130" s="1">
        <v>353</v>
      </c>
      <c r="R130" s="1" t="str">
        <f>_xlfn.XLOOKUP(Q130,RFM[RFM Score],RFM[Client Segmentation])</f>
        <v>Potential Loyalist</v>
      </c>
    </row>
    <row r="131" spans="1:18" x14ac:dyDescent="0.3">
      <c r="A131" t="s">
        <v>182</v>
      </c>
      <c r="B131" t="s">
        <v>51</v>
      </c>
      <c r="C131">
        <v>26</v>
      </c>
      <c r="D131" t="s">
        <v>8070</v>
      </c>
      <c r="E131" t="s">
        <v>8084</v>
      </c>
      <c r="F131" t="s">
        <v>12</v>
      </c>
      <c r="G131">
        <v>10</v>
      </c>
      <c r="H131" s="1">
        <v>7644</v>
      </c>
      <c r="I131">
        <v>67854</v>
      </c>
      <c r="J131" s="1">
        <v>28</v>
      </c>
      <c r="K131" t="s">
        <v>25</v>
      </c>
      <c r="L131" t="s">
        <v>47</v>
      </c>
      <c r="M131" t="s">
        <v>15</v>
      </c>
      <c r="N131" s="1">
        <f xml:space="preserve"> ROUND((1 - _xlfn.PERCENTRANK.INC(customers[days_since_last_purchase],customers[[#This Row],[days_since_last_purchase]]))*4 +1,0)</f>
        <v>4</v>
      </c>
      <c r="O131" s="1">
        <f>ROUND(_xlfn.PERCENTRANK.INC(customers[total_orders],customers[[#This Row],[total_orders]])*4+1,0)</f>
        <v>3</v>
      </c>
      <c r="P131" s="1">
        <f>ROUND(_xlfn.PERCENTRANK.INC(customers[total_spend_usd],customers[[#This Row],[total_spend_usd]])*4+1,0)</f>
        <v>3</v>
      </c>
      <c r="Q131" s="1">
        <v>433</v>
      </c>
      <c r="R131" s="1" t="str">
        <f>_xlfn.XLOOKUP(Q131,RFM[RFM Score],RFM[Client Segmentation])</f>
        <v>Potential Loyalist</v>
      </c>
    </row>
    <row r="132" spans="1:18" x14ac:dyDescent="0.3">
      <c r="A132" t="s">
        <v>183</v>
      </c>
      <c r="B132" t="s">
        <v>11</v>
      </c>
      <c r="C132">
        <v>44</v>
      </c>
      <c r="D132" t="s">
        <v>8068</v>
      </c>
      <c r="E132" t="s">
        <v>8084</v>
      </c>
      <c r="F132" t="s">
        <v>12</v>
      </c>
      <c r="G132">
        <v>12</v>
      </c>
      <c r="H132" s="1">
        <v>11666</v>
      </c>
      <c r="I132">
        <v>142733</v>
      </c>
      <c r="J132" s="1">
        <v>63</v>
      </c>
      <c r="K132" t="s">
        <v>21</v>
      </c>
      <c r="L132" t="s">
        <v>14</v>
      </c>
      <c r="M132" t="s">
        <v>23</v>
      </c>
      <c r="N132" s="1">
        <f xml:space="preserve"> ROUND((1 - _xlfn.PERCENTRANK.INC(customers[days_since_last_purchase],customers[[#This Row],[days_since_last_purchase]]))*4 +1,0)</f>
        <v>2</v>
      </c>
      <c r="O132" s="1">
        <f>ROUND(_xlfn.PERCENTRANK.INC(customers[total_orders],customers[[#This Row],[total_orders]])*4+1,0)</f>
        <v>3</v>
      </c>
      <c r="P132" s="1">
        <f>ROUND(_xlfn.PERCENTRANK.INC(customers[total_spend_usd],customers[[#This Row],[total_spend_usd]])*4+1,0)</f>
        <v>4</v>
      </c>
      <c r="Q132" s="1">
        <v>234</v>
      </c>
      <c r="R132" s="1" t="str">
        <f>_xlfn.XLOOKUP(Q132,RFM[RFM Score],RFM[Client Segmentation])</f>
        <v>At Risk</v>
      </c>
    </row>
    <row r="133" spans="1:18" x14ac:dyDescent="0.3">
      <c r="A133" t="s">
        <v>184</v>
      </c>
      <c r="B133" t="s">
        <v>123</v>
      </c>
      <c r="C133">
        <v>36</v>
      </c>
      <c r="D133" t="s">
        <v>8068</v>
      </c>
      <c r="E133" t="s">
        <v>8084</v>
      </c>
      <c r="F133" t="s">
        <v>12</v>
      </c>
      <c r="G133">
        <v>2</v>
      </c>
      <c r="H133" s="1">
        <v>198</v>
      </c>
      <c r="I133">
        <v>3833</v>
      </c>
      <c r="J133" s="1">
        <v>15</v>
      </c>
      <c r="K133" t="s">
        <v>25</v>
      </c>
      <c r="L133" t="s">
        <v>19</v>
      </c>
      <c r="M133" t="s">
        <v>23</v>
      </c>
      <c r="N133" s="1">
        <f xml:space="preserve"> ROUND((1 - _xlfn.PERCENTRANK.INC(customers[days_since_last_purchase],customers[[#This Row],[days_since_last_purchase]]))*4 +1,0)</f>
        <v>4</v>
      </c>
      <c r="O133" s="1">
        <f>ROUND(_xlfn.PERCENTRANK.INC(customers[total_orders],customers[[#This Row],[total_orders]])*4+1,0)</f>
        <v>1</v>
      </c>
      <c r="P133" s="1">
        <f>ROUND(_xlfn.PERCENTRANK.INC(customers[total_spend_usd],customers[[#This Row],[total_spend_usd]])*4+1,0)</f>
        <v>1</v>
      </c>
      <c r="Q133" s="1">
        <v>411</v>
      </c>
      <c r="R133" s="1" t="str">
        <f>_xlfn.XLOOKUP(Q133,RFM[RFM Score],RFM[Client Segmentation])</f>
        <v>New Customer</v>
      </c>
    </row>
    <row r="134" spans="1:18" x14ac:dyDescent="0.3">
      <c r="A134" t="s">
        <v>185</v>
      </c>
      <c r="B134" t="s">
        <v>43</v>
      </c>
      <c r="C134">
        <v>28</v>
      </c>
      <c r="D134" t="s">
        <v>8070</v>
      </c>
      <c r="E134" t="s">
        <v>8086</v>
      </c>
      <c r="F134" t="s">
        <v>17</v>
      </c>
      <c r="G134">
        <v>6</v>
      </c>
      <c r="H134" s="1">
        <v>5937</v>
      </c>
      <c r="I134">
        <v>3457</v>
      </c>
      <c r="J134" s="1">
        <v>34</v>
      </c>
      <c r="K134" t="s">
        <v>21</v>
      </c>
      <c r="L134" t="s">
        <v>14</v>
      </c>
      <c r="M134" t="s">
        <v>23</v>
      </c>
      <c r="N134" s="1">
        <f xml:space="preserve"> ROUND((1 - _xlfn.PERCENTRANK.INC(customers[days_since_last_purchase],customers[[#This Row],[days_since_last_purchase]]))*4 +1,0)</f>
        <v>3</v>
      </c>
      <c r="O134" s="1">
        <f>ROUND(_xlfn.PERCENTRANK.INC(customers[total_orders],customers[[#This Row],[total_orders]])*4+1,0)</f>
        <v>2</v>
      </c>
      <c r="P134" s="1">
        <f>ROUND(_xlfn.PERCENTRANK.INC(customers[total_spend_usd],customers[[#This Row],[total_spend_usd]])*4+1,0)</f>
        <v>1</v>
      </c>
      <c r="Q134" s="1">
        <v>321</v>
      </c>
      <c r="R134" s="1" t="str">
        <f>_xlfn.XLOOKUP(Q134,RFM[RFM Score],RFM[Client Segmentation])</f>
        <v>About To Sleep</v>
      </c>
    </row>
    <row r="135" spans="1:18" x14ac:dyDescent="0.3">
      <c r="A135" t="s">
        <v>186</v>
      </c>
      <c r="B135" t="s">
        <v>166</v>
      </c>
      <c r="C135">
        <v>35</v>
      </c>
      <c r="D135" t="s">
        <v>8068</v>
      </c>
      <c r="E135" t="s">
        <v>8084</v>
      </c>
      <c r="F135" t="s">
        <v>12</v>
      </c>
      <c r="G135">
        <v>1</v>
      </c>
      <c r="H135" s="1">
        <v>602</v>
      </c>
      <c r="I135">
        <v>5457</v>
      </c>
      <c r="J135" s="1">
        <v>62</v>
      </c>
      <c r="K135" t="s">
        <v>37</v>
      </c>
      <c r="L135" t="s">
        <v>19</v>
      </c>
      <c r="M135" t="s">
        <v>23</v>
      </c>
      <c r="N135" s="1">
        <f xml:space="preserve"> ROUND((1 - _xlfn.PERCENTRANK.INC(customers[days_since_last_purchase],customers[[#This Row],[days_since_last_purchase]]))*4 +1,0)</f>
        <v>2</v>
      </c>
      <c r="O135" s="1">
        <f>ROUND(_xlfn.PERCENTRANK.INC(customers[total_orders],customers[[#This Row],[total_orders]])*4+1,0)</f>
        <v>1</v>
      </c>
      <c r="P135" s="1">
        <f>ROUND(_xlfn.PERCENTRANK.INC(customers[total_spend_usd],customers[[#This Row],[total_spend_usd]])*4+1,0)</f>
        <v>1</v>
      </c>
      <c r="Q135" s="1">
        <v>211</v>
      </c>
      <c r="R135" s="1" t="str">
        <f>_xlfn.XLOOKUP(Q135,RFM[RFM Score],RFM[Client Segmentation])</f>
        <v>Hibernating</v>
      </c>
    </row>
    <row r="136" spans="1:18" x14ac:dyDescent="0.3">
      <c r="A136" t="s">
        <v>187</v>
      </c>
      <c r="B136" t="s">
        <v>33</v>
      </c>
      <c r="C136">
        <v>44</v>
      </c>
      <c r="D136" t="s">
        <v>8068</v>
      </c>
      <c r="E136" t="s">
        <v>8085</v>
      </c>
      <c r="F136" t="s">
        <v>12</v>
      </c>
      <c r="G136">
        <v>16</v>
      </c>
      <c r="H136" s="1">
        <v>3837</v>
      </c>
      <c r="I136">
        <v>52749</v>
      </c>
      <c r="J136" s="1">
        <v>74</v>
      </c>
      <c r="K136" t="s">
        <v>25</v>
      </c>
      <c r="L136" t="s">
        <v>19</v>
      </c>
      <c r="M136" t="s">
        <v>15</v>
      </c>
      <c r="N136" s="1">
        <f xml:space="preserve"> ROUND((1 - _xlfn.PERCENTRANK.INC(customers[days_since_last_purchase],customers[[#This Row],[days_since_last_purchase]]))*4 +1,0)</f>
        <v>2</v>
      </c>
      <c r="O136" s="1">
        <f>ROUND(_xlfn.PERCENTRANK.INC(customers[total_orders],customers[[#This Row],[total_orders]])*4+1,0)</f>
        <v>3</v>
      </c>
      <c r="P136" s="1">
        <f>ROUND(_xlfn.PERCENTRANK.INC(customers[total_spend_usd],customers[[#This Row],[total_spend_usd]])*4+1,0)</f>
        <v>3</v>
      </c>
      <c r="Q136" s="1">
        <v>233</v>
      </c>
      <c r="R136" s="1" t="str">
        <f>_xlfn.XLOOKUP(Q136,RFM[RFM Score],RFM[Client Segmentation])</f>
        <v>Hibernating</v>
      </c>
    </row>
    <row r="137" spans="1:18" x14ac:dyDescent="0.3">
      <c r="A137" t="s">
        <v>188</v>
      </c>
      <c r="B137" t="s">
        <v>107</v>
      </c>
      <c r="C137">
        <v>49</v>
      </c>
      <c r="D137" t="s">
        <v>8071</v>
      </c>
      <c r="E137" t="s">
        <v>8087</v>
      </c>
      <c r="F137" t="s">
        <v>12</v>
      </c>
      <c r="G137">
        <v>21</v>
      </c>
      <c r="H137" s="1">
        <v>3442</v>
      </c>
      <c r="I137">
        <v>61756</v>
      </c>
      <c r="J137" s="1">
        <v>221</v>
      </c>
      <c r="K137" t="s">
        <v>21</v>
      </c>
      <c r="L137" t="s">
        <v>47</v>
      </c>
      <c r="M137" t="s">
        <v>23</v>
      </c>
      <c r="N137" s="1">
        <f xml:space="preserve"> ROUND((1 - _xlfn.PERCENTRANK.INC(customers[days_since_last_purchase],customers[[#This Row],[days_since_last_purchase]]))*4 +1,0)</f>
        <v>1</v>
      </c>
      <c r="O137" s="1">
        <f>ROUND(_xlfn.PERCENTRANK.INC(customers[total_orders],customers[[#This Row],[total_orders]])*4+1,0)</f>
        <v>4</v>
      </c>
      <c r="P137" s="1">
        <f>ROUND(_xlfn.PERCENTRANK.INC(customers[total_spend_usd],customers[[#This Row],[total_spend_usd]])*4+1,0)</f>
        <v>3</v>
      </c>
      <c r="Q137" s="1">
        <v>143</v>
      </c>
      <c r="R137" s="1" t="str">
        <f>_xlfn.XLOOKUP(Q137,RFM[RFM Score],RFM[Client Segmentation])</f>
        <v>At Risk</v>
      </c>
    </row>
    <row r="138" spans="1:18" x14ac:dyDescent="0.3">
      <c r="A138" t="s">
        <v>189</v>
      </c>
      <c r="B138" t="s">
        <v>11</v>
      </c>
      <c r="C138">
        <v>47</v>
      </c>
      <c r="D138" t="s">
        <v>8071</v>
      </c>
      <c r="E138" t="s">
        <v>8084</v>
      </c>
      <c r="F138" t="s">
        <v>17</v>
      </c>
      <c r="G138">
        <v>18</v>
      </c>
      <c r="H138" s="1">
        <v>6825</v>
      </c>
      <c r="I138">
        <v>110879</v>
      </c>
      <c r="J138" s="1">
        <v>18</v>
      </c>
      <c r="K138" t="s">
        <v>13</v>
      </c>
      <c r="L138" t="s">
        <v>47</v>
      </c>
      <c r="M138" t="s">
        <v>23</v>
      </c>
      <c r="N138" s="1">
        <f xml:space="preserve"> ROUND((1 - _xlfn.PERCENTRANK.INC(customers[days_since_last_purchase],customers[[#This Row],[days_since_last_purchase]]))*4 +1,0)</f>
        <v>4</v>
      </c>
      <c r="O138" s="1">
        <f>ROUND(_xlfn.PERCENTRANK.INC(customers[total_orders],customers[[#This Row],[total_orders]])*4+1,0)</f>
        <v>4</v>
      </c>
      <c r="P138" s="1">
        <f>ROUND(_xlfn.PERCENTRANK.INC(customers[total_spend_usd],customers[[#This Row],[total_spend_usd]])*4+1,0)</f>
        <v>4</v>
      </c>
      <c r="Q138" s="1">
        <v>444</v>
      </c>
      <c r="R138" s="1" t="str">
        <f>_xlfn.XLOOKUP(Q138,RFM[RFM Score],RFM[Client Segmentation])</f>
        <v>Loyal Customer</v>
      </c>
    </row>
    <row r="139" spans="1:18" x14ac:dyDescent="0.3">
      <c r="A139" t="s">
        <v>190</v>
      </c>
      <c r="B139" t="s">
        <v>11</v>
      </c>
      <c r="C139">
        <v>18</v>
      </c>
      <c r="D139" t="s">
        <v>8069</v>
      </c>
      <c r="E139" t="s">
        <v>8085</v>
      </c>
      <c r="F139" t="s">
        <v>17</v>
      </c>
      <c r="G139">
        <v>6</v>
      </c>
      <c r="H139" s="1">
        <v>16177</v>
      </c>
      <c r="I139">
        <v>93046</v>
      </c>
      <c r="J139" s="1">
        <v>16</v>
      </c>
      <c r="K139" t="s">
        <v>37</v>
      </c>
      <c r="L139" t="s">
        <v>14</v>
      </c>
      <c r="M139" t="s">
        <v>23</v>
      </c>
      <c r="N139" s="1">
        <f xml:space="preserve"> ROUND((1 - _xlfn.PERCENTRANK.INC(customers[days_since_last_purchase],customers[[#This Row],[days_since_last_purchase]]))*4 +1,0)</f>
        <v>4</v>
      </c>
      <c r="O139" s="1">
        <f>ROUND(_xlfn.PERCENTRANK.INC(customers[total_orders],customers[[#This Row],[total_orders]])*4+1,0)</f>
        <v>2</v>
      </c>
      <c r="P139" s="1">
        <f>ROUND(_xlfn.PERCENTRANK.INC(customers[total_spend_usd],customers[[#This Row],[total_spend_usd]])*4+1,0)</f>
        <v>3</v>
      </c>
      <c r="Q139" s="1">
        <v>423</v>
      </c>
      <c r="R139" s="1" t="str">
        <f>_xlfn.XLOOKUP(Q139,RFM[RFM Score],RFM[Client Segmentation])</f>
        <v>Potential Loyalist</v>
      </c>
    </row>
    <row r="140" spans="1:18" x14ac:dyDescent="0.3">
      <c r="A140" t="s">
        <v>191</v>
      </c>
      <c r="B140" t="s">
        <v>33</v>
      </c>
      <c r="C140">
        <v>32</v>
      </c>
      <c r="D140" t="s">
        <v>8070</v>
      </c>
      <c r="E140" t="s">
        <v>8084</v>
      </c>
      <c r="F140" t="s">
        <v>12</v>
      </c>
      <c r="G140">
        <v>11</v>
      </c>
      <c r="H140" s="1">
        <v>8531</v>
      </c>
      <c r="I140">
        <v>9490</v>
      </c>
      <c r="J140" s="1">
        <v>36</v>
      </c>
      <c r="K140" t="s">
        <v>25</v>
      </c>
      <c r="L140" t="s">
        <v>19</v>
      </c>
      <c r="M140" t="s">
        <v>23</v>
      </c>
      <c r="N140" s="1">
        <f xml:space="preserve"> ROUND((1 - _xlfn.PERCENTRANK.INC(customers[days_since_last_purchase],customers[[#This Row],[days_since_last_purchase]]))*4 +1,0)</f>
        <v>3</v>
      </c>
      <c r="O140" s="1">
        <f>ROUND(_xlfn.PERCENTRANK.INC(customers[total_orders],customers[[#This Row],[total_orders]])*4+1,0)</f>
        <v>3</v>
      </c>
      <c r="P140" s="1">
        <f>ROUND(_xlfn.PERCENTRANK.INC(customers[total_spend_usd],customers[[#This Row],[total_spend_usd]])*4+1,0)</f>
        <v>1</v>
      </c>
      <c r="Q140" s="1">
        <v>331</v>
      </c>
      <c r="R140" s="1" t="str">
        <f>_xlfn.XLOOKUP(Q140,RFM[RFM Score],RFM[Client Segmentation])</f>
        <v>About To Sleep</v>
      </c>
    </row>
    <row r="141" spans="1:18" x14ac:dyDescent="0.3">
      <c r="A141" t="s">
        <v>192</v>
      </c>
      <c r="B141" t="s">
        <v>11</v>
      </c>
      <c r="C141">
        <v>32</v>
      </c>
      <c r="D141" t="s">
        <v>8070</v>
      </c>
      <c r="E141" t="s">
        <v>8084</v>
      </c>
      <c r="F141" t="s">
        <v>12</v>
      </c>
      <c r="G141">
        <v>14</v>
      </c>
      <c r="H141" s="1">
        <v>10762</v>
      </c>
      <c r="I141">
        <v>138113</v>
      </c>
      <c r="J141" s="1">
        <v>168</v>
      </c>
      <c r="K141" t="s">
        <v>44</v>
      </c>
      <c r="L141" t="s">
        <v>34</v>
      </c>
      <c r="M141" t="s">
        <v>23</v>
      </c>
      <c r="N141" s="1">
        <f xml:space="preserve"> ROUND((1 - _xlfn.PERCENTRANK.INC(customers[days_since_last_purchase],customers[[#This Row],[days_since_last_purchase]]))*4 +1,0)</f>
        <v>1</v>
      </c>
      <c r="O141" s="1">
        <f>ROUND(_xlfn.PERCENTRANK.INC(customers[total_orders],customers[[#This Row],[total_orders]])*4+1,0)</f>
        <v>3</v>
      </c>
      <c r="P141" s="1">
        <f>ROUND(_xlfn.PERCENTRANK.INC(customers[total_spend_usd],customers[[#This Row],[total_spend_usd]])*4+1,0)</f>
        <v>4</v>
      </c>
      <c r="Q141" s="1">
        <v>134</v>
      </c>
      <c r="R141" s="1" t="str">
        <f>_xlfn.XLOOKUP(Q141,RFM[RFM Score],RFM[Client Segmentation])</f>
        <v>At Risk</v>
      </c>
    </row>
    <row r="142" spans="1:18" x14ac:dyDescent="0.3">
      <c r="A142" t="s">
        <v>193</v>
      </c>
      <c r="B142" t="s">
        <v>33</v>
      </c>
      <c r="C142">
        <v>51</v>
      </c>
      <c r="D142" t="s">
        <v>8071</v>
      </c>
      <c r="E142" t="s">
        <v>8084</v>
      </c>
      <c r="F142" t="s">
        <v>12</v>
      </c>
      <c r="G142">
        <v>37</v>
      </c>
      <c r="H142" s="1">
        <v>9214</v>
      </c>
      <c r="I142">
        <v>367339</v>
      </c>
      <c r="J142" s="1">
        <v>40</v>
      </c>
      <c r="K142" t="s">
        <v>25</v>
      </c>
      <c r="L142" t="s">
        <v>14</v>
      </c>
      <c r="M142" t="s">
        <v>23</v>
      </c>
      <c r="N142" s="1">
        <f xml:space="preserve"> ROUND((1 - _xlfn.PERCENTRANK.INC(customers[days_since_last_purchase],customers[[#This Row],[days_since_last_purchase]]))*4 +1,0)</f>
        <v>3</v>
      </c>
      <c r="O142" s="1">
        <f>ROUND(_xlfn.PERCENTRANK.INC(customers[total_orders],customers[[#This Row],[total_orders]])*4+1,0)</f>
        <v>5</v>
      </c>
      <c r="P142" s="1">
        <f>ROUND(_xlfn.PERCENTRANK.INC(customers[total_spend_usd],customers[[#This Row],[total_spend_usd]])*4+1,0)</f>
        <v>5</v>
      </c>
      <c r="Q142" s="1">
        <v>355</v>
      </c>
      <c r="R142" s="1" t="str">
        <f>_xlfn.XLOOKUP(Q142,RFM[RFM Score],RFM[Client Segmentation])</f>
        <v>Loyal Customer</v>
      </c>
    </row>
    <row r="143" spans="1:18" x14ac:dyDescent="0.3">
      <c r="A143" t="s">
        <v>194</v>
      </c>
      <c r="B143" t="s">
        <v>43</v>
      </c>
      <c r="C143">
        <v>37</v>
      </c>
      <c r="D143" t="s">
        <v>8068</v>
      </c>
      <c r="E143" t="s">
        <v>8087</v>
      </c>
      <c r="F143" t="s">
        <v>12</v>
      </c>
      <c r="G143">
        <v>17</v>
      </c>
      <c r="H143" s="1">
        <v>18411</v>
      </c>
      <c r="I143">
        <v>33938</v>
      </c>
      <c r="J143" s="1">
        <v>1</v>
      </c>
      <c r="K143" t="s">
        <v>28</v>
      </c>
      <c r="L143" t="s">
        <v>34</v>
      </c>
      <c r="M143" t="s">
        <v>15</v>
      </c>
      <c r="N143" s="1">
        <f xml:space="preserve"> ROUND((1 - _xlfn.PERCENTRANK.INC(customers[days_since_last_purchase],customers[[#This Row],[days_since_last_purchase]]))*4 +1,0)</f>
        <v>5</v>
      </c>
      <c r="O143" s="1">
        <f>ROUND(_xlfn.PERCENTRANK.INC(customers[total_orders],customers[[#This Row],[total_orders]])*4+1,0)</f>
        <v>3</v>
      </c>
      <c r="P143" s="1">
        <f>ROUND(_xlfn.PERCENTRANK.INC(customers[total_spend_usd],customers[[#This Row],[total_spend_usd]])*4+1,0)</f>
        <v>2</v>
      </c>
      <c r="Q143" s="1">
        <v>532</v>
      </c>
      <c r="R143" s="1" t="str">
        <f>_xlfn.XLOOKUP(Q143,RFM[RFM Score],RFM[Client Segmentation])</f>
        <v>Potential Loyalist</v>
      </c>
    </row>
    <row r="144" spans="1:18" x14ac:dyDescent="0.3">
      <c r="A144" t="s">
        <v>195</v>
      </c>
      <c r="B144" t="s">
        <v>96</v>
      </c>
      <c r="C144">
        <v>44</v>
      </c>
      <c r="D144" t="s">
        <v>8068</v>
      </c>
      <c r="E144" t="s">
        <v>8084</v>
      </c>
      <c r="F144" t="s">
        <v>12</v>
      </c>
      <c r="G144">
        <v>2</v>
      </c>
      <c r="H144" s="1">
        <v>11216</v>
      </c>
      <c r="I144">
        <v>20956</v>
      </c>
      <c r="J144" s="1">
        <v>16</v>
      </c>
      <c r="K144" t="s">
        <v>52</v>
      </c>
      <c r="L144" t="s">
        <v>47</v>
      </c>
      <c r="M144" t="s">
        <v>23</v>
      </c>
      <c r="N144" s="1">
        <f xml:space="preserve"> ROUND((1 - _xlfn.PERCENTRANK.INC(customers[days_since_last_purchase],customers[[#This Row],[days_since_last_purchase]]))*4 +1,0)</f>
        <v>4</v>
      </c>
      <c r="O144" s="1">
        <f>ROUND(_xlfn.PERCENTRANK.INC(customers[total_orders],customers[[#This Row],[total_orders]])*4+1,0)</f>
        <v>1</v>
      </c>
      <c r="P144" s="1">
        <f>ROUND(_xlfn.PERCENTRANK.INC(customers[total_spend_usd],customers[[#This Row],[total_spend_usd]])*4+1,0)</f>
        <v>2</v>
      </c>
      <c r="Q144" s="1">
        <v>412</v>
      </c>
      <c r="R144" s="1" t="str">
        <f>_xlfn.XLOOKUP(Q144,RFM[RFM Score],RFM[Client Segmentation])</f>
        <v>New Customer</v>
      </c>
    </row>
    <row r="145" spans="1:18" x14ac:dyDescent="0.3">
      <c r="A145" t="s">
        <v>196</v>
      </c>
      <c r="B145" t="s">
        <v>11</v>
      </c>
      <c r="C145">
        <v>18</v>
      </c>
      <c r="D145" t="s">
        <v>8069</v>
      </c>
      <c r="E145" t="s">
        <v>8086</v>
      </c>
      <c r="F145" t="s">
        <v>17</v>
      </c>
      <c r="G145">
        <v>5</v>
      </c>
      <c r="H145" s="1">
        <v>13394</v>
      </c>
      <c r="I145">
        <v>64463</v>
      </c>
      <c r="J145" s="1">
        <v>71</v>
      </c>
      <c r="K145" t="s">
        <v>13</v>
      </c>
      <c r="L145" t="s">
        <v>34</v>
      </c>
      <c r="M145" t="s">
        <v>15</v>
      </c>
      <c r="N145" s="1">
        <f xml:space="preserve"> ROUND((1 - _xlfn.PERCENTRANK.INC(customers[days_since_last_purchase],customers[[#This Row],[days_since_last_purchase]]))*4 +1,0)</f>
        <v>2</v>
      </c>
      <c r="O145" s="1">
        <f>ROUND(_xlfn.PERCENTRANK.INC(customers[total_orders],customers[[#This Row],[total_orders]])*4+1,0)</f>
        <v>2</v>
      </c>
      <c r="P145" s="1">
        <f>ROUND(_xlfn.PERCENTRANK.INC(customers[total_spend_usd],customers[[#This Row],[total_spend_usd]])*4+1,0)</f>
        <v>3</v>
      </c>
      <c r="Q145" s="1">
        <v>223</v>
      </c>
      <c r="R145" s="1" t="str">
        <f>_xlfn.XLOOKUP(Q145,RFM[RFM Score],RFM[Client Segmentation])</f>
        <v>Hibernating</v>
      </c>
    </row>
    <row r="146" spans="1:18" x14ac:dyDescent="0.3">
      <c r="A146" t="s">
        <v>197</v>
      </c>
      <c r="B146" t="s">
        <v>27</v>
      </c>
      <c r="C146">
        <v>29</v>
      </c>
      <c r="D146" t="s">
        <v>8070</v>
      </c>
      <c r="E146" t="s">
        <v>8084</v>
      </c>
      <c r="F146" t="s">
        <v>12</v>
      </c>
      <c r="G146">
        <v>10</v>
      </c>
      <c r="H146" s="1">
        <v>1395</v>
      </c>
      <c r="I146">
        <v>15086</v>
      </c>
      <c r="J146" s="1">
        <v>19</v>
      </c>
      <c r="K146" t="s">
        <v>98</v>
      </c>
      <c r="L146" t="s">
        <v>19</v>
      </c>
      <c r="M146" t="s">
        <v>23</v>
      </c>
      <c r="N146" s="1">
        <f xml:space="preserve"> ROUND((1 - _xlfn.PERCENTRANK.INC(customers[days_since_last_purchase],customers[[#This Row],[days_since_last_purchase]]))*4 +1,0)</f>
        <v>4</v>
      </c>
      <c r="O146" s="1">
        <f>ROUND(_xlfn.PERCENTRANK.INC(customers[total_orders],customers[[#This Row],[total_orders]])*4+1,0)</f>
        <v>3</v>
      </c>
      <c r="P146" s="1">
        <f>ROUND(_xlfn.PERCENTRANK.INC(customers[total_spend_usd],customers[[#This Row],[total_spend_usd]])*4+1,0)</f>
        <v>2</v>
      </c>
      <c r="Q146" s="1">
        <v>432</v>
      </c>
      <c r="R146" s="1" t="str">
        <f>_xlfn.XLOOKUP(Q146,RFM[RFM Score],RFM[Client Segmentation])</f>
        <v>Potential Loyalist</v>
      </c>
    </row>
    <row r="147" spans="1:18" x14ac:dyDescent="0.3">
      <c r="A147" t="s">
        <v>198</v>
      </c>
      <c r="B147" t="s">
        <v>11</v>
      </c>
      <c r="C147">
        <v>43</v>
      </c>
      <c r="D147" t="s">
        <v>8068</v>
      </c>
      <c r="E147" t="s">
        <v>8084</v>
      </c>
      <c r="F147" t="s">
        <v>17</v>
      </c>
      <c r="G147">
        <v>10</v>
      </c>
      <c r="H147" s="1">
        <v>11681</v>
      </c>
      <c r="I147">
        <v>121093</v>
      </c>
      <c r="J147" s="1">
        <v>1</v>
      </c>
      <c r="K147" t="s">
        <v>28</v>
      </c>
      <c r="L147" t="s">
        <v>19</v>
      </c>
      <c r="M147" t="s">
        <v>23</v>
      </c>
      <c r="N147" s="1">
        <f xml:space="preserve"> ROUND((1 - _xlfn.PERCENTRANK.INC(customers[days_since_last_purchase],customers[[#This Row],[days_since_last_purchase]]))*4 +1,0)</f>
        <v>5</v>
      </c>
      <c r="O147" s="1">
        <f>ROUND(_xlfn.PERCENTRANK.INC(customers[total_orders],customers[[#This Row],[total_orders]])*4+1,0)</f>
        <v>3</v>
      </c>
      <c r="P147" s="1">
        <f>ROUND(_xlfn.PERCENTRANK.INC(customers[total_spend_usd],customers[[#This Row],[total_spend_usd]])*4+1,0)</f>
        <v>4</v>
      </c>
      <c r="Q147" s="1">
        <v>534</v>
      </c>
      <c r="R147" s="1" t="str">
        <f>_xlfn.XLOOKUP(Q147,RFM[RFM Score],RFM[Client Segmentation])</f>
        <v>Need Attention</v>
      </c>
    </row>
    <row r="148" spans="1:18" x14ac:dyDescent="0.3">
      <c r="A148" t="s">
        <v>199</v>
      </c>
      <c r="B148" t="s">
        <v>11</v>
      </c>
      <c r="C148">
        <v>42</v>
      </c>
      <c r="D148" t="s">
        <v>8068</v>
      </c>
      <c r="E148" t="s">
        <v>8087</v>
      </c>
      <c r="F148" t="s">
        <v>17</v>
      </c>
      <c r="G148">
        <v>35</v>
      </c>
      <c r="H148" s="1">
        <v>4603</v>
      </c>
      <c r="I148">
        <v>138044</v>
      </c>
      <c r="J148" s="1">
        <v>86</v>
      </c>
      <c r="K148" t="s">
        <v>44</v>
      </c>
      <c r="L148" t="s">
        <v>19</v>
      </c>
      <c r="M148" t="s">
        <v>15</v>
      </c>
      <c r="N148" s="1">
        <f xml:space="preserve"> ROUND((1 - _xlfn.PERCENTRANK.INC(customers[days_since_last_purchase],customers[[#This Row],[days_since_last_purchase]]))*4 +1,0)</f>
        <v>2</v>
      </c>
      <c r="O148" s="1">
        <f>ROUND(_xlfn.PERCENTRANK.INC(customers[total_orders],customers[[#This Row],[total_orders]])*4+1,0)</f>
        <v>5</v>
      </c>
      <c r="P148" s="1">
        <f>ROUND(_xlfn.PERCENTRANK.INC(customers[total_spend_usd],customers[[#This Row],[total_spend_usd]])*4+1,0)</f>
        <v>4</v>
      </c>
      <c r="Q148" s="1">
        <v>254</v>
      </c>
      <c r="R148" s="1" t="str">
        <f>_xlfn.XLOOKUP(Q148,RFM[RFM Score],RFM[Client Segmentation])</f>
        <v>At Risk</v>
      </c>
    </row>
    <row r="149" spans="1:18" x14ac:dyDescent="0.3">
      <c r="A149" t="s">
        <v>200</v>
      </c>
      <c r="B149" t="s">
        <v>88</v>
      </c>
      <c r="C149">
        <v>18</v>
      </c>
      <c r="D149" t="s">
        <v>8069</v>
      </c>
      <c r="E149" t="s">
        <v>8084</v>
      </c>
      <c r="F149" t="s">
        <v>17</v>
      </c>
      <c r="G149">
        <v>7</v>
      </c>
      <c r="H149" s="1">
        <v>13393</v>
      </c>
      <c r="I149">
        <v>80258</v>
      </c>
      <c r="J149" s="1">
        <v>27</v>
      </c>
      <c r="K149" t="s">
        <v>52</v>
      </c>
      <c r="L149" t="s">
        <v>47</v>
      </c>
      <c r="M149" t="s">
        <v>15</v>
      </c>
      <c r="N149" s="1">
        <f xml:space="preserve"> ROUND((1 - _xlfn.PERCENTRANK.INC(customers[days_since_last_purchase],customers[[#This Row],[days_since_last_purchase]]))*4 +1,0)</f>
        <v>4</v>
      </c>
      <c r="O149" s="1">
        <f>ROUND(_xlfn.PERCENTRANK.INC(customers[total_orders],customers[[#This Row],[total_orders]])*4+1,0)</f>
        <v>2</v>
      </c>
      <c r="P149" s="1">
        <f>ROUND(_xlfn.PERCENTRANK.INC(customers[total_spend_usd],customers[[#This Row],[total_spend_usd]])*4+1,0)</f>
        <v>3</v>
      </c>
      <c r="Q149" s="1">
        <v>423</v>
      </c>
      <c r="R149" s="1" t="str">
        <f>_xlfn.XLOOKUP(Q149,RFM[RFM Score],RFM[Client Segmentation])</f>
        <v>Potential Loyalist</v>
      </c>
    </row>
    <row r="150" spans="1:18" x14ac:dyDescent="0.3">
      <c r="A150" t="s">
        <v>201</v>
      </c>
      <c r="B150" t="s">
        <v>96</v>
      </c>
      <c r="C150">
        <v>28</v>
      </c>
      <c r="D150" t="s">
        <v>8070</v>
      </c>
      <c r="E150" t="s">
        <v>8084</v>
      </c>
      <c r="F150" t="s">
        <v>17</v>
      </c>
      <c r="G150">
        <v>13</v>
      </c>
      <c r="H150" s="1">
        <v>3473</v>
      </c>
      <c r="I150">
        <v>40406</v>
      </c>
      <c r="J150" s="1">
        <v>153</v>
      </c>
      <c r="K150" t="s">
        <v>44</v>
      </c>
      <c r="L150" t="s">
        <v>34</v>
      </c>
      <c r="M150" t="s">
        <v>23</v>
      </c>
      <c r="N150" s="1">
        <f xml:space="preserve"> ROUND((1 - _xlfn.PERCENTRANK.INC(customers[days_since_last_purchase],customers[[#This Row],[days_since_last_purchase]]))*4 +1,0)</f>
        <v>1</v>
      </c>
      <c r="O150" s="1">
        <f>ROUND(_xlfn.PERCENTRANK.INC(customers[total_orders],customers[[#This Row],[total_orders]])*4+1,0)</f>
        <v>3</v>
      </c>
      <c r="P150" s="1">
        <f>ROUND(_xlfn.PERCENTRANK.INC(customers[total_spend_usd],customers[[#This Row],[total_spend_usd]])*4+1,0)</f>
        <v>2</v>
      </c>
      <c r="Q150" s="1">
        <v>132</v>
      </c>
      <c r="R150" s="1" t="str">
        <f>_xlfn.XLOOKUP(Q150,RFM[RFM Score],RFM[Client Segmentation])</f>
        <v>Hibernating</v>
      </c>
    </row>
    <row r="151" spans="1:18" x14ac:dyDescent="0.3">
      <c r="A151" t="s">
        <v>202</v>
      </c>
      <c r="B151" t="s">
        <v>51</v>
      </c>
      <c r="C151">
        <v>44</v>
      </c>
      <c r="D151" t="s">
        <v>8068</v>
      </c>
      <c r="E151" t="s">
        <v>8084</v>
      </c>
      <c r="F151" t="s">
        <v>17</v>
      </c>
      <c r="G151">
        <v>4</v>
      </c>
      <c r="H151" s="1">
        <v>5577</v>
      </c>
      <c r="I151">
        <v>23079</v>
      </c>
      <c r="J151" s="1">
        <v>10</v>
      </c>
      <c r="K151" t="s">
        <v>25</v>
      </c>
      <c r="L151" t="s">
        <v>45</v>
      </c>
      <c r="M151" t="s">
        <v>15</v>
      </c>
      <c r="N151" s="1">
        <f xml:space="preserve"> ROUND((1 - _xlfn.PERCENTRANK.INC(customers[days_since_last_purchase],customers[[#This Row],[days_since_last_purchase]]))*4 +1,0)</f>
        <v>4</v>
      </c>
      <c r="O151" s="1">
        <f>ROUND(_xlfn.PERCENTRANK.INC(customers[total_orders],customers[[#This Row],[total_orders]])*4+1,0)</f>
        <v>2</v>
      </c>
      <c r="P151" s="1">
        <f>ROUND(_xlfn.PERCENTRANK.INC(customers[total_spend_usd],customers[[#This Row],[total_spend_usd]])*4+1,0)</f>
        <v>2</v>
      </c>
      <c r="Q151" s="1">
        <v>422</v>
      </c>
      <c r="R151" s="1" t="str">
        <f>_xlfn.XLOOKUP(Q151,RFM[RFM Score],RFM[Client Segmentation])</f>
        <v>New Customer</v>
      </c>
    </row>
    <row r="152" spans="1:18" x14ac:dyDescent="0.3">
      <c r="A152" t="s">
        <v>203</v>
      </c>
      <c r="B152" t="s">
        <v>88</v>
      </c>
      <c r="C152">
        <v>31</v>
      </c>
      <c r="D152" t="s">
        <v>8070</v>
      </c>
      <c r="E152" t="s">
        <v>8087</v>
      </c>
      <c r="F152" t="s">
        <v>17</v>
      </c>
      <c r="G152">
        <v>15</v>
      </c>
      <c r="H152" s="1">
        <v>13281</v>
      </c>
      <c r="I152">
        <v>204793</v>
      </c>
      <c r="J152" s="1">
        <v>17</v>
      </c>
      <c r="K152" t="s">
        <v>28</v>
      </c>
      <c r="L152" t="s">
        <v>45</v>
      </c>
      <c r="M152" t="s">
        <v>23</v>
      </c>
      <c r="N152" s="1">
        <f xml:space="preserve"> ROUND((1 - _xlfn.PERCENTRANK.INC(customers[days_since_last_purchase],customers[[#This Row],[days_since_last_purchase]]))*4 +1,0)</f>
        <v>4</v>
      </c>
      <c r="O152" s="1">
        <f>ROUND(_xlfn.PERCENTRANK.INC(customers[total_orders],customers[[#This Row],[total_orders]])*4+1,0)</f>
        <v>3</v>
      </c>
      <c r="P152" s="1">
        <f>ROUND(_xlfn.PERCENTRANK.INC(customers[total_spend_usd],customers[[#This Row],[total_spend_usd]])*4+1,0)</f>
        <v>4</v>
      </c>
      <c r="Q152" s="1">
        <v>434</v>
      </c>
      <c r="R152" s="1" t="str">
        <f>_xlfn.XLOOKUP(Q152,RFM[RFM Score],RFM[Client Segmentation])</f>
        <v>Need Attention</v>
      </c>
    </row>
    <row r="153" spans="1:18" x14ac:dyDescent="0.3">
      <c r="A153" t="s">
        <v>204</v>
      </c>
      <c r="B153" t="s">
        <v>11</v>
      </c>
      <c r="C153">
        <v>18</v>
      </c>
      <c r="D153" t="s">
        <v>8069</v>
      </c>
      <c r="E153" t="s">
        <v>8084</v>
      </c>
      <c r="F153" t="s">
        <v>12</v>
      </c>
      <c r="G153">
        <v>9</v>
      </c>
      <c r="H153" s="1">
        <v>5059</v>
      </c>
      <c r="I153">
        <v>43321</v>
      </c>
      <c r="J153" s="1">
        <v>41</v>
      </c>
      <c r="K153" t="s">
        <v>55</v>
      </c>
      <c r="L153" t="s">
        <v>47</v>
      </c>
      <c r="M153" t="s">
        <v>23</v>
      </c>
      <c r="N153" s="1">
        <f xml:space="preserve"> ROUND((1 - _xlfn.PERCENTRANK.INC(customers[days_since_last_purchase],customers[[#This Row],[days_since_last_purchase]]))*4 +1,0)</f>
        <v>3</v>
      </c>
      <c r="O153" s="1">
        <f>ROUND(_xlfn.PERCENTRANK.INC(customers[total_orders],customers[[#This Row],[total_orders]])*4+1,0)</f>
        <v>2</v>
      </c>
      <c r="P153" s="1">
        <f>ROUND(_xlfn.PERCENTRANK.INC(customers[total_spend_usd],customers[[#This Row],[total_spend_usd]])*4+1,0)</f>
        <v>2</v>
      </c>
      <c r="Q153" s="1">
        <v>322</v>
      </c>
      <c r="R153" s="1" t="str">
        <f>_xlfn.XLOOKUP(Q153,RFM[RFM Score],RFM[Client Segmentation])</f>
        <v>Hibernating</v>
      </c>
    </row>
    <row r="154" spans="1:18" x14ac:dyDescent="0.3">
      <c r="A154" t="s">
        <v>205</v>
      </c>
      <c r="B154" t="s">
        <v>11</v>
      </c>
      <c r="C154">
        <v>36</v>
      </c>
      <c r="D154" t="s">
        <v>8068</v>
      </c>
      <c r="E154" t="s">
        <v>8084</v>
      </c>
      <c r="F154" t="s">
        <v>12</v>
      </c>
      <c r="G154">
        <v>28</v>
      </c>
      <c r="H154" s="1">
        <v>14112</v>
      </c>
      <c r="I154">
        <v>368872</v>
      </c>
      <c r="J154" s="1">
        <v>148</v>
      </c>
      <c r="K154" t="s">
        <v>13</v>
      </c>
      <c r="L154" t="s">
        <v>45</v>
      </c>
      <c r="M154" t="s">
        <v>23</v>
      </c>
      <c r="N154" s="1">
        <f xml:space="preserve"> ROUND((1 - _xlfn.PERCENTRANK.INC(customers[days_since_last_purchase],customers[[#This Row],[days_since_last_purchase]]))*4 +1,0)</f>
        <v>1</v>
      </c>
      <c r="O154" s="1">
        <f>ROUND(_xlfn.PERCENTRANK.INC(customers[total_orders],customers[[#This Row],[total_orders]])*4+1,0)</f>
        <v>4</v>
      </c>
      <c r="P154" s="1">
        <f>ROUND(_xlfn.PERCENTRANK.INC(customers[total_spend_usd],customers[[#This Row],[total_spend_usd]])*4+1,0)</f>
        <v>5</v>
      </c>
      <c r="Q154" s="1">
        <v>145</v>
      </c>
      <c r="R154" s="1" t="str">
        <f>_xlfn.XLOOKUP(Q154,RFM[RFM Score],RFM[Client Segmentation])</f>
        <v>Cannot Lose Them</v>
      </c>
    </row>
    <row r="155" spans="1:18" x14ac:dyDescent="0.3">
      <c r="A155" t="s">
        <v>206</v>
      </c>
      <c r="B155" t="s">
        <v>11</v>
      </c>
      <c r="C155">
        <v>34</v>
      </c>
      <c r="D155" t="s">
        <v>8070</v>
      </c>
      <c r="E155" t="s">
        <v>8084</v>
      </c>
      <c r="F155" t="s">
        <v>12</v>
      </c>
      <c r="G155">
        <v>24</v>
      </c>
      <c r="H155" s="1">
        <v>9281</v>
      </c>
      <c r="I155">
        <v>194313</v>
      </c>
      <c r="J155" s="1">
        <v>23</v>
      </c>
      <c r="K155" t="s">
        <v>74</v>
      </c>
      <c r="L155" t="s">
        <v>34</v>
      </c>
      <c r="M155" t="s">
        <v>23</v>
      </c>
      <c r="N155" s="1">
        <f xml:space="preserve"> ROUND((1 - _xlfn.PERCENTRANK.INC(customers[days_since_last_purchase],customers[[#This Row],[days_since_last_purchase]]))*4 +1,0)</f>
        <v>4</v>
      </c>
      <c r="O155" s="1">
        <f>ROUND(_xlfn.PERCENTRANK.INC(customers[total_orders],customers[[#This Row],[total_orders]])*4+1,0)</f>
        <v>4</v>
      </c>
      <c r="P155" s="1">
        <f>ROUND(_xlfn.PERCENTRANK.INC(customers[total_spend_usd],customers[[#This Row],[total_spend_usd]])*4+1,0)</f>
        <v>4</v>
      </c>
      <c r="Q155" s="1">
        <v>444</v>
      </c>
      <c r="R155" s="1" t="str">
        <f>_xlfn.XLOOKUP(Q155,RFM[RFM Score],RFM[Client Segmentation])</f>
        <v>Loyal Customer</v>
      </c>
    </row>
    <row r="156" spans="1:18" x14ac:dyDescent="0.3">
      <c r="A156" t="s">
        <v>207</v>
      </c>
      <c r="B156" t="s">
        <v>96</v>
      </c>
      <c r="C156">
        <v>40</v>
      </c>
      <c r="D156" t="s">
        <v>8068</v>
      </c>
      <c r="E156" t="s">
        <v>8084</v>
      </c>
      <c r="F156" t="s">
        <v>12</v>
      </c>
      <c r="G156">
        <v>5</v>
      </c>
      <c r="H156" s="1">
        <v>10133</v>
      </c>
      <c r="I156">
        <v>48949</v>
      </c>
      <c r="J156" s="1">
        <v>44</v>
      </c>
      <c r="K156" t="s">
        <v>25</v>
      </c>
      <c r="L156" t="s">
        <v>45</v>
      </c>
      <c r="M156" t="s">
        <v>15</v>
      </c>
      <c r="N156" s="1">
        <f xml:space="preserve"> ROUND((1 - _xlfn.PERCENTRANK.INC(customers[days_since_last_purchase],customers[[#This Row],[days_since_last_purchase]]))*4 +1,0)</f>
        <v>3</v>
      </c>
      <c r="O156" s="1">
        <f>ROUND(_xlfn.PERCENTRANK.INC(customers[total_orders],customers[[#This Row],[total_orders]])*4+1,0)</f>
        <v>2</v>
      </c>
      <c r="P156" s="1">
        <f>ROUND(_xlfn.PERCENTRANK.INC(customers[total_spend_usd],customers[[#This Row],[total_spend_usd]])*4+1,0)</f>
        <v>3</v>
      </c>
      <c r="Q156" s="1">
        <v>323</v>
      </c>
      <c r="R156" s="1" t="str">
        <f>_xlfn.XLOOKUP(Q156,RFM[RFM Score],RFM[Client Segmentation])</f>
        <v>Potential Loyalist</v>
      </c>
    </row>
    <row r="157" spans="1:18" x14ac:dyDescent="0.3">
      <c r="A157" t="s">
        <v>208</v>
      </c>
      <c r="B157" t="s">
        <v>43</v>
      </c>
      <c r="C157">
        <v>18</v>
      </c>
      <c r="D157" t="s">
        <v>8069</v>
      </c>
      <c r="E157" t="s">
        <v>8084</v>
      </c>
      <c r="F157" t="s">
        <v>12</v>
      </c>
      <c r="G157">
        <v>1</v>
      </c>
      <c r="H157" s="1">
        <v>11447</v>
      </c>
      <c r="I157">
        <v>10016</v>
      </c>
      <c r="J157" s="1">
        <v>39</v>
      </c>
      <c r="K157" t="s">
        <v>25</v>
      </c>
      <c r="L157" t="s">
        <v>45</v>
      </c>
      <c r="M157" t="s">
        <v>15</v>
      </c>
      <c r="N157" s="1">
        <f xml:space="preserve"> ROUND((1 - _xlfn.PERCENTRANK.INC(customers[days_since_last_purchase],customers[[#This Row],[days_since_last_purchase]]))*4 +1,0)</f>
        <v>3</v>
      </c>
      <c r="O157" s="1">
        <f>ROUND(_xlfn.PERCENTRANK.INC(customers[total_orders],customers[[#This Row],[total_orders]])*4+1,0)</f>
        <v>1</v>
      </c>
      <c r="P157" s="1">
        <f>ROUND(_xlfn.PERCENTRANK.INC(customers[total_spend_usd],customers[[#This Row],[total_spend_usd]])*4+1,0)</f>
        <v>1</v>
      </c>
      <c r="Q157" s="1">
        <v>311</v>
      </c>
      <c r="R157" s="1" t="str">
        <f>_xlfn.XLOOKUP(Q157,RFM[RFM Score],RFM[Client Segmentation])</f>
        <v>New Customer</v>
      </c>
    </row>
    <row r="158" spans="1:18" x14ac:dyDescent="0.3">
      <c r="A158" t="s">
        <v>209</v>
      </c>
      <c r="B158" t="s">
        <v>27</v>
      </c>
      <c r="C158">
        <v>24</v>
      </c>
      <c r="D158" t="s">
        <v>8069</v>
      </c>
      <c r="E158" t="s">
        <v>8085</v>
      </c>
      <c r="F158" t="s">
        <v>12</v>
      </c>
      <c r="G158">
        <v>34</v>
      </c>
      <c r="H158" s="1">
        <v>15144</v>
      </c>
      <c r="I158">
        <v>580503</v>
      </c>
      <c r="J158" s="1">
        <v>53</v>
      </c>
      <c r="K158" t="s">
        <v>40</v>
      </c>
      <c r="L158" t="s">
        <v>47</v>
      </c>
      <c r="M158" t="s">
        <v>15</v>
      </c>
      <c r="N158" s="1">
        <f xml:space="preserve"> ROUND((1 - _xlfn.PERCENTRANK.INC(customers[days_since_last_purchase],customers[[#This Row],[days_since_last_purchase]]))*4 +1,0)</f>
        <v>3</v>
      </c>
      <c r="O158" s="1">
        <f>ROUND(_xlfn.PERCENTRANK.INC(customers[total_orders],customers[[#This Row],[total_orders]])*4+1,0)</f>
        <v>4</v>
      </c>
      <c r="P158" s="1">
        <f>ROUND(_xlfn.PERCENTRANK.INC(customers[total_spend_usd],customers[[#This Row],[total_spend_usd]])*4+1,0)</f>
        <v>5</v>
      </c>
      <c r="Q158" s="1">
        <v>345</v>
      </c>
      <c r="R158" s="1" t="str">
        <f>_xlfn.XLOOKUP(Q158,RFM[RFM Score],RFM[Client Segmentation])</f>
        <v>Loyal Customer</v>
      </c>
    </row>
    <row r="159" spans="1:18" x14ac:dyDescent="0.3">
      <c r="A159" t="s">
        <v>210</v>
      </c>
      <c r="B159" t="s">
        <v>173</v>
      </c>
      <c r="C159">
        <v>19</v>
      </c>
      <c r="D159" t="s">
        <v>8069</v>
      </c>
      <c r="E159" t="s">
        <v>8085</v>
      </c>
      <c r="F159" t="s">
        <v>12</v>
      </c>
      <c r="G159">
        <v>21</v>
      </c>
      <c r="H159" s="1">
        <v>4136</v>
      </c>
      <c r="I159">
        <v>8440</v>
      </c>
      <c r="J159" s="1">
        <v>14</v>
      </c>
      <c r="K159" t="s">
        <v>21</v>
      </c>
      <c r="L159" t="s">
        <v>45</v>
      </c>
      <c r="M159" t="s">
        <v>23</v>
      </c>
      <c r="N159" s="1">
        <f xml:space="preserve"> ROUND((1 - _xlfn.PERCENTRANK.INC(customers[days_since_last_purchase],customers[[#This Row],[days_since_last_purchase]]))*4 +1,0)</f>
        <v>4</v>
      </c>
      <c r="O159" s="1">
        <f>ROUND(_xlfn.PERCENTRANK.INC(customers[total_orders],customers[[#This Row],[total_orders]])*4+1,0)</f>
        <v>4</v>
      </c>
      <c r="P159" s="1">
        <f>ROUND(_xlfn.PERCENTRANK.INC(customers[total_spend_usd],customers[[#This Row],[total_spend_usd]])*4+1,0)</f>
        <v>1</v>
      </c>
      <c r="Q159" s="1">
        <v>441</v>
      </c>
      <c r="R159" s="1" t="str">
        <f>_xlfn.XLOOKUP(Q159,RFM[RFM Score],RFM[Client Segmentation])</f>
        <v>Potential Loyalist</v>
      </c>
    </row>
    <row r="160" spans="1:18" x14ac:dyDescent="0.3">
      <c r="A160" t="s">
        <v>211</v>
      </c>
      <c r="B160" t="s">
        <v>43</v>
      </c>
      <c r="C160">
        <v>21</v>
      </c>
      <c r="D160" t="s">
        <v>8069</v>
      </c>
      <c r="E160" t="s">
        <v>8087</v>
      </c>
      <c r="F160" t="s">
        <v>17</v>
      </c>
      <c r="G160">
        <v>9</v>
      </c>
      <c r="H160" s="1">
        <v>4347</v>
      </c>
      <c r="I160">
        <v>39017</v>
      </c>
      <c r="J160" s="1">
        <v>213</v>
      </c>
      <c r="K160" t="s">
        <v>21</v>
      </c>
      <c r="L160" t="s">
        <v>14</v>
      </c>
      <c r="M160" t="s">
        <v>23</v>
      </c>
      <c r="N160" s="1">
        <f xml:space="preserve"> ROUND((1 - _xlfn.PERCENTRANK.INC(customers[days_since_last_purchase],customers[[#This Row],[days_since_last_purchase]]))*4 +1,0)</f>
        <v>1</v>
      </c>
      <c r="O160" s="1">
        <f>ROUND(_xlfn.PERCENTRANK.INC(customers[total_orders],customers[[#This Row],[total_orders]])*4+1,0)</f>
        <v>2</v>
      </c>
      <c r="P160" s="1">
        <f>ROUND(_xlfn.PERCENTRANK.INC(customers[total_spend_usd],customers[[#This Row],[total_spend_usd]])*4+1,0)</f>
        <v>2</v>
      </c>
      <c r="Q160" s="1">
        <v>122</v>
      </c>
      <c r="R160" s="1" t="str">
        <f>_xlfn.XLOOKUP(Q160,RFM[RFM Score],RFM[Client Segmentation])</f>
        <v>Hibernating</v>
      </c>
    </row>
    <row r="161" spans="1:18" x14ac:dyDescent="0.3">
      <c r="A161" t="s">
        <v>212</v>
      </c>
      <c r="B161" t="s">
        <v>43</v>
      </c>
      <c r="C161">
        <v>39</v>
      </c>
      <c r="D161" t="s">
        <v>8068</v>
      </c>
      <c r="E161" t="s">
        <v>8084</v>
      </c>
      <c r="F161" t="s">
        <v>17</v>
      </c>
      <c r="G161">
        <v>10</v>
      </c>
      <c r="H161" s="1">
        <v>4387</v>
      </c>
      <c r="I161">
        <v>47808</v>
      </c>
      <c r="J161" s="1">
        <v>41</v>
      </c>
      <c r="K161" t="s">
        <v>28</v>
      </c>
      <c r="L161" t="s">
        <v>45</v>
      </c>
      <c r="M161" t="s">
        <v>15</v>
      </c>
      <c r="N161" s="1">
        <f xml:space="preserve"> ROUND((1 - _xlfn.PERCENTRANK.INC(customers[days_since_last_purchase],customers[[#This Row],[days_since_last_purchase]]))*4 +1,0)</f>
        <v>3</v>
      </c>
      <c r="O161" s="1">
        <f>ROUND(_xlfn.PERCENTRANK.INC(customers[total_orders],customers[[#This Row],[total_orders]])*4+1,0)</f>
        <v>3</v>
      </c>
      <c r="P161" s="1">
        <f>ROUND(_xlfn.PERCENTRANK.INC(customers[total_spend_usd],customers[[#This Row],[total_spend_usd]])*4+1,0)</f>
        <v>3</v>
      </c>
      <c r="Q161" s="1">
        <v>333</v>
      </c>
      <c r="R161" s="1" t="str">
        <f>_xlfn.XLOOKUP(Q161,RFM[RFM Score],RFM[Client Segmentation])</f>
        <v>Potential Loyalist</v>
      </c>
    </row>
    <row r="162" spans="1:18" x14ac:dyDescent="0.3">
      <c r="A162" t="s">
        <v>213</v>
      </c>
      <c r="B162" t="s">
        <v>214</v>
      </c>
      <c r="C162">
        <v>61</v>
      </c>
      <c r="D162" t="s">
        <v>8072</v>
      </c>
      <c r="E162" t="s">
        <v>8084</v>
      </c>
      <c r="F162" t="s">
        <v>12</v>
      </c>
      <c r="G162">
        <v>11</v>
      </c>
      <c r="H162" s="1">
        <v>2576</v>
      </c>
      <c r="I162">
        <v>27508</v>
      </c>
      <c r="J162" s="1">
        <v>57</v>
      </c>
      <c r="K162" t="s">
        <v>40</v>
      </c>
      <c r="L162" t="s">
        <v>14</v>
      </c>
      <c r="M162" t="s">
        <v>23</v>
      </c>
      <c r="N162" s="1">
        <f xml:space="preserve"> ROUND((1 - _xlfn.PERCENTRANK.INC(customers[days_since_last_purchase],customers[[#This Row],[days_since_last_purchase]]))*4 +1,0)</f>
        <v>3</v>
      </c>
      <c r="O162" s="1">
        <f>ROUND(_xlfn.PERCENTRANK.INC(customers[total_orders],customers[[#This Row],[total_orders]])*4+1,0)</f>
        <v>3</v>
      </c>
      <c r="P162" s="1">
        <f>ROUND(_xlfn.PERCENTRANK.INC(customers[total_spend_usd],customers[[#This Row],[total_spend_usd]])*4+1,0)</f>
        <v>2</v>
      </c>
      <c r="Q162" s="1">
        <v>332</v>
      </c>
      <c r="R162" s="1" t="str">
        <f>_xlfn.XLOOKUP(Q162,RFM[RFM Score],RFM[Client Segmentation])</f>
        <v>Hibernating</v>
      </c>
    </row>
    <row r="163" spans="1:18" x14ac:dyDescent="0.3">
      <c r="A163" t="s">
        <v>215</v>
      </c>
      <c r="B163" t="s">
        <v>43</v>
      </c>
      <c r="C163">
        <v>28</v>
      </c>
      <c r="D163" t="s">
        <v>8070</v>
      </c>
      <c r="E163" t="s">
        <v>8085</v>
      </c>
      <c r="F163" t="s">
        <v>12</v>
      </c>
      <c r="G163">
        <v>2</v>
      </c>
      <c r="H163" s="1">
        <v>1211</v>
      </c>
      <c r="I163">
        <v>25561</v>
      </c>
      <c r="J163" s="1">
        <v>4</v>
      </c>
      <c r="K163" t="s">
        <v>124</v>
      </c>
      <c r="L163" t="s">
        <v>34</v>
      </c>
      <c r="M163" t="s">
        <v>15</v>
      </c>
      <c r="N163" s="1">
        <f xml:space="preserve"> ROUND((1 - _xlfn.PERCENTRANK.INC(customers[days_since_last_purchase],customers[[#This Row],[days_since_last_purchase]]))*4 +1,0)</f>
        <v>5</v>
      </c>
      <c r="O163" s="1">
        <f>ROUND(_xlfn.PERCENTRANK.INC(customers[total_orders],customers[[#This Row],[total_orders]])*4+1,0)</f>
        <v>1</v>
      </c>
      <c r="P163" s="1">
        <f>ROUND(_xlfn.PERCENTRANK.INC(customers[total_spend_usd],customers[[#This Row],[total_spend_usd]])*4+1,0)</f>
        <v>2</v>
      </c>
      <c r="Q163" s="1">
        <v>512</v>
      </c>
      <c r="R163" s="1" t="str">
        <f>_xlfn.XLOOKUP(Q163,RFM[RFM Score],RFM[Client Segmentation])</f>
        <v>New Customer</v>
      </c>
    </row>
    <row r="164" spans="1:18" x14ac:dyDescent="0.3">
      <c r="A164" t="s">
        <v>216</v>
      </c>
      <c r="B164" t="s">
        <v>11</v>
      </c>
      <c r="C164">
        <v>40</v>
      </c>
      <c r="D164" t="s">
        <v>8068</v>
      </c>
      <c r="E164" t="s">
        <v>8084</v>
      </c>
      <c r="F164" t="s">
        <v>12</v>
      </c>
      <c r="G164">
        <v>10</v>
      </c>
      <c r="H164" s="1">
        <v>8591</v>
      </c>
      <c r="I164">
        <v>73893</v>
      </c>
      <c r="J164" s="1">
        <v>246</v>
      </c>
      <c r="K164" t="s">
        <v>37</v>
      </c>
      <c r="L164" t="s">
        <v>34</v>
      </c>
      <c r="M164" t="s">
        <v>15</v>
      </c>
      <c r="N164" s="1">
        <f xml:space="preserve"> ROUND((1 - _xlfn.PERCENTRANK.INC(customers[days_since_last_purchase],customers[[#This Row],[days_since_last_purchase]]))*4 +1,0)</f>
        <v>1</v>
      </c>
      <c r="O164" s="1">
        <f>ROUND(_xlfn.PERCENTRANK.INC(customers[total_orders],customers[[#This Row],[total_orders]])*4+1,0)</f>
        <v>3</v>
      </c>
      <c r="P164" s="1">
        <f>ROUND(_xlfn.PERCENTRANK.INC(customers[total_spend_usd],customers[[#This Row],[total_spend_usd]])*4+1,0)</f>
        <v>3</v>
      </c>
      <c r="Q164" s="1">
        <v>133</v>
      </c>
      <c r="R164" s="1" t="str">
        <f>_xlfn.XLOOKUP(Q164,RFM[RFM Score],RFM[Client Segmentation])</f>
        <v>At Risk</v>
      </c>
    </row>
    <row r="165" spans="1:18" x14ac:dyDescent="0.3">
      <c r="A165" t="s">
        <v>217</v>
      </c>
      <c r="B165" t="s">
        <v>68</v>
      </c>
      <c r="C165">
        <v>27</v>
      </c>
      <c r="D165" t="s">
        <v>8070</v>
      </c>
      <c r="E165" t="s">
        <v>8085</v>
      </c>
      <c r="F165" t="s">
        <v>12</v>
      </c>
      <c r="G165">
        <v>1</v>
      </c>
      <c r="H165" s="1">
        <v>10708</v>
      </c>
      <c r="I165">
        <v>10078</v>
      </c>
      <c r="J165" s="1">
        <v>26</v>
      </c>
      <c r="K165" t="s">
        <v>40</v>
      </c>
      <c r="L165" t="s">
        <v>19</v>
      </c>
      <c r="M165" t="s">
        <v>15</v>
      </c>
      <c r="N165" s="1">
        <f xml:space="preserve"> ROUND((1 - _xlfn.PERCENTRANK.INC(customers[days_since_last_purchase],customers[[#This Row],[days_since_last_purchase]]))*4 +1,0)</f>
        <v>4</v>
      </c>
      <c r="O165" s="1">
        <f>ROUND(_xlfn.PERCENTRANK.INC(customers[total_orders],customers[[#This Row],[total_orders]])*4+1,0)</f>
        <v>1</v>
      </c>
      <c r="P165" s="1">
        <f>ROUND(_xlfn.PERCENTRANK.INC(customers[total_spend_usd],customers[[#This Row],[total_spend_usd]])*4+1,0)</f>
        <v>1</v>
      </c>
      <c r="Q165" s="1">
        <v>411</v>
      </c>
      <c r="R165" s="1" t="str">
        <f>_xlfn.XLOOKUP(Q165,RFM[RFM Score],RFM[Client Segmentation])</f>
        <v>New Customer</v>
      </c>
    </row>
    <row r="166" spans="1:18" x14ac:dyDescent="0.3">
      <c r="A166" t="s">
        <v>218</v>
      </c>
      <c r="B166" t="s">
        <v>64</v>
      </c>
      <c r="C166">
        <v>29</v>
      </c>
      <c r="D166" t="s">
        <v>8070</v>
      </c>
      <c r="E166" t="s">
        <v>8087</v>
      </c>
      <c r="F166" t="s">
        <v>17</v>
      </c>
      <c r="G166">
        <v>43</v>
      </c>
      <c r="H166" s="1">
        <v>12984</v>
      </c>
      <c r="I166">
        <v>562495</v>
      </c>
      <c r="J166" s="1">
        <v>29</v>
      </c>
      <c r="K166" t="s">
        <v>25</v>
      </c>
      <c r="L166" t="s">
        <v>19</v>
      </c>
      <c r="M166" t="s">
        <v>23</v>
      </c>
      <c r="N166" s="1">
        <f xml:space="preserve"> ROUND((1 - _xlfn.PERCENTRANK.INC(customers[days_since_last_purchase],customers[[#This Row],[days_since_last_purchase]]))*4 +1,0)</f>
        <v>3</v>
      </c>
      <c r="O166" s="1">
        <f>ROUND(_xlfn.PERCENTRANK.INC(customers[total_orders],customers[[#This Row],[total_orders]])*4+1,0)</f>
        <v>5</v>
      </c>
      <c r="P166" s="1">
        <f>ROUND(_xlfn.PERCENTRANK.INC(customers[total_spend_usd],customers[[#This Row],[total_spend_usd]])*4+1,0)</f>
        <v>5</v>
      </c>
      <c r="Q166" s="1">
        <v>355</v>
      </c>
      <c r="R166" s="1" t="str">
        <f>_xlfn.XLOOKUP(Q166,RFM[RFM Score],RFM[Client Segmentation])</f>
        <v>Loyal Customer</v>
      </c>
    </row>
    <row r="167" spans="1:18" x14ac:dyDescent="0.3">
      <c r="A167" t="s">
        <v>219</v>
      </c>
      <c r="B167" t="s">
        <v>68</v>
      </c>
      <c r="C167">
        <v>53</v>
      </c>
      <c r="D167" t="s">
        <v>8071</v>
      </c>
      <c r="E167" t="s">
        <v>8085</v>
      </c>
      <c r="F167" t="s">
        <v>17</v>
      </c>
      <c r="G167">
        <v>8</v>
      </c>
      <c r="H167" s="1">
        <v>13882</v>
      </c>
      <c r="I167">
        <v>109493</v>
      </c>
      <c r="J167" s="1">
        <v>38</v>
      </c>
      <c r="K167" t="s">
        <v>25</v>
      </c>
      <c r="L167" t="s">
        <v>19</v>
      </c>
      <c r="M167" t="s">
        <v>15</v>
      </c>
      <c r="N167" s="1">
        <f xml:space="preserve"> ROUND((1 - _xlfn.PERCENTRANK.INC(customers[days_since_last_purchase],customers[[#This Row],[days_since_last_purchase]]))*4 +1,0)</f>
        <v>3</v>
      </c>
      <c r="O167" s="1">
        <f>ROUND(_xlfn.PERCENTRANK.INC(customers[total_orders],customers[[#This Row],[total_orders]])*4+1,0)</f>
        <v>2</v>
      </c>
      <c r="P167" s="1">
        <f>ROUND(_xlfn.PERCENTRANK.INC(customers[total_spend_usd],customers[[#This Row],[total_spend_usd]])*4+1,0)</f>
        <v>3</v>
      </c>
      <c r="Q167" s="1">
        <v>323</v>
      </c>
      <c r="R167" s="1" t="str">
        <f>_xlfn.XLOOKUP(Q167,RFM[RFM Score],RFM[Client Segmentation])</f>
        <v>Potential Loyalist</v>
      </c>
    </row>
    <row r="168" spans="1:18" x14ac:dyDescent="0.3">
      <c r="A168" t="s">
        <v>220</v>
      </c>
      <c r="B168" t="s">
        <v>68</v>
      </c>
      <c r="C168">
        <v>38</v>
      </c>
      <c r="D168" t="s">
        <v>8068</v>
      </c>
      <c r="E168" t="s">
        <v>8087</v>
      </c>
      <c r="F168" t="s">
        <v>17</v>
      </c>
      <c r="G168">
        <v>7</v>
      </c>
      <c r="H168" s="1">
        <v>388</v>
      </c>
      <c r="I168">
        <v>27065</v>
      </c>
      <c r="J168" s="1">
        <v>37</v>
      </c>
      <c r="K168" t="s">
        <v>25</v>
      </c>
      <c r="L168" t="s">
        <v>19</v>
      </c>
      <c r="M168" t="s">
        <v>23</v>
      </c>
      <c r="N168" s="1">
        <f xml:space="preserve"> ROUND((1 - _xlfn.PERCENTRANK.INC(customers[days_since_last_purchase],customers[[#This Row],[days_since_last_purchase]]))*4 +1,0)</f>
        <v>3</v>
      </c>
      <c r="O168" s="1">
        <f>ROUND(_xlfn.PERCENTRANK.INC(customers[total_orders],customers[[#This Row],[total_orders]])*4+1,0)</f>
        <v>2</v>
      </c>
      <c r="P168" s="1">
        <f>ROUND(_xlfn.PERCENTRANK.INC(customers[total_spend_usd],customers[[#This Row],[total_spend_usd]])*4+1,0)</f>
        <v>2</v>
      </c>
      <c r="Q168" s="1">
        <v>322</v>
      </c>
      <c r="R168" s="1" t="str">
        <f>_xlfn.XLOOKUP(Q168,RFM[RFM Score],RFM[Client Segmentation])</f>
        <v>Hibernating</v>
      </c>
    </row>
    <row r="169" spans="1:18" x14ac:dyDescent="0.3">
      <c r="A169" t="s">
        <v>221</v>
      </c>
      <c r="B169" t="s">
        <v>68</v>
      </c>
      <c r="C169">
        <v>26</v>
      </c>
      <c r="D169" t="s">
        <v>8070</v>
      </c>
      <c r="E169" t="s">
        <v>8084</v>
      </c>
      <c r="F169" t="s">
        <v>17</v>
      </c>
      <c r="G169">
        <v>46</v>
      </c>
      <c r="H169" s="1">
        <v>1488</v>
      </c>
      <c r="I169">
        <v>645208</v>
      </c>
      <c r="J169" s="1">
        <v>26</v>
      </c>
      <c r="K169" t="s">
        <v>25</v>
      </c>
      <c r="L169" t="s">
        <v>19</v>
      </c>
      <c r="M169" t="s">
        <v>23</v>
      </c>
      <c r="N169" s="1">
        <f xml:space="preserve"> ROUND((1 - _xlfn.PERCENTRANK.INC(customers[days_since_last_purchase],customers[[#This Row],[days_since_last_purchase]]))*4 +1,0)</f>
        <v>4</v>
      </c>
      <c r="O169" s="1">
        <f>ROUND(_xlfn.PERCENTRANK.INC(customers[total_orders],customers[[#This Row],[total_orders]])*4+1,0)</f>
        <v>5</v>
      </c>
      <c r="P169" s="1">
        <f>ROUND(_xlfn.PERCENTRANK.INC(customers[total_spend_usd],customers[[#This Row],[total_spend_usd]])*4+1,0)</f>
        <v>5</v>
      </c>
      <c r="Q169" s="1">
        <v>455</v>
      </c>
      <c r="R169" s="1" t="str">
        <f>_xlfn.XLOOKUP(Q169,RFM[RFM Score],RFM[Client Segmentation])</f>
        <v>Champion</v>
      </c>
    </row>
    <row r="170" spans="1:18" x14ac:dyDescent="0.3">
      <c r="A170" t="s">
        <v>222</v>
      </c>
      <c r="B170" t="s">
        <v>68</v>
      </c>
      <c r="C170">
        <v>34</v>
      </c>
      <c r="D170" t="s">
        <v>8070</v>
      </c>
      <c r="E170" t="s">
        <v>8084</v>
      </c>
      <c r="F170" t="s">
        <v>12</v>
      </c>
      <c r="G170">
        <v>7</v>
      </c>
      <c r="H170" s="1">
        <v>2763</v>
      </c>
      <c r="I170">
        <v>2207</v>
      </c>
      <c r="J170" s="1">
        <v>47</v>
      </c>
      <c r="K170" t="s">
        <v>25</v>
      </c>
      <c r="L170" t="s">
        <v>34</v>
      </c>
      <c r="M170" t="s">
        <v>23</v>
      </c>
      <c r="N170" s="1">
        <f xml:space="preserve"> ROUND((1 - _xlfn.PERCENTRANK.INC(customers[days_since_last_purchase],customers[[#This Row],[days_since_last_purchase]]))*4 +1,0)</f>
        <v>3</v>
      </c>
      <c r="O170" s="1">
        <f>ROUND(_xlfn.PERCENTRANK.INC(customers[total_orders],customers[[#This Row],[total_orders]])*4+1,0)</f>
        <v>2</v>
      </c>
      <c r="P170" s="1">
        <f>ROUND(_xlfn.PERCENTRANK.INC(customers[total_spend_usd],customers[[#This Row],[total_spend_usd]])*4+1,0)</f>
        <v>1</v>
      </c>
      <c r="Q170" s="1">
        <v>321</v>
      </c>
      <c r="R170" s="1" t="str">
        <f>_xlfn.XLOOKUP(Q170,RFM[RFM Score],RFM[Client Segmentation])</f>
        <v>About To Sleep</v>
      </c>
    </row>
    <row r="171" spans="1:18" x14ac:dyDescent="0.3">
      <c r="A171" t="s">
        <v>223</v>
      </c>
      <c r="B171" t="s">
        <v>68</v>
      </c>
      <c r="C171">
        <v>41</v>
      </c>
      <c r="D171" t="s">
        <v>8068</v>
      </c>
      <c r="E171" t="s">
        <v>8087</v>
      </c>
      <c r="F171" t="s">
        <v>12</v>
      </c>
      <c r="G171">
        <v>19</v>
      </c>
      <c r="H171" s="1">
        <v>9082</v>
      </c>
      <c r="I171">
        <v>152322</v>
      </c>
      <c r="J171" s="1">
        <v>120</v>
      </c>
      <c r="K171" t="s">
        <v>40</v>
      </c>
      <c r="L171" t="s">
        <v>45</v>
      </c>
      <c r="M171" t="s">
        <v>23</v>
      </c>
      <c r="N171" s="1">
        <f xml:space="preserve"> ROUND((1 - _xlfn.PERCENTRANK.INC(customers[days_since_last_purchase],customers[[#This Row],[days_since_last_purchase]]))*4 +1,0)</f>
        <v>2</v>
      </c>
      <c r="O171" s="1">
        <f>ROUND(_xlfn.PERCENTRANK.INC(customers[total_orders],customers[[#This Row],[total_orders]])*4+1,0)</f>
        <v>4</v>
      </c>
      <c r="P171" s="1">
        <f>ROUND(_xlfn.PERCENTRANK.INC(customers[total_spend_usd],customers[[#This Row],[total_spend_usd]])*4+1,0)</f>
        <v>4</v>
      </c>
      <c r="Q171" s="1">
        <v>244</v>
      </c>
      <c r="R171" s="1" t="str">
        <f>_xlfn.XLOOKUP(Q171,RFM[RFM Score],RFM[Client Segmentation])</f>
        <v>At Risk</v>
      </c>
    </row>
    <row r="172" spans="1:18" x14ac:dyDescent="0.3">
      <c r="A172" t="s">
        <v>224</v>
      </c>
      <c r="B172" t="s">
        <v>51</v>
      </c>
      <c r="C172">
        <v>28</v>
      </c>
      <c r="D172" t="s">
        <v>8070</v>
      </c>
      <c r="E172" t="s">
        <v>8085</v>
      </c>
      <c r="F172" t="s">
        <v>17</v>
      </c>
      <c r="G172">
        <v>8</v>
      </c>
      <c r="H172" s="1">
        <v>7875</v>
      </c>
      <c r="I172">
        <v>55375</v>
      </c>
      <c r="J172" s="1">
        <v>105</v>
      </c>
      <c r="K172" t="s">
        <v>52</v>
      </c>
      <c r="L172" t="s">
        <v>34</v>
      </c>
      <c r="M172" t="s">
        <v>23</v>
      </c>
      <c r="N172" s="1">
        <f xml:space="preserve"> ROUND((1 - _xlfn.PERCENTRANK.INC(customers[days_since_last_purchase],customers[[#This Row],[days_since_last_purchase]]))*4 +1,0)</f>
        <v>2</v>
      </c>
      <c r="O172" s="1">
        <f>ROUND(_xlfn.PERCENTRANK.INC(customers[total_orders],customers[[#This Row],[total_orders]])*4+1,0)</f>
        <v>2</v>
      </c>
      <c r="P172" s="1">
        <f>ROUND(_xlfn.PERCENTRANK.INC(customers[total_spend_usd],customers[[#This Row],[total_spend_usd]])*4+1,0)</f>
        <v>3</v>
      </c>
      <c r="Q172" s="1">
        <v>223</v>
      </c>
      <c r="R172" s="1" t="str">
        <f>_xlfn.XLOOKUP(Q172,RFM[RFM Score],RFM[Client Segmentation])</f>
        <v>Hibernating</v>
      </c>
    </row>
    <row r="173" spans="1:18" x14ac:dyDescent="0.3">
      <c r="A173" t="s">
        <v>225</v>
      </c>
      <c r="B173" t="s">
        <v>11</v>
      </c>
      <c r="C173">
        <v>36</v>
      </c>
      <c r="D173" t="s">
        <v>8068</v>
      </c>
      <c r="E173" t="s">
        <v>8087</v>
      </c>
      <c r="F173" t="s">
        <v>17</v>
      </c>
      <c r="G173">
        <v>5</v>
      </c>
      <c r="H173" s="1">
        <v>5722</v>
      </c>
      <c r="I173">
        <v>26562</v>
      </c>
      <c r="J173" s="1">
        <v>100</v>
      </c>
      <c r="K173" t="s">
        <v>74</v>
      </c>
      <c r="L173" t="s">
        <v>14</v>
      </c>
      <c r="M173" t="s">
        <v>23</v>
      </c>
      <c r="N173" s="1">
        <f xml:space="preserve"> ROUND((1 - _xlfn.PERCENTRANK.INC(customers[days_since_last_purchase],customers[[#This Row],[days_since_last_purchase]]))*4 +1,0)</f>
        <v>2</v>
      </c>
      <c r="O173" s="1">
        <f>ROUND(_xlfn.PERCENTRANK.INC(customers[total_orders],customers[[#This Row],[total_orders]])*4+1,0)</f>
        <v>2</v>
      </c>
      <c r="P173" s="1">
        <f>ROUND(_xlfn.PERCENTRANK.INC(customers[total_spend_usd],customers[[#This Row],[total_spend_usd]])*4+1,0)</f>
        <v>2</v>
      </c>
      <c r="Q173" s="1">
        <v>222</v>
      </c>
      <c r="R173" s="1" t="str">
        <f>_xlfn.XLOOKUP(Q173,RFM[RFM Score],RFM[Client Segmentation])</f>
        <v>Hibernating</v>
      </c>
    </row>
    <row r="174" spans="1:18" x14ac:dyDescent="0.3">
      <c r="A174" t="s">
        <v>226</v>
      </c>
      <c r="B174" t="s">
        <v>96</v>
      </c>
      <c r="C174">
        <v>46</v>
      </c>
      <c r="D174" t="s">
        <v>8071</v>
      </c>
      <c r="E174" t="s">
        <v>8084</v>
      </c>
      <c r="F174" t="s">
        <v>12</v>
      </c>
      <c r="G174">
        <v>64</v>
      </c>
      <c r="H174" s="1">
        <v>20053</v>
      </c>
      <c r="I174">
        <v>1418027</v>
      </c>
      <c r="J174" s="1">
        <v>30</v>
      </c>
      <c r="K174" t="s">
        <v>13</v>
      </c>
      <c r="L174" t="s">
        <v>34</v>
      </c>
      <c r="M174" t="s">
        <v>23</v>
      </c>
      <c r="N174" s="1">
        <f xml:space="preserve"> ROUND((1 - _xlfn.PERCENTRANK.INC(customers[days_since_last_purchase],customers[[#This Row],[days_since_last_purchase]]))*4 +1,0)</f>
        <v>3</v>
      </c>
      <c r="O174" s="1">
        <f>ROUND(_xlfn.PERCENTRANK.INC(customers[total_orders],customers[[#This Row],[total_orders]])*4+1,0)</f>
        <v>5</v>
      </c>
      <c r="P174" s="1">
        <f>ROUND(_xlfn.PERCENTRANK.INC(customers[total_spend_usd],customers[[#This Row],[total_spend_usd]])*4+1,0)</f>
        <v>5</v>
      </c>
      <c r="Q174" s="1">
        <v>355</v>
      </c>
      <c r="R174" s="1" t="str">
        <f>_xlfn.XLOOKUP(Q174,RFM[RFM Score],RFM[Client Segmentation])</f>
        <v>Loyal Customer</v>
      </c>
    </row>
    <row r="175" spans="1:18" x14ac:dyDescent="0.3">
      <c r="A175" t="s">
        <v>227</v>
      </c>
      <c r="B175" t="s">
        <v>11</v>
      </c>
      <c r="C175">
        <v>36</v>
      </c>
      <c r="D175" t="s">
        <v>8068</v>
      </c>
      <c r="E175" t="s">
        <v>8084</v>
      </c>
      <c r="F175" t="s">
        <v>12</v>
      </c>
      <c r="G175">
        <v>34</v>
      </c>
      <c r="H175" s="1">
        <v>6586</v>
      </c>
      <c r="I175">
        <v>219664</v>
      </c>
      <c r="J175" s="1">
        <v>21</v>
      </c>
      <c r="K175" t="s">
        <v>28</v>
      </c>
      <c r="L175" t="s">
        <v>45</v>
      </c>
      <c r="M175" t="s">
        <v>23</v>
      </c>
      <c r="N175" s="1">
        <f xml:space="preserve"> ROUND((1 - _xlfn.PERCENTRANK.INC(customers[days_since_last_purchase],customers[[#This Row],[days_since_last_purchase]]))*4 +1,0)</f>
        <v>4</v>
      </c>
      <c r="O175" s="1">
        <f>ROUND(_xlfn.PERCENTRANK.INC(customers[total_orders],customers[[#This Row],[total_orders]])*4+1,0)</f>
        <v>4</v>
      </c>
      <c r="P175" s="1">
        <f>ROUND(_xlfn.PERCENTRANK.INC(customers[total_spend_usd],customers[[#This Row],[total_spend_usd]])*4+1,0)</f>
        <v>4</v>
      </c>
      <c r="Q175" s="1">
        <v>444</v>
      </c>
      <c r="R175" s="1" t="str">
        <f>_xlfn.XLOOKUP(Q175,RFM[RFM Score],RFM[Client Segmentation])</f>
        <v>Loyal Customer</v>
      </c>
    </row>
    <row r="176" spans="1:18" x14ac:dyDescent="0.3">
      <c r="A176" t="s">
        <v>228</v>
      </c>
      <c r="B176" t="s">
        <v>11</v>
      </c>
      <c r="C176">
        <v>43</v>
      </c>
      <c r="D176" t="s">
        <v>8068</v>
      </c>
      <c r="E176" t="s">
        <v>8084</v>
      </c>
      <c r="F176" t="s">
        <v>12</v>
      </c>
      <c r="G176">
        <v>10</v>
      </c>
      <c r="H176" s="1">
        <v>2546</v>
      </c>
      <c r="I176">
        <v>263855</v>
      </c>
      <c r="J176" s="1">
        <v>52</v>
      </c>
      <c r="K176" t="s">
        <v>28</v>
      </c>
      <c r="L176" t="s">
        <v>45</v>
      </c>
      <c r="M176" t="s">
        <v>23</v>
      </c>
      <c r="N176" s="1">
        <f xml:space="preserve"> ROUND((1 - _xlfn.PERCENTRANK.INC(customers[days_since_last_purchase],customers[[#This Row],[days_since_last_purchase]]))*4 +1,0)</f>
        <v>3</v>
      </c>
      <c r="O176" s="1">
        <f>ROUND(_xlfn.PERCENTRANK.INC(customers[total_orders],customers[[#This Row],[total_orders]])*4+1,0)</f>
        <v>3</v>
      </c>
      <c r="P176" s="1">
        <f>ROUND(_xlfn.PERCENTRANK.INC(customers[total_spend_usd],customers[[#This Row],[total_spend_usd]])*4+1,0)</f>
        <v>4</v>
      </c>
      <c r="Q176" s="1">
        <v>334</v>
      </c>
      <c r="R176" s="1" t="str">
        <f>_xlfn.XLOOKUP(Q176,RFM[RFM Score],RFM[Client Segmentation])</f>
        <v>Need Attention</v>
      </c>
    </row>
    <row r="177" spans="1:18" x14ac:dyDescent="0.3">
      <c r="A177" t="s">
        <v>229</v>
      </c>
      <c r="B177" t="s">
        <v>11</v>
      </c>
      <c r="C177">
        <v>31</v>
      </c>
      <c r="D177" t="s">
        <v>8070</v>
      </c>
      <c r="E177" t="s">
        <v>8087</v>
      </c>
      <c r="F177" t="s">
        <v>17</v>
      </c>
      <c r="G177">
        <v>1</v>
      </c>
      <c r="H177" s="1">
        <v>3028</v>
      </c>
      <c r="I177">
        <v>2963</v>
      </c>
      <c r="J177" s="1">
        <v>94</v>
      </c>
      <c r="K177" t="s">
        <v>13</v>
      </c>
      <c r="L177" t="s">
        <v>22</v>
      </c>
      <c r="M177" t="s">
        <v>15</v>
      </c>
      <c r="N177" s="1">
        <f xml:space="preserve"> ROUND((1 - _xlfn.PERCENTRANK.INC(customers[days_since_last_purchase],customers[[#This Row],[days_since_last_purchase]]))*4 +1,0)</f>
        <v>2</v>
      </c>
      <c r="O177" s="1">
        <f>ROUND(_xlfn.PERCENTRANK.INC(customers[total_orders],customers[[#This Row],[total_orders]])*4+1,0)</f>
        <v>1</v>
      </c>
      <c r="P177" s="1">
        <f>ROUND(_xlfn.PERCENTRANK.INC(customers[total_spend_usd],customers[[#This Row],[total_spend_usd]])*4+1,0)</f>
        <v>1</v>
      </c>
      <c r="Q177" s="1">
        <v>211</v>
      </c>
      <c r="R177" s="1" t="str">
        <f>_xlfn.XLOOKUP(Q177,RFM[RFM Score],RFM[Client Segmentation])</f>
        <v>Hibernating</v>
      </c>
    </row>
    <row r="178" spans="1:18" x14ac:dyDescent="0.3">
      <c r="A178" t="s">
        <v>230</v>
      </c>
      <c r="B178" t="s">
        <v>43</v>
      </c>
      <c r="C178">
        <v>24</v>
      </c>
      <c r="D178" t="s">
        <v>8069</v>
      </c>
      <c r="E178" t="s">
        <v>8084</v>
      </c>
      <c r="F178" t="s">
        <v>17</v>
      </c>
      <c r="G178">
        <v>17</v>
      </c>
      <c r="H178" s="1">
        <v>9961</v>
      </c>
      <c r="I178">
        <v>16718</v>
      </c>
      <c r="J178" s="1">
        <v>90</v>
      </c>
      <c r="K178" t="s">
        <v>25</v>
      </c>
      <c r="L178" t="s">
        <v>22</v>
      </c>
      <c r="M178" t="s">
        <v>23</v>
      </c>
      <c r="N178" s="1">
        <f xml:space="preserve"> ROUND((1 - _xlfn.PERCENTRANK.INC(customers[days_since_last_purchase],customers[[#This Row],[days_since_last_purchase]]))*4 +1,0)</f>
        <v>2</v>
      </c>
      <c r="O178" s="1">
        <f>ROUND(_xlfn.PERCENTRANK.INC(customers[total_orders],customers[[#This Row],[total_orders]])*4+1,0)</f>
        <v>3</v>
      </c>
      <c r="P178" s="1">
        <f>ROUND(_xlfn.PERCENTRANK.INC(customers[total_spend_usd],customers[[#This Row],[total_spend_usd]])*4+1,0)</f>
        <v>2</v>
      </c>
      <c r="Q178" s="1">
        <v>232</v>
      </c>
      <c r="R178" s="1" t="str">
        <f>_xlfn.XLOOKUP(Q178,RFM[RFM Score],RFM[Client Segmentation])</f>
        <v>Hibernating</v>
      </c>
    </row>
    <row r="179" spans="1:18" x14ac:dyDescent="0.3">
      <c r="A179" t="s">
        <v>231</v>
      </c>
      <c r="B179" t="s">
        <v>107</v>
      </c>
      <c r="C179">
        <v>34</v>
      </c>
      <c r="D179" t="s">
        <v>8070</v>
      </c>
      <c r="E179" t="s">
        <v>8084</v>
      </c>
      <c r="F179" t="s">
        <v>12</v>
      </c>
      <c r="G179">
        <v>25</v>
      </c>
      <c r="H179" s="1">
        <v>10334</v>
      </c>
      <c r="I179">
        <v>261739</v>
      </c>
      <c r="J179" s="1">
        <v>27</v>
      </c>
      <c r="K179" t="s">
        <v>44</v>
      </c>
      <c r="L179" t="s">
        <v>14</v>
      </c>
      <c r="M179" t="s">
        <v>15</v>
      </c>
      <c r="N179" s="1">
        <f xml:space="preserve"> ROUND((1 - _xlfn.PERCENTRANK.INC(customers[days_since_last_purchase],customers[[#This Row],[days_since_last_purchase]]))*4 +1,0)</f>
        <v>4</v>
      </c>
      <c r="O179" s="1">
        <f>ROUND(_xlfn.PERCENTRANK.INC(customers[total_orders],customers[[#This Row],[total_orders]])*4+1,0)</f>
        <v>4</v>
      </c>
      <c r="P179" s="1">
        <f>ROUND(_xlfn.PERCENTRANK.INC(customers[total_spend_usd],customers[[#This Row],[total_spend_usd]])*4+1,0)</f>
        <v>4</v>
      </c>
      <c r="Q179" s="1">
        <v>444</v>
      </c>
      <c r="R179" s="1" t="str">
        <f>_xlfn.XLOOKUP(Q179,RFM[RFM Score],RFM[Client Segmentation])</f>
        <v>Loyal Customer</v>
      </c>
    </row>
    <row r="180" spans="1:18" x14ac:dyDescent="0.3">
      <c r="A180" t="s">
        <v>232</v>
      </c>
      <c r="B180" t="s">
        <v>27</v>
      </c>
      <c r="C180">
        <v>56</v>
      </c>
      <c r="D180" t="s">
        <v>8072</v>
      </c>
      <c r="E180" t="s">
        <v>8084</v>
      </c>
      <c r="F180" t="s">
        <v>12</v>
      </c>
      <c r="G180">
        <v>2</v>
      </c>
      <c r="H180" s="1">
        <v>7795</v>
      </c>
      <c r="I180">
        <v>15247</v>
      </c>
      <c r="J180" s="1">
        <v>79</v>
      </c>
      <c r="K180" t="s">
        <v>98</v>
      </c>
      <c r="L180" t="s">
        <v>14</v>
      </c>
      <c r="M180" t="s">
        <v>23</v>
      </c>
      <c r="N180" s="1">
        <f xml:space="preserve"> ROUND((1 - _xlfn.PERCENTRANK.INC(customers[days_since_last_purchase],customers[[#This Row],[days_since_last_purchase]]))*4 +1,0)</f>
        <v>2</v>
      </c>
      <c r="O180" s="1">
        <f>ROUND(_xlfn.PERCENTRANK.INC(customers[total_orders],customers[[#This Row],[total_orders]])*4+1,0)</f>
        <v>1</v>
      </c>
      <c r="P180" s="1">
        <f>ROUND(_xlfn.PERCENTRANK.INC(customers[total_spend_usd],customers[[#This Row],[total_spend_usd]])*4+1,0)</f>
        <v>2</v>
      </c>
      <c r="Q180" s="1">
        <v>212</v>
      </c>
      <c r="R180" s="1" t="str">
        <f>_xlfn.XLOOKUP(Q180,RFM[RFM Score],RFM[Client Segmentation])</f>
        <v>Hibernating</v>
      </c>
    </row>
    <row r="181" spans="1:18" x14ac:dyDescent="0.3">
      <c r="A181" t="s">
        <v>233</v>
      </c>
      <c r="B181" t="s">
        <v>104</v>
      </c>
      <c r="C181">
        <v>42</v>
      </c>
      <c r="D181" t="s">
        <v>8068</v>
      </c>
      <c r="E181" t="s">
        <v>8084</v>
      </c>
      <c r="F181" t="s">
        <v>17</v>
      </c>
      <c r="G181">
        <v>38</v>
      </c>
      <c r="H181" s="1">
        <v>7633</v>
      </c>
      <c r="I181">
        <v>313846</v>
      </c>
      <c r="J181" s="1">
        <v>9</v>
      </c>
      <c r="K181" t="s">
        <v>21</v>
      </c>
      <c r="L181" t="s">
        <v>14</v>
      </c>
      <c r="M181" t="s">
        <v>15</v>
      </c>
      <c r="N181" s="1">
        <f xml:space="preserve"> ROUND((1 - _xlfn.PERCENTRANK.INC(customers[days_since_last_purchase],customers[[#This Row],[days_since_last_purchase]]))*4 +1,0)</f>
        <v>4</v>
      </c>
      <c r="O181" s="1">
        <f>ROUND(_xlfn.PERCENTRANK.INC(customers[total_orders],customers[[#This Row],[total_orders]])*4+1,0)</f>
        <v>5</v>
      </c>
      <c r="P181" s="1">
        <f>ROUND(_xlfn.PERCENTRANK.INC(customers[total_spend_usd],customers[[#This Row],[total_spend_usd]])*4+1,0)</f>
        <v>5</v>
      </c>
      <c r="Q181" s="1">
        <v>455</v>
      </c>
      <c r="R181" s="1" t="str">
        <f>_xlfn.XLOOKUP(Q181,RFM[RFM Score],RFM[Client Segmentation])</f>
        <v>Champion</v>
      </c>
    </row>
    <row r="182" spans="1:18" x14ac:dyDescent="0.3">
      <c r="A182" t="s">
        <v>234</v>
      </c>
      <c r="B182" t="s">
        <v>96</v>
      </c>
      <c r="C182">
        <v>18</v>
      </c>
      <c r="D182" t="s">
        <v>8069</v>
      </c>
      <c r="E182" t="s">
        <v>8084</v>
      </c>
      <c r="F182" t="s">
        <v>12</v>
      </c>
      <c r="G182">
        <v>3</v>
      </c>
      <c r="H182" s="1">
        <v>1026</v>
      </c>
      <c r="I182">
        <v>27753</v>
      </c>
      <c r="J182" s="1">
        <v>60</v>
      </c>
      <c r="K182" t="s">
        <v>25</v>
      </c>
      <c r="L182" t="s">
        <v>45</v>
      </c>
      <c r="M182" t="s">
        <v>23</v>
      </c>
      <c r="N182" s="1">
        <f xml:space="preserve"> ROUND((1 - _xlfn.PERCENTRANK.INC(customers[days_since_last_purchase],customers[[#This Row],[days_since_last_purchase]]))*4 +1,0)</f>
        <v>2</v>
      </c>
      <c r="O182" s="1">
        <f>ROUND(_xlfn.PERCENTRANK.INC(customers[total_orders],customers[[#This Row],[total_orders]])*4+1,0)</f>
        <v>1</v>
      </c>
      <c r="P182" s="1">
        <f>ROUND(_xlfn.PERCENTRANK.INC(customers[total_spend_usd],customers[[#This Row],[total_spend_usd]])*4+1,0)</f>
        <v>2</v>
      </c>
      <c r="Q182" s="1">
        <v>212</v>
      </c>
      <c r="R182" s="1" t="str">
        <f>_xlfn.XLOOKUP(Q182,RFM[RFM Score],RFM[Client Segmentation])</f>
        <v>Hibernating</v>
      </c>
    </row>
    <row r="183" spans="1:18" x14ac:dyDescent="0.3">
      <c r="A183" t="s">
        <v>235</v>
      </c>
      <c r="B183" t="s">
        <v>43</v>
      </c>
      <c r="C183">
        <v>43</v>
      </c>
      <c r="D183" t="s">
        <v>8068</v>
      </c>
      <c r="E183" t="s">
        <v>8087</v>
      </c>
      <c r="F183" t="s">
        <v>12</v>
      </c>
      <c r="G183">
        <v>25</v>
      </c>
      <c r="H183" s="1">
        <v>13941</v>
      </c>
      <c r="I183">
        <v>350904</v>
      </c>
      <c r="J183" s="1">
        <v>7</v>
      </c>
      <c r="K183" t="s">
        <v>18</v>
      </c>
      <c r="L183" t="s">
        <v>34</v>
      </c>
      <c r="M183" t="s">
        <v>15</v>
      </c>
      <c r="N183" s="1">
        <f xml:space="preserve"> ROUND((1 - _xlfn.PERCENTRANK.INC(customers[days_since_last_purchase],customers[[#This Row],[days_since_last_purchase]]))*4 +1,0)</f>
        <v>5</v>
      </c>
      <c r="O183" s="1">
        <f>ROUND(_xlfn.PERCENTRANK.INC(customers[total_orders],customers[[#This Row],[total_orders]])*4+1,0)</f>
        <v>4</v>
      </c>
      <c r="P183" s="1">
        <f>ROUND(_xlfn.PERCENTRANK.INC(customers[total_spend_usd],customers[[#This Row],[total_spend_usd]])*4+1,0)</f>
        <v>5</v>
      </c>
      <c r="Q183" s="1">
        <v>545</v>
      </c>
      <c r="R183" s="1" t="str">
        <f>_xlfn.XLOOKUP(Q183,RFM[RFM Score],RFM[Client Segmentation])</f>
        <v>Champion</v>
      </c>
    </row>
    <row r="184" spans="1:18" x14ac:dyDescent="0.3">
      <c r="A184" t="s">
        <v>236</v>
      </c>
      <c r="B184" t="s">
        <v>11</v>
      </c>
      <c r="C184">
        <v>42</v>
      </c>
      <c r="D184" t="s">
        <v>8068</v>
      </c>
      <c r="E184" t="s">
        <v>8084</v>
      </c>
      <c r="F184" t="s">
        <v>17</v>
      </c>
      <c r="G184">
        <v>35</v>
      </c>
      <c r="H184" s="1">
        <v>3497</v>
      </c>
      <c r="I184">
        <v>106074</v>
      </c>
      <c r="J184" s="1">
        <v>97</v>
      </c>
      <c r="K184" t="s">
        <v>28</v>
      </c>
      <c r="L184" t="s">
        <v>47</v>
      </c>
      <c r="M184" t="s">
        <v>23</v>
      </c>
      <c r="N184" s="1">
        <f xml:space="preserve"> ROUND((1 - _xlfn.PERCENTRANK.INC(customers[days_since_last_purchase],customers[[#This Row],[days_since_last_purchase]]))*4 +1,0)</f>
        <v>2</v>
      </c>
      <c r="O184" s="1">
        <f>ROUND(_xlfn.PERCENTRANK.INC(customers[total_orders],customers[[#This Row],[total_orders]])*4+1,0)</f>
        <v>5</v>
      </c>
      <c r="P184" s="1">
        <f>ROUND(_xlfn.PERCENTRANK.INC(customers[total_spend_usd],customers[[#This Row],[total_spend_usd]])*4+1,0)</f>
        <v>3</v>
      </c>
      <c r="Q184" s="1">
        <v>253</v>
      </c>
      <c r="R184" s="1" t="str">
        <f>_xlfn.XLOOKUP(Q184,RFM[RFM Score],RFM[Client Segmentation])</f>
        <v>At Risk</v>
      </c>
    </row>
    <row r="185" spans="1:18" x14ac:dyDescent="0.3">
      <c r="A185" t="s">
        <v>237</v>
      </c>
      <c r="B185" t="s">
        <v>96</v>
      </c>
      <c r="C185">
        <v>28</v>
      </c>
      <c r="D185" t="s">
        <v>8070</v>
      </c>
      <c r="E185" t="s">
        <v>8085</v>
      </c>
      <c r="F185" t="s">
        <v>17</v>
      </c>
      <c r="G185">
        <v>7</v>
      </c>
      <c r="H185" s="1">
        <v>3591</v>
      </c>
      <c r="I185">
        <v>27161</v>
      </c>
      <c r="J185" s="1">
        <v>25</v>
      </c>
      <c r="K185" t="s">
        <v>28</v>
      </c>
      <c r="L185" t="s">
        <v>14</v>
      </c>
      <c r="M185" t="s">
        <v>23</v>
      </c>
      <c r="N185" s="1">
        <f xml:space="preserve"> ROUND((1 - _xlfn.PERCENTRANK.INC(customers[days_since_last_purchase],customers[[#This Row],[days_since_last_purchase]]))*4 +1,0)</f>
        <v>4</v>
      </c>
      <c r="O185" s="1">
        <f>ROUND(_xlfn.PERCENTRANK.INC(customers[total_orders],customers[[#This Row],[total_orders]])*4+1,0)</f>
        <v>2</v>
      </c>
      <c r="P185" s="1">
        <f>ROUND(_xlfn.PERCENTRANK.INC(customers[total_spend_usd],customers[[#This Row],[total_spend_usd]])*4+1,0)</f>
        <v>2</v>
      </c>
      <c r="Q185" s="1">
        <v>422</v>
      </c>
      <c r="R185" s="1" t="str">
        <f>_xlfn.XLOOKUP(Q185,RFM[RFM Score],RFM[Client Segmentation])</f>
        <v>New Customer</v>
      </c>
    </row>
    <row r="186" spans="1:18" x14ac:dyDescent="0.3">
      <c r="A186" t="s">
        <v>238</v>
      </c>
      <c r="B186" t="s">
        <v>107</v>
      </c>
      <c r="C186">
        <v>35</v>
      </c>
      <c r="D186" t="s">
        <v>8068</v>
      </c>
      <c r="E186" t="s">
        <v>8084</v>
      </c>
      <c r="F186" t="s">
        <v>12</v>
      </c>
      <c r="G186">
        <v>11</v>
      </c>
      <c r="H186" s="1">
        <v>44049</v>
      </c>
      <c r="I186">
        <v>53115</v>
      </c>
      <c r="J186" s="1">
        <v>16</v>
      </c>
      <c r="K186" t="s">
        <v>44</v>
      </c>
      <c r="L186" t="s">
        <v>19</v>
      </c>
      <c r="M186" t="s">
        <v>15</v>
      </c>
      <c r="N186" s="1">
        <f xml:space="preserve"> ROUND((1 - _xlfn.PERCENTRANK.INC(customers[days_since_last_purchase],customers[[#This Row],[days_since_last_purchase]]))*4 +1,0)</f>
        <v>4</v>
      </c>
      <c r="O186" s="1">
        <f>ROUND(_xlfn.PERCENTRANK.INC(customers[total_orders],customers[[#This Row],[total_orders]])*4+1,0)</f>
        <v>3</v>
      </c>
      <c r="P186" s="1">
        <f>ROUND(_xlfn.PERCENTRANK.INC(customers[total_spend_usd],customers[[#This Row],[total_spend_usd]])*4+1,0)</f>
        <v>3</v>
      </c>
      <c r="Q186" s="1">
        <v>433</v>
      </c>
      <c r="R186" s="1" t="str">
        <f>_xlfn.XLOOKUP(Q186,RFM[RFM Score],RFM[Client Segmentation])</f>
        <v>Potential Loyalist</v>
      </c>
    </row>
    <row r="187" spans="1:18" x14ac:dyDescent="0.3">
      <c r="A187" t="s">
        <v>239</v>
      </c>
      <c r="B187" t="s">
        <v>68</v>
      </c>
      <c r="C187">
        <v>39</v>
      </c>
      <c r="D187" t="s">
        <v>8068</v>
      </c>
      <c r="E187" t="s">
        <v>8085</v>
      </c>
      <c r="F187" t="s">
        <v>17</v>
      </c>
      <c r="G187">
        <v>10</v>
      </c>
      <c r="H187" s="1">
        <v>6678</v>
      </c>
      <c r="I187">
        <v>57912</v>
      </c>
      <c r="J187" s="1">
        <v>5</v>
      </c>
      <c r="K187" t="s">
        <v>31</v>
      </c>
      <c r="L187" t="s">
        <v>45</v>
      </c>
      <c r="M187" t="s">
        <v>15</v>
      </c>
      <c r="N187" s="1">
        <f xml:space="preserve"> ROUND((1 - _xlfn.PERCENTRANK.INC(customers[days_since_last_purchase],customers[[#This Row],[days_since_last_purchase]]))*4 +1,0)</f>
        <v>5</v>
      </c>
      <c r="O187" s="1">
        <f>ROUND(_xlfn.PERCENTRANK.INC(customers[total_orders],customers[[#This Row],[total_orders]])*4+1,0)</f>
        <v>3</v>
      </c>
      <c r="P187" s="1">
        <f>ROUND(_xlfn.PERCENTRANK.INC(customers[total_spend_usd],customers[[#This Row],[total_spend_usd]])*4+1,0)</f>
        <v>3</v>
      </c>
      <c r="Q187" s="1">
        <v>533</v>
      </c>
      <c r="R187" s="1" t="str">
        <f>_xlfn.XLOOKUP(Q187,RFM[RFM Score],RFM[Client Segmentation])</f>
        <v>Potential Loyalist</v>
      </c>
    </row>
    <row r="188" spans="1:18" x14ac:dyDescent="0.3">
      <c r="A188" t="s">
        <v>240</v>
      </c>
      <c r="B188" t="s">
        <v>43</v>
      </c>
      <c r="C188">
        <v>27</v>
      </c>
      <c r="D188" t="s">
        <v>8070</v>
      </c>
      <c r="E188" t="s">
        <v>8084</v>
      </c>
      <c r="F188" t="s">
        <v>17</v>
      </c>
      <c r="G188">
        <v>3</v>
      </c>
      <c r="H188" s="1">
        <v>2525</v>
      </c>
      <c r="I188">
        <v>7159</v>
      </c>
      <c r="J188" s="1">
        <v>1</v>
      </c>
      <c r="K188" t="s">
        <v>52</v>
      </c>
      <c r="L188" t="s">
        <v>14</v>
      </c>
      <c r="M188" t="s">
        <v>23</v>
      </c>
      <c r="N188" s="1">
        <f xml:space="preserve"> ROUND((1 - _xlfn.PERCENTRANK.INC(customers[days_since_last_purchase],customers[[#This Row],[days_since_last_purchase]]))*4 +1,0)</f>
        <v>5</v>
      </c>
      <c r="O188" s="1">
        <f>ROUND(_xlfn.PERCENTRANK.INC(customers[total_orders],customers[[#This Row],[total_orders]])*4+1,0)</f>
        <v>1</v>
      </c>
      <c r="P188" s="1">
        <f>ROUND(_xlfn.PERCENTRANK.INC(customers[total_spend_usd],customers[[#This Row],[total_spend_usd]])*4+1,0)</f>
        <v>1</v>
      </c>
      <c r="Q188" s="1">
        <v>511</v>
      </c>
      <c r="R188" s="1" t="str">
        <f>_xlfn.XLOOKUP(Q188,RFM[RFM Score],RFM[Client Segmentation])</f>
        <v>New Customer</v>
      </c>
    </row>
    <row r="189" spans="1:18" x14ac:dyDescent="0.3">
      <c r="A189" t="s">
        <v>241</v>
      </c>
      <c r="B189" t="s">
        <v>64</v>
      </c>
      <c r="C189">
        <v>47</v>
      </c>
      <c r="D189" t="s">
        <v>8071</v>
      </c>
      <c r="E189" t="s">
        <v>8084</v>
      </c>
      <c r="F189" t="s">
        <v>12</v>
      </c>
      <c r="G189">
        <v>3</v>
      </c>
      <c r="H189" s="1">
        <v>27054</v>
      </c>
      <c r="I189">
        <v>80976</v>
      </c>
      <c r="J189" s="1">
        <v>158</v>
      </c>
      <c r="K189" t="s">
        <v>40</v>
      </c>
      <c r="L189" t="s">
        <v>45</v>
      </c>
      <c r="M189" t="s">
        <v>23</v>
      </c>
      <c r="N189" s="1">
        <f xml:space="preserve"> ROUND((1 - _xlfn.PERCENTRANK.INC(customers[days_since_last_purchase],customers[[#This Row],[days_since_last_purchase]]))*4 +1,0)</f>
        <v>1</v>
      </c>
      <c r="O189" s="1">
        <f>ROUND(_xlfn.PERCENTRANK.INC(customers[total_orders],customers[[#This Row],[total_orders]])*4+1,0)</f>
        <v>1</v>
      </c>
      <c r="P189" s="1">
        <f>ROUND(_xlfn.PERCENTRANK.INC(customers[total_spend_usd],customers[[#This Row],[total_spend_usd]])*4+1,0)</f>
        <v>3</v>
      </c>
      <c r="Q189" s="1">
        <v>113</v>
      </c>
      <c r="R189" s="1" t="str">
        <f>_xlfn.XLOOKUP(Q189,RFM[RFM Score],RFM[Client Segmentation])</f>
        <v>Hibernating</v>
      </c>
    </row>
    <row r="190" spans="1:18" x14ac:dyDescent="0.3">
      <c r="A190" t="s">
        <v>242</v>
      </c>
      <c r="B190" t="s">
        <v>11</v>
      </c>
      <c r="C190">
        <v>23</v>
      </c>
      <c r="D190" t="s">
        <v>8069</v>
      </c>
      <c r="E190" t="s">
        <v>8086</v>
      </c>
      <c r="F190" t="s">
        <v>12</v>
      </c>
      <c r="G190">
        <v>39</v>
      </c>
      <c r="H190" s="1">
        <v>16666</v>
      </c>
      <c r="I190">
        <v>71818</v>
      </c>
      <c r="J190" s="1">
        <v>41</v>
      </c>
      <c r="K190" t="s">
        <v>18</v>
      </c>
      <c r="L190" t="s">
        <v>47</v>
      </c>
      <c r="M190" t="s">
        <v>15</v>
      </c>
      <c r="N190" s="1">
        <f xml:space="preserve"> ROUND((1 - _xlfn.PERCENTRANK.INC(customers[days_since_last_purchase],customers[[#This Row],[days_since_last_purchase]]))*4 +1,0)</f>
        <v>3</v>
      </c>
      <c r="O190" s="1">
        <f>ROUND(_xlfn.PERCENTRANK.INC(customers[total_orders],customers[[#This Row],[total_orders]])*4+1,0)</f>
        <v>5</v>
      </c>
      <c r="P190" s="1">
        <f>ROUND(_xlfn.PERCENTRANK.INC(customers[total_spend_usd],customers[[#This Row],[total_spend_usd]])*4+1,0)</f>
        <v>3</v>
      </c>
      <c r="Q190" s="1">
        <v>353</v>
      </c>
      <c r="R190" s="1" t="str">
        <f>_xlfn.XLOOKUP(Q190,RFM[RFM Score],RFM[Client Segmentation])</f>
        <v>Potential Loyalist</v>
      </c>
    </row>
    <row r="191" spans="1:18" x14ac:dyDescent="0.3">
      <c r="A191" t="s">
        <v>243</v>
      </c>
      <c r="B191" t="s">
        <v>107</v>
      </c>
      <c r="C191">
        <v>22</v>
      </c>
      <c r="D191" t="s">
        <v>8069</v>
      </c>
      <c r="E191" t="s">
        <v>8084</v>
      </c>
      <c r="F191" t="s">
        <v>17</v>
      </c>
      <c r="G191">
        <v>12</v>
      </c>
      <c r="H191" s="1">
        <v>5267</v>
      </c>
      <c r="I191">
        <v>66436</v>
      </c>
      <c r="J191" s="1">
        <v>27</v>
      </c>
      <c r="K191" t="s">
        <v>37</v>
      </c>
      <c r="L191" t="s">
        <v>19</v>
      </c>
      <c r="M191" t="s">
        <v>15</v>
      </c>
      <c r="N191" s="1">
        <f xml:space="preserve"> ROUND((1 - _xlfn.PERCENTRANK.INC(customers[days_since_last_purchase],customers[[#This Row],[days_since_last_purchase]]))*4 +1,0)</f>
        <v>4</v>
      </c>
      <c r="O191" s="1">
        <f>ROUND(_xlfn.PERCENTRANK.INC(customers[total_orders],customers[[#This Row],[total_orders]])*4+1,0)</f>
        <v>3</v>
      </c>
      <c r="P191" s="1">
        <f>ROUND(_xlfn.PERCENTRANK.INC(customers[total_spend_usd],customers[[#This Row],[total_spend_usd]])*4+1,0)</f>
        <v>3</v>
      </c>
      <c r="Q191" s="1">
        <v>433</v>
      </c>
      <c r="R191" s="1" t="str">
        <f>_xlfn.XLOOKUP(Q191,RFM[RFM Score],RFM[Client Segmentation])</f>
        <v>Potential Loyalist</v>
      </c>
    </row>
    <row r="192" spans="1:18" x14ac:dyDescent="0.3">
      <c r="A192" t="s">
        <v>244</v>
      </c>
      <c r="B192" t="s">
        <v>11</v>
      </c>
      <c r="C192">
        <v>54</v>
      </c>
      <c r="D192" t="s">
        <v>8071</v>
      </c>
      <c r="E192" t="s">
        <v>8084</v>
      </c>
      <c r="F192" t="s">
        <v>17</v>
      </c>
      <c r="G192">
        <v>2</v>
      </c>
      <c r="H192" s="1">
        <v>4621</v>
      </c>
      <c r="I192">
        <v>9042</v>
      </c>
      <c r="J192" s="1">
        <v>43</v>
      </c>
      <c r="K192" t="s">
        <v>21</v>
      </c>
      <c r="L192" t="s">
        <v>19</v>
      </c>
      <c r="M192" t="s">
        <v>23</v>
      </c>
      <c r="N192" s="1">
        <f xml:space="preserve"> ROUND((1 - _xlfn.PERCENTRANK.INC(customers[days_since_last_purchase],customers[[#This Row],[days_since_last_purchase]]))*4 +1,0)</f>
        <v>3</v>
      </c>
      <c r="O192" s="1">
        <f>ROUND(_xlfn.PERCENTRANK.INC(customers[total_orders],customers[[#This Row],[total_orders]])*4+1,0)</f>
        <v>1</v>
      </c>
      <c r="P192" s="1">
        <f>ROUND(_xlfn.PERCENTRANK.INC(customers[total_spend_usd],customers[[#This Row],[total_spend_usd]])*4+1,0)</f>
        <v>1</v>
      </c>
      <c r="Q192" s="1">
        <v>311</v>
      </c>
      <c r="R192" s="1" t="str">
        <f>_xlfn.XLOOKUP(Q192,RFM[RFM Score],RFM[Client Segmentation])</f>
        <v>New Customer</v>
      </c>
    </row>
    <row r="193" spans="1:18" x14ac:dyDescent="0.3">
      <c r="A193" t="s">
        <v>245</v>
      </c>
      <c r="B193" t="s">
        <v>11</v>
      </c>
      <c r="C193">
        <v>24</v>
      </c>
      <c r="D193" t="s">
        <v>8069</v>
      </c>
      <c r="E193" t="s">
        <v>8084</v>
      </c>
      <c r="F193" t="s">
        <v>17</v>
      </c>
      <c r="G193">
        <v>9</v>
      </c>
      <c r="H193" s="1">
        <v>13224</v>
      </c>
      <c r="I193">
        <v>119902</v>
      </c>
      <c r="J193" s="1">
        <v>119</v>
      </c>
      <c r="K193" t="s">
        <v>25</v>
      </c>
      <c r="L193" t="s">
        <v>45</v>
      </c>
      <c r="M193" t="s">
        <v>15</v>
      </c>
      <c r="N193" s="1">
        <f xml:space="preserve"> ROUND((1 - _xlfn.PERCENTRANK.INC(customers[days_since_last_purchase],customers[[#This Row],[days_since_last_purchase]]))*4 +1,0)</f>
        <v>2</v>
      </c>
      <c r="O193" s="1">
        <f>ROUND(_xlfn.PERCENTRANK.INC(customers[total_orders],customers[[#This Row],[total_orders]])*4+1,0)</f>
        <v>2</v>
      </c>
      <c r="P193" s="1">
        <f>ROUND(_xlfn.PERCENTRANK.INC(customers[total_spend_usd],customers[[#This Row],[total_spend_usd]])*4+1,0)</f>
        <v>4</v>
      </c>
      <c r="Q193" s="1">
        <v>224</v>
      </c>
      <c r="R193" s="1" t="str">
        <f>_xlfn.XLOOKUP(Q193,RFM[RFM Score],RFM[Client Segmentation])</f>
        <v>At Risk</v>
      </c>
    </row>
    <row r="194" spans="1:18" x14ac:dyDescent="0.3">
      <c r="A194" t="s">
        <v>246</v>
      </c>
      <c r="B194" t="s">
        <v>36</v>
      </c>
      <c r="C194">
        <v>29</v>
      </c>
      <c r="D194" t="s">
        <v>8070</v>
      </c>
      <c r="E194" t="s">
        <v>8084</v>
      </c>
      <c r="F194" t="s">
        <v>12</v>
      </c>
      <c r="G194">
        <v>41</v>
      </c>
      <c r="H194" s="1">
        <v>2696</v>
      </c>
      <c r="I194">
        <v>119585</v>
      </c>
      <c r="J194" s="1">
        <v>10</v>
      </c>
      <c r="K194" t="s">
        <v>25</v>
      </c>
      <c r="L194" t="s">
        <v>14</v>
      </c>
      <c r="M194" t="s">
        <v>15</v>
      </c>
      <c r="N194" s="1">
        <f xml:space="preserve"> ROUND((1 - _xlfn.PERCENTRANK.INC(customers[days_since_last_purchase],customers[[#This Row],[days_since_last_purchase]]))*4 +1,0)</f>
        <v>4</v>
      </c>
      <c r="O194" s="1">
        <f>ROUND(_xlfn.PERCENTRANK.INC(customers[total_orders],customers[[#This Row],[total_orders]])*4+1,0)</f>
        <v>5</v>
      </c>
      <c r="P194" s="1">
        <f>ROUND(_xlfn.PERCENTRANK.INC(customers[total_spend_usd],customers[[#This Row],[total_spend_usd]])*4+1,0)</f>
        <v>4</v>
      </c>
      <c r="Q194" s="1">
        <v>454</v>
      </c>
      <c r="R194" s="1" t="str">
        <f>_xlfn.XLOOKUP(Q194,RFM[RFM Score],RFM[Client Segmentation])</f>
        <v>Champion</v>
      </c>
    </row>
    <row r="195" spans="1:18" x14ac:dyDescent="0.3">
      <c r="A195" t="s">
        <v>247</v>
      </c>
      <c r="B195" t="s">
        <v>68</v>
      </c>
      <c r="C195">
        <v>22</v>
      </c>
      <c r="D195" t="s">
        <v>8069</v>
      </c>
      <c r="E195" t="s">
        <v>8086</v>
      </c>
      <c r="F195" t="s">
        <v>17</v>
      </c>
      <c r="G195">
        <v>10</v>
      </c>
      <c r="H195" s="1">
        <v>5275</v>
      </c>
      <c r="I195">
        <v>58365</v>
      </c>
      <c r="J195" s="1">
        <v>1</v>
      </c>
      <c r="K195" t="s">
        <v>28</v>
      </c>
      <c r="L195" t="s">
        <v>19</v>
      </c>
      <c r="M195" t="s">
        <v>23</v>
      </c>
      <c r="N195" s="1">
        <f xml:space="preserve"> ROUND((1 - _xlfn.PERCENTRANK.INC(customers[days_since_last_purchase],customers[[#This Row],[days_since_last_purchase]]))*4 +1,0)</f>
        <v>5</v>
      </c>
      <c r="O195" s="1">
        <f>ROUND(_xlfn.PERCENTRANK.INC(customers[total_orders],customers[[#This Row],[total_orders]])*4+1,0)</f>
        <v>3</v>
      </c>
      <c r="P195" s="1">
        <f>ROUND(_xlfn.PERCENTRANK.INC(customers[total_spend_usd],customers[[#This Row],[total_spend_usd]])*4+1,0)</f>
        <v>3</v>
      </c>
      <c r="Q195" s="1">
        <v>533</v>
      </c>
      <c r="R195" s="1" t="str">
        <f>_xlfn.XLOOKUP(Q195,RFM[RFM Score],RFM[Client Segmentation])</f>
        <v>Potential Loyalist</v>
      </c>
    </row>
    <row r="196" spans="1:18" x14ac:dyDescent="0.3">
      <c r="A196" t="s">
        <v>248</v>
      </c>
      <c r="B196" t="s">
        <v>11</v>
      </c>
      <c r="C196">
        <v>42</v>
      </c>
      <c r="D196" t="s">
        <v>8068</v>
      </c>
      <c r="E196" t="s">
        <v>8084</v>
      </c>
      <c r="F196" t="s">
        <v>17</v>
      </c>
      <c r="G196">
        <v>10</v>
      </c>
      <c r="H196" s="1">
        <v>19786</v>
      </c>
      <c r="I196">
        <v>185184</v>
      </c>
      <c r="J196" s="1">
        <v>78</v>
      </c>
      <c r="K196" t="s">
        <v>21</v>
      </c>
      <c r="L196" t="s">
        <v>34</v>
      </c>
      <c r="M196" t="s">
        <v>23</v>
      </c>
      <c r="N196" s="1">
        <f xml:space="preserve"> ROUND((1 - _xlfn.PERCENTRANK.INC(customers[days_since_last_purchase],customers[[#This Row],[days_since_last_purchase]]))*4 +1,0)</f>
        <v>2</v>
      </c>
      <c r="O196" s="1">
        <f>ROUND(_xlfn.PERCENTRANK.INC(customers[total_orders],customers[[#This Row],[total_orders]])*4+1,0)</f>
        <v>3</v>
      </c>
      <c r="P196" s="1">
        <f>ROUND(_xlfn.PERCENTRANK.INC(customers[total_spend_usd],customers[[#This Row],[total_spend_usd]])*4+1,0)</f>
        <v>4</v>
      </c>
      <c r="Q196" s="1">
        <v>234</v>
      </c>
      <c r="R196" s="1" t="str">
        <f>_xlfn.XLOOKUP(Q196,RFM[RFM Score],RFM[Client Segmentation])</f>
        <v>At Risk</v>
      </c>
    </row>
    <row r="197" spans="1:18" x14ac:dyDescent="0.3">
      <c r="A197" t="s">
        <v>249</v>
      </c>
      <c r="B197" t="s">
        <v>123</v>
      </c>
      <c r="C197">
        <v>53</v>
      </c>
      <c r="D197" t="s">
        <v>8071</v>
      </c>
      <c r="E197" t="s">
        <v>8084</v>
      </c>
      <c r="F197" t="s">
        <v>17</v>
      </c>
      <c r="G197">
        <v>36</v>
      </c>
      <c r="H197" s="1">
        <v>4468</v>
      </c>
      <c r="I197">
        <v>155599</v>
      </c>
      <c r="J197" s="1">
        <v>2</v>
      </c>
      <c r="K197" t="s">
        <v>52</v>
      </c>
      <c r="L197" t="s">
        <v>34</v>
      </c>
      <c r="M197" t="s">
        <v>15</v>
      </c>
      <c r="N197" s="1">
        <f xml:space="preserve"> ROUND((1 - _xlfn.PERCENTRANK.INC(customers[days_since_last_purchase],customers[[#This Row],[days_since_last_purchase]]))*4 +1,0)</f>
        <v>5</v>
      </c>
      <c r="O197" s="1">
        <f>ROUND(_xlfn.PERCENTRANK.INC(customers[total_orders],customers[[#This Row],[total_orders]])*4+1,0)</f>
        <v>5</v>
      </c>
      <c r="P197" s="1">
        <f>ROUND(_xlfn.PERCENTRANK.INC(customers[total_spend_usd],customers[[#This Row],[total_spend_usd]])*4+1,0)</f>
        <v>4</v>
      </c>
      <c r="Q197" s="1">
        <v>554</v>
      </c>
      <c r="R197" s="1" t="str">
        <f>_xlfn.XLOOKUP(Q197,RFM[RFM Score],RFM[Client Segmentation])</f>
        <v>Champion</v>
      </c>
    </row>
    <row r="198" spans="1:18" x14ac:dyDescent="0.3">
      <c r="A198" t="s">
        <v>250</v>
      </c>
      <c r="B198" t="s">
        <v>104</v>
      </c>
      <c r="C198">
        <v>49</v>
      </c>
      <c r="D198" t="s">
        <v>8071</v>
      </c>
      <c r="E198" t="s">
        <v>8084</v>
      </c>
      <c r="F198" t="s">
        <v>17</v>
      </c>
      <c r="G198">
        <v>16</v>
      </c>
      <c r="H198" s="1">
        <v>7479</v>
      </c>
      <c r="I198">
        <v>125027</v>
      </c>
      <c r="J198" s="1">
        <v>173</v>
      </c>
      <c r="K198" t="s">
        <v>28</v>
      </c>
      <c r="L198" t="s">
        <v>14</v>
      </c>
      <c r="M198" t="s">
        <v>23</v>
      </c>
      <c r="N198" s="1">
        <f xml:space="preserve"> ROUND((1 - _xlfn.PERCENTRANK.INC(customers[days_since_last_purchase],customers[[#This Row],[days_since_last_purchase]]))*4 +1,0)</f>
        <v>1</v>
      </c>
      <c r="O198" s="1">
        <f>ROUND(_xlfn.PERCENTRANK.INC(customers[total_orders],customers[[#This Row],[total_orders]])*4+1,0)</f>
        <v>3</v>
      </c>
      <c r="P198" s="1">
        <f>ROUND(_xlfn.PERCENTRANK.INC(customers[total_spend_usd],customers[[#This Row],[total_spend_usd]])*4+1,0)</f>
        <v>4</v>
      </c>
      <c r="Q198" s="1">
        <v>134</v>
      </c>
      <c r="R198" s="1" t="str">
        <f>_xlfn.XLOOKUP(Q198,RFM[RFM Score],RFM[Client Segmentation])</f>
        <v>At Risk</v>
      </c>
    </row>
    <row r="199" spans="1:18" x14ac:dyDescent="0.3">
      <c r="A199" t="s">
        <v>251</v>
      </c>
      <c r="B199" t="s">
        <v>11</v>
      </c>
      <c r="C199">
        <v>36</v>
      </c>
      <c r="D199" t="s">
        <v>8068</v>
      </c>
      <c r="E199" t="s">
        <v>8084</v>
      </c>
      <c r="F199" t="s">
        <v>12</v>
      </c>
      <c r="G199">
        <v>18</v>
      </c>
      <c r="H199" s="1">
        <v>5302</v>
      </c>
      <c r="I199">
        <v>82187</v>
      </c>
      <c r="J199" s="1">
        <v>71</v>
      </c>
      <c r="K199" t="s">
        <v>28</v>
      </c>
      <c r="L199" t="s">
        <v>19</v>
      </c>
      <c r="M199" t="s">
        <v>15</v>
      </c>
      <c r="N199" s="1">
        <f xml:space="preserve"> ROUND((1 - _xlfn.PERCENTRANK.INC(customers[days_since_last_purchase],customers[[#This Row],[days_since_last_purchase]]))*4 +1,0)</f>
        <v>2</v>
      </c>
      <c r="O199" s="1">
        <f>ROUND(_xlfn.PERCENTRANK.INC(customers[total_orders],customers[[#This Row],[total_orders]])*4+1,0)</f>
        <v>4</v>
      </c>
      <c r="P199" s="1">
        <f>ROUND(_xlfn.PERCENTRANK.INC(customers[total_spend_usd],customers[[#This Row],[total_spend_usd]])*4+1,0)</f>
        <v>3</v>
      </c>
      <c r="Q199" s="1">
        <v>243</v>
      </c>
      <c r="R199" s="1" t="str">
        <f>_xlfn.XLOOKUP(Q199,RFM[RFM Score],RFM[Client Segmentation])</f>
        <v>At Risk</v>
      </c>
    </row>
    <row r="200" spans="1:18" x14ac:dyDescent="0.3">
      <c r="A200" t="s">
        <v>252</v>
      </c>
      <c r="B200" t="s">
        <v>36</v>
      </c>
      <c r="C200">
        <v>54</v>
      </c>
      <c r="D200" t="s">
        <v>8071</v>
      </c>
      <c r="E200" t="s">
        <v>8085</v>
      </c>
      <c r="F200" t="s">
        <v>12</v>
      </c>
      <c r="G200">
        <v>6</v>
      </c>
      <c r="H200" s="1">
        <v>8591</v>
      </c>
      <c r="I200">
        <v>48286</v>
      </c>
      <c r="J200" s="1">
        <v>8</v>
      </c>
      <c r="K200" t="s">
        <v>52</v>
      </c>
      <c r="L200" t="s">
        <v>19</v>
      </c>
      <c r="M200" t="s">
        <v>23</v>
      </c>
      <c r="N200" s="1">
        <f xml:space="preserve"> ROUND((1 - _xlfn.PERCENTRANK.INC(customers[days_since_last_purchase],customers[[#This Row],[days_since_last_purchase]]))*4 +1,0)</f>
        <v>4</v>
      </c>
      <c r="O200" s="1">
        <f>ROUND(_xlfn.PERCENTRANK.INC(customers[total_orders],customers[[#This Row],[total_orders]])*4+1,0)</f>
        <v>2</v>
      </c>
      <c r="P200" s="1">
        <f>ROUND(_xlfn.PERCENTRANK.INC(customers[total_spend_usd],customers[[#This Row],[total_spend_usd]])*4+1,0)</f>
        <v>3</v>
      </c>
      <c r="Q200" s="1">
        <v>423</v>
      </c>
      <c r="R200" s="1" t="str">
        <f>_xlfn.XLOOKUP(Q200,RFM[RFM Score],RFM[Client Segmentation])</f>
        <v>Potential Loyalist</v>
      </c>
    </row>
    <row r="201" spans="1:18" x14ac:dyDescent="0.3">
      <c r="A201" t="s">
        <v>253</v>
      </c>
      <c r="B201" t="s">
        <v>11</v>
      </c>
      <c r="C201">
        <v>33</v>
      </c>
      <c r="D201" t="s">
        <v>8070</v>
      </c>
      <c r="E201" t="s">
        <v>8085</v>
      </c>
      <c r="F201" t="s">
        <v>17</v>
      </c>
      <c r="G201">
        <v>6</v>
      </c>
      <c r="H201" s="1">
        <v>7068</v>
      </c>
      <c r="I201">
        <v>47298</v>
      </c>
      <c r="J201" s="1">
        <v>17</v>
      </c>
      <c r="K201" t="s">
        <v>25</v>
      </c>
      <c r="L201" t="s">
        <v>14</v>
      </c>
      <c r="M201" t="s">
        <v>23</v>
      </c>
      <c r="N201" s="1">
        <f xml:space="preserve"> ROUND((1 - _xlfn.PERCENTRANK.INC(customers[days_since_last_purchase],customers[[#This Row],[days_since_last_purchase]]))*4 +1,0)</f>
        <v>4</v>
      </c>
      <c r="O201" s="1">
        <f>ROUND(_xlfn.PERCENTRANK.INC(customers[total_orders],customers[[#This Row],[total_orders]])*4+1,0)</f>
        <v>2</v>
      </c>
      <c r="P201" s="1">
        <f>ROUND(_xlfn.PERCENTRANK.INC(customers[total_spend_usd],customers[[#This Row],[total_spend_usd]])*4+1,0)</f>
        <v>3</v>
      </c>
      <c r="Q201" s="1">
        <v>423</v>
      </c>
      <c r="R201" s="1" t="str">
        <f>_xlfn.XLOOKUP(Q201,RFM[RFM Score],RFM[Client Segmentation])</f>
        <v>Potential Loyalist</v>
      </c>
    </row>
    <row r="202" spans="1:18" x14ac:dyDescent="0.3">
      <c r="A202" t="s">
        <v>254</v>
      </c>
      <c r="B202" t="s">
        <v>96</v>
      </c>
      <c r="C202">
        <v>50</v>
      </c>
      <c r="D202" t="s">
        <v>8071</v>
      </c>
      <c r="E202" t="s">
        <v>8084</v>
      </c>
      <c r="F202" t="s">
        <v>17</v>
      </c>
      <c r="G202">
        <v>2</v>
      </c>
      <c r="H202" s="1">
        <v>14839</v>
      </c>
      <c r="I202">
        <v>3402</v>
      </c>
      <c r="J202" s="1">
        <v>13</v>
      </c>
      <c r="K202" t="s">
        <v>25</v>
      </c>
      <c r="L202" t="s">
        <v>19</v>
      </c>
      <c r="M202" t="s">
        <v>23</v>
      </c>
      <c r="N202" s="1">
        <f xml:space="preserve"> ROUND((1 - _xlfn.PERCENTRANK.INC(customers[days_since_last_purchase],customers[[#This Row],[days_since_last_purchase]]))*4 +1,0)</f>
        <v>4</v>
      </c>
      <c r="O202" s="1">
        <f>ROUND(_xlfn.PERCENTRANK.INC(customers[total_orders],customers[[#This Row],[total_orders]])*4+1,0)</f>
        <v>1</v>
      </c>
      <c r="P202" s="1">
        <f>ROUND(_xlfn.PERCENTRANK.INC(customers[total_spend_usd],customers[[#This Row],[total_spend_usd]])*4+1,0)</f>
        <v>1</v>
      </c>
      <c r="Q202" s="1">
        <v>411</v>
      </c>
      <c r="R202" s="1" t="str">
        <f>_xlfn.XLOOKUP(Q202,RFM[RFM Score],RFM[Client Segmentation])</f>
        <v>New Customer</v>
      </c>
    </row>
    <row r="203" spans="1:18" x14ac:dyDescent="0.3">
      <c r="A203" t="s">
        <v>255</v>
      </c>
      <c r="B203" t="s">
        <v>11</v>
      </c>
      <c r="C203">
        <v>50</v>
      </c>
      <c r="D203" t="s">
        <v>8071</v>
      </c>
      <c r="E203" t="s">
        <v>8087</v>
      </c>
      <c r="F203" t="s">
        <v>17</v>
      </c>
      <c r="G203">
        <v>6</v>
      </c>
      <c r="H203" s="1">
        <v>2018</v>
      </c>
      <c r="I203">
        <v>13221</v>
      </c>
      <c r="J203" s="1">
        <v>18</v>
      </c>
      <c r="K203" t="s">
        <v>28</v>
      </c>
      <c r="L203" t="s">
        <v>19</v>
      </c>
      <c r="M203" t="s">
        <v>23</v>
      </c>
      <c r="N203" s="1">
        <f xml:space="preserve"> ROUND((1 - _xlfn.PERCENTRANK.INC(customers[days_since_last_purchase],customers[[#This Row],[days_since_last_purchase]]))*4 +1,0)</f>
        <v>4</v>
      </c>
      <c r="O203" s="1">
        <f>ROUND(_xlfn.PERCENTRANK.INC(customers[total_orders],customers[[#This Row],[total_orders]])*4+1,0)</f>
        <v>2</v>
      </c>
      <c r="P203" s="1">
        <f>ROUND(_xlfn.PERCENTRANK.INC(customers[total_spend_usd],customers[[#This Row],[total_spend_usd]])*4+1,0)</f>
        <v>2</v>
      </c>
      <c r="Q203" s="1">
        <v>422</v>
      </c>
      <c r="R203" s="1" t="str">
        <f>_xlfn.XLOOKUP(Q203,RFM[RFM Score],RFM[Client Segmentation])</f>
        <v>New Customer</v>
      </c>
    </row>
    <row r="204" spans="1:18" x14ac:dyDescent="0.3">
      <c r="A204" t="s">
        <v>256</v>
      </c>
      <c r="B204" t="s">
        <v>107</v>
      </c>
      <c r="C204">
        <v>25</v>
      </c>
      <c r="D204" t="s">
        <v>8070</v>
      </c>
      <c r="E204" t="s">
        <v>8087</v>
      </c>
      <c r="F204" t="s">
        <v>17</v>
      </c>
      <c r="G204">
        <v>42</v>
      </c>
      <c r="H204" s="1">
        <v>3895</v>
      </c>
      <c r="I204">
        <v>179006</v>
      </c>
      <c r="J204" s="1">
        <v>44</v>
      </c>
      <c r="K204" t="s">
        <v>21</v>
      </c>
      <c r="L204" t="s">
        <v>45</v>
      </c>
      <c r="M204" t="s">
        <v>23</v>
      </c>
      <c r="N204" s="1">
        <f xml:space="preserve"> ROUND((1 - _xlfn.PERCENTRANK.INC(customers[days_since_last_purchase],customers[[#This Row],[days_since_last_purchase]]))*4 +1,0)</f>
        <v>3</v>
      </c>
      <c r="O204" s="1">
        <f>ROUND(_xlfn.PERCENTRANK.INC(customers[total_orders],customers[[#This Row],[total_orders]])*4+1,0)</f>
        <v>5</v>
      </c>
      <c r="P204" s="1">
        <f>ROUND(_xlfn.PERCENTRANK.INC(customers[total_spend_usd],customers[[#This Row],[total_spend_usd]])*4+1,0)</f>
        <v>4</v>
      </c>
      <c r="Q204" s="1">
        <v>354</v>
      </c>
      <c r="R204" s="1" t="str">
        <f>_xlfn.XLOOKUP(Q204,RFM[RFM Score],RFM[Client Segmentation])</f>
        <v>Loyal Customer</v>
      </c>
    </row>
    <row r="205" spans="1:18" x14ac:dyDescent="0.3">
      <c r="A205" t="s">
        <v>257</v>
      </c>
      <c r="B205" t="s">
        <v>49</v>
      </c>
      <c r="C205">
        <v>18</v>
      </c>
      <c r="D205" t="s">
        <v>8069</v>
      </c>
      <c r="E205" t="s">
        <v>8084</v>
      </c>
      <c r="F205" t="s">
        <v>17</v>
      </c>
      <c r="G205">
        <v>5</v>
      </c>
      <c r="H205" s="1">
        <v>1699</v>
      </c>
      <c r="I205">
        <v>87647</v>
      </c>
      <c r="J205" s="1">
        <v>56</v>
      </c>
      <c r="K205" t="s">
        <v>25</v>
      </c>
      <c r="L205" t="s">
        <v>47</v>
      </c>
      <c r="M205" t="s">
        <v>15</v>
      </c>
      <c r="N205" s="1">
        <f xml:space="preserve"> ROUND((1 - _xlfn.PERCENTRANK.INC(customers[days_since_last_purchase],customers[[#This Row],[days_since_last_purchase]]))*4 +1,0)</f>
        <v>3</v>
      </c>
      <c r="O205" s="1">
        <f>ROUND(_xlfn.PERCENTRANK.INC(customers[total_orders],customers[[#This Row],[total_orders]])*4+1,0)</f>
        <v>2</v>
      </c>
      <c r="P205" s="1">
        <f>ROUND(_xlfn.PERCENTRANK.INC(customers[total_spend_usd],customers[[#This Row],[total_spend_usd]])*4+1,0)</f>
        <v>3</v>
      </c>
      <c r="Q205" s="1">
        <v>323</v>
      </c>
      <c r="R205" s="1" t="str">
        <f>_xlfn.XLOOKUP(Q205,RFM[RFM Score],RFM[Client Segmentation])</f>
        <v>Potential Loyalist</v>
      </c>
    </row>
    <row r="206" spans="1:18" x14ac:dyDescent="0.3">
      <c r="A206" t="s">
        <v>258</v>
      </c>
      <c r="B206" t="s">
        <v>43</v>
      </c>
      <c r="C206">
        <v>18</v>
      </c>
      <c r="D206" t="s">
        <v>8069</v>
      </c>
      <c r="E206" t="s">
        <v>8084</v>
      </c>
      <c r="F206" t="s">
        <v>17</v>
      </c>
      <c r="G206">
        <v>14</v>
      </c>
      <c r="H206" s="1">
        <v>11999</v>
      </c>
      <c r="I206">
        <v>159582</v>
      </c>
      <c r="J206" s="1">
        <v>48</v>
      </c>
      <c r="K206" t="s">
        <v>21</v>
      </c>
      <c r="L206" t="s">
        <v>19</v>
      </c>
      <c r="M206" t="s">
        <v>23</v>
      </c>
      <c r="N206" s="1">
        <f xml:space="preserve"> ROUND((1 - _xlfn.PERCENTRANK.INC(customers[days_since_last_purchase],customers[[#This Row],[days_since_last_purchase]]))*4 +1,0)</f>
        <v>3</v>
      </c>
      <c r="O206" s="1">
        <f>ROUND(_xlfn.PERCENTRANK.INC(customers[total_orders],customers[[#This Row],[total_orders]])*4+1,0)</f>
        <v>3</v>
      </c>
      <c r="P206" s="1">
        <f>ROUND(_xlfn.PERCENTRANK.INC(customers[total_spend_usd],customers[[#This Row],[total_spend_usd]])*4+1,0)</f>
        <v>4</v>
      </c>
      <c r="Q206" s="1">
        <v>334</v>
      </c>
      <c r="R206" s="1" t="str">
        <f>_xlfn.XLOOKUP(Q206,RFM[RFM Score],RFM[Client Segmentation])</f>
        <v>Need Attention</v>
      </c>
    </row>
    <row r="207" spans="1:18" x14ac:dyDescent="0.3">
      <c r="A207" t="s">
        <v>259</v>
      </c>
      <c r="B207" t="s">
        <v>49</v>
      </c>
      <c r="C207">
        <v>43</v>
      </c>
      <c r="D207" t="s">
        <v>8068</v>
      </c>
      <c r="E207" t="s">
        <v>8084</v>
      </c>
      <c r="F207" t="s">
        <v>12</v>
      </c>
      <c r="G207">
        <v>1</v>
      </c>
      <c r="H207" s="1">
        <v>14554</v>
      </c>
      <c r="I207">
        <v>13182</v>
      </c>
      <c r="J207" s="1">
        <v>53</v>
      </c>
      <c r="K207" t="s">
        <v>37</v>
      </c>
      <c r="L207" t="s">
        <v>34</v>
      </c>
      <c r="M207" t="s">
        <v>15</v>
      </c>
      <c r="N207" s="1">
        <f xml:space="preserve"> ROUND((1 - _xlfn.PERCENTRANK.INC(customers[days_since_last_purchase],customers[[#This Row],[days_since_last_purchase]]))*4 +1,0)</f>
        <v>3</v>
      </c>
      <c r="O207" s="1">
        <f>ROUND(_xlfn.PERCENTRANK.INC(customers[total_orders],customers[[#This Row],[total_orders]])*4+1,0)</f>
        <v>1</v>
      </c>
      <c r="P207" s="1">
        <f>ROUND(_xlfn.PERCENTRANK.INC(customers[total_spend_usd],customers[[#This Row],[total_spend_usd]])*4+1,0)</f>
        <v>2</v>
      </c>
      <c r="Q207" s="1">
        <v>312</v>
      </c>
      <c r="R207" s="1" t="str">
        <f>_xlfn.XLOOKUP(Q207,RFM[RFM Score],RFM[Client Segmentation])</f>
        <v>About To Sleep</v>
      </c>
    </row>
    <row r="208" spans="1:18" x14ac:dyDescent="0.3">
      <c r="A208" t="s">
        <v>260</v>
      </c>
      <c r="B208" t="s">
        <v>88</v>
      </c>
      <c r="C208">
        <v>28</v>
      </c>
      <c r="D208" t="s">
        <v>8070</v>
      </c>
      <c r="E208" t="s">
        <v>8084</v>
      </c>
      <c r="F208" t="s">
        <v>17</v>
      </c>
      <c r="G208">
        <v>1</v>
      </c>
      <c r="H208" s="1">
        <v>12188</v>
      </c>
      <c r="I208">
        <v>12091</v>
      </c>
      <c r="J208" s="1">
        <v>18</v>
      </c>
      <c r="K208" t="s">
        <v>28</v>
      </c>
      <c r="L208" t="s">
        <v>19</v>
      </c>
      <c r="M208" t="s">
        <v>23</v>
      </c>
      <c r="N208" s="1">
        <f xml:space="preserve"> ROUND((1 - _xlfn.PERCENTRANK.INC(customers[days_since_last_purchase],customers[[#This Row],[days_since_last_purchase]]))*4 +1,0)</f>
        <v>4</v>
      </c>
      <c r="O208" s="1">
        <f>ROUND(_xlfn.PERCENTRANK.INC(customers[total_orders],customers[[#This Row],[total_orders]])*4+1,0)</f>
        <v>1</v>
      </c>
      <c r="P208" s="1">
        <f>ROUND(_xlfn.PERCENTRANK.INC(customers[total_spend_usd],customers[[#This Row],[total_spend_usd]])*4+1,0)</f>
        <v>2</v>
      </c>
      <c r="Q208" s="1">
        <v>412</v>
      </c>
      <c r="R208" s="1" t="str">
        <f>_xlfn.XLOOKUP(Q208,RFM[RFM Score],RFM[Client Segmentation])</f>
        <v>New Customer</v>
      </c>
    </row>
    <row r="209" spans="1:18" x14ac:dyDescent="0.3">
      <c r="A209" t="s">
        <v>261</v>
      </c>
      <c r="B209" t="s">
        <v>11</v>
      </c>
      <c r="C209">
        <v>35</v>
      </c>
      <c r="D209" t="s">
        <v>8068</v>
      </c>
      <c r="E209" t="s">
        <v>8084</v>
      </c>
      <c r="F209" t="s">
        <v>12</v>
      </c>
      <c r="G209">
        <v>28</v>
      </c>
      <c r="H209" s="1">
        <v>6212</v>
      </c>
      <c r="I209">
        <v>160294</v>
      </c>
      <c r="J209" s="1">
        <v>1</v>
      </c>
      <c r="K209" t="s">
        <v>40</v>
      </c>
      <c r="L209" t="s">
        <v>19</v>
      </c>
      <c r="M209" t="s">
        <v>15</v>
      </c>
      <c r="N209" s="1">
        <f xml:space="preserve"> ROUND((1 - _xlfn.PERCENTRANK.INC(customers[days_since_last_purchase],customers[[#This Row],[days_since_last_purchase]]))*4 +1,0)</f>
        <v>5</v>
      </c>
      <c r="O209" s="1">
        <f>ROUND(_xlfn.PERCENTRANK.INC(customers[total_orders],customers[[#This Row],[total_orders]])*4+1,0)</f>
        <v>4</v>
      </c>
      <c r="P209" s="1">
        <f>ROUND(_xlfn.PERCENTRANK.INC(customers[total_spend_usd],customers[[#This Row],[total_spend_usd]])*4+1,0)</f>
        <v>4</v>
      </c>
      <c r="Q209" s="1">
        <v>544</v>
      </c>
      <c r="R209" s="1" t="str">
        <f>_xlfn.XLOOKUP(Q209,RFM[RFM Score],RFM[Client Segmentation])</f>
        <v>Champion</v>
      </c>
    </row>
    <row r="210" spans="1:18" x14ac:dyDescent="0.3">
      <c r="A210" t="s">
        <v>262</v>
      </c>
      <c r="B210" t="s">
        <v>51</v>
      </c>
      <c r="C210">
        <v>38</v>
      </c>
      <c r="D210" t="s">
        <v>8068</v>
      </c>
      <c r="E210" t="s">
        <v>8084</v>
      </c>
      <c r="F210" t="s">
        <v>17</v>
      </c>
      <c r="G210">
        <v>16</v>
      </c>
      <c r="H210" s="1">
        <v>5036</v>
      </c>
      <c r="I210">
        <v>83818</v>
      </c>
      <c r="J210" s="1">
        <v>22</v>
      </c>
      <c r="K210" t="s">
        <v>21</v>
      </c>
      <c r="L210" t="s">
        <v>34</v>
      </c>
      <c r="M210" t="s">
        <v>23</v>
      </c>
      <c r="N210" s="1">
        <f xml:space="preserve"> ROUND((1 - _xlfn.PERCENTRANK.INC(customers[days_since_last_purchase],customers[[#This Row],[days_since_last_purchase]]))*4 +1,0)</f>
        <v>4</v>
      </c>
      <c r="O210" s="1">
        <f>ROUND(_xlfn.PERCENTRANK.INC(customers[total_orders],customers[[#This Row],[total_orders]])*4+1,0)</f>
        <v>3</v>
      </c>
      <c r="P210" s="1">
        <f>ROUND(_xlfn.PERCENTRANK.INC(customers[total_spend_usd],customers[[#This Row],[total_spend_usd]])*4+1,0)</f>
        <v>3</v>
      </c>
      <c r="Q210" s="1">
        <v>433</v>
      </c>
      <c r="R210" s="1" t="str">
        <f>_xlfn.XLOOKUP(Q210,RFM[RFM Score],RFM[Client Segmentation])</f>
        <v>Potential Loyalist</v>
      </c>
    </row>
    <row r="211" spans="1:18" x14ac:dyDescent="0.3">
      <c r="A211" t="s">
        <v>263</v>
      </c>
      <c r="B211" t="s">
        <v>27</v>
      </c>
      <c r="C211">
        <v>18</v>
      </c>
      <c r="D211" t="s">
        <v>8069</v>
      </c>
      <c r="E211" t="s">
        <v>8084</v>
      </c>
      <c r="F211" t="s">
        <v>17</v>
      </c>
      <c r="G211">
        <v>20</v>
      </c>
      <c r="H211" s="1">
        <v>1410</v>
      </c>
      <c r="I211">
        <v>30060</v>
      </c>
      <c r="J211" s="1">
        <v>2</v>
      </c>
      <c r="K211" t="s">
        <v>25</v>
      </c>
      <c r="L211" t="s">
        <v>14</v>
      </c>
      <c r="M211" t="s">
        <v>23</v>
      </c>
      <c r="N211" s="1">
        <f xml:space="preserve"> ROUND((1 - _xlfn.PERCENTRANK.INC(customers[days_since_last_purchase],customers[[#This Row],[days_since_last_purchase]]))*4 +1,0)</f>
        <v>5</v>
      </c>
      <c r="O211" s="1">
        <f>ROUND(_xlfn.PERCENTRANK.INC(customers[total_orders],customers[[#This Row],[total_orders]])*4+1,0)</f>
        <v>4</v>
      </c>
      <c r="P211" s="1">
        <f>ROUND(_xlfn.PERCENTRANK.INC(customers[total_spend_usd],customers[[#This Row],[total_spend_usd]])*4+1,0)</f>
        <v>2</v>
      </c>
      <c r="Q211" s="1">
        <v>542</v>
      </c>
      <c r="R211" s="1" t="str">
        <f>_xlfn.XLOOKUP(Q211,RFM[RFM Score],RFM[Client Segmentation])</f>
        <v>Potential Loyalist</v>
      </c>
    </row>
    <row r="212" spans="1:18" x14ac:dyDescent="0.3">
      <c r="A212" t="s">
        <v>264</v>
      </c>
      <c r="B212" t="s">
        <v>51</v>
      </c>
      <c r="C212">
        <v>18</v>
      </c>
      <c r="D212" t="s">
        <v>8069</v>
      </c>
      <c r="E212" t="s">
        <v>8084</v>
      </c>
      <c r="F212" t="s">
        <v>17</v>
      </c>
      <c r="G212">
        <v>11</v>
      </c>
      <c r="H212" s="1">
        <v>715</v>
      </c>
      <c r="I212">
        <v>83931</v>
      </c>
      <c r="J212" s="1">
        <v>5</v>
      </c>
      <c r="K212" t="s">
        <v>44</v>
      </c>
      <c r="L212" t="s">
        <v>19</v>
      </c>
      <c r="M212" t="s">
        <v>15</v>
      </c>
      <c r="N212" s="1">
        <f xml:space="preserve"> ROUND((1 - _xlfn.PERCENTRANK.INC(customers[days_since_last_purchase],customers[[#This Row],[days_since_last_purchase]]))*4 +1,0)</f>
        <v>5</v>
      </c>
      <c r="O212" s="1">
        <f>ROUND(_xlfn.PERCENTRANK.INC(customers[total_orders],customers[[#This Row],[total_orders]])*4+1,0)</f>
        <v>3</v>
      </c>
      <c r="P212" s="1">
        <f>ROUND(_xlfn.PERCENTRANK.INC(customers[total_spend_usd],customers[[#This Row],[total_spend_usd]])*4+1,0)</f>
        <v>3</v>
      </c>
      <c r="Q212" s="1">
        <v>533</v>
      </c>
      <c r="R212" s="1" t="str">
        <f>_xlfn.XLOOKUP(Q212,RFM[RFM Score],RFM[Client Segmentation])</f>
        <v>Potential Loyalist</v>
      </c>
    </row>
    <row r="213" spans="1:18" x14ac:dyDescent="0.3">
      <c r="A213" t="s">
        <v>265</v>
      </c>
      <c r="B213" t="s">
        <v>214</v>
      </c>
      <c r="C213">
        <v>41</v>
      </c>
      <c r="D213" t="s">
        <v>8068</v>
      </c>
      <c r="E213" t="s">
        <v>8084</v>
      </c>
      <c r="F213" t="s">
        <v>12</v>
      </c>
      <c r="G213">
        <v>44</v>
      </c>
      <c r="H213" s="1">
        <v>6844</v>
      </c>
      <c r="I213">
        <v>303801</v>
      </c>
      <c r="J213" s="1">
        <v>37</v>
      </c>
      <c r="K213" t="s">
        <v>28</v>
      </c>
      <c r="L213" t="s">
        <v>34</v>
      </c>
      <c r="M213" t="s">
        <v>23</v>
      </c>
      <c r="N213" s="1">
        <f xml:space="preserve"> ROUND((1 - _xlfn.PERCENTRANK.INC(customers[days_since_last_purchase],customers[[#This Row],[days_since_last_purchase]]))*4 +1,0)</f>
        <v>3</v>
      </c>
      <c r="O213" s="1">
        <f>ROUND(_xlfn.PERCENTRANK.INC(customers[total_orders],customers[[#This Row],[total_orders]])*4+1,0)</f>
        <v>5</v>
      </c>
      <c r="P213" s="1">
        <f>ROUND(_xlfn.PERCENTRANK.INC(customers[total_spend_usd],customers[[#This Row],[total_spend_usd]])*4+1,0)</f>
        <v>5</v>
      </c>
      <c r="Q213" s="1">
        <v>355</v>
      </c>
      <c r="R213" s="1" t="str">
        <f>_xlfn.XLOOKUP(Q213,RFM[RFM Score],RFM[Client Segmentation])</f>
        <v>Loyal Customer</v>
      </c>
    </row>
    <row r="214" spans="1:18" x14ac:dyDescent="0.3">
      <c r="A214" t="s">
        <v>266</v>
      </c>
      <c r="B214" t="s">
        <v>11</v>
      </c>
      <c r="C214">
        <v>36</v>
      </c>
      <c r="D214" t="s">
        <v>8068</v>
      </c>
      <c r="E214" t="s">
        <v>8085</v>
      </c>
      <c r="F214" t="s">
        <v>17</v>
      </c>
      <c r="G214">
        <v>36</v>
      </c>
      <c r="H214" s="1">
        <v>10558</v>
      </c>
      <c r="I214">
        <v>416729</v>
      </c>
      <c r="J214" s="1">
        <v>8</v>
      </c>
      <c r="K214" t="s">
        <v>28</v>
      </c>
      <c r="L214" t="s">
        <v>47</v>
      </c>
      <c r="M214" t="s">
        <v>23</v>
      </c>
      <c r="N214" s="1">
        <f xml:space="preserve"> ROUND((1 - _xlfn.PERCENTRANK.INC(customers[days_since_last_purchase],customers[[#This Row],[days_since_last_purchase]]))*4 +1,0)</f>
        <v>4</v>
      </c>
      <c r="O214" s="1">
        <f>ROUND(_xlfn.PERCENTRANK.INC(customers[total_orders],customers[[#This Row],[total_orders]])*4+1,0)</f>
        <v>5</v>
      </c>
      <c r="P214" s="1">
        <f>ROUND(_xlfn.PERCENTRANK.INC(customers[total_spend_usd],customers[[#This Row],[total_spend_usd]])*4+1,0)</f>
        <v>5</v>
      </c>
      <c r="Q214" s="1">
        <v>455</v>
      </c>
      <c r="R214" s="1" t="str">
        <f>_xlfn.XLOOKUP(Q214,RFM[RFM Score],RFM[Client Segmentation])</f>
        <v>Champion</v>
      </c>
    </row>
    <row r="215" spans="1:18" x14ac:dyDescent="0.3">
      <c r="A215" t="s">
        <v>267</v>
      </c>
      <c r="B215" t="s">
        <v>11</v>
      </c>
      <c r="C215">
        <v>18</v>
      </c>
      <c r="D215" t="s">
        <v>8069</v>
      </c>
      <c r="E215" t="s">
        <v>8084</v>
      </c>
      <c r="F215" t="s">
        <v>17</v>
      </c>
      <c r="G215">
        <v>12</v>
      </c>
      <c r="H215" s="1">
        <v>581</v>
      </c>
      <c r="I215">
        <v>7239</v>
      </c>
      <c r="J215" s="1">
        <v>32</v>
      </c>
      <c r="K215" t="s">
        <v>28</v>
      </c>
      <c r="L215" t="s">
        <v>22</v>
      </c>
      <c r="M215" t="s">
        <v>23</v>
      </c>
      <c r="N215" s="1">
        <f xml:space="preserve"> ROUND((1 - _xlfn.PERCENTRANK.INC(customers[days_since_last_purchase],customers[[#This Row],[days_since_last_purchase]]))*4 +1,0)</f>
        <v>3</v>
      </c>
      <c r="O215" s="1">
        <f>ROUND(_xlfn.PERCENTRANK.INC(customers[total_orders],customers[[#This Row],[total_orders]])*4+1,0)</f>
        <v>3</v>
      </c>
      <c r="P215" s="1">
        <f>ROUND(_xlfn.PERCENTRANK.INC(customers[total_spend_usd],customers[[#This Row],[total_spend_usd]])*4+1,0)</f>
        <v>1</v>
      </c>
      <c r="Q215" s="1">
        <v>331</v>
      </c>
      <c r="R215" s="1" t="str">
        <f>_xlfn.XLOOKUP(Q215,RFM[RFM Score],RFM[Client Segmentation])</f>
        <v>About To Sleep</v>
      </c>
    </row>
    <row r="216" spans="1:18" x14ac:dyDescent="0.3">
      <c r="A216" t="s">
        <v>268</v>
      </c>
      <c r="B216" t="s">
        <v>11</v>
      </c>
      <c r="C216">
        <v>42</v>
      </c>
      <c r="D216" t="s">
        <v>8068</v>
      </c>
      <c r="E216" t="s">
        <v>8084</v>
      </c>
      <c r="F216" t="s">
        <v>12</v>
      </c>
      <c r="G216">
        <v>22</v>
      </c>
      <c r="H216" s="1">
        <v>18315</v>
      </c>
      <c r="I216">
        <v>344709</v>
      </c>
      <c r="J216" s="1">
        <v>70</v>
      </c>
      <c r="K216" t="s">
        <v>28</v>
      </c>
      <c r="L216" t="s">
        <v>47</v>
      </c>
      <c r="M216" t="s">
        <v>23</v>
      </c>
      <c r="N216" s="1">
        <f xml:space="preserve"> ROUND((1 - _xlfn.PERCENTRANK.INC(customers[days_since_last_purchase],customers[[#This Row],[days_since_last_purchase]]))*4 +1,0)</f>
        <v>2</v>
      </c>
      <c r="O216" s="1">
        <f>ROUND(_xlfn.PERCENTRANK.INC(customers[total_orders],customers[[#This Row],[total_orders]])*4+1,0)</f>
        <v>4</v>
      </c>
      <c r="P216" s="1">
        <f>ROUND(_xlfn.PERCENTRANK.INC(customers[total_spend_usd],customers[[#This Row],[total_spend_usd]])*4+1,0)</f>
        <v>5</v>
      </c>
      <c r="Q216" s="1">
        <v>245</v>
      </c>
      <c r="R216" s="1" t="str">
        <f>_xlfn.XLOOKUP(Q216,RFM[RFM Score],RFM[Client Segmentation])</f>
        <v>At Risk</v>
      </c>
    </row>
    <row r="217" spans="1:18" x14ac:dyDescent="0.3">
      <c r="A217" t="s">
        <v>269</v>
      </c>
      <c r="B217" t="s">
        <v>33</v>
      </c>
      <c r="C217">
        <v>35</v>
      </c>
      <c r="D217" t="s">
        <v>8068</v>
      </c>
      <c r="E217" t="s">
        <v>8086</v>
      </c>
      <c r="F217" t="s">
        <v>17</v>
      </c>
      <c r="G217">
        <v>7</v>
      </c>
      <c r="H217" s="1">
        <v>281</v>
      </c>
      <c r="I217">
        <v>21464</v>
      </c>
      <c r="J217" s="1">
        <v>208</v>
      </c>
      <c r="K217" t="s">
        <v>52</v>
      </c>
      <c r="L217" t="s">
        <v>14</v>
      </c>
      <c r="M217" t="s">
        <v>15</v>
      </c>
      <c r="N217" s="1">
        <f xml:space="preserve"> ROUND((1 - _xlfn.PERCENTRANK.INC(customers[days_since_last_purchase],customers[[#This Row],[days_since_last_purchase]]))*4 +1,0)</f>
        <v>1</v>
      </c>
      <c r="O217" s="1">
        <f>ROUND(_xlfn.PERCENTRANK.INC(customers[total_orders],customers[[#This Row],[total_orders]])*4+1,0)</f>
        <v>2</v>
      </c>
      <c r="P217" s="1">
        <f>ROUND(_xlfn.PERCENTRANK.INC(customers[total_spend_usd],customers[[#This Row],[total_spend_usd]])*4+1,0)</f>
        <v>2</v>
      </c>
      <c r="Q217" s="1">
        <v>122</v>
      </c>
      <c r="R217" s="1" t="str">
        <f>_xlfn.XLOOKUP(Q217,RFM[RFM Score],RFM[Client Segmentation])</f>
        <v>Hibernating</v>
      </c>
    </row>
    <row r="218" spans="1:18" x14ac:dyDescent="0.3">
      <c r="A218" t="s">
        <v>270</v>
      </c>
      <c r="B218" t="s">
        <v>49</v>
      </c>
      <c r="C218">
        <v>55</v>
      </c>
      <c r="D218" t="s">
        <v>8072</v>
      </c>
      <c r="E218" t="s">
        <v>8084</v>
      </c>
      <c r="F218" t="s">
        <v>17</v>
      </c>
      <c r="G218">
        <v>4</v>
      </c>
      <c r="H218" s="1">
        <v>2319</v>
      </c>
      <c r="I218">
        <v>10363</v>
      </c>
      <c r="J218" s="1">
        <v>128</v>
      </c>
      <c r="K218" t="s">
        <v>44</v>
      </c>
      <c r="L218" t="s">
        <v>34</v>
      </c>
      <c r="M218" t="s">
        <v>23</v>
      </c>
      <c r="N218" s="1">
        <f xml:space="preserve"> ROUND((1 - _xlfn.PERCENTRANK.INC(customers[days_since_last_purchase],customers[[#This Row],[days_since_last_purchase]]))*4 +1,0)</f>
        <v>1</v>
      </c>
      <c r="O218" s="1">
        <f>ROUND(_xlfn.PERCENTRANK.INC(customers[total_orders],customers[[#This Row],[total_orders]])*4+1,0)</f>
        <v>2</v>
      </c>
      <c r="P218" s="1">
        <f>ROUND(_xlfn.PERCENTRANK.INC(customers[total_spend_usd],customers[[#This Row],[total_spend_usd]])*4+1,0)</f>
        <v>1</v>
      </c>
      <c r="Q218" s="1">
        <v>121</v>
      </c>
      <c r="R218" s="1" t="str">
        <f>_xlfn.XLOOKUP(Q218,RFM[RFM Score],RFM[Client Segmentation])</f>
        <v>Lost</v>
      </c>
    </row>
    <row r="219" spans="1:18" x14ac:dyDescent="0.3">
      <c r="A219" t="s">
        <v>271</v>
      </c>
      <c r="B219" t="s">
        <v>43</v>
      </c>
      <c r="C219">
        <v>23</v>
      </c>
      <c r="D219" t="s">
        <v>8069</v>
      </c>
      <c r="E219" t="s">
        <v>8087</v>
      </c>
      <c r="F219" t="s">
        <v>17</v>
      </c>
      <c r="G219">
        <v>11</v>
      </c>
      <c r="H219" s="1">
        <v>4422</v>
      </c>
      <c r="I219">
        <v>53399</v>
      </c>
      <c r="J219" s="1">
        <v>86</v>
      </c>
      <c r="K219" t="s">
        <v>98</v>
      </c>
      <c r="L219" t="s">
        <v>14</v>
      </c>
      <c r="M219" t="s">
        <v>23</v>
      </c>
      <c r="N219" s="1">
        <f xml:space="preserve"> ROUND((1 - _xlfn.PERCENTRANK.INC(customers[days_since_last_purchase],customers[[#This Row],[days_since_last_purchase]]))*4 +1,0)</f>
        <v>2</v>
      </c>
      <c r="O219" s="1">
        <f>ROUND(_xlfn.PERCENTRANK.INC(customers[total_orders],customers[[#This Row],[total_orders]])*4+1,0)</f>
        <v>3</v>
      </c>
      <c r="P219" s="1">
        <f>ROUND(_xlfn.PERCENTRANK.INC(customers[total_spend_usd],customers[[#This Row],[total_spend_usd]])*4+1,0)</f>
        <v>3</v>
      </c>
      <c r="Q219" s="1">
        <v>233</v>
      </c>
      <c r="R219" s="1" t="str">
        <f>_xlfn.XLOOKUP(Q219,RFM[RFM Score],RFM[Client Segmentation])</f>
        <v>Hibernating</v>
      </c>
    </row>
    <row r="220" spans="1:18" x14ac:dyDescent="0.3">
      <c r="A220" t="s">
        <v>272</v>
      </c>
      <c r="B220" t="s">
        <v>27</v>
      </c>
      <c r="C220">
        <v>55</v>
      </c>
      <c r="D220" t="s">
        <v>8072</v>
      </c>
      <c r="E220" t="s">
        <v>8084</v>
      </c>
      <c r="F220" t="s">
        <v>12</v>
      </c>
      <c r="G220">
        <v>13</v>
      </c>
      <c r="H220" s="1">
        <v>6675</v>
      </c>
      <c r="I220">
        <v>91577</v>
      </c>
      <c r="J220" s="1">
        <v>79</v>
      </c>
      <c r="K220" t="s">
        <v>25</v>
      </c>
      <c r="L220" t="s">
        <v>14</v>
      </c>
      <c r="M220" t="s">
        <v>23</v>
      </c>
      <c r="N220" s="1">
        <f xml:space="preserve"> ROUND((1 - _xlfn.PERCENTRANK.INC(customers[days_since_last_purchase],customers[[#This Row],[days_since_last_purchase]]))*4 +1,0)</f>
        <v>2</v>
      </c>
      <c r="O220" s="1">
        <f>ROUND(_xlfn.PERCENTRANK.INC(customers[total_orders],customers[[#This Row],[total_orders]])*4+1,0)</f>
        <v>3</v>
      </c>
      <c r="P220" s="1">
        <f>ROUND(_xlfn.PERCENTRANK.INC(customers[total_spend_usd],customers[[#This Row],[total_spend_usd]])*4+1,0)</f>
        <v>3</v>
      </c>
      <c r="Q220" s="1">
        <v>233</v>
      </c>
      <c r="R220" s="1" t="str">
        <f>_xlfn.XLOOKUP(Q220,RFM[RFM Score],RFM[Client Segmentation])</f>
        <v>Hibernating</v>
      </c>
    </row>
    <row r="221" spans="1:18" x14ac:dyDescent="0.3">
      <c r="A221" t="s">
        <v>273</v>
      </c>
      <c r="B221" t="s">
        <v>61</v>
      </c>
      <c r="C221">
        <v>48</v>
      </c>
      <c r="D221" t="s">
        <v>8071</v>
      </c>
      <c r="E221" t="s">
        <v>8084</v>
      </c>
      <c r="F221" t="s">
        <v>17</v>
      </c>
      <c r="G221">
        <v>2</v>
      </c>
      <c r="H221" s="1">
        <v>8028</v>
      </c>
      <c r="I221">
        <v>15069</v>
      </c>
      <c r="J221" s="1">
        <v>39</v>
      </c>
      <c r="K221" t="s">
        <v>31</v>
      </c>
      <c r="L221" t="s">
        <v>34</v>
      </c>
      <c r="M221" t="s">
        <v>15</v>
      </c>
      <c r="N221" s="1">
        <f xml:space="preserve"> ROUND((1 - _xlfn.PERCENTRANK.INC(customers[days_since_last_purchase],customers[[#This Row],[days_since_last_purchase]]))*4 +1,0)</f>
        <v>3</v>
      </c>
      <c r="O221" s="1">
        <f>ROUND(_xlfn.PERCENTRANK.INC(customers[total_orders],customers[[#This Row],[total_orders]])*4+1,0)</f>
        <v>1</v>
      </c>
      <c r="P221" s="1">
        <f>ROUND(_xlfn.PERCENTRANK.INC(customers[total_spend_usd],customers[[#This Row],[total_spend_usd]])*4+1,0)</f>
        <v>2</v>
      </c>
      <c r="Q221" s="1">
        <v>312</v>
      </c>
      <c r="R221" s="1" t="str">
        <f>_xlfn.XLOOKUP(Q221,RFM[RFM Score],RFM[Client Segmentation])</f>
        <v>About To Sleep</v>
      </c>
    </row>
    <row r="222" spans="1:18" x14ac:dyDescent="0.3">
      <c r="A222" t="s">
        <v>274</v>
      </c>
      <c r="B222" t="s">
        <v>173</v>
      </c>
      <c r="C222">
        <v>53</v>
      </c>
      <c r="D222" t="s">
        <v>8071</v>
      </c>
      <c r="E222" t="s">
        <v>8085</v>
      </c>
      <c r="F222" t="s">
        <v>12</v>
      </c>
      <c r="G222">
        <v>2</v>
      </c>
      <c r="H222" s="1">
        <v>27724</v>
      </c>
      <c r="I222">
        <v>4858</v>
      </c>
      <c r="J222" s="1">
        <v>184</v>
      </c>
      <c r="K222" t="s">
        <v>37</v>
      </c>
      <c r="L222" t="s">
        <v>14</v>
      </c>
      <c r="M222" t="s">
        <v>23</v>
      </c>
      <c r="N222" s="1">
        <f xml:space="preserve"> ROUND((1 - _xlfn.PERCENTRANK.INC(customers[days_since_last_purchase],customers[[#This Row],[days_since_last_purchase]]))*4 +1,0)</f>
        <v>1</v>
      </c>
      <c r="O222" s="1">
        <f>ROUND(_xlfn.PERCENTRANK.INC(customers[total_orders],customers[[#This Row],[total_orders]])*4+1,0)</f>
        <v>1</v>
      </c>
      <c r="P222" s="1">
        <f>ROUND(_xlfn.PERCENTRANK.INC(customers[total_spend_usd],customers[[#This Row],[total_spend_usd]])*4+1,0)</f>
        <v>1</v>
      </c>
      <c r="Q222" s="1">
        <v>111</v>
      </c>
      <c r="R222" s="1" t="str">
        <f>_xlfn.XLOOKUP(Q222,RFM[RFM Score],RFM[Client Segmentation])</f>
        <v>Lost</v>
      </c>
    </row>
    <row r="223" spans="1:18" x14ac:dyDescent="0.3">
      <c r="A223" t="s">
        <v>275</v>
      </c>
      <c r="B223" t="s">
        <v>11</v>
      </c>
      <c r="C223">
        <v>60</v>
      </c>
      <c r="D223" t="s">
        <v>8072</v>
      </c>
      <c r="E223" t="s">
        <v>8086</v>
      </c>
      <c r="F223" t="s">
        <v>17</v>
      </c>
      <c r="G223">
        <v>7</v>
      </c>
      <c r="H223" s="1">
        <v>3029</v>
      </c>
      <c r="I223">
        <v>20868</v>
      </c>
      <c r="J223" s="1">
        <v>28</v>
      </c>
      <c r="K223" t="s">
        <v>13</v>
      </c>
      <c r="L223" t="s">
        <v>19</v>
      </c>
      <c r="M223" t="s">
        <v>23</v>
      </c>
      <c r="N223" s="1">
        <f xml:space="preserve"> ROUND((1 - _xlfn.PERCENTRANK.INC(customers[days_since_last_purchase],customers[[#This Row],[days_since_last_purchase]]))*4 +1,0)</f>
        <v>4</v>
      </c>
      <c r="O223" s="1">
        <f>ROUND(_xlfn.PERCENTRANK.INC(customers[total_orders],customers[[#This Row],[total_orders]])*4+1,0)</f>
        <v>2</v>
      </c>
      <c r="P223" s="1">
        <f>ROUND(_xlfn.PERCENTRANK.INC(customers[total_spend_usd],customers[[#This Row],[total_spend_usd]])*4+1,0)</f>
        <v>2</v>
      </c>
      <c r="Q223" s="1">
        <v>422</v>
      </c>
      <c r="R223" s="1" t="str">
        <f>_xlfn.XLOOKUP(Q223,RFM[RFM Score],RFM[Client Segmentation])</f>
        <v>New Customer</v>
      </c>
    </row>
    <row r="224" spans="1:18" x14ac:dyDescent="0.3">
      <c r="A224" t="s">
        <v>276</v>
      </c>
      <c r="B224" t="s">
        <v>68</v>
      </c>
      <c r="C224">
        <v>40</v>
      </c>
      <c r="D224" t="s">
        <v>8068</v>
      </c>
      <c r="E224" t="s">
        <v>8084</v>
      </c>
      <c r="F224" t="s">
        <v>17</v>
      </c>
      <c r="G224">
        <v>7</v>
      </c>
      <c r="H224" s="1">
        <v>22122</v>
      </c>
      <c r="I224">
        <v>170328</v>
      </c>
      <c r="J224" s="1">
        <v>74</v>
      </c>
      <c r="K224" t="s">
        <v>25</v>
      </c>
      <c r="L224" t="s">
        <v>14</v>
      </c>
      <c r="M224" t="s">
        <v>23</v>
      </c>
      <c r="N224" s="1">
        <f xml:space="preserve"> ROUND((1 - _xlfn.PERCENTRANK.INC(customers[days_since_last_purchase],customers[[#This Row],[days_since_last_purchase]]))*4 +1,0)</f>
        <v>2</v>
      </c>
      <c r="O224" s="1">
        <f>ROUND(_xlfn.PERCENTRANK.INC(customers[total_orders],customers[[#This Row],[total_orders]])*4+1,0)</f>
        <v>2</v>
      </c>
      <c r="P224" s="1">
        <f>ROUND(_xlfn.PERCENTRANK.INC(customers[total_spend_usd],customers[[#This Row],[total_spend_usd]])*4+1,0)</f>
        <v>4</v>
      </c>
      <c r="Q224" s="1">
        <v>224</v>
      </c>
      <c r="R224" s="1" t="str">
        <f>_xlfn.XLOOKUP(Q224,RFM[RFM Score],RFM[Client Segmentation])</f>
        <v>At Risk</v>
      </c>
    </row>
    <row r="225" spans="1:18" x14ac:dyDescent="0.3">
      <c r="A225" t="s">
        <v>277</v>
      </c>
      <c r="B225" t="s">
        <v>68</v>
      </c>
      <c r="C225">
        <v>48</v>
      </c>
      <c r="D225" t="s">
        <v>8071</v>
      </c>
      <c r="E225" t="s">
        <v>8084</v>
      </c>
      <c r="F225" t="s">
        <v>17</v>
      </c>
      <c r="G225">
        <v>8</v>
      </c>
      <c r="H225" s="1">
        <v>8271</v>
      </c>
      <c r="I225">
        <v>57778</v>
      </c>
      <c r="J225" s="1">
        <v>79</v>
      </c>
      <c r="K225" t="s">
        <v>25</v>
      </c>
      <c r="L225" t="s">
        <v>47</v>
      </c>
      <c r="M225" t="s">
        <v>15</v>
      </c>
      <c r="N225" s="1">
        <f xml:space="preserve"> ROUND((1 - _xlfn.PERCENTRANK.INC(customers[days_since_last_purchase],customers[[#This Row],[days_since_last_purchase]]))*4 +1,0)</f>
        <v>2</v>
      </c>
      <c r="O225" s="1">
        <f>ROUND(_xlfn.PERCENTRANK.INC(customers[total_orders],customers[[#This Row],[total_orders]])*4+1,0)</f>
        <v>2</v>
      </c>
      <c r="P225" s="1">
        <f>ROUND(_xlfn.PERCENTRANK.INC(customers[total_spend_usd],customers[[#This Row],[total_spend_usd]])*4+1,0)</f>
        <v>3</v>
      </c>
      <c r="Q225" s="1">
        <v>223</v>
      </c>
      <c r="R225" s="1" t="str">
        <f>_xlfn.XLOOKUP(Q225,RFM[RFM Score],RFM[Client Segmentation])</f>
        <v>Hibernating</v>
      </c>
    </row>
    <row r="226" spans="1:18" x14ac:dyDescent="0.3">
      <c r="A226" t="s">
        <v>278</v>
      </c>
      <c r="B226" t="s">
        <v>11</v>
      </c>
      <c r="C226">
        <v>40</v>
      </c>
      <c r="D226" t="s">
        <v>8068</v>
      </c>
      <c r="E226" t="s">
        <v>8084</v>
      </c>
      <c r="F226" t="s">
        <v>12</v>
      </c>
      <c r="G226">
        <v>3</v>
      </c>
      <c r="H226" s="1">
        <v>15842</v>
      </c>
      <c r="I226">
        <v>49693</v>
      </c>
      <c r="J226" s="1">
        <v>42</v>
      </c>
      <c r="K226" t="s">
        <v>25</v>
      </c>
      <c r="L226" t="s">
        <v>19</v>
      </c>
      <c r="M226" t="s">
        <v>23</v>
      </c>
      <c r="N226" s="1">
        <f xml:space="preserve"> ROUND((1 - _xlfn.PERCENTRANK.INC(customers[days_since_last_purchase],customers[[#This Row],[days_since_last_purchase]]))*4 +1,0)</f>
        <v>3</v>
      </c>
      <c r="O226" s="1">
        <f>ROUND(_xlfn.PERCENTRANK.INC(customers[total_orders],customers[[#This Row],[total_orders]])*4+1,0)</f>
        <v>1</v>
      </c>
      <c r="P226" s="1">
        <f>ROUND(_xlfn.PERCENTRANK.INC(customers[total_spend_usd],customers[[#This Row],[total_spend_usd]])*4+1,0)</f>
        <v>3</v>
      </c>
      <c r="Q226" s="1">
        <v>313</v>
      </c>
      <c r="R226" s="1" t="str">
        <f>_xlfn.XLOOKUP(Q226,RFM[RFM Score],RFM[Client Segmentation])</f>
        <v>Promising</v>
      </c>
    </row>
    <row r="227" spans="1:18" x14ac:dyDescent="0.3">
      <c r="A227" t="s">
        <v>279</v>
      </c>
      <c r="B227" t="s">
        <v>11</v>
      </c>
      <c r="C227">
        <v>27</v>
      </c>
      <c r="D227" t="s">
        <v>8070</v>
      </c>
      <c r="E227" t="s">
        <v>8084</v>
      </c>
      <c r="F227" t="s">
        <v>17</v>
      </c>
      <c r="G227">
        <v>1</v>
      </c>
      <c r="H227" s="1">
        <v>9109</v>
      </c>
      <c r="I227">
        <v>9991</v>
      </c>
      <c r="J227" s="1">
        <v>16</v>
      </c>
      <c r="K227" t="s">
        <v>28</v>
      </c>
      <c r="L227" t="s">
        <v>14</v>
      </c>
      <c r="M227" t="s">
        <v>23</v>
      </c>
      <c r="N227" s="1">
        <f xml:space="preserve"> ROUND((1 - _xlfn.PERCENTRANK.INC(customers[days_since_last_purchase],customers[[#This Row],[days_since_last_purchase]]))*4 +1,0)</f>
        <v>4</v>
      </c>
      <c r="O227" s="1">
        <f>ROUND(_xlfn.PERCENTRANK.INC(customers[total_orders],customers[[#This Row],[total_orders]])*4+1,0)</f>
        <v>1</v>
      </c>
      <c r="P227" s="1">
        <f>ROUND(_xlfn.PERCENTRANK.INC(customers[total_spend_usd],customers[[#This Row],[total_spend_usd]])*4+1,0)</f>
        <v>1</v>
      </c>
      <c r="Q227" s="1">
        <v>411</v>
      </c>
      <c r="R227" s="1" t="str">
        <f>_xlfn.XLOOKUP(Q227,RFM[RFM Score],RFM[Client Segmentation])</f>
        <v>New Customer</v>
      </c>
    </row>
    <row r="228" spans="1:18" x14ac:dyDescent="0.3">
      <c r="A228" t="s">
        <v>280</v>
      </c>
      <c r="B228" t="s">
        <v>68</v>
      </c>
      <c r="C228">
        <v>22</v>
      </c>
      <c r="D228" t="s">
        <v>8069</v>
      </c>
      <c r="E228" t="s">
        <v>8087</v>
      </c>
      <c r="F228" t="s">
        <v>17</v>
      </c>
      <c r="G228">
        <v>24</v>
      </c>
      <c r="H228" s="1">
        <v>4967</v>
      </c>
      <c r="I228">
        <v>122745</v>
      </c>
      <c r="J228" s="1">
        <v>13</v>
      </c>
      <c r="K228" t="s">
        <v>25</v>
      </c>
      <c r="L228" t="s">
        <v>14</v>
      </c>
      <c r="M228" t="s">
        <v>23</v>
      </c>
      <c r="N228" s="1">
        <f xml:space="preserve"> ROUND((1 - _xlfn.PERCENTRANK.INC(customers[days_since_last_purchase],customers[[#This Row],[days_since_last_purchase]]))*4 +1,0)</f>
        <v>4</v>
      </c>
      <c r="O228" s="1">
        <f>ROUND(_xlfn.PERCENTRANK.INC(customers[total_orders],customers[[#This Row],[total_orders]])*4+1,0)</f>
        <v>4</v>
      </c>
      <c r="P228" s="1">
        <f>ROUND(_xlfn.PERCENTRANK.INC(customers[total_spend_usd],customers[[#This Row],[total_spend_usd]])*4+1,0)</f>
        <v>4</v>
      </c>
      <c r="Q228" s="1">
        <v>444</v>
      </c>
      <c r="R228" s="1" t="str">
        <f>_xlfn.XLOOKUP(Q228,RFM[RFM Score],RFM[Client Segmentation])</f>
        <v>Loyal Customer</v>
      </c>
    </row>
    <row r="229" spans="1:18" x14ac:dyDescent="0.3">
      <c r="A229" t="s">
        <v>281</v>
      </c>
      <c r="B229" t="s">
        <v>104</v>
      </c>
      <c r="C229">
        <v>23</v>
      </c>
      <c r="D229" t="s">
        <v>8069</v>
      </c>
      <c r="E229" t="s">
        <v>8087</v>
      </c>
      <c r="F229" t="s">
        <v>12</v>
      </c>
      <c r="G229">
        <v>11</v>
      </c>
      <c r="H229" s="1">
        <v>6237</v>
      </c>
      <c r="I229">
        <v>76596</v>
      </c>
      <c r="J229" s="1">
        <v>10</v>
      </c>
      <c r="K229" t="s">
        <v>44</v>
      </c>
      <c r="L229" t="s">
        <v>45</v>
      </c>
      <c r="M229" t="s">
        <v>23</v>
      </c>
      <c r="N229" s="1">
        <f xml:space="preserve"> ROUND((1 - _xlfn.PERCENTRANK.INC(customers[days_since_last_purchase],customers[[#This Row],[days_since_last_purchase]]))*4 +1,0)</f>
        <v>4</v>
      </c>
      <c r="O229" s="1">
        <f>ROUND(_xlfn.PERCENTRANK.INC(customers[total_orders],customers[[#This Row],[total_orders]])*4+1,0)</f>
        <v>3</v>
      </c>
      <c r="P229" s="1">
        <f>ROUND(_xlfn.PERCENTRANK.INC(customers[total_spend_usd],customers[[#This Row],[total_spend_usd]])*4+1,0)</f>
        <v>3</v>
      </c>
      <c r="Q229" s="1">
        <v>433</v>
      </c>
      <c r="R229" s="1" t="str">
        <f>_xlfn.XLOOKUP(Q229,RFM[RFM Score],RFM[Client Segmentation])</f>
        <v>Potential Loyalist</v>
      </c>
    </row>
    <row r="230" spans="1:18" x14ac:dyDescent="0.3">
      <c r="A230" t="s">
        <v>282</v>
      </c>
      <c r="B230" t="s">
        <v>123</v>
      </c>
      <c r="C230">
        <v>34</v>
      </c>
      <c r="D230" t="s">
        <v>8070</v>
      </c>
      <c r="E230" t="s">
        <v>8087</v>
      </c>
      <c r="F230" t="s">
        <v>17</v>
      </c>
      <c r="G230">
        <v>27</v>
      </c>
      <c r="H230" s="1">
        <v>9213</v>
      </c>
      <c r="I230">
        <v>240308</v>
      </c>
      <c r="J230" s="1">
        <v>26</v>
      </c>
      <c r="K230" t="s">
        <v>124</v>
      </c>
      <c r="L230" t="s">
        <v>19</v>
      </c>
      <c r="M230" t="s">
        <v>23</v>
      </c>
      <c r="N230" s="1">
        <f xml:space="preserve"> ROUND((1 - _xlfn.PERCENTRANK.INC(customers[days_since_last_purchase],customers[[#This Row],[days_since_last_purchase]]))*4 +1,0)</f>
        <v>4</v>
      </c>
      <c r="O230" s="1">
        <f>ROUND(_xlfn.PERCENTRANK.INC(customers[total_orders],customers[[#This Row],[total_orders]])*4+1,0)</f>
        <v>4</v>
      </c>
      <c r="P230" s="1">
        <f>ROUND(_xlfn.PERCENTRANK.INC(customers[total_spend_usd],customers[[#This Row],[total_spend_usd]])*4+1,0)</f>
        <v>4</v>
      </c>
      <c r="Q230" s="1">
        <v>444</v>
      </c>
      <c r="R230" s="1" t="str">
        <f>_xlfn.XLOOKUP(Q230,RFM[RFM Score],RFM[Client Segmentation])</f>
        <v>Loyal Customer</v>
      </c>
    </row>
    <row r="231" spans="1:18" x14ac:dyDescent="0.3">
      <c r="A231" t="s">
        <v>283</v>
      </c>
      <c r="B231" t="s">
        <v>173</v>
      </c>
      <c r="C231">
        <v>58</v>
      </c>
      <c r="D231" t="s">
        <v>8072</v>
      </c>
      <c r="E231" t="s">
        <v>8087</v>
      </c>
      <c r="F231" t="s">
        <v>17</v>
      </c>
      <c r="G231">
        <v>4</v>
      </c>
      <c r="H231" s="1">
        <v>692</v>
      </c>
      <c r="I231">
        <v>2653</v>
      </c>
      <c r="J231" s="1">
        <v>94</v>
      </c>
      <c r="K231" t="s">
        <v>52</v>
      </c>
      <c r="L231" t="s">
        <v>14</v>
      </c>
      <c r="M231" t="s">
        <v>23</v>
      </c>
      <c r="N231" s="1">
        <f xml:space="preserve"> ROUND((1 - _xlfn.PERCENTRANK.INC(customers[days_since_last_purchase],customers[[#This Row],[days_since_last_purchase]]))*4 +1,0)</f>
        <v>2</v>
      </c>
      <c r="O231" s="1">
        <f>ROUND(_xlfn.PERCENTRANK.INC(customers[total_orders],customers[[#This Row],[total_orders]])*4+1,0)</f>
        <v>2</v>
      </c>
      <c r="P231" s="1">
        <f>ROUND(_xlfn.PERCENTRANK.INC(customers[total_spend_usd],customers[[#This Row],[total_spend_usd]])*4+1,0)</f>
        <v>1</v>
      </c>
      <c r="Q231" s="1">
        <v>221</v>
      </c>
      <c r="R231" s="1" t="str">
        <f>_xlfn.XLOOKUP(Q231,RFM[RFM Score],RFM[Client Segmentation])</f>
        <v>About To Sleep</v>
      </c>
    </row>
    <row r="232" spans="1:18" x14ac:dyDescent="0.3">
      <c r="A232" t="s">
        <v>284</v>
      </c>
      <c r="B232" t="s">
        <v>43</v>
      </c>
      <c r="C232">
        <v>39</v>
      </c>
      <c r="D232" t="s">
        <v>8068</v>
      </c>
      <c r="E232" t="s">
        <v>8085</v>
      </c>
      <c r="F232" t="s">
        <v>12</v>
      </c>
      <c r="G232">
        <v>3</v>
      </c>
      <c r="H232" s="1">
        <v>6369</v>
      </c>
      <c r="I232">
        <v>19845</v>
      </c>
      <c r="J232" s="1">
        <v>18</v>
      </c>
      <c r="K232" t="s">
        <v>28</v>
      </c>
      <c r="L232" t="s">
        <v>19</v>
      </c>
      <c r="M232" t="s">
        <v>23</v>
      </c>
      <c r="N232" s="1">
        <f xml:space="preserve"> ROUND((1 - _xlfn.PERCENTRANK.INC(customers[days_since_last_purchase],customers[[#This Row],[days_since_last_purchase]]))*4 +1,0)</f>
        <v>4</v>
      </c>
      <c r="O232" s="1">
        <f>ROUND(_xlfn.PERCENTRANK.INC(customers[total_orders],customers[[#This Row],[total_orders]])*4+1,0)</f>
        <v>1</v>
      </c>
      <c r="P232" s="1">
        <f>ROUND(_xlfn.PERCENTRANK.INC(customers[total_spend_usd],customers[[#This Row],[total_spend_usd]])*4+1,0)</f>
        <v>2</v>
      </c>
      <c r="Q232" s="1">
        <v>412</v>
      </c>
      <c r="R232" s="1" t="str">
        <f>_xlfn.XLOOKUP(Q232,RFM[RFM Score],RFM[Client Segmentation])</f>
        <v>New Customer</v>
      </c>
    </row>
    <row r="233" spans="1:18" x14ac:dyDescent="0.3">
      <c r="A233" t="s">
        <v>285</v>
      </c>
      <c r="B233" t="s">
        <v>61</v>
      </c>
      <c r="C233">
        <v>40</v>
      </c>
      <c r="D233" t="s">
        <v>8068</v>
      </c>
      <c r="E233" t="s">
        <v>8084</v>
      </c>
      <c r="F233" t="s">
        <v>12</v>
      </c>
      <c r="G233">
        <v>10</v>
      </c>
      <c r="H233" s="1">
        <v>9157</v>
      </c>
      <c r="I233">
        <v>87347</v>
      </c>
      <c r="J233" s="1">
        <v>5</v>
      </c>
      <c r="K233" t="s">
        <v>25</v>
      </c>
      <c r="L233" t="s">
        <v>14</v>
      </c>
      <c r="M233" t="s">
        <v>23</v>
      </c>
      <c r="N233" s="1">
        <f xml:space="preserve"> ROUND((1 - _xlfn.PERCENTRANK.INC(customers[days_since_last_purchase],customers[[#This Row],[days_since_last_purchase]]))*4 +1,0)</f>
        <v>5</v>
      </c>
      <c r="O233" s="1">
        <f>ROUND(_xlfn.PERCENTRANK.INC(customers[total_orders],customers[[#This Row],[total_orders]])*4+1,0)</f>
        <v>3</v>
      </c>
      <c r="P233" s="1">
        <f>ROUND(_xlfn.PERCENTRANK.INC(customers[total_spend_usd],customers[[#This Row],[total_spend_usd]])*4+1,0)</f>
        <v>3</v>
      </c>
      <c r="Q233" s="1">
        <v>533</v>
      </c>
      <c r="R233" s="1" t="str">
        <f>_xlfn.XLOOKUP(Q233,RFM[RFM Score],RFM[Client Segmentation])</f>
        <v>Potential Loyalist</v>
      </c>
    </row>
    <row r="234" spans="1:18" x14ac:dyDescent="0.3">
      <c r="A234" t="s">
        <v>286</v>
      </c>
      <c r="B234" t="s">
        <v>27</v>
      </c>
      <c r="C234">
        <v>63</v>
      </c>
      <c r="D234" t="s">
        <v>8072</v>
      </c>
      <c r="E234" t="s">
        <v>8085</v>
      </c>
      <c r="F234" t="s">
        <v>12</v>
      </c>
      <c r="G234">
        <v>45</v>
      </c>
      <c r="H234" s="1">
        <v>14951</v>
      </c>
      <c r="I234">
        <v>618773</v>
      </c>
      <c r="J234" s="1">
        <v>81</v>
      </c>
      <c r="K234" t="s">
        <v>25</v>
      </c>
      <c r="L234" t="s">
        <v>45</v>
      </c>
      <c r="M234" t="s">
        <v>15</v>
      </c>
      <c r="N234" s="1">
        <f xml:space="preserve"> ROUND((1 - _xlfn.PERCENTRANK.INC(customers[days_since_last_purchase],customers[[#This Row],[days_since_last_purchase]]))*4 +1,0)</f>
        <v>2</v>
      </c>
      <c r="O234" s="1">
        <f>ROUND(_xlfn.PERCENTRANK.INC(customers[total_orders],customers[[#This Row],[total_orders]])*4+1,0)</f>
        <v>5</v>
      </c>
      <c r="P234" s="1">
        <f>ROUND(_xlfn.PERCENTRANK.INC(customers[total_spend_usd],customers[[#This Row],[total_spend_usd]])*4+1,0)</f>
        <v>5</v>
      </c>
      <c r="Q234" s="1">
        <v>255</v>
      </c>
      <c r="R234" s="1" t="str">
        <f>_xlfn.XLOOKUP(Q234,RFM[RFM Score],RFM[Client Segmentation])</f>
        <v>At Risk</v>
      </c>
    </row>
    <row r="235" spans="1:18" x14ac:dyDescent="0.3">
      <c r="A235" t="s">
        <v>287</v>
      </c>
      <c r="B235" t="s">
        <v>68</v>
      </c>
      <c r="C235">
        <v>57</v>
      </c>
      <c r="D235" t="s">
        <v>8072</v>
      </c>
      <c r="E235" t="s">
        <v>8085</v>
      </c>
      <c r="F235" t="s">
        <v>12</v>
      </c>
      <c r="G235">
        <v>24</v>
      </c>
      <c r="H235" s="1">
        <v>9624</v>
      </c>
      <c r="I235">
        <v>197844</v>
      </c>
      <c r="J235" s="1">
        <v>88</v>
      </c>
      <c r="K235" t="s">
        <v>37</v>
      </c>
      <c r="L235" t="s">
        <v>34</v>
      </c>
      <c r="M235" t="s">
        <v>23</v>
      </c>
      <c r="N235" s="1">
        <f xml:space="preserve"> ROUND((1 - _xlfn.PERCENTRANK.INC(customers[days_since_last_purchase],customers[[#This Row],[days_since_last_purchase]]))*4 +1,0)</f>
        <v>2</v>
      </c>
      <c r="O235" s="1">
        <f>ROUND(_xlfn.PERCENTRANK.INC(customers[total_orders],customers[[#This Row],[total_orders]])*4+1,0)</f>
        <v>4</v>
      </c>
      <c r="P235" s="1">
        <f>ROUND(_xlfn.PERCENTRANK.INC(customers[total_spend_usd],customers[[#This Row],[total_spend_usd]])*4+1,0)</f>
        <v>4</v>
      </c>
      <c r="Q235" s="1">
        <v>244</v>
      </c>
      <c r="R235" s="1" t="str">
        <f>_xlfn.XLOOKUP(Q235,RFM[RFM Score],RFM[Client Segmentation])</f>
        <v>At Risk</v>
      </c>
    </row>
    <row r="236" spans="1:18" x14ac:dyDescent="0.3">
      <c r="A236" t="s">
        <v>288</v>
      </c>
      <c r="B236" t="s">
        <v>11</v>
      </c>
      <c r="C236">
        <v>46</v>
      </c>
      <c r="D236" t="s">
        <v>8071</v>
      </c>
      <c r="E236" t="s">
        <v>8085</v>
      </c>
      <c r="F236" t="s">
        <v>12</v>
      </c>
      <c r="G236">
        <v>6</v>
      </c>
      <c r="H236" s="1">
        <v>2341</v>
      </c>
      <c r="I236">
        <v>14834</v>
      </c>
      <c r="J236" s="1">
        <v>27</v>
      </c>
      <c r="K236" t="s">
        <v>25</v>
      </c>
      <c r="L236" t="s">
        <v>45</v>
      </c>
      <c r="M236" t="s">
        <v>23</v>
      </c>
      <c r="N236" s="1">
        <f xml:space="preserve"> ROUND((1 - _xlfn.PERCENTRANK.INC(customers[days_since_last_purchase],customers[[#This Row],[days_since_last_purchase]]))*4 +1,0)</f>
        <v>4</v>
      </c>
      <c r="O236" s="1">
        <f>ROUND(_xlfn.PERCENTRANK.INC(customers[total_orders],customers[[#This Row],[total_orders]])*4+1,0)</f>
        <v>2</v>
      </c>
      <c r="P236" s="1">
        <f>ROUND(_xlfn.PERCENTRANK.INC(customers[total_spend_usd],customers[[#This Row],[total_spend_usd]])*4+1,0)</f>
        <v>2</v>
      </c>
      <c r="Q236" s="1">
        <v>422</v>
      </c>
      <c r="R236" s="1" t="str">
        <f>_xlfn.XLOOKUP(Q236,RFM[RFM Score],RFM[Client Segmentation])</f>
        <v>New Customer</v>
      </c>
    </row>
    <row r="237" spans="1:18" x14ac:dyDescent="0.3">
      <c r="A237" t="s">
        <v>289</v>
      </c>
      <c r="B237" t="s">
        <v>27</v>
      </c>
      <c r="C237">
        <v>36</v>
      </c>
      <c r="D237" t="s">
        <v>8068</v>
      </c>
      <c r="E237" t="s">
        <v>8084</v>
      </c>
      <c r="F237" t="s">
        <v>17</v>
      </c>
      <c r="G237">
        <v>7</v>
      </c>
      <c r="H237" s="1">
        <v>4271</v>
      </c>
      <c r="I237">
        <v>32953</v>
      </c>
      <c r="J237" s="1">
        <v>21</v>
      </c>
      <c r="K237" t="s">
        <v>44</v>
      </c>
      <c r="L237" t="s">
        <v>47</v>
      </c>
      <c r="M237" t="s">
        <v>23</v>
      </c>
      <c r="N237" s="1">
        <f xml:space="preserve"> ROUND((1 - _xlfn.PERCENTRANK.INC(customers[days_since_last_purchase],customers[[#This Row],[days_since_last_purchase]]))*4 +1,0)</f>
        <v>4</v>
      </c>
      <c r="O237" s="1">
        <f>ROUND(_xlfn.PERCENTRANK.INC(customers[total_orders],customers[[#This Row],[total_orders]])*4+1,0)</f>
        <v>2</v>
      </c>
      <c r="P237" s="1">
        <f>ROUND(_xlfn.PERCENTRANK.INC(customers[total_spend_usd],customers[[#This Row],[total_spend_usd]])*4+1,0)</f>
        <v>2</v>
      </c>
      <c r="Q237" s="1">
        <v>422</v>
      </c>
      <c r="R237" s="1" t="str">
        <f>_xlfn.XLOOKUP(Q237,RFM[RFM Score],RFM[Client Segmentation])</f>
        <v>New Customer</v>
      </c>
    </row>
    <row r="238" spans="1:18" x14ac:dyDescent="0.3">
      <c r="A238" t="s">
        <v>290</v>
      </c>
      <c r="B238" t="s">
        <v>96</v>
      </c>
      <c r="C238">
        <v>41</v>
      </c>
      <c r="D238" t="s">
        <v>8068</v>
      </c>
      <c r="E238" t="s">
        <v>8084</v>
      </c>
      <c r="F238" t="s">
        <v>17</v>
      </c>
      <c r="G238">
        <v>12</v>
      </c>
      <c r="H238" s="1">
        <v>4342</v>
      </c>
      <c r="I238">
        <v>58045</v>
      </c>
      <c r="J238" s="1">
        <v>22</v>
      </c>
      <c r="K238" t="s">
        <v>21</v>
      </c>
      <c r="L238" t="s">
        <v>19</v>
      </c>
      <c r="M238" t="s">
        <v>15</v>
      </c>
      <c r="N238" s="1">
        <f xml:space="preserve"> ROUND((1 - _xlfn.PERCENTRANK.INC(customers[days_since_last_purchase],customers[[#This Row],[days_since_last_purchase]]))*4 +1,0)</f>
        <v>4</v>
      </c>
      <c r="O238" s="1">
        <f>ROUND(_xlfn.PERCENTRANK.INC(customers[total_orders],customers[[#This Row],[total_orders]])*4+1,0)</f>
        <v>3</v>
      </c>
      <c r="P238" s="1">
        <f>ROUND(_xlfn.PERCENTRANK.INC(customers[total_spend_usd],customers[[#This Row],[total_spend_usd]])*4+1,0)</f>
        <v>3</v>
      </c>
      <c r="Q238" s="1">
        <v>433</v>
      </c>
      <c r="R238" s="1" t="str">
        <f>_xlfn.XLOOKUP(Q238,RFM[RFM Score],RFM[Client Segmentation])</f>
        <v>Potential Loyalist</v>
      </c>
    </row>
    <row r="239" spans="1:18" x14ac:dyDescent="0.3">
      <c r="A239" t="s">
        <v>291</v>
      </c>
      <c r="B239" t="s">
        <v>43</v>
      </c>
      <c r="C239">
        <v>50</v>
      </c>
      <c r="D239" t="s">
        <v>8071</v>
      </c>
      <c r="E239" t="s">
        <v>8084</v>
      </c>
      <c r="F239" t="s">
        <v>17</v>
      </c>
      <c r="G239">
        <v>9</v>
      </c>
      <c r="H239" s="1">
        <v>6558</v>
      </c>
      <c r="I239">
        <v>52966</v>
      </c>
      <c r="J239" s="1">
        <v>20</v>
      </c>
      <c r="K239" t="s">
        <v>13</v>
      </c>
      <c r="L239" t="s">
        <v>19</v>
      </c>
      <c r="M239" t="s">
        <v>15</v>
      </c>
      <c r="N239" s="1">
        <f xml:space="preserve"> ROUND((1 - _xlfn.PERCENTRANK.INC(customers[days_since_last_purchase],customers[[#This Row],[days_since_last_purchase]]))*4 +1,0)</f>
        <v>4</v>
      </c>
      <c r="O239" s="1">
        <f>ROUND(_xlfn.PERCENTRANK.INC(customers[total_orders],customers[[#This Row],[total_orders]])*4+1,0)</f>
        <v>2</v>
      </c>
      <c r="P239" s="1">
        <f>ROUND(_xlfn.PERCENTRANK.INC(customers[total_spend_usd],customers[[#This Row],[total_spend_usd]])*4+1,0)</f>
        <v>3</v>
      </c>
      <c r="Q239" s="1">
        <v>423</v>
      </c>
      <c r="R239" s="1" t="str">
        <f>_xlfn.XLOOKUP(Q239,RFM[RFM Score],RFM[Client Segmentation])</f>
        <v>Potential Loyalist</v>
      </c>
    </row>
    <row r="240" spans="1:18" x14ac:dyDescent="0.3">
      <c r="A240" t="s">
        <v>292</v>
      </c>
      <c r="B240" t="s">
        <v>43</v>
      </c>
      <c r="C240">
        <v>18</v>
      </c>
      <c r="D240" t="s">
        <v>8069</v>
      </c>
      <c r="E240" t="s">
        <v>8084</v>
      </c>
      <c r="F240" t="s">
        <v>12</v>
      </c>
      <c r="G240">
        <v>14</v>
      </c>
      <c r="H240" s="1">
        <v>10402</v>
      </c>
      <c r="I240">
        <v>142161</v>
      </c>
      <c r="J240" s="1">
        <v>25</v>
      </c>
      <c r="K240" t="s">
        <v>13</v>
      </c>
      <c r="L240" t="s">
        <v>19</v>
      </c>
      <c r="M240" t="s">
        <v>23</v>
      </c>
      <c r="N240" s="1">
        <f xml:space="preserve"> ROUND((1 - _xlfn.PERCENTRANK.INC(customers[days_since_last_purchase],customers[[#This Row],[days_since_last_purchase]]))*4 +1,0)</f>
        <v>4</v>
      </c>
      <c r="O240" s="1">
        <f>ROUND(_xlfn.PERCENTRANK.INC(customers[total_orders],customers[[#This Row],[total_orders]])*4+1,0)</f>
        <v>3</v>
      </c>
      <c r="P240" s="1">
        <f>ROUND(_xlfn.PERCENTRANK.INC(customers[total_spend_usd],customers[[#This Row],[total_spend_usd]])*4+1,0)</f>
        <v>4</v>
      </c>
      <c r="Q240" s="1">
        <v>434</v>
      </c>
      <c r="R240" s="1" t="str">
        <f>_xlfn.XLOOKUP(Q240,RFM[RFM Score],RFM[Client Segmentation])</f>
        <v>Need Attention</v>
      </c>
    </row>
    <row r="241" spans="1:18" x14ac:dyDescent="0.3">
      <c r="A241" t="s">
        <v>293</v>
      </c>
      <c r="B241" t="s">
        <v>11</v>
      </c>
      <c r="C241">
        <v>33</v>
      </c>
      <c r="D241" t="s">
        <v>8070</v>
      </c>
      <c r="E241" t="s">
        <v>8084</v>
      </c>
      <c r="F241" t="s">
        <v>12</v>
      </c>
      <c r="G241">
        <v>18</v>
      </c>
      <c r="H241" s="1">
        <v>955</v>
      </c>
      <c r="I241">
        <v>16192</v>
      </c>
      <c r="J241" s="1">
        <v>94</v>
      </c>
      <c r="K241" t="s">
        <v>25</v>
      </c>
      <c r="L241" t="s">
        <v>14</v>
      </c>
      <c r="M241" t="s">
        <v>23</v>
      </c>
      <c r="N241" s="1">
        <f xml:space="preserve"> ROUND((1 - _xlfn.PERCENTRANK.INC(customers[days_since_last_purchase],customers[[#This Row],[days_since_last_purchase]]))*4 +1,0)</f>
        <v>2</v>
      </c>
      <c r="O241" s="1">
        <f>ROUND(_xlfn.PERCENTRANK.INC(customers[total_orders],customers[[#This Row],[total_orders]])*4+1,0)</f>
        <v>4</v>
      </c>
      <c r="P241" s="1">
        <f>ROUND(_xlfn.PERCENTRANK.INC(customers[total_spend_usd],customers[[#This Row],[total_spend_usd]])*4+1,0)</f>
        <v>2</v>
      </c>
      <c r="Q241" s="1">
        <v>242</v>
      </c>
      <c r="R241" s="1" t="str">
        <f>_xlfn.XLOOKUP(Q241,RFM[RFM Score],RFM[Client Segmentation])</f>
        <v>At Risk</v>
      </c>
    </row>
    <row r="242" spans="1:18" x14ac:dyDescent="0.3">
      <c r="A242" t="s">
        <v>294</v>
      </c>
      <c r="B242" t="s">
        <v>27</v>
      </c>
      <c r="C242">
        <v>29</v>
      </c>
      <c r="D242" t="s">
        <v>8070</v>
      </c>
      <c r="E242" t="s">
        <v>8086</v>
      </c>
      <c r="F242" t="s">
        <v>17</v>
      </c>
      <c r="G242">
        <v>1</v>
      </c>
      <c r="H242" s="1">
        <v>11489</v>
      </c>
      <c r="I242">
        <v>9887</v>
      </c>
      <c r="J242" s="1">
        <v>56</v>
      </c>
      <c r="K242" t="s">
        <v>40</v>
      </c>
      <c r="L242" t="s">
        <v>14</v>
      </c>
      <c r="M242" t="s">
        <v>23</v>
      </c>
      <c r="N242" s="1">
        <f xml:space="preserve"> ROUND((1 - _xlfn.PERCENTRANK.INC(customers[days_since_last_purchase],customers[[#This Row],[days_since_last_purchase]]))*4 +1,0)</f>
        <v>3</v>
      </c>
      <c r="O242" s="1">
        <f>ROUND(_xlfn.PERCENTRANK.INC(customers[total_orders],customers[[#This Row],[total_orders]])*4+1,0)</f>
        <v>1</v>
      </c>
      <c r="P242" s="1">
        <f>ROUND(_xlfn.PERCENTRANK.INC(customers[total_spend_usd],customers[[#This Row],[total_spend_usd]])*4+1,0)</f>
        <v>1</v>
      </c>
      <c r="Q242" s="1">
        <v>311</v>
      </c>
      <c r="R242" s="1" t="str">
        <f>_xlfn.XLOOKUP(Q242,RFM[RFM Score],RFM[Client Segmentation])</f>
        <v>New Customer</v>
      </c>
    </row>
    <row r="243" spans="1:18" x14ac:dyDescent="0.3">
      <c r="A243" t="s">
        <v>295</v>
      </c>
      <c r="B243" t="s">
        <v>61</v>
      </c>
      <c r="C243">
        <v>47</v>
      </c>
      <c r="D243" t="s">
        <v>8071</v>
      </c>
      <c r="E243" t="s">
        <v>8086</v>
      </c>
      <c r="F243" t="s">
        <v>12</v>
      </c>
      <c r="G243">
        <v>2</v>
      </c>
      <c r="H243" s="1">
        <v>15198</v>
      </c>
      <c r="I243">
        <v>31835</v>
      </c>
      <c r="J243" s="1">
        <v>14</v>
      </c>
      <c r="K243" t="s">
        <v>55</v>
      </c>
      <c r="L243" t="s">
        <v>19</v>
      </c>
      <c r="M243" t="s">
        <v>23</v>
      </c>
      <c r="N243" s="1">
        <f xml:space="preserve"> ROUND((1 - _xlfn.PERCENTRANK.INC(customers[days_since_last_purchase],customers[[#This Row],[days_since_last_purchase]]))*4 +1,0)</f>
        <v>4</v>
      </c>
      <c r="O243" s="1">
        <f>ROUND(_xlfn.PERCENTRANK.INC(customers[total_orders],customers[[#This Row],[total_orders]])*4+1,0)</f>
        <v>1</v>
      </c>
      <c r="P243" s="1">
        <f>ROUND(_xlfn.PERCENTRANK.INC(customers[total_spend_usd],customers[[#This Row],[total_spend_usd]])*4+1,0)</f>
        <v>2</v>
      </c>
      <c r="Q243" s="1">
        <v>412</v>
      </c>
      <c r="R243" s="1" t="str">
        <f>_xlfn.XLOOKUP(Q243,RFM[RFM Score],RFM[Client Segmentation])</f>
        <v>New Customer</v>
      </c>
    </row>
    <row r="244" spans="1:18" x14ac:dyDescent="0.3">
      <c r="A244" t="s">
        <v>296</v>
      </c>
      <c r="B244" t="s">
        <v>88</v>
      </c>
      <c r="C244">
        <v>65</v>
      </c>
      <c r="D244" t="s">
        <v>8073</v>
      </c>
      <c r="E244" t="s">
        <v>8087</v>
      </c>
      <c r="F244" t="s">
        <v>12</v>
      </c>
      <c r="G244">
        <v>13</v>
      </c>
      <c r="H244" s="1">
        <v>5545</v>
      </c>
      <c r="I244">
        <v>64441</v>
      </c>
      <c r="J244" s="1">
        <v>239</v>
      </c>
      <c r="K244" t="s">
        <v>25</v>
      </c>
      <c r="L244" t="s">
        <v>14</v>
      </c>
      <c r="M244" t="s">
        <v>23</v>
      </c>
      <c r="N244" s="1">
        <f xml:space="preserve"> ROUND((1 - _xlfn.PERCENTRANK.INC(customers[days_since_last_purchase],customers[[#This Row],[days_since_last_purchase]]))*4 +1,0)</f>
        <v>1</v>
      </c>
      <c r="O244" s="1">
        <f>ROUND(_xlfn.PERCENTRANK.INC(customers[total_orders],customers[[#This Row],[total_orders]])*4+1,0)</f>
        <v>3</v>
      </c>
      <c r="P244" s="1">
        <f>ROUND(_xlfn.PERCENTRANK.INC(customers[total_spend_usd],customers[[#This Row],[total_spend_usd]])*4+1,0)</f>
        <v>3</v>
      </c>
      <c r="Q244" s="1">
        <v>133</v>
      </c>
      <c r="R244" s="1" t="str">
        <f>_xlfn.XLOOKUP(Q244,RFM[RFM Score],RFM[Client Segmentation])</f>
        <v>At Risk</v>
      </c>
    </row>
    <row r="245" spans="1:18" x14ac:dyDescent="0.3">
      <c r="A245" t="s">
        <v>297</v>
      </c>
      <c r="B245" t="s">
        <v>96</v>
      </c>
      <c r="C245">
        <v>45</v>
      </c>
      <c r="D245" t="s">
        <v>8071</v>
      </c>
      <c r="E245" t="s">
        <v>8087</v>
      </c>
      <c r="F245" t="s">
        <v>17</v>
      </c>
      <c r="G245">
        <v>14</v>
      </c>
      <c r="H245" s="1">
        <v>12723</v>
      </c>
      <c r="I245">
        <v>19166</v>
      </c>
      <c r="J245" s="1">
        <v>174</v>
      </c>
      <c r="K245" t="s">
        <v>28</v>
      </c>
      <c r="L245" t="s">
        <v>19</v>
      </c>
      <c r="M245" t="s">
        <v>23</v>
      </c>
      <c r="N245" s="1">
        <f xml:space="preserve"> ROUND((1 - _xlfn.PERCENTRANK.INC(customers[days_since_last_purchase],customers[[#This Row],[days_since_last_purchase]]))*4 +1,0)</f>
        <v>1</v>
      </c>
      <c r="O245" s="1">
        <f>ROUND(_xlfn.PERCENTRANK.INC(customers[total_orders],customers[[#This Row],[total_orders]])*4+1,0)</f>
        <v>3</v>
      </c>
      <c r="P245" s="1">
        <f>ROUND(_xlfn.PERCENTRANK.INC(customers[total_spend_usd],customers[[#This Row],[total_spend_usd]])*4+1,0)</f>
        <v>2</v>
      </c>
      <c r="Q245" s="1">
        <v>132</v>
      </c>
      <c r="R245" s="1" t="str">
        <f>_xlfn.XLOOKUP(Q245,RFM[RFM Score],RFM[Client Segmentation])</f>
        <v>Hibernating</v>
      </c>
    </row>
    <row r="246" spans="1:18" x14ac:dyDescent="0.3">
      <c r="A246" t="s">
        <v>298</v>
      </c>
      <c r="B246" t="s">
        <v>11</v>
      </c>
      <c r="C246">
        <v>45</v>
      </c>
      <c r="D246" t="s">
        <v>8071</v>
      </c>
      <c r="E246" t="s">
        <v>8084</v>
      </c>
      <c r="F246" t="s">
        <v>17</v>
      </c>
      <c r="G246">
        <v>7</v>
      </c>
      <c r="H246" s="1">
        <v>15831</v>
      </c>
      <c r="I246">
        <v>126132</v>
      </c>
      <c r="J246" s="1">
        <v>76</v>
      </c>
      <c r="K246" t="s">
        <v>44</v>
      </c>
      <c r="L246" t="s">
        <v>45</v>
      </c>
      <c r="M246" t="s">
        <v>15</v>
      </c>
      <c r="N246" s="1">
        <f xml:space="preserve"> ROUND((1 - _xlfn.PERCENTRANK.INC(customers[days_since_last_purchase],customers[[#This Row],[days_since_last_purchase]]))*4 +1,0)</f>
        <v>2</v>
      </c>
      <c r="O246" s="1">
        <f>ROUND(_xlfn.PERCENTRANK.INC(customers[total_orders],customers[[#This Row],[total_orders]])*4+1,0)</f>
        <v>2</v>
      </c>
      <c r="P246" s="1">
        <f>ROUND(_xlfn.PERCENTRANK.INC(customers[total_spend_usd],customers[[#This Row],[total_spend_usd]])*4+1,0)</f>
        <v>4</v>
      </c>
      <c r="Q246" s="1">
        <v>224</v>
      </c>
      <c r="R246" s="1" t="str">
        <f>_xlfn.XLOOKUP(Q246,RFM[RFM Score],RFM[Client Segmentation])</f>
        <v>At Risk</v>
      </c>
    </row>
    <row r="247" spans="1:18" x14ac:dyDescent="0.3">
      <c r="A247" t="s">
        <v>299</v>
      </c>
      <c r="B247" t="s">
        <v>33</v>
      </c>
      <c r="C247">
        <v>18</v>
      </c>
      <c r="D247" t="s">
        <v>8069</v>
      </c>
      <c r="E247" t="s">
        <v>8087</v>
      </c>
      <c r="F247" t="s">
        <v>12</v>
      </c>
      <c r="G247">
        <v>4</v>
      </c>
      <c r="H247" s="1">
        <v>2726</v>
      </c>
      <c r="I247">
        <v>10112</v>
      </c>
      <c r="J247" s="1">
        <v>46</v>
      </c>
      <c r="K247" t="s">
        <v>31</v>
      </c>
      <c r="L247" t="s">
        <v>45</v>
      </c>
      <c r="M247" t="s">
        <v>23</v>
      </c>
      <c r="N247" s="1">
        <f xml:space="preserve"> ROUND((1 - _xlfn.PERCENTRANK.INC(customers[days_since_last_purchase],customers[[#This Row],[days_since_last_purchase]]))*4 +1,0)</f>
        <v>3</v>
      </c>
      <c r="O247" s="1">
        <f>ROUND(_xlfn.PERCENTRANK.INC(customers[total_orders],customers[[#This Row],[total_orders]])*4+1,0)</f>
        <v>2</v>
      </c>
      <c r="P247" s="1">
        <f>ROUND(_xlfn.PERCENTRANK.INC(customers[total_spend_usd],customers[[#This Row],[total_spend_usd]])*4+1,0)</f>
        <v>1</v>
      </c>
      <c r="Q247" s="1">
        <v>321</v>
      </c>
      <c r="R247" s="1" t="str">
        <f>_xlfn.XLOOKUP(Q247,RFM[RFM Score],RFM[Client Segmentation])</f>
        <v>About To Sleep</v>
      </c>
    </row>
    <row r="248" spans="1:18" x14ac:dyDescent="0.3">
      <c r="A248" t="s">
        <v>300</v>
      </c>
      <c r="B248" t="s">
        <v>27</v>
      </c>
      <c r="C248">
        <v>46</v>
      </c>
      <c r="D248" t="s">
        <v>8071</v>
      </c>
      <c r="E248" t="s">
        <v>8084</v>
      </c>
      <c r="F248" t="s">
        <v>12</v>
      </c>
      <c r="G248">
        <v>5</v>
      </c>
      <c r="H248" s="1">
        <v>1361</v>
      </c>
      <c r="I248">
        <v>750</v>
      </c>
      <c r="J248" s="1">
        <v>23</v>
      </c>
      <c r="K248" t="s">
        <v>28</v>
      </c>
      <c r="L248" t="s">
        <v>19</v>
      </c>
      <c r="M248" t="s">
        <v>15</v>
      </c>
      <c r="N248" s="1">
        <f xml:space="preserve"> ROUND((1 - _xlfn.PERCENTRANK.INC(customers[days_since_last_purchase],customers[[#This Row],[days_since_last_purchase]]))*4 +1,0)</f>
        <v>4</v>
      </c>
      <c r="O248" s="1">
        <f>ROUND(_xlfn.PERCENTRANK.INC(customers[total_orders],customers[[#This Row],[total_orders]])*4+1,0)</f>
        <v>2</v>
      </c>
      <c r="P248" s="1">
        <f>ROUND(_xlfn.PERCENTRANK.INC(customers[total_spend_usd],customers[[#This Row],[total_spend_usd]])*4+1,0)</f>
        <v>1</v>
      </c>
      <c r="Q248" s="1">
        <v>421</v>
      </c>
      <c r="R248" s="1" t="str">
        <f>_xlfn.XLOOKUP(Q248,RFM[RFM Score],RFM[Client Segmentation])</f>
        <v>New Customer</v>
      </c>
    </row>
    <row r="249" spans="1:18" x14ac:dyDescent="0.3">
      <c r="A249" t="s">
        <v>301</v>
      </c>
      <c r="B249" t="s">
        <v>166</v>
      </c>
      <c r="C249">
        <v>38</v>
      </c>
      <c r="D249" t="s">
        <v>8068</v>
      </c>
      <c r="E249" t="s">
        <v>8084</v>
      </c>
      <c r="F249" t="s">
        <v>17</v>
      </c>
      <c r="G249">
        <v>14</v>
      </c>
      <c r="H249" s="1">
        <v>7913</v>
      </c>
      <c r="I249">
        <v>113023</v>
      </c>
      <c r="J249" s="1">
        <v>5</v>
      </c>
      <c r="K249" t="s">
        <v>25</v>
      </c>
      <c r="L249" t="s">
        <v>47</v>
      </c>
      <c r="M249" t="s">
        <v>15</v>
      </c>
      <c r="N249" s="1">
        <f xml:space="preserve"> ROUND((1 - _xlfn.PERCENTRANK.INC(customers[days_since_last_purchase],customers[[#This Row],[days_since_last_purchase]]))*4 +1,0)</f>
        <v>5</v>
      </c>
      <c r="O249" s="1">
        <f>ROUND(_xlfn.PERCENTRANK.INC(customers[total_orders],customers[[#This Row],[total_orders]])*4+1,0)</f>
        <v>3</v>
      </c>
      <c r="P249" s="1">
        <f>ROUND(_xlfn.PERCENTRANK.INC(customers[total_spend_usd],customers[[#This Row],[total_spend_usd]])*4+1,0)</f>
        <v>4</v>
      </c>
      <c r="Q249" s="1">
        <v>534</v>
      </c>
      <c r="R249" s="1" t="str">
        <f>_xlfn.XLOOKUP(Q249,RFM[RFM Score],RFM[Client Segmentation])</f>
        <v>Need Attention</v>
      </c>
    </row>
    <row r="250" spans="1:18" x14ac:dyDescent="0.3">
      <c r="A250" t="s">
        <v>302</v>
      </c>
      <c r="B250" t="s">
        <v>11</v>
      </c>
      <c r="C250">
        <v>50</v>
      </c>
      <c r="D250" t="s">
        <v>8071</v>
      </c>
      <c r="E250" t="s">
        <v>8085</v>
      </c>
      <c r="F250" t="s">
        <v>17</v>
      </c>
      <c r="G250">
        <v>2</v>
      </c>
      <c r="H250" s="1">
        <v>17062</v>
      </c>
      <c r="I250">
        <v>34836</v>
      </c>
      <c r="J250" s="1">
        <v>91</v>
      </c>
      <c r="K250" t="s">
        <v>13</v>
      </c>
      <c r="L250" t="s">
        <v>19</v>
      </c>
      <c r="M250" t="s">
        <v>15</v>
      </c>
      <c r="N250" s="1">
        <f xml:space="preserve"> ROUND((1 - _xlfn.PERCENTRANK.INC(customers[days_since_last_purchase],customers[[#This Row],[days_since_last_purchase]]))*4 +1,0)</f>
        <v>2</v>
      </c>
      <c r="O250" s="1">
        <f>ROUND(_xlfn.PERCENTRANK.INC(customers[total_orders],customers[[#This Row],[total_orders]])*4+1,0)</f>
        <v>1</v>
      </c>
      <c r="P250" s="1">
        <f>ROUND(_xlfn.PERCENTRANK.INC(customers[total_spend_usd],customers[[#This Row],[total_spend_usd]])*4+1,0)</f>
        <v>2</v>
      </c>
      <c r="Q250" s="1">
        <v>212</v>
      </c>
      <c r="R250" s="1" t="str">
        <f>_xlfn.XLOOKUP(Q250,RFM[RFM Score],RFM[Client Segmentation])</f>
        <v>Hibernating</v>
      </c>
    </row>
    <row r="251" spans="1:18" x14ac:dyDescent="0.3">
      <c r="A251" t="s">
        <v>303</v>
      </c>
      <c r="B251" t="s">
        <v>30</v>
      </c>
      <c r="C251">
        <v>46</v>
      </c>
      <c r="D251" t="s">
        <v>8071</v>
      </c>
      <c r="E251" t="s">
        <v>8085</v>
      </c>
      <c r="F251" t="s">
        <v>12</v>
      </c>
      <c r="G251">
        <v>17</v>
      </c>
      <c r="H251" s="1">
        <v>8197</v>
      </c>
      <c r="I251">
        <v>129633</v>
      </c>
      <c r="J251" s="1">
        <v>21</v>
      </c>
      <c r="K251" t="s">
        <v>21</v>
      </c>
      <c r="L251" t="s">
        <v>19</v>
      </c>
      <c r="M251" t="s">
        <v>23</v>
      </c>
      <c r="N251" s="1">
        <f xml:space="preserve"> ROUND((1 - _xlfn.PERCENTRANK.INC(customers[days_since_last_purchase],customers[[#This Row],[days_since_last_purchase]]))*4 +1,0)</f>
        <v>4</v>
      </c>
      <c r="O251" s="1">
        <f>ROUND(_xlfn.PERCENTRANK.INC(customers[total_orders],customers[[#This Row],[total_orders]])*4+1,0)</f>
        <v>3</v>
      </c>
      <c r="P251" s="1">
        <f>ROUND(_xlfn.PERCENTRANK.INC(customers[total_spend_usd],customers[[#This Row],[total_spend_usd]])*4+1,0)</f>
        <v>4</v>
      </c>
      <c r="Q251" s="1">
        <v>434</v>
      </c>
      <c r="R251" s="1" t="str">
        <f>_xlfn.XLOOKUP(Q251,RFM[RFM Score],RFM[Client Segmentation])</f>
        <v>Need Attention</v>
      </c>
    </row>
    <row r="252" spans="1:18" x14ac:dyDescent="0.3">
      <c r="A252" t="s">
        <v>304</v>
      </c>
      <c r="B252" t="s">
        <v>11</v>
      </c>
      <c r="C252">
        <v>52</v>
      </c>
      <c r="D252" t="s">
        <v>8071</v>
      </c>
      <c r="E252" t="s">
        <v>8087</v>
      </c>
      <c r="F252" t="s">
        <v>17</v>
      </c>
      <c r="G252">
        <v>33</v>
      </c>
      <c r="H252" s="1">
        <v>3546</v>
      </c>
      <c r="I252">
        <v>104299</v>
      </c>
      <c r="J252" s="1">
        <v>124</v>
      </c>
      <c r="K252" t="s">
        <v>44</v>
      </c>
      <c r="L252" t="s">
        <v>34</v>
      </c>
      <c r="M252" t="s">
        <v>23</v>
      </c>
      <c r="N252" s="1">
        <f xml:space="preserve"> ROUND((1 - _xlfn.PERCENTRANK.INC(customers[days_since_last_purchase],customers[[#This Row],[days_since_last_purchase]]))*4 +1,0)</f>
        <v>2</v>
      </c>
      <c r="O252" s="1">
        <f>ROUND(_xlfn.PERCENTRANK.INC(customers[total_orders],customers[[#This Row],[total_orders]])*4+1,0)</f>
        <v>4</v>
      </c>
      <c r="P252" s="1">
        <f>ROUND(_xlfn.PERCENTRANK.INC(customers[total_spend_usd],customers[[#This Row],[total_spend_usd]])*4+1,0)</f>
        <v>3</v>
      </c>
      <c r="Q252" s="1">
        <v>243</v>
      </c>
      <c r="R252" s="1" t="str">
        <f>_xlfn.XLOOKUP(Q252,RFM[RFM Score],RFM[Client Segmentation])</f>
        <v>At Risk</v>
      </c>
    </row>
    <row r="253" spans="1:18" x14ac:dyDescent="0.3">
      <c r="A253" t="s">
        <v>305</v>
      </c>
      <c r="B253" t="s">
        <v>68</v>
      </c>
      <c r="C253">
        <v>23</v>
      </c>
      <c r="D253" t="s">
        <v>8069</v>
      </c>
      <c r="E253" t="s">
        <v>8084</v>
      </c>
      <c r="F253" t="s">
        <v>12</v>
      </c>
      <c r="G253">
        <v>30</v>
      </c>
      <c r="H253" s="1">
        <v>6458</v>
      </c>
      <c r="I253">
        <v>197294</v>
      </c>
      <c r="J253" s="1">
        <v>45</v>
      </c>
      <c r="K253" t="s">
        <v>18</v>
      </c>
      <c r="L253" t="s">
        <v>47</v>
      </c>
      <c r="M253" t="s">
        <v>23</v>
      </c>
      <c r="N253" s="1">
        <f xml:space="preserve"> ROUND((1 - _xlfn.PERCENTRANK.INC(customers[days_since_last_purchase],customers[[#This Row],[days_since_last_purchase]]))*4 +1,0)</f>
        <v>3</v>
      </c>
      <c r="O253" s="1">
        <f>ROUND(_xlfn.PERCENTRANK.INC(customers[total_orders],customers[[#This Row],[total_orders]])*4+1,0)</f>
        <v>4</v>
      </c>
      <c r="P253" s="1">
        <f>ROUND(_xlfn.PERCENTRANK.INC(customers[total_spend_usd],customers[[#This Row],[total_spend_usd]])*4+1,0)</f>
        <v>4</v>
      </c>
      <c r="Q253" s="1">
        <v>344</v>
      </c>
      <c r="R253" s="1" t="str">
        <f>_xlfn.XLOOKUP(Q253,RFM[RFM Score],RFM[Client Segmentation])</f>
        <v>Loyal Customer</v>
      </c>
    </row>
    <row r="254" spans="1:18" x14ac:dyDescent="0.3">
      <c r="A254" t="s">
        <v>306</v>
      </c>
      <c r="B254" t="s">
        <v>11</v>
      </c>
      <c r="C254">
        <v>28</v>
      </c>
      <c r="D254" t="s">
        <v>8070</v>
      </c>
      <c r="E254" t="s">
        <v>8087</v>
      </c>
      <c r="F254" t="s">
        <v>17</v>
      </c>
      <c r="G254">
        <v>2</v>
      </c>
      <c r="H254" s="1">
        <v>12645</v>
      </c>
      <c r="I254">
        <v>25705</v>
      </c>
      <c r="J254" s="1">
        <v>29</v>
      </c>
      <c r="K254" t="s">
        <v>18</v>
      </c>
      <c r="L254" t="s">
        <v>14</v>
      </c>
      <c r="M254" t="s">
        <v>15</v>
      </c>
      <c r="N254" s="1">
        <f xml:space="preserve"> ROUND((1 - _xlfn.PERCENTRANK.INC(customers[days_since_last_purchase],customers[[#This Row],[days_since_last_purchase]]))*4 +1,0)</f>
        <v>3</v>
      </c>
      <c r="O254" s="1">
        <f>ROUND(_xlfn.PERCENTRANK.INC(customers[total_orders],customers[[#This Row],[total_orders]])*4+1,0)</f>
        <v>1</v>
      </c>
      <c r="P254" s="1">
        <f>ROUND(_xlfn.PERCENTRANK.INC(customers[total_spend_usd],customers[[#This Row],[total_spend_usd]])*4+1,0)</f>
        <v>2</v>
      </c>
      <c r="Q254" s="1">
        <v>312</v>
      </c>
      <c r="R254" s="1" t="str">
        <f>_xlfn.XLOOKUP(Q254,RFM[RFM Score],RFM[Client Segmentation])</f>
        <v>About To Sleep</v>
      </c>
    </row>
    <row r="255" spans="1:18" x14ac:dyDescent="0.3">
      <c r="A255" t="s">
        <v>307</v>
      </c>
      <c r="B255" t="s">
        <v>68</v>
      </c>
      <c r="C255">
        <v>66</v>
      </c>
      <c r="D255" t="s">
        <v>8073</v>
      </c>
      <c r="E255" t="s">
        <v>8087</v>
      </c>
      <c r="F255" t="s">
        <v>17</v>
      </c>
      <c r="G255">
        <v>11</v>
      </c>
      <c r="H255" s="1">
        <v>4715</v>
      </c>
      <c r="I255">
        <v>53329</v>
      </c>
      <c r="J255" s="1">
        <v>3</v>
      </c>
      <c r="K255" t="s">
        <v>98</v>
      </c>
      <c r="L255" t="s">
        <v>34</v>
      </c>
      <c r="M255" t="s">
        <v>23</v>
      </c>
      <c r="N255" s="1">
        <f xml:space="preserve"> ROUND((1 - _xlfn.PERCENTRANK.INC(customers[days_since_last_purchase],customers[[#This Row],[days_since_last_purchase]]))*4 +1,0)</f>
        <v>5</v>
      </c>
      <c r="O255" s="1">
        <f>ROUND(_xlfn.PERCENTRANK.INC(customers[total_orders],customers[[#This Row],[total_orders]])*4+1,0)</f>
        <v>3</v>
      </c>
      <c r="P255" s="1">
        <f>ROUND(_xlfn.PERCENTRANK.INC(customers[total_spend_usd],customers[[#This Row],[total_spend_usd]])*4+1,0)</f>
        <v>3</v>
      </c>
      <c r="Q255" s="1">
        <v>533</v>
      </c>
      <c r="R255" s="1" t="str">
        <f>_xlfn.XLOOKUP(Q255,RFM[RFM Score],RFM[Client Segmentation])</f>
        <v>Potential Loyalist</v>
      </c>
    </row>
    <row r="256" spans="1:18" x14ac:dyDescent="0.3">
      <c r="A256" t="s">
        <v>308</v>
      </c>
      <c r="B256" t="s">
        <v>11</v>
      </c>
      <c r="C256">
        <v>35</v>
      </c>
      <c r="D256" t="s">
        <v>8068</v>
      </c>
      <c r="E256" t="s">
        <v>8085</v>
      </c>
      <c r="F256" t="s">
        <v>12</v>
      </c>
      <c r="G256">
        <v>30</v>
      </c>
      <c r="H256" s="1">
        <v>1139</v>
      </c>
      <c r="I256">
        <v>362458</v>
      </c>
      <c r="J256" s="1">
        <v>51</v>
      </c>
      <c r="K256" t="s">
        <v>40</v>
      </c>
      <c r="L256" t="s">
        <v>45</v>
      </c>
      <c r="M256" t="s">
        <v>23</v>
      </c>
      <c r="N256" s="1">
        <f xml:space="preserve"> ROUND((1 - _xlfn.PERCENTRANK.INC(customers[days_since_last_purchase],customers[[#This Row],[days_since_last_purchase]]))*4 +1,0)</f>
        <v>3</v>
      </c>
      <c r="O256" s="1">
        <f>ROUND(_xlfn.PERCENTRANK.INC(customers[total_orders],customers[[#This Row],[total_orders]])*4+1,0)</f>
        <v>4</v>
      </c>
      <c r="P256" s="1">
        <f>ROUND(_xlfn.PERCENTRANK.INC(customers[total_spend_usd],customers[[#This Row],[total_spend_usd]])*4+1,0)</f>
        <v>5</v>
      </c>
      <c r="Q256" s="1">
        <v>345</v>
      </c>
      <c r="R256" s="1" t="str">
        <f>_xlfn.XLOOKUP(Q256,RFM[RFM Score],RFM[Client Segmentation])</f>
        <v>Loyal Customer</v>
      </c>
    </row>
    <row r="257" spans="1:18" x14ac:dyDescent="0.3">
      <c r="A257" t="s">
        <v>309</v>
      </c>
      <c r="B257" t="s">
        <v>68</v>
      </c>
      <c r="C257">
        <v>33</v>
      </c>
      <c r="D257" t="s">
        <v>8070</v>
      </c>
      <c r="E257" t="s">
        <v>8084</v>
      </c>
      <c r="F257" t="s">
        <v>17</v>
      </c>
      <c r="G257">
        <v>5</v>
      </c>
      <c r="H257" s="1">
        <v>359</v>
      </c>
      <c r="I257">
        <v>20325</v>
      </c>
      <c r="J257" s="1">
        <v>5</v>
      </c>
      <c r="K257" t="s">
        <v>13</v>
      </c>
      <c r="L257" t="s">
        <v>19</v>
      </c>
      <c r="M257" t="s">
        <v>15</v>
      </c>
      <c r="N257" s="1">
        <f xml:space="preserve"> ROUND((1 - _xlfn.PERCENTRANK.INC(customers[days_since_last_purchase],customers[[#This Row],[days_since_last_purchase]]))*4 +1,0)</f>
        <v>5</v>
      </c>
      <c r="O257" s="1">
        <f>ROUND(_xlfn.PERCENTRANK.INC(customers[total_orders],customers[[#This Row],[total_orders]])*4+1,0)</f>
        <v>2</v>
      </c>
      <c r="P257" s="1">
        <f>ROUND(_xlfn.PERCENTRANK.INC(customers[total_spend_usd],customers[[#This Row],[total_spend_usd]])*4+1,0)</f>
        <v>2</v>
      </c>
      <c r="Q257" s="1">
        <v>522</v>
      </c>
      <c r="R257" s="1" t="str">
        <f>_xlfn.XLOOKUP(Q257,RFM[RFM Score],RFM[Client Segmentation])</f>
        <v>Promising</v>
      </c>
    </row>
    <row r="258" spans="1:18" x14ac:dyDescent="0.3">
      <c r="A258" t="s">
        <v>310</v>
      </c>
      <c r="B258" t="s">
        <v>43</v>
      </c>
      <c r="C258">
        <v>42</v>
      </c>
      <c r="D258" t="s">
        <v>8068</v>
      </c>
      <c r="E258" t="s">
        <v>8085</v>
      </c>
      <c r="F258" t="s">
        <v>12</v>
      </c>
      <c r="G258">
        <v>11</v>
      </c>
      <c r="H258" s="1">
        <v>1090</v>
      </c>
      <c r="I258">
        <v>118589</v>
      </c>
      <c r="J258" s="1">
        <v>53</v>
      </c>
      <c r="K258" t="s">
        <v>21</v>
      </c>
      <c r="L258" t="s">
        <v>47</v>
      </c>
      <c r="M258" t="s">
        <v>23</v>
      </c>
      <c r="N258" s="1">
        <f xml:space="preserve"> ROUND((1 - _xlfn.PERCENTRANK.INC(customers[days_since_last_purchase],customers[[#This Row],[days_since_last_purchase]]))*4 +1,0)</f>
        <v>3</v>
      </c>
      <c r="O258" s="1">
        <f>ROUND(_xlfn.PERCENTRANK.INC(customers[total_orders],customers[[#This Row],[total_orders]])*4+1,0)</f>
        <v>3</v>
      </c>
      <c r="P258" s="1">
        <f>ROUND(_xlfn.PERCENTRANK.INC(customers[total_spend_usd],customers[[#This Row],[total_spend_usd]])*4+1,0)</f>
        <v>4</v>
      </c>
      <c r="Q258" s="1">
        <v>334</v>
      </c>
      <c r="R258" s="1" t="str">
        <f>_xlfn.XLOOKUP(Q258,RFM[RFM Score],RFM[Client Segmentation])</f>
        <v>Need Attention</v>
      </c>
    </row>
    <row r="259" spans="1:18" x14ac:dyDescent="0.3">
      <c r="A259" t="s">
        <v>311</v>
      </c>
      <c r="B259" t="s">
        <v>68</v>
      </c>
      <c r="C259">
        <v>22</v>
      </c>
      <c r="D259" t="s">
        <v>8069</v>
      </c>
      <c r="E259" t="s">
        <v>8084</v>
      </c>
      <c r="F259" t="s">
        <v>17</v>
      </c>
      <c r="G259">
        <v>7</v>
      </c>
      <c r="H259" s="1">
        <v>5933</v>
      </c>
      <c r="I259">
        <v>35573</v>
      </c>
      <c r="J259" s="1">
        <v>42</v>
      </c>
      <c r="K259" t="s">
        <v>37</v>
      </c>
      <c r="L259" t="s">
        <v>19</v>
      </c>
      <c r="M259" t="s">
        <v>15</v>
      </c>
      <c r="N259" s="1">
        <f xml:space="preserve"> ROUND((1 - _xlfn.PERCENTRANK.INC(customers[days_since_last_purchase],customers[[#This Row],[days_since_last_purchase]]))*4 +1,0)</f>
        <v>3</v>
      </c>
      <c r="O259" s="1">
        <f>ROUND(_xlfn.PERCENTRANK.INC(customers[total_orders],customers[[#This Row],[total_orders]])*4+1,0)</f>
        <v>2</v>
      </c>
      <c r="P259" s="1">
        <f>ROUND(_xlfn.PERCENTRANK.INC(customers[total_spend_usd],customers[[#This Row],[total_spend_usd]])*4+1,0)</f>
        <v>2</v>
      </c>
      <c r="Q259" s="1">
        <v>322</v>
      </c>
      <c r="R259" s="1" t="str">
        <f>_xlfn.XLOOKUP(Q259,RFM[RFM Score],RFM[Client Segmentation])</f>
        <v>Hibernating</v>
      </c>
    </row>
    <row r="260" spans="1:18" x14ac:dyDescent="0.3">
      <c r="A260" t="s">
        <v>312</v>
      </c>
      <c r="B260" t="s">
        <v>68</v>
      </c>
      <c r="C260">
        <v>18</v>
      </c>
      <c r="D260" t="s">
        <v>8069</v>
      </c>
      <c r="E260" t="s">
        <v>8084</v>
      </c>
      <c r="F260" t="s">
        <v>12</v>
      </c>
      <c r="G260">
        <v>2</v>
      </c>
      <c r="H260" s="1">
        <v>12961</v>
      </c>
      <c r="I260">
        <v>25519</v>
      </c>
      <c r="J260" s="1">
        <v>3</v>
      </c>
      <c r="K260" t="s">
        <v>25</v>
      </c>
      <c r="L260" t="s">
        <v>19</v>
      </c>
      <c r="M260" t="s">
        <v>23</v>
      </c>
      <c r="N260" s="1">
        <f xml:space="preserve"> ROUND((1 - _xlfn.PERCENTRANK.INC(customers[days_since_last_purchase],customers[[#This Row],[days_since_last_purchase]]))*4 +1,0)</f>
        <v>5</v>
      </c>
      <c r="O260" s="1">
        <f>ROUND(_xlfn.PERCENTRANK.INC(customers[total_orders],customers[[#This Row],[total_orders]])*4+1,0)</f>
        <v>1</v>
      </c>
      <c r="P260" s="1">
        <f>ROUND(_xlfn.PERCENTRANK.INC(customers[total_spend_usd],customers[[#This Row],[total_spend_usd]])*4+1,0)</f>
        <v>2</v>
      </c>
      <c r="Q260" s="1">
        <v>512</v>
      </c>
      <c r="R260" s="1" t="str">
        <f>_xlfn.XLOOKUP(Q260,RFM[RFM Score],RFM[Client Segmentation])</f>
        <v>New Customer</v>
      </c>
    </row>
    <row r="261" spans="1:18" x14ac:dyDescent="0.3">
      <c r="A261" t="s">
        <v>313</v>
      </c>
      <c r="B261" t="s">
        <v>43</v>
      </c>
      <c r="C261">
        <v>36</v>
      </c>
      <c r="D261" t="s">
        <v>8068</v>
      </c>
      <c r="E261" t="s">
        <v>8084</v>
      </c>
      <c r="F261" t="s">
        <v>17</v>
      </c>
      <c r="G261">
        <v>20</v>
      </c>
      <c r="H261" s="1">
        <v>1207</v>
      </c>
      <c r="I261">
        <v>232897</v>
      </c>
      <c r="J261" s="1">
        <v>5</v>
      </c>
      <c r="K261" t="s">
        <v>21</v>
      </c>
      <c r="L261" t="s">
        <v>45</v>
      </c>
      <c r="M261" t="s">
        <v>15</v>
      </c>
      <c r="N261" s="1">
        <f xml:space="preserve"> ROUND((1 - _xlfn.PERCENTRANK.INC(customers[days_since_last_purchase],customers[[#This Row],[days_since_last_purchase]]))*4 +1,0)</f>
        <v>5</v>
      </c>
      <c r="O261" s="1">
        <f>ROUND(_xlfn.PERCENTRANK.INC(customers[total_orders],customers[[#This Row],[total_orders]])*4+1,0)</f>
        <v>4</v>
      </c>
      <c r="P261" s="1">
        <f>ROUND(_xlfn.PERCENTRANK.INC(customers[total_spend_usd],customers[[#This Row],[total_spend_usd]])*4+1,0)</f>
        <v>4</v>
      </c>
      <c r="Q261" s="1">
        <v>544</v>
      </c>
      <c r="R261" s="1" t="str">
        <f>_xlfn.XLOOKUP(Q261,RFM[RFM Score],RFM[Client Segmentation])</f>
        <v>Champion</v>
      </c>
    </row>
    <row r="262" spans="1:18" x14ac:dyDescent="0.3">
      <c r="A262" t="s">
        <v>314</v>
      </c>
      <c r="B262" t="s">
        <v>27</v>
      </c>
      <c r="C262">
        <v>35</v>
      </c>
      <c r="D262" t="s">
        <v>8068</v>
      </c>
      <c r="E262" t="s">
        <v>8084</v>
      </c>
      <c r="F262" t="s">
        <v>17</v>
      </c>
      <c r="G262">
        <v>2</v>
      </c>
      <c r="H262" s="1">
        <v>7879</v>
      </c>
      <c r="I262">
        <v>16188</v>
      </c>
      <c r="J262" s="1">
        <v>33</v>
      </c>
      <c r="K262" t="s">
        <v>40</v>
      </c>
      <c r="L262" t="s">
        <v>19</v>
      </c>
      <c r="M262" t="s">
        <v>23</v>
      </c>
      <c r="N262" s="1">
        <f xml:space="preserve"> ROUND((1 - _xlfn.PERCENTRANK.INC(customers[days_since_last_purchase],customers[[#This Row],[days_since_last_purchase]]))*4 +1,0)</f>
        <v>3</v>
      </c>
      <c r="O262" s="1">
        <f>ROUND(_xlfn.PERCENTRANK.INC(customers[total_orders],customers[[#This Row],[total_orders]])*4+1,0)</f>
        <v>1</v>
      </c>
      <c r="P262" s="1">
        <f>ROUND(_xlfn.PERCENTRANK.INC(customers[total_spend_usd],customers[[#This Row],[total_spend_usd]])*4+1,0)</f>
        <v>2</v>
      </c>
      <c r="Q262" s="1">
        <v>312</v>
      </c>
      <c r="R262" s="1" t="str">
        <f>_xlfn.XLOOKUP(Q262,RFM[RFM Score],RFM[Client Segmentation])</f>
        <v>About To Sleep</v>
      </c>
    </row>
    <row r="263" spans="1:18" x14ac:dyDescent="0.3">
      <c r="A263" t="s">
        <v>315</v>
      </c>
      <c r="B263" t="s">
        <v>11</v>
      </c>
      <c r="C263">
        <v>47</v>
      </c>
      <c r="D263" t="s">
        <v>8071</v>
      </c>
      <c r="E263" t="s">
        <v>8084</v>
      </c>
      <c r="F263" t="s">
        <v>17</v>
      </c>
      <c r="G263">
        <v>3</v>
      </c>
      <c r="H263" s="1">
        <v>2027</v>
      </c>
      <c r="I263">
        <v>529</v>
      </c>
      <c r="J263" s="1">
        <v>15</v>
      </c>
      <c r="K263" t="s">
        <v>55</v>
      </c>
      <c r="L263" t="s">
        <v>34</v>
      </c>
      <c r="M263" t="s">
        <v>23</v>
      </c>
      <c r="N263" s="1">
        <f xml:space="preserve"> ROUND((1 - _xlfn.PERCENTRANK.INC(customers[days_since_last_purchase],customers[[#This Row],[days_since_last_purchase]]))*4 +1,0)</f>
        <v>4</v>
      </c>
      <c r="O263" s="1">
        <f>ROUND(_xlfn.PERCENTRANK.INC(customers[total_orders],customers[[#This Row],[total_orders]])*4+1,0)</f>
        <v>1</v>
      </c>
      <c r="P263" s="1">
        <f>ROUND(_xlfn.PERCENTRANK.INC(customers[total_spend_usd],customers[[#This Row],[total_spend_usd]])*4+1,0)</f>
        <v>1</v>
      </c>
      <c r="Q263" s="1">
        <v>411</v>
      </c>
      <c r="R263" s="1" t="str">
        <f>_xlfn.XLOOKUP(Q263,RFM[RFM Score],RFM[Client Segmentation])</f>
        <v>New Customer</v>
      </c>
    </row>
    <row r="264" spans="1:18" x14ac:dyDescent="0.3">
      <c r="A264" t="s">
        <v>316</v>
      </c>
      <c r="B264" t="s">
        <v>96</v>
      </c>
      <c r="C264">
        <v>25</v>
      </c>
      <c r="D264" t="s">
        <v>8070</v>
      </c>
      <c r="E264" t="s">
        <v>8087</v>
      </c>
      <c r="F264" t="s">
        <v>17</v>
      </c>
      <c r="G264">
        <v>71</v>
      </c>
      <c r="H264" s="1">
        <v>41357</v>
      </c>
      <c r="I264">
        <v>2599503</v>
      </c>
      <c r="J264" s="1">
        <v>181</v>
      </c>
      <c r="K264" t="s">
        <v>55</v>
      </c>
      <c r="L264" t="s">
        <v>19</v>
      </c>
      <c r="M264" t="s">
        <v>23</v>
      </c>
      <c r="N264" s="1">
        <f xml:space="preserve"> ROUND((1 - _xlfn.PERCENTRANK.INC(customers[days_since_last_purchase],customers[[#This Row],[days_since_last_purchase]]))*4 +1,0)</f>
        <v>1</v>
      </c>
      <c r="O264" s="1">
        <f>ROUND(_xlfn.PERCENTRANK.INC(customers[total_orders],customers[[#This Row],[total_orders]])*4+1,0)</f>
        <v>5</v>
      </c>
      <c r="P264" s="1">
        <f>ROUND(_xlfn.PERCENTRANK.INC(customers[total_spend_usd],customers[[#This Row],[total_spend_usd]])*4+1,0)</f>
        <v>5</v>
      </c>
      <c r="Q264" s="1">
        <v>155</v>
      </c>
      <c r="R264" s="1" t="str">
        <f>_xlfn.XLOOKUP(Q264,RFM[RFM Score],RFM[Client Segmentation])</f>
        <v>Cannot Lose Them</v>
      </c>
    </row>
    <row r="265" spans="1:18" x14ac:dyDescent="0.3">
      <c r="A265" t="s">
        <v>317</v>
      </c>
      <c r="B265" t="s">
        <v>68</v>
      </c>
      <c r="C265">
        <v>18</v>
      </c>
      <c r="D265" t="s">
        <v>8069</v>
      </c>
      <c r="E265" t="s">
        <v>8084</v>
      </c>
      <c r="F265" t="s">
        <v>17</v>
      </c>
      <c r="G265">
        <v>21</v>
      </c>
      <c r="H265" s="1">
        <v>8781</v>
      </c>
      <c r="I265">
        <v>165096</v>
      </c>
      <c r="J265" s="1">
        <v>50</v>
      </c>
      <c r="K265" t="s">
        <v>21</v>
      </c>
      <c r="L265" t="s">
        <v>19</v>
      </c>
      <c r="M265" t="s">
        <v>23</v>
      </c>
      <c r="N265" s="1">
        <f xml:space="preserve"> ROUND((1 - _xlfn.PERCENTRANK.INC(customers[days_since_last_purchase],customers[[#This Row],[days_since_last_purchase]]))*4 +1,0)</f>
        <v>3</v>
      </c>
      <c r="O265" s="1">
        <f>ROUND(_xlfn.PERCENTRANK.INC(customers[total_orders],customers[[#This Row],[total_orders]])*4+1,0)</f>
        <v>4</v>
      </c>
      <c r="P265" s="1">
        <f>ROUND(_xlfn.PERCENTRANK.INC(customers[total_spend_usd],customers[[#This Row],[total_spend_usd]])*4+1,0)</f>
        <v>4</v>
      </c>
      <c r="Q265" s="1">
        <v>344</v>
      </c>
      <c r="R265" s="1" t="str">
        <f>_xlfn.XLOOKUP(Q265,RFM[RFM Score],RFM[Client Segmentation])</f>
        <v>Loyal Customer</v>
      </c>
    </row>
    <row r="266" spans="1:18" x14ac:dyDescent="0.3">
      <c r="A266" t="s">
        <v>318</v>
      </c>
      <c r="B266" t="s">
        <v>61</v>
      </c>
      <c r="C266">
        <v>18</v>
      </c>
      <c r="D266" t="s">
        <v>8069</v>
      </c>
      <c r="E266" t="s">
        <v>8085</v>
      </c>
      <c r="F266" t="s">
        <v>12</v>
      </c>
      <c r="G266">
        <v>36</v>
      </c>
      <c r="H266" s="1">
        <v>5822</v>
      </c>
      <c r="I266">
        <v>188269</v>
      </c>
      <c r="J266" s="1">
        <v>388</v>
      </c>
      <c r="K266" t="s">
        <v>21</v>
      </c>
      <c r="L266" t="s">
        <v>45</v>
      </c>
      <c r="M266" t="s">
        <v>23</v>
      </c>
      <c r="N266" s="1">
        <f xml:space="preserve"> ROUND((1 - _xlfn.PERCENTRANK.INC(customers[days_since_last_purchase],customers[[#This Row],[days_since_last_purchase]]))*4 +1,0)</f>
        <v>1</v>
      </c>
      <c r="O266" s="1">
        <f>ROUND(_xlfn.PERCENTRANK.INC(customers[total_orders],customers[[#This Row],[total_orders]])*4+1,0)</f>
        <v>5</v>
      </c>
      <c r="P266" s="1">
        <f>ROUND(_xlfn.PERCENTRANK.INC(customers[total_spend_usd],customers[[#This Row],[total_spend_usd]])*4+1,0)</f>
        <v>4</v>
      </c>
      <c r="Q266" s="1">
        <v>154</v>
      </c>
      <c r="R266" s="1" t="str">
        <f>_xlfn.XLOOKUP(Q266,RFM[RFM Score],RFM[Client Segmentation])</f>
        <v>Cannot Lose Them</v>
      </c>
    </row>
    <row r="267" spans="1:18" x14ac:dyDescent="0.3">
      <c r="A267" t="s">
        <v>319</v>
      </c>
      <c r="B267" t="s">
        <v>11</v>
      </c>
      <c r="C267">
        <v>34</v>
      </c>
      <c r="D267" t="s">
        <v>8070</v>
      </c>
      <c r="E267" t="s">
        <v>8087</v>
      </c>
      <c r="F267" t="s">
        <v>17</v>
      </c>
      <c r="G267">
        <v>74</v>
      </c>
      <c r="H267" s="1">
        <v>24083</v>
      </c>
      <c r="I267">
        <v>1617831</v>
      </c>
      <c r="J267" s="1">
        <v>24</v>
      </c>
      <c r="K267" t="s">
        <v>25</v>
      </c>
      <c r="L267" t="s">
        <v>14</v>
      </c>
      <c r="M267" t="s">
        <v>23</v>
      </c>
      <c r="N267" s="1">
        <f xml:space="preserve"> ROUND((1 - _xlfn.PERCENTRANK.INC(customers[days_since_last_purchase],customers[[#This Row],[days_since_last_purchase]]))*4 +1,0)</f>
        <v>4</v>
      </c>
      <c r="O267" s="1">
        <f>ROUND(_xlfn.PERCENTRANK.INC(customers[total_orders],customers[[#This Row],[total_orders]])*4+1,0)</f>
        <v>5</v>
      </c>
      <c r="P267" s="1">
        <f>ROUND(_xlfn.PERCENTRANK.INC(customers[total_spend_usd],customers[[#This Row],[total_spend_usd]])*4+1,0)</f>
        <v>5</v>
      </c>
      <c r="Q267" s="1">
        <v>455</v>
      </c>
      <c r="R267" s="1" t="str">
        <f>_xlfn.XLOOKUP(Q267,RFM[RFM Score],RFM[Client Segmentation])</f>
        <v>Champion</v>
      </c>
    </row>
    <row r="268" spans="1:18" x14ac:dyDescent="0.3">
      <c r="A268" t="s">
        <v>320</v>
      </c>
      <c r="B268" t="s">
        <v>11</v>
      </c>
      <c r="C268">
        <v>41</v>
      </c>
      <c r="D268" t="s">
        <v>8068</v>
      </c>
      <c r="E268" t="s">
        <v>8085</v>
      </c>
      <c r="F268" t="s">
        <v>17</v>
      </c>
      <c r="G268">
        <v>10</v>
      </c>
      <c r="H268" s="1">
        <v>6105</v>
      </c>
      <c r="I268">
        <v>54973</v>
      </c>
      <c r="J268" s="1">
        <v>7</v>
      </c>
      <c r="K268" t="s">
        <v>44</v>
      </c>
      <c r="L268" t="s">
        <v>47</v>
      </c>
      <c r="M268" t="s">
        <v>23</v>
      </c>
      <c r="N268" s="1">
        <f xml:space="preserve"> ROUND((1 - _xlfn.PERCENTRANK.INC(customers[days_since_last_purchase],customers[[#This Row],[days_since_last_purchase]]))*4 +1,0)</f>
        <v>5</v>
      </c>
      <c r="O268" s="1">
        <f>ROUND(_xlfn.PERCENTRANK.INC(customers[total_orders],customers[[#This Row],[total_orders]])*4+1,0)</f>
        <v>3</v>
      </c>
      <c r="P268" s="1">
        <f>ROUND(_xlfn.PERCENTRANK.INC(customers[total_spend_usd],customers[[#This Row],[total_spend_usd]])*4+1,0)</f>
        <v>3</v>
      </c>
      <c r="Q268" s="1">
        <v>533</v>
      </c>
      <c r="R268" s="1" t="str">
        <f>_xlfn.XLOOKUP(Q268,RFM[RFM Score],RFM[Client Segmentation])</f>
        <v>Potential Loyalist</v>
      </c>
    </row>
    <row r="269" spans="1:18" x14ac:dyDescent="0.3">
      <c r="A269" t="s">
        <v>321</v>
      </c>
      <c r="B269" t="s">
        <v>107</v>
      </c>
      <c r="C269">
        <v>34</v>
      </c>
      <c r="D269" t="s">
        <v>8070</v>
      </c>
      <c r="E269" t="s">
        <v>8084</v>
      </c>
      <c r="F269" t="s">
        <v>12</v>
      </c>
      <c r="G269">
        <v>8</v>
      </c>
      <c r="H269" s="1">
        <v>4695</v>
      </c>
      <c r="I269">
        <v>3938</v>
      </c>
      <c r="J269" s="1">
        <v>246</v>
      </c>
      <c r="K269" t="s">
        <v>28</v>
      </c>
      <c r="L269" t="s">
        <v>14</v>
      </c>
      <c r="M269" t="s">
        <v>23</v>
      </c>
      <c r="N269" s="1">
        <f xml:space="preserve"> ROUND((1 - _xlfn.PERCENTRANK.INC(customers[days_since_last_purchase],customers[[#This Row],[days_since_last_purchase]]))*4 +1,0)</f>
        <v>1</v>
      </c>
      <c r="O269" s="1">
        <f>ROUND(_xlfn.PERCENTRANK.INC(customers[total_orders],customers[[#This Row],[total_orders]])*4+1,0)</f>
        <v>2</v>
      </c>
      <c r="P269" s="1">
        <f>ROUND(_xlfn.PERCENTRANK.INC(customers[total_spend_usd],customers[[#This Row],[total_spend_usd]])*4+1,0)</f>
        <v>1</v>
      </c>
      <c r="Q269" s="1">
        <v>121</v>
      </c>
      <c r="R269" s="1" t="str">
        <f>_xlfn.XLOOKUP(Q269,RFM[RFM Score],RFM[Client Segmentation])</f>
        <v>Lost</v>
      </c>
    </row>
    <row r="270" spans="1:18" x14ac:dyDescent="0.3">
      <c r="A270" t="s">
        <v>322</v>
      </c>
      <c r="B270" t="s">
        <v>173</v>
      </c>
      <c r="C270">
        <v>18</v>
      </c>
      <c r="D270" t="s">
        <v>8069</v>
      </c>
      <c r="E270" t="s">
        <v>8084</v>
      </c>
      <c r="F270" t="s">
        <v>12</v>
      </c>
      <c r="G270">
        <v>4</v>
      </c>
      <c r="H270" s="1">
        <v>15753</v>
      </c>
      <c r="I270">
        <v>68913</v>
      </c>
      <c r="J270" s="1">
        <v>36</v>
      </c>
      <c r="K270" t="s">
        <v>44</v>
      </c>
      <c r="L270" t="s">
        <v>34</v>
      </c>
      <c r="M270" t="s">
        <v>15</v>
      </c>
      <c r="N270" s="1">
        <f xml:space="preserve"> ROUND((1 - _xlfn.PERCENTRANK.INC(customers[days_since_last_purchase],customers[[#This Row],[days_since_last_purchase]]))*4 +1,0)</f>
        <v>3</v>
      </c>
      <c r="O270" s="1">
        <f>ROUND(_xlfn.PERCENTRANK.INC(customers[total_orders],customers[[#This Row],[total_orders]])*4+1,0)</f>
        <v>2</v>
      </c>
      <c r="P270" s="1">
        <f>ROUND(_xlfn.PERCENTRANK.INC(customers[total_spend_usd],customers[[#This Row],[total_spend_usd]])*4+1,0)</f>
        <v>3</v>
      </c>
      <c r="Q270" s="1">
        <v>323</v>
      </c>
      <c r="R270" s="1" t="str">
        <f>_xlfn.XLOOKUP(Q270,RFM[RFM Score],RFM[Client Segmentation])</f>
        <v>Potential Loyalist</v>
      </c>
    </row>
    <row r="271" spans="1:18" x14ac:dyDescent="0.3">
      <c r="A271" t="s">
        <v>323</v>
      </c>
      <c r="B271" t="s">
        <v>107</v>
      </c>
      <c r="C271">
        <v>37</v>
      </c>
      <c r="D271" t="s">
        <v>8068</v>
      </c>
      <c r="E271" t="s">
        <v>8084</v>
      </c>
      <c r="F271" t="s">
        <v>12</v>
      </c>
      <c r="G271">
        <v>21</v>
      </c>
      <c r="H271" s="1">
        <v>9226</v>
      </c>
      <c r="I271">
        <v>222182</v>
      </c>
      <c r="J271" s="1">
        <v>51</v>
      </c>
      <c r="K271" t="s">
        <v>13</v>
      </c>
      <c r="L271" t="s">
        <v>34</v>
      </c>
      <c r="M271" t="s">
        <v>15</v>
      </c>
      <c r="N271" s="1">
        <f xml:space="preserve"> ROUND((1 - _xlfn.PERCENTRANK.INC(customers[days_since_last_purchase],customers[[#This Row],[days_since_last_purchase]]))*4 +1,0)</f>
        <v>3</v>
      </c>
      <c r="O271" s="1">
        <f>ROUND(_xlfn.PERCENTRANK.INC(customers[total_orders],customers[[#This Row],[total_orders]])*4+1,0)</f>
        <v>4</v>
      </c>
      <c r="P271" s="1">
        <f>ROUND(_xlfn.PERCENTRANK.INC(customers[total_spend_usd],customers[[#This Row],[total_spend_usd]])*4+1,0)</f>
        <v>4</v>
      </c>
      <c r="Q271" s="1">
        <v>344</v>
      </c>
      <c r="R271" s="1" t="str">
        <f>_xlfn.XLOOKUP(Q271,RFM[RFM Score],RFM[Client Segmentation])</f>
        <v>Loyal Customer</v>
      </c>
    </row>
    <row r="272" spans="1:18" x14ac:dyDescent="0.3">
      <c r="A272" t="s">
        <v>324</v>
      </c>
      <c r="B272" t="s">
        <v>68</v>
      </c>
      <c r="C272">
        <v>35</v>
      </c>
      <c r="D272" t="s">
        <v>8068</v>
      </c>
      <c r="E272" t="s">
        <v>8084</v>
      </c>
      <c r="F272" t="s">
        <v>17</v>
      </c>
      <c r="G272">
        <v>55</v>
      </c>
      <c r="H272" s="1">
        <v>283</v>
      </c>
      <c r="I272">
        <v>148679</v>
      </c>
      <c r="J272" s="1">
        <v>5</v>
      </c>
      <c r="K272" t="s">
        <v>37</v>
      </c>
      <c r="L272" t="s">
        <v>19</v>
      </c>
      <c r="M272" t="s">
        <v>23</v>
      </c>
      <c r="N272" s="1">
        <f xml:space="preserve"> ROUND((1 - _xlfn.PERCENTRANK.INC(customers[days_since_last_purchase],customers[[#This Row],[days_since_last_purchase]]))*4 +1,0)</f>
        <v>5</v>
      </c>
      <c r="O272" s="1">
        <f>ROUND(_xlfn.PERCENTRANK.INC(customers[total_orders],customers[[#This Row],[total_orders]])*4+1,0)</f>
        <v>5</v>
      </c>
      <c r="P272" s="1">
        <f>ROUND(_xlfn.PERCENTRANK.INC(customers[total_spend_usd],customers[[#This Row],[total_spend_usd]])*4+1,0)</f>
        <v>4</v>
      </c>
      <c r="Q272" s="1">
        <v>554</v>
      </c>
      <c r="R272" s="1" t="str">
        <f>_xlfn.XLOOKUP(Q272,RFM[RFM Score],RFM[Client Segmentation])</f>
        <v>Champion</v>
      </c>
    </row>
    <row r="273" spans="1:18" x14ac:dyDescent="0.3">
      <c r="A273" t="s">
        <v>325</v>
      </c>
      <c r="B273" t="s">
        <v>68</v>
      </c>
      <c r="C273">
        <v>43</v>
      </c>
      <c r="D273" t="s">
        <v>8068</v>
      </c>
      <c r="E273" t="s">
        <v>8084</v>
      </c>
      <c r="F273" t="s">
        <v>17</v>
      </c>
      <c r="G273">
        <v>14</v>
      </c>
      <c r="H273" s="1">
        <v>4385</v>
      </c>
      <c r="I273">
        <v>57098</v>
      </c>
      <c r="J273" s="1">
        <v>89</v>
      </c>
      <c r="K273" t="s">
        <v>28</v>
      </c>
      <c r="L273" t="s">
        <v>22</v>
      </c>
      <c r="M273" t="s">
        <v>23</v>
      </c>
      <c r="N273" s="1">
        <f xml:space="preserve"> ROUND((1 - _xlfn.PERCENTRANK.INC(customers[days_since_last_purchase],customers[[#This Row],[days_since_last_purchase]]))*4 +1,0)</f>
        <v>2</v>
      </c>
      <c r="O273" s="1">
        <f>ROUND(_xlfn.PERCENTRANK.INC(customers[total_orders],customers[[#This Row],[total_orders]])*4+1,0)</f>
        <v>3</v>
      </c>
      <c r="P273" s="1">
        <f>ROUND(_xlfn.PERCENTRANK.INC(customers[total_spend_usd],customers[[#This Row],[total_spend_usd]])*4+1,0)</f>
        <v>3</v>
      </c>
      <c r="Q273" s="1">
        <v>233</v>
      </c>
      <c r="R273" s="1" t="str">
        <f>_xlfn.XLOOKUP(Q273,RFM[RFM Score],RFM[Client Segmentation])</f>
        <v>Hibernating</v>
      </c>
    </row>
    <row r="274" spans="1:18" x14ac:dyDescent="0.3">
      <c r="A274" t="s">
        <v>326</v>
      </c>
      <c r="B274" t="s">
        <v>123</v>
      </c>
      <c r="C274">
        <v>40</v>
      </c>
      <c r="D274" t="s">
        <v>8068</v>
      </c>
      <c r="E274" t="s">
        <v>8084</v>
      </c>
      <c r="F274" t="s">
        <v>17</v>
      </c>
      <c r="G274">
        <v>23</v>
      </c>
      <c r="H274" s="1">
        <v>8458</v>
      </c>
      <c r="I274">
        <v>206031</v>
      </c>
      <c r="J274" s="1">
        <v>167</v>
      </c>
      <c r="K274" t="s">
        <v>13</v>
      </c>
      <c r="L274" t="s">
        <v>19</v>
      </c>
      <c r="M274" t="s">
        <v>15</v>
      </c>
      <c r="N274" s="1">
        <f xml:space="preserve"> ROUND((1 - _xlfn.PERCENTRANK.INC(customers[days_since_last_purchase],customers[[#This Row],[days_since_last_purchase]]))*4 +1,0)</f>
        <v>1</v>
      </c>
      <c r="O274" s="1">
        <f>ROUND(_xlfn.PERCENTRANK.INC(customers[total_orders],customers[[#This Row],[total_orders]])*4+1,0)</f>
        <v>4</v>
      </c>
      <c r="P274" s="1">
        <f>ROUND(_xlfn.PERCENTRANK.INC(customers[total_spend_usd],customers[[#This Row],[total_spend_usd]])*4+1,0)</f>
        <v>4</v>
      </c>
      <c r="Q274" s="1">
        <v>144</v>
      </c>
      <c r="R274" s="1" t="str">
        <f>_xlfn.XLOOKUP(Q274,RFM[RFM Score],RFM[Client Segmentation])</f>
        <v>Cannot Lose Them</v>
      </c>
    </row>
    <row r="275" spans="1:18" x14ac:dyDescent="0.3">
      <c r="A275" t="s">
        <v>327</v>
      </c>
      <c r="B275" t="s">
        <v>30</v>
      </c>
      <c r="C275">
        <v>24</v>
      </c>
      <c r="D275" t="s">
        <v>8069</v>
      </c>
      <c r="E275" t="s">
        <v>8084</v>
      </c>
      <c r="F275" t="s">
        <v>12</v>
      </c>
      <c r="G275">
        <v>1</v>
      </c>
      <c r="H275" s="1">
        <v>5019</v>
      </c>
      <c r="I275">
        <v>4415</v>
      </c>
      <c r="J275" s="1">
        <v>30</v>
      </c>
      <c r="K275" t="s">
        <v>44</v>
      </c>
      <c r="L275" t="s">
        <v>19</v>
      </c>
      <c r="M275" t="s">
        <v>15</v>
      </c>
      <c r="N275" s="1">
        <f xml:space="preserve"> ROUND((1 - _xlfn.PERCENTRANK.INC(customers[days_since_last_purchase],customers[[#This Row],[days_since_last_purchase]]))*4 +1,0)</f>
        <v>3</v>
      </c>
      <c r="O275" s="1">
        <f>ROUND(_xlfn.PERCENTRANK.INC(customers[total_orders],customers[[#This Row],[total_orders]])*4+1,0)</f>
        <v>1</v>
      </c>
      <c r="P275" s="1">
        <f>ROUND(_xlfn.PERCENTRANK.INC(customers[total_spend_usd],customers[[#This Row],[total_spend_usd]])*4+1,0)</f>
        <v>1</v>
      </c>
      <c r="Q275" s="1">
        <v>311</v>
      </c>
      <c r="R275" s="1" t="str">
        <f>_xlfn.XLOOKUP(Q275,RFM[RFM Score],RFM[Client Segmentation])</f>
        <v>New Customer</v>
      </c>
    </row>
    <row r="276" spans="1:18" x14ac:dyDescent="0.3">
      <c r="A276" t="s">
        <v>328</v>
      </c>
      <c r="B276" t="s">
        <v>11</v>
      </c>
      <c r="C276">
        <v>29</v>
      </c>
      <c r="D276" t="s">
        <v>8070</v>
      </c>
      <c r="E276" t="s">
        <v>8087</v>
      </c>
      <c r="F276" t="s">
        <v>12</v>
      </c>
      <c r="G276">
        <v>26</v>
      </c>
      <c r="H276" s="1">
        <v>4242</v>
      </c>
      <c r="I276">
        <v>99016</v>
      </c>
      <c r="J276" s="1">
        <v>21</v>
      </c>
      <c r="K276" t="s">
        <v>37</v>
      </c>
      <c r="L276" t="s">
        <v>47</v>
      </c>
      <c r="M276" t="s">
        <v>23</v>
      </c>
      <c r="N276" s="1">
        <f xml:space="preserve"> ROUND((1 - _xlfn.PERCENTRANK.INC(customers[days_since_last_purchase],customers[[#This Row],[days_since_last_purchase]]))*4 +1,0)</f>
        <v>4</v>
      </c>
      <c r="O276" s="1">
        <f>ROUND(_xlfn.PERCENTRANK.INC(customers[total_orders],customers[[#This Row],[total_orders]])*4+1,0)</f>
        <v>4</v>
      </c>
      <c r="P276" s="1">
        <f>ROUND(_xlfn.PERCENTRANK.INC(customers[total_spend_usd],customers[[#This Row],[total_spend_usd]])*4+1,0)</f>
        <v>3</v>
      </c>
      <c r="Q276" s="1">
        <v>443</v>
      </c>
      <c r="R276" s="1" t="str">
        <f>_xlfn.XLOOKUP(Q276,RFM[RFM Score],RFM[Client Segmentation])</f>
        <v>Need Attention</v>
      </c>
    </row>
    <row r="277" spans="1:18" x14ac:dyDescent="0.3">
      <c r="A277" t="s">
        <v>329</v>
      </c>
      <c r="B277" t="s">
        <v>68</v>
      </c>
      <c r="C277">
        <v>25</v>
      </c>
      <c r="D277" t="s">
        <v>8070</v>
      </c>
      <c r="E277" t="s">
        <v>8087</v>
      </c>
      <c r="F277" t="s">
        <v>17</v>
      </c>
      <c r="G277">
        <v>37</v>
      </c>
      <c r="H277" s="1">
        <v>7573</v>
      </c>
      <c r="I277">
        <v>27083</v>
      </c>
      <c r="J277" s="1">
        <v>16</v>
      </c>
      <c r="K277" t="s">
        <v>25</v>
      </c>
      <c r="L277" t="s">
        <v>45</v>
      </c>
      <c r="M277" t="s">
        <v>15</v>
      </c>
      <c r="N277" s="1">
        <f xml:space="preserve"> ROUND((1 - _xlfn.PERCENTRANK.INC(customers[days_since_last_purchase],customers[[#This Row],[days_since_last_purchase]]))*4 +1,0)</f>
        <v>4</v>
      </c>
      <c r="O277" s="1">
        <f>ROUND(_xlfn.PERCENTRANK.INC(customers[total_orders],customers[[#This Row],[total_orders]])*4+1,0)</f>
        <v>5</v>
      </c>
      <c r="P277" s="1">
        <f>ROUND(_xlfn.PERCENTRANK.INC(customers[total_spend_usd],customers[[#This Row],[total_spend_usd]])*4+1,0)</f>
        <v>2</v>
      </c>
      <c r="Q277" s="1">
        <v>452</v>
      </c>
      <c r="R277" s="1" t="str">
        <f>_xlfn.XLOOKUP(Q277,RFM[RFM Score],RFM[Client Segmentation])</f>
        <v>Potential Loyalist</v>
      </c>
    </row>
    <row r="278" spans="1:18" x14ac:dyDescent="0.3">
      <c r="A278" t="s">
        <v>330</v>
      </c>
      <c r="B278" t="s">
        <v>11</v>
      </c>
      <c r="C278">
        <v>34</v>
      </c>
      <c r="D278" t="s">
        <v>8070</v>
      </c>
      <c r="E278" t="s">
        <v>8087</v>
      </c>
      <c r="F278" t="s">
        <v>12</v>
      </c>
      <c r="G278">
        <v>10</v>
      </c>
      <c r="H278" s="1">
        <v>13808</v>
      </c>
      <c r="I278">
        <v>151708</v>
      </c>
      <c r="J278" s="1">
        <v>69</v>
      </c>
      <c r="K278" t="s">
        <v>37</v>
      </c>
      <c r="L278" t="s">
        <v>14</v>
      </c>
      <c r="M278" t="s">
        <v>23</v>
      </c>
      <c r="N278" s="1">
        <f xml:space="preserve"> ROUND((1 - _xlfn.PERCENTRANK.INC(customers[days_since_last_purchase],customers[[#This Row],[days_since_last_purchase]]))*4 +1,0)</f>
        <v>2</v>
      </c>
      <c r="O278" s="1">
        <f>ROUND(_xlfn.PERCENTRANK.INC(customers[total_orders],customers[[#This Row],[total_orders]])*4+1,0)</f>
        <v>3</v>
      </c>
      <c r="P278" s="1">
        <f>ROUND(_xlfn.PERCENTRANK.INC(customers[total_spend_usd],customers[[#This Row],[total_spend_usd]])*4+1,0)</f>
        <v>4</v>
      </c>
      <c r="Q278" s="1">
        <v>234</v>
      </c>
      <c r="R278" s="1" t="str">
        <f>_xlfn.XLOOKUP(Q278,RFM[RFM Score],RFM[Client Segmentation])</f>
        <v>At Risk</v>
      </c>
    </row>
    <row r="279" spans="1:18" x14ac:dyDescent="0.3">
      <c r="A279" t="s">
        <v>331</v>
      </c>
      <c r="B279" t="s">
        <v>107</v>
      </c>
      <c r="C279">
        <v>37</v>
      </c>
      <c r="D279" t="s">
        <v>8068</v>
      </c>
      <c r="E279" t="s">
        <v>8086</v>
      </c>
      <c r="F279" t="s">
        <v>17</v>
      </c>
      <c r="G279">
        <v>15</v>
      </c>
      <c r="H279" s="1">
        <v>5363</v>
      </c>
      <c r="I279">
        <v>75879</v>
      </c>
      <c r="J279" s="1">
        <v>0</v>
      </c>
      <c r="K279" t="s">
        <v>40</v>
      </c>
      <c r="L279" t="s">
        <v>34</v>
      </c>
      <c r="M279" t="s">
        <v>23</v>
      </c>
      <c r="N279" s="1">
        <f xml:space="preserve"> ROUND((1 - _xlfn.PERCENTRANK.INC(customers[days_since_last_purchase],customers[[#This Row],[days_since_last_purchase]]))*4 +1,0)</f>
        <v>5</v>
      </c>
      <c r="O279" s="1">
        <f>ROUND(_xlfn.PERCENTRANK.INC(customers[total_orders],customers[[#This Row],[total_orders]])*4+1,0)</f>
        <v>3</v>
      </c>
      <c r="P279" s="1">
        <f>ROUND(_xlfn.PERCENTRANK.INC(customers[total_spend_usd],customers[[#This Row],[total_spend_usd]])*4+1,0)</f>
        <v>3</v>
      </c>
      <c r="Q279" s="1">
        <v>533</v>
      </c>
      <c r="R279" s="1" t="str">
        <f>_xlfn.XLOOKUP(Q279,RFM[RFM Score],RFM[Client Segmentation])</f>
        <v>Potential Loyalist</v>
      </c>
    </row>
    <row r="280" spans="1:18" x14ac:dyDescent="0.3">
      <c r="A280" t="s">
        <v>332</v>
      </c>
      <c r="B280" t="s">
        <v>68</v>
      </c>
      <c r="C280">
        <v>32</v>
      </c>
      <c r="D280" t="s">
        <v>8070</v>
      </c>
      <c r="E280" t="s">
        <v>8087</v>
      </c>
      <c r="F280" t="s">
        <v>17</v>
      </c>
      <c r="G280">
        <v>22</v>
      </c>
      <c r="H280" s="1">
        <v>1099</v>
      </c>
      <c r="I280">
        <v>275943</v>
      </c>
      <c r="J280" s="1">
        <v>44</v>
      </c>
      <c r="K280" t="s">
        <v>25</v>
      </c>
      <c r="L280" t="s">
        <v>19</v>
      </c>
      <c r="M280" t="s">
        <v>23</v>
      </c>
      <c r="N280" s="1">
        <f xml:space="preserve"> ROUND((1 - _xlfn.PERCENTRANK.INC(customers[days_since_last_purchase],customers[[#This Row],[days_since_last_purchase]]))*4 +1,0)</f>
        <v>3</v>
      </c>
      <c r="O280" s="1">
        <f>ROUND(_xlfn.PERCENTRANK.INC(customers[total_orders],customers[[#This Row],[total_orders]])*4+1,0)</f>
        <v>4</v>
      </c>
      <c r="P280" s="1">
        <f>ROUND(_xlfn.PERCENTRANK.INC(customers[total_spend_usd],customers[[#This Row],[total_spend_usd]])*4+1,0)</f>
        <v>4</v>
      </c>
      <c r="Q280" s="1">
        <v>344</v>
      </c>
      <c r="R280" s="1" t="str">
        <f>_xlfn.XLOOKUP(Q280,RFM[RFM Score],RFM[Client Segmentation])</f>
        <v>Loyal Customer</v>
      </c>
    </row>
    <row r="281" spans="1:18" x14ac:dyDescent="0.3">
      <c r="A281" t="s">
        <v>333</v>
      </c>
      <c r="B281" t="s">
        <v>43</v>
      </c>
      <c r="C281">
        <v>34</v>
      </c>
      <c r="D281" t="s">
        <v>8070</v>
      </c>
      <c r="E281" t="s">
        <v>8084</v>
      </c>
      <c r="F281" t="s">
        <v>17</v>
      </c>
      <c r="G281">
        <v>30</v>
      </c>
      <c r="H281" s="1">
        <v>15732</v>
      </c>
      <c r="I281">
        <v>471738</v>
      </c>
      <c r="J281" s="1">
        <v>73</v>
      </c>
      <c r="K281" t="s">
        <v>18</v>
      </c>
      <c r="L281" t="s">
        <v>34</v>
      </c>
      <c r="M281" t="s">
        <v>15</v>
      </c>
      <c r="N281" s="1">
        <f xml:space="preserve"> ROUND((1 - _xlfn.PERCENTRANK.INC(customers[days_since_last_purchase],customers[[#This Row],[days_since_last_purchase]]))*4 +1,0)</f>
        <v>2</v>
      </c>
      <c r="O281" s="1">
        <f>ROUND(_xlfn.PERCENTRANK.INC(customers[total_orders],customers[[#This Row],[total_orders]])*4+1,0)</f>
        <v>4</v>
      </c>
      <c r="P281" s="1">
        <f>ROUND(_xlfn.PERCENTRANK.INC(customers[total_spend_usd],customers[[#This Row],[total_spend_usd]])*4+1,0)</f>
        <v>5</v>
      </c>
      <c r="Q281" s="1">
        <v>245</v>
      </c>
      <c r="R281" s="1" t="str">
        <f>_xlfn.XLOOKUP(Q281,RFM[RFM Score],RFM[Client Segmentation])</f>
        <v>At Risk</v>
      </c>
    </row>
    <row r="282" spans="1:18" x14ac:dyDescent="0.3">
      <c r="A282" t="s">
        <v>334</v>
      </c>
      <c r="B282" t="s">
        <v>107</v>
      </c>
      <c r="C282">
        <v>32</v>
      </c>
      <c r="D282" t="s">
        <v>8070</v>
      </c>
      <c r="E282" t="s">
        <v>8084</v>
      </c>
      <c r="F282" t="s">
        <v>17</v>
      </c>
      <c r="G282">
        <v>14</v>
      </c>
      <c r="H282" s="1">
        <v>4632</v>
      </c>
      <c r="I282">
        <v>63208</v>
      </c>
      <c r="J282" s="1">
        <v>14</v>
      </c>
      <c r="K282" t="s">
        <v>25</v>
      </c>
      <c r="L282" t="s">
        <v>34</v>
      </c>
      <c r="M282" t="s">
        <v>15</v>
      </c>
      <c r="N282" s="1">
        <f xml:space="preserve"> ROUND((1 - _xlfn.PERCENTRANK.INC(customers[days_since_last_purchase],customers[[#This Row],[days_since_last_purchase]]))*4 +1,0)</f>
        <v>4</v>
      </c>
      <c r="O282" s="1">
        <f>ROUND(_xlfn.PERCENTRANK.INC(customers[total_orders],customers[[#This Row],[total_orders]])*4+1,0)</f>
        <v>3</v>
      </c>
      <c r="P282" s="1">
        <f>ROUND(_xlfn.PERCENTRANK.INC(customers[total_spend_usd],customers[[#This Row],[total_spend_usd]])*4+1,0)</f>
        <v>3</v>
      </c>
      <c r="Q282" s="1">
        <v>433</v>
      </c>
      <c r="R282" s="1" t="str">
        <f>_xlfn.XLOOKUP(Q282,RFM[RFM Score],RFM[Client Segmentation])</f>
        <v>Potential Loyalist</v>
      </c>
    </row>
    <row r="283" spans="1:18" x14ac:dyDescent="0.3">
      <c r="A283" t="s">
        <v>335</v>
      </c>
      <c r="B283" t="s">
        <v>11</v>
      </c>
      <c r="C283">
        <v>26</v>
      </c>
      <c r="D283" t="s">
        <v>8070</v>
      </c>
      <c r="E283" t="s">
        <v>8084</v>
      </c>
      <c r="F283" t="s">
        <v>17</v>
      </c>
      <c r="G283">
        <v>16</v>
      </c>
      <c r="H283" s="1">
        <v>2885</v>
      </c>
      <c r="I283">
        <v>49088</v>
      </c>
      <c r="J283" s="1">
        <v>36</v>
      </c>
      <c r="K283" t="s">
        <v>37</v>
      </c>
      <c r="L283" t="s">
        <v>14</v>
      </c>
      <c r="M283" t="s">
        <v>15</v>
      </c>
      <c r="N283" s="1">
        <f xml:space="preserve"> ROUND((1 - _xlfn.PERCENTRANK.INC(customers[days_since_last_purchase],customers[[#This Row],[days_since_last_purchase]]))*4 +1,0)</f>
        <v>3</v>
      </c>
      <c r="O283" s="1">
        <f>ROUND(_xlfn.PERCENTRANK.INC(customers[total_orders],customers[[#This Row],[total_orders]])*4+1,0)</f>
        <v>3</v>
      </c>
      <c r="P283" s="1">
        <f>ROUND(_xlfn.PERCENTRANK.INC(customers[total_spend_usd],customers[[#This Row],[total_spend_usd]])*4+1,0)</f>
        <v>3</v>
      </c>
      <c r="Q283" s="1">
        <v>333</v>
      </c>
      <c r="R283" s="1" t="str">
        <f>_xlfn.XLOOKUP(Q283,RFM[RFM Score],RFM[Client Segmentation])</f>
        <v>Potential Loyalist</v>
      </c>
    </row>
    <row r="284" spans="1:18" x14ac:dyDescent="0.3">
      <c r="A284" t="s">
        <v>336</v>
      </c>
      <c r="B284" t="s">
        <v>68</v>
      </c>
      <c r="C284">
        <v>37</v>
      </c>
      <c r="D284" t="s">
        <v>8068</v>
      </c>
      <c r="E284" t="s">
        <v>8086</v>
      </c>
      <c r="F284" t="s">
        <v>12</v>
      </c>
      <c r="G284">
        <v>16</v>
      </c>
      <c r="H284" s="1">
        <v>8248</v>
      </c>
      <c r="I284">
        <v>116171</v>
      </c>
      <c r="J284" s="1">
        <v>45</v>
      </c>
      <c r="K284" t="s">
        <v>21</v>
      </c>
      <c r="L284" t="s">
        <v>14</v>
      </c>
      <c r="M284" t="s">
        <v>23</v>
      </c>
      <c r="N284" s="1">
        <f xml:space="preserve"> ROUND((1 - _xlfn.PERCENTRANK.INC(customers[days_since_last_purchase],customers[[#This Row],[days_since_last_purchase]]))*4 +1,0)</f>
        <v>3</v>
      </c>
      <c r="O284" s="1">
        <f>ROUND(_xlfn.PERCENTRANK.INC(customers[total_orders],customers[[#This Row],[total_orders]])*4+1,0)</f>
        <v>3</v>
      </c>
      <c r="P284" s="1">
        <f>ROUND(_xlfn.PERCENTRANK.INC(customers[total_spend_usd],customers[[#This Row],[total_spend_usd]])*4+1,0)</f>
        <v>4</v>
      </c>
      <c r="Q284" s="1">
        <v>334</v>
      </c>
      <c r="R284" s="1" t="str">
        <f>_xlfn.XLOOKUP(Q284,RFM[RFM Score],RFM[Client Segmentation])</f>
        <v>Need Attention</v>
      </c>
    </row>
    <row r="285" spans="1:18" x14ac:dyDescent="0.3">
      <c r="A285" t="s">
        <v>337</v>
      </c>
      <c r="B285" t="s">
        <v>27</v>
      </c>
      <c r="C285">
        <v>39</v>
      </c>
      <c r="D285" t="s">
        <v>8068</v>
      </c>
      <c r="E285" t="s">
        <v>8087</v>
      </c>
      <c r="F285" t="s">
        <v>12</v>
      </c>
      <c r="G285">
        <v>31</v>
      </c>
      <c r="H285" s="1">
        <v>330</v>
      </c>
      <c r="I285">
        <v>112148</v>
      </c>
      <c r="J285" s="1">
        <v>25</v>
      </c>
      <c r="K285" t="s">
        <v>25</v>
      </c>
      <c r="L285" t="s">
        <v>14</v>
      </c>
      <c r="M285" t="s">
        <v>15</v>
      </c>
      <c r="N285" s="1">
        <f xml:space="preserve"> ROUND((1 - _xlfn.PERCENTRANK.INC(customers[days_since_last_purchase],customers[[#This Row],[days_since_last_purchase]]))*4 +1,0)</f>
        <v>4</v>
      </c>
      <c r="O285" s="1">
        <f>ROUND(_xlfn.PERCENTRANK.INC(customers[total_orders],customers[[#This Row],[total_orders]])*4+1,0)</f>
        <v>4</v>
      </c>
      <c r="P285" s="1">
        <f>ROUND(_xlfn.PERCENTRANK.INC(customers[total_spend_usd],customers[[#This Row],[total_spend_usd]])*4+1,0)</f>
        <v>4</v>
      </c>
      <c r="Q285" s="1">
        <v>444</v>
      </c>
      <c r="R285" s="1" t="str">
        <f>_xlfn.XLOOKUP(Q285,RFM[RFM Score],RFM[Client Segmentation])</f>
        <v>Loyal Customer</v>
      </c>
    </row>
    <row r="286" spans="1:18" x14ac:dyDescent="0.3">
      <c r="A286" t="s">
        <v>338</v>
      </c>
      <c r="B286" t="s">
        <v>43</v>
      </c>
      <c r="C286">
        <v>20</v>
      </c>
      <c r="D286" t="s">
        <v>8069</v>
      </c>
      <c r="E286" t="s">
        <v>8084</v>
      </c>
      <c r="F286" t="s">
        <v>17</v>
      </c>
      <c r="G286">
        <v>32</v>
      </c>
      <c r="H286" s="1">
        <v>12867</v>
      </c>
      <c r="I286">
        <v>383238</v>
      </c>
      <c r="J286" s="1">
        <v>2</v>
      </c>
      <c r="K286" t="s">
        <v>40</v>
      </c>
      <c r="L286" t="s">
        <v>19</v>
      </c>
      <c r="M286" t="s">
        <v>23</v>
      </c>
      <c r="N286" s="1">
        <f xml:space="preserve"> ROUND((1 - _xlfn.PERCENTRANK.INC(customers[days_since_last_purchase],customers[[#This Row],[days_since_last_purchase]]))*4 +1,0)</f>
        <v>5</v>
      </c>
      <c r="O286" s="1">
        <f>ROUND(_xlfn.PERCENTRANK.INC(customers[total_orders],customers[[#This Row],[total_orders]])*4+1,0)</f>
        <v>4</v>
      </c>
      <c r="P286" s="1">
        <f>ROUND(_xlfn.PERCENTRANK.INC(customers[total_spend_usd],customers[[#This Row],[total_spend_usd]])*4+1,0)</f>
        <v>5</v>
      </c>
      <c r="Q286" s="1">
        <v>545</v>
      </c>
      <c r="R286" s="1" t="str">
        <f>_xlfn.XLOOKUP(Q286,RFM[RFM Score],RFM[Client Segmentation])</f>
        <v>Champion</v>
      </c>
    </row>
    <row r="287" spans="1:18" x14ac:dyDescent="0.3">
      <c r="A287" t="s">
        <v>339</v>
      </c>
      <c r="B287" t="s">
        <v>33</v>
      </c>
      <c r="C287">
        <v>37</v>
      </c>
      <c r="D287" t="s">
        <v>8068</v>
      </c>
      <c r="E287" t="s">
        <v>8087</v>
      </c>
      <c r="F287" t="s">
        <v>12</v>
      </c>
      <c r="G287">
        <v>31</v>
      </c>
      <c r="H287" s="1">
        <v>13704</v>
      </c>
      <c r="I287">
        <v>365891</v>
      </c>
      <c r="J287" s="1">
        <v>111</v>
      </c>
      <c r="K287" t="s">
        <v>18</v>
      </c>
      <c r="L287" t="s">
        <v>14</v>
      </c>
      <c r="M287" t="s">
        <v>23</v>
      </c>
      <c r="N287" s="1">
        <f xml:space="preserve"> ROUND((1 - _xlfn.PERCENTRANK.INC(customers[days_since_last_purchase],customers[[#This Row],[days_since_last_purchase]]))*4 +1,0)</f>
        <v>2</v>
      </c>
      <c r="O287" s="1">
        <f>ROUND(_xlfn.PERCENTRANK.INC(customers[total_orders],customers[[#This Row],[total_orders]])*4+1,0)</f>
        <v>4</v>
      </c>
      <c r="P287" s="1">
        <f>ROUND(_xlfn.PERCENTRANK.INC(customers[total_spend_usd],customers[[#This Row],[total_spend_usd]])*4+1,0)</f>
        <v>5</v>
      </c>
      <c r="Q287" s="1">
        <v>245</v>
      </c>
      <c r="R287" s="1" t="str">
        <f>_xlfn.XLOOKUP(Q287,RFM[RFM Score],RFM[Client Segmentation])</f>
        <v>At Risk</v>
      </c>
    </row>
    <row r="288" spans="1:18" x14ac:dyDescent="0.3">
      <c r="A288" t="s">
        <v>340</v>
      </c>
      <c r="B288" t="s">
        <v>51</v>
      </c>
      <c r="C288">
        <v>45</v>
      </c>
      <c r="D288" t="s">
        <v>8071</v>
      </c>
      <c r="E288" t="s">
        <v>8085</v>
      </c>
      <c r="F288" t="s">
        <v>17</v>
      </c>
      <c r="G288">
        <v>13</v>
      </c>
      <c r="H288" s="1">
        <v>7882</v>
      </c>
      <c r="I288">
        <v>110243</v>
      </c>
      <c r="J288" s="1">
        <v>75</v>
      </c>
      <c r="K288" t="s">
        <v>28</v>
      </c>
      <c r="L288" t="s">
        <v>14</v>
      </c>
      <c r="M288" t="s">
        <v>23</v>
      </c>
      <c r="N288" s="1">
        <f xml:space="preserve"> ROUND((1 - _xlfn.PERCENTRANK.INC(customers[days_since_last_purchase],customers[[#This Row],[days_since_last_purchase]]))*4 +1,0)</f>
        <v>2</v>
      </c>
      <c r="O288" s="1">
        <f>ROUND(_xlfn.PERCENTRANK.INC(customers[total_orders],customers[[#This Row],[total_orders]])*4+1,0)</f>
        <v>3</v>
      </c>
      <c r="P288" s="1">
        <f>ROUND(_xlfn.PERCENTRANK.INC(customers[total_spend_usd],customers[[#This Row],[total_spend_usd]])*4+1,0)</f>
        <v>4</v>
      </c>
      <c r="Q288" s="1">
        <v>234</v>
      </c>
      <c r="R288" s="1" t="str">
        <f>_xlfn.XLOOKUP(Q288,RFM[RFM Score],RFM[Client Segmentation])</f>
        <v>At Risk</v>
      </c>
    </row>
    <row r="289" spans="1:18" x14ac:dyDescent="0.3">
      <c r="A289" t="s">
        <v>341</v>
      </c>
      <c r="B289" t="s">
        <v>11</v>
      </c>
      <c r="C289">
        <v>42</v>
      </c>
      <c r="D289" t="s">
        <v>8068</v>
      </c>
      <c r="E289" t="s">
        <v>8085</v>
      </c>
      <c r="F289" t="s">
        <v>17</v>
      </c>
      <c r="G289">
        <v>13</v>
      </c>
      <c r="H289" s="1">
        <v>8522</v>
      </c>
      <c r="I289">
        <v>123832</v>
      </c>
      <c r="J289" s="1">
        <v>94</v>
      </c>
      <c r="K289" t="s">
        <v>37</v>
      </c>
      <c r="L289" t="s">
        <v>14</v>
      </c>
      <c r="M289" t="s">
        <v>23</v>
      </c>
      <c r="N289" s="1">
        <f xml:space="preserve"> ROUND((1 - _xlfn.PERCENTRANK.INC(customers[days_since_last_purchase],customers[[#This Row],[days_since_last_purchase]]))*4 +1,0)</f>
        <v>2</v>
      </c>
      <c r="O289" s="1">
        <f>ROUND(_xlfn.PERCENTRANK.INC(customers[total_orders],customers[[#This Row],[total_orders]])*4+1,0)</f>
        <v>3</v>
      </c>
      <c r="P289" s="1">
        <f>ROUND(_xlfn.PERCENTRANK.INC(customers[total_spend_usd],customers[[#This Row],[total_spend_usd]])*4+1,0)</f>
        <v>4</v>
      </c>
      <c r="Q289" s="1">
        <v>234</v>
      </c>
      <c r="R289" s="1" t="str">
        <f>_xlfn.XLOOKUP(Q289,RFM[RFM Score],RFM[Client Segmentation])</f>
        <v>At Risk</v>
      </c>
    </row>
    <row r="290" spans="1:18" x14ac:dyDescent="0.3">
      <c r="A290" t="s">
        <v>342</v>
      </c>
      <c r="B290" t="s">
        <v>43</v>
      </c>
      <c r="C290">
        <v>43</v>
      </c>
      <c r="D290" t="s">
        <v>8068</v>
      </c>
      <c r="E290" t="s">
        <v>8084</v>
      </c>
      <c r="F290" t="s">
        <v>17</v>
      </c>
      <c r="G290">
        <v>8</v>
      </c>
      <c r="H290" s="1">
        <v>9966</v>
      </c>
      <c r="I290">
        <v>86724</v>
      </c>
      <c r="J290" s="1">
        <v>25</v>
      </c>
      <c r="K290" t="s">
        <v>21</v>
      </c>
      <c r="L290" t="s">
        <v>47</v>
      </c>
      <c r="M290" t="s">
        <v>15</v>
      </c>
      <c r="N290" s="1">
        <f xml:space="preserve"> ROUND((1 - _xlfn.PERCENTRANK.INC(customers[days_since_last_purchase],customers[[#This Row],[days_since_last_purchase]]))*4 +1,0)</f>
        <v>4</v>
      </c>
      <c r="O290" s="1">
        <f>ROUND(_xlfn.PERCENTRANK.INC(customers[total_orders],customers[[#This Row],[total_orders]])*4+1,0)</f>
        <v>2</v>
      </c>
      <c r="P290" s="1">
        <f>ROUND(_xlfn.PERCENTRANK.INC(customers[total_spend_usd],customers[[#This Row],[total_spend_usd]])*4+1,0)</f>
        <v>3</v>
      </c>
      <c r="Q290" s="1">
        <v>423</v>
      </c>
      <c r="R290" s="1" t="str">
        <f>_xlfn.XLOOKUP(Q290,RFM[RFM Score],RFM[Client Segmentation])</f>
        <v>Potential Loyalist</v>
      </c>
    </row>
    <row r="291" spans="1:18" x14ac:dyDescent="0.3">
      <c r="A291" t="s">
        <v>343</v>
      </c>
      <c r="B291" t="s">
        <v>173</v>
      </c>
      <c r="C291">
        <v>25</v>
      </c>
      <c r="D291" t="s">
        <v>8070</v>
      </c>
      <c r="E291" t="s">
        <v>8087</v>
      </c>
      <c r="F291" t="s">
        <v>17</v>
      </c>
      <c r="G291">
        <v>37</v>
      </c>
      <c r="H291" s="1">
        <v>20538</v>
      </c>
      <c r="I291">
        <v>713554</v>
      </c>
      <c r="J291" s="1">
        <v>6</v>
      </c>
      <c r="K291" t="s">
        <v>55</v>
      </c>
      <c r="L291" t="s">
        <v>14</v>
      </c>
      <c r="M291" t="s">
        <v>15</v>
      </c>
      <c r="N291" s="1">
        <f xml:space="preserve"> ROUND((1 - _xlfn.PERCENTRANK.INC(customers[days_since_last_purchase],customers[[#This Row],[days_since_last_purchase]]))*4 +1,0)</f>
        <v>5</v>
      </c>
      <c r="O291" s="1">
        <f>ROUND(_xlfn.PERCENTRANK.INC(customers[total_orders],customers[[#This Row],[total_orders]])*4+1,0)</f>
        <v>5</v>
      </c>
      <c r="P291" s="1">
        <f>ROUND(_xlfn.PERCENTRANK.INC(customers[total_spend_usd],customers[[#This Row],[total_spend_usd]])*4+1,0)</f>
        <v>5</v>
      </c>
      <c r="Q291" s="1">
        <v>555</v>
      </c>
      <c r="R291" s="1" t="str">
        <f>_xlfn.XLOOKUP(Q291,RFM[RFM Score],RFM[Client Segmentation])</f>
        <v>Champion</v>
      </c>
    </row>
    <row r="292" spans="1:18" x14ac:dyDescent="0.3">
      <c r="A292" t="s">
        <v>344</v>
      </c>
      <c r="B292" t="s">
        <v>11</v>
      </c>
      <c r="C292">
        <v>35</v>
      </c>
      <c r="D292" t="s">
        <v>8068</v>
      </c>
      <c r="E292" t="s">
        <v>8087</v>
      </c>
      <c r="F292" t="s">
        <v>17</v>
      </c>
      <c r="G292">
        <v>28</v>
      </c>
      <c r="H292" s="1">
        <v>3061</v>
      </c>
      <c r="I292">
        <v>8557</v>
      </c>
      <c r="J292" s="1">
        <v>140</v>
      </c>
      <c r="K292" t="s">
        <v>40</v>
      </c>
      <c r="L292" t="s">
        <v>34</v>
      </c>
      <c r="M292" t="s">
        <v>23</v>
      </c>
      <c r="N292" s="1">
        <f xml:space="preserve"> ROUND((1 - _xlfn.PERCENTRANK.INC(customers[days_since_last_purchase],customers[[#This Row],[days_since_last_purchase]]))*4 +1,0)</f>
        <v>1</v>
      </c>
      <c r="O292" s="1">
        <f>ROUND(_xlfn.PERCENTRANK.INC(customers[total_orders],customers[[#This Row],[total_orders]])*4+1,0)</f>
        <v>4</v>
      </c>
      <c r="P292" s="1">
        <f>ROUND(_xlfn.PERCENTRANK.INC(customers[total_spend_usd],customers[[#This Row],[total_spend_usd]])*4+1,0)</f>
        <v>1</v>
      </c>
      <c r="Q292" s="1">
        <v>141</v>
      </c>
      <c r="R292" s="1" t="str">
        <f>_xlfn.XLOOKUP(Q292,RFM[RFM Score],RFM[Client Segmentation])</f>
        <v>Lost</v>
      </c>
    </row>
    <row r="293" spans="1:18" x14ac:dyDescent="0.3">
      <c r="A293" t="s">
        <v>345</v>
      </c>
      <c r="B293" t="s">
        <v>96</v>
      </c>
      <c r="C293">
        <v>43</v>
      </c>
      <c r="D293" t="s">
        <v>8068</v>
      </c>
      <c r="E293" t="s">
        <v>8084</v>
      </c>
      <c r="F293" t="s">
        <v>17</v>
      </c>
      <c r="G293">
        <v>16</v>
      </c>
      <c r="H293" s="1">
        <v>5313</v>
      </c>
      <c r="I293">
        <v>81422</v>
      </c>
      <c r="J293" s="1">
        <v>4</v>
      </c>
      <c r="K293" t="s">
        <v>25</v>
      </c>
      <c r="L293" t="s">
        <v>47</v>
      </c>
      <c r="M293" t="s">
        <v>23</v>
      </c>
      <c r="N293" s="1">
        <f xml:space="preserve"> ROUND((1 - _xlfn.PERCENTRANK.INC(customers[days_since_last_purchase],customers[[#This Row],[days_since_last_purchase]]))*4 +1,0)</f>
        <v>5</v>
      </c>
      <c r="O293" s="1">
        <f>ROUND(_xlfn.PERCENTRANK.INC(customers[total_orders],customers[[#This Row],[total_orders]])*4+1,0)</f>
        <v>3</v>
      </c>
      <c r="P293" s="1">
        <f>ROUND(_xlfn.PERCENTRANK.INC(customers[total_spend_usd],customers[[#This Row],[total_spend_usd]])*4+1,0)</f>
        <v>3</v>
      </c>
      <c r="Q293" s="1">
        <v>533</v>
      </c>
      <c r="R293" s="1" t="str">
        <f>_xlfn.XLOOKUP(Q293,RFM[RFM Score],RFM[Client Segmentation])</f>
        <v>Potential Loyalist</v>
      </c>
    </row>
    <row r="294" spans="1:18" x14ac:dyDescent="0.3">
      <c r="A294" t="s">
        <v>346</v>
      </c>
      <c r="B294" t="s">
        <v>123</v>
      </c>
      <c r="C294">
        <v>28</v>
      </c>
      <c r="D294" t="s">
        <v>8070</v>
      </c>
      <c r="E294" t="s">
        <v>8085</v>
      </c>
      <c r="F294" t="s">
        <v>12</v>
      </c>
      <c r="G294">
        <v>16</v>
      </c>
      <c r="H294" s="1">
        <v>627</v>
      </c>
      <c r="I294">
        <v>98976</v>
      </c>
      <c r="J294" s="1">
        <v>137</v>
      </c>
      <c r="K294" t="s">
        <v>21</v>
      </c>
      <c r="L294" t="s">
        <v>47</v>
      </c>
      <c r="M294" t="s">
        <v>23</v>
      </c>
      <c r="N294" s="1">
        <f xml:space="preserve"> ROUND((1 - _xlfn.PERCENTRANK.INC(customers[days_since_last_purchase],customers[[#This Row],[days_since_last_purchase]]))*4 +1,0)</f>
        <v>1</v>
      </c>
      <c r="O294" s="1">
        <f>ROUND(_xlfn.PERCENTRANK.INC(customers[total_orders],customers[[#This Row],[total_orders]])*4+1,0)</f>
        <v>3</v>
      </c>
      <c r="P294" s="1">
        <f>ROUND(_xlfn.PERCENTRANK.INC(customers[total_spend_usd],customers[[#This Row],[total_spend_usd]])*4+1,0)</f>
        <v>3</v>
      </c>
      <c r="Q294" s="1">
        <v>133</v>
      </c>
      <c r="R294" s="1" t="str">
        <f>_xlfn.XLOOKUP(Q294,RFM[RFM Score],RFM[Client Segmentation])</f>
        <v>At Risk</v>
      </c>
    </row>
    <row r="295" spans="1:18" x14ac:dyDescent="0.3">
      <c r="A295" t="s">
        <v>347</v>
      </c>
      <c r="B295" t="s">
        <v>11</v>
      </c>
      <c r="C295">
        <v>44</v>
      </c>
      <c r="D295" t="s">
        <v>8068</v>
      </c>
      <c r="E295" t="s">
        <v>8085</v>
      </c>
      <c r="F295" t="s">
        <v>17</v>
      </c>
      <c r="G295">
        <v>10</v>
      </c>
      <c r="H295" s="1">
        <v>4556</v>
      </c>
      <c r="I295">
        <v>39861</v>
      </c>
      <c r="J295" s="1">
        <v>29</v>
      </c>
      <c r="K295" t="s">
        <v>18</v>
      </c>
      <c r="L295" t="s">
        <v>34</v>
      </c>
      <c r="M295" t="s">
        <v>23</v>
      </c>
      <c r="N295" s="1">
        <f xml:space="preserve"> ROUND((1 - _xlfn.PERCENTRANK.INC(customers[days_since_last_purchase],customers[[#This Row],[days_since_last_purchase]]))*4 +1,0)</f>
        <v>3</v>
      </c>
      <c r="O295" s="1">
        <f>ROUND(_xlfn.PERCENTRANK.INC(customers[total_orders],customers[[#This Row],[total_orders]])*4+1,0)</f>
        <v>3</v>
      </c>
      <c r="P295" s="1">
        <f>ROUND(_xlfn.PERCENTRANK.INC(customers[total_spend_usd],customers[[#This Row],[total_spend_usd]])*4+1,0)</f>
        <v>2</v>
      </c>
      <c r="Q295" s="1">
        <v>332</v>
      </c>
      <c r="R295" s="1" t="str">
        <f>_xlfn.XLOOKUP(Q295,RFM[RFM Score],RFM[Client Segmentation])</f>
        <v>Hibernating</v>
      </c>
    </row>
    <row r="296" spans="1:18" x14ac:dyDescent="0.3">
      <c r="A296" t="s">
        <v>348</v>
      </c>
      <c r="B296" t="s">
        <v>107</v>
      </c>
      <c r="C296">
        <v>34</v>
      </c>
      <c r="D296" t="s">
        <v>8070</v>
      </c>
      <c r="E296" t="s">
        <v>8084</v>
      </c>
      <c r="F296" t="s">
        <v>12</v>
      </c>
      <c r="G296">
        <v>1</v>
      </c>
      <c r="H296" s="1">
        <v>4993</v>
      </c>
      <c r="I296">
        <v>520</v>
      </c>
      <c r="J296" s="1">
        <v>116</v>
      </c>
      <c r="K296" t="s">
        <v>40</v>
      </c>
      <c r="L296" t="s">
        <v>34</v>
      </c>
      <c r="M296" t="s">
        <v>23</v>
      </c>
      <c r="N296" s="1">
        <f xml:space="preserve"> ROUND((1 - _xlfn.PERCENTRANK.INC(customers[days_since_last_purchase],customers[[#This Row],[days_since_last_purchase]]))*4 +1,0)</f>
        <v>2</v>
      </c>
      <c r="O296" s="1">
        <f>ROUND(_xlfn.PERCENTRANK.INC(customers[total_orders],customers[[#This Row],[total_orders]])*4+1,0)</f>
        <v>1</v>
      </c>
      <c r="P296" s="1">
        <f>ROUND(_xlfn.PERCENTRANK.INC(customers[total_spend_usd],customers[[#This Row],[total_spend_usd]])*4+1,0)</f>
        <v>1</v>
      </c>
      <c r="Q296" s="1">
        <v>211</v>
      </c>
      <c r="R296" s="1" t="str">
        <f>_xlfn.XLOOKUP(Q296,RFM[RFM Score],RFM[Client Segmentation])</f>
        <v>Hibernating</v>
      </c>
    </row>
    <row r="297" spans="1:18" x14ac:dyDescent="0.3">
      <c r="A297" t="s">
        <v>349</v>
      </c>
      <c r="B297" t="s">
        <v>36</v>
      </c>
      <c r="C297">
        <v>28</v>
      </c>
      <c r="D297" t="s">
        <v>8070</v>
      </c>
      <c r="E297" t="s">
        <v>8084</v>
      </c>
      <c r="F297" t="s">
        <v>17</v>
      </c>
      <c r="G297">
        <v>43</v>
      </c>
      <c r="H297" s="1">
        <v>538</v>
      </c>
      <c r="I297">
        <v>227169</v>
      </c>
      <c r="J297" s="1">
        <v>42</v>
      </c>
      <c r="K297" t="s">
        <v>18</v>
      </c>
      <c r="L297" t="s">
        <v>19</v>
      </c>
      <c r="M297" t="s">
        <v>15</v>
      </c>
      <c r="N297" s="1">
        <f xml:space="preserve"> ROUND((1 - _xlfn.PERCENTRANK.INC(customers[days_since_last_purchase],customers[[#This Row],[days_since_last_purchase]]))*4 +1,0)</f>
        <v>3</v>
      </c>
      <c r="O297" s="1">
        <f>ROUND(_xlfn.PERCENTRANK.INC(customers[total_orders],customers[[#This Row],[total_orders]])*4+1,0)</f>
        <v>5</v>
      </c>
      <c r="P297" s="1">
        <f>ROUND(_xlfn.PERCENTRANK.INC(customers[total_spend_usd],customers[[#This Row],[total_spend_usd]])*4+1,0)</f>
        <v>4</v>
      </c>
      <c r="Q297" s="1">
        <v>354</v>
      </c>
      <c r="R297" s="1" t="str">
        <f>_xlfn.XLOOKUP(Q297,RFM[RFM Score],RFM[Client Segmentation])</f>
        <v>Loyal Customer</v>
      </c>
    </row>
    <row r="298" spans="1:18" x14ac:dyDescent="0.3">
      <c r="A298" t="s">
        <v>350</v>
      </c>
      <c r="B298" t="s">
        <v>33</v>
      </c>
      <c r="C298">
        <v>26</v>
      </c>
      <c r="D298" t="s">
        <v>8070</v>
      </c>
      <c r="E298" t="s">
        <v>8084</v>
      </c>
      <c r="F298" t="s">
        <v>17</v>
      </c>
      <c r="G298">
        <v>20</v>
      </c>
      <c r="H298" s="1">
        <v>8121</v>
      </c>
      <c r="I298">
        <v>169865</v>
      </c>
      <c r="J298" s="1">
        <v>69</v>
      </c>
      <c r="K298" t="s">
        <v>28</v>
      </c>
      <c r="L298" t="s">
        <v>14</v>
      </c>
      <c r="M298" t="s">
        <v>15</v>
      </c>
      <c r="N298" s="1">
        <f xml:space="preserve"> ROUND((1 - _xlfn.PERCENTRANK.INC(customers[days_since_last_purchase],customers[[#This Row],[days_since_last_purchase]]))*4 +1,0)</f>
        <v>2</v>
      </c>
      <c r="O298" s="1">
        <f>ROUND(_xlfn.PERCENTRANK.INC(customers[total_orders],customers[[#This Row],[total_orders]])*4+1,0)</f>
        <v>4</v>
      </c>
      <c r="P298" s="1">
        <f>ROUND(_xlfn.PERCENTRANK.INC(customers[total_spend_usd],customers[[#This Row],[total_spend_usd]])*4+1,0)</f>
        <v>4</v>
      </c>
      <c r="Q298" s="1">
        <v>244</v>
      </c>
      <c r="R298" s="1" t="str">
        <f>_xlfn.XLOOKUP(Q298,RFM[RFM Score],RFM[Client Segmentation])</f>
        <v>At Risk</v>
      </c>
    </row>
    <row r="299" spans="1:18" x14ac:dyDescent="0.3">
      <c r="A299" t="s">
        <v>351</v>
      </c>
      <c r="B299" t="s">
        <v>88</v>
      </c>
      <c r="C299">
        <v>49</v>
      </c>
      <c r="D299" t="s">
        <v>8071</v>
      </c>
      <c r="E299" t="s">
        <v>8085</v>
      </c>
      <c r="F299" t="s">
        <v>12</v>
      </c>
      <c r="G299">
        <v>7</v>
      </c>
      <c r="H299" s="1">
        <v>578</v>
      </c>
      <c r="I299">
        <v>44245</v>
      </c>
      <c r="J299" s="1">
        <v>15</v>
      </c>
      <c r="K299" t="s">
        <v>40</v>
      </c>
      <c r="L299" t="s">
        <v>14</v>
      </c>
      <c r="M299" t="s">
        <v>23</v>
      </c>
      <c r="N299" s="1">
        <f xml:space="preserve"> ROUND((1 - _xlfn.PERCENTRANK.INC(customers[days_since_last_purchase],customers[[#This Row],[days_since_last_purchase]]))*4 +1,0)</f>
        <v>4</v>
      </c>
      <c r="O299" s="1">
        <f>ROUND(_xlfn.PERCENTRANK.INC(customers[total_orders],customers[[#This Row],[total_orders]])*4+1,0)</f>
        <v>2</v>
      </c>
      <c r="P299" s="1">
        <f>ROUND(_xlfn.PERCENTRANK.INC(customers[total_spend_usd],customers[[#This Row],[total_spend_usd]])*4+1,0)</f>
        <v>2</v>
      </c>
      <c r="Q299" s="1">
        <v>422</v>
      </c>
      <c r="R299" s="1" t="str">
        <f>_xlfn.XLOOKUP(Q299,RFM[RFM Score],RFM[Client Segmentation])</f>
        <v>New Customer</v>
      </c>
    </row>
    <row r="300" spans="1:18" x14ac:dyDescent="0.3">
      <c r="A300" t="s">
        <v>352</v>
      </c>
      <c r="B300" t="s">
        <v>11</v>
      </c>
      <c r="C300">
        <v>47</v>
      </c>
      <c r="D300" t="s">
        <v>8071</v>
      </c>
      <c r="E300" t="s">
        <v>8084</v>
      </c>
      <c r="F300" t="s">
        <v>17</v>
      </c>
      <c r="G300">
        <v>3</v>
      </c>
      <c r="H300" s="1">
        <v>6628</v>
      </c>
      <c r="I300">
        <v>18488</v>
      </c>
      <c r="J300" s="1">
        <v>11</v>
      </c>
      <c r="K300" t="s">
        <v>44</v>
      </c>
      <c r="L300" t="s">
        <v>14</v>
      </c>
      <c r="M300" t="s">
        <v>23</v>
      </c>
      <c r="N300" s="1">
        <f xml:space="preserve"> ROUND((1 - _xlfn.PERCENTRANK.INC(customers[days_since_last_purchase],customers[[#This Row],[days_since_last_purchase]]))*4 +1,0)</f>
        <v>4</v>
      </c>
      <c r="O300" s="1">
        <f>ROUND(_xlfn.PERCENTRANK.INC(customers[total_orders],customers[[#This Row],[total_orders]])*4+1,0)</f>
        <v>1</v>
      </c>
      <c r="P300" s="1">
        <f>ROUND(_xlfn.PERCENTRANK.INC(customers[total_spend_usd],customers[[#This Row],[total_spend_usd]])*4+1,0)</f>
        <v>2</v>
      </c>
      <c r="Q300" s="1">
        <v>412</v>
      </c>
      <c r="R300" s="1" t="str">
        <f>_xlfn.XLOOKUP(Q300,RFM[RFM Score],RFM[Client Segmentation])</f>
        <v>New Customer</v>
      </c>
    </row>
    <row r="301" spans="1:18" x14ac:dyDescent="0.3">
      <c r="A301" t="s">
        <v>353</v>
      </c>
      <c r="B301" t="s">
        <v>30</v>
      </c>
      <c r="C301">
        <v>40</v>
      </c>
      <c r="D301" t="s">
        <v>8068</v>
      </c>
      <c r="E301" t="s">
        <v>8084</v>
      </c>
      <c r="F301" t="s">
        <v>17</v>
      </c>
      <c r="G301">
        <v>50</v>
      </c>
      <c r="H301" s="1">
        <v>8596</v>
      </c>
      <c r="I301">
        <v>49030</v>
      </c>
      <c r="J301" s="1">
        <v>53</v>
      </c>
      <c r="K301" t="s">
        <v>98</v>
      </c>
      <c r="L301" t="s">
        <v>45</v>
      </c>
      <c r="M301" t="s">
        <v>23</v>
      </c>
      <c r="N301" s="1">
        <f xml:space="preserve"> ROUND((1 - _xlfn.PERCENTRANK.INC(customers[days_since_last_purchase],customers[[#This Row],[days_since_last_purchase]]))*4 +1,0)</f>
        <v>3</v>
      </c>
      <c r="O301" s="1">
        <f>ROUND(_xlfn.PERCENTRANK.INC(customers[total_orders],customers[[#This Row],[total_orders]])*4+1,0)</f>
        <v>5</v>
      </c>
      <c r="P301" s="1">
        <f>ROUND(_xlfn.PERCENTRANK.INC(customers[total_spend_usd],customers[[#This Row],[total_spend_usd]])*4+1,0)</f>
        <v>3</v>
      </c>
      <c r="Q301" s="1">
        <v>353</v>
      </c>
      <c r="R301" s="1" t="str">
        <f>_xlfn.XLOOKUP(Q301,RFM[RFM Score],RFM[Client Segmentation])</f>
        <v>Potential Loyalist</v>
      </c>
    </row>
    <row r="302" spans="1:18" x14ac:dyDescent="0.3">
      <c r="A302" t="s">
        <v>354</v>
      </c>
      <c r="B302" t="s">
        <v>11</v>
      </c>
      <c r="C302">
        <v>53</v>
      </c>
      <c r="D302" t="s">
        <v>8071</v>
      </c>
      <c r="E302" t="s">
        <v>8084</v>
      </c>
      <c r="F302" t="s">
        <v>17</v>
      </c>
      <c r="G302">
        <v>2</v>
      </c>
      <c r="H302" s="1">
        <v>2416</v>
      </c>
      <c r="I302">
        <v>4166</v>
      </c>
      <c r="J302" s="1">
        <v>36</v>
      </c>
      <c r="K302" t="s">
        <v>28</v>
      </c>
      <c r="L302" t="s">
        <v>34</v>
      </c>
      <c r="M302" t="s">
        <v>23</v>
      </c>
      <c r="N302" s="1">
        <f xml:space="preserve"> ROUND((1 - _xlfn.PERCENTRANK.INC(customers[days_since_last_purchase],customers[[#This Row],[days_since_last_purchase]]))*4 +1,0)</f>
        <v>3</v>
      </c>
      <c r="O302" s="1">
        <f>ROUND(_xlfn.PERCENTRANK.INC(customers[total_orders],customers[[#This Row],[total_orders]])*4+1,0)</f>
        <v>1</v>
      </c>
      <c r="P302" s="1">
        <f>ROUND(_xlfn.PERCENTRANK.INC(customers[total_spend_usd],customers[[#This Row],[total_spend_usd]])*4+1,0)</f>
        <v>1</v>
      </c>
      <c r="Q302" s="1">
        <v>311</v>
      </c>
      <c r="R302" s="1" t="str">
        <f>_xlfn.XLOOKUP(Q302,RFM[RFM Score],RFM[Client Segmentation])</f>
        <v>New Customer</v>
      </c>
    </row>
    <row r="303" spans="1:18" x14ac:dyDescent="0.3">
      <c r="A303" t="s">
        <v>355</v>
      </c>
      <c r="B303" t="s">
        <v>61</v>
      </c>
      <c r="C303">
        <v>36</v>
      </c>
      <c r="D303" t="s">
        <v>8068</v>
      </c>
      <c r="E303" t="s">
        <v>8087</v>
      </c>
      <c r="F303" t="s">
        <v>17</v>
      </c>
      <c r="G303">
        <v>15</v>
      </c>
      <c r="H303" s="1">
        <v>13981</v>
      </c>
      <c r="I303">
        <v>190469</v>
      </c>
      <c r="J303" s="1">
        <v>76</v>
      </c>
      <c r="K303" t="s">
        <v>13</v>
      </c>
      <c r="L303" t="s">
        <v>34</v>
      </c>
      <c r="M303" t="s">
        <v>15</v>
      </c>
      <c r="N303" s="1">
        <f xml:space="preserve"> ROUND((1 - _xlfn.PERCENTRANK.INC(customers[days_since_last_purchase],customers[[#This Row],[days_since_last_purchase]]))*4 +1,0)</f>
        <v>2</v>
      </c>
      <c r="O303" s="1">
        <f>ROUND(_xlfn.PERCENTRANK.INC(customers[total_orders],customers[[#This Row],[total_orders]])*4+1,0)</f>
        <v>3</v>
      </c>
      <c r="P303" s="1">
        <f>ROUND(_xlfn.PERCENTRANK.INC(customers[total_spend_usd],customers[[#This Row],[total_spend_usd]])*4+1,0)</f>
        <v>4</v>
      </c>
      <c r="Q303" s="1">
        <v>234</v>
      </c>
      <c r="R303" s="1" t="str">
        <f>_xlfn.XLOOKUP(Q303,RFM[RFM Score],RFM[Client Segmentation])</f>
        <v>At Risk</v>
      </c>
    </row>
    <row r="304" spans="1:18" x14ac:dyDescent="0.3">
      <c r="A304" t="s">
        <v>356</v>
      </c>
      <c r="B304" t="s">
        <v>11</v>
      </c>
      <c r="C304">
        <v>33</v>
      </c>
      <c r="D304" t="s">
        <v>8070</v>
      </c>
      <c r="E304" t="s">
        <v>8087</v>
      </c>
      <c r="F304" t="s">
        <v>12</v>
      </c>
      <c r="G304">
        <v>26</v>
      </c>
      <c r="H304" s="1">
        <v>7766</v>
      </c>
      <c r="I304">
        <v>189543</v>
      </c>
      <c r="J304" s="1">
        <v>131</v>
      </c>
      <c r="K304" t="s">
        <v>40</v>
      </c>
      <c r="L304" t="s">
        <v>14</v>
      </c>
      <c r="M304" t="s">
        <v>23</v>
      </c>
      <c r="N304" s="1">
        <f xml:space="preserve"> ROUND((1 - _xlfn.PERCENTRANK.INC(customers[days_since_last_purchase],customers[[#This Row],[days_since_last_purchase]]))*4 +1,0)</f>
        <v>1</v>
      </c>
      <c r="O304" s="1">
        <f>ROUND(_xlfn.PERCENTRANK.INC(customers[total_orders],customers[[#This Row],[total_orders]])*4+1,0)</f>
        <v>4</v>
      </c>
      <c r="P304" s="1">
        <f>ROUND(_xlfn.PERCENTRANK.INC(customers[total_spend_usd],customers[[#This Row],[total_spend_usd]])*4+1,0)</f>
        <v>4</v>
      </c>
      <c r="Q304" s="1">
        <v>144</v>
      </c>
      <c r="R304" s="1" t="str">
        <f>_xlfn.XLOOKUP(Q304,RFM[RFM Score],RFM[Client Segmentation])</f>
        <v>Cannot Lose Them</v>
      </c>
    </row>
    <row r="305" spans="1:18" x14ac:dyDescent="0.3">
      <c r="A305" t="s">
        <v>357</v>
      </c>
      <c r="B305" t="s">
        <v>43</v>
      </c>
      <c r="C305">
        <v>34</v>
      </c>
      <c r="D305" t="s">
        <v>8070</v>
      </c>
      <c r="E305" t="s">
        <v>8084</v>
      </c>
      <c r="F305" t="s">
        <v>17</v>
      </c>
      <c r="G305">
        <v>23</v>
      </c>
      <c r="H305" s="1">
        <v>4312</v>
      </c>
      <c r="I305">
        <v>111553</v>
      </c>
      <c r="J305" s="1">
        <v>97</v>
      </c>
      <c r="K305" t="s">
        <v>28</v>
      </c>
      <c r="L305" t="s">
        <v>34</v>
      </c>
      <c r="M305" t="s">
        <v>23</v>
      </c>
      <c r="N305" s="1">
        <f xml:space="preserve"> ROUND((1 - _xlfn.PERCENTRANK.INC(customers[days_since_last_purchase],customers[[#This Row],[days_since_last_purchase]]))*4 +1,0)</f>
        <v>2</v>
      </c>
      <c r="O305" s="1">
        <f>ROUND(_xlfn.PERCENTRANK.INC(customers[total_orders],customers[[#This Row],[total_orders]])*4+1,0)</f>
        <v>4</v>
      </c>
      <c r="P305" s="1">
        <f>ROUND(_xlfn.PERCENTRANK.INC(customers[total_spend_usd],customers[[#This Row],[total_spend_usd]])*4+1,0)</f>
        <v>4</v>
      </c>
      <c r="Q305" s="1">
        <v>244</v>
      </c>
      <c r="R305" s="1" t="str">
        <f>_xlfn.XLOOKUP(Q305,RFM[RFM Score],RFM[Client Segmentation])</f>
        <v>At Risk</v>
      </c>
    </row>
    <row r="306" spans="1:18" x14ac:dyDescent="0.3">
      <c r="A306" t="s">
        <v>358</v>
      </c>
      <c r="B306" t="s">
        <v>11</v>
      </c>
      <c r="C306">
        <v>47</v>
      </c>
      <c r="D306" t="s">
        <v>8071</v>
      </c>
      <c r="E306" t="s">
        <v>8084</v>
      </c>
      <c r="F306" t="s">
        <v>12</v>
      </c>
      <c r="G306">
        <v>12</v>
      </c>
      <c r="H306" s="1">
        <v>2367</v>
      </c>
      <c r="I306">
        <v>27595</v>
      </c>
      <c r="J306" s="1">
        <v>44</v>
      </c>
      <c r="K306" t="s">
        <v>18</v>
      </c>
      <c r="L306" t="s">
        <v>47</v>
      </c>
      <c r="M306" t="s">
        <v>23</v>
      </c>
      <c r="N306" s="1">
        <f xml:space="preserve"> ROUND((1 - _xlfn.PERCENTRANK.INC(customers[days_since_last_purchase],customers[[#This Row],[days_since_last_purchase]]))*4 +1,0)</f>
        <v>3</v>
      </c>
      <c r="O306" s="1">
        <f>ROUND(_xlfn.PERCENTRANK.INC(customers[total_orders],customers[[#This Row],[total_orders]])*4+1,0)</f>
        <v>3</v>
      </c>
      <c r="P306" s="1">
        <f>ROUND(_xlfn.PERCENTRANK.INC(customers[total_spend_usd],customers[[#This Row],[total_spend_usd]])*4+1,0)</f>
        <v>2</v>
      </c>
      <c r="Q306" s="1">
        <v>332</v>
      </c>
      <c r="R306" s="1" t="str">
        <f>_xlfn.XLOOKUP(Q306,RFM[RFM Score],RFM[Client Segmentation])</f>
        <v>Hibernating</v>
      </c>
    </row>
    <row r="307" spans="1:18" x14ac:dyDescent="0.3">
      <c r="A307" t="s">
        <v>359</v>
      </c>
      <c r="B307" t="s">
        <v>27</v>
      </c>
      <c r="C307">
        <v>42</v>
      </c>
      <c r="D307" t="s">
        <v>8068</v>
      </c>
      <c r="E307" t="s">
        <v>8084</v>
      </c>
      <c r="F307" t="s">
        <v>12</v>
      </c>
      <c r="G307">
        <v>3</v>
      </c>
      <c r="H307" s="1">
        <v>10559</v>
      </c>
      <c r="I307">
        <v>32415</v>
      </c>
      <c r="J307" s="1">
        <v>16</v>
      </c>
      <c r="K307" t="s">
        <v>37</v>
      </c>
      <c r="L307" t="s">
        <v>19</v>
      </c>
      <c r="M307" t="s">
        <v>23</v>
      </c>
      <c r="N307" s="1">
        <f xml:space="preserve"> ROUND((1 - _xlfn.PERCENTRANK.INC(customers[days_since_last_purchase],customers[[#This Row],[days_since_last_purchase]]))*4 +1,0)</f>
        <v>4</v>
      </c>
      <c r="O307" s="1">
        <f>ROUND(_xlfn.PERCENTRANK.INC(customers[total_orders],customers[[#This Row],[total_orders]])*4+1,0)</f>
        <v>1</v>
      </c>
      <c r="P307" s="1">
        <f>ROUND(_xlfn.PERCENTRANK.INC(customers[total_spend_usd],customers[[#This Row],[total_spend_usd]])*4+1,0)</f>
        <v>2</v>
      </c>
      <c r="Q307" s="1">
        <v>412</v>
      </c>
      <c r="R307" s="1" t="str">
        <f>_xlfn.XLOOKUP(Q307,RFM[RFM Score],RFM[Client Segmentation])</f>
        <v>New Customer</v>
      </c>
    </row>
    <row r="308" spans="1:18" x14ac:dyDescent="0.3">
      <c r="A308" t="s">
        <v>360</v>
      </c>
      <c r="B308" t="s">
        <v>11</v>
      </c>
      <c r="C308">
        <v>42</v>
      </c>
      <c r="D308" t="s">
        <v>8068</v>
      </c>
      <c r="E308" t="s">
        <v>8087</v>
      </c>
      <c r="F308" t="s">
        <v>12</v>
      </c>
      <c r="G308">
        <v>12</v>
      </c>
      <c r="H308" s="1">
        <v>4739</v>
      </c>
      <c r="I308">
        <v>54562</v>
      </c>
      <c r="J308" s="1">
        <v>3</v>
      </c>
      <c r="K308" t="s">
        <v>37</v>
      </c>
      <c r="L308" t="s">
        <v>22</v>
      </c>
      <c r="M308" t="s">
        <v>23</v>
      </c>
      <c r="N308" s="1">
        <f xml:space="preserve"> ROUND((1 - _xlfn.PERCENTRANK.INC(customers[days_since_last_purchase],customers[[#This Row],[days_since_last_purchase]]))*4 +1,0)</f>
        <v>5</v>
      </c>
      <c r="O308" s="1">
        <f>ROUND(_xlfn.PERCENTRANK.INC(customers[total_orders],customers[[#This Row],[total_orders]])*4+1,0)</f>
        <v>3</v>
      </c>
      <c r="P308" s="1">
        <f>ROUND(_xlfn.PERCENTRANK.INC(customers[total_spend_usd],customers[[#This Row],[total_spend_usd]])*4+1,0)</f>
        <v>3</v>
      </c>
      <c r="Q308" s="1">
        <v>533</v>
      </c>
      <c r="R308" s="1" t="str">
        <f>_xlfn.XLOOKUP(Q308,RFM[RFM Score],RFM[Client Segmentation])</f>
        <v>Potential Loyalist</v>
      </c>
    </row>
    <row r="309" spans="1:18" x14ac:dyDescent="0.3">
      <c r="A309" t="s">
        <v>361</v>
      </c>
      <c r="B309" t="s">
        <v>173</v>
      </c>
      <c r="C309">
        <v>41</v>
      </c>
      <c r="D309" t="s">
        <v>8068</v>
      </c>
      <c r="E309" t="s">
        <v>8084</v>
      </c>
      <c r="F309" t="s">
        <v>12</v>
      </c>
      <c r="G309">
        <v>20</v>
      </c>
      <c r="H309" s="1">
        <v>3643</v>
      </c>
      <c r="I309">
        <v>80545</v>
      </c>
      <c r="J309" s="1">
        <v>136</v>
      </c>
      <c r="K309" t="s">
        <v>28</v>
      </c>
      <c r="L309" t="s">
        <v>19</v>
      </c>
      <c r="M309" t="s">
        <v>15</v>
      </c>
      <c r="N309" s="1">
        <f xml:space="preserve"> ROUND((1 - _xlfn.PERCENTRANK.INC(customers[days_since_last_purchase],customers[[#This Row],[days_since_last_purchase]]))*4 +1,0)</f>
        <v>1</v>
      </c>
      <c r="O309" s="1">
        <f>ROUND(_xlfn.PERCENTRANK.INC(customers[total_orders],customers[[#This Row],[total_orders]])*4+1,0)</f>
        <v>4</v>
      </c>
      <c r="P309" s="1">
        <f>ROUND(_xlfn.PERCENTRANK.INC(customers[total_spend_usd],customers[[#This Row],[total_spend_usd]])*4+1,0)</f>
        <v>3</v>
      </c>
      <c r="Q309" s="1">
        <v>143</v>
      </c>
      <c r="R309" s="1" t="str">
        <f>_xlfn.XLOOKUP(Q309,RFM[RFM Score],RFM[Client Segmentation])</f>
        <v>At Risk</v>
      </c>
    </row>
    <row r="310" spans="1:18" x14ac:dyDescent="0.3">
      <c r="A310" t="s">
        <v>362</v>
      </c>
      <c r="B310" t="s">
        <v>11</v>
      </c>
      <c r="C310">
        <v>36</v>
      </c>
      <c r="D310" t="s">
        <v>8068</v>
      </c>
      <c r="E310" t="s">
        <v>8084</v>
      </c>
      <c r="F310" t="s">
        <v>12</v>
      </c>
      <c r="G310">
        <v>18</v>
      </c>
      <c r="H310" s="1">
        <v>19133</v>
      </c>
      <c r="I310">
        <v>365994</v>
      </c>
      <c r="J310" s="1">
        <v>39</v>
      </c>
      <c r="K310" t="s">
        <v>25</v>
      </c>
      <c r="L310" t="s">
        <v>34</v>
      </c>
      <c r="M310" t="s">
        <v>23</v>
      </c>
      <c r="N310" s="1">
        <f xml:space="preserve"> ROUND((1 - _xlfn.PERCENTRANK.INC(customers[days_since_last_purchase],customers[[#This Row],[days_since_last_purchase]]))*4 +1,0)</f>
        <v>3</v>
      </c>
      <c r="O310" s="1">
        <f>ROUND(_xlfn.PERCENTRANK.INC(customers[total_orders],customers[[#This Row],[total_orders]])*4+1,0)</f>
        <v>4</v>
      </c>
      <c r="P310" s="1">
        <f>ROUND(_xlfn.PERCENTRANK.INC(customers[total_spend_usd],customers[[#This Row],[total_spend_usd]])*4+1,0)</f>
        <v>5</v>
      </c>
      <c r="Q310" s="1">
        <v>345</v>
      </c>
      <c r="R310" s="1" t="str">
        <f>_xlfn.XLOOKUP(Q310,RFM[RFM Score],RFM[Client Segmentation])</f>
        <v>Loyal Customer</v>
      </c>
    </row>
    <row r="311" spans="1:18" x14ac:dyDescent="0.3">
      <c r="A311" t="s">
        <v>363</v>
      </c>
      <c r="B311" t="s">
        <v>104</v>
      </c>
      <c r="C311">
        <v>19</v>
      </c>
      <c r="D311" t="s">
        <v>8069</v>
      </c>
      <c r="E311" t="s">
        <v>8084</v>
      </c>
      <c r="F311" t="s">
        <v>12</v>
      </c>
      <c r="G311">
        <v>3</v>
      </c>
      <c r="H311" s="1">
        <v>6533</v>
      </c>
      <c r="I311">
        <v>20005</v>
      </c>
      <c r="J311" s="1">
        <v>163</v>
      </c>
      <c r="K311" t="s">
        <v>40</v>
      </c>
      <c r="L311" t="s">
        <v>45</v>
      </c>
      <c r="M311" t="s">
        <v>23</v>
      </c>
      <c r="N311" s="1">
        <f xml:space="preserve"> ROUND((1 - _xlfn.PERCENTRANK.INC(customers[days_since_last_purchase],customers[[#This Row],[days_since_last_purchase]]))*4 +1,0)</f>
        <v>1</v>
      </c>
      <c r="O311" s="1">
        <f>ROUND(_xlfn.PERCENTRANK.INC(customers[total_orders],customers[[#This Row],[total_orders]])*4+1,0)</f>
        <v>1</v>
      </c>
      <c r="P311" s="1">
        <f>ROUND(_xlfn.PERCENTRANK.INC(customers[total_spend_usd],customers[[#This Row],[total_spend_usd]])*4+1,0)</f>
        <v>2</v>
      </c>
      <c r="Q311" s="1">
        <v>112</v>
      </c>
      <c r="R311" s="1" t="str">
        <f>_xlfn.XLOOKUP(Q311,RFM[RFM Score],RFM[Client Segmentation])</f>
        <v>Lost</v>
      </c>
    </row>
    <row r="312" spans="1:18" x14ac:dyDescent="0.3">
      <c r="A312" t="s">
        <v>364</v>
      </c>
      <c r="B312" t="s">
        <v>68</v>
      </c>
      <c r="C312">
        <v>40</v>
      </c>
      <c r="D312" t="s">
        <v>8068</v>
      </c>
      <c r="E312" t="s">
        <v>8084</v>
      </c>
      <c r="F312" t="s">
        <v>12</v>
      </c>
      <c r="G312">
        <v>9</v>
      </c>
      <c r="H312" s="1">
        <v>10587</v>
      </c>
      <c r="I312">
        <v>104867</v>
      </c>
      <c r="J312" s="1">
        <v>132</v>
      </c>
      <c r="K312" t="s">
        <v>40</v>
      </c>
      <c r="L312" t="s">
        <v>14</v>
      </c>
      <c r="M312" t="s">
        <v>23</v>
      </c>
      <c r="N312" s="1">
        <f xml:space="preserve"> ROUND((1 - _xlfn.PERCENTRANK.INC(customers[days_since_last_purchase],customers[[#This Row],[days_since_last_purchase]]))*4 +1,0)</f>
        <v>1</v>
      </c>
      <c r="O312" s="1">
        <f>ROUND(_xlfn.PERCENTRANK.INC(customers[total_orders],customers[[#This Row],[total_orders]])*4+1,0)</f>
        <v>2</v>
      </c>
      <c r="P312" s="1">
        <f>ROUND(_xlfn.PERCENTRANK.INC(customers[total_spend_usd],customers[[#This Row],[total_spend_usd]])*4+1,0)</f>
        <v>3</v>
      </c>
      <c r="Q312" s="1">
        <v>123</v>
      </c>
      <c r="R312" s="1" t="str">
        <f>_xlfn.XLOOKUP(Q312,RFM[RFM Score],RFM[Client Segmentation])</f>
        <v>Hibernating</v>
      </c>
    </row>
    <row r="313" spans="1:18" x14ac:dyDescent="0.3">
      <c r="A313" t="s">
        <v>365</v>
      </c>
      <c r="B313" t="s">
        <v>11</v>
      </c>
      <c r="C313">
        <v>18</v>
      </c>
      <c r="D313" t="s">
        <v>8069</v>
      </c>
      <c r="E313" t="s">
        <v>8087</v>
      </c>
      <c r="F313" t="s">
        <v>12</v>
      </c>
      <c r="G313">
        <v>11</v>
      </c>
      <c r="H313" s="1">
        <v>6421</v>
      </c>
      <c r="I313">
        <v>68535</v>
      </c>
      <c r="J313" s="1">
        <v>48</v>
      </c>
      <c r="K313" t="s">
        <v>25</v>
      </c>
      <c r="L313" t="s">
        <v>34</v>
      </c>
      <c r="M313" t="s">
        <v>15</v>
      </c>
      <c r="N313" s="1">
        <f xml:space="preserve"> ROUND((1 - _xlfn.PERCENTRANK.INC(customers[days_since_last_purchase],customers[[#This Row],[days_since_last_purchase]]))*4 +1,0)</f>
        <v>3</v>
      </c>
      <c r="O313" s="1">
        <f>ROUND(_xlfn.PERCENTRANK.INC(customers[total_orders],customers[[#This Row],[total_orders]])*4+1,0)</f>
        <v>3</v>
      </c>
      <c r="P313" s="1">
        <f>ROUND(_xlfn.PERCENTRANK.INC(customers[total_spend_usd],customers[[#This Row],[total_spend_usd]])*4+1,0)</f>
        <v>3</v>
      </c>
      <c r="Q313" s="1">
        <v>333</v>
      </c>
      <c r="R313" s="1" t="str">
        <f>_xlfn.XLOOKUP(Q313,RFM[RFM Score],RFM[Client Segmentation])</f>
        <v>Potential Loyalist</v>
      </c>
    </row>
    <row r="314" spans="1:18" x14ac:dyDescent="0.3">
      <c r="A314" t="s">
        <v>366</v>
      </c>
      <c r="B314" t="s">
        <v>68</v>
      </c>
      <c r="C314">
        <v>31</v>
      </c>
      <c r="D314" t="s">
        <v>8070</v>
      </c>
      <c r="E314" t="s">
        <v>8084</v>
      </c>
      <c r="F314" t="s">
        <v>12</v>
      </c>
      <c r="G314">
        <v>7</v>
      </c>
      <c r="H314" s="1">
        <v>4966</v>
      </c>
      <c r="I314">
        <v>33331</v>
      </c>
      <c r="J314" s="1">
        <v>211</v>
      </c>
      <c r="K314" t="s">
        <v>18</v>
      </c>
      <c r="L314" t="s">
        <v>45</v>
      </c>
      <c r="M314" t="s">
        <v>15</v>
      </c>
      <c r="N314" s="1">
        <f xml:space="preserve"> ROUND((1 - _xlfn.PERCENTRANK.INC(customers[days_since_last_purchase],customers[[#This Row],[days_since_last_purchase]]))*4 +1,0)</f>
        <v>1</v>
      </c>
      <c r="O314" s="1">
        <f>ROUND(_xlfn.PERCENTRANK.INC(customers[total_orders],customers[[#This Row],[total_orders]])*4+1,0)</f>
        <v>2</v>
      </c>
      <c r="P314" s="1">
        <f>ROUND(_xlfn.PERCENTRANK.INC(customers[total_spend_usd],customers[[#This Row],[total_spend_usd]])*4+1,0)</f>
        <v>2</v>
      </c>
      <c r="Q314" s="1">
        <v>122</v>
      </c>
      <c r="R314" s="1" t="str">
        <f>_xlfn.XLOOKUP(Q314,RFM[RFM Score],RFM[Client Segmentation])</f>
        <v>Hibernating</v>
      </c>
    </row>
    <row r="315" spans="1:18" x14ac:dyDescent="0.3">
      <c r="A315" t="s">
        <v>367</v>
      </c>
      <c r="B315" t="s">
        <v>11</v>
      </c>
      <c r="C315">
        <v>41</v>
      </c>
      <c r="D315" t="s">
        <v>8068</v>
      </c>
      <c r="E315" t="s">
        <v>8087</v>
      </c>
      <c r="F315" t="s">
        <v>12</v>
      </c>
      <c r="G315">
        <v>12</v>
      </c>
      <c r="H315" s="1">
        <v>20893</v>
      </c>
      <c r="I315">
        <v>238959</v>
      </c>
      <c r="J315" s="1">
        <v>15</v>
      </c>
      <c r="K315" t="s">
        <v>37</v>
      </c>
      <c r="L315" t="s">
        <v>19</v>
      </c>
      <c r="M315" t="s">
        <v>15</v>
      </c>
      <c r="N315" s="1">
        <f xml:space="preserve"> ROUND((1 - _xlfn.PERCENTRANK.INC(customers[days_since_last_purchase],customers[[#This Row],[days_since_last_purchase]]))*4 +1,0)</f>
        <v>4</v>
      </c>
      <c r="O315" s="1">
        <f>ROUND(_xlfn.PERCENTRANK.INC(customers[total_orders],customers[[#This Row],[total_orders]])*4+1,0)</f>
        <v>3</v>
      </c>
      <c r="P315" s="1">
        <f>ROUND(_xlfn.PERCENTRANK.INC(customers[total_spend_usd],customers[[#This Row],[total_spend_usd]])*4+1,0)</f>
        <v>4</v>
      </c>
      <c r="Q315" s="1">
        <v>434</v>
      </c>
      <c r="R315" s="1" t="str">
        <f>_xlfn.XLOOKUP(Q315,RFM[RFM Score],RFM[Client Segmentation])</f>
        <v>Need Attention</v>
      </c>
    </row>
    <row r="316" spans="1:18" x14ac:dyDescent="0.3">
      <c r="A316" t="s">
        <v>368</v>
      </c>
      <c r="B316" t="s">
        <v>43</v>
      </c>
      <c r="C316">
        <v>20</v>
      </c>
      <c r="D316" t="s">
        <v>8069</v>
      </c>
      <c r="E316" t="s">
        <v>8084</v>
      </c>
      <c r="F316" t="s">
        <v>12</v>
      </c>
      <c r="G316">
        <v>21</v>
      </c>
      <c r="H316" s="1">
        <v>2412</v>
      </c>
      <c r="I316">
        <v>4822</v>
      </c>
      <c r="J316" s="1">
        <v>16</v>
      </c>
      <c r="K316" t="s">
        <v>31</v>
      </c>
      <c r="L316" t="s">
        <v>22</v>
      </c>
      <c r="M316" t="s">
        <v>15</v>
      </c>
      <c r="N316" s="1">
        <f xml:space="preserve"> ROUND((1 - _xlfn.PERCENTRANK.INC(customers[days_since_last_purchase],customers[[#This Row],[days_since_last_purchase]]))*4 +1,0)</f>
        <v>4</v>
      </c>
      <c r="O316" s="1">
        <f>ROUND(_xlfn.PERCENTRANK.INC(customers[total_orders],customers[[#This Row],[total_orders]])*4+1,0)</f>
        <v>4</v>
      </c>
      <c r="P316" s="1">
        <f>ROUND(_xlfn.PERCENTRANK.INC(customers[total_spend_usd],customers[[#This Row],[total_spend_usd]])*4+1,0)</f>
        <v>1</v>
      </c>
      <c r="Q316" s="1">
        <v>441</v>
      </c>
      <c r="R316" s="1" t="str">
        <f>_xlfn.XLOOKUP(Q316,RFM[RFM Score],RFM[Client Segmentation])</f>
        <v>Potential Loyalist</v>
      </c>
    </row>
    <row r="317" spans="1:18" x14ac:dyDescent="0.3">
      <c r="A317" t="s">
        <v>369</v>
      </c>
      <c r="B317" t="s">
        <v>11</v>
      </c>
      <c r="C317">
        <v>42</v>
      </c>
      <c r="D317" t="s">
        <v>8068</v>
      </c>
      <c r="E317" t="s">
        <v>8085</v>
      </c>
      <c r="F317" t="s">
        <v>12</v>
      </c>
      <c r="G317">
        <v>35</v>
      </c>
      <c r="H317" s="1">
        <v>10987</v>
      </c>
      <c r="I317">
        <v>41354</v>
      </c>
      <c r="J317" s="1">
        <v>2</v>
      </c>
      <c r="K317" t="s">
        <v>21</v>
      </c>
      <c r="L317" t="s">
        <v>34</v>
      </c>
      <c r="M317" t="s">
        <v>15</v>
      </c>
      <c r="N317" s="1">
        <f xml:space="preserve"> ROUND((1 - _xlfn.PERCENTRANK.INC(customers[days_since_last_purchase],customers[[#This Row],[days_since_last_purchase]]))*4 +1,0)</f>
        <v>5</v>
      </c>
      <c r="O317" s="1">
        <f>ROUND(_xlfn.PERCENTRANK.INC(customers[total_orders],customers[[#This Row],[total_orders]])*4+1,0)</f>
        <v>5</v>
      </c>
      <c r="P317" s="1">
        <f>ROUND(_xlfn.PERCENTRANK.INC(customers[total_spend_usd],customers[[#This Row],[total_spend_usd]])*4+1,0)</f>
        <v>2</v>
      </c>
      <c r="Q317" s="1">
        <v>552</v>
      </c>
      <c r="R317" s="1" t="str">
        <f>_xlfn.XLOOKUP(Q317,RFM[RFM Score],RFM[Client Segmentation])</f>
        <v>Potential Loyalist</v>
      </c>
    </row>
    <row r="318" spans="1:18" x14ac:dyDescent="0.3">
      <c r="A318" t="s">
        <v>370</v>
      </c>
      <c r="B318" t="s">
        <v>33</v>
      </c>
      <c r="C318">
        <v>18</v>
      </c>
      <c r="D318" t="s">
        <v>8069</v>
      </c>
      <c r="E318" t="s">
        <v>8087</v>
      </c>
      <c r="F318" t="s">
        <v>17</v>
      </c>
      <c r="G318">
        <v>6</v>
      </c>
      <c r="H318" s="1">
        <v>10585</v>
      </c>
      <c r="I318">
        <v>56614</v>
      </c>
      <c r="J318" s="1">
        <v>121</v>
      </c>
      <c r="K318" t="s">
        <v>28</v>
      </c>
      <c r="L318" t="s">
        <v>34</v>
      </c>
      <c r="M318" t="s">
        <v>15</v>
      </c>
      <c r="N318" s="1">
        <f xml:space="preserve"> ROUND((1 - _xlfn.PERCENTRANK.INC(customers[days_since_last_purchase],customers[[#This Row],[days_since_last_purchase]]))*4 +1,0)</f>
        <v>2</v>
      </c>
      <c r="O318" s="1">
        <f>ROUND(_xlfn.PERCENTRANK.INC(customers[total_orders],customers[[#This Row],[total_orders]])*4+1,0)</f>
        <v>2</v>
      </c>
      <c r="P318" s="1">
        <f>ROUND(_xlfn.PERCENTRANK.INC(customers[total_spend_usd],customers[[#This Row],[total_spend_usd]])*4+1,0)</f>
        <v>3</v>
      </c>
      <c r="Q318" s="1">
        <v>223</v>
      </c>
      <c r="R318" s="1" t="str">
        <f>_xlfn.XLOOKUP(Q318,RFM[RFM Score],RFM[Client Segmentation])</f>
        <v>Hibernating</v>
      </c>
    </row>
    <row r="319" spans="1:18" x14ac:dyDescent="0.3">
      <c r="A319" t="s">
        <v>371</v>
      </c>
      <c r="B319" t="s">
        <v>33</v>
      </c>
      <c r="C319">
        <v>31</v>
      </c>
      <c r="D319" t="s">
        <v>8070</v>
      </c>
      <c r="E319" t="s">
        <v>8084</v>
      </c>
      <c r="F319" t="s">
        <v>17</v>
      </c>
      <c r="G319">
        <v>10</v>
      </c>
      <c r="H319" s="1">
        <v>6999</v>
      </c>
      <c r="I319">
        <v>64772</v>
      </c>
      <c r="J319" s="1">
        <v>35</v>
      </c>
      <c r="K319" t="s">
        <v>40</v>
      </c>
      <c r="L319" t="s">
        <v>47</v>
      </c>
      <c r="M319" t="s">
        <v>15</v>
      </c>
      <c r="N319" s="1">
        <f xml:space="preserve"> ROUND((1 - _xlfn.PERCENTRANK.INC(customers[days_since_last_purchase],customers[[#This Row],[days_since_last_purchase]]))*4 +1,0)</f>
        <v>3</v>
      </c>
      <c r="O319" s="1">
        <f>ROUND(_xlfn.PERCENTRANK.INC(customers[total_orders],customers[[#This Row],[total_orders]])*4+1,0)</f>
        <v>3</v>
      </c>
      <c r="P319" s="1">
        <f>ROUND(_xlfn.PERCENTRANK.INC(customers[total_spend_usd],customers[[#This Row],[total_spend_usd]])*4+1,0)</f>
        <v>3</v>
      </c>
      <c r="Q319" s="1">
        <v>333</v>
      </c>
      <c r="R319" s="1" t="str">
        <f>_xlfn.XLOOKUP(Q319,RFM[RFM Score],RFM[Client Segmentation])</f>
        <v>Potential Loyalist</v>
      </c>
    </row>
    <row r="320" spans="1:18" x14ac:dyDescent="0.3">
      <c r="A320" t="s">
        <v>372</v>
      </c>
      <c r="B320" t="s">
        <v>27</v>
      </c>
      <c r="C320">
        <v>35</v>
      </c>
      <c r="D320" t="s">
        <v>8068</v>
      </c>
      <c r="E320" t="s">
        <v>8085</v>
      </c>
      <c r="F320" t="s">
        <v>12</v>
      </c>
      <c r="G320">
        <v>60</v>
      </c>
      <c r="H320" s="1">
        <v>16256</v>
      </c>
      <c r="I320">
        <v>1048011</v>
      </c>
      <c r="J320" s="1">
        <v>13</v>
      </c>
      <c r="K320" t="s">
        <v>28</v>
      </c>
      <c r="L320" t="s">
        <v>19</v>
      </c>
      <c r="M320" t="s">
        <v>23</v>
      </c>
      <c r="N320" s="1">
        <f xml:space="preserve"> ROUND((1 - _xlfn.PERCENTRANK.INC(customers[days_since_last_purchase],customers[[#This Row],[days_since_last_purchase]]))*4 +1,0)</f>
        <v>4</v>
      </c>
      <c r="O320" s="1">
        <f>ROUND(_xlfn.PERCENTRANK.INC(customers[total_orders],customers[[#This Row],[total_orders]])*4+1,0)</f>
        <v>5</v>
      </c>
      <c r="P320" s="1">
        <f>ROUND(_xlfn.PERCENTRANK.INC(customers[total_spend_usd],customers[[#This Row],[total_spend_usd]])*4+1,0)</f>
        <v>5</v>
      </c>
      <c r="Q320" s="1">
        <v>455</v>
      </c>
      <c r="R320" s="1" t="str">
        <f>_xlfn.XLOOKUP(Q320,RFM[RFM Score],RFM[Client Segmentation])</f>
        <v>Champion</v>
      </c>
    </row>
    <row r="321" spans="1:18" x14ac:dyDescent="0.3">
      <c r="A321" t="s">
        <v>373</v>
      </c>
      <c r="B321" t="s">
        <v>11</v>
      </c>
      <c r="C321">
        <v>37</v>
      </c>
      <c r="D321" t="s">
        <v>8068</v>
      </c>
      <c r="E321" t="s">
        <v>8087</v>
      </c>
      <c r="F321" t="s">
        <v>17</v>
      </c>
      <c r="G321">
        <v>21</v>
      </c>
      <c r="H321" s="1">
        <v>12674</v>
      </c>
      <c r="I321">
        <v>236386</v>
      </c>
      <c r="J321" s="1">
        <v>47</v>
      </c>
      <c r="K321" t="s">
        <v>44</v>
      </c>
      <c r="L321" t="s">
        <v>34</v>
      </c>
      <c r="M321" t="s">
        <v>23</v>
      </c>
      <c r="N321" s="1">
        <f xml:space="preserve"> ROUND((1 - _xlfn.PERCENTRANK.INC(customers[days_since_last_purchase],customers[[#This Row],[days_since_last_purchase]]))*4 +1,0)</f>
        <v>3</v>
      </c>
      <c r="O321" s="1">
        <f>ROUND(_xlfn.PERCENTRANK.INC(customers[total_orders],customers[[#This Row],[total_orders]])*4+1,0)</f>
        <v>4</v>
      </c>
      <c r="P321" s="1">
        <f>ROUND(_xlfn.PERCENTRANK.INC(customers[total_spend_usd],customers[[#This Row],[total_spend_usd]])*4+1,0)</f>
        <v>4</v>
      </c>
      <c r="Q321" s="1">
        <v>344</v>
      </c>
      <c r="R321" s="1" t="str">
        <f>_xlfn.XLOOKUP(Q321,RFM[RFM Score],RFM[Client Segmentation])</f>
        <v>Loyal Customer</v>
      </c>
    </row>
    <row r="322" spans="1:18" x14ac:dyDescent="0.3">
      <c r="A322" t="s">
        <v>374</v>
      </c>
      <c r="B322" t="s">
        <v>33</v>
      </c>
      <c r="C322">
        <v>34</v>
      </c>
      <c r="D322" t="s">
        <v>8070</v>
      </c>
      <c r="E322" t="s">
        <v>8086</v>
      </c>
      <c r="F322" t="s">
        <v>12</v>
      </c>
      <c r="G322">
        <v>11</v>
      </c>
      <c r="H322" s="1">
        <v>21396</v>
      </c>
      <c r="I322">
        <v>225841</v>
      </c>
      <c r="J322" s="1">
        <v>48</v>
      </c>
      <c r="K322" t="s">
        <v>40</v>
      </c>
      <c r="L322" t="s">
        <v>19</v>
      </c>
      <c r="M322" t="s">
        <v>23</v>
      </c>
      <c r="N322" s="1">
        <f xml:space="preserve"> ROUND((1 - _xlfn.PERCENTRANK.INC(customers[days_since_last_purchase],customers[[#This Row],[days_since_last_purchase]]))*4 +1,0)</f>
        <v>3</v>
      </c>
      <c r="O322" s="1">
        <f>ROUND(_xlfn.PERCENTRANK.INC(customers[total_orders],customers[[#This Row],[total_orders]])*4+1,0)</f>
        <v>3</v>
      </c>
      <c r="P322" s="1">
        <f>ROUND(_xlfn.PERCENTRANK.INC(customers[total_spend_usd],customers[[#This Row],[total_spend_usd]])*4+1,0)</f>
        <v>4</v>
      </c>
      <c r="Q322" s="1">
        <v>334</v>
      </c>
      <c r="R322" s="1" t="str">
        <f>_xlfn.XLOOKUP(Q322,RFM[RFM Score],RFM[Client Segmentation])</f>
        <v>Need Attention</v>
      </c>
    </row>
    <row r="323" spans="1:18" x14ac:dyDescent="0.3">
      <c r="A323" t="s">
        <v>375</v>
      </c>
      <c r="B323" t="s">
        <v>27</v>
      </c>
      <c r="C323">
        <v>35</v>
      </c>
      <c r="D323" t="s">
        <v>8068</v>
      </c>
      <c r="E323" t="s">
        <v>8084</v>
      </c>
      <c r="F323" t="s">
        <v>12</v>
      </c>
      <c r="G323">
        <v>7</v>
      </c>
      <c r="H323" s="1">
        <v>14441</v>
      </c>
      <c r="I323">
        <v>86314</v>
      </c>
      <c r="J323" s="1">
        <v>48</v>
      </c>
      <c r="K323" t="s">
        <v>25</v>
      </c>
      <c r="L323" t="s">
        <v>22</v>
      </c>
      <c r="M323" t="s">
        <v>23</v>
      </c>
      <c r="N323" s="1">
        <f xml:space="preserve"> ROUND((1 - _xlfn.PERCENTRANK.INC(customers[days_since_last_purchase],customers[[#This Row],[days_since_last_purchase]]))*4 +1,0)</f>
        <v>3</v>
      </c>
      <c r="O323" s="1">
        <f>ROUND(_xlfn.PERCENTRANK.INC(customers[total_orders],customers[[#This Row],[total_orders]])*4+1,0)</f>
        <v>2</v>
      </c>
      <c r="P323" s="1">
        <f>ROUND(_xlfn.PERCENTRANK.INC(customers[total_spend_usd],customers[[#This Row],[total_spend_usd]])*4+1,0)</f>
        <v>3</v>
      </c>
      <c r="Q323" s="1">
        <v>323</v>
      </c>
      <c r="R323" s="1" t="str">
        <f>_xlfn.XLOOKUP(Q323,RFM[RFM Score],RFM[Client Segmentation])</f>
        <v>Potential Loyalist</v>
      </c>
    </row>
    <row r="324" spans="1:18" x14ac:dyDescent="0.3">
      <c r="A324" t="s">
        <v>376</v>
      </c>
      <c r="B324" t="s">
        <v>96</v>
      </c>
      <c r="C324">
        <v>27</v>
      </c>
      <c r="D324" t="s">
        <v>8070</v>
      </c>
      <c r="E324" t="s">
        <v>8086</v>
      </c>
      <c r="F324" t="s">
        <v>17</v>
      </c>
      <c r="G324">
        <v>34</v>
      </c>
      <c r="H324" s="1">
        <v>16372</v>
      </c>
      <c r="I324">
        <v>528379</v>
      </c>
      <c r="J324" s="1">
        <v>76</v>
      </c>
      <c r="K324" t="s">
        <v>98</v>
      </c>
      <c r="L324" t="s">
        <v>34</v>
      </c>
      <c r="M324" t="s">
        <v>23</v>
      </c>
      <c r="N324" s="1">
        <f xml:space="preserve"> ROUND((1 - _xlfn.PERCENTRANK.INC(customers[days_since_last_purchase],customers[[#This Row],[days_since_last_purchase]]))*4 +1,0)</f>
        <v>2</v>
      </c>
      <c r="O324" s="1">
        <f>ROUND(_xlfn.PERCENTRANK.INC(customers[total_orders],customers[[#This Row],[total_orders]])*4+1,0)</f>
        <v>4</v>
      </c>
      <c r="P324" s="1">
        <f>ROUND(_xlfn.PERCENTRANK.INC(customers[total_spend_usd],customers[[#This Row],[total_spend_usd]])*4+1,0)</f>
        <v>5</v>
      </c>
      <c r="Q324" s="1">
        <v>245</v>
      </c>
      <c r="R324" s="1" t="str">
        <f>_xlfn.XLOOKUP(Q324,RFM[RFM Score],RFM[Client Segmentation])</f>
        <v>At Risk</v>
      </c>
    </row>
    <row r="325" spans="1:18" x14ac:dyDescent="0.3">
      <c r="A325" t="s">
        <v>377</v>
      </c>
      <c r="B325" t="s">
        <v>43</v>
      </c>
      <c r="C325">
        <v>29</v>
      </c>
      <c r="D325" t="s">
        <v>8070</v>
      </c>
      <c r="E325" t="s">
        <v>8084</v>
      </c>
      <c r="F325" t="s">
        <v>17</v>
      </c>
      <c r="G325">
        <v>14</v>
      </c>
      <c r="H325" s="1">
        <v>8233</v>
      </c>
      <c r="I325">
        <v>117583</v>
      </c>
      <c r="J325" s="1">
        <v>106</v>
      </c>
      <c r="K325" t="s">
        <v>25</v>
      </c>
      <c r="L325" t="s">
        <v>19</v>
      </c>
      <c r="M325" t="s">
        <v>15</v>
      </c>
      <c r="N325" s="1">
        <f xml:space="preserve"> ROUND((1 - _xlfn.PERCENTRANK.INC(customers[days_since_last_purchase],customers[[#This Row],[days_since_last_purchase]]))*4 +1,0)</f>
        <v>2</v>
      </c>
      <c r="O325" s="1">
        <f>ROUND(_xlfn.PERCENTRANK.INC(customers[total_orders],customers[[#This Row],[total_orders]])*4+1,0)</f>
        <v>3</v>
      </c>
      <c r="P325" s="1">
        <f>ROUND(_xlfn.PERCENTRANK.INC(customers[total_spend_usd],customers[[#This Row],[total_spend_usd]])*4+1,0)</f>
        <v>4</v>
      </c>
      <c r="Q325" s="1">
        <v>234</v>
      </c>
      <c r="R325" s="1" t="str">
        <f>_xlfn.XLOOKUP(Q325,RFM[RFM Score],RFM[Client Segmentation])</f>
        <v>At Risk</v>
      </c>
    </row>
    <row r="326" spans="1:18" x14ac:dyDescent="0.3">
      <c r="A326" t="s">
        <v>378</v>
      </c>
      <c r="B326" t="s">
        <v>11</v>
      </c>
      <c r="C326">
        <v>44</v>
      </c>
      <c r="D326" t="s">
        <v>8068</v>
      </c>
      <c r="E326" t="s">
        <v>8087</v>
      </c>
      <c r="F326" t="s">
        <v>12</v>
      </c>
      <c r="G326">
        <v>18</v>
      </c>
      <c r="H326" s="1">
        <v>4463</v>
      </c>
      <c r="I326">
        <v>71518</v>
      </c>
      <c r="J326" s="1">
        <v>17</v>
      </c>
      <c r="K326" t="s">
        <v>52</v>
      </c>
      <c r="L326" t="s">
        <v>19</v>
      </c>
      <c r="M326" t="s">
        <v>23</v>
      </c>
      <c r="N326" s="1">
        <f xml:space="preserve"> ROUND((1 - _xlfn.PERCENTRANK.INC(customers[days_since_last_purchase],customers[[#This Row],[days_since_last_purchase]]))*4 +1,0)</f>
        <v>4</v>
      </c>
      <c r="O326" s="1">
        <f>ROUND(_xlfn.PERCENTRANK.INC(customers[total_orders],customers[[#This Row],[total_orders]])*4+1,0)</f>
        <v>4</v>
      </c>
      <c r="P326" s="1">
        <f>ROUND(_xlfn.PERCENTRANK.INC(customers[total_spend_usd],customers[[#This Row],[total_spend_usd]])*4+1,0)</f>
        <v>3</v>
      </c>
      <c r="Q326" s="1">
        <v>443</v>
      </c>
      <c r="R326" s="1" t="str">
        <f>_xlfn.XLOOKUP(Q326,RFM[RFM Score],RFM[Client Segmentation])</f>
        <v>Need Attention</v>
      </c>
    </row>
    <row r="327" spans="1:18" x14ac:dyDescent="0.3">
      <c r="A327" t="s">
        <v>379</v>
      </c>
      <c r="B327" t="s">
        <v>43</v>
      </c>
      <c r="C327">
        <v>45</v>
      </c>
      <c r="D327" t="s">
        <v>8071</v>
      </c>
      <c r="E327" t="s">
        <v>8084</v>
      </c>
      <c r="F327" t="s">
        <v>17</v>
      </c>
      <c r="G327">
        <v>2</v>
      </c>
      <c r="H327" s="1">
        <v>5922</v>
      </c>
      <c r="I327">
        <v>1065</v>
      </c>
      <c r="J327" s="1">
        <v>7</v>
      </c>
      <c r="K327" t="s">
        <v>37</v>
      </c>
      <c r="L327" t="s">
        <v>45</v>
      </c>
      <c r="M327" t="s">
        <v>15</v>
      </c>
      <c r="N327" s="1">
        <f xml:space="preserve"> ROUND((1 - _xlfn.PERCENTRANK.INC(customers[days_since_last_purchase],customers[[#This Row],[days_since_last_purchase]]))*4 +1,0)</f>
        <v>5</v>
      </c>
      <c r="O327" s="1">
        <f>ROUND(_xlfn.PERCENTRANK.INC(customers[total_orders],customers[[#This Row],[total_orders]])*4+1,0)</f>
        <v>1</v>
      </c>
      <c r="P327" s="1">
        <f>ROUND(_xlfn.PERCENTRANK.INC(customers[total_spend_usd],customers[[#This Row],[total_spend_usd]])*4+1,0)</f>
        <v>1</v>
      </c>
      <c r="Q327" s="1">
        <v>511</v>
      </c>
      <c r="R327" s="1" t="str">
        <f>_xlfn.XLOOKUP(Q327,RFM[RFM Score],RFM[Client Segmentation])</f>
        <v>New Customer</v>
      </c>
    </row>
    <row r="328" spans="1:18" x14ac:dyDescent="0.3">
      <c r="A328" t="s">
        <v>380</v>
      </c>
      <c r="B328" t="s">
        <v>43</v>
      </c>
      <c r="C328">
        <v>47</v>
      </c>
      <c r="D328" t="s">
        <v>8071</v>
      </c>
      <c r="E328" t="s">
        <v>8085</v>
      </c>
      <c r="F328" t="s">
        <v>17</v>
      </c>
      <c r="G328">
        <v>1</v>
      </c>
      <c r="H328" s="1">
        <v>4957</v>
      </c>
      <c r="I328">
        <v>5601</v>
      </c>
      <c r="J328" s="1">
        <v>40</v>
      </c>
      <c r="K328" t="s">
        <v>37</v>
      </c>
      <c r="L328" t="s">
        <v>19</v>
      </c>
      <c r="M328" t="s">
        <v>23</v>
      </c>
      <c r="N328" s="1">
        <f xml:space="preserve"> ROUND((1 - _xlfn.PERCENTRANK.INC(customers[days_since_last_purchase],customers[[#This Row],[days_since_last_purchase]]))*4 +1,0)</f>
        <v>3</v>
      </c>
      <c r="O328" s="1">
        <f>ROUND(_xlfn.PERCENTRANK.INC(customers[total_orders],customers[[#This Row],[total_orders]])*4+1,0)</f>
        <v>1</v>
      </c>
      <c r="P328" s="1">
        <f>ROUND(_xlfn.PERCENTRANK.INC(customers[total_spend_usd],customers[[#This Row],[total_spend_usd]])*4+1,0)</f>
        <v>1</v>
      </c>
      <c r="Q328" s="1">
        <v>311</v>
      </c>
      <c r="R328" s="1" t="str">
        <f>_xlfn.XLOOKUP(Q328,RFM[RFM Score],RFM[Client Segmentation])</f>
        <v>New Customer</v>
      </c>
    </row>
    <row r="329" spans="1:18" x14ac:dyDescent="0.3">
      <c r="A329" t="s">
        <v>381</v>
      </c>
      <c r="B329" t="s">
        <v>43</v>
      </c>
      <c r="C329">
        <v>28</v>
      </c>
      <c r="D329" t="s">
        <v>8070</v>
      </c>
      <c r="E329" t="s">
        <v>8084</v>
      </c>
      <c r="F329" t="s">
        <v>17</v>
      </c>
      <c r="G329">
        <v>64</v>
      </c>
      <c r="H329" s="1">
        <v>5834</v>
      </c>
      <c r="I329">
        <v>391086</v>
      </c>
      <c r="J329" s="1">
        <v>289</v>
      </c>
      <c r="K329" t="s">
        <v>44</v>
      </c>
      <c r="L329" t="s">
        <v>14</v>
      </c>
      <c r="M329" t="s">
        <v>15</v>
      </c>
      <c r="N329" s="1">
        <f xml:space="preserve"> ROUND((1 - _xlfn.PERCENTRANK.INC(customers[days_since_last_purchase],customers[[#This Row],[days_since_last_purchase]]))*4 +1,0)</f>
        <v>1</v>
      </c>
      <c r="O329" s="1">
        <f>ROUND(_xlfn.PERCENTRANK.INC(customers[total_orders],customers[[#This Row],[total_orders]])*4+1,0)</f>
        <v>5</v>
      </c>
      <c r="P329" s="1">
        <f>ROUND(_xlfn.PERCENTRANK.INC(customers[total_spend_usd],customers[[#This Row],[total_spend_usd]])*4+1,0)</f>
        <v>5</v>
      </c>
      <c r="Q329" s="1">
        <v>155</v>
      </c>
      <c r="R329" s="1" t="str">
        <f>_xlfn.XLOOKUP(Q329,RFM[RFM Score],RFM[Client Segmentation])</f>
        <v>Cannot Lose Them</v>
      </c>
    </row>
    <row r="330" spans="1:18" x14ac:dyDescent="0.3">
      <c r="A330" t="s">
        <v>382</v>
      </c>
      <c r="B330" t="s">
        <v>11</v>
      </c>
      <c r="C330">
        <v>48</v>
      </c>
      <c r="D330" t="s">
        <v>8071</v>
      </c>
      <c r="E330" t="s">
        <v>8084</v>
      </c>
      <c r="F330" t="s">
        <v>12</v>
      </c>
      <c r="G330">
        <v>2</v>
      </c>
      <c r="H330" s="1">
        <v>8511</v>
      </c>
      <c r="I330">
        <v>19061</v>
      </c>
      <c r="J330" s="1">
        <v>152</v>
      </c>
      <c r="K330" t="s">
        <v>21</v>
      </c>
      <c r="L330" t="s">
        <v>34</v>
      </c>
      <c r="M330" t="s">
        <v>15</v>
      </c>
      <c r="N330" s="1">
        <f xml:space="preserve"> ROUND((1 - _xlfn.PERCENTRANK.INC(customers[days_since_last_purchase],customers[[#This Row],[days_since_last_purchase]]))*4 +1,0)</f>
        <v>1</v>
      </c>
      <c r="O330" s="1">
        <f>ROUND(_xlfn.PERCENTRANK.INC(customers[total_orders],customers[[#This Row],[total_orders]])*4+1,0)</f>
        <v>1</v>
      </c>
      <c r="P330" s="1">
        <f>ROUND(_xlfn.PERCENTRANK.INC(customers[total_spend_usd],customers[[#This Row],[total_spend_usd]])*4+1,0)</f>
        <v>2</v>
      </c>
      <c r="Q330" s="1">
        <v>112</v>
      </c>
      <c r="R330" s="1" t="str">
        <f>_xlfn.XLOOKUP(Q330,RFM[RFM Score],RFM[Client Segmentation])</f>
        <v>Lost</v>
      </c>
    </row>
    <row r="331" spans="1:18" x14ac:dyDescent="0.3">
      <c r="A331" t="s">
        <v>383</v>
      </c>
      <c r="B331" t="s">
        <v>68</v>
      </c>
      <c r="C331">
        <v>24</v>
      </c>
      <c r="D331" t="s">
        <v>8069</v>
      </c>
      <c r="E331" t="s">
        <v>8085</v>
      </c>
      <c r="F331" t="s">
        <v>17</v>
      </c>
      <c r="G331">
        <v>7</v>
      </c>
      <c r="H331" s="1">
        <v>7734</v>
      </c>
      <c r="I331">
        <v>52077</v>
      </c>
      <c r="J331" s="1">
        <v>90</v>
      </c>
      <c r="K331" t="s">
        <v>37</v>
      </c>
      <c r="L331" t="s">
        <v>34</v>
      </c>
      <c r="M331" t="s">
        <v>15</v>
      </c>
      <c r="N331" s="1">
        <f xml:space="preserve"> ROUND((1 - _xlfn.PERCENTRANK.INC(customers[days_since_last_purchase],customers[[#This Row],[days_since_last_purchase]]))*4 +1,0)</f>
        <v>2</v>
      </c>
      <c r="O331" s="1">
        <f>ROUND(_xlfn.PERCENTRANK.INC(customers[total_orders],customers[[#This Row],[total_orders]])*4+1,0)</f>
        <v>2</v>
      </c>
      <c r="P331" s="1">
        <f>ROUND(_xlfn.PERCENTRANK.INC(customers[total_spend_usd],customers[[#This Row],[total_spend_usd]])*4+1,0)</f>
        <v>3</v>
      </c>
      <c r="Q331" s="1">
        <v>223</v>
      </c>
      <c r="R331" s="1" t="str">
        <f>_xlfn.XLOOKUP(Q331,RFM[RFM Score],RFM[Client Segmentation])</f>
        <v>Hibernating</v>
      </c>
    </row>
    <row r="332" spans="1:18" x14ac:dyDescent="0.3">
      <c r="A332" t="s">
        <v>384</v>
      </c>
      <c r="B332" t="s">
        <v>107</v>
      </c>
      <c r="C332">
        <v>45</v>
      </c>
      <c r="D332" t="s">
        <v>8071</v>
      </c>
      <c r="E332" t="s">
        <v>8084</v>
      </c>
      <c r="F332" t="s">
        <v>12</v>
      </c>
      <c r="G332">
        <v>14</v>
      </c>
      <c r="H332" s="1">
        <v>2459</v>
      </c>
      <c r="I332">
        <v>33694</v>
      </c>
      <c r="J332" s="1">
        <v>11</v>
      </c>
      <c r="K332" t="s">
        <v>44</v>
      </c>
      <c r="L332" t="s">
        <v>34</v>
      </c>
      <c r="M332" t="s">
        <v>15</v>
      </c>
      <c r="N332" s="1">
        <f xml:space="preserve"> ROUND((1 - _xlfn.PERCENTRANK.INC(customers[days_since_last_purchase],customers[[#This Row],[days_since_last_purchase]]))*4 +1,0)</f>
        <v>4</v>
      </c>
      <c r="O332" s="1">
        <f>ROUND(_xlfn.PERCENTRANK.INC(customers[total_orders],customers[[#This Row],[total_orders]])*4+1,0)</f>
        <v>3</v>
      </c>
      <c r="P332" s="1">
        <f>ROUND(_xlfn.PERCENTRANK.INC(customers[total_spend_usd],customers[[#This Row],[total_spend_usd]])*4+1,0)</f>
        <v>2</v>
      </c>
      <c r="Q332" s="1">
        <v>432</v>
      </c>
      <c r="R332" s="1" t="str">
        <f>_xlfn.XLOOKUP(Q332,RFM[RFM Score],RFM[Client Segmentation])</f>
        <v>Potential Loyalist</v>
      </c>
    </row>
    <row r="333" spans="1:18" x14ac:dyDescent="0.3">
      <c r="A333" t="s">
        <v>385</v>
      </c>
      <c r="B333" t="s">
        <v>96</v>
      </c>
      <c r="C333">
        <v>29</v>
      </c>
      <c r="D333" t="s">
        <v>8070</v>
      </c>
      <c r="E333" t="s">
        <v>8087</v>
      </c>
      <c r="F333" t="s">
        <v>12</v>
      </c>
      <c r="G333">
        <v>11</v>
      </c>
      <c r="H333" s="1">
        <v>18328</v>
      </c>
      <c r="I333">
        <v>183846</v>
      </c>
      <c r="J333" s="1">
        <v>76</v>
      </c>
      <c r="K333" t="s">
        <v>21</v>
      </c>
      <c r="L333" t="s">
        <v>19</v>
      </c>
      <c r="M333" t="s">
        <v>23</v>
      </c>
      <c r="N333" s="1">
        <f xml:space="preserve"> ROUND((1 - _xlfn.PERCENTRANK.INC(customers[days_since_last_purchase],customers[[#This Row],[days_since_last_purchase]]))*4 +1,0)</f>
        <v>2</v>
      </c>
      <c r="O333" s="1">
        <f>ROUND(_xlfn.PERCENTRANK.INC(customers[total_orders],customers[[#This Row],[total_orders]])*4+1,0)</f>
        <v>3</v>
      </c>
      <c r="P333" s="1">
        <f>ROUND(_xlfn.PERCENTRANK.INC(customers[total_spend_usd],customers[[#This Row],[total_spend_usd]])*4+1,0)</f>
        <v>4</v>
      </c>
      <c r="Q333" s="1">
        <v>234</v>
      </c>
      <c r="R333" s="1" t="str">
        <f>_xlfn.XLOOKUP(Q333,RFM[RFM Score],RFM[Client Segmentation])</f>
        <v>At Risk</v>
      </c>
    </row>
    <row r="334" spans="1:18" x14ac:dyDescent="0.3">
      <c r="A334" t="s">
        <v>386</v>
      </c>
      <c r="B334" t="s">
        <v>147</v>
      </c>
      <c r="C334">
        <v>26</v>
      </c>
      <c r="D334" t="s">
        <v>8070</v>
      </c>
      <c r="E334" t="s">
        <v>8085</v>
      </c>
      <c r="F334" t="s">
        <v>12</v>
      </c>
      <c r="G334">
        <v>2</v>
      </c>
      <c r="H334" s="1">
        <v>18096</v>
      </c>
      <c r="I334">
        <v>31598</v>
      </c>
      <c r="J334" s="1">
        <v>47</v>
      </c>
      <c r="K334" t="s">
        <v>44</v>
      </c>
      <c r="L334" t="s">
        <v>19</v>
      </c>
      <c r="M334" t="s">
        <v>23</v>
      </c>
      <c r="N334" s="1">
        <f xml:space="preserve"> ROUND((1 - _xlfn.PERCENTRANK.INC(customers[days_since_last_purchase],customers[[#This Row],[days_since_last_purchase]]))*4 +1,0)</f>
        <v>3</v>
      </c>
      <c r="O334" s="1">
        <f>ROUND(_xlfn.PERCENTRANK.INC(customers[total_orders],customers[[#This Row],[total_orders]])*4+1,0)</f>
        <v>1</v>
      </c>
      <c r="P334" s="1">
        <f>ROUND(_xlfn.PERCENTRANK.INC(customers[total_spend_usd],customers[[#This Row],[total_spend_usd]])*4+1,0)</f>
        <v>2</v>
      </c>
      <c r="Q334" s="1">
        <v>312</v>
      </c>
      <c r="R334" s="1" t="str">
        <f>_xlfn.XLOOKUP(Q334,RFM[RFM Score],RFM[Client Segmentation])</f>
        <v>About To Sleep</v>
      </c>
    </row>
    <row r="335" spans="1:18" x14ac:dyDescent="0.3">
      <c r="A335" t="s">
        <v>387</v>
      </c>
      <c r="B335" t="s">
        <v>43</v>
      </c>
      <c r="C335">
        <v>49</v>
      </c>
      <c r="D335" t="s">
        <v>8071</v>
      </c>
      <c r="E335" t="s">
        <v>8084</v>
      </c>
      <c r="F335" t="s">
        <v>12</v>
      </c>
      <c r="G335">
        <v>13</v>
      </c>
      <c r="H335" s="1">
        <v>25068</v>
      </c>
      <c r="I335">
        <v>33358</v>
      </c>
      <c r="J335" s="1">
        <v>31</v>
      </c>
      <c r="K335" t="s">
        <v>40</v>
      </c>
      <c r="L335" t="s">
        <v>22</v>
      </c>
      <c r="M335" t="s">
        <v>15</v>
      </c>
      <c r="N335" s="1">
        <f xml:space="preserve"> ROUND((1 - _xlfn.PERCENTRANK.INC(customers[days_since_last_purchase],customers[[#This Row],[days_since_last_purchase]]))*4 +1,0)</f>
        <v>3</v>
      </c>
      <c r="O335" s="1">
        <f>ROUND(_xlfn.PERCENTRANK.INC(customers[total_orders],customers[[#This Row],[total_orders]])*4+1,0)</f>
        <v>3</v>
      </c>
      <c r="P335" s="1">
        <f>ROUND(_xlfn.PERCENTRANK.INC(customers[total_spend_usd],customers[[#This Row],[total_spend_usd]])*4+1,0)</f>
        <v>2</v>
      </c>
      <c r="Q335" s="1">
        <v>332</v>
      </c>
      <c r="R335" s="1" t="str">
        <f>_xlfn.XLOOKUP(Q335,RFM[RFM Score],RFM[Client Segmentation])</f>
        <v>Hibernating</v>
      </c>
    </row>
    <row r="336" spans="1:18" x14ac:dyDescent="0.3">
      <c r="A336" t="s">
        <v>388</v>
      </c>
      <c r="B336" t="s">
        <v>11</v>
      </c>
      <c r="C336">
        <v>33</v>
      </c>
      <c r="D336" t="s">
        <v>8070</v>
      </c>
      <c r="E336" t="s">
        <v>8084</v>
      </c>
      <c r="F336" t="s">
        <v>17</v>
      </c>
      <c r="G336">
        <v>2</v>
      </c>
      <c r="H336" s="1">
        <v>17735</v>
      </c>
      <c r="I336">
        <v>37442</v>
      </c>
      <c r="J336" s="1">
        <v>129</v>
      </c>
      <c r="K336" t="s">
        <v>25</v>
      </c>
      <c r="L336" t="s">
        <v>14</v>
      </c>
      <c r="M336" t="s">
        <v>23</v>
      </c>
      <c r="N336" s="1">
        <f xml:space="preserve"> ROUND((1 - _xlfn.PERCENTRANK.INC(customers[days_since_last_purchase],customers[[#This Row],[days_since_last_purchase]]))*4 +1,0)</f>
        <v>1</v>
      </c>
      <c r="O336" s="1">
        <f>ROUND(_xlfn.PERCENTRANK.INC(customers[total_orders],customers[[#This Row],[total_orders]])*4+1,0)</f>
        <v>1</v>
      </c>
      <c r="P336" s="1">
        <f>ROUND(_xlfn.PERCENTRANK.INC(customers[total_spend_usd],customers[[#This Row],[total_spend_usd]])*4+1,0)</f>
        <v>2</v>
      </c>
      <c r="Q336" s="1">
        <v>112</v>
      </c>
      <c r="R336" s="1" t="str">
        <f>_xlfn.XLOOKUP(Q336,RFM[RFM Score],RFM[Client Segmentation])</f>
        <v>Lost</v>
      </c>
    </row>
    <row r="337" spans="1:18" x14ac:dyDescent="0.3">
      <c r="A337" t="s">
        <v>389</v>
      </c>
      <c r="B337" t="s">
        <v>27</v>
      </c>
      <c r="C337">
        <v>46</v>
      </c>
      <c r="D337" t="s">
        <v>8071</v>
      </c>
      <c r="E337" t="s">
        <v>8084</v>
      </c>
      <c r="F337" t="s">
        <v>17</v>
      </c>
      <c r="G337">
        <v>30</v>
      </c>
      <c r="H337" s="1">
        <v>4087</v>
      </c>
      <c r="I337">
        <v>120908</v>
      </c>
      <c r="J337" s="1">
        <v>115</v>
      </c>
      <c r="K337" t="s">
        <v>21</v>
      </c>
      <c r="L337" t="s">
        <v>14</v>
      </c>
      <c r="M337" t="s">
        <v>23</v>
      </c>
      <c r="N337" s="1">
        <f xml:space="preserve"> ROUND((1 - _xlfn.PERCENTRANK.INC(customers[days_since_last_purchase],customers[[#This Row],[days_since_last_purchase]]))*4 +1,0)</f>
        <v>2</v>
      </c>
      <c r="O337" s="1">
        <f>ROUND(_xlfn.PERCENTRANK.INC(customers[total_orders],customers[[#This Row],[total_orders]])*4+1,0)</f>
        <v>4</v>
      </c>
      <c r="P337" s="1">
        <f>ROUND(_xlfn.PERCENTRANK.INC(customers[total_spend_usd],customers[[#This Row],[total_spend_usd]])*4+1,0)</f>
        <v>4</v>
      </c>
      <c r="Q337" s="1">
        <v>244</v>
      </c>
      <c r="R337" s="1" t="str">
        <f>_xlfn.XLOOKUP(Q337,RFM[RFM Score],RFM[Client Segmentation])</f>
        <v>At Risk</v>
      </c>
    </row>
    <row r="338" spans="1:18" x14ac:dyDescent="0.3">
      <c r="A338" t="s">
        <v>390</v>
      </c>
      <c r="B338" t="s">
        <v>11</v>
      </c>
      <c r="C338">
        <v>22</v>
      </c>
      <c r="D338" t="s">
        <v>8069</v>
      </c>
      <c r="E338" t="s">
        <v>8087</v>
      </c>
      <c r="F338" t="s">
        <v>17</v>
      </c>
      <c r="G338">
        <v>17</v>
      </c>
      <c r="H338" s="1">
        <v>12357</v>
      </c>
      <c r="I338">
        <v>193134</v>
      </c>
      <c r="J338" s="1">
        <v>94</v>
      </c>
      <c r="K338" t="s">
        <v>25</v>
      </c>
      <c r="L338" t="s">
        <v>34</v>
      </c>
      <c r="M338" t="s">
        <v>23</v>
      </c>
      <c r="N338" s="1">
        <f xml:space="preserve"> ROUND((1 - _xlfn.PERCENTRANK.INC(customers[days_since_last_purchase],customers[[#This Row],[days_since_last_purchase]]))*4 +1,0)</f>
        <v>2</v>
      </c>
      <c r="O338" s="1">
        <f>ROUND(_xlfn.PERCENTRANK.INC(customers[total_orders],customers[[#This Row],[total_orders]])*4+1,0)</f>
        <v>3</v>
      </c>
      <c r="P338" s="1">
        <f>ROUND(_xlfn.PERCENTRANK.INC(customers[total_spend_usd],customers[[#This Row],[total_spend_usd]])*4+1,0)</f>
        <v>4</v>
      </c>
      <c r="Q338" s="1">
        <v>234</v>
      </c>
      <c r="R338" s="1" t="str">
        <f>_xlfn.XLOOKUP(Q338,RFM[RFM Score],RFM[Client Segmentation])</f>
        <v>At Risk</v>
      </c>
    </row>
    <row r="339" spans="1:18" x14ac:dyDescent="0.3">
      <c r="A339" t="s">
        <v>391</v>
      </c>
      <c r="B339" t="s">
        <v>96</v>
      </c>
      <c r="C339">
        <v>64</v>
      </c>
      <c r="D339" t="s">
        <v>8072</v>
      </c>
      <c r="E339" t="s">
        <v>8087</v>
      </c>
      <c r="F339" t="s">
        <v>17</v>
      </c>
      <c r="G339">
        <v>11</v>
      </c>
      <c r="H339" s="1">
        <v>1706</v>
      </c>
      <c r="I339">
        <v>177221</v>
      </c>
      <c r="J339" s="1">
        <v>50</v>
      </c>
      <c r="K339" t="s">
        <v>21</v>
      </c>
      <c r="L339" t="s">
        <v>34</v>
      </c>
      <c r="M339" t="s">
        <v>23</v>
      </c>
      <c r="N339" s="1">
        <f xml:space="preserve"> ROUND((1 - _xlfn.PERCENTRANK.INC(customers[days_since_last_purchase],customers[[#This Row],[days_since_last_purchase]]))*4 +1,0)</f>
        <v>3</v>
      </c>
      <c r="O339" s="1">
        <f>ROUND(_xlfn.PERCENTRANK.INC(customers[total_orders],customers[[#This Row],[total_orders]])*4+1,0)</f>
        <v>3</v>
      </c>
      <c r="P339" s="1">
        <f>ROUND(_xlfn.PERCENTRANK.INC(customers[total_spend_usd],customers[[#This Row],[total_spend_usd]])*4+1,0)</f>
        <v>4</v>
      </c>
      <c r="Q339" s="1">
        <v>334</v>
      </c>
      <c r="R339" s="1" t="str">
        <f>_xlfn.XLOOKUP(Q339,RFM[RFM Score],RFM[Client Segmentation])</f>
        <v>Need Attention</v>
      </c>
    </row>
    <row r="340" spans="1:18" x14ac:dyDescent="0.3">
      <c r="A340" t="s">
        <v>392</v>
      </c>
      <c r="B340" t="s">
        <v>68</v>
      </c>
      <c r="C340">
        <v>47</v>
      </c>
      <c r="D340" t="s">
        <v>8071</v>
      </c>
      <c r="E340" t="s">
        <v>8084</v>
      </c>
      <c r="F340" t="s">
        <v>17</v>
      </c>
      <c r="G340">
        <v>2</v>
      </c>
      <c r="H340" s="1">
        <v>20873</v>
      </c>
      <c r="I340">
        <v>47564</v>
      </c>
      <c r="J340" s="1">
        <v>46</v>
      </c>
      <c r="K340" t="s">
        <v>40</v>
      </c>
      <c r="L340" t="s">
        <v>19</v>
      </c>
      <c r="M340" t="s">
        <v>15</v>
      </c>
      <c r="N340" s="1">
        <f xml:space="preserve"> ROUND((1 - _xlfn.PERCENTRANK.INC(customers[days_since_last_purchase],customers[[#This Row],[days_since_last_purchase]]))*4 +1,0)</f>
        <v>3</v>
      </c>
      <c r="O340" s="1">
        <f>ROUND(_xlfn.PERCENTRANK.INC(customers[total_orders],customers[[#This Row],[total_orders]])*4+1,0)</f>
        <v>1</v>
      </c>
      <c r="P340" s="1">
        <f>ROUND(_xlfn.PERCENTRANK.INC(customers[total_spend_usd],customers[[#This Row],[total_spend_usd]])*4+1,0)</f>
        <v>3</v>
      </c>
      <c r="Q340" s="1">
        <v>313</v>
      </c>
      <c r="R340" s="1" t="str">
        <f>_xlfn.XLOOKUP(Q340,RFM[RFM Score],RFM[Client Segmentation])</f>
        <v>Promising</v>
      </c>
    </row>
    <row r="341" spans="1:18" x14ac:dyDescent="0.3">
      <c r="A341" t="s">
        <v>393</v>
      </c>
      <c r="B341" t="s">
        <v>96</v>
      </c>
      <c r="C341">
        <v>27</v>
      </c>
      <c r="D341" t="s">
        <v>8070</v>
      </c>
      <c r="E341" t="s">
        <v>8084</v>
      </c>
      <c r="F341" t="s">
        <v>12</v>
      </c>
      <c r="G341">
        <v>4</v>
      </c>
      <c r="H341" s="1">
        <v>11605</v>
      </c>
      <c r="I341">
        <v>44774</v>
      </c>
      <c r="J341" s="1">
        <v>100</v>
      </c>
      <c r="K341" t="s">
        <v>13</v>
      </c>
      <c r="L341" t="s">
        <v>14</v>
      </c>
      <c r="M341" t="s">
        <v>15</v>
      </c>
      <c r="N341" s="1">
        <f xml:space="preserve"> ROUND((1 - _xlfn.PERCENTRANK.INC(customers[days_since_last_purchase],customers[[#This Row],[days_since_last_purchase]]))*4 +1,0)</f>
        <v>2</v>
      </c>
      <c r="O341" s="1">
        <f>ROUND(_xlfn.PERCENTRANK.INC(customers[total_orders],customers[[#This Row],[total_orders]])*4+1,0)</f>
        <v>2</v>
      </c>
      <c r="P341" s="1">
        <f>ROUND(_xlfn.PERCENTRANK.INC(customers[total_spend_usd],customers[[#This Row],[total_spend_usd]])*4+1,0)</f>
        <v>3</v>
      </c>
      <c r="Q341" s="1">
        <v>223</v>
      </c>
      <c r="R341" s="1" t="str">
        <f>_xlfn.XLOOKUP(Q341,RFM[RFM Score],RFM[Client Segmentation])</f>
        <v>Hibernating</v>
      </c>
    </row>
    <row r="342" spans="1:18" x14ac:dyDescent="0.3">
      <c r="A342" t="s">
        <v>394</v>
      </c>
      <c r="B342" t="s">
        <v>68</v>
      </c>
      <c r="C342">
        <v>23</v>
      </c>
      <c r="D342" t="s">
        <v>8069</v>
      </c>
      <c r="E342" t="s">
        <v>8084</v>
      </c>
      <c r="F342" t="s">
        <v>17</v>
      </c>
      <c r="G342">
        <v>44</v>
      </c>
      <c r="H342" s="1">
        <v>10912</v>
      </c>
      <c r="I342">
        <v>519642</v>
      </c>
      <c r="J342" s="1">
        <v>33</v>
      </c>
      <c r="K342" t="s">
        <v>28</v>
      </c>
      <c r="L342" t="s">
        <v>14</v>
      </c>
      <c r="M342" t="s">
        <v>15</v>
      </c>
      <c r="N342" s="1">
        <f xml:space="preserve"> ROUND((1 - _xlfn.PERCENTRANK.INC(customers[days_since_last_purchase],customers[[#This Row],[days_since_last_purchase]]))*4 +1,0)</f>
        <v>3</v>
      </c>
      <c r="O342" s="1">
        <f>ROUND(_xlfn.PERCENTRANK.INC(customers[total_orders],customers[[#This Row],[total_orders]])*4+1,0)</f>
        <v>5</v>
      </c>
      <c r="P342" s="1">
        <f>ROUND(_xlfn.PERCENTRANK.INC(customers[total_spend_usd],customers[[#This Row],[total_spend_usd]])*4+1,0)</f>
        <v>5</v>
      </c>
      <c r="Q342" s="1">
        <v>355</v>
      </c>
      <c r="R342" s="1" t="str">
        <f>_xlfn.XLOOKUP(Q342,RFM[RFM Score],RFM[Client Segmentation])</f>
        <v>Loyal Customer</v>
      </c>
    </row>
    <row r="343" spans="1:18" x14ac:dyDescent="0.3">
      <c r="A343" t="s">
        <v>395</v>
      </c>
      <c r="B343" t="s">
        <v>107</v>
      </c>
      <c r="C343">
        <v>37</v>
      </c>
      <c r="D343" t="s">
        <v>8068</v>
      </c>
      <c r="E343" t="s">
        <v>8084</v>
      </c>
      <c r="F343" t="s">
        <v>17</v>
      </c>
      <c r="G343">
        <v>5</v>
      </c>
      <c r="H343" s="1">
        <v>19839</v>
      </c>
      <c r="I343">
        <v>88036</v>
      </c>
      <c r="J343" s="1">
        <v>30</v>
      </c>
      <c r="K343" t="s">
        <v>98</v>
      </c>
      <c r="L343" t="s">
        <v>45</v>
      </c>
      <c r="M343" t="s">
        <v>23</v>
      </c>
      <c r="N343" s="1">
        <f xml:space="preserve"> ROUND((1 - _xlfn.PERCENTRANK.INC(customers[days_since_last_purchase],customers[[#This Row],[days_since_last_purchase]]))*4 +1,0)</f>
        <v>3</v>
      </c>
      <c r="O343" s="1">
        <f>ROUND(_xlfn.PERCENTRANK.INC(customers[total_orders],customers[[#This Row],[total_orders]])*4+1,0)</f>
        <v>2</v>
      </c>
      <c r="P343" s="1">
        <f>ROUND(_xlfn.PERCENTRANK.INC(customers[total_spend_usd],customers[[#This Row],[total_spend_usd]])*4+1,0)</f>
        <v>3</v>
      </c>
      <c r="Q343" s="1">
        <v>323</v>
      </c>
      <c r="R343" s="1" t="str">
        <f>_xlfn.XLOOKUP(Q343,RFM[RFM Score],RFM[Client Segmentation])</f>
        <v>Potential Loyalist</v>
      </c>
    </row>
    <row r="344" spans="1:18" x14ac:dyDescent="0.3">
      <c r="A344" t="s">
        <v>396</v>
      </c>
      <c r="B344" t="s">
        <v>61</v>
      </c>
      <c r="C344">
        <v>32</v>
      </c>
      <c r="D344" t="s">
        <v>8070</v>
      </c>
      <c r="E344" t="s">
        <v>8084</v>
      </c>
      <c r="F344" t="s">
        <v>17</v>
      </c>
      <c r="G344">
        <v>37</v>
      </c>
      <c r="H344" s="1">
        <v>466</v>
      </c>
      <c r="I344">
        <v>182817</v>
      </c>
      <c r="J344" s="1">
        <v>62</v>
      </c>
      <c r="K344" t="s">
        <v>28</v>
      </c>
      <c r="L344" t="s">
        <v>19</v>
      </c>
      <c r="M344" t="s">
        <v>15</v>
      </c>
      <c r="N344" s="1">
        <f xml:space="preserve"> ROUND((1 - _xlfn.PERCENTRANK.INC(customers[days_since_last_purchase],customers[[#This Row],[days_since_last_purchase]]))*4 +1,0)</f>
        <v>2</v>
      </c>
      <c r="O344" s="1">
        <f>ROUND(_xlfn.PERCENTRANK.INC(customers[total_orders],customers[[#This Row],[total_orders]])*4+1,0)</f>
        <v>5</v>
      </c>
      <c r="P344" s="1">
        <f>ROUND(_xlfn.PERCENTRANK.INC(customers[total_spend_usd],customers[[#This Row],[total_spend_usd]])*4+1,0)</f>
        <v>4</v>
      </c>
      <c r="Q344" s="1">
        <v>254</v>
      </c>
      <c r="R344" s="1" t="str">
        <f>_xlfn.XLOOKUP(Q344,RFM[RFM Score],RFM[Client Segmentation])</f>
        <v>At Risk</v>
      </c>
    </row>
    <row r="345" spans="1:18" x14ac:dyDescent="0.3">
      <c r="A345" t="s">
        <v>397</v>
      </c>
      <c r="B345" t="s">
        <v>11</v>
      </c>
      <c r="C345">
        <v>54</v>
      </c>
      <c r="D345" t="s">
        <v>8071</v>
      </c>
      <c r="E345" t="s">
        <v>8084</v>
      </c>
      <c r="F345" t="s">
        <v>12</v>
      </c>
      <c r="G345">
        <v>7</v>
      </c>
      <c r="H345" s="1">
        <v>2607</v>
      </c>
      <c r="I345">
        <v>19229</v>
      </c>
      <c r="J345" s="1">
        <v>126</v>
      </c>
      <c r="K345" t="s">
        <v>25</v>
      </c>
      <c r="L345" t="s">
        <v>34</v>
      </c>
      <c r="M345" t="s">
        <v>23</v>
      </c>
      <c r="N345" s="1">
        <f xml:space="preserve"> ROUND((1 - _xlfn.PERCENTRANK.INC(customers[days_since_last_purchase],customers[[#This Row],[days_since_last_purchase]]))*4 +1,0)</f>
        <v>1</v>
      </c>
      <c r="O345" s="1">
        <f>ROUND(_xlfn.PERCENTRANK.INC(customers[total_orders],customers[[#This Row],[total_orders]])*4+1,0)</f>
        <v>2</v>
      </c>
      <c r="P345" s="1">
        <f>ROUND(_xlfn.PERCENTRANK.INC(customers[total_spend_usd],customers[[#This Row],[total_spend_usd]])*4+1,0)</f>
        <v>2</v>
      </c>
      <c r="Q345" s="1">
        <v>122</v>
      </c>
      <c r="R345" s="1" t="str">
        <f>_xlfn.XLOOKUP(Q345,RFM[RFM Score],RFM[Client Segmentation])</f>
        <v>Hibernating</v>
      </c>
    </row>
    <row r="346" spans="1:18" x14ac:dyDescent="0.3">
      <c r="A346" t="s">
        <v>398</v>
      </c>
      <c r="B346" t="s">
        <v>11</v>
      </c>
      <c r="C346">
        <v>63</v>
      </c>
      <c r="D346" t="s">
        <v>8072</v>
      </c>
      <c r="E346" t="s">
        <v>8084</v>
      </c>
      <c r="F346" t="s">
        <v>17</v>
      </c>
      <c r="G346">
        <v>14</v>
      </c>
      <c r="H346" s="1">
        <v>1002</v>
      </c>
      <c r="I346">
        <v>134634</v>
      </c>
      <c r="J346" s="1">
        <v>29</v>
      </c>
      <c r="K346" t="s">
        <v>28</v>
      </c>
      <c r="L346" t="s">
        <v>45</v>
      </c>
      <c r="M346" t="s">
        <v>23</v>
      </c>
      <c r="N346" s="1">
        <f xml:space="preserve"> ROUND((1 - _xlfn.PERCENTRANK.INC(customers[days_since_last_purchase],customers[[#This Row],[days_since_last_purchase]]))*4 +1,0)</f>
        <v>3</v>
      </c>
      <c r="O346" s="1">
        <f>ROUND(_xlfn.PERCENTRANK.INC(customers[total_orders],customers[[#This Row],[total_orders]])*4+1,0)</f>
        <v>3</v>
      </c>
      <c r="P346" s="1">
        <f>ROUND(_xlfn.PERCENTRANK.INC(customers[total_spend_usd],customers[[#This Row],[total_spend_usd]])*4+1,0)</f>
        <v>4</v>
      </c>
      <c r="Q346" s="1">
        <v>334</v>
      </c>
      <c r="R346" s="1" t="str">
        <f>_xlfn.XLOOKUP(Q346,RFM[RFM Score],RFM[Client Segmentation])</f>
        <v>Need Attention</v>
      </c>
    </row>
    <row r="347" spans="1:18" x14ac:dyDescent="0.3">
      <c r="A347" t="s">
        <v>399</v>
      </c>
      <c r="B347" t="s">
        <v>214</v>
      </c>
      <c r="C347">
        <v>49</v>
      </c>
      <c r="D347" t="s">
        <v>8071</v>
      </c>
      <c r="E347" t="s">
        <v>8084</v>
      </c>
      <c r="F347" t="s">
        <v>12</v>
      </c>
      <c r="G347">
        <v>6</v>
      </c>
      <c r="H347" s="1">
        <v>6021</v>
      </c>
      <c r="I347">
        <v>3459</v>
      </c>
      <c r="J347" s="1">
        <v>76</v>
      </c>
      <c r="K347" t="s">
        <v>40</v>
      </c>
      <c r="L347" t="s">
        <v>45</v>
      </c>
      <c r="M347" t="s">
        <v>23</v>
      </c>
      <c r="N347" s="1">
        <f xml:space="preserve"> ROUND((1 - _xlfn.PERCENTRANK.INC(customers[days_since_last_purchase],customers[[#This Row],[days_since_last_purchase]]))*4 +1,0)</f>
        <v>2</v>
      </c>
      <c r="O347" s="1">
        <f>ROUND(_xlfn.PERCENTRANK.INC(customers[total_orders],customers[[#This Row],[total_orders]])*4+1,0)</f>
        <v>2</v>
      </c>
      <c r="P347" s="1">
        <f>ROUND(_xlfn.PERCENTRANK.INC(customers[total_spend_usd],customers[[#This Row],[total_spend_usd]])*4+1,0)</f>
        <v>1</v>
      </c>
      <c r="Q347" s="1">
        <v>221</v>
      </c>
      <c r="R347" s="1" t="str">
        <f>_xlfn.XLOOKUP(Q347,RFM[RFM Score],RFM[Client Segmentation])</f>
        <v>About To Sleep</v>
      </c>
    </row>
    <row r="348" spans="1:18" x14ac:dyDescent="0.3">
      <c r="A348" t="s">
        <v>400</v>
      </c>
      <c r="B348" t="s">
        <v>96</v>
      </c>
      <c r="C348">
        <v>44</v>
      </c>
      <c r="D348" t="s">
        <v>8068</v>
      </c>
      <c r="E348" t="s">
        <v>8084</v>
      </c>
      <c r="F348" t="s">
        <v>12</v>
      </c>
      <c r="G348">
        <v>30</v>
      </c>
      <c r="H348" s="1">
        <v>6509</v>
      </c>
      <c r="I348">
        <v>199609</v>
      </c>
      <c r="J348" s="1">
        <v>19</v>
      </c>
      <c r="K348" t="s">
        <v>74</v>
      </c>
      <c r="L348" t="s">
        <v>14</v>
      </c>
      <c r="M348" t="s">
        <v>23</v>
      </c>
      <c r="N348" s="1">
        <f xml:space="preserve"> ROUND((1 - _xlfn.PERCENTRANK.INC(customers[days_since_last_purchase],customers[[#This Row],[days_since_last_purchase]]))*4 +1,0)</f>
        <v>4</v>
      </c>
      <c r="O348" s="1">
        <f>ROUND(_xlfn.PERCENTRANK.INC(customers[total_orders],customers[[#This Row],[total_orders]])*4+1,0)</f>
        <v>4</v>
      </c>
      <c r="P348" s="1">
        <f>ROUND(_xlfn.PERCENTRANK.INC(customers[total_spend_usd],customers[[#This Row],[total_spend_usd]])*4+1,0)</f>
        <v>4</v>
      </c>
      <c r="Q348" s="1">
        <v>444</v>
      </c>
      <c r="R348" s="1" t="str">
        <f>_xlfn.XLOOKUP(Q348,RFM[RFM Score],RFM[Client Segmentation])</f>
        <v>Loyal Customer</v>
      </c>
    </row>
    <row r="349" spans="1:18" x14ac:dyDescent="0.3">
      <c r="A349" t="s">
        <v>401</v>
      </c>
      <c r="B349" t="s">
        <v>11</v>
      </c>
      <c r="C349">
        <v>28</v>
      </c>
      <c r="D349" t="s">
        <v>8070</v>
      </c>
      <c r="E349" t="s">
        <v>8084</v>
      </c>
      <c r="F349" t="s">
        <v>17</v>
      </c>
      <c r="G349">
        <v>34</v>
      </c>
      <c r="H349" s="1">
        <v>8393</v>
      </c>
      <c r="I349">
        <v>252433</v>
      </c>
      <c r="J349" s="1">
        <v>19</v>
      </c>
      <c r="K349" t="s">
        <v>40</v>
      </c>
      <c r="L349" t="s">
        <v>34</v>
      </c>
      <c r="M349" t="s">
        <v>15</v>
      </c>
      <c r="N349" s="1">
        <f xml:space="preserve"> ROUND((1 - _xlfn.PERCENTRANK.INC(customers[days_since_last_purchase],customers[[#This Row],[days_since_last_purchase]]))*4 +1,0)</f>
        <v>4</v>
      </c>
      <c r="O349" s="1">
        <f>ROUND(_xlfn.PERCENTRANK.INC(customers[total_orders],customers[[#This Row],[total_orders]])*4+1,0)</f>
        <v>4</v>
      </c>
      <c r="P349" s="1">
        <f>ROUND(_xlfn.PERCENTRANK.INC(customers[total_spend_usd],customers[[#This Row],[total_spend_usd]])*4+1,0)</f>
        <v>4</v>
      </c>
      <c r="Q349" s="1">
        <v>444</v>
      </c>
      <c r="R349" s="1" t="str">
        <f>_xlfn.XLOOKUP(Q349,RFM[RFM Score],RFM[Client Segmentation])</f>
        <v>Loyal Customer</v>
      </c>
    </row>
    <row r="350" spans="1:18" x14ac:dyDescent="0.3">
      <c r="A350" t="s">
        <v>402</v>
      </c>
      <c r="B350" t="s">
        <v>107</v>
      </c>
      <c r="C350">
        <v>32</v>
      </c>
      <c r="D350" t="s">
        <v>8070</v>
      </c>
      <c r="E350" t="s">
        <v>8087</v>
      </c>
      <c r="F350" t="s">
        <v>12</v>
      </c>
      <c r="G350">
        <v>14</v>
      </c>
      <c r="H350" s="1">
        <v>3441</v>
      </c>
      <c r="I350">
        <v>45584</v>
      </c>
      <c r="J350" s="1">
        <v>8</v>
      </c>
      <c r="K350" t="s">
        <v>28</v>
      </c>
      <c r="L350" t="s">
        <v>14</v>
      </c>
      <c r="M350" t="s">
        <v>15</v>
      </c>
      <c r="N350" s="1">
        <f xml:space="preserve"> ROUND((1 - _xlfn.PERCENTRANK.INC(customers[days_since_last_purchase],customers[[#This Row],[days_since_last_purchase]]))*4 +1,0)</f>
        <v>4</v>
      </c>
      <c r="O350" s="1">
        <f>ROUND(_xlfn.PERCENTRANK.INC(customers[total_orders],customers[[#This Row],[total_orders]])*4+1,0)</f>
        <v>3</v>
      </c>
      <c r="P350" s="1">
        <f>ROUND(_xlfn.PERCENTRANK.INC(customers[total_spend_usd],customers[[#This Row],[total_spend_usd]])*4+1,0)</f>
        <v>3</v>
      </c>
      <c r="Q350" s="1">
        <v>433</v>
      </c>
      <c r="R350" s="1" t="str">
        <f>_xlfn.XLOOKUP(Q350,RFM[RFM Score],RFM[Client Segmentation])</f>
        <v>Potential Loyalist</v>
      </c>
    </row>
    <row r="351" spans="1:18" x14ac:dyDescent="0.3">
      <c r="A351" t="s">
        <v>403</v>
      </c>
      <c r="B351" t="s">
        <v>11</v>
      </c>
      <c r="C351">
        <v>30</v>
      </c>
      <c r="D351" t="s">
        <v>8070</v>
      </c>
      <c r="E351" t="s">
        <v>8087</v>
      </c>
      <c r="F351" t="s">
        <v>12</v>
      </c>
      <c r="G351">
        <v>7</v>
      </c>
      <c r="H351" s="1">
        <v>5624</v>
      </c>
      <c r="I351">
        <v>40388</v>
      </c>
      <c r="J351" s="1">
        <v>49</v>
      </c>
      <c r="K351" t="s">
        <v>124</v>
      </c>
      <c r="L351" t="s">
        <v>34</v>
      </c>
      <c r="M351" t="s">
        <v>23</v>
      </c>
      <c r="N351" s="1">
        <f xml:space="preserve"> ROUND((1 - _xlfn.PERCENTRANK.INC(customers[days_since_last_purchase],customers[[#This Row],[days_since_last_purchase]]))*4 +1,0)</f>
        <v>3</v>
      </c>
      <c r="O351" s="1">
        <f>ROUND(_xlfn.PERCENTRANK.INC(customers[total_orders],customers[[#This Row],[total_orders]])*4+1,0)</f>
        <v>2</v>
      </c>
      <c r="P351" s="1">
        <f>ROUND(_xlfn.PERCENTRANK.INC(customers[total_spend_usd],customers[[#This Row],[total_spend_usd]])*4+1,0)</f>
        <v>2</v>
      </c>
      <c r="Q351" s="1">
        <v>322</v>
      </c>
      <c r="R351" s="1" t="str">
        <f>_xlfn.XLOOKUP(Q351,RFM[RFM Score],RFM[Client Segmentation])</f>
        <v>Hibernating</v>
      </c>
    </row>
    <row r="352" spans="1:18" x14ac:dyDescent="0.3">
      <c r="A352" t="s">
        <v>404</v>
      </c>
      <c r="B352" t="s">
        <v>11</v>
      </c>
      <c r="C352">
        <v>53</v>
      </c>
      <c r="D352" t="s">
        <v>8071</v>
      </c>
      <c r="E352" t="s">
        <v>8085</v>
      </c>
      <c r="F352" t="s">
        <v>17</v>
      </c>
      <c r="G352">
        <v>29</v>
      </c>
      <c r="H352" s="1">
        <v>5166</v>
      </c>
      <c r="I352">
        <v>147468</v>
      </c>
      <c r="J352" s="1">
        <v>122</v>
      </c>
      <c r="K352" t="s">
        <v>98</v>
      </c>
      <c r="L352" t="s">
        <v>14</v>
      </c>
      <c r="M352" t="s">
        <v>15</v>
      </c>
      <c r="N352" s="1">
        <f xml:space="preserve"> ROUND((1 - _xlfn.PERCENTRANK.INC(customers[days_since_last_purchase],customers[[#This Row],[days_since_last_purchase]]))*4 +1,0)</f>
        <v>2</v>
      </c>
      <c r="O352" s="1">
        <f>ROUND(_xlfn.PERCENTRANK.INC(customers[total_orders],customers[[#This Row],[total_orders]])*4+1,0)</f>
        <v>4</v>
      </c>
      <c r="P352" s="1">
        <f>ROUND(_xlfn.PERCENTRANK.INC(customers[total_spend_usd],customers[[#This Row],[total_spend_usd]])*4+1,0)</f>
        <v>4</v>
      </c>
      <c r="Q352" s="1">
        <v>244</v>
      </c>
      <c r="R352" s="1" t="str">
        <f>_xlfn.XLOOKUP(Q352,RFM[RFM Score],RFM[Client Segmentation])</f>
        <v>At Risk</v>
      </c>
    </row>
    <row r="353" spans="1:18" x14ac:dyDescent="0.3">
      <c r="A353" t="s">
        <v>405</v>
      </c>
      <c r="B353" t="s">
        <v>11</v>
      </c>
      <c r="C353">
        <v>47</v>
      </c>
      <c r="D353" t="s">
        <v>8071</v>
      </c>
      <c r="E353" t="s">
        <v>8084</v>
      </c>
      <c r="F353" t="s">
        <v>12</v>
      </c>
      <c r="G353">
        <v>75</v>
      </c>
      <c r="H353" s="1">
        <v>431</v>
      </c>
      <c r="I353">
        <v>303096</v>
      </c>
      <c r="J353" s="1">
        <v>10</v>
      </c>
      <c r="K353" t="s">
        <v>21</v>
      </c>
      <c r="L353" t="s">
        <v>19</v>
      </c>
      <c r="M353" t="s">
        <v>23</v>
      </c>
      <c r="N353" s="1">
        <f xml:space="preserve"> ROUND((1 - _xlfn.PERCENTRANK.INC(customers[days_since_last_purchase],customers[[#This Row],[days_since_last_purchase]]))*4 +1,0)</f>
        <v>4</v>
      </c>
      <c r="O353" s="1">
        <f>ROUND(_xlfn.PERCENTRANK.INC(customers[total_orders],customers[[#This Row],[total_orders]])*4+1,0)</f>
        <v>5</v>
      </c>
      <c r="P353" s="1">
        <f>ROUND(_xlfn.PERCENTRANK.INC(customers[total_spend_usd],customers[[#This Row],[total_spend_usd]])*4+1,0)</f>
        <v>5</v>
      </c>
      <c r="Q353" s="1">
        <v>455</v>
      </c>
      <c r="R353" s="1" t="str">
        <f>_xlfn.XLOOKUP(Q353,RFM[RFM Score],RFM[Client Segmentation])</f>
        <v>Champion</v>
      </c>
    </row>
    <row r="354" spans="1:18" x14ac:dyDescent="0.3">
      <c r="A354" t="s">
        <v>406</v>
      </c>
      <c r="B354" t="s">
        <v>11</v>
      </c>
      <c r="C354">
        <v>42</v>
      </c>
      <c r="D354" t="s">
        <v>8068</v>
      </c>
      <c r="E354" t="s">
        <v>8084</v>
      </c>
      <c r="F354" t="s">
        <v>12</v>
      </c>
      <c r="G354">
        <v>31</v>
      </c>
      <c r="H354" s="1">
        <v>2925</v>
      </c>
      <c r="I354">
        <v>96857</v>
      </c>
      <c r="J354" s="1">
        <v>7</v>
      </c>
      <c r="K354" t="s">
        <v>18</v>
      </c>
      <c r="L354" t="s">
        <v>14</v>
      </c>
      <c r="M354" t="s">
        <v>15</v>
      </c>
      <c r="N354" s="1">
        <f xml:space="preserve"> ROUND((1 - _xlfn.PERCENTRANK.INC(customers[days_since_last_purchase],customers[[#This Row],[days_since_last_purchase]]))*4 +1,0)</f>
        <v>5</v>
      </c>
      <c r="O354" s="1">
        <f>ROUND(_xlfn.PERCENTRANK.INC(customers[total_orders],customers[[#This Row],[total_orders]])*4+1,0)</f>
        <v>4</v>
      </c>
      <c r="P354" s="1">
        <f>ROUND(_xlfn.PERCENTRANK.INC(customers[total_spend_usd],customers[[#This Row],[total_spend_usd]])*4+1,0)</f>
        <v>3</v>
      </c>
      <c r="Q354" s="1">
        <v>543</v>
      </c>
      <c r="R354" s="1" t="str">
        <f>_xlfn.XLOOKUP(Q354,RFM[RFM Score],RFM[Client Segmentation])</f>
        <v>Loyal Customer</v>
      </c>
    </row>
    <row r="355" spans="1:18" x14ac:dyDescent="0.3">
      <c r="A355" t="s">
        <v>407</v>
      </c>
      <c r="B355" t="s">
        <v>11</v>
      </c>
      <c r="C355">
        <v>43</v>
      </c>
      <c r="D355" t="s">
        <v>8068</v>
      </c>
      <c r="E355" t="s">
        <v>8087</v>
      </c>
      <c r="F355" t="s">
        <v>12</v>
      </c>
      <c r="G355">
        <v>19</v>
      </c>
      <c r="H355" s="1">
        <v>7246</v>
      </c>
      <c r="I355">
        <v>146888</v>
      </c>
      <c r="J355" s="1">
        <v>58</v>
      </c>
      <c r="K355" t="s">
        <v>28</v>
      </c>
      <c r="L355" t="s">
        <v>22</v>
      </c>
      <c r="M355" t="s">
        <v>15</v>
      </c>
      <c r="N355" s="1">
        <f xml:space="preserve"> ROUND((1 - _xlfn.PERCENTRANK.INC(customers[days_since_last_purchase],customers[[#This Row],[days_since_last_purchase]]))*4 +1,0)</f>
        <v>3</v>
      </c>
      <c r="O355" s="1">
        <f>ROUND(_xlfn.PERCENTRANK.INC(customers[total_orders],customers[[#This Row],[total_orders]])*4+1,0)</f>
        <v>4</v>
      </c>
      <c r="P355" s="1">
        <f>ROUND(_xlfn.PERCENTRANK.INC(customers[total_spend_usd],customers[[#This Row],[total_spend_usd]])*4+1,0)</f>
        <v>4</v>
      </c>
      <c r="Q355" s="1">
        <v>344</v>
      </c>
      <c r="R355" s="1" t="str">
        <f>_xlfn.XLOOKUP(Q355,RFM[RFM Score],RFM[Client Segmentation])</f>
        <v>Loyal Customer</v>
      </c>
    </row>
    <row r="356" spans="1:18" x14ac:dyDescent="0.3">
      <c r="A356" t="s">
        <v>408</v>
      </c>
      <c r="B356" t="s">
        <v>68</v>
      </c>
      <c r="C356">
        <v>47</v>
      </c>
      <c r="D356" t="s">
        <v>8071</v>
      </c>
      <c r="E356" t="s">
        <v>8084</v>
      </c>
      <c r="F356" t="s">
        <v>17</v>
      </c>
      <c r="G356">
        <v>14</v>
      </c>
      <c r="H356" s="1">
        <v>9587</v>
      </c>
      <c r="I356">
        <v>143117</v>
      </c>
      <c r="J356" s="1">
        <v>55</v>
      </c>
      <c r="K356" t="s">
        <v>28</v>
      </c>
      <c r="L356" t="s">
        <v>19</v>
      </c>
      <c r="M356" t="s">
        <v>23</v>
      </c>
      <c r="N356" s="1">
        <f xml:space="preserve"> ROUND((1 - _xlfn.PERCENTRANK.INC(customers[days_since_last_purchase],customers[[#This Row],[days_since_last_purchase]]))*4 +1,0)</f>
        <v>3</v>
      </c>
      <c r="O356" s="1">
        <f>ROUND(_xlfn.PERCENTRANK.INC(customers[total_orders],customers[[#This Row],[total_orders]])*4+1,0)</f>
        <v>3</v>
      </c>
      <c r="P356" s="1">
        <f>ROUND(_xlfn.PERCENTRANK.INC(customers[total_spend_usd],customers[[#This Row],[total_spend_usd]])*4+1,0)</f>
        <v>4</v>
      </c>
      <c r="Q356" s="1">
        <v>334</v>
      </c>
      <c r="R356" s="1" t="str">
        <f>_xlfn.XLOOKUP(Q356,RFM[RFM Score],RFM[Client Segmentation])</f>
        <v>Need Attention</v>
      </c>
    </row>
    <row r="357" spans="1:18" x14ac:dyDescent="0.3">
      <c r="A357" t="s">
        <v>409</v>
      </c>
      <c r="B357" t="s">
        <v>11</v>
      </c>
      <c r="C357">
        <v>43</v>
      </c>
      <c r="D357" t="s">
        <v>8068</v>
      </c>
      <c r="E357" t="s">
        <v>8084</v>
      </c>
      <c r="F357" t="s">
        <v>17</v>
      </c>
      <c r="G357">
        <v>9</v>
      </c>
      <c r="H357" s="1">
        <v>6569</v>
      </c>
      <c r="I357">
        <v>53176</v>
      </c>
      <c r="J357" s="1">
        <v>25</v>
      </c>
      <c r="K357" t="s">
        <v>25</v>
      </c>
      <c r="L357" t="s">
        <v>47</v>
      </c>
      <c r="M357" t="s">
        <v>23</v>
      </c>
      <c r="N357" s="1">
        <f xml:space="preserve"> ROUND((1 - _xlfn.PERCENTRANK.INC(customers[days_since_last_purchase],customers[[#This Row],[days_since_last_purchase]]))*4 +1,0)</f>
        <v>4</v>
      </c>
      <c r="O357" s="1">
        <f>ROUND(_xlfn.PERCENTRANK.INC(customers[total_orders],customers[[#This Row],[total_orders]])*4+1,0)</f>
        <v>2</v>
      </c>
      <c r="P357" s="1">
        <f>ROUND(_xlfn.PERCENTRANK.INC(customers[total_spend_usd],customers[[#This Row],[total_spend_usd]])*4+1,0)</f>
        <v>3</v>
      </c>
      <c r="Q357" s="1">
        <v>423</v>
      </c>
      <c r="R357" s="1" t="str">
        <f>_xlfn.XLOOKUP(Q357,RFM[RFM Score],RFM[Client Segmentation])</f>
        <v>Potential Loyalist</v>
      </c>
    </row>
    <row r="358" spans="1:18" x14ac:dyDescent="0.3">
      <c r="A358" t="s">
        <v>410</v>
      </c>
      <c r="B358" t="s">
        <v>64</v>
      </c>
      <c r="C358">
        <v>35</v>
      </c>
      <c r="D358" t="s">
        <v>8068</v>
      </c>
      <c r="E358" t="s">
        <v>8085</v>
      </c>
      <c r="F358" t="s">
        <v>17</v>
      </c>
      <c r="G358">
        <v>11</v>
      </c>
      <c r="H358" s="1">
        <v>2839</v>
      </c>
      <c r="I358">
        <v>30852</v>
      </c>
      <c r="J358" s="1">
        <v>4</v>
      </c>
      <c r="K358" t="s">
        <v>28</v>
      </c>
      <c r="L358" t="s">
        <v>45</v>
      </c>
      <c r="M358" t="s">
        <v>15</v>
      </c>
      <c r="N358" s="1">
        <f xml:space="preserve"> ROUND((1 - _xlfn.PERCENTRANK.INC(customers[days_since_last_purchase],customers[[#This Row],[days_since_last_purchase]]))*4 +1,0)</f>
        <v>5</v>
      </c>
      <c r="O358" s="1">
        <f>ROUND(_xlfn.PERCENTRANK.INC(customers[total_orders],customers[[#This Row],[total_orders]])*4+1,0)</f>
        <v>3</v>
      </c>
      <c r="P358" s="1">
        <f>ROUND(_xlfn.PERCENTRANK.INC(customers[total_spend_usd],customers[[#This Row],[total_spend_usd]])*4+1,0)</f>
        <v>2</v>
      </c>
      <c r="Q358" s="1">
        <v>532</v>
      </c>
      <c r="R358" s="1" t="str">
        <f>_xlfn.XLOOKUP(Q358,RFM[RFM Score],RFM[Client Segmentation])</f>
        <v>Potential Loyalist</v>
      </c>
    </row>
    <row r="359" spans="1:18" x14ac:dyDescent="0.3">
      <c r="A359" t="s">
        <v>411</v>
      </c>
      <c r="B359" t="s">
        <v>33</v>
      </c>
      <c r="C359">
        <v>36</v>
      </c>
      <c r="D359" t="s">
        <v>8068</v>
      </c>
      <c r="E359" t="s">
        <v>8084</v>
      </c>
      <c r="F359" t="s">
        <v>12</v>
      </c>
      <c r="G359">
        <v>15</v>
      </c>
      <c r="H359" s="1">
        <v>50</v>
      </c>
      <c r="I359">
        <v>6424</v>
      </c>
      <c r="J359" s="1">
        <v>59</v>
      </c>
      <c r="K359" t="s">
        <v>21</v>
      </c>
      <c r="L359" t="s">
        <v>14</v>
      </c>
      <c r="M359" t="s">
        <v>23</v>
      </c>
      <c r="N359" s="1">
        <f xml:space="preserve"> ROUND((1 - _xlfn.PERCENTRANK.INC(customers[days_since_last_purchase],customers[[#This Row],[days_since_last_purchase]]))*4 +1,0)</f>
        <v>3</v>
      </c>
      <c r="O359" s="1">
        <f>ROUND(_xlfn.PERCENTRANK.INC(customers[total_orders],customers[[#This Row],[total_orders]])*4+1,0)</f>
        <v>3</v>
      </c>
      <c r="P359" s="1">
        <f>ROUND(_xlfn.PERCENTRANK.INC(customers[total_spend_usd],customers[[#This Row],[total_spend_usd]])*4+1,0)</f>
        <v>1</v>
      </c>
      <c r="Q359" s="1">
        <v>331</v>
      </c>
      <c r="R359" s="1" t="str">
        <f>_xlfn.XLOOKUP(Q359,RFM[RFM Score],RFM[Client Segmentation])</f>
        <v>About To Sleep</v>
      </c>
    </row>
    <row r="360" spans="1:18" x14ac:dyDescent="0.3">
      <c r="A360" t="s">
        <v>412</v>
      </c>
      <c r="B360" t="s">
        <v>49</v>
      </c>
      <c r="C360">
        <v>25</v>
      </c>
      <c r="D360" t="s">
        <v>8070</v>
      </c>
      <c r="E360" t="s">
        <v>8084</v>
      </c>
      <c r="F360" t="s">
        <v>12</v>
      </c>
      <c r="G360">
        <v>4</v>
      </c>
      <c r="H360" s="1">
        <v>7719</v>
      </c>
      <c r="I360">
        <v>33525</v>
      </c>
      <c r="J360" s="1">
        <v>8</v>
      </c>
      <c r="K360" t="s">
        <v>98</v>
      </c>
      <c r="L360" t="s">
        <v>19</v>
      </c>
      <c r="M360" t="s">
        <v>23</v>
      </c>
      <c r="N360" s="1">
        <f xml:space="preserve"> ROUND((1 - _xlfn.PERCENTRANK.INC(customers[days_since_last_purchase],customers[[#This Row],[days_since_last_purchase]]))*4 +1,0)</f>
        <v>4</v>
      </c>
      <c r="O360" s="1">
        <f>ROUND(_xlfn.PERCENTRANK.INC(customers[total_orders],customers[[#This Row],[total_orders]])*4+1,0)</f>
        <v>2</v>
      </c>
      <c r="P360" s="1">
        <f>ROUND(_xlfn.PERCENTRANK.INC(customers[total_spend_usd],customers[[#This Row],[total_spend_usd]])*4+1,0)</f>
        <v>2</v>
      </c>
      <c r="Q360" s="1">
        <v>422</v>
      </c>
      <c r="R360" s="1" t="str">
        <f>_xlfn.XLOOKUP(Q360,RFM[RFM Score],RFM[Client Segmentation])</f>
        <v>New Customer</v>
      </c>
    </row>
    <row r="361" spans="1:18" x14ac:dyDescent="0.3">
      <c r="A361" t="s">
        <v>413</v>
      </c>
      <c r="B361" t="s">
        <v>11</v>
      </c>
      <c r="C361">
        <v>33</v>
      </c>
      <c r="D361" t="s">
        <v>8070</v>
      </c>
      <c r="E361" t="s">
        <v>8084</v>
      </c>
      <c r="F361" t="s">
        <v>12</v>
      </c>
      <c r="G361">
        <v>2</v>
      </c>
      <c r="H361" s="1">
        <v>2312</v>
      </c>
      <c r="I361">
        <v>472</v>
      </c>
      <c r="J361" s="1">
        <v>105</v>
      </c>
      <c r="K361" t="s">
        <v>52</v>
      </c>
      <c r="L361" t="s">
        <v>22</v>
      </c>
      <c r="M361" t="s">
        <v>15</v>
      </c>
      <c r="N361" s="1">
        <f xml:space="preserve"> ROUND((1 - _xlfn.PERCENTRANK.INC(customers[days_since_last_purchase],customers[[#This Row],[days_since_last_purchase]]))*4 +1,0)</f>
        <v>2</v>
      </c>
      <c r="O361" s="1">
        <f>ROUND(_xlfn.PERCENTRANK.INC(customers[total_orders],customers[[#This Row],[total_orders]])*4+1,0)</f>
        <v>1</v>
      </c>
      <c r="P361" s="1">
        <f>ROUND(_xlfn.PERCENTRANK.INC(customers[total_spend_usd],customers[[#This Row],[total_spend_usd]])*4+1,0)</f>
        <v>1</v>
      </c>
      <c r="Q361" s="1">
        <v>211</v>
      </c>
      <c r="R361" s="1" t="str">
        <f>_xlfn.XLOOKUP(Q361,RFM[RFM Score],RFM[Client Segmentation])</f>
        <v>Hibernating</v>
      </c>
    </row>
    <row r="362" spans="1:18" x14ac:dyDescent="0.3">
      <c r="A362" t="s">
        <v>414</v>
      </c>
      <c r="B362" t="s">
        <v>11</v>
      </c>
      <c r="C362">
        <v>53</v>
      </c>
      <c r="D362" t="s">
        <v>8071</v>
      </c>
      <c r="E362" t="s">
        <v>8084</v>
      </c>
      <c r="F362" t="s">
        <v>12</v>
      </c>
      <c r="G362">
        <v>16</v>
      </c>
      <c r="H362" s="1">
        <v>5908</v>
      </c>
      <c r="I362">
        <v>86633</v>
      </c>
      <c r="J362" s="1">
        <v>139</v>
      </c>
      <c r="K362" t="s">
        <v>28</v>
      </c>
      <c r="L362" t="s">
        <v>14</v>
      </c>
      <c r="M362" t="s">
        <v>23</v>
      </c>
      <c r="N362" s="1">
        <f xml:space="preserve"> ROUND((1 - _xlfn.PERCENTRANK.INC(customers[days_since_last_purchase],customers[[#This Row],[days_since_last_purchase]]))*4 +1,0)</f>
        <v>1</v>
      </c>
      <c r="O362" s="1">
        <f>ROUND(_xlfn.PERCENTRANK.INC(customers[total_orders],customers[[#This Row],[total_orders]])*4+1,0)</f>
        <v>3</v>
      </c>
      <c r="P362" s="1">
        <f>ROUND(_xlfn.PERCENTRANK.INC(customers[total_spend_usd],customers[[#This Row],[total_spend_usd]])*4+1,0)</f>
        <v>3</v>
      </c>
      <c r="Q362" s="1">
        <v>133</v>
      </c>
      <c r="R362" s="1" t="str">
        <f>_xlfn.XLOOKUP(Q362,RFM[RFM Score],RFM[Client Segmentation])</f>
        <v>At Risk</v>
      </c>
    </row>
    <row r="363" spans="1:18" x14ac:dyDescent="0.3">
      <c r="A363" t="s">
        <v>415</v>
      </c>
      <c r="B363" t="s">
        <v>107</v>
      </c>
      <c r="C363">
        <v>41</v>
      </c>
      <c r="D363" t="s">
        <v>8068</v>
      </c>
      <c r="E363" t="s">
        <v>8084</v>
      </c>
      <c r="F363" t="s">
        <v>12</v>
      </c>
      <c r="G363">
        <v>42</v>
      </c>
      <c r="H363" s="1">
        <v>4351</v>
      </c>
      <c r="I363">
        <v>185489</v>
      </c>
      <c r="J363" s="1">
        <v>66</v>
      </c>
      <c r="K363" t="s">
        <v>124</v>
      </c>
      <c r="L363" t="s">
        <v>14</v>
      </c>
      <c r="M363" t="s">
        <v>15</v>
      </c>
      <c r="N363" s="1">
        <f xml:space="preserve"> ROUND((1 - _xlfn.PERCENTRANK.INC(customers[days_since_last_purchase],customers[[#This Row],[days_since_last_purchase]]))*4 +1,0)</f>
        <v>2</v>
      </c>
      <c r="O363" s="1">
        <f>ROUND(_xlfn.PERCENTRANK.INC(customers[total_orders],customers[[#This Row],[total_orders]])*4+1,0)</f>
        <v>5</v>
      </c>
      <c r="P363" s="1">
        <f>ROUND(_xlfn.PERCENTRANK.INC(customers[total_spend_usd],customers[[#This Row],[total_spend_usd]])*4+1,0)</f>
        <v>4</v>
      </c>
      <c r="Q363" s="1">
        <v>254</v>
      </c>
      <c r="R363" s="1" t="str">
        <f>_xlfn.XLOOKUP(Q363,RFM[RFM Score],RFM[Client Segmentation])</f>
        <v>At Risk</v>
      </c>
    </row>
    <row r="364" spans="1:18" x14ac:dyDescent="0.3">
      <c r="A364" t="s">
        <v>416</v>
      </c>
      <c r="B364" t="s">
        <v>51</v>
      </c>
      <c r="C364">
        <v>18</v>
      </c>
      <c r="D364" t="s">
        <v>8069</v>
      </c>
      <c r="E364" t="s">
        <v>8086</v>
      </c>
      <c r="F364" t="s">
        <v>12</v>
      </c>
      <c r="G364">
        <v>19</v>
      </c>
      <c r="H364" s="1">
        <v>10196</v>
      </c>
      <c r="I364">
        <v>169817</v>
      </c>
      <c r="J364" s="1">
        <v>8</v>
      </c>
      <c r="K364" t="s">
        <v>28</v>
      </c>
      <c r="L364" t="s">
        <v>34</v>
      </c>
      <c r="M364" t="s">
        <v>23</v>
      </c>
      <c r="N364" s="1">
        <f xml:space="preserve"> ROUND((1 - _xlfn.PERCENTRANK.INC(customers[days_since_last_purchase],customers[[#This Row],[days_since_last_purchase]]))*4 +1,0)</f>
        <v>4</v>
      </c>
      <c r="O364" s="1">
        <f>ROUND(_xlfn.PERCENTRANK.INC(customers[total_orders],customers[[#This Row],[total_orders]])*4+1,0)</f>
        <v>4</v>
      </c>
      <c r="P364" s="1">
        <f>ROUND(_xlfn.PERCENTRANK.INC(customers[total_spend_usd],customers[[#This Row],[total_spend_usd]])*4+1,0)</f>
        <v>4</v>
      </c>
      <c r="Q364" s="1">
        <v>444</v>
      </c>
      <c r="R364" s="1" t="str">
        <f>_xlfn.XLOOKUP(Q364,RFM[RFM Score],RFM[Client Segmentation])</f>
        <v>Loyal Customer</v>
      </c>
    </row>
    <row r="365" spans="1:18" x14ac:dyDescent="0.3">
      <c r="A365" t="s">
        <v>417</v>
      </c>
      <c r="B365" t="s">
        <v>43</v>
      </c>
      <c r="C365">
        <v>35</v>
      </c>
      <c r="D365" t="s">
        <v>8068</v>
      </c>
      <c r="E365" t="s">
        <v>8087</v>
      </c>
      <c r="F365" t="s">
        <v>12</v>
      </c>
      <c r="G365">
        <v>4</v>
      </c>
      <c r="H365" s="1">
        <v>3905</v>
      </c>
      <c r="I365">
        <v>14096</v>
      </c>
      <c r="J365" s="1">
        <v>4</v>
      </c>
      <c r="K365" t="s">
        <v>40</v>
      </c>
      <c r="L365" t="s">
        <v>34</v>
      </c>
      <c r="M365" t="s">
        <v>23</v>
      </c>
      <c r="N365" s="1">
        <f xml:space="preserve"> ROUND((1 - _xlfn.PERCENTRANK.INC(customers[days_since_last_purchase],customers[[#This Row],[days_since_last_purchase]]))*4 +1,0)</f>
        <v>5</v>
      </c>
      <c r="O365" s="1">
        <f>ROUND(_xlfn.PERCENTRANK.INC(customers[total_orders],customers[[#This Row],[total_orders]])*4+1,0)</f>
        <v>2</v>
      </c>
      <c r="P365" s="1">
        <f>ROUND(_xlfn.PERCENTRANK.INC(customers[total_spend_usd],customers[[#This Row],[total_spend_usd]])*4+1,0)</f>
        <v>2</v>
      </c>
      <c r="Q365" s="1">
        <v>522</v>
      </c>
      <c r="R365" s="1" t="str">
        <f>_xlfn.XLOOKUP(Q365,RFM[RFM Score],RFM[Client Segmentation])</f>
        <v>Promising</v>
      </c>
    </row>
    <row r="366" spans="1:18" x14ac:dyDescent="0.3">
      <c r="A366" t="s">
        <v>418</v>
      </c>
      <c r="B366" t="s">
        <v>173</v>
      </c>
      <c r="C366">
        <v>44</v>
      </c>
      <c r="D366" t="s">
        <v>8068</v>
      </c>
      <c r="E366" t="s">
        <v>8084</v>
      </c>
      <c r="F366" t="s">
        <v>12</v>
      </c>
      <c r="G366">
        <v>2</v>
      </c>
      <c r="H366" s="1">
        <v>672</v>
      </c>
      <c r="I366">
        <v>1294</v>
      </c>
      <c r="J366" s="1">
        <v>14</v>
      </c>
      <c r="K366" t="s">
        <v>21</v>
      </c>
      <c r="L366" t="s">
        <v>19</v>
      </c>
      <c r="M366" t="s">
        <v>23</v>
      </c>
      <c r="N366" s="1">
        <f xml:space="preserve"> ROUND((1 - _xlfn.PERCENTRANK.INC(customers[days_since_last_purchase],customers[[#This Row],[days_since_last_purchase]]))*4 +1,0)</f>
        <v>4</v>
      </c>
      <c r="O366" s="1">
        <f>ROUND(_xlfn.PERCENTRANK.INC(customers[total_orders],customers[[#This Row],[total_orders]])*4+1,0)</f>
        <v>1</v>
      </c>
      <c r="P366" s="1">
        <f>ROUND(_xlfn.PERCENTRANK.INC(customers[total_spend_usd],customers[[#This Row],[total_spend_usd]])*4+1,0)</f>
        <v>1</v>
      </c>
      <c r="Q366" s="1">
        <v>411</v>
      </c>
      <c r="R366" s="1" t="str">
        <f>_xlfn.XLOOKUP(Q366,RFM[RFM Score],RFM[Client Segmentation])</f>
        <v>New Customer</v>
      </c>
    </row>
    <row r="367" spans="1:18" x14ac:dyDescent="0.3">
      <c r="A367" t="s">
        <v>419</v>
      </c>
      <c r="B367" t="s">
        <v>11</v>
      </c>
      <c r="C367">
        <v>36</v>
      </c>
      <c r="D367" t="s">
        <v>8068</v>
      </c>
      <c r="E367" t="s">
        <v>8084</v>
      </c>
      <c r="F367" t="s">
        <v>12</v>
      </c>
      <c r="G367">
        <v>18</v>
      </c>
      <c r="H367" s="1">
        <v>18422</v>
      </c>
      <c r="I367">
        <v>372129</v>
      </c>
      <c r="J367" s="1">
        <v>2</v>
      </c>
      <c r="K367" t="s">
        <v>98</v>
      </c>
      <c r="L367" t="s">
        <v>19</v>
      </c>
      <c r="M367" t="s">
        <v>23</v>
      </c>
      <c r="N367" s="1">
        <f xml:space="preserve"> ROUND((1 - _xlfn.PERCENTRANK.INC(customers[days_since_last_purchase],customers[[#This Row],[days_since_last_purchase]]))*4 +1,0)</f>
        <v>5</v>
      </c>
      <c r="O367" s="1">
        <f>ROUND(_xlfn.PERCENTRANK.INC(customers[total_orders],customers[[#This Row],[total_orders]])*4+1,0)</f>
        <v>4</v>
      </c>
      <c r="P367" s="1">
        <f>ROUND(_xlfn.PERCENTRANK.INC(customers[total_spend_usd],customers[[#This Row],[total_spend_usd]])*4+1,0)</f>
        <v>5</v>
      </c>
      <c r="Q367" s="1">
        <v>545</v>
      </c>
      <c r="R367" s="1" t="str">
        <f>_xlfn.XLOOKUP(Q367,RFM[RFM Score],RFM[Client Segmentation])</f>
        <v>Champion</v>
      </c>
    </row>
    <row r="368" spans="1:18" x14ac:dyDescent="0.3">
      <c r="A368" t="s">
        <v>420</v>
      </c>
      <c r="B368" t="s">
        <v>36</v>
      </c>
      <c r="C368">
        <v>37</v>
      </c>
      <c r="D368" t="s">
        <v>8068</v>
      </c>
      <c r="E368" t="s">
        <v>8084</v>
      </c>
      <c r="F368" t="s">
        <v>17</v>
      </c>
      <c r="G368">
        <v>34</v>
      </c>
      <c r="H368" s="1">
        <v>5444</v>
      </c>
      <c r="I368">
        <v>169633</v>
      </c>
      <c r="J368" s="1">
        <v>9</v>
      </c>
      <c r="K368" t="s">
        <v>44</v>
      </c>
      <c r="L368" t="s">
        <v>45</v>
      </c>
      <c r="M368" t="s">
        <v>23</v>
      </c>
      <c r="N368" s="1">
        <f xml:space="preserve"> ROUND((1 - _xlfn.PERCENTRANK.INC(customers[days_since_last_purchase],customers[[#This Row],[days_since_last_purchase]]))*4 +1,0)</f>
        <v>4</v>
      </c>
      <c r="O368" s="1">
        <f>ROUND(_xlfn.PERCENTRANK.INC(customers[total_orders],customers[[#This Row],[total_orders]])*4+1,0)</f>
        <v>4</v>
      </c>
      <c r="P368" s="1">
        <f>ROUND(_xlfn.PERCENTRANK.INC(customers[total_spend_usd],customers[[#This Row],[total_spend_usd]])*4+1,0)</f>
        <v>4</v>
      </c>
      <c r="Q368" s="1">
        <v>444</v>
      </c>
      <c r="R368" s="1" t="str">
        <f>_xlfn.XLOOKUP(Q368,RFM[RFM Score],RFM[Client Segmentation])</f>
        <v>Loyal Customer</v>
      </c>
    </row>
    <row r="369" spans="1:18" x14ac:dyDescent="0.3">
      <c r="A369" t="s">
        <v>421</v>
      </c>
      <c r="B369" t="s">
        <v>11</v>
      </c>
      <c r="C369">
        <v>37</v>
      </c>
      <c r="D369" t="s">
        <v>8068</v>
      </c>
      <c r="E369" t="s">
        <v>8086</v>
      </c>
      <c r="F369" t="s">
        <v>17</v>
      </c>
      <c r="G369">
        <v>43</v>
      </c>
      <c r="H369" s="1">
        <v>11021</v>
      </c>
      <c r="I369">
        <v>51900</v>
      </c>
      <c r="J369" s="1">
        <v>8</v>
      </c>
      <c r="K369" t="s">
        <v>124</v>
      </c>
      <c r="L369" t="s">
        <v>34</v>
      </c>
      <c r="M369" t="s">
        <v>15</v>
      </c>
      <c r="N369" s="1">
        <f xml:space="preserve"> ROUND((1 - _xlfn.PERCENTRANK.INC(customers[days_since_last_purchase],customers[[#This Row],[days_since_last_purchase]]))*4 +1,0)</f>
        <v>4</v>
      </c>
      <c r="O369" s="1">
        <f>ROUND(_xlfn.PERCENTRANK.INC(customers[total_orders],customers[[#This Row],[total_orders]])*4+1,0)</f>
        <v>5</v>
      </c>
      <c r="P369" s="1">
        <f>ROUND(_xlfn.PERCENTRANK.INC(customers[total_spend_usd],customers[[#This Row],[total_spend_usd]])*4+1,0)</f>
        <v>3</v>
      </c>
      <c r="Q369" s="1">
        <v>453</v>
      </c>
      <c r="R369" s="1" t="str">
        <f>_xlfn.XLOOKUP(Q369,RFM[RFM Score],RFM[Client Segmentation])</f>
        <v>Potential Loyalist</v>
      </c>
    </row>
    <row r="370" spans="1:18" x14ac:dyDescent="0.3">
      <c r="A370" t="s">
        <v>422</v>
      </c>
      <c r="B370" t="s">
        <v>33</v>
      </c>
      <c r="C370">
        <v>43</v>
      </c>
      <c r="D370" t="s">
        <v>8068</v>
      </c>
      <c r="E370" t="s">
        <v>8084</v>
      </c>
      <c r="F370" t="s">
        <v>17</v>
      </c>
      <c r="G370">
        <v>2</v>
      </c>
      <c r="H370" s="1">
        <v>24548</v>
      </c>
      <c r="I370">
        <v>56077</v>
      </c>
      <c r="J370" s="1">
        <v>110</v>
      </c>
      <c r="K370" t="s">
        <v>18</v>
      </c>
      <c r="L370" t="s">
        <v>14</v>
      </c>
      <c r="M370" t="s">
        <v>15</v>
      </c>
      <c r="N370" s="1">
        <f xml:space="preserve"> ROUND((1 - _xlfn.PERCENTRANK.INC(customers[days_since_last_purchase],customers[[#This Row],[days_since_last_purchase]]))*4 +1,0)</f>
        <v>2</v>
      </c>
      <c r="O370" s="1">
        <f>ROUND(_xlfn.PERCENTRANK.INC(customers[total_orders],customers[[#This Row],[total_orders]])*4+1,0)</f>
        <v>1</v>
      </c>
      <c r="P370" s="1">
        <f>ROUND(_xlfn.PERCENTRANK.INC(customers[total_spend_usd],customers[[#This Row],[total_spend_usd]])*4+1,0)</f>
        <v>3</v>
      </c>
      <c r="Q370" s="1">
        <v>213</v>
      </c>
      <c r="R370" s="1" t="str">
        <f>_xlfn.XLOOKUP(Q370,RFM[RFM Score],RFM[Client Segmentation])</f>
        <v>About To Sleep</v>
      </c>
    </row>
    <row r="371" spans="1:18" x14ac:dyDescent="0.3">
      <c r="A371" t="s">
        <v>423</v>
      </c>
      <c r="B371" t="s">
        <v>11</v>
      </c>
      <c r="C371">
        <v>37</v>
      </c>
      <c r="D371" t="s">
        <v>8068</v>
      </c>
      <c r="E371" t="s">
        <v>8084</v>
      </c>
      <c r="F371" t="s">
        <v>12</v>
      </c>
      <c r="G371">
        <v>2</v>
      </c>
      <c r="H371" s="1">
        <v>12436</v>
      </c>
      <c r="I371">
        <v>27559</v>
      </c>
      <c r="J371" s="1">
        <v>58</v>
      </c>
      <c r="K371" t="s">
        <v>28</v>
      </c>
      <c r="L371" t="s">
        <v>45</v>
      </c>
      <c r="M371" t="s">
        <v>15</v>
      </c>
      <c r="N371" s="1">
        <f xml:space="preserve"> ROUND((1 - _xlfn.PERCENTRANK.INC(customers[days_since_last_purchase],customers[[#This Row],[days_since_last_purchase]]))*4 +1,0)</f>
        <v>3</v>
      </c>
      <c r="O371" s="1">
        <f>ROUND(_xlfn.PERCENTRANK.INC(customers[total_orders],customers[[#This Row],[total_orders]])*4+1,0)</f>
        <v>1</v>
      </c>
      <c r="P371" s="1">
        <f>ROUND(_xlfn.PERCENTRANK.INC(customers[total_spend_usd],customers[[#This Row],[total_spend_usd]])*4+1,0)</f>
        <v>2</v>
      </c>
      <c r="Q371" s="1">
        <v>312</v>
      </c>
      <c r="R371" s="1" t="str">
        <f>_xlfn.XLOOKUP(Q371,RFM[RFM Score],RFM[Client Segmentation])</f>
        <v>About To Sleep</v>
      </c>
    </row>
    <row r="372" spans="1:18" x14ac:dyDescent="0.3">
      <c r="A372" t="s">
        <v>424</v>
      </c>
      <c r="B372" t="s">
        <v>11</v>
      </c>
      <c r="C372">
        <v>60</v>
      </c>
      <c r="D372" t="s">
        <v>8072</v>
      </c>
      <c r="E372" t="s">
        <v>8084</v>
      </c>
      <c r="F372" t="s">
        <v>12</v>
      </c>
      <c r="G372">
        <v>2</v>
      </c>
      <c r="H372" s="1">
        <v>15412</v>
      </c>
      <c r="I372">
        <v>27577</v>
      </c>
      <c r="J372" s="1">
        <v>20</v>
      </c>
      <c r="K372" t="s">
        <v>37</v>
      </c>
      <c r="L372" t="s">
        <v>19</v>
      </c>
      <c r="M372" t="s">
        <v>15</v>
      </c>
      <c r="N372" s="1">
        <f xml:space="preserve"> ROUND((1 - _xlfn.PERCENTRANK.INC(customers[days_since_last_purchase],customers[[#This Row],[days_since_last_purchase]]))*4 +1,0)</f>
        <v>4</v>
      </c>
      <c r="O372" s="1">
        <f>ROUND(_xlfn.PERCENTRANK.INC(customers[total_orders],customers[[#This Row],[total_orders]])*4+1,0)</f>
        <v>1</v>
      </c>
      <c r="P372" s="1">
        <f>ROUND(_xlfn.PERCENTRANK.INC(customers[total_spend_usd],customers[[#This Row],[total_spend_usd]])*4+1,0)</f>
        <v>2</v>
      </c>
      <c r="Q372" s="1">
        <v>412</v>
      </c>
      <c r="R372" s="1" t="str">
        <f>_xlfn.XLOOKUP(Q372,RFM[RFM Score],RFM[Client Segmentation])</f>
        <v>New Customer</v>
      </c>
    </row>
    <row r="373" spans="1:18" x14ac:dyDescent="0.3">
      <c r="A373" t="s">
        <v>425</v>
      </c>
      <c r="B373" t="s">
        <v>11</v>
      </c>
      <c r="C373">
        <v>18</v>
      </c>
      <c r="D373" t="s">
        <v>8069</v>
      </c>
      <c r="E373" t="s">
        <v>8084</v>
      </c>
      <c r="F373" t="s">
        <v>17</v>
      </c>
      <c r="G373">
        <v>11</v>
      </c>
      <c r="H373" s="1">
        <v>329</v>
      </c>
      <c r="I373">
        <v>41101</v>
      </c>
      <c r="J373" s="1">
        <v>27</v>
      </c>
      <c r="K373" t="s">
        <v>18</v>
      </c>
      <c r="L373" t="s">
        <v>19</v>
      </c>
      <c r="M373" t="s">
        <v>23</v>
      </c>
      <c r="N373" s="1">
        <f xml:space="preserve"> ROUND((1 - _xlfn.PERCENTRANK.INC(customers[days_since_last_purchase],customers[[#This Row],[days_since_last_purchase]]))*4 +1,0)</f>
        <v>4</v>
      </c>
      <c r="O373" s="1">
        <f>ROUND(_xlfn.PERCENTRANK.INC(customers[total_orders],customers[[#This Row],[total_orders]])*4+1,0)</f>
        <v>3</v>
      </c>
      <c r="P373" s="1">
        <f>ROUND(_xlfn.PERCENTRANK.INC(customers[total_spend_usd],customers[[#This Row],[total_spend_usd]])*4+1,0)</f>
        <v>2</v>
      </c>
      <c r="Q373" s="1">
        <v>432</v>
      </c>
      <c r="R373" s="1" t="str">
        <f>_xlfn.XLOOKUP(Q373,RFM[RFM Score],RFM[Client Segmentation])</f>
        <v>Potential Loyalist</v>
      </c>
    </row>
    <row r="374" spans="1:18" x14ac:dyDescent="0.3">
      <c r="A374" t="s">
        <v>426</v>
      </c>
      <c r="B374" t="s">
        <v>68</v>
      </c>
      <c r="C374">
        <v>33</v>
      </c>
      <c r="D374" t="s">
        <v>8070</v>
      </c>
      <c r="E374" t="s">
        <v>8085</v>
      </c>
      <c r="F374" t="s">
        <v>17</v>
      </c>
      <c r="G374">
        <v>3</v>
      </c>
      <c r="H374" s="1">
        <v>17617</v>
      </c>
      <c r="I374">
        <v>50357</v>
      </c>
      <c r="J374" s="1">
        <v>67</v>
      </c>
      <c r="K374" t="s">
        <v>18</v>
      </c>
      <c r="L374" t="s">
        <v>45</v>
      </c>
      <c r="M374" t="s">
        <v>23</v>
      </c>
      <c r="N374" s="1">
        <f xml:space="preserve"> ROUND((1 - _xlfn.PERCENTRANK.INC(customers[days_since_last_purchase],customers[[#This Row],[days_since_last_purchase]]))*4 +1,0)</f>
        <v>2</v>
      </c>
      <c r="O374" s="1">
        <f>ROUND(_xlfn.PERCENTRANK.INC(customers[total_orders],customers[[#This Row],[total_orders]])*4+1,0)</f>
        <v>1</v>
      </c>
      <c r="P374" s="1">
        <f>ROUND(_xlfn.PERCENTRANK.INC(customers[total_spend_usd],customers[[#This Row],[total_spend_usd]])*4+1,0)</f>
        <v>3</v>
      </c>
      <c r="Q374" s="1">
        <v>213</v>
      </c>
      <c r="R374" s="1" t="str">
        <f>_xlfn.XLOOKUP(Q374,RFM[RFM Score],RFM[Client Segmentation])</f>
        <v>About To Sleep</v>
      </c>
    </row>
    <row r="375" spans="1:18" x14ac:dyDescent="0.3">
      <c r="A375" t="s">
        <v>427</v>
      </c>
      <c r="B375" t="s">
        <v>11</v>
      </c>
      <c r="C375">
        <v>56</v>
      </c>
      <c r="D375" t="s">
        <v>8072</v>
      </c>
      <c r="E375" t="s">
        <v>8086</v>
      </c>
      <c r="F375" t="s">
        <v>17</v>
      </c>
      <c r="G375">
        <v>13</v>
      </c>
      <c r="H375" s="1">
        <v>20589</v>
      </c>
      <c r="I375">
        <v>284783</v>
      </c>
      <c r="J375" s="1">
        <v>8</v>
      </c>
      <c r="K375" t="s">
        <v>21</v>
      </c>
      <c r="L375" t="s">
        <v>45</v>
      </c>
      <c r="M375" t="s">
        <v>23</v>
      </c>
      <c r="N375" s="1">
        <f xml:space="preserve"> ROUND((1 - _xlfn.PERCENTRANK.INC(customers[days_since_last_purchase],customers[[#This Row],[days_since_last_purchase]]))*4 +1,0)</f>
        <v>4</v>
      </c>
      <c r="O375" s="1">
        <f>ROUND(_xlfn.PERCENTRANK.INC(customers[total_orders],customers[[#This Row],[total_orders]])*4+1,0)</f>
        <v>3</v>
      </c>
      <c r="P375" s="1">
        <f>ROUND(_xlfn.PERCENTRANK.INC(customers[total_spend_usd],customers[[#This Row],[total_spend_usd]])*4+1,0)</f>
        <v>4</v>
      </c>
      <c r="Q375" s="1">
        <v>434</v>
      </c>
      <c r="R375" s="1" t="str">
        <f>_xlfn.XLOOKUP(Q375,RFM[RFM Score],RFM[Client Segmentation])</f>
        <v>Need Attention</v>
      </c>
    </row>
    <row r="376" spans="1:18" x14ac:dyDescent="0.3">
      <c r="A376" t="s">
        <v>428</v>
      </c>
      <c r="B376" t="s">
        <v>173</v>
      </c>
      <c r="C376">
        <v>34</v>
      </c>
      <c r="D376" t="s">
        <v>8070</v>
      </c>
      <c r="E376" t="s">
        <v>8084</v>
      </c>
      <c r="F376" t="s">
        <v>12</v>
      </c>
      <c r="G376">
        <v>1</v>
      </c>
      <c r="H376" s="1">
        <v>4575</v>
      </c>
      <c r="I376">
        <v>4669</v>
      </c>
      <c r="J376" s="1">
        <v>27</v>
      </c>
      <c r="K376" t="s">
        <v>124</v>
      </c>
      <c r="L376" t="s">
        <v>19</v>
      </c>
      <c r="M376" t="s">
        <v>23</v>
      </c>
      <c r="N376" s="1">
        <f xml:space="preserve"> ROUND((1 - _xlfn.PERCENTRANK.INC(customers[days_since_last_purchase],customers[[#This Row],[days_since_last_purchase]]))*4 +1,0)</f>
        <v>4</v>
      </c>
      <c r="O376" s="1">
        <f>ROUND(_xlfn.PERCENTRANK.INC(customers[total_orders],customers[[#This Row],[total_orders]])*4+1,0)</f>
        <v>1</v>
      </c>
      <c r="P376" s="1">
        <f>ROUND(_xlfn.PERCENTRANK.INC(customers[total_spend_usd],customers[[#This Row],[total_spend_usd]])*4+1,0)</f>
        <v>1</v>
      </c>
      <c r="Q376" s="1">
        <v>411</v>
      </c>
      <c r="R376" s="1" t="str">
        <f>_xlfn.XLOOKUP(Q376,RFM[RFM Score],RFM[Client Segmentation])</f>
        <v>New Customer</v>
      </c>
    </row>
    <row r="377" spans="1:18" x14ac:dyDescent="0.3">
      <c r="A377" t="s">
        <v>429</v>
      </c>
      <c r="B377" t="s">
        <v>11</v>
      </c>
      <c r="C377">
        <v>37</v>
      </c>
      <c r="D377" t="s">
        <v>8068</v>
      </c>
      <c r="E377" t="s">
        <v>8087</v>
      </c>
      <c r="F377" t="s">
        <v>17</v>
      </c>
      <c r="G377">
        <v>16</v>
      </c>
      <c r="H377" s="1">
        <v>19757</v>
      </c>
      <c r="I377">
        <v>293732</v>
      </c>
      <c r="J377" s="1">
        <v>35</v>
      </c>
      <c r="K377" t="s">
        <v>55</v>
      </c>
      <c r="L377" t="s">
        <v>34</v>
      </c>
      <c r="M377" t="s">
        <v>23</v>
      </c>
      <c r="N377" s="1">
        <f xml:space="preserve"> ROUND((1 - _xlfn.PERCENTRANK.INC(customers[days_since_last_purchase],customers[[#This Row],[days_since_last_purchase]]))*4 +1,0)</f>
        <v>3</v>
      </c>
      <c r="O377" s="1">
        <f>ROUND(_xlfn.PERCENTRANK.INC(customers[total_orders],customers[[#This Row],[total_orders]])*4+1,0)</f>
        <v>3</v>
      </c>
      <c r="P377" s="1">
        <f>ROUND(_xlfn.PERCENTRANK.INC(customers[total_spend_usd],customers[[#This Row],[total_spend_usd]])*4+1,0)</f>
        <v>4</v>
      </c>
      <c r="Q377" s="1">
        <v>334</v>
      </c>
      <c r="R377" s="1" t="str">
        <f>_xlfn.XLOOKUP(Q377,RFM[RFM Score],RFM[Client Segmentation])</f>
        <v>Need Attention</v>
      </c>
    </row>
    <row r="378" spans="1:18" x14ac:dyDescent="0.3">
      <c r="A378" t="s">
        <v>430</v>
      </c>
      <c r="B378" t="s">
        <v>61</v>
      </c>
      <c r="C378">
        <v>25</v>
      </c>
      <c r="D378" t="s">
        <v>8070</v>
      </c>
      <c r="E378" t="s">
        <v>8084</v>
      </c>
      <c r="F378" t="s">
        <v>12</v>
      </c>
      <c r="G378">
        <v>26</v>
      </c>
      <c r="H378" s="1">
        <v>5322</v>
      </c>
      <c r="I378">
        <v>124204</v>
      </c>
      <c r="J378" s="1">
        <v>105</v>
      </c>
      <c r="K378" t="s">
        <v>28</v>
      </c>
      <c r="L378" t="s">
        <v>34</v>
      </c>
      <c r="M378" t="s">
        <v>23</v>
      </c>
      <c r="N378" s="1">
        <f xml:space="preserve"> ROUND((1 - _xlfn.PERCENTRANK.INC(customers[days_since_last_purchase],customers[[#This Row],[days_since_last_purchase]]))*4 +1,0)</f>
        <v>2</v>
      </c>
      <c r="O378" s="1">
        <f>ROUND(_xlfn.PERCENTRANK.INC(customers[total_orders],customers[[#This Row],[total_orders]])*4+1,0)</f>
        <v>4</v>
      </c>
      <c r="P378" s="1">
        <f>ROUND(_xlfn.PERCENTRANK.INC(customers[total_spend_usd],customers[[#This Row],[total_spend_usd]])*4+1,0)</f>
        <v>4</v>
      </c>
      <c r="Q378" s="1">
        <v>244</v>
      </c>
      <c r="R378" s="1" t="str">
        <f>_xlfn.XLOOKUP(Q378,RFM[RFM Score],RFM[Client Segmentation])</f>
        <v>At Risk</v>
      </c>
    </row>
    <row r="379" spans="1:18" x14ac:dyDescent="0.3">
      <c r="A379" t="s">
        <v>431</v>
      </c>
      <c r="B379" t="s">
        <v>49</v>
      </c>
      <c r="C379">
        <v>36</v>
      </c>
      <c r="D379" t="s">
        <v>8068</v>
      </c>
      <c r="E379" t="s">
        <v>8087</v>
      </c>
      <c r="F379" t="s">
        <v>12</v>
      </c>
      <c r="G379">
        <v>4</v>
      </c>
      <c r="H379" s="1">
        <v>16948</v>
      </c>
      <c r="I379">
        <v>59066</v>
      </c>
      <c r="J379" s="1">
        <v>0</v>
      </c>
      <c r="K379" t="s">
        <v>28</v>
      </c>
      <c r="L379" t="s">
        <v>19</v>
      </c>
      <c r="M379" t="s">
        <v>15</v>
      </c>
      <c r="N379" s="1">
        <f xml:space="preserve"> ROUND((1 - _xlfn.PERCENTRANK.INC(customers[days_since_last_purchase],customers[[#This Row],[days_since_last_purchase]]))*4 +1,0)</f>
        <v>5</v>
      </c>
      <c r="O379" s="1">
        <f>ROUND(_xlfn.PERCENTRANK.INC(customers[total_orders],customers[[#This Row],[total_orders]])*4+1,0)</f>
        <v>2</v>
      </c>
      <c r="P379" s="1">
        <f>ROUND(_xlfn.PERCENTRANK.INC(customers[total_spend_usd],customers[[#This Row],[total_spend_usd]])*4+1,0)</f>
        <v>3</v>
      </c>
      <c r="Q379" s="1">
        <v>523</v>
      </c>
      <c r="R379" s="1" t="str">
        <f>_xlfn.XLOOKUP(Q379,RFM[RFM Score],RFM[Client Segmentation])</f>
        <v>Promising</v>
      </c>
    </row>
    <row r="380" spans="1:18" x14ac:dyDescent="0.3">
      <c r="A380" t="s">
        <v>432</v>
      </c>
      <c r="B380" t="s">
        <v>33</v>
      </c>
      <c r="C380">
        <v>38</v>
      </c>
      <c r="D380" t="s">
        <v>8068</v>
      </c>
      <c r="E380" t="s">
        <v>8084</v>
      </c>
      <c r="F380" t="s">
        <v>12</v>
      </c>
      <c r="G380">
        <v>4</v>
      </c>
      <c r="H380" s="1">
        <v>2344</v>
      </c>
      <c r="I380">
        <v>8343</v>
      </c>
      <c r="J380" s="1">
        <v>15</v>
      </c>
      <c r="K380" t="s">
        <v>44</v>
      </c>
      <c r="L380" t="s">
        <v>47</v>
      </c>
      <c r="M380" t="s">
        <v>15</v>
      </c>
      <c r="N380" s="1">
        <f xml:space="preserve"> ROUND((1 - _xlfn.PERCENTRANK.INC(customers[days_since_last_purchase],customers[[#This Row],[days_since_last_purchase]]))*4 +1,0)</f>
        <v>4</v>
      </c>
      <c r="O380" s="1">
        <f>ROUND(_xlfn.PERCENTRANK.INC(customers[total_orders],customers[[#This Row],[total_orders]])*4+1,0)</f>
        <v>2</v>
      </c>
      <c r="P380" s="1">
        <f>ROUND(_xlfn.PERCENTRANK.INC(customers[total_spend_usd],customers[[#This Row],[total_spend_usd]])*4+1,0)</f>
        <v>1</v>
      </c>
      <c r="Q380" s="1">
        <v>421</v>
      </c>
      <c r="R380" s="1" t="str">
        <f>_xlfn.XLOOKUP(Q380,RFM[RFM Score],RFM[Client Segmentation])</f>
        <v>New Customer</v>
      </c>
    </row>
    <row r="381" spans="1:18" x14ac:dyDescent="0.3">
      <c r="A381" t="s">
        <v>433</v>
      </c>
      <c r="B381" t="s">
        <v>61</v>
      </c>
      <c r="C381">
        <v>50</v>
      </c>
      <c r="D381" t="s">
        <v>8071</v>
      </c>
      <c r="E381" t="s">
        <v>8084</v>
      </c>
      <c r="F381" t="s">
        <v>12</v>
      </c>
      <c r="G381">
        <v>2</v>
      </c>
      <c r="H381" s="1">
        <v>8736</v>
      </c>
      <c r="I381">
        <v>1969</v>
      </c>
      <c r="J381" s="1">
        <v>60</v>
      </c>
      <c r="K381" t="s">
        <v>25</v>
      </c>
      <c r="L381" t="s">
        <v>19</v>
      </c>
      <c r="M381" t="s">
        <v>23</v>
      </c>
      <c r="N381" s="1">
        <f xml:space="preserve"> ROUND((1 - _xlfn.PERCENTRANK.INC(customers[days_since_last_purchase],customers[[#This Row],[days_since_last_purchase]]))*4 +1,0)</f>
        <v>2</v>
      </c>
      <c r="O381" s="1">
        <f>ROUND(_xlfn.PERCENTRANK.INC(customers[total_orders],customers[[#This Row],[total_orders]])*4+1,0)</f>
        <v>1</v>
      </c>
      <c r="P381" s="1">
        <f>ROUND(_xlfn.PERCENTRANK.INC(customers[total_spend_usd],customers[[#This Row],[total_spend_usd]])*4+1,0)</f>
        <v>1</v>
      </c>
      <c r="Q381" s="1">
        <v>211</v>
      </c>
      <c r="R381" s="1" t="str">
        <f>_xlfn.XLOOKUP(Q381,RFM[RFM Score],RFM[Client Segmentation])</f>
        <v>Hibernating</v>
      </c>
    </row>
    <row r="382" spans="1:18" x14ac:dyDescent="0.3">
      <c r="A382" t="s">
        <v>434</v>
      </c>
      <c r="B382" t="s">
        <v>68</v>
      </c>
      <c r="C382">
        <v>38</v>
      </c>
      <c r="D382" t="s">
        <v>8068</v>
      </c>
      <c r="E382" t="s">
        <v>8084</v>
      </c>
      <c r="F382" t="s">
        <v>17</v>
      </c>
      <c r="G382">
        <v>17</v>
      </c>
      <c r="H382" s="1">
        <v>918</v>
      </c>
      <c r="I382">
        <v>156782</v>
      </c>
      <c r="J382" s="1">
        <v>12</v>
      </c>
      <c r="K382" t="s">
        <v>25</v>
      </c>
      <c r="L382" t="s">
        <v>45</v>
      </c>
      <c r="M382" t="s">
        <v>23</v>
      </c>
      <c r="N382" s="1">
        <f xml:space="preserve"> ROUND((1 - _xlfn.PERCENTRANK.INC(customers[days_since_last_purchase],customers[[#This Row],[days_since_last_purchase]]))*4 +1,0)</f>
        <v>4</v>
      </c>
      <c r="O382" s="1">
        <f>ROUND(_xlfn.PERCENTRANK.INC(customers[total_orders],customers[[#This Row],[total_orders]])*4+1,0)</f>
        <v>3</v>
      </c>
      <c r="P382" s="1">
        <f>ROUND(_xlfn.PERCENTRANK.INC(customers[total_spend_usd],customers[[#This Row],[total_spend_usd]])*4+1,0)</f>
        <v>4</v>
      </c>
      <c r="Q382" s="1">
        <v>434</v>
      </c>
      <c r="R382" s="1" t="str">
        <f>_xlfn.XLOOKUP(Q382,RFM[RFM Score],RFM[Client Segmentation])</f>
        <v>Need Attention</v>
      </c>
    </row>
    <row r="383" spans="1:18" x14ac:dyDescent="0.3">
      <c r="A383" t="s">
        <v>435</v>
      </c>
      <c r="B383" t="s">
        <v>51</v>
      </c>
      <c r="C383">
        <v>31</v>
      </c>
      <c r="D383" t="s">
        <v>8070</v>
      </c>
      <c r="E383" t="s">
        <v>8087</v>
      </c>
      <c r="F383" t="s">
        <v>17</v>
      </c>
      <c r="G383">
        <v>7</v>
      </c>
      <c r="H383" s="1">
        <v>8834</v>
      </c>
      <c r="I383">
        <v>6044</v>
      </c>
      <c r="J383" s="1">
        <v>25</v>
      </c>
      <c r="K383" t="s">
        <v>40</v>
      </c>
      <c r="L383" t="s">
        <v>34</v>
      </c>
      <c r="M383" t="s">
        <v>15</v>
      </c>
      <c r="N383" s="1">
        <f xml:space="preserve"> ROUND((1 - _xlfn.PERCENTRANK.INC(customers[days_since_last_purchase],customers[[#This Row],[days_since_last_purchase]]))*4 +1,0)</f>
        <v>4</v>
      </c>
      <c r="O383" s="1">
        <f>ROUND(_xlfn.PERCENTRANK.INC(customers[total_orders],customers[[#This Row],[total_orders]])*4+1,0)</f>
        <v>2</v>
      </c>
      <c r="P383" s="1">
        <f>ROUND(_xlfn.PERCENTRANK.INC(customers[total_spend_usd],customers[[#This Row],[total_spend_usd]])*4+1,0)</f>
        <v>1</v>
      </c>
      <c r="Q383" s="1">
        <v>421</v>
      </c>
      <c r="R383" s="1" t="str">
        <f>_xlfn.XLOOKUP(Q383,RFM[RFM Score],RFM[Client Segmentation])</f>
        <v>New Customer</v>
      </c>
    </row>
    <row r="384" spans="1:18" x14ac:dyDescent="0.3">
      <c r="A384" t="s">
        <v>436</v>
      </c>
      <c r="B384" t="s">
        <v>11</v>
      </c>
      <c r="C384">
        <v>40</v>
      </c>
      <c r="D384" t="s">
        <v>8068</v>
      </c>
      <c r="E384" t="s">
        <v>8084</v>
      </c>
      <c r="F384" t="s">
        <v>12</v>
      </c>
      <c r="G384">
        <v>3</v>
      </c>
      <c r="H384" s="1">
        <v>6703</v>
      </c>
      <c r="I384">
        <v>18759</v>
      </c>
      <c r="J384" s="1">
        <v>12</v>
      </c>
      <c r="K384" t="s">
        <v>18</v>
      </c>
      <c r="L384" t="s">
        <v>47</v>
      </c>
      <c r="M384" t="s">
        <v>23</v>
      </c>
      <c r="N384" s="1">
        <f xml:space="preserve"> ROUND((1 - _xlfn.PERCENTRANK.INC(customers[days_since_last_purchase],customers[[#This Row],[days_since_last_purchase]]))*4 +1,0)</f>
        <v>4</v>
      </c>
      <c r="O384" s="1">
        <f>ROUND(_xlfn.PERCENTRANK.INC(customers[total_orders],customers[[#This Row],[total_orders]])*4+1,0)</f>
        <v>1</v>
      </c>
      <c r="P384" s="1">
        <f>ROUND(_xlfn.PERCENTRANK.INC(customers[total_spend_usd],customers[[#This Row],[total_spend_usd]])*4+1,0)</f>
        <v>2</v>
      </c>
      <c r="Q384" s="1">
        <v>412</v>
      </c>
      <c r="R384" s="1" t="str">
        <f>_xlfn.XLOOKUP(Q384,RFM[RFM Score],RFM[Client Segmentation])</f>
        <v>New Customer</v>
      </c>
    </row>
    <row r="385" spans="1:18" x14ac:dyDescent="0.3">
      <c r="A385" t="s">
        <v>437</v>
      </c>
      <c r="B385" t="s">
        <v>43</v>
      </c>
      <c r="C385">
        <v>25</v>
      </c>
      <c r="D385" t="s">
        <v>8070</v>
      </c>
      <c r="E385" t="s">
        <v>8085</v>
      </c>
      <c r="F385" t="s">
        <v>17</v>
      </c>
      <c r="G385">
        <v>7</v>
      </c>
      <c r="H385" s="1">
        <v>9008</v>
      </c>
      <c r="I385">
        <v>62491</v>
      </c>
      <c r="J385" s="1">
        <v>67</v>
      </c>
      <c r="K385" t="s">
        <v>28</v>
      </c>
      <c r="L385" t="s">
        <v>45</v>
      </c>
      <c r="M385" t="s">
        <v>23</v>
      </c>
      <c r="N385" s="1">
        <f xml:space="preserve"> ROUND((1 - _xlfn.PERCENTRANK.INC(customers[days_since_last_purchase],customers[[#This Row],[days_since_last_purchase]]))*4 +1,0)</f>
        <v>2</v>
      </c>
      <c r="O385" s="1">
        <f>ROUND(_xlfn.PERCENTRANK.INC(customers[total_orders],customers[[#This Row],[total_orders]])*4+1,0)</f>
        <v>2</v>
      </c>
      <c r="P385" s="1">
        <f>ROUND(_xlfn.PERCENTRANK.INC(customers[total_spend_usd],customers[[#This Row],[total_spend_usd]])*4+1,0)</f>
        <v>3</v>
      </c>
      <c r="Q385" s="1">
        <v>223</v>
      </c>
      <c r="R385" s="1" t="str">
        <f>_xlfn.XLOOKUP(Q385,RFM[RFM Score],RFM[Client Segmentation])</f>
        <v>Hibernating</v>
      </c>
    </row>
    <row r="386" spans="1:18" x14ac:dyDescent="0.3">
      <c r="A386" t="s">
        <v>438</v>
      </c>
      <c r="B386" t="s">
        <v>88</v>
      </c>
      <c r="C386">
        <v>27</v>
      </c>
      <c r="D386" t="s">
        <v>8070</v>
      </c>
      <c r="E386" t="s">
        <v>8084</v>
      </c>
      <c r="F386" t="s">
        <v>17</v>
      </c>
      <c r="G386">
        <v>17</v>
      </c>
      <c r="H386" s="1">
        <v>9165</v>
      </c>
      <c r="I386">
        <v>150041</v>
      </c>
      <c r="J386" s="1">
        <v>86</v>
      </c>
      <c r="K386" t="s">
        <v>124</v>
      </c>
      <c r="L386" t="s">
        <v>34</v>
      </c>
      <c r="M386" t="s">
        <v>15</v>
      </c>
      <c r="N386" s="1">
        <f xml:space="preserve"> ROUND((1 - _xlfn.PERCENTRANK.INC(customers[days_since_last_purchase],customers[[#This Row],[days_since_last_purchase]]))*4 +1,0)</f>
        <v>2</v>
      </c>
      <c r="O386" s="1">
        <f>ROUND(_xlfn.PERCENTRANK.INC(customers[total_orders],customers[[#This Row],[total_orders]])*4+1,0)</f>
        <v>3</v>
      </c>
      <c r="P386" s="1">
        <f>ROUND(_xlfn.PERCENTRANK.INC(customers[total_spend_usd],customers[[#This Row],[total_spend_usd]])*4+1,0)</f>
        <v>4</v>
      </c>
      <c r="Q386" s="1">
        <v>234</v>
      </c>
      <c r="R386" s="1" t="str">
        <f>_xlfn.XLOOKUP(Q386,RFM[RFM Score],RFM[Client Segmentation])</f>
        <v>At Risk</v>
      </c>
    </row>
    <row r="387" spans="1:18" x14ac:dyDescent="0.3">
      <c r="A387" t="s">
        <v>439</v>
      </c>
      <c r="B387" t="s">
        <v>11</v>
      </c>
      <c r="C387">
        <v>28</v>
      </c>
      <c r="D387" t="s">
        <v>8070</v>
      </c>
      <c r="E387" t="s">
        <v>8084</v>
      </c>
      <c r="F387" t="s">
        <v>12</v>
      </c>
      <c r="G387">
        <v>16</v>
      </c>
      <c r="H387" s="1">
        <v>4744</v>
      </c>
      <c r="I387">
        <v>80203</v>
      </c>
      <c r="J387" s="1">
        <v>37</v>
      </c>
      <c r="K387" t="s">
        <v>28</v>
      </c>
      <c r="L387" t="s">
        <v>14</v>
      </c>
      <c r="M387" t="s">
        <v>23</v>
      </c>
      <c r="N387" s="1">
        <f xml:space="preserve"> ROUND((1 - _xlfn.PERCENTRANK.INC(customers[days_since_last_purchase],customers[[#This Row],[days_since_last_purchase]]))*4 +1,0)</f>
        <v>3</v>
      </c>
      <c r="O387" s="1">
        <f>ROUND(_xlfn.PERCENTRANK.INC(customers[total_orders],customers[[#This Row],[total_orders]])*4+1,0)</f>
        <v>3</v>
      </c>
      <c r="P387" s="1">
        <f>ROUND(_xlfn.PERCENTRANK.INC(customers[total_spend_usd],customers[[#This Row],[total_spend_usd]])*4+1,0)</f>
        <v>3</v>
      </c>
      <c r="Q387" s="1">
        <v>333</v>
      </c>
      <c r="R387" s="1" t="str">
        <f>_xlfn.XLOOKUP(Q387,RFM[RFM Score],RFM[Client Segmentation])</f>
        <v>Potential Loyalist</v>
      </c>
    </row>
    <row r="388" spans="1:18" x14ac:dyDescent="0.3">
      <c r="A388" t="s">
        <v>440</v>
      </c>
      <c r="B388" t="s">
        <v>88</v>
      </c>
      <c r="C388">
        <v>50</v>
      </c>
      <c r="D388" t="s">
        <v>8071</v>
      </c>
      <c r="E388" t="s">
        <v>8084</v>
      </c>
      <c r="F388" t="s">
        <v>12</v>
      </c>
      <c r="G388">
        <v>1</v>
      </c>
      <c r="H388" s="1">
        <v>6012</v>
      </c>
      <c r="I388">
        <v>5419</v>
      </c>
      <c r="J388" s="1">
        <v>42</v>
      </c>
      <c r="K388" t="s">
        <v>25</v>
      </c>
      <c r="L388" t="s">
        <v>19</v>
      </c>
      <c r="M388" t="s">
        <v>15</v>
      </c>
      <c r="N388" s="1">
        <f xml:space="preserve"> ROUND((1 - _xlfn.PERCENTRANK.INC(customers[days_since_last_purchase],customers[[#This Row],[days_since_last_purchase]]))*4 +1,0)</f>
        <v>3</v>
      </c>
      <c r="O388" s="1">
        <f>ROUND(_xlfn.PERCENTRANK.INC(customers[total_orders],customers[[#This Row],[total_orders]])*4+1,0)</f>
        <v>1</v>
      </c>
      <c r="P388" s="1">
        <f>ROUND(_xlfn.PERCENTRANK.INC(customers[total_spend_usd],customers[[#This Row],[total_spend_usd]])*4+1,0)</f>
        <v>1</v>
      </c>
      <c r="Q388" s="1">
        <v>311</v>
      </c>
      <c r="R388" s="1" t="str">
        <f>_xlfn.XLOOKUP(Q388,RFM[RFM Score],RFM[Client Segmentation])</f>
        <v>New Customer</v>
      </c>
    </row>
    <row r="389" spans="1:18" x14ac:dyDescent="0.3">
      <c r="A389" t="s">
        <v>441</v>
      </c>
      <c r="B389" t="s">
        <v>11</v>
      </c>
      <c r="C389">
        <v>39</v>
      </c>
      <c r="D389" t="s">
        <v>8068</v>
      </c>
      <c r="E389" t="s">
        <v>8085</v>
      </c>
      <c r="F389" t="s">
        <v>17</v>
      </c>
      <c r="G389">
        <v>12</v>
      </c>
      <c r="H389" s="1">
        <v>1089</v>
      </c>
      <c r="I389">
        <v>127388</v>
      </c>
      <c r="J389" s="1">
        <v>26</v>
      </c>
      <c r="K389" t="s">
        <v>21</v>
      </c>
      <c r="L389" t="s">
        <v>14</v>
      </c>
      <c r="M389" t="s">
        <v>23</v>
      </c>
      <c r="N389" s="1">
        <f xml:space="preserve"> ROUND((1 - _xlfn.PERCENTRANK.INC(customers[days_since_last_purchase],customers[[#This Row],[days_since_last_purchase]]))*4 +1,0)</f>
        <v>4</v>
      </c>
      <c r="O389" s="1">
        <f>ROUND(_xlfn.PERCENTRANK.INC(customers[total_orders],customers[[#This Row],[total_orders]])*4+1,0)</f>
        <v>3</v>
      </c>
      <c r="P389" s="1">
        <f>ROUND(_xlfn.PERCENTRANK.INC(customers[total_spend_usd],customers[[#This Row],[total_spend_usd]])*4+1,0)</f>
        <v>4</v>
      </c>
      <c r="Q389" s="1">
        <v>434</v>
      </c>
      <c r="R389" s="1" t="str">
        <f>_xlfn.XLOOKUP(Q389,RFM[RFM Score],RFM[Client Segmentation])</f>
        <v>Need Attention</v>
      </c>
    </row>
    <row r="390" spans="1:18" x14ac:dyDescent="0.3">
      <c r="A390" t="s">
        <v>442</v>
      </c>
      <c r="B390" t="s">
        <v>96</v>
      </c>
      <c r="C390">
        <v>28</v>
      </c>
      <c r="D390" t="s">
        <v>8070</v>
      </c>
      <c r="E390" t="s">
        <v>8084</v>
      </c>
      <c r="F390" t="s">
        <v>12</v>
      </c>
      <c r="G390">
        <v>28</v>
      </c>
      <c r="H390" s="1">
        <v>8032</v>
      </c>
      <c r="I390">
        <v>234512</v>
      </c>
      <c r="J390" s="1">
        <v>61</v>
      </c>
      <c r="K390" t="s">
        <v>74</v>
      </c>
      <c r="L390" t="s">
        <v>34</v>
      </c>
      <c r="M390" t="s">
        <v>23</v>
      </c>
      <c r="N390" s="1">
        <f xml:space="preserve"> ROUND((1 - _xlfn.PERCENTRANK.INC(customers[days_since_last_purchase],customers[[#This Row],[days_since_last_purchase]]))*4 +1,0)</f>
        <v>2</v>
      </c>
      <c r="O390" s="1">
        <f>ROUND(_xlfn.PERCENTRANK.INC(customers[total_orders],customers[[#This Row],[total_orders]])*4+1,0)</f>
        <v>4</v>
      </c>
      <c r="P390" s="1">
        <f>ROUND(_xlfn.PERCENTRANK.INC(customers[total_spend_usd],customers[[#This Row],[total_spend_usd]])*4+1,0)</f>
        <v>4</v>
      </c>
      <c r="Q390" s="1">
        <v>244</v>
      </c>
      <c r="R390" s="1" t="str">
        <f>_xlfn.XLOOKUP(Q390,RFM[RFM Score],RFM[Client Segmentation])</f>
        <v>At Risk</v>
      </c>
    </row>
    <row r="391" spans="1:18" x14ac:dyDescent="0.3">
      <c r="A391" t="s">
        <v>443</v>
      </c>
      <c r="B391" t="s">
        <v>68</v>
      </c>
      <c r="C391">
        <v>22</v>
      </c>
      <c r="D391" t="s">
        <v>8069</v>
      </c>
      <c r="E391" t="s">
        <v>8085</v>
      </c>
      <c r="F391" t="s">
        <v>17</v>
      </c>
      <c r="G391">
        <v>5</v>
      </c>
      <c r="H391" s="1">
        <v>6816</v>
      </c>
      <c r="I391">
        <v>38308</v>
      </c>
      <c r="J391" s="1">
        <v>6</v>
      </c>
      <c r="K391" t="s">
        <v>28</v>
      </c>
      <c r="L391" t="s">
        <v>45</v>
      </c>
      <c r="M391" t="s">
        <v>15</v>
      </c>
      <c r="N391" s="1">
        <f xml:space="preserve"> ROUND((1 - _xlfn.PERCENTRANK.INC(customers[days_since_last_purchase],customers[[#This Row],[days_since_last_purchase]]))*4 +1,0)</f>
        <v>5</v>
      </c>
      <c r="O391" s="1">
        <f>ROUND(_xlfn.PERCENTRANK.INC(customers[total_orders],customers[[#This Row],[total_orders]])*4+1,0)</f>
        <v>2</v>
      </c>
      <c r="P391" s="1">
        <f>ROUND(_xlfn.PERCENTRANK.INC(customers[total_spend_usd],customers[[#This Row],[total_spend_usd]])*4+1,0)</f>
        <v>2</v>
      </c>
      <c r="Q391" s="1">
        <v>522</v>
      </c>
      <c r="R391" s="1" t="str">
        <f>_xlfn.XLOOKUP(Q391,RFM[RFM Score],RFM[Client Segmentation])</f>
        <v>Promising</v>
      </c>
    </row>
    <row r="392" spans="1:18" x14ac:dyDescent="0.3">
      <c r="A392" t="s">
        <v>444</v>
      </c>
      <c r="B392" t="s">
        <v>11</v>
      </c>
      <c r="C392">
        <v>42</v>
      </c>
      <c r="D392" t="s">
        <v>8068</v>
      </c>
      <c r="E392" t="s">
        <v>8084</v>
      </c>
      <c r="F392" t="s">
        <v>12</v>
      </c>
      <c r="G392">
        <v>33</v>
      </c>
      <c r="H392" s="1">
        <v>5936</v>
      </c>
      <c r="I392">
        <v>210197</v>
      </c>
      <c r="J392" s="1">
        <v>37</v>
      </c>
      <c r="K392" t="s">
        <v>44</v>
      </c>
      <c r="L392" t="s">
        <v>19</v>
      </c>
      <c r="M392" t="s">
        <v>23</v>
      </c>
      <c r="N392" s="1">
        <f xml:space="preserve"> ROUND((1 - _xlfn.PERCENTRANK.INC(customers[days_since_last_purchase],customers[[#This Row],[days_since_last_purchase]]))*4 +1,0)</f>
        <v>3</v>
      </c>
      <c r="O392" s="1">
        <f>ROUND(_xlfn.PERCENTRANK.INC(customers[total_orders],customers[[#This Row],[total_orders]])*4+1,0)</f>
        <v>4</v>
      </c>
      <c r="P392" s="1">
        <f>ROUND(_xlfn.PERCENTRANK.INC(customers[total_spend_usd],customers[[#This Row],[total_spend_usd]])*4+1,0)</f>
        <v>4</v>
      </c>
      <c r="Q392" s="1">
        <v>344</v>
      </c>
      <c r="R392" s="1" t="str">
        <f>_xlfn.XLOOKUP(Q392,RFM[RFM Score],RFM[Client Segmentation])</f>
        <v>Loyal Customer</v>
      </c>
    </row>
    <row r="393" spans="1:18" x14ac:dyDescent="0.3">
      <c r="A393" t="s">
        <v>445</v>
      </c>
      <c r="B393" t="s">
        <v>11</v>
      </c>
      <c r="C393">
        <v>50</v>
      </c>
      <c r="D393" t="s">
        <v>8071</v>
      </c>
      <c r="E393" t="s">
        <v>8084</v>
      </c>
      <c r="F393" t="s">
        <v>12</v>
      </c>
      <c r="G393">
        <v>9</v>
      </c>
      <c r="H393" s="1">
        <v>12655</v>
      </c>
      <c r="I393">
        <v>129526</v>
      </c>
      <c r="J393" s="1">
        <v>12</v>
      </c>
      <c r="K393" t="s">
        <v>21</v>
      </c>
      <c r="L393" t="s">
        <v>34</v>
      </c>
      <c r="M393" t="s">
        <v>23</v>
      </c>
      <c r="N393" s="1">
        <f xml:space="preserve"> ROUND((1 - _xlfn.PERCENTRANK.INC(customers[days_since_last_purchase],customers[[#This Row],[days_since_last_purchase]]))*4 +1,0)</f>
        <v>4</v>
      </c>
      <c r="O393" s="1">
        <f>ROUND(_xlfn.PERCENTRANK.INC(customers[total_orders],customers[[#This Row],[total_orders]])*4+1,0)</f>
        <v>2</v>
      </c>
      <c r="P393" s="1">
        <f>ROUND(_xlfn.PERCENTRANK.INC(customers[total_spend_usd],customers[[#This Row],[total_spend_usd]])*4+1,0)</f>
        <v>4</v>
      </c>
      <c r="Q393" s="1">
        <v>424</v>
      </c>
      <c r="R393" s="1" t="str">
        <f>_xlfn.XLOOKUP(Q393,RFM[RFM Score],RFM[Client Segmentation])</f>
        <v>Promising</v>
      </c>
    </row>
    <row r="394" spans="1:18" x14ac:dyDescent="0.3">
      <c r="A394" t="s">
        <v>446</v>
      </c>
      <c r="B394" t="s">
        <v>43</v>
      </c>
      <c r="C394">
        <v>24</v>
      </c>
      <c r="D394" t="s">
        <v>8069</v>
      </c>
      <c r="E394" t="s">
        <v>8084</v>
      </c>
      <c r="F394" t="s">
        <v>12</v>
      </c>
      <c r="G394">
        <v>9</v>
      </c>
      <c r="H394" s="1">
        <v>418</v>
      </c>
      <c r="I394">
        <v>41348</v>
      </c>
      <c r="J394" s="1">
        <v>244</v>
      </c>
      <c r="K394" t="s">
        <v>40</v>
      </c>
      <c r="L394" t="s">
        <v>19</v>
      </c>
      <c r="M394" t="s">
        <v>23</v>
      </c>
      <c r="N394" s="1">
        <f xml:space="preserve"> ROUND((1 - _xlfn.PERCENTRANK.INC(customers[days_since_last_purchase],customers[[#This Row],[days_since_last_purchase]]))*4 +1,0)</f>
        <v>1</v>
      </c>
      <c r="O394" s="1">
        <f>ROUND(_xlfn.PERCENTRANK.INC(customers[total_orders],customers[[#This Row],[total_orders]])*4+1,0)</f>
        <v>2</v>
      </c>
      <c r="P394" s="1">
        <f>ROUND(_xlfn.PERCENTRANK.INC(customers[total_spend_usd],customers[[#This Row],[total_spend_usd]])*4+1,0)</f>
        <v>2</v>
      </c>
      <c r="Q394" s="1">
        <v>122</v>
      </c>
      <c r="R394" s="1" t="str">
        <f>_xlfn.XLOOKUP(Q394,RFM[RFM Score],RFM[Client Segmentation])</f>
        <v>Hibernating</v>
      </c>
    </row>
    <row r="395" spans="1:18" x14ac:dyDescent="0.3">
      <c r="A395" t="s">
        <v>447</v>
      </c>
      <c r="B395" t="s">
        <v>43</v>
      </c>
      <c r="C395">
        <v>26</v>
      </c>
      <c r="D395" t="s">
        <v>8070</v>
      </c>
      <c r="E395" t="s">
        <v>8085</v>
      </c>
      <c r="F395" t="s">
        <v>12</v>
      </c>
      <c r="G395">
        <v>18</v>
      </c>
      <c r="H395" s="1">
        <v>4189</v>
      </c>
      <c r="I395">
        <v>66276</v>
      </c>
      <c r="J395" s="1">
        <v>7</v>
      </c>
      <c r="K395" t="s">
        <v>25</v>
      </c>
      <c r="L395" t="s">
        <v>19</v>
      </c>
      <c r="M395" t="s">
        <v>15</v>
      </c>
      <c r="N395" s="1">
        <f xml:space="preserve"> ROUND((1 - _xlfn.PERCENTRANK.INC(customers[days_since_last_purchase],customers[[#This Row],[days_since_last_purchase]]))*4 +1,0)</f>
        <v>5</v>
      </c>
      <c r="O395" s="1">
        <f>ROUND(_xlfn.PERCENTRANK.INC(customers[total_orders],customers[[#This Row],[total_orders]])*4+1,0)</f>
        <v>4</v>
      </c>
      <c r="P395" s="1">
        <f>ROUND(_xlfn.PERCENTRANK.INC(customers[total_spend_usd],customers[[#This Row],[total_spend_usd]])*4+1,0)</f>
        <v>3</v>
      </c>
      <c r="Q395" s="1">
        <v>543</v>
      </c>
      <c r="R395" s="1" t="str">
        <f>_xlfn.XLOOKUP(Q395,RFM[RFM Score],RFM[Client Segmentation])</f>
        <v>Loyal Customer</v>
      </c>
    </row>
    <row r="396" spans="1:18" x14ac:dyDescent="0.3">
      <c r="A396" t="s">
        <v>448</v>
      </c>
      <c r="B396" t="s">
        <v>11</v>
      </c>
      <c r="C396">
        <v>43</v>
      </c>
      <c r="D396" t="s">
        <v>8068</v>
      </c>
      <c r="E396" t="s">
        <v>8084</v>
      </c>
      <c r="F396" t="s">
        <v>12</v>
      </c>
      <c r="G396">
        <v>6</v>
      </c>
      <c r="H396" s="1">
        <v>2657</v>
      </c>
      <c r="I396">
        <v>17377</v>
      </c>
      <c r="J396" s="1">
        <v>26</v>
      </c>
      <c r="K396" t="s">
        <v>74</v>
      </c>
      <c r="L396" t="s">
        <v>19</v>
      </c>
      <c r="M396" t="s">
        <v>23</v>
      </c>
      <c r="N396" s="1">
        <f xml:space="preserve"> ROUND((1 - _xlfn.PERCENTRANK.INC(customers[days_since_last_purchase],customers[[#This Row],[days_since_last_purchase]]))*4 +1,0)</f>
        <v>4</v>
      </c>
      <c r="O396" s="1">
        <f>ROUND(_xlfn.PERCENTRANK.INC(customers[total_orders],customers[[#This Row],[total_orders]])*4+1,0)</f>
        <v>2</v>
      </c>
      <c r="P396" s="1">
        <f>ROUND(_xlfn.PERCENTRANK.INC(customers[total_spend_usd],customers[[#This Row],[total_spend_usd]])*4+1,0)</f>
        <v>2</v>
      </c>
      <c r="Q396" s="1">
        <v>422</v>
      </c>
      <c r="R396" s="1" t="str">
        <f>_xlfn.XLOOKUP(Q396,RFM[RFM Score],RFM[Client Segmentation])</f>
        <v>New Customer</v>
      </c>
    </row>
    <row r="397" spans="1:18" x14ac:dyDescent="0.3">
      <c r="A397" t="s">
        <v>449</v>
      </c>
      <c r="B397" t="s">
        <v>96</v>
      </c>
      <c r="C397">
        <v>21</v>
      </c>
      <c r="D397" t="s">
        <v>8069</v>
      </c>
      <c r="E397" t="s">
        <v>8084</v>
      </c>
      <c r="F397" t="s">
        <v>12</v>
      </c>
      <c r="G397">
        <v>39</v>
      </c>
      <c r="H397" s="1">
        <v>5013</v>
      </c>
      <c r="I397">
        <v>192019</v>
      </c>
      <c r="J397" s="1">
        <v>96</v>
      </c>
      <c r="K397" t="s">
        <v>37</v>
      </c>
      <c r="L397" t="s">
        <v>19</v>
      </c>
      <c r="M397" t="s">
        <v>15</v>
      </c>
      <c r="N397" s="1">
        <f xml:space="preserve"> ROUND((1 - _xlfn.PERCENTRANK.INC(customers[days_since_last_purchase],customers[[#This Row],[days_since_last_purchase]]))*4 +1,0)</f>
        <v>2</v>
      </c>
      <c r="O397" s="1">
        <f>ROUND(_xlfn.PERCENTRANK.INC(customers[total_orders],customers[[#This Row],[total_orders]])*4+1,0)</f>
        <v>5</v>
      </c>
      <c r="P397" s="1">
        <f>ROUND(_xlfn.PERCENTRANK.INC(customers[total_spend_usd],customers[[#This Row],[total_spend_usd]])*4+1,0)</f>
        <v>4</v>
      </c>
      <c r="Q397" s="1">
        <v>254</v>
      </c>
      <c r="R397" s="1" t="str">
        <f>_xlfn.XLOOKUP(Q397,RFM[RFM Score],RFM[Client Segmentation])</f>
        <v>At Risk</v>
      </c>
    </row>
    <row r="398" spans="1:18" x14ac:dyDescent="0.3">
      <c r="A398" t="s">
        <v>450</v>
      </c>
      <c r="B398" t="s">
        <v>68</v>
      </c>
      <c r="C398">
        <v>61</v>
      </c>
      <c r="D398" t="s">
        <v>8072</v>
      </c>
      <c r="E398" t="s">
        <v>8084</v>
      </c>
      <c r="F398" t="s">
        <v>17</v>
      </c>
      <c r="G398">
        <v>41</v>
      </c>
      <c r="H398" s="1">
        <v>16609</v>
      </c>
      <c r="I398">
        <v>61625</v>
      </c>
      <c r="J398" s="1">
        <v>71</v>
      </c>
      <c r="K398" t="s">
        <v>21</v>
      </c>
      <c r="L398" t="s">
        <v>34</v>
      </c>
      <c r="M398" t="s">
        <v>15</v>
      </c>
      <c r="N398" s="1">
        <f xml:space="preserve"> ROUND((1 - _xlfn.PERCENTRANK.INC(customers[days_since_last_purchase],customers[[#This Row],[days_since_last_purchase]]))*4 +1,0)</f>
        <v>2</v>
      </c>
      <c r="O398" s="1">
        <f>ROUND(_xlfn.PERCENTRANK.INC(customers[total_orders],customers[[#This Row],[total_orders]])*4+1,0)</f>
        <v>5</v>
      </c>
      <c r="P398" s="1">
        <f>ROUND(_xlfn.PERCENTRANK.INC(customers[total_spend_usd],customers[[#This Row],[total_spend_usd]])*4+1,0)</f>
        <v>3</v>
      </c>
      <c r="Q398" s="1">
        <v>253</v>
      </c>
      <c r="R398" s="1" t="str">
        <f>_xlfn.XLOOKUP(Q398,RFM[RFM Score],RFM[Client Segmentation])</f>
        <v>At Risk</v>
      </c>
    </row>
    <row r="399" spans="1:18" x14ac:dyDescent="0.3">
      <c r="A399" t="s">
        <v>451</v>
      </c>
      <c r="B399" t="s">
        <v>107</v>
      </c>
      <c r="C399">
        <v>39</v>
      </c>
      <c r="D399" t="s">
        <v>8068</v>
      </c>
      <c r="E399" t="s">
        <v>8085</v>
      </c>
      <c r="F399" t="s">
        <v>12</v>
      </c>
      <c r="G399">
        <v>3</v>
      </c>
      <c r="H399" s="1">
        <v>10352</v>
      </c>
      <c r="I399">
        <v>34255</v>
      </c>
      <c r="J399" s="1">
        <v>25</v>
      </c>
      <c r="K399" t="s">
        <v>52</v>
      </c>
      <c r="L399" t="s">
        <v>45</v>
      </c>
      <c r="M399" t="s">
        <v>23</v>
      </c>
      <c r="N399" s="1">
        <f xml:space="preserve"> ROUND((1 - _xlfn.PERCENTRANK.INC(customers[days_since_last_purchase],customers[[#This Row],[days_since_last_purchase]]))*4 +1,0)</f>
        <v>4</v>
      </c>
      <c r="O399" s="1">
        <f>ROUND(_xlfn.PERCENTRANK.INC(customers[total_orders],customers[[#This Row],[total_orders]])*4+1,0)</f>
        <v>1</v>
      </c>
      <c r="P399" s="1">
        <f>ROUND(_xlfn.PERCENTRANK.INC(customers[total_spend_usd],customers[[#This Row],[total_spend_usd]])*4+1,0)</f>
        <v>2</v>
      </c>
      <c r="Q399" s="1">
        <v>412</v>
      </c>
      <c r="R399" s="1" t="str">
        <f>_xlfn.XLOOKUP(Q399,RFM[RFM Score],RFM[Client Segmentation])</f>
        <v>New Customer</v>
      </c>
    </row>
    <row r="400" spans="1:18" x14ac:dyDescent="0.3">
      <c r="A400" t="s">
        <v>452</v>
      </c>
      <c r="B400" t="s">
        <v>68</v>
      </c>
      <c r="C400">
        <v>35</v>
      </c>
      <c r="D400" t="s">
        <v>8068</v>
      </c>
      <c r="E400" t="s">
        <v>8084</v>
      </c>
      <c r="F400" t="s">
        <v>12</v>
      </c>
      <c r="G400">
        <v>27</v>
      </c>
      <c r="H400" s="1">
        <v>3022</v>
      </c>
      <c r="I400">
        <v>86005</v>
      </c>
      <c r="J400" s="1">
        <v>25</v>
      </c>
      <c r="K400" t="s">
        <v>37</v>
      </c>
      <c r="L400" t="s">
        <v>47</v>
      </c>
      <c r="M400" t="s">
        <v>23</v>
      </c>
      <c r="N400" s="1">
        <f xml:space="preserve"> ROUND((1 - _xlfn.PERCENTRANK.INC(customers[days_since_last_purchase],customers[[#This Row],[days_since_last_purchase]]))*4 +1,0)</f>
        <v>4</v>
      </c>
      <c r="O400" s="1">
        <f>ROUND(_xlfn.PERCENTRANK.INC(customers[total_orders],customers[[#This Row],[total_orders]])*4+1,0)</f>
        <v>4</v>
      </c>
      <c r="P400" s="1">
        <f>ROUND(_xlfn.PERCENTRANK.INC(customers[total_spend_usd],customers[[#This Row],[total_spend_usd]])*4+1,0)</f>
        <v>3</v>
      </c>
      <c r="Q400" s="1">
        <v>443</v>
      </c>
      <c r="R400" s="1" t="str">
        <f>_xlfn.XLOOKUP(Q400,RFM[RFM Score],RFM[Client Segmentation])</f>
        <v>Need Attention</v>
      </c>
    </row>
    <row r="401" spans="1:18" x14ac:dyDescent="0.3">
      <c r="A401" t="s">
        <v>453</v>
      </c>
      <c r="B401" t="s">
        <v>11</v>
      </c>
      <c r="C401">
        <v>35</v>
      </c>
      <c r="D401" t="s">
        <v>8068</v>
      </c>
      <c r="E401" t="s">
        <v>8085</v>
      </c>
      <c r="F401" t="s">
        <v>12</v>
      </c>
      <c r="G401">
        <v>4</v>
      </c>
      <c r="H401" s="1">
        <v>12737</v>
      </c>
      <c r="I401">
        <v>52146</v>
      </c>
      <c r="J401" s="1">
        <v>122</v>
      </c>
      <c r="K401" t="s">
        <v>21</v>
      </c>
      <c r="L401" t="s">
        <v>19</v>
      </c>
      <c r="M401" t="s">
        <v>23</v>
      </c>
      <c r="N401" s="1">
        <f xml:space="preserve"> ROUND((1 - _xlfn.PERCENTRANK.INC(customers[days_since_last_purchase],customers[[#This Row],[days_since_last_purchase]]))*4 +1,0)</f>
        <v>2</v>
      </c>
      <c r="O401" s="1">
        <f>ROUND(_xlfn.PERCENTRANK.INC(customers[total_orders],customers[[#This Row],[total_orders]])*4+1,0)</f>
        <v>2</v>
      </c>
      <c r="P401" s="1">
        <f>ROUND(_xlfn.PERCENTRANK.INC(customers[total_spend_usd],customers[[#This Row],[total_spend_usd]])*4+1,0)</f>
        <v>3</v>
      </c>
      <c r="Q401" s="1">
        <v>223</v>
      </c>
      <c r="R401" s="1" t="str">
        <f>_xlfn.XLOOKUP(Q401,RFM[RFM Score],RFM[Client Segmentation])</f>
        <v>Hibernating</v>
      </c>
    </row>
    <row r="402" spans="1:18" x14ac:dyDescent="0.3">
      <c r="A402" t="s">
        <v>454</v>
      </c>
      <c r="B402" t="s">
        <v>104</v>
      </c>
      <c r="C402">
        <v>30</v>
      </c>
      <c r="D402" t="s">
        <v>8070</v>
      </c>
      <c r="E402" t="s">
        <v>8087</v>
      </c>
      <c r="F402" t="s">
        <v>12</v>
      </c>
      <c r="G402">
        <v>1</v>
      </c>
      <c r="H402" s="1">
        <v>8824</v>
      </c>
      <c r="I402">
        <v>9616</v>
      </c>
      <c r="J402" s="1">
        <v>114</v>
      </c>
      <c r="K402" t="s">
        <v>28</v>
      </c>
      <c r="L402" t="s">
        <v>14</v>
      </c>
      <c r="M402" t="s">
        <v>23</v>
      </c>
      <c r="N402" s="1">
        <f xml:space="preserve"> ROUND((1 - _xlfn.PERCENTRANK.INC(customers[days_since_last_purchase],customers[[#This Row],[days_since_last_purchase]]))*4 +1,0)</f>
        <v>2</v>
      </c>
      <c r="O402" s="1">
        <f>ROUND(_xlfn.PERCENTRANK.INC(customers[total_orders],customers[[#This Row],[total_orders]])*4+1,0)</f>
        <v>1</v>
      </c>
      <c r="P402" s="1">
        <f>ROUND(_xlfn.PERCENTRANK.INC(customers[total_spend_usd],customers[[#This Row],[total_spend_usd]])*4+1,0)</f>
        <v>1</v>
      </c>
      <c r="Q402" s="1">
        <v>211</v>
      </c>
      <c r="R402" s="1" t="str">
        <f>_xlfn.XLOOKUP(Q402,RFM[RFM Score],RFM[Client Segmentation])</f>
        <v>Hibernating</v>
      </c>
    </row>
    <row r="403" spans="1:18" x14ac:dyDescent="0.3">
      <c r="A403" t="s">
        <v>455</v>
      </c>
      <c r="B403" t="s">
        <v>68</v>
      </c>
      <c r="C403">
        <v>22</v>
      </c>
      <c r="D403" t="s">
        <v>8069</v>
      </c>
      <c r="E403" t="s">
        <v>8085</v>
      </c>
      <c r="F403" t="s">
        <v>17</v>
      </c>
      <c r="G403">
        <v>23</v>
      </c>
      <c r="H403" s="1">
        <v>7126</v>
      </c>
      <c r="I403">
        <v>142367</v>
      </c>
      <c r="J403" s="1">
        <v>167</v>
      </c>
      <c r="K403" t="s">
        <v>31</v>
      </c>
      <c r="L403" t="s">
        <v>19</v>
      </c>
      <c r="M403" t="s">
        <v>23</v>
      </c>
      <c r="N403" s="1">
        <f xml:space="preserve"> ROUND((1 - _xlfn.PERCENTRANK.INC(customers[days_since_last_purchase],customers[[#This Row],[days_since_last_purchase]]))*4 +1,0)</f>
        <v>1</v>
      </c>
      <c r="O403" s="1">
        <f>ROUND(_xlfn.PERCENTRANK.INC(customers[total_orders],customers[[#This Row],[total_orders]])*4+1,0)</f>
        <v>4</v>
      </c>
      <c r="P403" s="1">
        <f>ROUND(_xlfn.PERCENTRANK.INC(customers[total_spend_usd],customers[[#This Row],[total_spend_usd]])*4+1,0)</f>
        <v>4</v>
      </c>
      <c r="Q403" s="1">
        <v>144</v>
      </c>
      <c r="R403" s="1" t="str">
        <f>_xlfn.XLOOKUP(Q403,RFM[RFM Score],RFM[Client Segmentation])</f>
        <v>Cannot Lose Them</v>
      </c>
    </row>
    <row r="404" spans="1:18" x14ac:dyDescent="0.3">
      <c r="A404" t="s">
        <v>456</v>
      </c>
      <c r="B404" t="s">
        <v>33</v>
      </c>
      <c r="C404">
        <v>44</v>
      </c>
      <c r="D404" t="s">
        <v>8068</v>
      </c>
      <c r="E404" t="s">
        <v>8084</v>
      </c>
      <c r="F404" t="s">
        <v>12</v>
      </c>
      <c r="G404">
        <v>2</v>
      </c>
      <c r="H404" s="1">
        <v>2315</v>
      </c>
      <c r="I404">
        <v>4339</v>
      </c>
      <c r="J404" s="1">
        <v>60</v>
      </c>
      <c r="K404" t="s">
        <v>25</v>
      </c>
      <c r="L404" t="s">
        <v>34</v>
      </c>
      <c r="M404" t="s">
        <v>23</v>
      </c>
      <c r="N404" s="1">
        <f xml:space="preserve"> ROUND((1 - _xlfn.PERCENTRANK.INC(customers[days_since_last_purchase],customers[[#This Row],[days_since_last_purchase]]))*4 +1,0)</f>
        <v>2</v>
      </c>
      <c r="O404" s="1">
        <f>ROUND(_xlfn.PERCENTRANK.INC(customers[total_orders],customers[[#This Row],[total_orders]])*4+1,0)</f>
        <v>1</v>
      </c>
      <c r="P404" s="1">
        <f>ROUND(_xlfn.PERCENTRANK.INC(customers[total_spend_usd],customers[[#This Row],[total_spend_usd]])*4+1,0)</f>
        <v>1</v>
      </c>
      <c r="Q404" s="1">
        <v>211</v>
      </c>
      <c r="R404" s="1" t="str">
        <f>_xlfn.XLOOKUP(Q404,RFM[RFM Score],RFM[Client Segmentation])</f>
        <v>Hibernating</v>
      </c>
    </row>
    <row r="405" spans="1:18" x14ac:dyDescent="0.3">
      <c r="A405" t="s">
        <v>457</v>
      </c>
      <c r="B405" t="s">
        <v>33</v>
      </c>
      <c r="C405">
        <v>43</v>
      </c>
      <c r="D405" t="s">
        <v>8068</v>
      </c>
      <c r="E405" t="s">
        <v>8087</v>
      </c>
      <c r="F405" t="s">
        <v>17</v>
      </c>
      <c r="G405">
        <v>25</v>
      </c>
      <c r="H405" s="1">
        <v>10334</v>
      </c>
      <c r="I405">
        <v>232884</v>
      </c>
      <c r="J405" s="1">
        <v>22</v>
      </c>
      <c r="K405" t="s">
        <v>21</v>
      </c>
      <c r="L405" t="s">
        <v>47</v>
      </c>
      <c r="M405" t="s">
        <v>15</v>
      </c>
      <c r="N405" s="1">
        <f xml:space="preserve"> ROUND((1 - _xlfn.PERCENTRANK.INC(customers[days_since_last_purchase],customers[[#This Row],[days_since_last_purchase]]))*4 +1,0)</f>
        <v>4</v>
      </c>
      <c r="O405" s="1">
        <f>ROUND(_xlfn.PERCENTRANK.INC(customers[total_orders],customers[[#This Row],[total_orders]])*4+1,0)</f>
        <v>4</v>
      </c>
      <c r="P405" s="1">
        <f>ROUND(_xlfn.PERCENTRANK.INC(customers[total_spend_usd],customers[[#This Row],[total_spend_usd]])*4+1,0)</f>
        <v>4</v>
      </c>
      <c r="Q405" s="1">
        <v>444</v>
      </c>
      <c r="R405" s="1" t="str">
        <f>_xlfn.XLOOKUP(Q405,RFM[RFM Score],RFM[Client Segmentation])</f>
        <v>Loyal Customer</v>
      </c>
    </row>
    <row r="406" spans="1:18" x14ac:dyDescent="0.3">
      <c r="A406" t="s">
        <v>458</v>
      </c>
      <c r="B406" t="s">
        <v>11</v>
      </c>
      <c r="C406">
        <v>51</v>
      </c>
      <c r="D406" t="s">
        <v>8071</v>
      </c>
      <c r="E406" t="s">
        <v>8086</v>
      </c>
      <c r="F406" t="s">
        <v>17</v>
      </c>
      <c r="G406">
        <v>10</v>
      </c>
      <c r="H406" s="1">
        <v>24575</v>
      </c>
      <c r="I406">
        <v>242681</v>
      </c>
      <c r="J406" s="1">
        <v>23</v>
      </c>
      <c r="K406" t="s">
        <v>44</v>
      </c>
      <c r="L406" t="s">
        <v>45</v>
      </c>
      <c r="M406" t="s">
        <v>23</v>
      </c>
      <c r="N406" s="1">
        <f xml:space="preserve"> ROUND((1 - _xlfn.PERCENTRANK.INC(customers[days_since_last_purchase],customers[[#This Row],[days_since_last_purchase]]))*4 +1,0)</f>
        <v>4</v>
      </c>
      <c r="O406" s="1">
        <f>ROUND(_xlfn.PERCENTRANK.INC(customers[total_orders],customers[[#This Row],[total_orders]])*4+1,0)</f>
        <v>3</v>
      </c>
      <c r="P406" s="1">
        <f>ROUND(_xlfn.PERCENTRANK.INC(customers[total_spend_usd],customers[[#This Row],[total_spend_usd]])*4+1,0)</f>
        <v>4</v>
      </c>
      <c r="Q406" s="1">
        <v>434</v>
      </c>
      <c r="R406" s="1" t="str">
        <f>_xlfn.XLOOKUP(Q406,RFM[RFM Score],RFM[Client Segmentation])</f>
        <v>Need Attention</v>
      </c>
    </row>
    <row r="407" spans="1:18" x14ac:dyDescent="0.3">
      <c r="A407" t="s">
        <v>459</v>
      </c>
      <c r="B407" t="s">
        <v>33</v>
      </c>
      <c r="C407">
        <v>25</v>
      </c>
      <c r="D407" t="s">
        <v>8070</v>
      </c>
      <c r="E407" t="s">
        <v>8084</v>
      </c>
      <c r="F407" t="s">
        <v>17</v>
      </c>
      <c r="G407">
        <v>2</v>
      </c>
      <c r="H407" s="1">
        <v>6107</v>
      </c>
      <c r="I407">
        <v>11366</v>
      </c>
      <c r="J407" s="1">
        <v>203</v>
      </c>
      <c r="K407" t="s">
        <v>25</v>
      </c>
      <c r="L407" t="s">
        <v>47</v>
      </c>
      <c r="M407" t="s">
        <v>23</v>
      </c>
      <c r="N407" s="1">
        <f xml:space="preserve"> ROUND((1 - _xlfn.PERCENTRANK.INC(customers[days_since_last_purchase],customers[[#This Row],[days_since_last_purchase]]))*4 +1,0)</f>
        <v>1</v>
      </c>
      <c r="O407" s="1">
        <f>ROUND(_xlfn.PERCENTRANK.INC(customers[total_orders],customers[[#This Row],[total_orders]])*4+1,0)</f>
        <v>1</v>
      </c>
      <c r="P407" s="1">
        <f>ROUND(_xlfn.PERCENTRANK.INC(customers[total_spend_usd],customers[[#This Row],[total_spend_usd]])*4+1,0)</f>
        <v>2</v>
      </c>
      <c r="Q407" s="1">
        <v>112</v>
      </c>
      <c r="R407" s="1" t="str">
        <f>_xlfn.XLOOKUP(Q407,RFM[RFM Score],RFM[Client Segmentation])</f>
        <v>Lost</v>
      </c>
    </row>
    <row r="408" spans="1:18" x14ac:dyDescent="0.3">
      <c r="A408" t="s">
        <v>460</v>
      </c>
      <c r="B408" t="s">
        <v>11</v>
      </c>
      <c r="C408">
        <v>30</v>
      </c>
      <c r="D408" t="s">
        <v>8070</v>
      </c>
      <c r="E408" t="s">
        <v>8085</v>
      </c>
      <c r="F408" t="s">
        <v>12</v>
      </c>
      <c r="G408">
        <v>18</v>
      </c>
      <c r="H408" s="1">
        <v>2516</v>
      </c>
      <c r="I408">
        <v>39203</v>
      </c>
      <c r="J408" s="1">
        <v>109</v>
      </c>
      <c r="K408" t="s">
        <v>40</v>
      </c>
      <c r="L408" t="s">
        <v>19</v>
      </c>
      <c r="M408" t="s">
        <v>15</v>
      </c>
      <c r="N408" s="1">
        <f xml:space="preserve"> ROUND((1 - _xlfn.PERCENTRANK.INC(customers[days_since_last_purchase],customers[[#This Row],[days_since_last_purchase]]))*4 +1,0)</f>
        <v>2</v>
      </c>
      <c r="O408" s="1">
        <f>ROUND(_xlfn.PERCENTRANK.INC(customers[total_orders],customers[[#This Row],[total_orders]])*4+1,0)</f>
        <v>4</v>
      </c>
      <c r="P408" s="1">
        <f>ROUND(_xlfn.PERCENTRANK.INC(customers[total_spend_usd],customers[[#This Row],[total_spend_usd]])*4+1,0)</f>
        <v>2</v>
      </c>
      <c r="Q408" s="1">
        <v>242</v>
      </c>
      <c r="R408" s="1" t="str">
        <f>_xlfn.XLOOKUP(Q408,RFM[RFM Score],RFM[Client Segmentation])</f>
        <v>At Risk</v>
      </c>
    </row>
    <row r="409" spans="1:18" x14ac:dyDescent="0.3">
      <c r="A409" t="s">
        <v>461</v>
      </c>
      <c r="B409" t="s">
        <v>43</v>
      </c>
      <c r="C409">
        <v>37</v>
      </c>
      <c r="D409" t="s">
        <v>8068</v>
      </c>
      <c r="E409" t="s">
        <v>8087</v>
      </c>
      <c r="F409" t="s">
        <v>17</v>
      </c>
      <c r="G409">
        <v>2</v>
      </c>
      <c r="H409" s="1">
        <v>10688</v>
      </c>
      <c r="I409">
        <v>20837</v>
      </c>
      <c r="J409" s="1">
        <v>45</v>
      </c>
      <c r="K409" t="s">
        <v>98</v>
      </c>
      <c r="L409" t="s">
        <v>14</v>
      </c>
      <c r="M409" t="s">
        <v>15</v>
      </c>
      <c r="N409" s="1">
        <f xml:space="preserve"> ROUND((1 - _xlfn.PERCENTRANK.INC(customers[days_since_last_purchase],customers[[#This Row],[days_since_last_purchase]]))*4 +1,0)</f>
        <v>3</v>
      </c>
      <c r="O409" s="1">
        <f>ROUND(_xlfn.PERCENTRANK.INC(customers[total_orders],customers[[#This Row],[total_orders]])*4+1,0)</f>
        <v>1</v>
      </c>
      <c r="P409" s="1">
        <f>ROUND(_xlfn.PERCENTRANK.INC(customers[total_spend_usd],customers[[#This Row],[total_spend_usd]])*4+1,0)</f>
        <v>2</v>
      </c>
      <c r="Q409" s="1">
        <v>312</v>
      </c>
      <c r="R409" s="1" t="str">
        <f>_xlfn.XLOOKUP(Q409,RFM[RFM Score],RFM[Client Segmentation])</f>
        <v>About To Sleep</v>
      </c>
    </row>
    <row r="410" spans="1:18" x14ac:dyDescent="0.3">
      <c r="A410" t="s">
        <v>462</v>
      </c>
      <c r="B410" t="s">
        <v>11</v>
      </c>
      <c r="C410">
        <v>18</v>
      </c>
      <c r="D410" t="s">
        <v>8069</v>
      </c>
      <c r="E410" t="s">
        <v>8084</v>
      </c>
      <c r="F410" t="s">
        <v>12</v>
      </c>
      <c r="G410">
        <v>22</v>
      </c>
      <c r="H410" s="1">
        <v>4968</v>
      </c>
      <c r="I410">
        <v>116529</v>
      </c>
      <c r="J410" s="1">
        <v>15</v>
      </c>
      <c r="K410" t="s">
        <v>28</v>
      </c>
      <c r="L410" t="s">
        <v>45</v>
      </c>
      <c r="M410" t="s">
        <v>15</v>
      </c>
      <c r="N410" s="1">
        <f xml:space="preserve"> ROUND((1 - _xlfn.PERCENTRANK.INC(customers[days_since_last_purchase],customers[[#This Row],[days_since_last_purchase]]))*4 +1,0)</f>
        <v>4</v>
      </c>
      <c r="O410" s="1">
        <f>ROUND(_xlfn.PERCENTRANK.INC(customers[total_orders],customers[[#This Row],[total_orders]])*4+1,0)</f>
        <v>4</v>
      </c>
      <c r="P410" s="1">
        <f>ROUND(_xlfn.PERCENTRANK.INC(customers[total_spend_usd],customers[[#This Row],[total_spend_usd]])*4+1,0)</f>
        <v>4</v>
      </c>
      <c r="Q410" s="1">
        <v>444</v>
      </c>
      <c r="R410" s="1" t="str">
        <f>_xlfn.XLOOKUP(Q410,RFM[RFM Score],RFM[Client Segmentation])</f>
        <v>Loyal Customer</v>
      </c>
    </row>
    <row r="411" spans="1:18" x14ac:dyDescent="0.3">
      <c r="A411" t="s">
        <v>463</v>
      </c>
      <c r="B411" t="s">
        <v>96</v>
      </c>
      <c r="C411">
        <v>36</v>
      </c>
      <c r="D411" t="s">
        <v>8068</v>
      </c>
      <c r="E411" t="s">
        <v>8087</v>
      </c>
      <c r="F411" t="s">
        <v>12</v>
      </c>
      <c r="G411">
        <v>18</v>
      </c>
      <c r="H411" s="1">
        <v>12523</v>
      </c>
      <c r="I411">
        <v>249181</v>
      </c>
      <c r="J411" s="1">
        <v>21</v>
      </c>
      <c r="K411" t="s">
        <v>25</v>
      </c>
      <c r="L411" t="s">
        <v>34</v>
      </c>
      <c r="M411" t="s">
        <v>15</v>
      </c>
      <c r="N411" s="1">
        <f xml:space="preserve"> ROUND((1 - _xlfn.PERCENTRANK.INC(customers[days_since_last_purchase],customers[[#This Row],[days_since_last_purchase]]))*4 +1,0)</f>
        <v>4</v>
      </c>
      <c r="O411" s="1">
        <f>ROUND(_xlfn.PERCENTRANK.INC(customers[total_orders],customers[[#This Row],[total_orders]])*4+1,0)</f>
        <v>4</v>
      </c>
      <c r="P411" s="1">
        <f>ROUND(_xlfn.PERCENTRANK.INC(customers[total_spend_usd],customers[[#This Row],[total_spend_usd]])*4+1,0)</f>
        <v>4</v>
      </c>
      <c r="Q411" s="1">
        <v>444</v>
      </c>
      <c r="R411" s="1" t="str">
        <f>_xlfn.XLOOKUP(Q411,RFM[RFM Score],RFM[Client Segmentation])</f>
        <v>Loyal Customer</v>
      </c>
    </row>
    <row r="412" spans="1:18" x14ac:dyDescent="0.3">
      <c r="A412" t="s">
        <v>464</v>
      </c>
      <c r="B412" t="s">
        <v>33</v>
      </c>
      <c r="C412">
        <v>20</v>
      </c>
      <c r="D412" t="s">
        <v>8069</v>
      </c>
      <c r="E412" t="s">
        <v>8085</v>
      </c>
      <c r="F412" t="s">
        <v>17</v>
      </c>
      <c r="G412">
        <v>37</v>
      </c>
      <c r="H412" s="1">
        <v>4275</v>
      </c>
      <c r="I412">
        <v>15286</v>
      </c>
      <c r="J412" s="1">
        <v>54</v>
      </c>
      <c r="K412" t="s">
        <v>13</v>
      </c>
      <c r="L412" t="s">
        <v>45</v>
      </c>
      <c r="M412" t="s">
        <v>23</v>
      </c>
      <c r="N412" s="1">
        <f xml:space="preserve"> ROUND((1 - _xlfn.PERCENTRANK.INC(customers[days_since_last_purchase],customers[[#This Row],[days_since_last_purchase]]))*4 +1,0)</f>
        <v>3</v>
      </c>
      <c r="O412" s="1">
        <f>ROUND(_xlfn.PERCENTRANK.INC(customers[total_orders],customers[[#This Row],[total_orders]])*4+1,0)</f>
        <v>5</v>
      </c>
      <c r="P412" s="1">
        <f>ROUND(_xlfn.PERCENTRANK.INC(customers[total_spend_usd],customers[[#This Row],[total_spend_usd]])*4+1,0)</f>
        <v>2</v>
      </c>
      <c r="Q412" s="1">
        <v>352</v>
      </c>
      <c r="R412" s="1" t="str">
        <f>_xlfn.XLOOKUP(Q412,RFM[RFM Score],RFM[Client Segmentation])</f>
        <v>Potential Loyalist</v>
      </c>
    </row>
    <row r="413" spans="1:18" x14ac:dyDescent="0.3">
      <c r="A413" t="s">
        <v>465</v>
      </c>
      <c r="B413" t="s">
        <v>11</v>
      </c>
      <c r="C413">
        <v>44</v>
      </c>
      <c r="D413" t="s">
        <v>8068</v>
      </c>
      <c r="E413" t="s">
        <v>8084</v>
      </c>
      <c r="F413" t="s">
        <v>17</v>
      </c>
      <c r="G413">
        <v>11</v>
      </c>
      <c r="H413" s="1">
        <v>2841</v>
      </c>
      <c r="I413">
        <v>31959</v>
      </c>
      <c r="J413" s="1">
        <v>52</v>
      </c>
      <c r="K413" t="s">
        <v>25</v>
      </c>
      <c r="L413" t="s">
        <v>34</v>
      </c>
      <c r="M413" t="s">
        <v>15</v>
      </c>
      <c r="N413" s="1">
        <f xml:space="preserve"> ROUND((1 - _xlfn.PERCENTRANK.INC(customers[days_since_last_purchase],customers[[#This Row],[days_since_last_purchase]]))*4 +1,0)</f>
        <v>3</v>
      </c>
      <c r="O413" s="1">
        <f>ROUND(_xlfn.PERCENTRANK.INC(customers[total_orders],customers[[#This Row],[total_orders]])*4+1,0)</f>
        <v>3</v>
      </c>
      <c r="P413" s="1">
        <f>ROUND(_xlfn.PERCENTRANK.INC(customers[total_spend_usd],customers[[#This Row],[total_spend_usd]])*4+1,0)</f>
        <v>2</v>
      </c>
      <c r="Q413" s="1">
        <v>332</v>
      </c>
      <c r="R413" s="1" t="str">
        <f>_xlfn.XLOOKUP(Q413,RFM[RFM Score],RFM[Client Segmentation])</f>
        <v>Hibernating</v>
      </c>
    </row>
    <row r="414" spans="1:18" x14ac:dyDescent="0.3">
      <c r="A414" t="s">
        <v>466</v>
      </c>
      <c r="B414" t="s">
        <v>147</v>
      </c>
      <c r="C414">
        <v>20</v>
      </c>
      <c r="D414" t="s">
        <v>8069</v>
      </c>
      <c r="E414" t="s">
        <v>8084</v>
      </c>
      <c r="F414" t="s">
        <v>12</v>
      </c>
      <c r="G414">
        <v>9</v>
      </c>
      <c r="H414" s="1">
        <v>10121</v>
      </c>
      <c r="I414">
        <v>90161</v>
      </c>
      <c r="J414" s="1">
        <v>15</v>
      </c>
      <c r="K414" t="s">
        <v>44</v>
      </c>
      <c r="L414" t="s">
        <v>34</v>
      </c>
      <c r="M414" t="s">
        <v>15</v>
      </c>
      <c r="N414" s="1">
        <f xml:space="preserve"> ROUND((1 - _xlfn.PERCENTRANK.INC(customers[days_since_last_purchase],customers[[#This Row],[days_since_last_purchase]]))*4 +1,0)</f>
        <v>4</v>
      </c>
      <c r="O414" s="1">
        <f>ROUND(_xlfn.PERCENTRANK.INC(customers[total_orders],customers[[#This Row],[total_orders]])*4+1,0)</f>
        <v>2</v>
      </c>
      <c r="P414" s="1">
        <f>ROUND(_xlfn.PERCENTRANK.INC(customers[total_spend_usd],customers[[#This Row],[total_spend_usd]])*4+1,0)</f>
        <v>3</v>
      </c>
      <c r="Q414" s="1">
        <v>423</v>
      </c>
      <c r="R414" s="1" t="str">
        <f>_xlfn.XLOOKUP(Q414,RFM[RFM Score],RFM[Client Segmentation])</f>
        <v>Potential Loyalist</v>
      </c>
    </row>
    <row r="415" spans="1:18" x14ac:dyDescent="0.3">
      <c r="A415" t="s">
        <v>467</v>
      </c>
      <c r="B415" t="s">
        <v>49</v>
      </c>
      <c r="C415">
        <v>22</v>
      </c>
      <c r="D415" t="s">
        <v>8069</v>
      </c>
      <c r="E415" t="s">
        <v>8084</v>
      </c>
      <c r="F415" t="s">
        <v>17</v>
      </c>
      <c r="G415">
        <v>2</v>
      </c>
      <c r="H415" s="1">
        <v>369</v>
      </c>
      <c r="I415">
        <v>6882</v>
      </c>
      <c r="J415" s="1">
        <v>64</v>
      </c>
      <c r="K415" t="s">
        <v>25</v>
      </c>
      <c r="L415" t="s">
        <v>19</v>
      </c>
      <c r="M415" t="s">
        <v>23</v>
      </c>
      <c r="N415" s="1">
        <f xml:space="preserve"> ROUND((1 - _xlfn.PERCENTRANK.INC(customers[days_since_last_purchase],customers[[#This Row],[days_since_last_purchase]]))*4 +1,0)</f>
        <v>2</v>
      </c>
      <c r="O415" s="1">
        <f>ROUND(_xlfn.PERCENTRANK.INC(customers[total_orders],customers[[#This Row],[total_orders]])*4+1,0)</f>
        <v>1</v>
      </c>
      <c r="P415" s="1">
        <f>ROUND(_xlfn.PERCENTRANK.INC(customers[total_spend_usd],customers[[#This Row],[total_spend_usd]])*4+1,0)</f>
        <v>1</v>
      </c>
      <c r="Q415" s="1">
        <v>211</v>
      </c>
      <c r="R415" s="1" t="str">
        <f>_xlfn.XLOOKUP(Q415,RFM[RFM Score],RFM[Client Segmentation])</f>
        <v>Hibernating</v>
      </c>
    </row>
    <row r="416" spans="1:18" x14ac:dyDescent="0.3">
      <c r="A416" t="s">
        <v>468</v>
      </c>
      <c r="B416" t="s">
        <v>11</v>
      </c>
      <c r="C416">
        <v>34</v>
      </c>
      <c r="D416" t="s">
        <v>8070</v>
      </c>
      <c r="E416" t="s">
        <v>8087</v>
      </c>
      <c r="F416" t="s">
        <v>17</v>
      </c>
      <c r="G416">
        <v>17</v>
      </c>
      <c r="H416" s="1">
        <v>14066</v>
      </c>
      <c r="I416">
        <v>258802</v>
      </c>
      <c r="J416" s="1">
        <v>74</v>
      </c>
      <c r="K416" t="s">
        <v>25</v>
      </c>
      <c r="L416" t="s">
        <v>19</v>
      </c>
      <c r="M416" t="s">
        <v>15</v>
      </c>
      <c r="N416" s="1">
        <f xml:space="preserve"> ROUND((1 - _xlfn.PERCENTRANK.INC(customers[days_since_last_purchase],customers[[#This Row],[days_since_last_purchase]]))*4 +1,0)</f>
        <v>2</v>
      </c>
      <c r="O416" s="1">
        <f>ROUND(_xlfn.PERCENTRANK.INC(customers[total_orders],customers[[#This Row],[total_orders]])*4+1,0)</f>
        <v>3</v>
      </c>
      <c r="P416" s="1">
        <f>ROUND(_xlfn.PERCENTRANK.INC(customers[total_spend_usd],customers[[#This Row],[total_spend_usd]])*4+1,0)</f>
        <v>4</v>
      </c>
      <c r="Q416" s="1">
        <v>234</v>
      </c>
      <c r="R416" s="1" t="str">
        <f>_xlfn.XLOOKUP(Q416,RFM[RFM Score],RFM[Client Segmentation])</f>
        <v>At Risk</v>
      </c>
    </row>
    <row r="417" spans="1:18" x14ac:dyDescent="0.3">
      <c r="A417" t="s">
        <v>469</v>
      </c>
      <c r="B417" t="s">
        <v>107</v>
      </c>
      <c r="C417">
        <v>55</v>
      </c>
      <c r="D417" t="s">
        <v>8072</v>
      </c>
      <c r="E417" t="s">
        <v>8084</v>
      </c>
      <c r="F417" t="s">
        <v>12</v>
      </c>
      <c r="G417">
        <v>2</v>
      </c>
      <c r="H417" s="1">
        <v>2759</v>
      </c>
      <c r="I417">
        <v>5517</v>
      </c>
      <c r="J417" s="1">
        <v>91</v>
      </c>
      <c r="K417" t="s">
        <v>40</v>
      </c>
      <c r="L417" t="s">
        <v>45</v>
      </c>
      <c r="M417" t="s">
        <v>23</v>
      </c>
      <c r="N417" s="1">
        <f xml:space="preserve"> ROUND((1 - _xlfn.PERCENTRANK.INC(customers[days_since_last_purchase],customers[[#This Row],[days_since_last_purchase]]))*4 +1,0)</f>
        <v>2</v>
      </c>
      <c r="O417" s="1">
        <f>ROUND(_xlfn.PERCENTRANK.INC(customers[total_orders],customers[[#This Row],[total_orders]])*4+1,0)</f>
        <v>1</v>
      </c>
      <c r="P417" s="1">
        <f>ROUND(_xlfn.PERCENTRANK.INC(customers[total_spend_usd],customers[[#This Row],[total_spend_usd]])*4+1,0)</f>
        <v>1</v>
      </c>
      <c r="Q417" s="1">
        <v>211</v>
      </c>
      <c r="R417" s="1" t="str">
        <f>_xlfn.XLOOKUP(Q417,RFM[RFM Score],RFM[Client Segmentation])</f>
        <v>Hibernating</v>
      </c>
    </row>
    <row r="418" spans="1:18" x14ac:dyDescent="0.3">
      <c r="A418" t="s">
        <v>470</v>
      </c>
      <c r="B418" t="s">
        <v>61</v>
      </c>
      <c r="C418">
        <v>24</v>
      </c>
      <c r="D418" t="s">
        <v>8069</v>
      </c>
      <c r="E418" t="s">
        <v>8087</v>
      </c>
      <c r="F418" t="s">
        <v>12</v>
      </c>
      <c r="G418">
        <v>4</v>
      </c>
      <c r="H418" s="1">
        <v>5822</v>
      </c>
      <c r="I418">
        <v>26529</v>
      </c>
      <c r="J418" s="1">
        <v>144</v>
      </c>
      <c r="K418" t="s">
        <v>25</v>
      </c>
      <c r="L418" t="s">
        <v>14</v>
      </c>
      <c r="M418" t="s">
        <v>15</v>
      </c>
      <c r="N418" s="1">
        <f xml:space="preserve"> ROUND((1 - _xlfn.PERCENTRANK.INC(customers[days_since_last_purchase],customers[[#This Row],[days_since_last_purchase]]))*4 +1,0)</f>
        <v>1</v>
      </c>
      <c r="O418" s="1">
        <f>ROUND(_xlfn.PERCENTRANK.INC(customers[total_orders],customers[[#This Row],[total_orders]])*4+1,0)</f>
        <v>2</v>
      </c>
      <c r="P418" s="1">
        <f>ROUND(_xlfn.PERCENTRANK.INC(customers[total_spend_usd],customers[[#This Row],[total_spend_usd]])*4+1,0)</f>
        <v>2</v>
      </c>
      <c r="Q418" s="1">
        <v>122</v>
      </c>
      <c r="R418" s="1" t="str">
        <f>_xlfn.XLOOKUP(Q418,RFM[RFM Score],RFM[Client Segmentation])</f>
        <v>Hibernating</v>
      </c>
    </row>
    <row r="419" spans="1:18" x14ac:dyDescent="0.3">
      <c r="A419" t="s">
        <v>471</v>
      </c>
      <c r="B419" t="s">
        <v>68</v>
      </c>
      <c r="C419">
        <v>45</v>
      </c>
      <c r="D419" t="s">
        <v>8071</v>
      </c>
      <c r="E419" t="s">
        <v>8084</v>
      </c>
      <c r="F419" t="s">
        <v>17</v>
      </c>
      <c r="G419">
        <v>8</v>
      </c>
      <c r="H419" s="1">
        <v>14905</v>
      </c>
      <c r="I419">
        <v>102391</v>
      </c>
      <c r="J419" s="1">
        <v>21</v>
      </c>
      <c r="K419" t="s">
        <v>25</v>
      </c>
      <c r="L419" t="s">
        <v>45</v>
      </c>
      <c r="M419" t="s">
        <v>23</v>
      </c>
      <c r="N419" s="1">
        <f xml:space="preserve"> ROUND((1 - _xlfn.PERCENTRANK.INC(customers[days_since_last_purchase],customers[[#This Row],[days_since_last_purchase]]))*4 +1,0)</f>
        <v>4</v>
      </c>
      <c r="O419" s="1">
        <f>ROUND(_xlfn.PERCENTRANK.INC(customers[total_orders],customers[[#This Row],[total_orders]])*4+1,0)</f>
        <v>2</v>
      </c>
      <c r="P419" s="1">
        <f>ROUND(_xlfn.PERCENTRANK.INC(customers[total_spend_usd],customers[[#This Row],[total_spend_usd]])*4+1,0)</f>
        <v>3</v>
      </c>
      <c r="Q419" s="1">
        <v>423</v>
      </c>
      <c r="R419" s="1" t="str">
        <f>_xlfn.XLOOKUP(Q419,RFM[RFM Score],RFM[Client Segmentation])</f>
        <v>Potential Loyalist</v>
      </c>
    </row>
    <row r="420" spans="1:18" x14ac:dyDescent="0.3">
      <c r="A420" t="s">
        <v>472</v>
      </c>
      <c r="B420" t="s">
        <v>61</v>
      </c>
      <c r="C420">
        <v>41</v>
      </c>
      <c r="D420" t="s">
        <v>8068</v>
      </c>
      <c r="E420" t="s">
        <v>8087</v>
      </c>
      <c r="F420" t="s">
        <v>17</v>
      </c>
      <c r="G420">
        <v>48</v>
      </c>
      <c r="H420" s="1">
        <v>9162</v>
      </c>
      <c r="I420">
        <v>462051</v>
      </c>
      <c r="J420" s="1">
        <v>230</v>
      </c>
      <c r="K420" t="s">
        <v>25</v>
      </c>
      <c r="L420" t="s">
        <v>47</v>
      </c>
      <c r="M420" t="s">
        <v>23</v>
      </c>
      <c r="N420" s="1">
        <f xml:space="preserve"> ROUND((1 - _xlfn.PERCENTRANK.INC(customers[days_since_last_purchase],customers[[#This Row],[days_since_last_purchase]]))*4 +1,0)</f>
        <v>1</v>
      </c>
      <c r="O420" s="1">
        <f>ROUND(_xlfn.PERCENTRANK.INC(customers[total_orders],customers[[#This Row],[total_orders]])*4+1,0)</f>
        <v>5</v>
      </c>
      <c r="P420" s="1">
        <f>ROUND(_xlfn.PERCENTRANK.INC(customers[total_spend_usd],customers[[#This Row],[total_spend_usd]])*4+1,0)</f>
        <v>5</v>
      </c>
      <c r="Q420" s="1">
        <v>155</v>
      </c>
      <c r="R420" s="1" t="str">
        <f>_xlfn.XLOOKUP(Q420,RFM[RFM Score],RFM[Client Segmentation])</f>
        <v>Cannot Lose Them</v>
      </c>
    </row>
    <row r="421" spans="1:18" x14ac:dyDescent="0.3">
      <c r="A421" t="s">
        <v>473</v>
      </c>
      <c r="B421" t="s">
        <v>11</v>
      </c>
      <c r="C421">
        <v>42</v>
      </c>
      <c r="D421" t="s">
        <v>8068</v>
      </c>
      <c r="E421" t="s">
        <v>8087</v>
      </c>
      <c r="F421" t="s">
        <v>12</v>
      </c>
      <c r="G421">
        <v>29</v>
      </c>
      <c r="H421" s="1">
        <v>7427</v>
      </c>
      <c r="I421">
        <v>236113</v>
      </c>
      <c r="J421" s="1">
        <v>7</v>
      </c>
      <c r="K421" t="s">
        <v>74</v>
      </c>
      <c r="L421" t="s">
        <v>22</v>
      </c>
      <c r="M421" t="s">
        <v>23</v>
      </c>
      <c r="N421" s="1">
        <f xml:space="preserve"> ROUND((1 - _xlfn.PERCENTRANK.INC(customers[days_since_last_purchase],customers[[#This Row],[days_since_last_purchase]]))*4 +1,0)</f>
        <v>5</v>
      </c>
      <c r="O421" s="1">
        <f>ROUND(_xlfn.PERCENTRANK.INC(customers[total_orders],customers[[#This Row],[total_orders]])*4+1,0)</f>
        <v>4</v>
      </c>
      <c r="P421" s="1">
        <f>ROUND(_xlfn.PERCENTRANK.INC(customers[total_spend_usd],customers[[#This Row],[total_spend_usd]])*4+1,0)</f>
        <v>4</v>
      </c>
      <c r="Q421" s="1">
        <v>544</v>
      </c>
      <c r="R421" s="1" t="str">
        <f>_xlfn.XLOOKUP(Q421,RFM[RFM Score],RFM[Client Segmentation])</f>
        <v>Champion</v>
      </c>
    </row>
    <row r="422" spans="1:18" x14ac:dyDescent="0.3">
      <c r="A422" t="s">
        <v>474</v>
      </c>
      <c r="B422" t="s">
        <v>166</v>
      </c>
      <c r="C422">
        <v>24</v>
      </c>
      <c r="D422" t="s">
        <v>8069</v>
      </c>
      <c r="E422" t="s">
        <v>8084</v>
      </c>
      <c r="F422" t="s">
        <v>17</v>
      </c>
      <c r="G422">
        <v>10</v>
      </c>
      <c r="H422" s="1">
        <v>17503</v>
      </c>
      <c r="I422">
        <v>175733</v>
      </c>
      <c r="J422" s="1">
        <v>5</v>
      </c>
      <c r="K422" t="s">
        <v>28</v>
      </c>
      <c r="L422" t="s">
        <v>47</v>
      </c>
      <c r="M422" t="s">
        <v>23</v>
      </c>
      <c r="N422" s="1">
        <f xml:space="preserve"> ROUND((1 - _xlfn.PERCENTRANK.INC(customers[days_since_last_purchase],customers[[#This Row],[days_since_last_purchase]]))*4 +1,0)</f>
        <v>5</v>
      </c>
      <c r="O422" s="1">
        <f>ROUND(_xlfn.PERCENTRANK.INC(customers[total_orders],customers[[#This Row],[total_orders]])*4+1,0)</f>
        <v>3</v>
      </c>
      <c r="P422" s="1">
        <f>ROUND(_xlfn.PERCENTRANK.INC(customers[total_spend_usd],customers[[#This Row],[total_spend_usd]])*4+1,0)</f>
        <v>4</v>
      </c>
      <c r="Q422" s="1">
        <v>534</v>
      </c>
      <c r="R422" s="1" t="str">
        <f>_xlfn.XLOOKUP(Q422,RFM[RFM Score],RFM[Client Segmentation])</f>
        <v>Need Attention</v>
      </c>
    </row>
    <row r="423" spans="1:18" x14ac:dyDescent="0.3">
      <c r="A423" t="s">
        <v>475</v>
      </c>
      <c r="B423" t="s">
        <v>11</v>
      </c>
      <c r="C423">
        <v>26</v>
      </c>
      <c r="D423" t="s">
        <v>8070</v>
      </c>
      <c r="E423" t="s">
        <v>8084</v>
      </c>
      <c r="F423" t="s">
        <v>12</v>
      </c>
      <c r="G423">
        <v>4</v>
      </c>
      <c r="H423" s="1">
        <v>1841</v>
      </c>
      <c r="I423">
        <v>7185</v>
      </c>
      <c r="J423" s="1">
        <v>43</v>
      </c>
      <c r="K423" t="s">
        <v>25</v>
      </c>
      <c r="L423" t="s">
        <v>19</v>
      </c>
      <c r="M423" t="s">
        <v>15</v>
      </c>
      <c r="N423" s="1">
        <f xml:space="preserve"> ROUND((1 - _xlfn.PERCENTRANK.INC(customers[days_since_last_purchase],customers[[#This Row],[days_since_last_purchase]]))*4 +1,0)</f>
        <v>3</v>
      </c>
      <c r="O423" s="1">
        <f>ROUND(_xlfn.PERCENTRANK.INC(customers[total_orders],customers[[#This Row],[total_orders]])*4+1,0)</f>
        <v>2</v>
      </c>
      <c r="P423" s="1">
        <f>ROUND(_xlfn.PERCENTRANK.INC(customers[total_spend_usd],customers[[#This Row],[total_spend_usd]])*4+1,0)</f>
        <v>1</v>
      </c>
      <c r="Q423" s="1">
        <v>321</v>
      </c>
      <c r="R423" s="1" t="str">
        <f>_xlfn.XLOOKUP(Q423,RFM[RFM Score],RFM[Client Segmentation])</f>
        <v>About To Sleep</v>
      </c>
    </row>
    <row r="424" spans="1:18" x14ac:dyDescent="0.3">
      <c r="A424" t="s">
        <v>476</v>
      </c>
      <c r="B424" t="s">
        <v>11</v>
      </c>
      <c r="C424">
        <v>43</v>
      </c>
      <c r="D424" t="s">
        <v>8068</v>
      </c>
      <c r="E424" t="s">
        <v>8085</v>
      </c>
      <c r="F424" t="s">
        <v>12</v>
      </c>
      <c r="G424">
        <v>1</v>
      </c>
      <c r="H424" s="1">
        <v>18253</v>
      </c>
      <c r="I424">
        <v>1726</v>
      </c>
      <c r="J424" s="1">
        <v>51</v>
      </c>
      <c r="K424" t="s">
        <v>44</v>
      </c>
      <c r="L424" t="s">
        <v>19</v>
      </c>
      <c r="M424" t="s">
        <v>23</v>
      </c>
      <c r="N424" s="1">
        <f xml:space="preserve"> ROUND((1 - _xlfn.PERCENTRANK.INC(customers[days_since_last_purchase],customers[[#This Row],[days_since_last_purchase]]))*4 +1,0)</f>
        <v>3</v>
      </c>
      <c r="O424" s="1">
        <f>ROUND(_xlfn.PERCENTRANK.INC(customers[total_orders],customers[[#This Row],[total_orders]])*4+1,0)</f>
        <v>1</v>
      </c>
      <c r="P424" s="1">
        <f>ROUND(_xlfn.PERCENTRANK.INC(customers[total_spend_usd],customers[[#This Row],[total_spend_usd]])*4+1,0)</f>
        <v>1</v>
      </c>
      <c r="Q424" s="1">
        <v>311</v>
      </c>
      <c r="R424" s="1" t="str">
        <f>_xlfn.XLOOKUP(Q424,RFM[RFM Score],RFM[Client Segmentation])</f>
        <v>New Customer</v>
      </c>
    </row>
    <row r="425" spans="1:18" x14ac:dyDescent="0.3">
      <c r="A425" t="s">
        <v>477</v>
      </c>
      <c r="B425" t="s">
        <v>49</v>
      </c>
      <c r="C425">
        <v>34</v>
      </c>
      <c r="D425" t="s">
        <v>8070</v>
      </c>
      <c r="E425" t="s">
        <v>8085</v>
      </c>
      <c r="F425" t="s">
        <v>17</v>
      </c>
      <c r="G425">
        <v>27</v>
      </c>
      <c r="H425" s="1">
        <v>10278</v>
      </c>
      <c r="I425">
        <v>285797</v>
      </c>
      <c r="J425" s="1">
        <v>241</v>
      </c>
      <c r="K425" t="s">
        <v>28</v>
      </c>
      <c r="L425" t="s">
        <v>34</v>
      </c>
      <c r="M425" t="s">
        <v>23</v>
      </c>
      <c r="N425" s="1">
        <f xml:space="preserve"> ROUND((1 - _xlfn.PERCENTRANK.INC(customers[days_since_last_purchase],customers[[#This Row],[days_since_last_purchase]]))*4 +1,0)</f>
        <v>1</v>
      </c>
      <c r="O425" s="1">
        <f>ROUND(_xlfn.PERCENTRANK.INC(customers[total_orders],customers[[#This Row],[total_orders]])*4+1,0)</f>
        <v>4</v>
      </c>
      <c r="P425" s="1">
        <f>ROUND(_xlfn.PERCENTRANK.INC(customers[total_spend_usd],customers[[#This Row],[total_spend_usd]])*4+1,0)</f>
        <v>4</v>
      </c>
      <c r="Q425" s="1">
        <v>144</v>
      </c>
      <c r="R425" s="1" t="str">
        <f>_xlfn.XLOOKUP(Q425,RFM[RFM Score],RFM[Client Segmentation])</f>
        <v>Cannot Lose Them</v>
      </c>
    </row>
    <row r="426" spans="1:18" x14ac:dyDescent="0.3">
      <c r="A426" t="s">
        <v>478</v>
      </c>
      <c r="B426" t="s">
        <v>43</v>
      </c>
      <c r="C426">
        <v>58</v>
      </c>
      <c r="D426" t="s">
        <v>8072</v>
      </c>
      <c r="E426" t="s">
        <v>8087</v>
      </c>
      <c r="F426" t="s">
        <v>17</v>
      </c>
      <c r="G426">
        <v>13</v>
      </c>
      <c r="H426" s="1">
        <v>11019</v>
      </c>
      <c r="I426">
        <v>124543</v>
      </c>
      <c r="J426" s="1">
        <v>14</v>
      </c>
      <c r="K426" t="s">
        <v>21</v>
      </c>
      <c r="L426" t="s">
        <v>45</v>
      </c>
      <c r="M426" t="s">
        <v>23</v>
      </c>
      <c r="N426" s="1">
        <f xml:space="preserve"> ROUND((1 - _xlfn.PERCENTRANK.INC(customers[days_since_last_purchase],customers[[#This Row],[days_since_last_purchase]]))*4 +1,0)</f>
        <v>4</v>
      </c>
      <c r="O426" s="1">
        <f>ROUND(_xlfn.PERCENTRANK.INC(customers[total_orders],customers[[#This Row],[total_orders]])*4+1,0)</f>
        <v>3</v>
      </c>
      <c r="P426" s="1">
        <f>ROUND(_xlfn.PERCENTRANK.INC(customers[total_spend_usd],customers[[#This Row],[total_spend_usd]])*4+1,0)</f>
        <v>4</v>
      </c>
      <c r="Q426" s="1">
        <v>434</v>
      </c>
      <c r="R426" s="1" t="str">
        <f>_xlfn.XLOOKUP(Q426,RFM[RFM Score],RFM[Client Segmentation])</f>
        <v>Need Attention</v>
      </c>
    </row>
    <row r="427" spans="1:18" x14ac:dyDescent="0.3">
      <c r="A427" t="s">
        <v>479</v>
      </c>
      <c r="B427" t="s">
        <v>11</v>
      </c>
      <c r="C427">
        <v>44</v>
      </c>
      <c r="D427" t="s">
        <v>8068</v>
      </c>
      <c r="E427" t="s">
        <v>8087</v>
      </c>
      <c r="F427" t="s">
        <v>17</v>
      </c>
      <c r="G427">
        <v>20</v>
      </c>
      <c r="H427" s="1">
        <v>537</v>
      </c>
      <c r="I427">
        <v>92191</v>
      </c>
      <c r="J427" s="1">
        <v>0</v>
      </c>
      <c r="K427" t="s">
        <v>13</v>
      </c>
      <c r="L427" t="s">
        <v>14</v>
      </c>
      <c r="M427" t="s">
        <v>15</v>
      </c>
      <c r="N427" s="1">
        <f xml:space="preserve"> ROUND((1 - _xlfn.PERCENTRANK.INC(customers[days_since_last_purchase],customers[[#This Row],[days_since_last_purchase]]))*4 +1,0)</f>
        <v>5</v>
      </c>
      <c r="O427" s="1">
        <f>ROUND(_xlfn.PERCENTRANK.INC(customers[total_orders],customers[[#This Row],[total_orders]])*4+1,0)</f>
        <v>4</v>
      </c>
      <c r="P427" s="1">
        <f>ROUND(_xlfn.PERCENTRANK.INC(customers[total_spend_usd],customers[[#This Row],[total_spend_usd]])*4+1,0)</f>
        <v>3</v>
      </c>
      <c r="Q427" s="1">
        <v>543</v>
      </c>
      <c r="R427" s="1" t="str">
        <f>_xlfn.XLOOKUP(Q427,RFM[RFM Score],RFM[Client Segmentation])</f>
        <v>Loyal Customer</v>
      </c>
    </row>
    <row r="428" spans="1:18" x14ac:dyDescent="0.3">
      <c r="A428" t="s">
        <v>480</v>
      </c>
      <c r="B428" t="s">
        <v>11</v>
      </c>
      <c r="C428">
        <v>30</v>
      </c>
      <c r="D428" t="s">
        <v>8070</v>
      </c>
      <c r="E428" t="s">
        <v>8085</v>
      </c>
      <c r="F428" t="s">
        <v>12</v>
      </c>
      <c r="G428">
        <v>29</v>
      </c>
      <c r="H428" s="1">
        <v>1121</v>
      </c>
      <c r="I428">
        <v>328524</v>
      </c>
      <c r="J428" s="1">
        <v>8</v>
      </c>
      <c r="K428" t="s">
        <v>21</v>
      </c>
      <c r="L428" t="s">
        <v>45</v>
      </c>
      <c r="M428" t="s">
        <v>23</v>
      </c>
      <c r="N428" s="1">
        <f xml:space="preserve"> ROUND((1 - _xlfn.PERCENTRANK.INC(customers[days_since_last_purchase],customers[[#This Row],[days_since_last_purchase]]))*4 +1,0)</f>
        <v>4</v>
      </c>
      <c r="O428" s="1">
        <f>ROUND(_xlfn.PERCENTRANK.INC(customers[total_orders],customers[[#This Row],[total_orders]])*4+1,0)</f>
        <v>4</v>
      </c>
      <c r="P428" s="1">
        <f>ROUND(_xlfn.PERCENTRANK.INC(customers[total_spend_usd],customers[[#This Row],[total_spend_usd]])*4+1,0)</f>
        <v>5</v>
      </c>
      <c r="Q428" s="1">
        <v>445</v>
      </c>
      <c r="R428" s="1" t="str">
        <f>_xlfn.XLOOKUP(Q428,RFM[RFM Score],RFM[Client Segmentation])</f>
        <v>Champion</v>
      </c>
    </row>
    <row r="429" spans="1:18" x14ac:dyDescent="0.3">
      <c r="A429" t="s">
        <v>481</v>
      </c>
      <c r="B429" t="s">
        <v>43</v>
      </c>
      <c r="C429">
        <v>41</v>
      </c>
      <c r="D429" t="s">
        <v>8068</v>
      </c>
      <c r="E429" t="s">
        <v>8084</v>
      </c>
      <c r="F429" t="s">
        <v>17</v>
      </c>
      <c r="G429">
        <v>59</v>
      </c>
      <c r="H429" s="1">
        <v>5732</v>
      </c>
      <c r="I429">
        <v>295414</v>
      </c>
      <c r="J429" s="1">
        <v>76</v>
      </c>
      <c r="K429" t="s">
        <v>18</v>
      </c>
      <c r="L429" t="s">
        <v>45</v>
      </c>
      <c r="M429" t="s">
        <v>23</v>
      </c>
      <c r="N429" s="1">
        <f xml:space="preserve"> ROUND((1 - _xlfn.PERCENTRANK.INC(customers[days_since_last_purchase],customers[[#This Row],[days_since_last_purchase]]))*4 +1,0)</f>
        <v>2</v>
      </c>
      <c r="O429" s="1">
        <f>ROUND(_xlfn.PERCENTRANK.INC(customers[total_orders],customers[[#This Row],[total_orders]])*4+1,0)</f>
        <v>5</v>
      </c>
      <c r="P429" s="1">
        <f>ROUND(_xlfn.PERCENTRANK.INC(customers[total_spend_usd],customers[[#This Row],[total_spend_usd]])*4+1,0)</f>
        <v>4</v>
      </c>
      <c r="Q429" s="1">
        <v>254</v>
      </c>
      <c r="R429" s="1" t="str">
        <f>_xlfn.XLOOKUP(Q429,RFM[RFM Score],RFM[Client Segmentation])</f>
        <v>At Risk</v>
      </c>
    </row>
    <row r="430" spans="1:18" x14ac:dyDescent="0.3">
      <c r="A430" t="s">
        <v>482</v>
      </c>
      <c r="B430" t="s">
        <v>11</v>
      </c>
      <c r="C430">
        <v>42</v>
      </c>
      <c r="D430" t="s">
        <v>8068</v>
      </c>
      <c r="E430" t="s">
        <v>8084</v>
      </c>
      <c r="F430" t="s">
        <v>17</v>
      </c>
      <c r="G430">
        <v>3</v>
      </c>
      <c r="H430" s="1">
        <v>5868</v>
      </c>
      <c r="I430">
        <v>15027</v>
      </c>
      <c r="J430" s="1">
        <v>426</v>
      </c>
      <c r="K430" t="s">
        <v>25</v>
      </c>
      <c r="L430" t="s">
        <v>47</v>
      </c>
      <c r="M430" t="s">
        <v>23</v>
      </c>
      <c r="N430" s="1">
        <f xml:space="preserve"> ROUND((1 - _xlfn.PERCENTRANK.INC(customers[days_since_last_purchase],customers[[#This Row],[days_since_last_purchase]]))*4 +1,0)</f>
        <v>1</v>
      </c>
      <c r="O430" s="1">
        <f>ROUND(_xlfn.PERCENTRANK.INC(customers[total_orders],customers[[#This Row],[total_orders]])*4+1,0)</f>
        <v>1</v>
      </c>
      <c r="P430" s="1">
        <f>ROUND(_xlfn.PERCENTRANK.INC(customers[total_spend_usd],customers[[#This Row],[total_spend_usd]])*4+1,0)</f>
        <v>2</v>
      </c>
      <c r="Q430" s="1">
        <v>112</v>
      </c>
      <c r="R430" s="1" t="str">
        <f>_xlfn.XLOOKUP(Q430,RFM[RFM Score],RFM[Client Segmentation])</f>
        <v>Lost</v>
      </c>
    </row>
    <row r="431" spans="1:18" x14ac:dyDescent="0.3">
      <c r="A431" t="s">
        <v>483</v>
      </c>
      <c r="B431" t="s">
        <v>88</v>
      </c>
      <c r="C431">
        <v>36</v>
      </c>
      <c r="D431" t="s">
        <v>8068</v>
      </c>
      <c r="E431" t="s">
        <v>8084</v>
      </c>
      <c r="F431" t="s">
        <v>12</v>
      </c>
      <c r="G431">
        <v>5</v>
      </c>
      <c r="H431" s="1">
        <v>7825</v>
      </c>
      <c r="I431">
        <v>41419</v>
      </c>
      <c r="J431" s="1">
        <v>61</v>
      </c>
      <c r="K431" t="s">
        <v>21</v>
      </c>
      <c r="L431" t="s">
        <v>22</v>
      </c>
      <c r="M431" t="s">
        <v>23</v>
      </c>
      <c r="N431" s="1">
        <f xml:space="preserve"> ROUND((1 - _xlfn.PERCENTRANK.INC(customers[days_since_last_purchase],customers[[#This Row],[days_since_last_purchase]]))*4 +1,0)</f>
        <v>2</v>
      </c>
      <c r="O431" s="1">
        <f>ROUND(_xlfn.PERCENTRANK.INC(customers[total_orders],customers[[#This Row],[total_orders]])*4+1,0)</f>
        <v>2</v>
      </c>
      <c r="P431" s="1">
        <f>ROUND(_xlfn.PERCENTRANK.INC(customers[total_spend_usd],customers[[#This Row],[total_spend_usd]])*4+1,0)</f>
        <v>2</v>
      </c>
      <c r="Q431" s="1">
        <v>222</v>
      </c>
      <c r="R431" s="1" t="str">
        <f>_xlfn.XLOOKUP(Q431,RFM[RFM Score],RFM[Client Segmentation])</f>
        <v>Hibernating</v>
      </c>
    </row>
    <row r="432" spans="1:18" x14ac:dyDescent="0.3">
      <c r="A432" t="s">
        <v>484</v>
      </c>
      <c r="B432" t="s">
        <v>96</v>
      </c>
      <c r="C432">
        <v>33</v>
      </c>
      <c r="D432" t="s">
        <v>8070</v>
      </c>
      <c r="E432" t="s">
        <v>8084</v>
      </c>
      <c r="F432" t="s">
        <v>12</v>
      </c>
      <c r="G432">
        <v>23</v>
      </c>
      <c r="H432" s="1">
        <v>3607</v>
      </c>
      <c r="I432">
        <v>94164</v>
      </c>
      <c r="J432" s="1">
        <v>7</v>
      </c>
      <c r="K432" t="s">
        <v>25</v>
      </c>
      <c r="L432" t="s">
        <v>19</v>
      </c>
      <c r="M432" t="s">
        <v>23</v>
      </c>
      <c r="N432" s="1">
        <f xml:space="preserve"> ROUND((1 - _xlfn.PERCENTRANK.INC(customers[days_since_last_purchase],customers[[#This Row],[days_since_last_purchase]]))*4 +1,0)</f>
        <v>5</v>
      </c>
      <c r="O432" s="1">
        <f>ROUND(_xlfn.PERCENTRANK.INC(customers[total_orders],customers[[#This Row],[total_orders]])*4+1,0)</f>
        <v>4</v>
      </c>
      <c r="P432" s="1">
        <f>ROUND(_xlfn.PERCENTRANK.INC(customers[total_spend_usd],customers[[#This Row],[total_spend_usd]])*4+1,0)</f>
        <v>3</v>
      </c>
      <c r="Q432" s="1">
        <v>543</v>
      </c>
      <c r="R432" s="1" t="str">
        <f>_xlfn.XLOOKUP(Q432,RFM[RFM Score],RFM[Client Segmentation])</f>
        <v>Loyal Customer</v>
      </c>
    </row>
    <row r="433" spans="1:18" x14ac:dyDescent="0.3">
      <c r="A433" t="s">
        <v>485</v>
      </c>
      <c r="B433" t="s">
        <v>11</v>
      </c>
      <c r="C433">
        <v>57</v>
      </c>
      <c r="D433" t="s">
        <v>8072</v>
      </c>
      <c r="E433" t="s">
        <v>8084</v>
      </c>
      <c r="F433" t="s">
        <v>12</v>
      </c>
      <c r="G433">
        <v>5</v>
      </c>
      <c r="H433" s="1">
        <v>10733</v>
      </c>
      <c r="I433">
        <v>49081</v>
      </c>
      <c r="J433" s="1">
        <v>14</v>
      </c>
      <c r="K433" t="s">
        <v>18</v>
      </c>
      <c r="L433" t="s">
        <v>14</v>
      </c>
      <c r="M433" t="s">
        <v>15</v>
      </c>
      <c r="N433" s="1">
        <f xml:space="preserve"> ROUND((1 - _xlfn.PERCENTRANK.INC(customers[days_since_last_purchase],customers[[#This Row],[days_since_last_purchase]]))*4 +1,0)</f>
        <v>4</v>
      </c>
      <c r="O433" s="1">
        <f>ROUND(_xlfn.PERCENTRANK.INC(customers[total_orders],customers[[#This Row],[total_orders]])*4+1,0)</f>
        <v>2</v>
      </c>
      <c r="P433" s="1">
        <f>ROUND(_xlfn.PERCENTRANK.INC(customers[total_spend_usd],customers[[#This Row],[total_spend_usd]])*4+1,0)</f>
        <v>3</v>
      </c>
      <c r="Q433" s="1">
        <v>423</v>
      </c>
      <c r="R433" s="1" t="str">
        <f>_xlfn.XLOOKUP(Q433,RFM[RFM Score],RFM[Client Segmentation])</f>
        <v>Potential Loyalist</v>
      </c>
    </row>
    <row r="434" spans="1:18" x14ac:dyDescent="0.3">
      <c r="A434" t="s">
        <v>486</v>
      </c>
      <c r="B434" t="s">
        <v>96</v>
      </c>
      <c r="C434">
        <v>29</v>
      </c>
      <c r="D434" t="s">
        <v>8070</v>
      </c>
      <c r="E434" t="s">
        <v>8084</v>
      </c>
      <c r="F434" t="s">
        <v>17</v>
      </c>
      <c r="G434">
        <v>3</v>
      </c>
      <c r="H434" s="1">
        <v>8566</v>
      </c>
      <c r="I434">
        <v>28455</v>
      </c>
      <c r="J434" s="1">
        <v>120</v>
      </c>
      <c r="K434" t="s">
        <v>13</v>
      </c>
      <c r="L434" t="s">
        <v>14</v>
      </c>
      <c r="M434" t="s">
        <v>23</v>
      </c>
      <c r="N434" s="1">
        <f xml:space="preserve"> ROUND((1 - _xlfn.PERCENTRANK.INC(customers[days_since_last_purchase],customers[[#This Row],[days_since_last_purchase]]))*4 +1,0)</f>
        <v>2</v>
      </c>
      <c r="O434" s="1">
        <f>ROUND(_xlfn.PERCENTRANK.INC(customers[total_orders],customers[[#This Row],[total_orders]])*4+1,0)</f>
        <v>1</v>
      </c>
      <c r="P434" s="1">
        <f>ROUND(_xlfn.PERCENTRANK.INC(customers[total_spend_usd],customers[[#This Row],[total_spend_usd]])*4+1,0)</f>
        <v>2</v>
      </c>
      <c r="Q434" s="1">
        <v>212</v>
      </c>
      <c r="R434" s="1" t="str">
        <f>_xlfn.XLOOKUP(Q434,RFM[RFM Score],RFM[Client Segmentation])</f>
        <v>Hibernating</v>
      </c>
    </row>
    <row r="435" spans="1:18" x14ac:dyDescent="0.3">
      <c r="A435" t="s">
        <v>487</v>
      </c>
      <c r="B435" t="s">
        <v>33</v>
      </c>
      <c r="C435">
        <v>23</v>
      </c>
      <c r="D435" t="s">
        <v>8069</v>
      </c>
      <c r="E435" t="s">
        <v>8084</v>
      </c>
      <c r="F435" t="s">
        <v>12</v>
      </c>
      <c r="G435">
        <v>25</v>
      </c>
      <c r="H435" s="1">
        <v>4868</v>
      </c>
      <c r="I435">
        <v>118841</v>
      </c>
      <c r="J435" s="1">
        <v>5</v>
      </c>
      <c r="K435" t="s">
        <v>28</v>
      </c>
      <c r="L435" t="s">
        <v>22</v>
      </c>
      <c r="M435" t="s">
        <v>23</v>
      </c>
      <c r="N435" s="1">
        <f xml:space="preserve"> ROUND((1 - _xlfn.PERCENTRANK.INC(customers[days_since_last_purchase],customers[[#This Row],[days_since_last_purchase]]))*4 +1,0)</f>
        <v>5</v>
      </c>
      <c r="O435" s="1">
        <f>ROUND(_xlfn.PERCENTRANK.INC(customers[total_orders],customers[[#This Row],[total_orders]])*4+1,0)</f>
        <v>4</v>
      </c>
      <c r="P435" s="1">
        <f>ROUND(_xlfn.PERCENTRANK.INC(customers[total_spend_usd],customers[[#This Row],[total_spend_usd]])*4+1,0)</f>
        <v>4</v>
      </c>
      <c r="Q435" s="1">
        <v>544</v>
      </c>
      <c r="R435" s="1" t="str">
        <f>_xlfn.XLOOKUP(Q435,RFM[RFM Score],RFM[Client Segmentation])</f>
        <v>Champion</v>
      </c>
    </row>
    <row r="436" spans="1:18" x14ac:dyDescent="0.3">
      <c r="A436" t="s">
        <v>488</v>
      </c>
      <c r="B436" t="s">
        <v>11</v>
      </c>
      <c r="C436">
        <v>24</v>
      </c>
      <c r="D436" t="s">
        <v>8069</v>
      </c>
      <c r="E436" t="s">
        <v>8084</v>
      </c>
      <c r="F436" t="s">
        <v>17</v>
      </c>
      <c r="G436">
        <v>10</v>
      </c>
      <c r="H436" s="1">
        <v>2518</v>
      </c>
      <c r="I436">
        <v>24497</v>
      </c>
      <c r="J436" s="1">
        <v>63</v>
      </c>
      <c r="K436" t="s">
        <v>98</v>
      </c>
      <c r="L436" t="s">
        <v>14</v>
      </c>
      <c r="M436" t="s">
        <v>23</v>
      </c>
      <c r="N436" s="1">
        <f xml:space="preserve"> ROUND((1 - _xlfn.PERCENTRANK.INC(customers[days_since_last_purchase],customers[[#This Row],[days_since_last_purchase]]))*4 +1,0)</f>
        <v>2</v>
      </c>
      <c r="O436" s="1">
        <f>ROUND(_xlfn.PERCENTRANK.INC(customers[total_orders],customers[[#This Row],[total_orders]])*4+1,0)</f>
        <v>3</v>
      </c>
      <c r="P436" s="1">
        <f>ROUND(_xlfn.PERCENTRANK.INC(customers[total_spend_usd],customers[[#This Row],[total_spend_usd]])*4+1,0)</f>
        <v>2</v>
      </c>
      <c r="Q436" s="1">
        <v>232</v>
      </c>
      <c r="R436" s="1" t="str">
        <f>_xlfn.XLOOKUP(Q436,RFM[RFM Score],RFM[Client Segmentation])</f>
        <v>Hibernating</v>
      </c>
    </row>
    <row r="437" spans="1:18" x14ac:dyDescent="0.3">
      <c r="A437" t="s">
        <v>489</v>
      </c>
      <c r="B437" t="s">
        <v>214</v>
      </c>
      <c r="C437">
        <v>43</v>
      </c>
      <c r="D437" t="s">
        <v>8068</v>
      </c>
      <c r="E437" t="s">
        <v>8087</v>
      </c>
      <c r="F437" t="s">
        <v>17</v>
      </c>
      <c r="G437">
        <v>7</v>
      </c>
      <c r="H437" s="1">
        <v>5931</v>
      </c>
      <c r="I437">
        <v>45855</v>
      </c>
      <c r="J437" s="1">
        <v>79</v>
      </c>
      <c r="K437" t="s">
        <v>25</v>
      </c>
      <c r="L437" t="s">
        <v>19</v>
      </c>
      <c r="M437" t="s">
        <v>23</v>
      </c>
      <c r="N437" s="1">
        <f xml:space="preserve"> ROUND((1 - _xlfn.PERCENTRANK.INC(customers[days_since_last_purchase],customers[[#This Row],[days_since_last_purchase]]))*4 +1,0)</f>
        <v>2</v>
      </c>
      <c r="O437" s="1">
        <f>ROUND(_xlfn.PERCENTRANK.INC(customers[total_orders],customers[[#This Row],[total_orders]])*4+1,0)</f>
        <v>2</v>
      </c>
      <c r="P437" s="1">
        <f>ROUND(_xlfn.PERCENTRANK.INC(customers[total_spend_usd],customers[[#This Row],[total_spend_usd]])*4+1,0)</f>
        <v>3</v>
      </c>
      <c r="Q437" s="1">
        <v>223</v>
      </c>
      <c r="R437" s="1" t="str">
        <f>_xlfn.XLOOKUP(Q437,RFM[RFM Score],RFM[Client Segmentation])</f>
        <v>Hibernating</v>
      </c>
    </row>
    <row r="438" spans="1:18" x14ac:dyDescent="0.3">
      <c r="A438" t="s">
        <v>490</v>
      </c>
      <c r="B438" t="s">
        <v>173</v>
      </c>
      <c r="C438">
        <v>41</v>
      </c>
      <c r="D438" t="s">
        <v>8068</v>
      </c>
      <c r="E438" t="s">
        <v>8084</v>
      </c>
      <c r="F438" t="s">
        <v>17</v>
      </c>
      <c r="G438">
        <v>30</v>
      </c>
      <c r="H438" s="1">
        <v>9514</v>
      </c>
      <c r="I438">
        <v>326636</v>
      </c>
      <c r="J438" s="1">
        <v>1</v>
      </c>
      <c r="K438" t="s">
        <v>52</v>
      </c>
      <c r="L438" t="s">
        <v>14</v>
      </c>
      <c r="M438" t="s">
        <v>23</v>
      </c>
      <c r="N438" s="1">
        <f xml:space="preserve"> ROUND((1 - _xlfn.PERCENTRANK.INC(customers[days_since_last_purchase],customers[[#This Row],[days_since_last_purchase]]))*4 +1,0)</f>
        <v>5</v>
      </c>
      <c r="O438" s="1">
        <f>ROUND(_xlfn.PERCENTRANK.INC(customers[total_orders],customers[[#This Row],[total_orders]])*4+1,0)</f>
        <v>4</v>
      </c>
      <c r="P438" s="1">
        <f>ROUND(_xlfn.PERCENTRANK.INC(customers[total_spend_usd],customers[[#This Row],[total_spend_usd]])*4+1,0)</f>
        <v>5</v>
      </c>
      <c r="Q438" s="1">
        <v>545</v>
      </c>
      <c r="R438" s="1" t="str">
        <f>_xlfn.XLOOKUP(Q438,RFM[RFM Score],RFM[Client Segmentation])</f>
        <v>Champion</v>
      </c>
    </row>
    <row r="439" spans="1:18" x14ac:dyDescent="0.3">
      <c r="A439" t="s">
        <v>491</v>
      </c>
      <c r="B439" t="s">
        <v>27</v>
      </c>
      <c r="C439">
        <v>29</v>
      </c>
      <c r="D439" t="s">
        <v>8070</v>
      </c>
      <c r="E439" t="s">
        <v>8084</v>
      </c>
      <c r="F439" t="s">
        <v>17</v>
      </c>
      <c r="G439">
        <v>11</v>
      </c>
      <c r="H439" s="1">
        <v>3912</v>
      </c>
      <c r="I439">
        <v>40032</v>
      </c>
      <c r="J439" s="1">
        <v>37</v>
      </c>
      <c r="K439" t="s">
        <v>44</v>
      </c>
      <c r="L439" t="s">
        <v>14</v>
      </c>
      <c r="M439" t="s">
        <v>23</v>
      </c>
      <c r="N439" s="1">
        <f xml:space="preserve"> ROUND((1 - _xlfn.PERCENTRANK.INC(customers[days_since_last_purchase],customers[[#This Row],[days_since_last_purchase]]))*4 +1,0)</f>
        <v>3</v>
      </c>
      <c r="O439" s="1">
        <f>ROUND(_xlfn.PERCENTRANK.INC(customers[total_orders],customers[[#This Row],[total_orders]])*4+1,0)</f>
        <v>3</v>
      </c>
      <c r="P439" s="1">
        <f>ROUND(_xlfn.PERCENTRANK.INC(customers[total_spend_usd],customers[[#This Row],[total_spend_usd]])*4+1,0)</f>
        <v>2</v>
      </c>
      <c r="Q439" s="1">
        <v>332</v>
      </c>
      <c r="R439" s="1" t="str">
        <f>_xlfn.XLOOKUP(Q439,RFM[RFM Score],RFM[Client Segmentation])</f>
        <v>Hibernating</v>
      </c>
    </row>
    <row r="440" spans="1:18" x14ac:dyDescent="0.3">
      <c r="A440" t="s">
        <v>492</v>
      </c>
      <c r="B440" t="s">
        <v>11</v>
      </c>
      <c r="C440">
        <v>28</v>
      </c>
      <c r="D440" t="s">
        <v>8070</v>
      </c>
      <c r="E440" t="s">
        <v>8085</v>
      </c>
      <c r="F440" t="s">
        <v>17</v>
      </c>
      <c r="G440">
        <v>8</v>
      </c>
      <c r="H440" s="1">
        <v>12115</v>
      </c>
      <c r="I440">
        <v>97315</v>
      </c>
      <c r="J440" s="1">
        <v>107</v>
      </c>
      <c r="K440" t="s">
        <v>37</v>
      </c>
      <c r="L440" t="s">
        <v>19</v>
      </c>
      <c r="M440" t="s">
        <v>23</v>
      </c>
      <c r="N440" s="1">
        <f xml:space="preserve"> ROUND((1 - _xlfn.PERCENTRANK.INC(customers[days_since_last_purchase],customers[[#This Row],[days_since_last_purchase]]))*4 +1,0)</f>
        <v>2</v>
      </c>
      <c r="O440" s="1">
        <f>ROUND(_xlfn.PERCENTRANK.INC(customers[total_orders],customers[[#This Row],[total_orders]])*4+1,0)</f>
        <v>2</v>
      </c>
      <c r="P440" s="1">
        <f>ROUND(_xlfn.PERCENTRANK.INC(customers[total_spend_usd],customers[[#This Row],[total_spend_usd]])*4+1,0)</f>
        <v>3</v>
      </c>
      <c r="Q440" s="1">
        <v>223</v>
      </c>
      <c r="R440" s="1" t="str">
        <f>_xlfn.XLOOKUP(Q440,RFM[RFM Score],RFM[Client Segmentation])</f>
        <v>Hibernating</v>
      </c>
    </row>
    <row r="441" spans="1:18" x14ac:dyDescent="0.3">
      <c r="A441" t="s">
        <v>493</v>
      </c>
      <c r="B441" t="s">
        <v>88</v>
      </c>
      <c r="C441">
        <v>70</v>
      </c>
      <c r="D441" t="s">
        <v>8073</v>
      </c>
      <c r="E441" t="s">
        <v>8087</v>
      </c>
      <c r="F441" t="s">
        <v>17</v>
      </c>
      <c r="G441">
        <v>11</v>
      </c>
      <c r="H441" s="1">
        <v>22679</v>
      </c>
      <c r="I441">
        <v>233786</v>
      </c>
      <c r="J441" s="1">
        <v>6</v>
      </c>
      <c r="K441" t="s">
        <v>55</v>
      </c>
      <c r="L441" t="s">
        <v>19</v>
      </c>
      <c r="M441" t="s">
        <v>15</v>
      </c>
      <c r="N441" s="1">
        <f xml:space="preserve"> ROUND((1 - _xlfn.PERCENTRANK.INC(customers[days_since_last_purchase],customers[[#This Row],[days_since_last_purchase]]))*4 +1,0)</f>
        <v>5</v>
      </c>
      <c r="O441" s="1">
        <f>ROUND(_xlfn.PERCENTRANK.INC(customers[total_orders],customers[[#This Row],[total_orders]])*4+1,0)</f>
        <v>3</v>
      </c>
      <c r="P441" s="1">
        <f>ROUND(_xlfn.PERCENTRANK.INC(customers[total_spend_usd],customers[[#This Row],[total_spend_usd]])*4+1,0)</f>
        <v>4</v>
      </c>
      <c r="Q441" s="1">
        <v>534</v>
      </c>
      <c r="R441" s="1" t="str">
        <f>_xlfn.XLOOKUP(Q441,RFM[RFM Score],RFM[Client Segmentation])</f>
        <v>Need Attention</v>
      </c>
    </row>
    <row r="442" spans="1:18" x14ac:dyDescent="0.3">
      <c r="A442" t="s">
        <v>494</v>
      </c>
      <c r="B442" t="s">
        <v>11</v>
      </c>
      <c r="C442">
        <v>33</v>
      </c>
      <c r="D442" t="s">
        <v>8070</v>
      </c>
      <c r="E442" t="s">
        <v>8084</v>
      </c>
      <c r="F442" t="s">
        <v>12</v>
      </c>
      <c r="G442">
        <v>7</v>
      </c>
      <c r="H442" s="1">
        <v>6304</v>
      </c>
      <c r="I442">
        <v>45199</v>
      </c>
      <c r="J442" s="1">
        <v>24</v>
      </c>
      <c r="K442" t="s">
        <v>37</v>
      </c>
      <c r="L442" t="s">
        <v>47</v>
      </c>
      <c r="M442" t="s">
        <v>23</v>
      </c>
      <c r="N442" s="1">
        <f xml:space="preserve"> ROUND((1 - _xlfn.PERCENTRANK.INC(customers[days_since_last_purchase],customers[[#This Row],[days_since_last_purchase]]))*4 +1,0)</f>
        <v>4</v>
      </c>
      <c r="O442" s="1">
        <f>ROUND(_xlfn.PERCENTRANK.INC(customers[total_orders],customers[[#This Row],[total_orders]])*4+1,0)</f>
        <v>2</v>
      </c>
      <c r="P442" s="1">
        <f>ROUND(_xlfn.PERCENTRANK.INC(customers[total_spend_usd],customers[[#This Row],[total_spend_usd]])*4+1,0)</f>
        <v>3</v>
      </c>
      <c r="Q442" s="1">
        <v>423</v>
      </c>
      <c r="R442" s="1" t="str">
        <f>_xlfn.XLOOKUP(Q442,RFM[RFM Score],RFM[Client Segmentation])</f>
        <v>Potential Loyalist</v>
      </c>
    </row>
    <row r="443" spans="1:18" x14ac:dyDescent="0.3">
      <c r="A443" t="s">
        <v>495</v>
      </c>
      <c r="B443" t="s">
        <v>68</v>
      </c>
      <c r="C443">
        <v>20</v>
      </c>
      <c r="D443" t="s">
        <v>8069</v>
      </c>
      <c r="E443" t="s">
        <v>8086</v>
      </c>
      <c r="F443" t="s">
        <v>12</v>
      </c>
      <c r="G443">
        <v>8</v>
      </c>
      <c r="H443" s="1">
        <v>39529</v>
      </c>
      <c r="I443">
        <v>349625</v>
      </c>
      <c r="J443" s="1">
        <v>14</v>
      </c>
      <c r="K443" t="s">
        <v>13</v>
      </c>
      <c r="L443" t="s">
        <v>34</v>
      </c>
      <c r="M443" t="s">
        <v>23</v>
      </c>
      <c r="N443" s="1">
        <f xml:space="preserve"> ROUND((1 - _xlfn.PERCENTRANK.INC(customers[days_since_last_purchase],customers[[#This Row],[days_since_last_purchase]]))*4 +1,0)</f>
        <v>4</v>
      </c>
      <c r="O443" s="1">
        <f>ROUND(_xlfn.PERCENTRANK.INC(customers[total_orders],customers[[#This Row],[total_orders]])*4+1,0)</f>
        <v>2</v>
      </c>
      <c r="P443" s="1">
        <f>ROUND(_xlfn.PERCENTRANK.INC(customers[total_spend_usd],customers[[#This Row],[total_spend_usd]])*4+1,0)</f>
        <v>5</v>
      </c>
      <c r="Q443" s="1">
        <v>425</v>
      </c>
      <c r="R443" s="1" t="str">
        <f>_xlfn.XLOOKUP(Q443,RFM[RFM Score],RFM[Client Segmentation])</f>
        <v>Promising</v>
      </c>
    </row>
    <row r="444" spans="1:18" x14ac:dyDescent="0.3">
      <c r="A444" t="s">
        <v>496</v>
      </c>
      <c r="B444" t="s">
        <v>11</v>
      </c>
      <c r="C444">
        <v>35</v>
      </c>
      <c r="D444" t="s">
        <v>8068</v>
      </c>
      <c r="E444" t="s">
        <v>8084</v>
      </c>
      <c r="F444" t="s">
        <v>12</v>
      </c>
      <c r="G444">
        <v>16</v>
      </c>
      <c r="H444" s="1">
        <v>3437</v>
      </c>
      <c r="I444">
        <v>5865</v>
      </c>
      <c r="J444" s="1">
        <v>12</v>
      </c>
      <c r="K444" t="s">
        <v>52</v>
      </c>
      <c r="L444" t="s">
        <v>19</v>
      </c>
      <c r="M444" t="s">
        <v>15</v>
      </c>
      <c r="N444" s="1">
        <f xml:space="preserve"> ROUND((1 - _xlfn.PERCENTRANK.INC(customers[days_since_last_purchase],customers[[#This Row],[days_since_last_purchase]]))*4 +1,0)</f>
        <v>4</v>
      </c>
      <c r="O444" s="1">
        <f>ROUND(_xlfn.PERCENTRANK.INC(customers[total_orders],customers[[#This Row],[total_orders]])*4+1,0)</f>
        <v>3</v>
      </c>
      <c r="P444" s="1">
        <f>ROUND(_xlfn.PERCENTRANK.INC(customers[total_spend_usd],customers[[#This Row],[total_spend_usd]])*4+1,0)</f>
        <v>1</v>
      </c>
      <c r="Q444" s="1">
        <v>431</v>
      </c>
      <c r="R444" s="1" t="str">
        <f>_xlfn.XLOOKUP(Q444,RFM[RFM Score],RFM[Client Segmentation])</f>
        <v>Potential Loyalist</v>
      </c>
    </row>
    <row r="445" spans="1:18" x14ac:dyDescent="0.3">
      <c r="A445" t="s">
        <v>497</v>
      </c>
      <c r="B445" t="s">
        <v>49</v>
      </c>
      <c r="C445">
        <v>44</v>
      </c>
      <c r="D445" t="s">
        <v>8068</v>
      </c>
      <c r="E445" t="s">
        <v>8087</v>
      </c>
      <c r="F445" t="s">
        <v>12</v>
      </c>
      <c r="G445">
        <v>24</v>
      </c>
      <c r="H445" s="1">
        <v>3742</v>
      </c>
      <c r="I445">
        <v>102026</v>
      </c>
      <c r="J445" s="1">
        <v>87</v>
      </c>
      <c r="K445" t="s">
        <v>98</v>
      </c>
      <c r="L445" t="s">
        <v>34</v>
      </c>
      <c r="M445" t="s">
        <v>15</v>
      </c>
      <c r="N445" s="1">
        <f xml:space="preserve"> ROUND((1 - _xlfn.PERCENTRANK.INC(customers[days_since_last_purchase],customers[[#This Row],[days_since_last_purchase]]))*4 +1,0)</f>
        <v>2</v>
      </c>
      <c r="O445" s="1">
        <f>ROUND(_xlfn.PERCENTRANK.INC(customers[total_orders],customers[[#This Row],[total_orders]])*4+1,0)</f>
        <v>4</v>
      </c>
      <c r="P445" s="1">
        <f>ROUND(_xlfn.PERCENTRANK.INC(customers[total_spend_usd],customers[[#This Row],[total_spend_usd]])*4+1,0)</f>
        <v>3</v>
      </c>
      <c r="Q445" s="1">
        <v>243</v>
      </c>
      <c r="R445" s="1" t="str">
        <f>_xlfn.XLOOKUP(Q445,RFM[RFM Score],RFM[Client Segmentation])</f>
        <v>At Risk</v>
      </c>
    </row>
    <row r="446" spans="1:18" x14ac:dyDescent="0.3">
      <c r="A446" t="s">
        <v>498</v>
      </c>
      <c r="B446" t="s">
        <v>27</v>
      </c>
      <c r="C446">
        <v>30</v>
      </c>
      <c r="D446" t="s">
        <v>8070</v>
      </c>
      <c r="E446" t="s">
        <v>8084</v>
      </c>
      <c r="F446" t="s">
        <v>17</v>
      </c>
      <c r="G446">
        <v>6</v>
      </c>
      <c r="H446" s="1">
        <v>5222</v>
      </c>
      <c r="I446">
        <v>32585</v>
      </c>
      <c r="J446" s="1">
        <v>66</v>
      </c>
      <c r="K446" t="s">
        <v>28</v>
      </c>
      <c r="L446" t="s">
        <v>34</v>
      </c>
      <c r="M446" t="s">
        <v>23</v>
      </c>
      <c r="N446" s="1">
        <f xml:space="preserve"> ROUND((1 - _xlfn.PERCENTRANK.INC(customers[days_since_last_purchase],customers[[#This Row],[days_since_last_purchase]]))*4 +1,0)</f>
        <v>2</v>
      </c>
      <c r="O446" s="1">
        <f>ROUND(_xlfn.PERCENTRANK.INC(customers[total_orders],customers[[#This Row],[total_orders]])*4+1,0)</f>
        <v>2</v>
      </c>
      <c r="P446" s="1">
        <f>ROUND(_xlfn.PERCENTRANK.INC(customers[total_spend_usd],customers[[#This Row],[total_spend_usd]])*4+1,0)</f>
        <v>2</v>
      </c>
      <c r="Q446" s="1">
        <v>222</v>
      </c>
      <c r="R446" s="1" t="str">
        <f>_xlfn.XLOOKUP(Q446,RFM[RFM Score],RFM[Client Segmentation])</f>
        <v>Hibernating</v>
      </c>
    </row>
    <row r="447" spans="1:18" x14ac:dyDescent="0.3">
      <c r="A447" t="s">
        <v>499</v>
      </c>
      <c r="B447" t="s">
        <v>51</v>
      </c>
      <c r="C447">
        <v>31</v>
      </c>
      <c r="D447" t="s">
        <v>8070</v>
      </c>
      <c r="E447" t="s">
        <v>8084</v>
      </c>
      <c r="F447" t="s">
        <v>12</v>
      </c>
      <c r="G447">
        <v>3</v>
      </c>
      <c r="H447" s="1">
        <v>9847</v>
      </c>
      <c r="I447">
        <v>25699</v>
      </c>
      <c r="J447" s="1">
        <v>147</v>
      </c>
      <c r="K447" t="s">
        <v>37</v>
      </c>
      <c r="L447" t="s">
        <v>14</v>
      </c>
      <c r="M447" t="s">
        <v>23</v>
      </c>
      <c r="N447" s="1">
        <f xml:space="preserve"> ROUND((1 - _xlfn.PERCENTRANK.INC(customers[days_since_last_purchase],customers[[#This Row],[days_since_last_purchase]]))*4 +1,0)</f>
        <v>1</v>
      </c>
      <c r="O447" s="1">
        <f>ROUND(_xlfn.PERCENTRANK.INC(customers[total_orders],customers[[#This Row],[total_orders]])*4+1,0)</f>
        <v>1</v>
      </c>
      <c r="P447" s="1">
        <f>ROUND(_xlfn.PERCENTRANK.INC(customers[total_spend_usd],customers[[#This Row],[total_spend_usd]])*4+1,0)</f>
        <v>2</v>
      </c>
      <c r="Q447" s="1">
        <v>112</v>
      </c>
      <c r="R447" s="1" t="str">
        <f>_xlfn.XLOOKUP(Q447,RFM[RFM Score],RFM[Client Segmentation])</f>
        <v>Lost</v>
      </c>
    </row>
    <row r="448" spans="1:18" x14ac:dyDescent="0.3">
      <c r="A448" t="s">
        <v>500</v>
      </c>
      <c r="B448" t="s">
        <v>96</v>
      </c>
      <c r="C448">
        <v>34</v>
      </c>
      <c r="D448" t="s">
        <v>8070</v>
      </c>
      <c r="E448" t="s">
        <v>8084</v>
      </c>
      <c r="F448" t="s">
        <v>12</v>
      </c>
      <c r="G448">
        <v>3</v>
      </c>
      <c r="H448" s="1">
        <v>30069</v>
      </c>
      <c r="I448">
        <v>82372</v>
      </c>
      <c r="J448" s="1">
        <v>166</v>
      </c>
      <c r="K448" t="s">
        <v>40</v>
      </c>
      <c r="L448" t="s">
        <v>14</v>
      </c>
      <c r="M448" t="s">
        <v>23</v>
      </c>
      <c r="N448" s="1">
        <f xml:space="preserve"> ROUND((1 - _xlfn.PERCENTRANK.INC(customers[days_since_last_purchase],customers[[#This Row],[days_since_last_purchase]]))*4 +1,0)</f>
        <v>1</v>
      </c>
      <c r="O448" s="1">
        <f>ROUND(_xlfn.PERCENTRANK.INC(customers[total_orders],customers[[#This Row],[total_orders]])*4+1,0)</f>
        <v>1</v>
      </c>
      <c r="P448" s="1">
        <f>ROUND(_xlfn.PERCENTRANK.INC(customers[total_spend_usd],customers[[#This Row],[total_spend_usd]])*4+1,0)</f>
        <v>3</v>
      </c>
      <c r="Q448" s="1">
        <v>113</v>
      </c>
      <c r="R448" s="1" t="str">
        <f>_xlfn.XLOOKUP(Q448,RFM[RFM Score],RFM[Client Segmentation])</f>
        <v>Hibernating</v>
      </c>
    </row>
    <row r="449" spans="1:18" x14ac:dyDescent="0.3">
      <c r="A449" t="s">
        <v>501</v>
      </c>
      <c r="B449" t="s">
        <v>11</v>
      </c>
      <c r="C449">
        <v>59</v>
      </c>
      <c r="D449" t="s">
        <v>8072</v>
      </c>
      <c r="E449" t="s">
        <v>8084</v>
      </c>
      <c r="F449" t="s">
        <v>17</v>
      </c>
      <c r="G449">
        <v>11</v>
      </c>
      <c r="H449" s="1">
        <v>952</v>
      </c>
      <c r="I449">
        <v>92239</v>
      </c>
      <c r="J449" s="1">
        <v>11</v>
      </c>
      <c r="K449" t="s">
        <v>28</v>
      </c>
      <c r="L449" t="s">
        <v>14</v>
      </c>
      <c r="M449" t="s">
        <v>23</v>
      </c>
      <c r="N449" s="1">
        <f xml:space="preserve"> ROUND((1 - _xlfn.PERCENTRANK.INC(customers[days_since_last_purchase],customers[[#This Row],[days_since_last_purchase]]))*4 +1,0)</f>
        <v>4</v>
      </c>
      <c r="O449" s="1">
        <f>ROUND(_xlfn.PERCENTRANK.INC(customers[total_orders],customers[[#This Row],[total_orders]])*4+1,0)</f>
        <v>3</v>
      </c>
      <c r="P449" s="1">
        <f>ROUND(_xlfn.PERCENTRANK.INC(customers[total_spend_usd],customers[[#This Row],[total_spend_usd]])*4+1,0)</f>
        <v>3</v>
      </c>
      <c r="Q449" s="1">
        <v>433</v>
      </c>
      <c r="R449" s="1" t="str">
        <f>_xlfn.XLOOKUP(Q449,RFM[RFM Score],RFM[Client Segmentation])</f>
        <v>Potential Loyalist</v>
      </c>
    </row>
    <row r="450" spans="1:18" x14ac:dyDescent="0.3">
      <c r="A450" t="s">
        <v>502</v>
      </c>
      <c r="B450" t="s">
        <v>43</v>
      </c>
      <c r="C450">
        <v>39</v>
      </c>
      <c r="D450" t="s">
        <v>8068</v>
      </c>
      <c r="E450" t="s">
        <v>8084</v>
      </c>
      <c r="F450" t="s">
        <v>17</v>
      </c>
      <c r="G450">
        <v>3</v>
      </c>
      <c r="H450" s="1">
        <v>9775</v>
      </c>
      <c r="I450">
        <v>25281</v>
      </c>
      <c r="J450" s="1">
        <v>29</v>
      </c>
      <c r="K450" t="s">
        <v>52</v>
      </c>
      <c r="L450" t="s">
        <v>14</v>
      </c>
      <c r="M450" t="s">
        <v>23</v>
      </c>
      <c r="N450" s="1">
        <f xml:space="preserve"> ROUND((1 - _xlfn.PERCENTRANK.INC(customers[days_since_last_purchase],customers[[#This Row],[days_since_last_purchase]]))*4 +1,0)</f>
        <v>3</v>
      </c>
      <c r="O450" s="1">
        <f>ROUND(_xlfn.PERCENTRANK.INC(customers[total_orders],customers[[#This Row],[total_orders]])*4+1,0)</f>
        <v>1</v>
      </c>
      <c r="P450" s="1">
        <f>ROUND(_xlfn.PERCENTRANK.INC(customers[total_spend_usd],customers[[#This Row],[total_spend_usd]])*4+1,0)</f>
        <v>2</v>
      </c>
      <c r="Q450" s="1">
        <v>312</v>
      </c>
      <c r="R450" s="1" t="str">
        <f>_xlfn.XLOOKUP(Q450,RFM[RFM Score],RFM[Client Segmentation])</f>
        <v>About To Sleep</v>
      </c>
    </row>
    <row r="451" spans="1:18" x14ac:dyDescent="0.3">
      <c r="A451" t="s">
        <v>503</v>
      </c>
      <c r="B451" t="s">
        <v>33</v>
      </c>
      <c r="C451">
        <v>47</v>
      </c>
      <c r="D451" t="s">
        <v>8071</v>
      </c>
      <c r="E451" t="s">
        <v>8084</v>
      </c>
      <c r="F451" t="s">
        <v>17</v>
      </c>
      <c r="G451">
        <v>18</v>
      </c>
      <c r="H451" s="1">
        <v>11096</v>
      </c>
      <c r="I451">
        <v>223239</v>
      </c>
      <c r="J451" s="1">
        <v>14</v>
      </c>
      <c r="K451" t="s">
        <v>21</v>
      </c>
      <c r="L451" t="s">
        <v>34</v>
      </c>
      <c r="M451" t="s">
        <v>15</v>
      </c>
      <c r="N451" s="1">
        <f xml:space="preserve"> ROUND((1 - _xlfn.PERCENTRANK.INC(customers[days_since_last_purchase],customers[[#This Row],[days_since_last_purchase]]))*4 +1,0)</f>
        <v>4</v>
      </c>
      <c r="O451" s="1">
        <f>ROUND(_xlfn.PERCENTRANK.INC(customers[total_orders],customers[[#This Row],[total_orders]])*4+1,0)</f>
        <v>4</v>
      </c>
      <c r="P451" s="1">
        <f>ROUND(_xlfn.PERCENTRANK.INC(customers[total_spend_usd],customers[[#This Row],[total_spend_usd]])*4+1,0)</f>
        <v>4</v>
      </c>
      <c r="Q451" s="1">
        <v>444</v>
      </c>
      <c r="R451" s="1" t="str">
        <f>_xlfn.XLOOKUP(Q451,RFM[RFM Score],RFM[Client Segmentation])</f>
        <v>Loyal Customer</v>
      </c>
    </row>
    <row r="452" spans="1:18" x14ac:dyDescent="0.3">
      <c r="A452" t="s">
        <v>504</v>
      </c>
      <c r="B452" t="s">
        <v>27</v>
      </c>
      <c r="C452">
        <v>46</v>
      </c>
      <c r="D452" t="s">
        <v>8071</v>
      </c>
      <c r="E452" t="s">
        <v>8084</v>
      </c>
      <c r="F452" t="s">
        <v>12</v>
      </c>
      <c r="G452">
        <v>35</v>
      </c>
      <c r="H452" s="1">
        <v>1233</v>
      </c>
      <c r="I452">
        <v>46875</v>
      </c>
      <c r="J452" s="1">
        <v>6</v>
      </c>
      <c r="K452" t="s">
        <v>21</v>
      </c>
      <c r="L452" t="s">
        <v>14</v>
      </c>
      <c r="M452" t="s">
        <v>23</v>
      </c>
      <c r="N452" s="1">
        <f xml:space="preserve"> ROUND((1 - _xlfn.PERCENTRANK.INC(customers[days_since_last_purchase],customers[[#This Row],[days_since_last_purchase]]))*4 +1,0)</f>
        <v>5</v>
      </c>
      <c r="O452" s="1">
        <f>ROUND(_xlfn.PERCENTRANK.INC(customers[total_orders],customers[[#This Row],[total_orders]])*4+1,0)</f>
        <v>5</v>
      </c>
      <c r="P452" s="1">
        <f>ROUND(_xlfn.PERCENTRANK.INC(customers[total_spend_usd],customers[[#This Row],[total_spend_usd]])*4+1,0)</f>
        <v>3</v>
      </c>
      <c r="Q452" s="1">
        <v>553</v>
      </c>
      <c r="R452" s="1" t="str">
        <f>_xlfn.XLOOKUP(Q452,RFM[RFM Score],RFM[Client Segmentation])</f>
        <v>Potential Loyalist</v>
      </c>
    </row>
    <row r="453" spans="1:18" x14ac:dyDescent="0.3">
      <c r="A453" t="s">
        <v>505</v>
      </c>
      <c r="B453" t="s">
        <v>107</v>
      </c>
      <c r="C453">
        <v>18</v>
      </c>
      <c r="D453" t="s">
        <v>8069</v>
      </c>
      <c r="E453" t="s">
        <v>8084</v>
      </c>
      <c r="F453" t="s">
        <v>12</v>
      </c>
      <c r="G453">
        <v>4</v>
      </c>
      <c r="H453" s="1">
        <v>29554</v>
      </c>
      <c r="I453">
        <v>111133</v>
      </c>
      <c r="J453" s="1">
        <v>59</v>
      </c>
      <c r="K453" t="s">
        <v>74</v>
      </c>
      <c r="L453" t="s">
        <v>22</v>
      </c>
      <c r="M453" t="s">
        <v>15</v>
      </c>
      <c r="N453" s="1">
        <f xml:space="preserve"> ROUND((1 - _xlfn.PERCENTRANK.INC(customers[days_since_last_purchase],customers[[#This Row],[days_since_last_purchase]]))*4 +1,0)</f>
        <v>3</v>
      </c>
      <c r="O453" s="1">
        <f>ROUND(_xlfn.PERCENTRANK.INC(customers[total_orders],customers[[#This Row],[total_orders]])*4+1,0)</f>
        <v>2</v>
      </c>
      <c r="P453" s="1">
        <f>ROUND(_xlfn.PERCENTRANK.INC(customers[total_spend_usd],customers[[#This Row],[total_spend_usd]])*4+1,0)</f>
        <v>4</v>
      </c>
      <c r="Q453" s="1">
        <v>324</v>
      </c>
      <c r="R453" s="1" t="str">
        <f>_xlfn.XLOOKUP(Q453,RFM[RFM Score],RFM[Client Segmentation])</f>
        <v>Need Attention</v>
      </c>
    </row>
    <row r="454" spans="1:18" x14ac:dyDescent="0.3">
      <c r="A454" t="s">
        <v>506</v>
      </c>
      <c r="B454" t="s">
        <v>11</v>
      </c>
      <c r="C454">
        <v>30</v>
      </c>
      <c r="D454" t="s">
        <v>8070</v>
      </c>
      <c r="E454" t="s">
        <v>8085</v>
      </c>
      <c r="F454" t="s">
        <v>17</v>
      </c>
      <c r="G454">
        <v>4</v>
      </c>
      <c r="H454" s="1">
        <v>18453</v>
      </c>
      <c r="I454">
        <v>69153</v>
      </c>
      <c r="J454" s="1">
        <v>55</v>
      </c>
      <c r="K454" t="s">
        <v>25</v>
      </c>
      <c r="L454" t="s">
        <v>19</v>
      </c>
      <c r="M454" t="s">
        <v>23</v>
      </c>
      <c r="N454" s="1">
        <f xml:space="preserve"> ROUND((1 - _xlfn.PERCENTRANK.INC(customers[days_since_last_purchase],customers[[#This Row],[days_since_last_purchase]]))*4 +1,0)</f>
        <v>3</v>
      </c>
      <c r="O454" s="1">
        <f>ROUND(_xlfn.PERCENTRANK.INC(customers[total_orders],customers[[#This Row],[total_orders]])*4+1,0)</f>
        <v>2</v>
      </c>
      <c r="P454" s="1">
        <f>ROUND(_xlfn.PERCENTRANK.INC(customers[total_spend_usd],customers[[#This Row],[total_spend_usd]])*4+1,0)</f>
        <v>3</v>
      </c>
      <c r="Q454" s="1">
        <v>323</v>
      </c>
      <c r="R454" s="1" t="str">
        <f>_xlfn.XLOOKUP(Q454,RFM[RFM Score],RFM[Client Segmentation])</f>
        <v>Potential Loyalist</v>
      </c>
    </row>
    <row r="455" spans="1:18" x14ac:dyDescent="0.3">
      <c r="A455" t="s">
        <v>507</v>
      </c>
      <c r="B455" t="s">
        <v>88</v>
      </c>
      <c r="C455">
        <v>24</v>
      </c>
      <c r="D455" t="s">
        <v>8069</v>
      </c>
      <c r="E455" t="s">
        <v>8084</v>
      </c>
      <c r="F455" t="s">
        <v>12</v>
      </c>
      <c r="G455">
        <v>29</v>
      </c>
      <c r="H455" s="1">
        <v>1181</v>
      </c>
      <c r="I455">
        <v>343104</v>
      </c>
      <c r="J455" s="1">
        <v>11</v>
      </c>
      <c r="K455" t="s">
        <v>28</v>
      </c>
      <c r="L455" t="s">
        <v>47</v>
      </c>
      <c r="M455" t="s">
        <v>23</v>
      </c>
      <c r="N455" s="1">
        <f xml:space="preserve"> ROUND((1 - _xlfn.PERCENTRANK.INC(customers[days_since_last_purchase],customers[[#This Row],[days_since_last_purchase]]))*4 +1,0)</f>
        <v>4</v>
      </c>
      <c r="O455" s="1">
        <f>ROUND(_xlfn.PERCENTRANK.INC(customers[total_orders],customers[[#This Row],[total_orders]])*4+1,0)</f>
        <v>4</v>
      </c>
      <c r="P455" s="1">
        <f>ROUND(_xlfn.PERCENTRANK.INC(customers[total_spend_usd],customers[[#This Row],[total_spend_usd]])*4+1,0)</f>
        <v>5</v>
      </c>
      <c r="Q455" s="1">
        <v>445</v>
      </c>
      <c r="R455" s="1" t="str">
        <f>_xlfn.XLOOKUP(Q455,RFM[RFM Score],RFM[Client Segmentation])</f>
        <v>Champion</v>
      </c>
    </row>
    <row r="456" spans="1:18" x14ac:dyDescent="0.3">
      <c r="A456" t="s">
        <v>508</v>
      </c>
      <c r="B456" t="s">
        <v>61</v>
      </c>
      <c r="C456">
        <v>18</v>
      </c>
      <c r="D456" t="s">
        <v>8069</v>
      </c>
      <c r="E456" t="s">
        <v>8087</v>
      </c>
      <c r="F456" t="s">
        <v>17</v>
      </c>
      <c r="G456">
        <v>17</v>
      </c>
      <c r="H456" s="1">
        <v>2651</v>
      </c>
      <c r="I456">
        <v>40446</v>
      </c>
      <c r="J456" s="1">
        <v>21</v>
      </c>
      <c r="K456" t="s">
        <v>52</v>
      </c>
      <c r="L456" t="s">
        <v>14</v>
      </c>
      <c r="M456" t="s">
        <v>15</v>
      </c>
      <c r="N456" s="1">
        <f xml:space="preserve"> ROUND((1 - _xlfn.PERCENTRANK.INC(customers[days_since_last_purchase],customers[[#This Row],[days_since_last_purchase]]))*4 +1,0)</f>
        <v>4</v>
      </c>
      <c r="O456" s="1">
        <f>ROUND(_xlfn.PERCENTRANK.INC(customers[total_orders],customers[[#This Row],[total_orders]])*4+1,0)</f>
        <v>3</v>
      </c>
      <c r="P456" s="1">
        <f>ROUND(_xlfn.PERCENTRANK.INC(customers[total_spend_usd],customers[[#This Row],[total_spend_usd]])*4+1,0)</f>
        <v>2</v>
      </c>
      <c r="Q456" s="1">
        <v>432</v>
      </c>
      <c r="R456" s="1" t="str">
        <f>_xlfn.XLOOKUP(Q456,RFM[RFM Score],RFM[Client Segmentation])</f>
        <v>Potential Loyalist</v>
      </c>
    </row>
    <row r="457" spans="1:18" x14ac:dyDescent="0.3">
      <c r="A457" t="s">
        <v>509</v>
      </c>
      <c r="B457" t="s">
        <v>11</v>
      </c>
      <c r="C457">
        <v>19</v>
      </c>
      <c r="D457" t="s">
        <v>8069</v>
      </c>
      <c r="E457" t="s">
        <v>8084</v>
      </c>
      <c r="F457" t="s">
        <v>17</v>
      </c>
      <c r="G457">
        <v>6</v>
      </c>
      <c r="H457" s="1">
        <v>9752</v>
      </c>
      <c r="I457">
        <v>56179</v>
      </c>
      <c r="J457" s="1">
        <v>68</v>
      </c>
      <c r="K457" t="s">
        <v>28</v>
      </c>
      <c r="L457" t="s">
        <v>45</v>
      </c>
      <c r="M457" t="s">
        <v>15</v>
      </c>
      <c r="N457" s="1">
        <f xml:space="preserve"> ROUND((1 - _xlfn.PERCENTRANK.INC(customers[days_since_last_purchase],customers[[#This Row],[days_since_last_purchase]]))*4 +1,0)</f>
        <v>2</v>
      </c>
      <c r="O457" s="1">
        <f>ROUND(_xlfn.PERCENTRANK.INC(customers[total_orders],customers[[#This Row],[total_orders]])*4+1,0)</f>
        <v>2</v>
      </c>
      <c r="P457" s="1">
        <f>ROUND(_xlfn.PERCENTRANK.INC(customers[total_spend_usd],customers[[#This Row],[total_spend_usd]])*4+1,0)</f>
        <v>3</v>
      </c>
      <c r="Q457" s="1">
        <v>223</v>
      </c>
      <c r="R457" s="1" t="str">
        <f>_xlfn.XLOOKUP(Q457,RFM[RFM Score],RFM[Client Segmentation])</f>
        <v>Hibernating</v>
      </c>
    </row>
    <row r="458" spans="1:18" x14ac:dyDescent="0.3">
      <c r="A458" t="s">
        <v>510</v>
      </c>
      <c r="B458" t="s">
        <v>11</v>
      </c>
      <c r="C458">
        <v>33</v>
      </c>
      <c r="D458" t="s">
        <v>8070</v>
      </c>
      <c r="E458" t="s">
        <v>8087</v>
      </c>
      <c r="F458" t="s">
        <v>17</v>
      </c>
      <c r="G458">
        <v>7</v>
      </c>
      <c r="H458" s="1">
        <v>13706</v>
      </c>
      <c r="I458">
        <v>102465</v>
      </c>
      <c r="J458" s="1">
        <v>4</v>
      </c>
      <c r="K458" t="s">
        <v>21</v>
      </c>
      <c r="L458" t="s">
        <v>14</v>
      </c>
      <c r="M458" t="s">
        <v>15</v>
      </c>
      <c r="N458" s="1">
        <f xml:space="preserve"> ROUND((1 - _xlfn.PERCENTRANK.INC(customers[days_since_last_purchase],customers[[#This Row],[days_since_last_purchase]]))*4 +1,0)</f>
        <v>5</v>
      </c>
      <c r="O458" s="1">
        <f>ROUND(_xlfn.PERCENTRANK.INC(customers[total_orders],customers[[#This Row],[total_orders]])*4+1,0)</f>
        <v>2</v>
      </c>
      <c r="P458" s="1">
        <f>ROUND(_xlfn.PERCENTRANK.INC(customers[total_spend_usd],customers[[#This Row],[total_spend_usd]])*4+1,0)</f>
        <v>3</v>
      </c>
      <c r="Q458" s="1">
        <v>523</v>
      </c>
      <c r="R458" s="1" t="str">
        <f>_xlfn.XLOOKUP(Q458,RFM[RFM Score],RFM[Client Segmentation])</f>
        <v>Promising</v>
      </c>
    </row>
    <row r="459" spans="1:18" x14ac:dyDescent="0.3">
      <c r="A459" t="s">
        <v>511</v>
      </c>
      <c r="B459" t="s">
        <v>33</v>
      </c>
      <c r="C459">
        <v>58</v>
      </c>
      <c r="D459" t="s">
        <v>8072</v>
      </c>
      <c r="E459" t="s">
        <v>8084</v>
      </c>
      <c r="F459" t="s">
        <v>12</v>
      </c>
      <c r="G459">
        <v>11</v>
      </c>
      <c r="H459" s="1">
        <v>1806</v>
      </c>
      <c r="I459">
        <v>17216</v>
      </c>
      <c r="J459" s="1">
        <v>1</v>
      </c>
      <c r="K459" t="s">
        <v>25</v>
      </c>
      <c r="L459" t="s">
        <v>45</v>
      </c>
      <c r="M459" t="s">
        <v>23</v>
      </c>
      <c r="N459" s="1">
        <f xml:space="preserve"> ROUND((1 - _xlfn.PERCENTRANK.INC(customers[days_since_last_purchase],customers[[#This Row],[days_since_last_purchase]]))*4 +1,0)</f>
        <v>5</v>
      </c>
      <c r="O459" s="1">
        <f>ROUND(_xlfn.PERCENTRANK.INC(customers[total_orders],customers[[#This Row],[total_orders]])*4+1,0)</f>
        <v>3</v>
      </c>
      <c r="P459" s="1">
        <f>ROUND(_xlfn.PERCENTRANK.INC(customers[total_spend_usd],customers[[#This Row],[total_spend_usd]])*4+1,0)</f>
        <v>2</v>
      </c>
      <c r="Q459" s="1">
        <v>532</v>
      </c>
      <c r="R459" s="1" t="str">
        <f>_xlfn.XLOOKUP(Q459,RFM[RFM Score],RFM[Client Segmentation])</f>
        <v>Potential Loyalist</v>
      </c>
    </row>
    <row r="460" spans="1:18" x14ac:dyDescent="0.3">
      <c r="A460" t="s">
        <v>512</v>
      </c>
      <c r="B460" t="s">
        <v>11</v>
      </c>
      <c r="C460">
        <v>19</v>
      </c>
      <c r="D460" t="s">
        <v>8069</v>
      </c>
      <c r="E460" t="s">
        <v>8087</v>
      </c>
      <c r="F460" t="s">
        <v>17</v>
      </c>
      <c r="G460">
        <v>39</v>
      </c>
      <c r="H460" s="1">
        <v>5121</v>
      </c>
      <c r="I460">
        <v>207578</v>
      </c>
      <c r="J460" s="1">
        <v>8</v>
      </c>
      <c r="K460" t="s">
        <v>25</v>
      </c>
      <c r="L460" t="s">
        <v>19</v>
      </c>
      <c r="M460" t="s">
        <v>15</v>
      </c>
      <c r="N460" s="1">
        <f xml:space="preserve"> ROUND((1 - _xlfn.PERCENTRANK.INC(customers[days_since_last_purchase],customers[[#This Row],[days_since_last_purchase]]))*4 +1,0)</f>
        <v>4</v>
      </c>
      <c r="O460" s="1">
        <f>ROUND(_xlfn.PERCENTRANK.INC(customers[total_orders],customers[[#This Row],[total_orders]])*4+1,0)</f>
        <v>5</v>
      </c>
      <c r="P460" s="1">
        <f>ROUND(_xlfn.PERCENTRANK.INC(customers[total_spend_usd],customers[[#This Row],[total_spend_usd]])*4+1,0)</f>
        <v>4</v>
      </c>
      <c r="Q460" s="1">
        <v>454</v>
      </c>
      <c r="R460" s="1" t="str">
        <f>_xlfn.XLOOKUP(Q460,RFM[RFM Score],RFM[Client Segmentation])</f>
        <v>Champion</v>
      </c>
    </row>
    <row r="461" spans="1:18" x14ac:dyDescent="0.3">
      <c r="A461" t="s">
        <v>513</v>
      </c>
      <c r="B461" t="s">
        <v>43</v>
      </c>
      <c r="C461">
        <v>51</v>
      </c>
      <c r="D461" t="s">
        <v>8071</v>
      </c>
      <c r="E461" t="s">
        <v>8084</v>
      </c>
      <c r="F461" t="s">
        <v>17</v>
      </c>
      <c r="G461">
        <v>9</v>
      </c>
      <c r="H461" s="1">
        <v>3079</v>
      </c>
      <c r="I461">
        <v>24848</v>
      </c>
      <c r="J461" s="1">
        <v>21</v>
      </c>
      <c r="K461" t="s">
        <v>44</v>
      </c>
      <c r="L461" t="s">
        <v>19</v>
      </c>
      <c r="M461" t="s">
        <v>23</v>
      </c>
      <c r="N461" s="1">
        <f xml:space="preserve"> ROUND((1 - _xlfn.PERCENTRANK.INC(customers[days_since_last_purchase],customers[[#This Row],[days_since_last_purchase]]))*4 +1,0)</f>
        <v>4</v>
      </c>
      <c r="O461" s="1">
        <f>ROUND(_xlfn.PERCENTRANK.INC(customers[total_orders],customers[[#This Row],[total_orders]])*4+1,0)</f>
        <v>2</v>
      </c>
      <c r="P461" s="1">
        <f>ROUND(_xlfn.PERCENTRANK.INC(customers[total_spend_usd],customers[[#This Row],[total_spend_usd]])*4+1,0)</f>
        <v>2</v>
      </c>
      <c r="Q461" s="1">
        <v>422</v>
      </c>
      <c r="R461" s="1" t="str">
        <f>_xlfn.XLOOKUP(Q461,RFM[RFM Score],RFM[Client Segmentation])</f>
        <v>New Customer</v>
      </c>
    </row>
    <row r="462" spans="1:18" x14ac:dyDescent="0.3">
      <c r="A462" t="s">
        <v>514</v>
      </c>
      <c r="B462" t="s">
        <v>107</v>
      </c>
      <c r="C462">
        <v>45</v>
      </c>
      <c r="D462" t="s">
        <v>8071</v>
      </c>
      <c r="E462" t="s">
        <v>8086</v>
      </c>
      <c r="F462" t="s">
        <v>12</v>
      </c>
      <c r="G462">
        <v>29</v>
      </c>
      <c r="H462" s="1">
        <v>570</v>
      </c>
      <c r="I462">
        <v>141965</v>
      </c>
      <c r="J462" s="1">
        <v>58</v>
      </c>
      <c r="K462" t="s">
        <v>28</v>
      </c>
      <c r="L462" t="s">
        <v>45</v>
      </c>
      <c r="M462" t="s">
        <v>15</v>
      </c>
      <c r="N462" s="1">
        <f xml:space="preserve"> ROUND((1 - _xlfn.PERCENTRANK.INC(customers[days_since_last_purchase],customers[[#This Row],[days_since_last_purchase]]))*4 +1,0)</f>
        <v>3</v>
      </c>
      <c r="O462" s="1">
        <f>ROUND(_xlfn.PERCENTRANK.INC(customers[total_orders],customers[[#This Row],[total_orders]])*4+1,0)</f>
        <v>4</v>
      </c>
      <c r="P462" s="1">
        <f>ROUND(_xlfn.PERCENTRANK.INC(customers[total_spend_usd],customers[[#This Row],[total_spend_usd]])*4+1,0)</f>
        <v>4</v>
      </c>
      <c r="Q462" s="1">
        <v>344</v>
      </c>
      <c r="R462" s="1" t="str">
        <f>_xlfn.XLOOKUP(Q462,RFM[RFM Score],RFM[Client Segmentation])</f>
        <v>Loyal Customer</v>
      </c>
    </row>
    <row r="463" spans="1:18" x14ac:dyDescent="0.3">
      <c r="A463" t="s">
        <v>515</v>
      </c>
      <c r="B463" t="s">
        <v>61</v>
      </c>
      <c r="C463">
        <v>32</v>
      </c>
      <c r="D463" t="s">
        <v>8070</v>
      </c>
      <c r="E463" t="s">
        <v>8084</v>
      </c>
      <c r="F463" t="s">
        <v>17</v>
      </c>
      <c r="G463">
        <v>2</v>
      </c>
      <c r="H463" s="1">
        <v>3728</v>
      </c>
      <c r="I463">
        <v>6431</v>
      </c>
      <c r="J463" s="1">
        <v>2</v>
      </c>
      <c r="K463" t="s">
        <v>25</v>
      </c>
      <c r="L463" t="s">
        <v>19</v>
      </c>
      <c r="M463" t="s">
        <v>15</v>
      </c>
      <c r="N463" s="1">
        <f xml:space="preserve"> ROUND((1 - _xlfn.PERCENTRANK.INC(customers[days_since_last_purchase],customers[[#This Row],[days_since_last_purchase]]))*4 +1,0)</f>
        <v>5</v>
      </c>
      <c r="O463" s="1">
        <f>ROUND(_xlfn.PERCENTRANK.INC(customers[total_orders],customers[[#This Row],[total_orders]])*4+1,0)</f>
        <v>1</v>
      </c>
      <c r="P463" s="1">
        <f>ROUND(_xlfn.PERCENTRANK.INC(customers[total_spend_usd],customers[[#This Row],[total_spend_usd]])*4+1,0)</f>
        <v>1</v>
      </c>
      <c r="Q463" s="1">
        <v>511</v>
      </c>
      <c r="R463" s="1" t="str">
        <f>_xlfn.XLOOKUP(Q463,RFM[RFM Score],RFM[Client Segmentation])</f>
        <v>New Customer</v>
      </c>
    </row>
    <row r="464" spans="1:18" x14ac:dyDescent="0.3">
      <c r="A464" t="s">
        <v>516</v>
      </c>
      <c r="B464" t="s">
        <v>11</v>
      </c>
      <c r="C464">
        <v>24</v>
      </c>
      <c r="D464" t="s">
        <v>8069</v>
      </c>
      <c r="E464" t="s">
        <v>8087</v>
      </c>
      <c r="F464" t="s">
        <v>12</v>
      </c>
      <c r="G464">
        <v>10</v>
      </c>
      <c r="H464" s="1">
        <v>10957</v>
      </c>
      <c r="I464">
        <v>105648</v>
      </c>
      <c r="J464" s="1">
        <v>131</v>
      </c>
      <c r="K464" t="s">
        <v>18</v>
      </c>
      <c r="L464" t="s">
        <v>14</v>
      </c>
      <c r="M464" t="s">
        <v>23</v>
      </c>
      <c r="N464" s="1">
        <f xml:space="preserve"> ROUND((1 - _xlfn.PERCENTRANK.INC(customers[days_since_last_purchase],customers[[#This Row],[days_since_last_purchase]]))*4 +1,0)</f>
        <v>1</v>
      </c>
      <c r="O464" s="1">
        <f>ROUND(_xlfn.PERCENTRANK.INC(customers[total_orders],customers[[#This Row],[total_orders]])*4+1,0)</f>
        <v>3</v>
      </c>
      <c r="P464" s="1">
        <f>ROUND(_xlfn.PERCENTRANK.INC(customers[total_spend_usd],customers[[#This Row],[total_spend_usd]])*4+1,0)</f>
        <v>3</v>
      </c>
      <c r="Q464" s="1">
        <v>133</v>
      </c>
      <c r="R464" s="1" t="str">
        <f>_xlfn.XLOOKUP(Q464,RFM[RFM Score],RFM[Client Segmentation])</f>
        <v>At Risk</v>
      </c>
    </row>
    <row r="465" spans="1:18" x14ac:dyDescent="0.3">
      <c r="A465" t="s">
        <v>517</v>
      </c>
      <c r="B465" t="s">
        <v>43</v>
      </c>
      <c r="C465">
        <v>61</v>
      </c>
      <c r="D465" t="s">
        <v>8072</v>
      </c>
      <c r="E465" t="s">
        <v>8085</v>
      </c>
      <c r="F465" t="s">
        <v>12</v>
      </c>
      <c r="G465">
        <v>11</v>
      </c>
      <c r="H465" s="1">
        <v>9397</v>
      </c>
      <c r="I465">
        <v>95282</v>
      </c>
      <c r="J465" s="1">
        <v>102</v>
      </c>
      <c r="K465" t="s">
        <v>25</v>
      </c>
      <c r="L465" t="s">
        <v>34</v>
      </c>
      <c r="M465" t="s">
        <v>23</v>
      </c>
      <c r="N465" s="1">
        <f xml:space="preserve"> ROUND((1 - _xlfn.PERCENTRANK.INC(customers[days_since_last_purchase],customers[[#This Row],[days_since_last_purchase]]))*4 +1,0)</f>
        <v>2</v>
      </c>
      <c r="O465" s="1">
        <f>ROUND(_xlfn.PERCENTRANK.INC(customers[total_orders],customers[[#This Row],[total_orders]])*4+1,0)</f>
        <v>3</v>
      </c>
      <c r="P465" s="1">
        <f>ROUND(_xlfn.PERCENTRANK.INC(customers[total_spend_usd],customers[[#This Row],[total_spend_usd]])*4+1,0)</f>
        <v>3</v>
      </c>
      <c r="Q465" s="1">
        <v>233</v>
      </c>
      <c r="R465" s="1" t="str">
        <f>_xlfn.XLOOKUP(Q465,RFM[RFM Score],RFM[Client Segmentation])</f>
        <v>Hibernating</v>
      </c>
    </row>
    <row r="466" spans="1:18" x14ac:dyDescent="0.3">
      <c r="A466" t="s">
        <v>518</v>
      </c>
      <c r="B466" t="s">
        <v>96</v>
      </c>
      <c r="C466">
        <v>18</v>
      </c>
      <c r="D466" t="s">
        <v>8069</v>
      </c>
      <c r="E466" t="s">
        <v>8084</v>
      </c>
      <c r="F466" t="s">
        <v>12</v>
      </c>
      <c r="G466">
        <v>2</v>
      </c>
      <c r="H466" s="1">
        <v>5763</v>
      </c>
      <c r="I466">
        <v>10959</v>
      </c>
      <c r="J466" s="1">
        <v>2</v>
      </c>
      <c r="K466" t="s">
        <v>25</v>
      </c>
      <c r="L466" t="s">
        <v>45</v>
      </c>
      <c r="M466" t="s">
        <v>23</v>
      </c>
      <c r="N466" s="1">
        <f xml:space="preserve"> ROUND((1 - _xlfn.PERCENTRANK.INC(customers[days_since_last_purchase],customers[[#This Row],[days_since_last_purchase]]))*4 +1,0)</f>
        <v>5</v>
      </c>
      <c r="O466" s="1">
        <f>ROUND(_xlfn.PERCENTRANK.INC(customers[total_orders],customers[[#This Row],[total_orders]])*4+1,0)</f>
        <v>1</v>
      </c>
      <c r="P466" s="1">
        <f>ROUND(_xlfn.PERCENTRANK.INC(customers[total_spend_usd],customers[[#This Row],[total_spend_usd]])*4+1,0)</f>
        <v>2</v>
      </c>
      <c r="Q466" s="1">
        <v>512</v>
      </c>
      <c r="R466" s="1" t="str">
        <f>_xlfn.XLOOKUP(Q466,RFM[RFM Score],RFM[Client Segmentation])</f>
        <v>New Customer</v>
      </c>
    </row>
    <row r="467" spans="1:18" x14ac:dyDescent="0.3">
      <c r="A467" t="s">
        <v>519</v>
      </c>
      <c r="B467" t="s">
        <v>51</v>
      </c>
      <c r="C467">
        <v>22</v>
      </c>
      <c r="D467" t="s">
        <v>8069</v>
      </c>
      <c r="E467" t="s">
        <v>8084</v>
      </c>
      <c r="F467" t="s">
        <v>17</v>
      </c>
      <c r="G467">
        <v>9</v>
      </c>
      <c r="H467" s="1">
        <v>2088</v>
      </c>
      <c r="I467">
        <v>19859</v>
      </c>
      <c r="J467" s="1">
        <v>95</v>
      </c>
      <c r="K467" t="s">
        <v>37</v>
      </c>
      <c r="L467" t="s">
        <v>19</v>
      </c>
      <c r="M467" t="s">
        <v>23</v>
      </c>
      <c r="N467" s="1">
        <f xml:space="preserve"> ROUND((1 - _xlfn.PERCENTRANK.INC(customers[days_since_last_purchase],customers[[#This Row],[days_since_last_purchase]]))*4 +1,0)</f>
        <v>2</v>
      </c>
      <c r="O467" s="1">
        <f>ROUND(_xlfn.PERCENTRANK.INC(customers[total_orders],customers[[#This Row],[total_orders]])*4+1,0)</f>
        <v>2</v>
      </c>
      <c r="P467" s="1">
        <f>ROUND(_xlfn.PERCENTRANK.INC(customers[total_spend_usd],customers[[#This Row],[total_spend_usd]])*4+1,0)</f>
        <v>2</v>
      </c>
      <c r="Q467" s="1">
        <v>222</v>
      </c>
      <c r="R467" s="1" t="str">
        <f>_xlfn.XLOOKUP(Q467,RFM[RFM Score],RFM[Client Segmentation])</f>
        <v>Hibernating</v>
      </c>
    </row>
    <row r="468" spans="1:18" x14ac:dyDescent="0.3">
      <c r="A468" t="s">
        <v>520</v>
      </c>
      <c r="B468" t="s">
        <v>11</v>
      </c>
      <c r="C468">
        <v>43</v>
      </c>
      <c r="D468" t="s">
        <v>8068</v>
      </c>
      <c r="E468" t="s">
        <v>8084</v>
      </c>
      <c r="F468" t="s">
        <v>17</v>
      </c>
      <c r="G468">
        <v>12</v>
      </c>
      <c r="H468" s="1">
        <v>4777</v>
      </c>
      <c r="I468">
        <v>64999</v>
      </c>
      <c r="J468" s="1">
        <v>16</v>
      </c>
      <c r="K468" t="s">
        <v>40</v>
      </c>
      <c r="L468" t="s">
        <v>34</v>
      </c>
      <c r="M468" t="s">
        <v>15</v>
      </c>
      <c r="N468" s="1">
        <f xml:space="preserve"> ROUND((1 - _xlfn.PERCENTRANK.INC(customers[days_since_last_purchase],customers[[#This Row],[days_since_last_purchase]]))*4 +1,0)</f>
        <v>4</v>
      </c>
      <c r="O468" s="1">
        <f>ROUND(_xlfn.PERCENTRANK.INC(customers[total_orders],customers[[#This Row],[total_orders]])*4+1,0)</f>
        <v>3</v>
      </c>
      <c r="P468" s="1">
        <f>ROUND(_xlfn.PERCENTRANK.INC(customers[total_spend_usd],customers[[#This Row],[total_spend_usd]])*4+1,0)</f>
        <v>3</v>
      </c>
      <c r="Q468" s="1">
        <v>433</v>
      </c>
      <c r="R468" s="1" t="str">
        <f>_xlfn.XLOOKUP(Q468,RFM[RFM Score],RFM[Client Segmentation])</f>
        <v>Potential Loyalist</v>
      </c>
    </row>
    <row r="469" spans="1:18" x14ac:dyDescent="0.3">
      <c r="A469" t="s">
        <v>521</v>
      </c>
      <c r="B469" t="s">
        <v>64</v>
      </c>
      <c r="C469">
        <v>26</v>
      </c>
      <c r="D469" t="s">
        <v>8070</v>
      </c>
      <c r="E469" t="s">
        <v>8084</v>
      </c>
      <c r="F469" t="s">
        <v>17</v>
      </c>
      <c r="G469">
        <v>20</v>
      </c>
      <c r="H469" s="1">
        <v>18508</v>
      </c>
      <c r="I469">
        <v>417042</v>
      </c>
      <c r="J469" s="1">
        <v>57</v>
      </c>
      <c r="K469" t="s">
        <v>28</v>
      </c>
      <c r="L469" t="s">
        <v>47</v>
      </c>
      <c r="M469" t="s">
        <v>23</v>
      </c>
      <c r="N469" s="1">
        <f xml:space="preserve"> ROUND((1 - _xlfn.PERCENTRANK.INC(customers[days_since_last_purchase],customers[[#This Row],[days_since_last_purchase]]))*4 +1,0)</f>
        <v>3</v>
      </c>
      <c r="O469" s="1">
        <f>ROUND(_xlfn.PERCENTRANK.INC(customers[total_orders],customers[[#This Row],[total_orders]])*4+1,0)</f>
        <v>4</v>
      </c>
      <c r="P469" s="1">
        <f>ROUND(_xlfn.PERCENTRANK.INC(customers[total_spend_usd],customers[[#This Row],[total_spend_usd]])*4+1,0)</f>
        <v>5</v>
      </c>
      <c r="Q469" s="1">
        <v>345</v>
      </c>
      <c r="R469" s="1" t="str">
        <f>_xlfn.XLOOKUP(Q469,RFM[RFM Score],RFM[Client Segmentation])</f>
        <v>Loyal Customer</v>
      </c>
    </row>
    <row r="470" spans="1:18" x14ac:dyDescent="0.3">
      <c r="A470" t="s">
        <v>522</v>
      </c>
      <c r="B470" t="s">
        <v>61</v>
      </c>
      <c r="C470">
        <v>23</v>
      </c>
      <c r="D470" t="s">
        <v>8069</v>
      </c>
      <c r="E470" t="s">
        <v>8084</v>
      </c>
      <c r="F470" t="s">
        <v>17</v>
      </c>
      <c r="G470">
        <v>18</v>
      </c>
      <c r="H470" s="1">
        <v>5363</v>
      </c>
      <c r="I470">
        <v>90656</v>
      </c>
      <c r="J470" s="1">
        <v>382</v>
      </c>
      <c r="K470" t="s">
        <v>28</v>
      </c>
      <c r="L470" t="s">
        <v>34</v>
      </c>
      <c r="M470" t="s">
        <v>23</v>
      </c>
      <c r="N470" s="1">
        <f xml:space="preserve"> ROUND((1 - _xlfn.PERCENTRANK.INC(customers[days_since_last_purchase],customers[[#This Row],[days_since_last_purchase]]))*4 +1,0)</f>
        <v>1</v>
      </c>
      <c r="O470" s="1">
        <f>ROUND(_xlfn.PERCENTRANK.INC(customers[total_orders],customers[[#This Row],[total_orders]])*4+1,0)</f>
        <v>4</v>
      </c>
      <c r="P470" s="1">
        <f>ROUND(_xlfn.PERCENTRANK.INC(customers[total_spend_usd],customers[[#This Row],[total_spend_usd]])*4+1,0)</f>
        <v>3</v>
      </c>
      <c r="Q470" s="1">
        <v>143</v>
      </c>
      <c r="R470" s="1" t="str">
        <f>_xlfn.XLOOKUP(Q470,RFM[RFM Score],RFM[Client Segmentation])</f>
        <v>At Risk</v>
      </c>
    </row>
    <row r="471" spans="1:18" x14ac:dyDescent="0.3">
      <c r="A471" t="s">
        <v>523</v>
      </c>
      <c r="B471" t="s">
        <v>68</v>
      </c>
      <c r="C471">
        <v>30</v>
      </c>
      <c r="D471" t="s">
        <v>8070</v>
      </c>
      <c r="E471" t="s">
        <v>8084</v>
      </c>
      <c r="F471" t="s">
        <v>12</v>
      </c>
      <c r="G471">
        <v>1</v>
      </c>
      <c r="H471" s="1">
        <v>9181</v>
      </c>
      <c r="I471">
        <v>8572</v>
      </c>
      <c r="J471" s="1">
        <v>162</v>
      </c>
      <c r="K471" t="s">
        <v>13</v>
      </c>
      <c r="L471" t="s">
        <v>19</v>
      </c>
      <c r="M471" t="s">
        <v>15</v>
      </c>
      <c r="N471" s="1">
        <f xml:space="preserve"> ROUND((1 - _xlfn.PERCENTRANK.INC(customers[days_since_last_purchase],customers[[#This Row],[days_since_last_purchase]]))*4 +1,0)</f>
        <v>1</v>
      </c>
      <c r="O471" s="1">
        <f>ROUND(_xlfn.PERCENTRANK.INC(customers[total_orders],customers[[#This Row],[total_orders]])*4+1,0)</f>
        <v>1</v>
      </c>
      <c r="P471" s="1">
        <f>ROUND(_xlfn.PERCENTRANK.INC(customers[total_spend_usd],customers[[#This Row],[total_spend_usd]])*4+1,0)</f>
        <v>1</v>
      </c>
      <c r="Q471" s="1">
        <v>111</v>
      </c>
      <c r="R471" s="1" t="str">
        <f>_xlfn.XLOOKUP(Q471,RFM[RFM Score],RFM[Client Segmentation])</f>
        <v>Lost</v>
      </c>
    </row>
    <row r="472" spans="1:18" x14ac:dyDescent="0.3">
      <c r="A472" t="s">
        <v>524</v>
      </c>
      <c r="B472" t="s">
        <v>43</v>
      </c>
      <c r="C472">
        <v>32</v>
      </c>
      <c r="D472" t="s">
        <v>8070</v>
      </c>
      <c r="E472" t="s">
        <v>8084</v>
      </c>
      <c r="F472" t="s">
        <v>12</v>
      </c>
      <c r="G472">
        <v>14</v>
      </c>
      <c r="H472" s="1">
        <v>9533</v>
      </c>
      <c r="I472">
        <v>115072</v>
      </c>
      <c r="J472" s="1">
        <v>21</v>
      </c>
      <c r="K472" t="s">
        <v>40</v>
      </c>
      <c r="L472" t="s">
        <v>19</v>
      </c>
      <c r="M472" t="s">
        <v>23</v>
      </c>
      <c r="N472" s="1">
        <f xml:space="preserve"> ROUND((1 - _xlfn.PERCENTRANK.INC(customers[days_since_last_purchase],customers[[#This Row],[days_since_last_purchase]]))*4 +1,0)</f>
        <v>4</v>
      </c>
      <c r="O472" s="1">
        <f>ROUND(_xlfn.PERCENTRANK.INC(customers[total_orders],customers[[#This Row],[total_orders]])*4+1,0)</f>
        <v>3</v>
      </c>
      <c r="P472" s="1">
        <f>ROUND(_xlfn.PERCENTRANK.INC(customers[total_spend_usd],customers[[#This Row],[total_spend_usd]])*4+1,0)</f>
        <v>4</v>
      </c>
      <c r="Q472" s="1">
        <v>434</v>
      </c>
      <c r="R472" s="1" t="str">
        <f>_xlfn.XLOOKUP(Q472,RFM[RFM Score],RFM[Client Segmentation])</f>
        <v>Need Attention</v>
      </c>
    </row>
    <row r="473" spans="1:18" x14ac:dyDescent="0.3">
      <c r="A473" t="s">
        <v>525</v>
      </c>
      <c r="B473" t="s">
        <v>27</v>
      </c>
      <c r="C473">
        <v>38</v>
      </c>
      <c r="D473" t="s">
        <v>8068</v>
      </c>
      <c r="E473" t="s">
        <v>8084</v>
      </c>
      <c r="F473" t="s">
        <v>17</v>
      </c>
      <c r="G473">
        <v>15</v>
      </c>
      <c r="H473" s="1">
        <v>1625</v>
      </c>
      <c r="I473">
        <v>23436</v>
      </c>
      <c r="J473" s="1">
        <v>17</v>
      </c>
      <c r="K473" t="s">
        <v>28</v>
      </c>
      <c r="L473" t="s">
        <v>14</v>
      </c>
      <c r="M473" t="s">
        <v>15</v>
      </c>
      <c r="N473" s="1">
        <f xml:space="preserve"> ROUND((1 - _xlfn.PERCENTRANK.INC(customers[days_since_last_purchase],customers[[#This Row],[days_since_last_purchase]]))*4 +1,0)</f>
        <v>4</v>
      </c>
      <c r="O473" s="1">
        <f>ROUND(_xlfn.PERCENTRANK.INC(customers[total_orders],customers[[#This Row],[total_orders]])*4+1,0)</f>
        <v>3</v>
      </c>
      <c r="P473" s="1">
        <f>ROUND(_xlfn.PERCENTRANK.INC(customers[total_spend_usd],customers[[#This Row],[total_spend_usd]])*4+1,0)</f>
        <v>2</v>
      </c>
      <c r="Q473" s="1">
        <v>432</v>
      </c>
      <c r="R473" s="1" t="str">
        <f>_xlfn.XLOOKUP(Q473,RFM[RFM Score],RFM[Client Segmentation])</f>
        <v>Potential Loyalist</v>
      </c>
    </row>
    <row r="474" spans="1:18" x14ac:dyDescent="0.3">
      <c r="A474" t="s">
        <v>526</v>
      </c>
      <c r="B474" t="s">
        <v>61</v>
      </c>
      <c r="C474">
        <v>26</v>
      </c>
      <c r="D474" t="s">
        <v>8070</v>
      </c>
      <c r="E474" t="s">
        <v>8085</v>
      </c>
      <c r="F474" t="s">
        <v>12</v>
      </c>
      <c r="G474">
        <v>4</v>
      </c>
      <c r="H474" s="1">
        <v>9587</v>
      </c>
      <c r="I474">
        <v>36127</v>
      </c>
      <c r="J474" s="1">
        <v>90</v>
      </c>
      <c r="K474" t="s">
        <v>124</v>
      </c>
      <c r="L474" t="s">
        <v>19</v>
      </c>
      <c r="M474" t="s">
        <v>23</v>
      </c>
      <c r="N474" s="1">
        <f xml:space="preserve"> ROUND((1 - _xlfn.PERCENTRANK.INC(customers[days_since_last_purchase],customers[[#This Row],[days_since_last_purchase]]))*4 +1,0)</f>
        <v>2</v>
      </c>
      <c r="O474" s="1">
        <f>ROUND(_xlfn.PERCENTRANK.INC(customers[total_orders],customers[[#This Row],[total_orders]])*4+1,0)</f>
        <v>2</v>
      </c>
      <c r="P474" s="1">
        <f>ROUND(_xlfn.PERCENTRANK.INC(customers[total_spend_usd],customers[[#This Row],[total_spend_usd]])*4+1,0)</f>
        <v>2</v>
      </c>
      <c r="Q474" s="1">
        <v>222</v>
      </c>
      <c r="R474" s="1" t="str">
        <f>_xlfn.XLOOKUP(Q474,RFM[RFM Score],RFM[Client Segmentation])</f>
        <v>Hibernating</v>
      </c>
    </row>
    <row r="475" spans="1:18" x14ac:dyDescent="0.3">
      <c r="A475" t="s">
        <v>527</v>
      </c>
      <c r="B475" t="s">
        <v>51</v>
      </c>
      <c r="C475">
        <v>21</v>
      </c>
      <c r="D475" t="s">
        <v>8069</v>
      </c>
      <c r="E475" t="s">
        <v>8084</v>
      </c>
      <c r="F475" t="s">
        <v>12</v>
      </c>
      <c r="G475">
        <v>2</v>
      </c>
      <c r="H475" s="1">
        <v>4559</v>
      </c>
      <c r="I475">
        <v>843</v>
      </c>
      <c r="J475" s="1">
        <v>38</v>
      </c>
      <c r="K475" t="s">
        <v>74</v>
      </c>
      <c r="L475" t="s">
        <v>47</v>
      </c>
      <c r="M475" t="s">
        <v>15</v>
      </c>
      <c r="N475" s="1">
        <f xml:space="preserve"> ROUND((1 - _xlfn.PERCENTRANK.INC(customers[days_since_last_purchase],customers[[#This Row],[days_since_last_purchase]]))*4 +1,0)</f>
        <v>3</v>
      </c>
      <c r="O475" s="1">
        <f>ROUND(_xlfn.PERCENTRANK.INC(customers[total_orders],customers[[#This Row],[total_orders]])*4+1,0)</f>
        <v>1</v>
      </c>
      <c r="P475" s="1">
        <f>ROUND(_xlfn.PERCENTRANK.INC(customers[total_spend_usd],customers[[#This Row],[total_spend_usd]])*4+1,0)</f>
        <v>1</v>
      </c>
      <c r="Q475" s="1">
        <v>311</v>
      </c>
      <c r="R475" s="1" t="str">
        <f>_xlfn.XLOOKUP(Q475,RFM[RFM Score],RFM[Client Segmentation])</f>
        <v>New Customer</v>
      </c>
    </row>
    <row r="476" spans="1:18" x14ac:dyDescent="0.3">
      <c r="A476" t="s">
        <v>528</v>
      </c>
      <c r="B476" t="s">
        <v>43</v>
      </c>
      <c r="C476">
        <v>18</v>
      </c>
      <c r="D476" t="s">
        <v>8069</v>
      </c>
      <c r="E476" t="s">
        <v>8084</v>
      </c>
      <c r="F476" t="s">
        <v>12</v>
      </c>
      <c r="G476">
        <v>17</v>
      </c>
      <c r="H476" s="1">
        <v>3644</v>
      </c>
      <c r="I476">
        <v>59477</v>
      </c>
      <c r="J476" s="1">
        <v>123</v>
      </c>
      <c r="K476" t="s">
        <v>21</v>
      </c>
      <c r="L476" t="s">
        <v>19</v>
      </c>
      <c r="M476" t="s">
        <v>15</v>
      </c>
      <c r="N476" s="1">
        <f xml:space="preserve"> ROUND((1 - _xlfn.PERCENTRANK.INC(customers[days_since_last_purchase],customers[[#This Row],[days_since_last_purchase]]))*4 +1,0)</f>
        <v>2</v>
      </c>
      <c r="O476" s="1">
        <f>ROUND(_xlfn.PERCENTRANK.INC(customers[total_orders],customers[[#This Row],[total_orders]])*4+1,0)</f>
        <v>3</v>
      </c>
      <c r="P476" s="1">
        <f>ROUND(_xlfn.PERCENTRANK.INC(customers[total_spend_usd],customers[[#This Row],[total_spend_usd]])*4+1,0)</f>
        <v>3</v>
      </c>
      <c r="Q476" s="1">
        <v>233</v>
      </c>
      <c r="R476" s="1" t="str">
        <f>_xlfn.XLOOKUP(Q476,RFM[RFM Score],RFM[Client Segmentation])</f>
        <v>Hibernating</v>
      </c>
    </row>
    <row r="477" spans="1:18" x14ac:dyDescent="0.3">
      <c r="A477" t="s">
        <v>529</v>
      </c>
      <c r="B477" t="s">
        <v>36</v>
      </c>
      <c r="C477">
        <v>38</v>
      </c>
      <c r="D477" t="s">
        <v>8068</v>
      </c>
      <c r="E477" t="s">
        <v>8087</v>
      </c>
      <c r="F477" t="s">
        <v>12</v>
      </c>
      <c r="G477">
        <v>32</v>
      </c>
      <c r="H477" s="1">
        <v>6776</v>
      </c>
      <c r="I477">
        <v>234738</v>
      </c>
      <c r="J477" s="1">
        <v>91</v>
      </c>
      <c r="K477" t="s">
        <v>124</v>
      </c>
      <c r="L477" t="s">
        <v>14</v>
      </c>
      <c r="M477" t="s">
        <v>15</v>
      </c>
      <c r="N477" s="1">
        <f xml:space="preserve"> ROUND((1 - _xlfn.PERCENTRANK.INC(customers[days_since_last_purchase],customers[[#This Row],[days_since_last_purchase]]))*4 +1,0)</f>
        <v>2</v>
      </c>
      <c r="O477" s="1">
        <f>ROUND(_xlfn.PERCENTRANK.INC(customers[total_orders],customers[[#This Row],[total_orders]])*4+1,0)</f>
        <v>4</v>
      </c>
      <c r="P477" s="1">
        <f>ROUND(_xlfn.PERCENTRANK.INC(customers[total_spend_usd],customers[[#This Row],[total_spend_usd]])*4+1,0)</f>
        <v>4</v>
      </c>
      <c r="Q477" s="1">
        <v>244</v>
      </c>
      <c r="R477" s="1" t="str">
        <f>_xlfn.XLOOKUP(Q477,RFM[RFM Score],RFM[Client Segmentation])</f>
        <v>At Risk</v>
      </c>
    </row>
    <row r="478" spans="1:18" x14ac:dyDescent="0.3">
      <c r="A478" t="s">
        <v>530</v>
      </c>
      <c r="B478" t="s">
        <v>36</v>
      </c>
      <c r="C478">
        <v>46</v>
      </c>
      <c r="D478" t="s">
        <v>8071</v>
      </c>
      <c r="E478" t="s">
        <v>8084</v>
      </c>
      <c r="F478" t="s">
        <v>12</v>
      </c>
      <c r="G478">
        <v>12</v>
      </c>
      <c r="H478" s="1">
        <v>4697</v>
      </c>
      <c r="I478">
        <v>53151</v>
      </c>
      <c r="J478" s="1">
        <v>20</v>
      </c>
      <c r="K478" t="s">
        <v>44</v>
      </c>
      <c r="L478" t="s">
        <v>19</v>
      </c>
      <c r="M478" t="s">
        <v>15</v>
      </c>
      <c r="N478" s="1">
        <f xml:space="preserve"> ROUND((1 - _xlfn.PERCENTRANK.INC(customers[days_since_last_purchase],customers[[#This Row],[days_since_last_purchase]]))*4 +1,0)</f>
        <v>4</v>
      </c>
      <c r="O478" s="1">
        <f>ROUND(_xlfn.PERCENTRANK.INC(customers[total_orders],customers[[#This Row],[total_orders]])*4+1,0)</f>
        <v>3</v>
      </c>
      <c r="P478" s="1">
        <f>ROUND(_xlfn.PERCENTRANK.INC(customers[total_spend_usd],customers[[#This Row],[total_spend_usd]])*4+1,0)</f>
        <v>3</v>
      </c>
      <c r="Q478" s="1">
        <v>433</v>
      </c>
      <c r="R478" s="1" t="str">
        <f>_xlfn.XLOOKUP(Q478,RFM[RFM Score],RFM[Client Segmentation])</f>
        <v>Potential Loyalist</v>
      </c>
    </row>
    <row r="479" spans="1:18" x14ac:dyDescent="0.3">
      <c r="A479" t="s">
        <v>531</v>
      </c>
      <c r="B479" t="s">
        <v>68</v>
      </c>
      <c r="C479">
        <v>33</v>
      </c>
      <c r="D479" t="s">
        <v>8070</v>
      </c>
      <c r="E479" t="s">
        <v>8087</v>
      </c>
      <c r="F479" t="s">
        <v>17</v>
      </c>
      <c r="G479">
        <v>1</v>
      </c>
      <c r="H479" s="1">
        <v>4848</v>
      </c>
      <c r="I479">
        <v>4615</v>
      </c>
      <c r="J479" s="1">
        <v>11</v>
      </c>
      <c r="K479" t="s">
        <v>25</v>
      </c>
      <c r="L479" t="s">
        <v>19</v>
      </c>
      <c r="M479" t="s">
        <v>23</v>
      </c>
      <c r="N479" s="1">
        <f xml:space="preserve"> ROUND((1 - _xlfn.PERCENTRANK.INC(customers[days_since_last_purchase],customers[[#This Row],[days_since_last_purchase]]))*4 +1,0)</f>
        <v>4</v>
      </c>
      <c r="O479" s="1">
        <f>ROUND(_xlfn.PERCENTRANK.INC(customers[total_orders],customers[[#This Row],[total_orders]])*4+1,0)</f>
        <v>1</v>
      </c>
      <c r="P479" s="1">
        <f>ROUND(_xlfn.PERCENTRANK.INC(customers[total_spend_usd],customers[[#This Row],[total_spend_usd]])*4+1,0)</f>
        <v>1</v>
      </c>
      <c r="Q479" s="1">
        <v>411</v>
      </c>
      <c r="R479" s="1" t="str">
        <f>_xlfn.XLOOKUP(Q479,RFM[RFM Score],RFM[Client Segmentation])</f>
        <v>New Customer</v>
      </c>
    </row>
    <row r="480" spans="1:18" x14ac:dyDescent="0.3">
      <c r="A480" t="s">
        <v>532</v>
      </c>
      <c r="B480" t="s">
        <v>61</v>
      </c>
      <c r="C480">
        <v>35</v>
      </c>
      <c r="D480" t="s">
        <v>8068</v>
      </c>
      <c r="E480" t="s">
        <v>8084</v>
      </c>
      <c r="F480" t="s">
        <v>17</v>
      </c>
      <c r="G480">
        <v>1</v>
      </c>
      <c r="H480" s="1">
        <v>13982</v>
      </c>
      <c r="I480">
        <v>12435</v>
      </c>
      <c r="J480" s="1">
        <v>9</v>
      </c>
      <c r="K480" t="s">
        <v>28</v>
      </c>
      <c r="L480" t="s">
        <v>19</v>
      </c>
      <c r="M480" t="s">
        <v>15</v>
      </c>
      <c r="N480" s="1">
        <f xml:space="preserve"> ROUND((1 - _xlfn.PERCENTRANK.INC(customers[days_since_last_purchase],customers[[#This Row],[days_since_last_purchase]]))*4 +1,0)</f>
        <v>4</v>
      </c>
      <c r="O480" s="1">
        <f>ROUND(_xlfn.PERCENTRANK.INC(customers[total_orders],customers[[#This Row],[total_orders]])*4+1,0)</f>
        <v>1</v>
      </c>
      <c r="P480" s="1">
        <f>ROUND(_xlfn.PERCENTRANK.INC(customers[total_spend_usd],customers[[#This Row],[total_spend_usd]])*4+1,0)</f>
        <v>2</v>
      </c>
      <c r="Q480" s="1">
        <v>412</v>
      </c>
      <c r="R480" s="1" t="str">
        <f>_xlfn.XLOOKUP(Q480,RFM[RFM Score],RFM[Client Segmentation])</f>
        <v>New Customer</v>
      </c>
    </row>
    <row r="481" spans="1:18" x14ac:dyDescent="0.3">
      <c r="A481" t="s">
        <v>533</v>
      </c>
      <c r="B481" t="s">
        <v>88</v>
      </c>
      <c r="C481">
        <v>40</v>
      </c>
      <c r="D481" t="s">
        <v>8068</v>
      </c>
      <c r="E481" t="s">
        <v>8087</v>
      </c>
      <c r="F481" t="s">
        <v>12</v>
      </c>
      <c r="G481">
        <v>30</v>
      </c>
      <c r="H481" s="1">
        <v>5575</v>
      </c>
      <c r="I481">
        <v>183221</v>
      </c>
      <c r="J481" s="1">
        <v>55</v>
      </c>
      <c r="K481" t="s">
        <v>124</v>
      </c>
      <c r="L481" t="s">
        <v>19</v>
      </c>
      <c r="M481" t="s">
        <v>23</v>
      </c>
      <c r="N481" s="1">
        <f xml:space="preserve"> ROUND((1 - _xlfn.PERCENTRANK.INC(customers[days_since_last_purchase],customers[[#This Row],[days_since_last_purchase]]))*4 +1,0)</f>
        <v>3</v>
      </c>
      <c r="O481" s="1">
        <f>ROUND(_xlfn.PERCENTRANK.INC(customers[total_orders],customers[[#This Row],[total_orders]])*4+1,0)</f>
        <v>4</v>
      </c>
      <c r="P481" s="1">
        <f>ROUND(_xlfn.PERCENTRANK.INC(customers[total_spend_usd],customers[[#This Row],[total_spend_usd]])*4+1,0)</f>
        <v>4</v>
      </c>
      <c r="Q481" s="1">
        <v>344</v>
      </c>
      <c r="R481" s="1" t="str">
        <f>_xlfn.XLOOKUP(Q481,RFM[RFM Score],RFM[Client Segmentation])</f>
        <v>Loyal Customer</v>
      </c>
    </row>
    <row r="482" spans="1:18" x14ac:dyDescent="0.3">
      <c r="A482" t="s">
        <v>534</v>
      </c>
      <c r="B482" t="s">
        <v>11</v>
      </c>
      <c r="C482">
        <v>38</v>
      </c>
      <c r="D482" t="s">
        <v>8068</v>
      </c>
      <c r="E482" t="s">
        <v>8085</v>
      </c>
      <c r="F482" t="s">
        <v>17</v>
      </c>
      <c r="G482">
        <v>39</v>
      </c>
      <c r="H482" s="1">
        <v>6195</v>
      </c>
      <c r="I482">
        <v>225064</v>
      </c>
      <c r="J482" s="1">
        <v>99</v>
      </c>
      <c r="K482" t="s">
        <v>25</v>
      </c>
      <c r="L482" t="s">
        <v>45</v>
      </c>
      <c r="M482" t="s">
        <v>23</v>
      </c>
      <c r="N482" s="1">
        <f xml:space="preserve"> ROUND((1 - _xlfn.PERCENTRANK.INC(customers[days_since_last_purchase],customers[[#This Row],[days_since_last_purchase]]))*4 +1,0)</f>
        <v>2</v>
      </c>
      <c r="O482" s="1">
        <f>ROUND(_xlfn.PERCENTRANK.INC(customers[total_orders],customers[[#This Row],[total_orders]])*4+1,0)</f>
        <v>5</v>
      </c>
      <c r="P482" s="1">
        <f>ROUND(_xlfn.PERCENTRANK.INC(customers[total_spend_usd],customers[[#This Row],[total_spend_usd]])*4+1,0)</f>
        <v>4</v>
      </c>
      <c r="Q482" s="1">
        <v>254</v>
      </c>
      <c r="R482" s="1" t="str">
        <f>_xlfn.XLOOKUP(Q482,RFM[RFM Score],RFM[Client Segmentation])</f>
        <v>At Risk</v>
      </c>
    </row>
    <row r="483" spans="1:18" x14ac:dyDescent="0.3">
      <c r="A483" t="s">
        <v>535</v>
      </c>
      <c r="B483" t="s">
        <v>30</v>
      </c>
      <c r="C483">
        <v>42</v>
      </c>
      <c r="D483" t="s">
        <v>8068</v>
      </c>
      <c r="E483" t="s">
        <v>8087</v>
      </c>
      <c r="F483" t="s">
        <v>12</v>
      </c>
      <c r="G483">
        <v>5</v>
      </c>
      <c r="H483" s="1">
        <v>12114</v>
      </c>
      <c r="I483">
        <v>62261</v>
      </c>
      <c r="J483" s="1">
        <v>132</v>
      </c>
      <c r="K483" t="s">
        <v>40</v>
      </c>
      <c r="L483" t="s">
        <v>34</v>
      </c>
      <c r="M483" t="s">
        <v>23</v>
      </c>
      <c r="N483" s="1">
        <f xml:space="preserve"> ROUND((1 - _xlfn.PERCENTRANK.INC(customers[days_since_last_purchase],customers[[#This Row],[days_since_last_purchase]]))*4 +1,0)</f>
        <v>1</v>
      </c>
      <c r="O483" s="1">
        <f>ROUND(_xlfn.PERCENTRANK.INC(customers[total_orders],customers[[#This Row],[total_orders]])*4+1,0)</f>
        <v>2</v>
      </c>
      <c r="P483" s="1">
        <f>ROUND(_xlfn.PERCENTRANK.INC(customers[total_spend_usd],customers[[#This Row],[total_spend_usd]])*4+1,0)</f>
        <v>3</v>
      </c>
      <c r="Q483" s="1">
        <v>123</v>
      </c>
      <c r="R483" s="1" t="str">
        <f>_xlfn.XLOOKUP(Q483,RFM[RFM Score],RFM[Client Segmentation])</f>
        <v>Hibernating</v>
      </c>
    </row>
    <row r="484" spans="1:18" x14ac:dyDescent="0.3">
      <c r="A484" t="s">
        <v>536</v>
      </c>
      <c r="B484" t="s">
        <v>166</v>
      </c>
      <c r="C484">
        <v>34</v>
      </c>
      <c r="D484" t="s">
        <v>8070</v>
      </c>
      <c r="E484" t="s">
        <v>8087</v>
      </c>
      <c r="F484" t="s">
        <v>17</v>
      </c>
      <c r="G484">
        <v>15</v>
      </c>
      <c r="H484" s="1">
        <v>20422</v>
      </c>
      <c r="I484">
        <v>337746</v>
      </c>
      <c r="J484" s="1">
        <v>8</v>
      </c>
      <c r="K484" t="s">
        <v>40</v>
      </c>
      <c r="L484" t="s">
        <v>19</v>
      </c>
      <c r="M484" t="s">
        <v>23</v>
      </c>
      <c r="N484" s="1">
        <f xml:space="preserve"> ROUND((1 - _xlfn.PERCENTRANK.INC(customers[days_since_last_purchase],customers[[#This Row],[days_since_last_purchase]]))*4 +1,0)</f>
        <v>4</v>
      </c>
      <c r="O484" s="1">
        <f>ROUND(_xlfn.PERCENTRANK.INC(customers[total_orders],customers[[#This Row],[total_orders]])*4+1,0)</f>
        <v>3</v>
      </c>
      <c r="P484" s="1">
        <f>ROUND(_xlfn.PERCENTRANK.INC(customers[total_spend_usd],customers[[#This Row],[total_spend_usd]])*4+1,0)</f>
        <v>5</v>
      </c>
      <c r="Q484" s="1">
        <v>435</v>
      </c>
      <c r="R484" s="1" t="str">
        <f>_xlfn.XLOOKUP(Q484,RFM[RFM Score],RFM[Client Segmentation])</f>
        <v>Loyal Customer</v>
      </c>
    </row>
    <row r="485" spans="1:18" x14ac:dyDescent="0.3">
      <c r="A485" t="s">
        <v>537</v>
      </c>
      <c r="B485" t="s">
        <v>173</v>
      </c>
      <c r="C485">
        <v>47</v>
      </c>
      <c r="D485" t="s">
        <v>8071</v>
      </c>
      <c r="E485" t="s">
        <v>8085</v>
      </c>
      <c r="F485" t="s">
        <v>17</v>
      </c>
      <c r="G485">
        <v>25</v>
      </c>
      <c r="H485" s="1">
        <v>8825</v>
      </c>
      <c r="I485">
        <v>210848</v>
      </c>
      <c r="J485" s="1">
        <v>46</v>
      </c>
      <c r="K485" t="s">
        <v>44</v>
      </c>
      <c r="L485" t="s">
        <v>45</v>
      </c>
      <c r="M485" t="s">
        <v>15</v>
      </c>
      <c r="N485" s="1">
        <f xml:space="preserve"> ROUND((1 - _xlfn.PERCENTRANK.INC(customers[days_since_last_purchase],customers[[#This Row],[days_since_last_purchase]]))*4 +1,0)</f>
        <v>3</v>
      </c>
      <c r="O485" s="1">
        <f>ROUND(_xlfn.PERCENTRANK.INC(customers[total_orders],customers[[#This Row],[total_orders]])*4+1,0)</f>
        <v>4</v>
      </c>
      <c r="P485" s="1">
        <f>ROUND(_xlfn.PERCENTRANK.INC(customers[total_spend_usd],customers[[#This Row],[total_spend_usd]])*4+1,0)</f>
        <v>4</v>
      </c>
      <c r="Q485" s="1">
        <v>344</v>
      </c>
      <c r="R485" s="1" t="str">
        <f>_xlfn.XLOOKUP(Q485,RFM[RFM Score],RFM[Client Segmentation])</f>
        <v>Loyal Customer</v>
      </c>
    </row>
    <row r="486" spans="1:18" x14ac:dyDescent="0.3">
      <c r="A486" t="s">
        <v>538</v>
      </c>
      <c r="B486" t="s">
        <v>61</v>
      </c>
      <c r="C486">
        <v>38</v>
      </c>
      <c r="D486" t="s">
        <v>8068</v>
      </c>
      <c r="E486" t="s">
        <v>8086</v>
      </c>
      <c r="F486" t="s">
        <v>12</v>
      </c>
      <c r="G486">
        <v>16</v>
      </c>
      <c r="H486" s="1">
        <v>21806</v>
      </c>
      <c r="I486">
        <v>313709</v>
      </c>
      <c r="J486" s="1">
        <v>20</v>
      </c>
      <c r="K486" t="s">
        <v>44</v>
      </c>
      <c r="L486" t="s">
        <v>22</v>
      </c>
      <c r="M486" t="s">
        <v>23</v>
      </c>
      <c r="N486" s="1">
        <f xml:space="preserve"> ROUND((1 - _xlfn.PERCENTRANK.INC(customers[days_since_last_purchase],customers[[#This Row],[days_since_last_purchase]]))*4 +1,0)</f>
        <v>4</v>
      </c>
      <c r="O486" s="1">
        <f>ROUND(_xlfn.PERCENTRANK.INC(customers[total_orders],customers[[#This Row],[total_orders]])*4+1,0)</f>
        <v>3</v>
      </c>
      <c r="P486" s="1">
        <f>ROUND(_xlfn.PERCENTRANK.INC(customers[total_spend_usd],customers[[#This Row],[total_spend_usd]])*4+1,0)</f>
        <v>5</v>
      </c>
      <c r="Q486" s="1">
        <v>435</v>
      </c>
      <c r="R486" s="1" t="str">
        <f>_xlfn.XLOOKUP(Q486,RFM[RFM Score],RFM[Client Segmentation])</f>
        <v>Loyal Customer</v>
      </c>
    </row>
    <row r="487" spans="1:18" x14ac:dyDescent="0.3">
      <c r="A487" t="s">
        <v>539</v>
      </c>
      <c r="B487" t="s">
        <v>107</v>
      </c>
      <c r="C487">
        <v>31</v>
      </c>
      <c r="D487" t="s">
        <v>8070</v>
      </c>
      <c r="E487" t="s">
        <v>8085</v>
      </c>
      <c r="F487" t="s">
        <v>12</v>
      </c>
      <c r="G487">
        <v>22</v>
      </c>
      <c r="H487" s="1">
        <v>8027</v>
      </c>
      <c r="I487">
        <v>186503</v>
      </c>
      <c r="J487" s="1">
        <v>25</v>
      </c>
      <c r="K487" t="s">
        <v>28</v>
      </c>
      <c r="L487" t="s">
        <v>14</v>
      </c>
      <c r="M487" t="s">
        <v>23</v>
      </c>
      <c r="N487" s="1">
        <f xml:space="preserve"> ROUND((1 - _xlfn.PERCENTRANK.INC(customers[days_since_last_purchase],customers[[#This Row],[days_since_last_purchase]]))*4 +1,0)</f>
        <v>4</v>
      </c>
      <c r="O487" s="1">
        <f>ROUND(_xlfn.PERCENTRANK.INC(customers[total_orders],customers[[#This Row],[total_orders]])*4+1,0)</f>
        <v>4</v>
      </c>
      <c r="P487" s="1">
        <f>ROUND(_xlfn.PERCENTRANK.INC(customers[total_spend_usd],customers[[#This Row],[total_spend_usd]])*4+1,0)</f>
        <v>4</v>
      </c>
      <c r="Q487" s="1">
        <v>444</v>
      </c>
      <c r="R487" s="1" t="str">
        <f>_xlfn.XLOOKUP(Q487,RFM[RFM Score],RFM[Client Segmentation])</f>
        <v>Loyal Customer</v>
      </c>
    </row>
    <row r="488" spans="1:18" x14ac:dyDescent="0.3">
      <c r="A488" t="s">
        <v>540</v>
      </c>
      <c r="B488" t="s">
        <v>11</v>
      </c>
      <c r="C488">
        <v>23</v>
      </c>
      <c r="D488" t="s">
        <v>8069</v>
      </c>
      <c r="E488" t="s">
        <v>8085</v>
      </c>
      <c r="F488" t="s">
        <v>17</v>
      </c>
      <c r="G488">
        <v>4</v>
      </c>
      <c r="H488" s="1">
        <v>7269</v>
      </c>
      <c r="I488">
        <v>26592</v>
      </c>
      <c r="J488" s="1">
        <v>88</v>
      </c>
      <c r="K488" t="s">
        <v>52</v>
      </c>
      <c r="L488" t="s">
        <v>34</v>
      </c>
      <c r="M488" t="s">
        <v>15</v>
      </c>
      <c r="N488" s="1">
        <f xml:space="preserve"> ROUND((1 - _xlfn.PERCENTRANK.INC(customers[days_since_last_purchase],customers[[#This Row],[days_since_last_purchase]]))*4 +1,0)</f>
        <v>2</v>
      </c>
      <c r="O488" s="1">
        <f>ROUND(_xlfn.PERCENTRANK.INC(customers[total_orders],customers[[#This Row],[total_orders]])*4+1,0)</f>
        <v>2</v>
      </c>
      <c r="P488" s="1">
        <f>ROUND(_xlfn.PERCENTRANK.INC(customers[total_spend_usd],customers[[#This Row],[total_spend_usd]])*4+1,0)</f>
        <v>2</v>
      </c>
      <c r="Q488" s="1">
        <v>222</v>
      </c>
      <c r="R488" s="1" t="str">
        <f>_xlfn.XLOOKUP(Q488,RFM[RFM Score],RFM[Client Segmentation])</f>
        <v>Hibernating</v>
      </c>
    </row>
    <row r="489" spans="1:18" x14ac:dyDescent="0.3">
      <c r="A489" t="s">
        <v>541</v>
      </c>
      <c r="B489" t="s">
        <v>43</v>
      </c>
      <c r="C489">
        <v>45</v>
      </c>
      <c r="D489" t="s">
        <v>8071</v>
      </c>
      <c r="E489" t="s">
        <v>8084</v>
      </c>
      <c r="F489" t="s">
        <v>12</v>
      </c>
      <c r="G489">
        <v>14</v>
      </c>
      <c r="H489" s="1">
        <v>2003</v>
      </c>
      <c r="I489">
        <v>276238</v>
      </c>
      <c r="J489" s="1">
        <v>23</v>
      </c>
      <c r="K489" t="s">
        <v>28</v>
      </c>
      <c r="L489" t="s">
        <v>19</v>
      </c>
      <c r="M489" t="s">
        <v>23</v>
      </c>
      <c r="N489" s="1">
        <f xml:space="preserve"> ROUND((1 - _xlfn.PERCENTRANK.INC(customers[days_since_last_purchase],customers[[#This Row],[days_since_last_purchase]]))*4 +1,0)</f>
        <v>4</v>
      </c>
      <c r="O489" s="1">
        <f>ROUND(_xlfn.PERCENTRANK.INC(customers[total_orders],customers[[#This Row],[total_orders]])*4+1,0)</f>
        <v>3</v>
      </c>
      <c r="P489" s="1">
        <f>ROUND(_xlfn.PERCENTRANK.INC(customers[total_spend_usd],customers[[#This Row],[total_spend_usd]])*4+1,0)</f>
        <v>4</v>
      </c>
      <c r="Q489" s="1">
        <v>434</v>
      </c>
      <c r="R489" s="1" t="str">
        <f>_xlfn.XLOOKUP(Q489,RFM[RFM Score],RFM[Client Segmentation])</f>
        <v>Need Attention</v>
      </c>
    </row>
    <row r="490" spans="1:18" x14ac:dyDescent="0.3">
      <c r="A490" t="s">
        <v>542</v>
      </c>
      <c r="B490" t="s">
        <v>11</v>
      </c>
      <c r="C490">
        <v>41</v>
      </c>
      <c r="D490" t="s">
        <v>8068</v>
      </c>
      <c r="E490" t="s">
        <v>8084</v>
      </c>
      <c r="F490" t="s">
        <v>17</v>
      </c>
      <c r="G490">
        <v>14</v>
      </c>
      <c r="H490" s="1">
        <v>2838</v>
      </c>
      <c r="I490">
        <v>41437</v>
      </c>
      <c r="J490" s="1">
        <v>98</v>
      </c>
      <c r="K490" t="s">
        <v>18</v>
      </c>
      <c r="L490" t="s">
        <v>47</v>
      </c>
      <c r="M490" t="s">
        <v>23</v>
      </c>
      <c r="N490" s="1">
        <f xml:space="preserve"> ROUND((1 - _xlfn.PERCENTRANK.INC(customers[days_since_last_purchase],customers[[#This Row],[days_since_last_purchase]]))*4 +1,0)</f>
        <v>2</v>
      </c>
      <c r="O490" s="1">
        <f>ROUND(_xlfn.PERCENTRANK.INC(customers[total_orders],customers[[#This Row],[total_orders]])*4+1,0)</f>
        <v>3</v>
      </c>
      <c r="P490" s="1">
        <f>ROUND(_xlfn.PERCENTRANK.INC(customers[total_spend_usd],customers[[#This Row],[total_spend_usd]])*4+1,0)</f>
        <v>2</v>
      </c>
      <c r="Q490" s="1">
        <v>232</v>
      </c>
      <c r="R490" s="1" t="str">
        <f>_xlfn.XLOOKUP(Q490,RFM[RFM Score],RFM[Client Segmentation])</f>
        <v>Hibernating</v>
      </c>
    </row>
    <row r="491" spans="1:18" x14ac:dyDescent="0.3">
      <c r="A491" t="s">
        <v>543</v>
      </c>
      <c r="B491" t="s">
        <v>43</v>
      </c>
      <c r="C491">
        <v>30</v>
      </c>
      <c r="D491" t="s">
        <v>8070</v>
      </c>
      <c r="E491" t="s">
        <v>8084</v>
      </c>
      <c r="F491" t="s">
        <v>17</v>
      </c>
      <c r="G491">
        <v>15</v>
      </c>
      <c r="H491" s="1">
        <v>9416</v>
      </c>
      <c r="I491">
        <v>122507</v>
      </c>
      <c r="J491" s="1">
        <v>113</v>
      </c>
      <c r="K491" t="s">
        <v>18</v>
      </c>
      <c r="L491" t="s">
        <v>45</v>
      </c>
      <c r="M491" t="s">
        <v>15</v>
      </c>
      <c r="N491" s="1">
        <f xml:space="preserve"> ROUND((1 - _xlfn.PERCENTRANK.INC(customers[days_since_last_purchase],customers[[#This Row],[days_since_last_purchase]]))*4 +1,0)</f>
        <v>2</v>
      </c>
      <c r="O491" s="1">
        <f>ROUND(_xlfn.PERCENTRANK.INC(customers[total_orders],customers[[#This Row],[total_orders]])*4+1,0)</f>
        <v>3</v>
      </c>
      <c r="P491" s="1">
        <f>ROUND(_xlfn.PERCENTRANK.INC(customers[total_spend_usd],customers[[#This Row],[total_spend_usd]])*4+1,0)</f>
        <v>4</v>
      </c>
      <c r="Q491" s="1">
        <v>234</v>
      </c>
      <c r="R491" s="1" t="str">
        <f>_xlfn.XLOOKUP(Q491,RFM[RFM Score],RFM[Client Segmentation])</f>
        <v>At Risk</v>
      </c>
    </row>
    <row r="492" spans="1:18" x14ac:dyDescent="0.3">
      <c r="A492" t="s">
        <v>544</v>
      </c>
      <c r="B492" t="s">
        <v>96</v>
      </c>
      <c r="C492">
        <v>31</v>
      </c>
      <c r="D492" t="s">
        <v>8070</v>
      </c>
      <c r="E492" t="s">
        <v>8084</v>
      </c>
      <c r="F492" t="s">
        <v>12</v>
      </c>
      <c r="G492">
        <v>2</v>
      </c>
      <c r="H492" s="1">
        <v>1199</v>
      </c>
      <c r="I492">
        <v>24971</v>
      </c>
      <c r="J492" s="1">
        <v>14</v>
      </c>
      <c r="K492" t="s">
        <v>31</v>
      </c>
      <c r="L492" t="s">
        <v>34</v>
      </c>
      <c r="M492" t="s">
        <v>15</v>
      </c>
      <c r="N492" s="1">
        <f xml:space="preserve"> ROUND((1 - _xlfn.PERCENTRANK.INC(customers[days_since_last_purchase],customers[[#This Row],[days_since_last_purchase]]))*4 +1,0)</f>
        <v>4</v>
      </c>
      <c r="O492" s="1">
        <f>ROUND(_xlfn.PERCENTRANK.INC(customers[total_orders],customers[[#This Row],[total_orders]])*4+1,0)</f>
        <v>1</v>
      </c>
      <c r="P492" s="1">
        <f>ROUND(_xlfn.PERCENTRANK.INC(customers[total_spend_usd],customers[[#This Row],[total_spend_usd]])*4+1,0)</f>
        <v>2</v>
      </c>
      <c r="Q492" s="1">
        <v>412</v>
      </c>
      <c r="R492" s="1" t="str">
        <f>_xlfn.XLOOKUP(Q492,RFM[RFM Score],RFM[Client Segmentation])</f>
        <v>New Customer</v>
      </c>
    </row>
    <row r="493" spans="1:18" x14ac:dyDescent="0.3">
      <c r="A493" t="s">
        <v>545</v>
      </c>
      <c r="B493" t="s">
        <v>11</v>
      </c>
      <c r="C493">
        <v>42</v>
      </c>
      <c r="D493" t="s">
        <v>8068</v>
      </c>
      <c r="E493" t="s">
        <v>8087</v>
      </c>
      <c r="F493" t="s">
        <v>17</v>
      </c>
      <c r="G493">
        <v>39</v>
      </c>
      <c r="H493" s="1">
        <v>7415</v>
      </c>
      <c r="I493">
        <v>324009</v>
      </c>
      <c r="J493" s="1">
        <v>121</v>
      </c>
      <c r="K493" t="s">
        <v>31</v>
      </c>
      <c r="L493" t="s">
        <v>45</v>
      </c>
      <c r="M493" t="s">
        <v>15</v>
      </c>
      <c r="N493" s="1">
        <f xml:space="preserve"> ROUND((1 - _xlfn.PERCENTRANK.INC(customers[days_since_last_purchase],customers[[#This Row],[days_since_last_purchase]]))*4 +1,0)</f>
        <v>2</v>
      </c>
      <c r="O493" s="1">
        <f>ROUND(_xlfn.PERCENTRANK.INC(customers[total_orders],customers[[#This Row],[total_orders]])*4+1,0)</f>
        <v>5</v>
      </c>
      <c r="P493" s="1">
        <f>ROUND(_xlfn.PERCENTRANK.INC(customers[total_spend_usd],customers[[#This Row],[total_spend_usd]])*4+1,0)</f>
        <v>5</v>
      </c>
      <c r="Q493" s="1">
        <v>255</v>
      </c>
      <c r="R493" s="1" t="str">
        <f>_xlfn.XLOOKUP(Q493,RFM[RFM Score],RFM[Client Segmentation])</f>
        <v>At Risk</v>
      </c>
    </row>
    <row r="494" spans="1:18" x14ac:dyDescent="0.3">
      <c r="A494" t="s">
        <v>546</v>
      </c>
      <c r="B494" t="s">
        <v>43</v>
      </c>
      <c r="C494">
        <v>23</v>
      </c>
      <c r="D494" t="s">
        <v>8069</v>
      </c>
      <c r="E494" t="s">
        <v>8085</v>
      </c>
      <c r="F494" t="s">
        <v>12</v>
      </c>
      <c r="G494">
        <v>28</v>
      </c>
      <c r="H494" s="1">
        <v>20597</v>
      </c>
      <c r="I494">
        <v>530708</v>
      </c>
      <c r="J494" s="1">
        <v>16</v>
      </c>
      <c r="K494" t="s">
        <v>21</v>
      </c>
      <c r="L494" t="s">
        <v>47</v>
      </c>
      <c r="M494" t="s">
        <v>15</v>
      </c>
      <c r="N494" s="1">
        <f xml:space="preserve"> ROUND((1 - _xlfn.PERCENTRANK.INC(customers[days_since_last_purchase],customers[[#This Row],[days_since_last_purchase]]))*4 +1,0)</f>
        <v>4</v>
      </c>
      <c r="O494" s="1">
        <f>ROUND(_xlfn.PERCENTRANK.INC(customers[total_orders],customers[[#This Row],[total_orders]])*4+1,0)</f>
        <v>4</v>
      </c>
      <c r="P494" s="1">
        <f>ROUND(_xlfn.PERCENTRANK.INC(customers[total_spend_usd],customers[[#This Row],[total_spend_usd]])*4+1,0)</f>
        <v>5</v>
      </c>
      <c r="Q494" s="1">
        <v>445</v>
      </c>
      <c r="R494" s="1" t="str">
        <f>_xlfn.XLOOKUP(Q494,RFM[RFM Score],RFM[Client Segmentation])</f>
        <v>Champion</v>
      </c>
    </row>
    <row r="495" spans="1:18" x14ac:dyDescent="0.3">
      <c r="A495" t="s">
        <v>547</v>
      </c>
      <c r="B495" t="s">
        <v>11</v>
      </c>
      <c r="C495">
        <v>39</v>
      </c>
      <c r="D495" t="s">
        <v>8068</v>
      </c>
      <c r="E495" t="s">
        <v>8086</v>
      </c>
      <c r="F495" t="s">
        <v>12</v>
      </c>
      <c r="G495">
        <v>32</v>
      </c>
      <c r="H495" s="1">
        <v>14738</v>
      </c>
      <c r="I495">
        <v>537569</v>
      </c>
      <c r="J495" s="1">
        <v>66</v>
      </c>
      <c r="K495" t="s">
        <v>52</v>
      </c>
      <c r="L495" t="s">
        <v>14</v>
      </c>
      <c r="M495" t="s">
        <v>15</v>
      </c>
      <c r="N495" s="1">
        <f xml:space="preserve"> ROUND((1 - _xlfn.PERCENTRANK.INC(customers[days_since_last_purchase],customers[[#This Row],[days_since_last_purchase]]))*4 +1,0)</f>
        <v>2</v>
      </c>
      <c r="O495" s="1">
        <f>ROUND(_xlfn.PERCENTRANK.INC(customers[total_orders],customers[[#This Row],[total_orders]])*4+1,0)</f>
        <v>4</v>
      </c>
      <c r="P495" s="1">
        <f>ROUND(_xlfn.PERCENTRANK.INC(customers[total_spend_usd],customers[[#This Row],[total_spend_usd]])*4+1,0)</f>
        <v>5</v>
      </c>
      <c r="Q495" s="1">
        <v>245</v>
      </c>
      <c r="R495" s="1" t="str">
        <f>_xlfn.XLOOKUP(Q495,RFM[RFM Score],RFM[Client Segmentation])</f>
        <v>At Risk</v>
      </c>
    </row>
    <row r="496" spans="1:18" x14ac:dyDescent="0.3">
      <c r="A496" t="s">
        <v>548</v>
      </c>
      <c r="B496" t="s">
        <v>173</v>
      </c>
      <c r="C496">
        <v>44</v>
      </c>
      <c r="D496" t="s">
        <v>8068</v>
      </c>
      <c r="E496" t="s">
        <v>8084</v>
      </c>
      <c r="F496" t="s">
        <v>12</v>
      </c>
      <c r="G496">
        <v>20</v>
      </c>
      <c r="H496" s="1">
        <v>3823</v>
      </c>
      <c r="I496">
        <v>78902</v>
      </c>
      <c r="J496" s="1">
        <v>21</v>
      </c>
      <c r="K496" t="s">
        <v>40</v>
      </c>
      <c r="L496" t="s">
        <v>19</v>
      </c>
      <c r="M496" t="s">
        <v>23</v>
      </c>
      <c r="N496" s="1">
        <f xml:space="preserve"> ROUND((1 - _xlfn.PERCENTRANK.INC(customers[days_since_last_purchase],customers[[#This Row],[days_since_last_purchase]]))*4 +1,0)</f>
        <v>4</v>
      </c>
      <c r="O496" s="1">
        <f>ROUND(_xlfn.PERCENTRANK.INC(customers[total_orders],customers[[#This Row],[total_orders]])*4+1,0)</f>
        <v>4</v>
      </c>
      <c r="P496" s="1">
        <f>ROUND(_xlfn.PERCENTRANK.INC(customers[total_spend_usd],customers[[#This Row],[total_spend_usd]])*4+1,0)</f>
        <v>3</v>
      </c>
      <c r="Q496" s="1">
        <v>443</v>
      </c>
      <c r="R496" s="1" t="str">
        <f>_xlfn.XLOOKUP(Q496,RFM[RFM Score],RFM[Client Segmentation])</f>
        <v>Need Attention</v>
      </c>
    </row>
    <row r="497" spans="1:18" x14ac:dyDescent="0.3">
      <c r="A497" t="s">
        <v>549</v>
      </c>
      <c r="B497" t="s">
        <v>88</v>
      </c>
      <c r="C497">
        <v>18</v>
      </c>
      <c r="D497" t="s">
        <v>8069</v>
      </c>
      <c r="E497" t="s">
        <v>8085</v>
      </c>
      <c r="F497" t="s">
        <v>12</v>
      </c>
      <c r="G497">
        <v>13</v>
      </c>
      <c r="H497" s="1">
        <v>1341</v>
      </c>
      <c r="I497">
        <v>163469</v>
      </c>
      <c r="J497" s="1">
        <v>17</v>
      </c>
      <c r="K497" t="s">
        <v>13</v>
      </c>
      <c r="L497" t="s">
        <v>34</v>
      </c>
      <c r="M497" t="s">
        <v>23</v>
      </c>
      <c r="N497" s="1">
        <f xml:space="preserve"> ROUND((1 - _xlfn.PERCENTRANK.INC(customers[days_since_last_purchase],customers[[#This Row],[days_since_last_purchase]]))*4 +1,0)</f>
        <v>4</v>
      </c>
      <c r="O497" s="1">
        <f>ROUND(_xlfn.PERCENTRANK.INC(customers[total_orders],customers[[#This Row],[total_orders]])*4+1,0)</f>
        <v>3</v>
      </c>
      <c r="P497" s="1">
        <f>ROUND(_xlfn.PERCENTRANK.INC(customers[total_spend_usd],customers[[#This Row],[total_spend_usd]])*4+1,0)</f>
        <v>4</v>
      </c>
      <c r="Q497" s="1">
        <v>434</v>
      </c>
      <c r="R497" s="1" t="str">
        <f>_xlfn.XLOOKUP(Q497,RFM[RFM Score],RFM[Client Segmentation])</f>
        <v>Need Attention</v>
      </c>
    </row>
    <row r="498" spans="1:18" x14ac:dyDescent="0.3">
      <c r="A498" t="s">
        <v>550</v>
      </c>
      <c r="B498" t="s">
        <v>30</v>
      </c>
      <c r="C498">
        <v>37</v>
      </c>
      <c r="D498" t="s">
        <v>8068</v>
      </c>
      <c r="E498" t="s">
        <v>8087</v>
      </c>
      <c r="F498" t="s">
        <v>12</v>
      </c>
      <c r="G498">
        <v>15</v>
      </c>
      <c r="H498" s="1">
        <v>7715</v>
      </c>
      <c r="I498">
        <v>10525</v>
      </c>
      <c r="J498" s="1">
        <v>20</v>
      </c>
      <c r="K498" t="s">
        <v>52</v>
      </c>
      <c r="L498" t="s">
        <v>19</v>
      </c>
      <c r="M498" t="s">
        <v>15</v>
      </c>
      <c r="N498" s="1">
        <f xml:space="preserve"> ROUND((1 - _xlfn.PERCENTRANK.INC(customers[days_since_last_purchase],customers[[#This Row],[days_since_last_purchase]]))*4 +1,0)</f>
        <v>4</v>
      </c>
      <c r="O498" s="1">
        <f>ROUND(_xlfn.PERCENTRANK.INC(customers[total_orders],customers[[#This Row],[total_orders]])*4+1,0)</f>
        <v>3</v>
      </c>
      <c r="P498" s="1">
        <f>ROUND(_xlfn.PERCENTRANK.INC(customers[total_spend_usd],customers[[#This Row],[total_spend_usd]])*4+1,0)</f>
        <v>1</v>
      </c>
      <c r="Q498" s="1">
        <v>431</v>
      </c>
      <c r="R498" s="1" t="str">
        <f>_xlfn.XLOOKUP(Q498,RFM[RFM Score],RFM[Client Segmentation])</f>
        <v>Potential Loyalist</v>
      </c>
    </row>
    <row r="499" spans="1:18" x14ac:dyDescent="0.3">
      <c r="A499" t="s">
        <v>551</v>
      </c>
      <c r="B499" t="s">
        <v>96</v>
      </c>
      <c r="C499">
        <v>45</v>
      </c>
      <c r="D499" t="s">
        <v>8071</v>
      </c>
      <c r="E499" t="s">
        <v>8084</v>
      </c>
      <c r="F499" t="s">
        <v>12</v>
      </c>
      <c r="G499">
        <v>6</v>
      </c>
      <c r="H499" s="1">
        <v>9954</v>
      </c>
      <c r="I499">
        <v>56077</v>
      </c>
      <c r="J499" s="1">
        <v>32</v>
      </c>
      <c r="K499" t="s">
        <v>31</v>
      </c>
      <c r="L499" t="s">
        <v>14</v>
      </c>
      <c r="M499" t="s">
        <v>15</v>
      </c>
      <c r="N499" s="1">
        <f xml:space="preserve"> ROUND((1 - _xlfn.PERCENTRANK.INC(customers[days_since_last_purchase],customers[[#This Row],[days_since_last_purchase]]))*4 +1,0)</f>
        <v>3</v>
      </c>
      <c r="O499" s="1">
        <f>ROUND(_xlfn.PERCENTRANK.INC(customers[total_orders],customers[[#This Row],[total_orders]])*4+1,0)</f>
        <v>2</v>
      </c>
      <c r="P499" s="1">
        <f>ROUND(_xlfn.PERCENTRANK.INC(customers[total_spend_usd],customers[[#This Row],[total_spend_usd]])*4+1,0)</f>
        <v>3</v>
      </c>
      <c r="Q499" s="1">
        <v>323</v>
      </c>
      <c r="R499" s="1" t="str">
        <f>_xlfn.XLOOKUP(Q499,RFM[RFM Score],RFM[Client Segmentation])</f>
        <v>Potential Loyalist</v>
      </c>
    </row>
    <row r="500" spans="1:18" x14ac:dyDescent="0.3">
      <c r="A500" t="s">
        <v>552</v>
      </c>
      <c r="B500" t="s">
        <v>64</v>
      </c>
      <c r="C500">
        <v>21</v>
      </c>
      <c r="D500" t="s">
        <v>8069</v>
      </c>
      <c r="E500" t="s">
        <v>8084</v>
      </c>
      <c r="F500" t="s">
        <v>12</v>
      </c>
      <c r="G500">
        <v>12</v>
      </c>
      <c r="H500" s="1">
        <v>5698</v>
      </c>
      <c r="I500">
        <v>6689</v>
      </c>
      <c r="J500" s="1">
        <v>64</v>
      </c>
      <c r="K500" t="s">
        <v>21</v>
      </c>
      <c r="L500" t="s">
        <v>22</v>
      </c>
      <c r="M500" t="s">
        <v>23</v>
      </c>
      <c r="N500" s="1">
        <f xml:space="preserve"> ROUND((1 - _xlfn.PERCENTRANK.INC(customers[days_since_last_purchase],customers[[#This Row],[days_since_last_purchase]]))*4 +1,0)</f>
        <v>2</v>
      </c>
      <c r="O500" s="1">
        <f>ROUND(_xlfn.PERCENTRANK.INC(customers[total_orders],customers[[#This Row],[total_orders]])*4+1,0)</f>
        <v>3</v>
      </c>
      <c r="P500" s="1">
        <f>ROUND(_xlfn.PERCENTRANK.INC(customers[total_spend_usd],customers[[#This Row],[total_spend_usd]])*4+1,0)</f>
        <v>1</v>
      </c>
      <c r="Q500" s="1">
        <v>231</v>
      </c>
      <c r="R500" s="1" t="str">
        <f>_xlfn.XLOOKUP(Q500,RFM[RFM Score],RFM[Client Segmentation])</f>
        <v>Hibernating</v>
      </c>
    </row>
    <row r="501" spans="1:18" x14ac:dyDescent="0.3">
      <c r="A501" t="s">
        <v>553</v>
      </c>
      <c r="B501" t="s">
        <v>64</v>
      </c>
      <c r="C501">
        <v>45</v>
      </c>
      <c r="D501" t="s">
        <v>8071</v>
      </c>
      <c r="E501" t="s">
        <v>8084</v>
      </c>
      <c r="F501" t="s">
        <v>12</v>
      </c>
      <c r="G501">
        <v>5</v>
      </c>
      <c r="H501" s="1">
        <v>2584</v>
      </c>
      <c r="I501">
        <v>11346</v>
      </c>
      <c r="J501" s="1">
        <v>248</v>
      </c>
      <c r="K501" t="s">
        <v>21</v>
      </c>
      <c r="L501" t="s">
        <v>22</v>
      </c>
      <c r="M501" t="s">
        <v>23</v>
      </c>
      <c r="N501" s="1">
        <f xml:space="preserve"> ROUND((1 - _xlfn.PERCENTRANK.INC(customers[days_since_last_purchase],customers[[#This Row],[days_since_last_purchase]]))*4 +1,0)</f>
        <v>1</v>
      </c>
      <c r="O501" s="1">
        <f>ROUND(_xlfn.PERCENTRANK.INC(customers[total_orders],customers[[#This Row],[total_orders]])*4+1,0)</f>
        <v>2</v>
      </c>
      <c r="P501" s="1">
        <f>ROUND(_xlfn.PERCENTRANK.INC(customers[total_spend_usd],customers[[#This Row],[total_spend_usd]])*4+1,0)</f>
        <v>2</v>
      </c>
      <c r="Q501" s="1">
        <v>122</v>
      </c>
      <c r="R501" s="1" t="str">
        <f>_xlfn.XLOOKUP(Q501,RFM[RFM Score],RFM[Client Segmentation])</f>
        <v>Hibernating</v>
      </c>
    </row>
    <row r="502" spans="1:18" x14ac:dyDescent="0.3">
      <c r="A502" t="s">
        <v>554</v>
      </c>
      <c r="B502" t="s">
        <v>96</v>
      </c>
      <c r="C502">
        <v>52</v>
      </c>
      <c r="D502" t="s">
        <v>8071</v>
      </c>
      <c r="E502" t="s">
        <v>8085</v>
      </c>
      <c r="F502" t="s">
        <v>17</v>
      </c>
      <c r="G502">
        <v>5</v>
      </c>
      <c r="H502" s="1">
        <v>23532</v>
      </c>
      <c r="I502">
        <v>11817</v>
      </c>
      <c r="J502" s="1">
        <v>29</v>
      </c>
      <c r="K502" t="s">
        <v>21</v>
      </c>
      <c r="L502" t="s">
        <v>19</v>
      </c>
      <c r="M502" t="s">
        <v>23</v>
      </c>
      <c r="N502" s="1">
        <f xml:space="preserve"> ROUND((1 - _xlfn.PERCENTRANK.INC(customers[days_since_last_purchase],customers[[#This Row],[days_since_last_purchase]]))*4 +1,0)</f>
        <v>3</v>
      </c>
      <c r="O502" s="1">
        <f>ROUND(_xlfn.PERCENTRANK.INC(customers[total_orders],customers[[#This Row],[total_orders]])*4+1,0)</f>
        <v>2</v>
      </c>
      <c r="P502" s="1">
        <f>ROUND(_xlfn.PERCENTRANK.INC(customers[total_spend_usd],customers[[#This Row],[total_spend_usd]])*4+1,0)</f>
        <v>2</v>
      </c>
      <c r="Q502" s="1">
        <v>322</v>
      </c>
      <c r="R502" s="1" t="str">
        <f>_xlfn.XLOOKUP(Q502,RFM[RFM Score],RFM[Client Segmentation])</f>
        <v>Hibernating</v>
      </c>
    </row>
    <row r="503" spans="1:18" x14ac:dyDescent="0.3">
      <c r="A503" t="s">
        <v>555</v>
      </c>
      <c r="B503" t="s">
        <v>11</v>
      </c>
      <c r="C503">
        <v>27</v>
      </c>
      <c r="D503" t="s">
        <v>8070</v>
      </c>
      <c r="E503" t="s">
        <v>8084</v>
      </c>
      <c r="F503" t="s">
        <v>17</v>
      </c>
      <c r="G503">
        <v>10</v>
      </c>
      <c r="H503" s="1">
        <v>5773</v>
      </c>
      <c r="I503">
        <v>51684</v>
      </c>
      <c r="J503" s="1">
        <v>13</v>
      </c>
      <c r="K503" t="s">
        <v>25</v>
      </c>
      <c r="L503" t="s">
        <v>14</v>
      </c>
      <c r="M503" t="s">
        <v>23</v>
      </c>
      <c r="N503" s="1">
        <f xml:space="preserve"> ROUND((1 - _xlfn.PERCENTRANK.INC(customers[days_since_last_purchase],customers[[#This Row],[days_since_last_purchase]]))*4 +1,0)</f>
        <v>4</v>
      </c>
      <c r="O503" s="1">
        <f>ROUND(_xlfn.PERCENTRANK.INC(customers[total_orders],customers[[#This Row],[total_orders]])*4+1,0)</f>
        <v>3</v>
      </c>
      <c r="P503" s="1">
        <f>ROUND(_xlfn.PERCENTRANK.INC(customers[total_spend_usd],customers[[#This Row],[total_spend_usd]])*4+1,0)</f>
        <v>3</v>
      </c>
      <c r="Q503" s="1">
        <v>433</v>
      </c>
      <c r="R503" s="1" t="str">
        <f>_xlfn.XLOOKUP(Q503,RFM[RFM Score],RFM[Client Segmentation])</f>
        <v>Potential Loyalist</v>
      </c>
    </row>
    <row r="504" spans="1:18" x14ac:dyDescent="0.3">
      <c r="A504" t="s">
        <v>556</v>
      </c>
      <c r="B504" t="s">
        <v>11</v>
      </c>
      <c r="C504">
        <v>33</v>
      </c>
      <c r="D504" t="s">
        <v>8070</v>
      </c>
      <c r="E504" t="s">
        <v>8085</v>
      </c>
      <c r="F504" t="s">
        <v>17</v>
      </c>
      <c r="G504">
        <v>19</v>
      </c>
      <c r="H504" s="1">
        <v>14615</v>
      </c>
      <c r="I504">
        <v>262829</v>
      </c>
      <c r="J504" s="1">
        <v>3</v>
      </c>
      <c r="K504" t="s">
        <v>74</v>
      </c>
      <c r="L504" t="s">
        <v>19</v>
      </c>
      <c r="M504" t="s">
        <v>23</v>
      </c>
      <c r="N504" s="1">
        <f xml:space="preserve"> ROUND((1 - _xlfn.PERCENTRANK.INC(customers[days_since_last_purchase],customers[[#This Row],[days_since_last_purchase]]))*4 +1,0)</f>
        <v>5</v>
      </c>
      <c r="O504" s="1">
        <f>ROUND(_xlfn.PERCENTRANK.INC(customers[total_orders],customers[[#This Row],[total_orders]])*4+1,0)</f>
        <v>4</v>
      </c>
      <c r="P504" s="1">
        <f>ROUND(_xlfn.PERCENTRANK.INC(customers[total_spend_usd],customers[[#This Row],[total_spend_usd]])*4+1,0)</f>
        <v>4</v>
      </c>
      <c r="Q504" s="1">
        <v>544</v>
      </c>
      <c r="R504" s="1" t="str">
        <f>_xlfn.XLOOKUP(Q504,RFM[RFM Score],RFM[Client Segmentation])</f>
        <v>Champion</v>
      </c>
    </row>
    <row r="505" spans="1:18" x14ac:dyDescent="0.3">
      <c r="A505" t="s">
        <v>557</v>
      </c>
      <c r="B505" t="s">
        <v>68</v>
      </c>
      <c r="C505">
        <v>37</v>
      </c>
      <c r="D505" t="s">
        <v>8068</v>
      </c>
      <c r="E505" t="s">
        <v>8084</v>
      </c>
      <c r="F505" t="s">
        <v>12</v>
      </c>
      <c r="G505">
        <v>15</v>
      </c>
      <c r="H505" s="1">
        <v>9026</v>
      </c>
      <c r="I505">
        <v>12069</v>
      </c>
      <c r="J505" s="1">
        <v>12</v>
      </c>
      <c r="K505" t="s">
        <v>124</v>
      </c>
      <c r="L505" t="s">
        <v>19</v>
      </c>
      <c r="M505" t="s">
        <v>23</v>
      </c>
      <c r="N505" s="1">
        <f xml:space="preserve"> ROUND((1 - _xlfn.PERCENTRANK.INC(customers[days_since_last_purchase],customers[[#This Row],[days_since_last_purchase]]))*4 +1,0)</f>
        <v>4</v>
      </c>
      <c r="O505" s="1">
        <f>ROUND(_xlfn.PERCENTRANK.INC(customers[total_orders],customers[[#This Row],[total_orders]])*4+1,0)</f>
        <v>3</v>
      </c>
      <c r="P505" s="1">
        <f>ROUND(_xlfn.PERCENTRANK.INC(customers[total_spend_usd],customers[[#This Row],[total_spend_usd]])*4+1,0)</f>
        <v>2</v>
      </c>
      <c r="Q505" s="1">
        <v>432</v>
      </c>
      <c r="R505" s="1" t="str">
        <f>_xlfn.XLOOKUP(Q505,RFM[RFM Score],RFM[Client Segmentation])</f>
        <v>Potential Loyalist</v>
      </c>
    </row>
    <row r="506" spans="1:18" x14ac:dyDescent="0.3">
      <c r="A506" t="s">
        <v>558</v>
      </c>
      <c r="B506" t="s">
        <v>96</v>
      </c>
      <c r="C506">
        <v>22</v>
      </c>
      <c r="D506" t="s">
        <v>8069</v>
      </c>
      <c r="E506" t="s">
        <v>8087</v>
      </c>
      <c r="F506" t="s">
        <v>17</v>
      </c>
      <c r="G506">
        <v>18</v>
      </c>
      <c r="H506" s="1">
        <v>11041</v>
      </c>
      <c r="I506">
        <v>178776</v>
      </c>
      <c r="J506" s="1">
        <v>121</v>
      </c>
      <c r="K506" t="s">
        <v>124</v>
      </c>
      <c r="L506" t="s">
        <v>14</v>
      </c>
      <c r="M506" t="s">
        <v>23</v>
      </c>
      <c r="N506" s="1">
        <f xml:space="preserve"> ROUND((1 - _xlfn.PERCENTRANK.INC(customers[days_since_last_purchase],customers[[#This Row],[days_since_last_purchase]]))*4 +1,0)</f>
        <v>2</v>
      </c>
      <c r="O506" s="1">
        <f>ROUND(_xlfn.PERCENTRANK.INC(customers[total_orders],customers[[#This Row],[total_orders]])*4+1,0)</f>
        <v>4</v>
      </c>
      <c r="P506" s="1">
        <f>ROUND(_xlfn.PERCENTRANK.INC(customers[total_spend_usd],customers[[#This Row],[total_spend_usd]])*4+1,0)</f>
        <v>4</v>
      </c>
      <c r="Q506" s="1">
        <v>244</v>
      </c>
      <c r="R506" s="1" t="str">
        <f>_xlfn.XLOOKUP(Q506,RFM[RFM Score],RFM[Client Segmentation])</f>
        <v>At Risk</v>
      </c>
    </row>
    <row r="507" spans="1:18" x14ac:dyDescent="0.3">
      <c r="A507" t="s">
        <v>559</v>
      </c>
      <c r="B507" t="s">
        <v>43</v>
      </c>
      <c r="C507">
        <v>44</v>
      </c>
      <c r="D507" t="s">
        <v>8068</v>
      </c>
      <c r="E507" t="s">
        <v>8084</v>
      </c>
      <c r="F507" t="s">
        <v>17</v>
      </c>
      <c r="G507">
        <v>10</v>
      </c>
      <c r="H507" s="1">
        <v>4116</v>
      </c>
      <c r="I507">
        <v>35921</v>
      </c>
      <c r="J507" s="1">
        <v>47</v>
      </c>
      <c r="K507" t="s">
        <v>52</v>
      </c>
      <c r="L507" t="s">
        <v>47</v>
      </c>
      <c r="M507" t="s">
        <v>15</v>
      </c>
      <c r="N507" s="1">
        <f xml:space="preserve"> ROUND((1 - _xlfn.PERCENTRANK.INC(customers[days_since_last_purchase],customers[[#This Row],[days_since_last_purchase]]))*4 +1,0)</f>
        <v>3</v>
      </c>
      <c r="O507" s="1">
        <f>ROUND(_xlfn.PERCENTRANK.INC(customers[total_orders],customers[[#This Row],[total_orders]])*4+1,0)</f>
        <v>3</v>
      </c>
      <c r="P507" s="1">
        <f>ROUND(_xlfn.PERCENTRANK.INC(customers[total_spend_usd],customers[[#This Row],[total_spend_usd]])*4+1,0)</f>
        <v>2</v>
      </c>
      <c r="Q507" s="1">
        <v>332</v>
      </c>
      <c r="R507" s="1" t="str">
        <f>_xlfn.XLOOKUP(Q507,RFM[RFM Score],RFM[Client Segmentation])</f>
        <v>Hibernating</v>
      </c>
    </row>
    <row r="508" spans="1:18" x14ac:dyDescent="0.3">
      <c r="A508" t="s">
        <v>560</v>
      </c>
      <c r="B508" t="s">
        <v>107</v>
      </c>
      <c r="C508">
        <v>18</v>
      </c>
      <c r="D508" t="s">
        <v>8069</v>
      </c>
      <c r="E508" t="s">
        <v>8087</v>
      </c>
      <c r="F508" t="s">
        <v>12</v>
      </c>
      <c r="G508">
        <v>12</v>
      </c>
      <c r="H508" s="1">
        <v>18048</v>
      </c>
      <c r="I508">
        <v>246506</v>
      </c>
      <c r="J508" s="1">
        <v>8</v>
      </c>
      <c r="K508" t="s">
        <v>25</v>
      </c>
      <c r="L508" t="s">
        <v>34</v>
      </c>
      <c r="M508" t="s">
        <v>23</v>
      </c>
      <c r="N508" s="1">
        <f xml:space="preserve"> ROUND((1 - _xlfn.PERCENTRANK.INC(customers[days_since_last_purchase],customers[[#This Row],[days_since_last_purchase]]))*4 +1,0)</f>
        <v>4</v>
      </c>
      <c r="O508" s="1">
        <f>ROUND(_xlfn.PERCENTRANK.INC(customers[total_orders],customers[[#This Row],[total_orders]])*4+1,0)</f>
        <v>3</v>
      </c>
      <c r="P508" s="1">
        <f>ROUND(_xlfn.PERCENTRANK.INC(customers[total_spend_usd],customers[[#This Row],[total_spend_usd]])*4+1,0)</f>
        <v>4</v>
      </c>
      <c r="Q508" s="1">
        <v>434</v>
      </c>
      <c r="R508" s="1" t="str">
        <f>_xlfn.XLOOKUP(Q508,RFM[RFM Score],RFM[Client Segmentation])</f>
        <v>Need Attention</v>
      </c>
    </row>
    <row r="509" spans="1:18" x14ac:dyDescent="0.3">
      <c r="A509" t="s">
        <v>561</v>
      </c>
      <c r="B509" t="s">
        <v>11</v>
      </c>
      <c r="C509">
        <v>34</v>
      </c>
      <c r="D509" t="s">
        <v>8070</v>
      </c>
      <c r="E509" t="s">
        <v>8084</v>
      </c>
      <c r="F509" t="s">
        <v>12</v>
      </c>
      <c r="G509">
        <v>10</v>
      </c>
      <c r="H509" s="1">
        <v>7647</v>
      </c>
      <c r="I509">
        <v>73925</v>
      </c>
      <c r="J509" s="1">
        <v>55</v>
      </c>
      <c r="K509" t="s">
        <v>25</v>
      </c>
      <c r="L509" t="s">
        <v>34</v>
      </c>
      <c r="M509" t="s">
        <v>15</v>
      </c>
      <c r="N509" s="1">
        <f xml:space="preserve"> ROUND((1 - _xlfn.PERCENTRANK.INC(customers[days_since_last_purchase],customers[[#This Row],[days_since_last_purchase]]))*4 +1,0)</f>
        <v>3</v>
      </c>
      <c r="O509" s="1">
        <f>ROUND(_xlfn.PERCENTRANK.INC(customers[total_orders],customers[[#This Row],[total_orders]])*4+1,0)</f>
        <v>3</v>
      </c>
      <c r="P509" s="1">
        <f>ROUND(_xlfn.PERCENTRANK.INC(customers[total_spend_usd],customers[[#This Row],[total_spend_usd]])*4+1,0)</f>
        <v>3</v>
      </c>
      <c r="Q509" s="1">
        <v>333</v>
      </c>
      <c r="R509" s="1" t="str">
        <f>_xlfn.XLOOKUP(Q509,RFM[RFM Score],RFM[Client Segmentation])</f>
        <v>Potential Loyalist</v>
      </c>
    </row>
    <row r="510" spans="1:18" x14ac:dyDescent="0.3">
      <c r="A510" t="s">
        <v>562</v>
      </c>
      <c r="B510" t="s">
        <v>33</v>
      </c>
      <c r="C510">
        <v>41</v>
      </c>
      <c r="D510" t="s">
        <v>8068</v>
      </c>
      <c r="E510" t="s">
        <v>8084</v>
      </c>
      <c r="F510" t="s">
        <v>12</v>
      </c>
      <c r="G510">
        <v>11</v>
      </c>
      <c r="H510" s="1">
        <v>19395</v>
      </c>
      <c r="I510">
        <v>223641</v>
      </c>
      <c r="J510" s="1">
        <v>4</v>
      </c>
      <c r="K510" t="s">
        <v>21</v>
      </c>
      <c r="L510" t="s">
        <v>47</v>
      </c>
      <c r="M510" t="s">
        <v>23</v>
      </c>
      <c r="N510" s="1">
        <f xml:space="preserve"> ROUND((1 - _xlfn.PERCENTRANK.INC(customers[days_since_last_purchase],customers[[#This Row],[days_since_last_purchase]]))*4 +1,0)</f>
        <v>5</v>
      </c>
      <c r="O510" s="1">
        <f>ROUND(_xlfn.PERCENTRANK.INC(customers[total_orders],customers[[#This Row],[total_orders]])*4+1,0)</f>
        <v>3</v>
      </c>
      <c r="P510" s="1">
        <f>ROUND(_xlfn.PERCENTRANK.INC(customers[total_spend_usd],customers[[#This Row],[total_spend_usd]])*4+1,0)</f>
        <v>4</v>
      </c>
      <c r="Q510" s="1">
        <v>534</v>
      </c>
      <c r="R510" s="1" t="str">
        <f>_xlfn.XLOOKUP(Q510,RFM[RFM Score],RFM[Client Segmentation])</f>
        <v>Need Attention</v>
      </c>
    </row>
    <row r="511" spans="1:18" x14ac:dyDescent="0.3">
      <c r="A511" t="s">
        <v>563</v>
      </c>
      <c r="B511" t="s">
        <v>214</v>
      </c>
      <c r="C511">
        <v>41</v>
      </c>
      <c r="D511" t="s">
        <v>8068</v>
      </c>
      <c r="E511" t="s">
        <v>8085</v>
      </c>
      <c r="F511" t="s">
        <v>12</v>
      </c>
      <c r="G511">
        <v>3</v>
      </c>
      <c r="H511" s="1">
        <v>5964</v>
      </c>
      <c r="I511">
        <v>17123</v>
      </c>
      <c r="J511" s="1">
        <v>41</v>
      </c>
      <c r="K511" t="s">
        <v>21</v>
      </c>
      <c r="L511" t="s">
        <v>34</v>
      </c>
      <c r="M511" t="s">
        <v>15</v>
      </c>
      <c r="N511" s="1">
        <f xml:space="preserve"> ROUND((1 - _xlfn.PERCENTRANK.INC(customers[days_since_last_purchase],customers[[#This Row],[days_since_last_purchase]]))*4 +1,0)</f>
        <v>3</v>
      </c>
      <c r="O511" s="1">
        <f>ROUND(_xlfn.PERCENTRANK.INC(customers[total_orders],customers[[#This Row],[total_orders]])*4+1,0)</f>
        <v>1</v>
      </c>
      <c r="P511" s="1">
        <f>ROUND(_xlfn.PERCENTRANK.INC(customers[total_spend_usd],customers[[#This Row],[total_spend_usd]])*4+1,0)</f>
        <v>2</v>
      </c>
      <c r="Q511" s="1">
        <v>312</v>
      </c>
      <c r="R511" s="1" t="str">
        <f>_xlfn.XLOOKUP(Q511,RFM[RFM Score],RFM[Client Segmentation])</f>
        <v>About To Sleep</v>
      </c>
    </row>
    <row r="512" spans="1:18" x14ac:dyDescent="0.3">
      <c r="A512" t="s">
        <v>564</v>
      </c>
      <c r="B512" t="s">
        <v>51</v>
      </c>
      <c r="C512">
        <v>19</v>
      </c>
      <c r="D512" t="s">
        <v>8069</v>
      </c>
      <c r="E512" t="s">
        <v>8084</v>
      </c>
      <c r="F512" t="s">
        <v>12</v>
      </c>
      <c r="G512">
        <v>2</v>
      </c>
      <c r="H512" s="1">
        <v>4133</v>
      </c>
      <c r="I512">
        <v>8313</v>
      </c>
      <c r="J512" s="1">
        <v>11</v>
      </c>
      <c r="K512" t="s">
        <v>52</v>
      </c>
      <c r="L512" t="s">
        <v>19</v>
      </c>
      <c r="M512" t="s">
        <v>15</v>
      </c>
      <c r="N512" s="1">
        <f xml:space="preserve"> ROUND((1 - _xlfn.PERCENTRANK.INC(customers[days_since_last_purchase],customers[[#This Row],[days_since_last_purchase]]))*4 +1,0)</f>
        <v>4</v>
      </c>
      <c r="O512" s="1">
        <f>ROUND(_xlfn.PERCENTRANK.INC(customers[total_orders],customers[[#This Row],[total_orders]])*4+1,0)</f>
        <v>1</v>
      </c>
      <c r="P512" s="1">
        <f>ROUND(_xlfn.PERCENTRANK.INC(customers[total_spend_usd],customers[[#This Row],[total_spend_usd]])*4+1,0)</f>
        <v>1</v>
      </c>
      <c r="Q512" s="1">
        <v>411</v>
      </c>
      <c r="R512" s="1" t="str">
        <f>_xlfn.XLOOKUP(Q512,RFM[RFM Score],RFM[Client Segmentation])</f>
        <v>New Customer</v>
      </c>
    </row>
    <row r="513" spans="1:18" x14ac:dyDescent="0.3">
      <c r="A513" t="s">
        <v>565</v>
      </c>
      <c r="B513" t="s">
        <v>166</v>
      </c>
      <c r="C513">
        <v>36</v>
      </c>
      <c r="D513" t="s">
        <v>8068</v>
      </c>
      <c r="E513" t="s">
        <v>8084</v>
      </c>
      <c r="F513" t="s">
        <v>17</v>
      </c>
      <c r="G513">
        <v>5</v>
      </c>
      <c r="H513" s="1">
        <v>8398</v>
      </c>
      <c r="I513">
        <v>41266</v>
      </c>
      <c r="J513" s="1">
        <v>95</v>
      </c>
      <c r="K513" t="s">
        <v>25</v>
      </c>
      <c r="L513" t="s">
        <v>14</v>
      </c>
      <c r="M513" t="s">
        <v>23</v>
      </c>
      <c r="N513" s="1">
        <f xml:space="preserve"> ROUND((1 - _xlfn.PERCENTRANK.INC(customers[days_since_last_purchase],customers[[#This Row],[days_since_last_purchase]]))*4 +1,0)</f>
        <v>2</v>
      </c>
      <c r="O513" s="1">
        <f>ROUND(_xlfn.PERCENTRANK.INC(customers[total_orders],customers[[#This Row],[total_orders]])*4+1,0)</f>
        <v>2</v>
      </c>
      <c r="P513" s="1">
        <f>ROUND(_xlfn.PERCENTRANK.INC(customers[total_spend_usd],customers[[#This Row],[total_spend_usd]])*4+1,0)</f>
        <v>2</v>
      </c>
      <c r="Q513" s="1">
        <v>222</v>
      </c>
      <c r="R513" s="1" t="str">
        <f>_xlfn.XLOOKUP(Q513,RFM[RFM Score],RFM[Client Segmentation])</f>
        <v>Hibernating</v>
      </c>
    </row>
    <row r="514" spans="1:18" x14ac:dyDescent="0.3">
      <c r="A514" t="s">
        <v>566</v>
      </c>
      <c r="B514" t="s">
        <v>27</v>
      </c>
      <c r="C514">
        <v>25</v>
      </c>
      <c r="D514" t="s">
        <v>8070</v>
      </c>
      <c r="E514" t="s">
        <v>8087</v>
      </c>
      <c r="F514" t="s">
        <v>12</v>
      </c>
      <c r="G514">
        <v>7</v>
      </c>
      <c r="H514" s="1">
        <v>4867</v>
      </c>
      <c r="I514">
        <v>37695</v>
      </c>
      <c r="J514" s="1">
        <v>11</v>
      </c>
      <c r="K514" t="s">
        <v>21</v>
      </c>
      <c r="L514" t="s">
        <v>47</v>
      </c>
      <c r="M514" t="s">
        <v>23</v>
      </c>
      <c r="N514" s="1">
        <f xml:space="preserve"> ROUND((1 - _xlfn.PERCENTRANK.INC(customers[days_since_last_purchase],customers[[#This Row],[days_since_last_purchase]]))*4 +1,0)</f>
        <v>4</v>
      </c>
      <c r="O514" s="1">
        <f>ROUND(_xlfn.PERCENTRANK.INC(customers[total_orders],customers[[#This Row],[total_orders]])*4+1,0)</f>
        <v>2</v>
      </c>
      <c r="P514" s="1">
        <f>ROUND(_xlfn.PERCENTRANK.INC(customers[total_spend_usd],customers[[#This Row],[total_spend_usd]])*4+1,0)</f>
        <v>2</v>
      </c>
      <c r="Q514" s="1">
        <v>422</v>
      </c>
      <c r="R514" s="1" t="str">
        <f>_xlfn.XLOOKUP(Q514,RFM[RFM Score],RFM[Client Segmentation])</f>
        <v>New Customer</v>
      </c>
    </row>
    <row r="515" spans="1:18" x14ac:dyDescent="0.3">
      <c r="A515" t="s">
        <v>567</v>
      </c>
      <c r="B515" t="s">
        <v>173</v>
      </c>
      <c r="C515">
        <v>37</v>
      </c>
      <c r="D515" t="s">
        <v>8068</v>
      </c>
      <c r="E515" t="s">
        <v>8084</v>
      </c>
      <c r="F515" t="s">
        <v>17</v>
      </c>
      <c r="G515">
        <v>5</v>
      </c>
      <c r="H515" s="1">
        <v>1201</v>
      </c>
      <c r="I515">
        <v>61472</v>
      </c>
      <c r="J515" s="1">
        <v>5</v>
      </c>
      <c r="K515" t="s">
        <v>37</v>
      </c>
      <c r="L515" t="s">
        <v>47</v>
      </c>
      <c r="M515" t="s">
        <v>15</v>
      </c>
      <c r="N515" s="1">
        <f xml:space="preserve"> ROUND((1 - _xlfn.PERCENTRANK.INC(customers[days_since_last_purchase],customers[[#This Row],[days_since_last_purchase]]))*4 +1,0)</f>
        <v>5</v>
      </c>
      <c r="O515" s="1">
        <f>ROUND(_xlfn.PERCENTRANK.INC(customers[total_orders],customers[[#This Row],[total_orders]])*4+1,0)</f>
        <v>2</v>
      </c>
      <c r="P515" s="1">
        <f>ROUND(_xlfn.PERCENTRANK.INC(customers[total_spend_usd],customers[[#This Row],[total_spend_usd]])*4+1,0)</f>
        <v>3</v>
      </c>
      <c r="Q515" s="1">
        <v>523</v>
      </c>
      <c r="R515" s="1" t="str">
        <f>_xlfn.XLOOKUP(Q515,RFM[RFM Score],RFM[Client Segmentation])</f>
        <v>Promising</v>
      </c>
    </row>
    <row r="516" spans="1:18" x14ac:dyDescent="0.3">
      <c r="A516" t="s">
        <v>568</v>
      </c>
      <c r="B516" t="s">
        <v>173</v>
      </c>
      <c r="C516">
        <v>55</v>
      </c>
      <c r="D516" t="s">
        <v>8072</v>
      </c>
      <c r="E516" t="s">
        <v>8087</v>
      </c>
      <c r="F516" t="s">
        <v>17</v>
      </c>
      <c r="G516">
        <v>28</v>
      </c>
      <c r="H516" s="1">
        <v>310</v>
      </c>
      <c r="I516">
        <v>78568</v>
      </c>
      <c r="J516" s="1">
        <v>52</v>
      </c>
      <c r="K516" t="s">
        <v>25</v>
      </c>
      <c r="L516" t="s">
        <v>34</v>
      </c>
      <c r="M516" t="s">
        <v>23</v>
      </c>
      <c r="N516" s="1">
        <f xml:space="preserve"> ROUND((1 - _xlfn.PERCENTRANK.INC(customers[days_since_last_purchase],customers[[#This Row],[days_since_last_purchase]]))*4 +1,0)</f>
        <v>3</v>
      </c>
      <c r="O516" s="1">
        <f>ROUND(_xlfn.PERCENTRANK.INC(customers[total_orders],customers[[#This Row],[total_orders]])*4+1,0)</f>
        <v>4</v>
      </c>
      <c r="P516" s="1">
        <f>ROUND(_xlfn.PERCENTRANK.INC(customers[total_spend_usd],customers[[#This Row],[total_spend_usd]])*4+1,0)</f>
        <v>3</v>
      </c>
      <c r="Q516" s="1">
        <v>343</v>
      </c>
      <c r="R516" s="1" t="str">
        <f>_xlfn.XLOOKUP(Q516,RFM[RFM Score],RFM[Client Segmentation])</f>
        <v>Need Attention</v>
      </c>
    </row>
    <row r="517" spans="1:18" x14ac:dyDescent="0.3">
      <c r="A517" t="s">
        <v>569</v>
      </c>
      <c r="B517" t="s">
        <v>27</v>
      </c>
      <c r="C517">
        <v>46</v>
      </c>
      <c r="D517" t="s">
        <v>8071</v>
      </c>
      <c r="E517" t="s">
        <v>8084</v>
      </c>
      <c r="F517" t="s">
        <v>17</v>
      </c>
      <c r="G517">
        <v>18</v>
      </c>
      <c r="H517" s="1">
        <v>1933</v>
      </c>
      <c r="I517">
        <v>37178</v>
      </c>
      <c r="J517" s="1">
        <v>39</v>
      </c>
      <c r="K517" t="s">
        <v>25</v>
      </c>
      <c r="L517" t="s">
        <v>19</v>
      </c>
      <c r="M517" t="s">
        <v>23</v>
      </c>
      <c r="N517" s="1">
        <f xml:space="preserve"> ROUND((1 - _xlfn.PERCENTRANK.INC(customers[days_since_last_purchase],customers[[#This Row],[days_since_last_purchase]]))*4 +1,0)</f>
        <v>3</v>
      </c>
      <c r="O517" s="1">
        <f>ROUND(_xlfn.PERCENTRANK.INC(customers[total_orders],customers[[#This Row],[total_orders]])*4+1,0)</f>
        <v>4</v>
      </c>
      <c r="P517" s="1">
        <f>ROUND(_xlfn.PERCENTRANK.INC(customers[total_spend_usd],customers[[#This Row],[total_spend_usd]])*4+1,0)</f>
        <v>2</v>
      </c>
      <c r="Q517" s="1">
        <v>342</v>
      </c>
      <c r="R517" s="1" t="str">
        <f>_xlfn.XLOOKUP(Q517,RFM[RFM Score],RFM[Client Segmentation])</f>
        <v>Potential Loyalist</v>
      </c>
    </row>
    <row r="518" spans="1:18" x14ac:dyDescent="0.3">
      <c r="A518" t="s">
        <v>570</v>
      </c>
      <c r="B518" t="s">
        <v>68</v>
      </c>
      <c r="C518">
        <v>37</v>
      </c>
      <c r="D518" t="s">
        <v>8068</v>
      </c>
      <c r="E518" t="s">
        <v>8084</v>
      </c>
      <c r="F518" t="s">
        <v>12</v>
      </c>
      <c r="G518">
        <v>17</v>
      </c>
      <c r="H518" s="1">
        <v>15381</v>
      </c>
      <c r="I518">
        <v>254225</v>
      </c>
      <c r="J518" s="1">
        <v>13</v>
      </c>
      <c r="K518" t="s">
        <v>18</v>
      </c>
      <c r="L518" t="s">
        <v>45</v>
      </c>
      <c r="M518" t="s">
        <v>23</v>
      </c>
      <c r="N518" s="1">
        <f xml:space="preserve"> ROUND((1 - _xlfn.PERCENTRANK.INC(customers[days_since_last_purchase],customers[[#This Row],[days_since_last_purchase]]))*4 +1,0)</f>
        <v>4</v>
      </c>
      <c r="O518" s="1">
        <f>ROUND(_xlfn.PERCENTRANK.INC(customers[total_orders],customers[[#This Row],[total_orders]])*4+1,0)</f>
        <v>3</v>
      </c>
      <c r="P518" s="1">
        <f>ROUND(_xlfn.PERCENTRANK.INC(customers[total_spend_usd],customers[[#This Row],[total_spend_usd]])*4+1,0)</f>
        <v>4</v>
      </c>
      <c r="Q518" s="1">
        <v>434</v>
      </c>
      <c r="R518" s="1" t="str">
        <f>_xlfn.XLOOKUP(Q518,RFM[RFM Score],RFM[Client Segmentation])</f>
        <v>Need Attention</v>
      </c>
    </row>
    <row r="519" spans="1:18" x14ac:dyDescent="0.3">
      <c r="A519" t="s">
        <v>571</v>
      </c>
      <c r="B519" t="s">
        <v>43</v>
      </c>
      <c r="C519">
        <v>32</v>
      </c>
      <c r="D519" t="s">
        <v>8070</v>
      </c>
      <c r="E519" t="s">
        <v>8084</v>
      </c>
      <c r="F519" t="s">
        <v>12</v>
      </c>
      <c r="G519">
        <v>27</v>
      </c>
      <c r="H519" s="1">
        <v>358</v>
      </c>
      <c r="I519">
        <v>106639</v>
      </c>
      <c r="J519" s="1">
        <v>46</v>
      </c>
      <c r="K519" t="s">
        <v>28</v>
      </c>
      <c r="L519" t="s">
        <v>19</v>
      </c>
      <c r="M519" t="s">
        <v>23</v>
      </c>
      <c r="N519" s="1">
        <f xml:space="preserve"> ROUND((1 - _xlfn.PERCENTRANK.INC(customers[days_since_last_purchase],customers[[#This Row],[days_since_last_purchase]]))*4 +1,0)</f>
        <v>3</v>
      </c>
      <c r="O519" s="1">
        <f>ROUND(_xlfn.PERCENTRANK.INC(customers[total_orders],customers[[#This Row],[total_orders]])*4+1,0)</f>
        <v>4</v>
      </c>
      <c r="P519" s="1">
        <f>ROUND(_xlfn.PERCENTRANK.INC(customers[total_spend_usd],customers[[#This Row],[total_spend_usd]])*4+1,0)</f>
        <v>3</v>
      </c>
      <c r="Q519" s="1">
        <v>343</v>
      </c>
      <c r="R519" s="1" t="str">
        <f>_xlfn.XLOOKUP(Q519,RFM[RFM Score],RFM[Client Segmentation])</f>
        <v>Need Attention</v>
      </c>
    </row>
    <row r="520" spans="1:18" x14ac:dyDescent="0.3">
      <c r="A520" t="s">
        <v>572</v>
      </c>
      <c r="B520" t="s">
        <v>51</v>
      </c>
      <c r="C520">
        <v>40</v>
      </c>
      <c r="D520" t="s">
        <v>8068</v>
      </c>
      <c r="E520" t="s">
        <v>8084</v>
      </c>
      <c r="F520" t="s">
        <v>12</v>
      </c>
      <c r="G520">
        <v>18</v>
      </c>
      <c r="H520" s="1">
        <v>2385</v>
      </c>
      <c r="I520">
        <v>46151</v>
      </c>
      <c r="J520" s="1">
        <v>20</v>
      </c>
      <c r="K520" t="s">
        <v>28</v>
      </c>
      <c r="L520" t="s">
        <v>34</v>
      </c>
      <c r="M520" t="s">
        <v>23</v>
      </c>
      <c r="N520" s="1">
        <f xml:space="preserve"> ROUND((1 - _xlfn.PERCENTRANK.INC(customers[days_since_last_purchase],customers[[#This Row],[days_since_last_purchase]]))*4 +1,0)</f>
        <v>4</v>
      </c>
      <c r="O520" s="1">
        <f>ROUND(_xlfn.PERCENTRANK.INC(customers[total_orders],customers[[#This Row],[total_orders]])*4+1,0)</f>
        <v>4</v>
      </c>
      <c r="P520" s="1">
        <f>ROUND(_xlfn.PERCENTRANK.INC(customers[total_spend_usd],customers[[#This Row],[total_spend_usd]])*4+1,0)</f>
        <v>3</v>
      </c>
      <c r="Q520" s="1">
        <v>443</v>
      </c>
      <c r="R520" s="1" t="str">
        <f>_xlfn.XLOOKUP(Q520,RFM[RFM Score],RFM[Client Segmentation])</f>
        <v>Need Attention</v>
      </c>
    </row>
    <row r="521" spans="1:18" x14ac:dyDescent="0.3">
      <c r="A521" t="s">
        <v>573</v>
      </c>
      <c r="B521" t="s">
        <v>43</v>
      </c>
      <c r="C521">
        <v>35</v>
      </c>
      <c r="D521" t="s">
        <v>8068</v>
      </c>
      <c r="E521" t="s">
        <v>8084</v>
      </c>
      <c r="F521" t="s">
        <v>12</v>
      </c>
      <c r="G521">
        <v>3</v>
      </c>
      <c r="H521" s="1">
        <v>2489</v>
      </c>
      <c r="I521">
        <v>843</v>
      </c>
      <c r="J521" s="1">
        <v>0</v>
      </c>
      <c r="K521" t="s">
        <v>25</v>
      </c>
      <c r="L521" t="s">
        <v>34</v>
      </c>
      <c r="M521" t="s">
        <v>23</v>
      </c>
      <c r="N521" s="1">
        <f xml:space="preserve"> ROUND((1 - _xlfn.PERCENTRANK.INC(customers[days_since_last_purchase],customers[[#This Row],[days_since_last_purchase]]))*4 +1,0)</f>
        <v>5</v>
      </c>
      <c r="O521" s="1">
        <f>ROUND(_xlfn.PERCENTRANK.INC(customers[total_orders],customers[[#This Row],[total_orders]])*4+1,0)</f>
        <v>1</v>
      </c>
      <c r="P521" s="1">
        <f>ROUND(_xlfn.PERCENTRANK.INC(customers[total_spend_usd],customers[[#This Row],[total_spend_usd]])*4+1,0)</f>
        <v>1</v>
      </c>
      <c r="Q521" s="1">
        <v>511</v>
      </c>
      <c r="R521" s="1" t="str">
        <f>_xlfn.XLOOKUP(Q521,RFM[RFM Score],RFM[Client Segmentation])</f>
        <v>New Customer</v>
      </c>
    </row>
    <row r="522" spans="1:18" x14ac:dyDescent="0.3">
      <c r="A522" t="s">
        <v>574</v>
      </c>
      <c r="B522" t="s">
        <v>68</v>
      </c>
      <c r="C522">
        <v>26</v>
      </c>
      <c r="D522" t="s">
        <v>8070</v>
      </c>
      <c r="E522" t="s">
        <v>8087</v>
      </c>
      <c r="F522" t="s">
        <v>17</v>
      </c>
      <c r="G522">
        <v>4</v>
      </c>
      <c r="H522" s="1">
        <v>5411</v>
      </c>
      <c r="I522">
        <v>19815</v>
      </c>
      <c r="J522" s="1">
        <v>69</v>
      </c>
      <c r="K522" t="s">
        <v>13</v>
      </c>
      <c r="L522" t="s">
        <v>45</v>
      </c>
      <c r="M522" t="s">
        <v>15</v>
      </c>
      <c r="N522" s="1">
        <f xml:space="preserve"> ROUND((1 - _xlfn.PERCENTRANK.INC(customers[days_since_last_purchase],customers[[#This Row],[days_since_last_purchase]]))*4 +1,0)</f>
        <v>2</v>
      </c>
      <c r="O522" s="1">
        <f>ROUND(_xlfn.PERCENTRANK.INC(customers[total_orders],customers[[#This Row],[total_orders]])*4+1,0)</f>
        <v>2</v>
      </c>
      <c r="P522" s="1">
        <f>ROUND(_xlfn.PERCENTRANK.INC(customers[total_spend_usd],customers[[#This Row],[total_spend_usd]])*4+1,0)</f>
        <v>2</v>
      </c>
      <c r="Q522" s="1">
        <v>222</v>
      </c>
      <c r="R522" s="1" t="str">
        <f>_xlfn.XLOOKUP(Q522,RFM[RFM Score],RFM[Client Segmentation])</f>
        <v>Hibernating</v>
      </c>
    </row>
    <row r="523" spans="1:18" x14ac:dyDescent="0.3">
      <c r="A523" t="s">
        <v>575</v>
      </c>
      <c r="B523" t="s">
        <v>51</v>
      </c>
      <c r="C523">
        <v>18</v>
      </c>
      <c r="D523" t="s">
        <v>8069</v>
      </c>
      <c r="E523" t="s">
        <v>8086</v>
      </c>
      <c r="F523" t="s">
        <v>12</v>
      </c>
      <c r="G523">
        <v>7</v>
      </c>
      <c r="H523" s="1">
        <v>11485</v>
      </c>
      <c r="I523">
        <v>87839</v>
      </c>
      <c r="J523" s="1">
        <v>28</v>
      </c>
      <c r="K523" t="s">
        <v>28</v>
      </c>
      <c r="L523" t="s">
        <v>45</v>
      </c>
      <c r="M523" t="s">
        <v>23</v>
      </c>
      <c r="N523" s="1">
        <f xml:space="preserve"> ROUND((1 - _xlfn.PERCENTRANK.INC(customers[days_since_last_purchase],customers[[#This Row],[days_since_last_purchase]]))*4 +1,0)</f>
        <v>4</v>
      </c>
      <c r="O523" s="1">
        <f>ROUND(_xlfn.PERCENTRANK.INC(customers[total_orders],customers[[#This Row],[total_orders]])*4+1,0)</f>
        <v>2</v>
      </c>
      <c r="P523" s="1">
        <f>ROUND(_xlfn.PERCENTRANK.INC(customers[total_spend_usd],customers[[#This Row],[total_spend_usd]])*4+1,0)</f>
        <v>3</v>
      </c>
      <c r="Q523" s="1">
        <v>423</v>
      </c>
      <c r="R523" s="1" t="str">
        <f>_xlfn.XLOOKUP(Q523,RFM[RFM Score],RFM[Client Segmentation])</f>
        <v>Potential Loyalist</v>
      </c>
    </row>
    <row r="524" spans="1:18" x14ac:dyDescent="0.3">
      <c r="A524" t="s">
        <v>576</v>
      </c>
      <c r="B524" t="s">
        <v>96</v>
      </c>
      <c r="C524">
        <v>36</v>
      </c>
      <c r="D524" t="s">
        <v>8068</v>
      </c>
      <c r="E524" t="s">
        <v>8087</v>
      </c>
      <c r="F524" t="s">
        <v>12</v>
      </c>
      <c r="G524">
        <v>11</v>
      </c>
      <c r="H524" s="1">
        <v>11264</v>
      </c>
      <c r="I524">
        <v>124666</v>
      </c>
      <c r="J524" s="1">
        <v>35</v>
      </c>
      <c r="K524" t="s">
        <v>21</v>
      </c>
      <c r="L524" t="s">
        <v>34</v>
      </c>
      <c r="M524" t="s">
        <v>23</v>
      </c>
      <c r="N524" s="1">
        <f xml:space="preserve"> ROUND((1 - _xlfn.PERCENTRANK.INC(customers[days_since_last_purchase],customers[[#This Row],[days_since_last_purchase]]))*4 +1,0)</f>
        <v>3</v>
      </c>
      <c r="O524" s="1">
        <f>ROUND(_xlfn.PERCENTRANK.INC(customers[total_orders],customers[[#This Row],[total_orders]])*4+1,0)</f>
        <v>3</v>
      </c>
      <c r="P524" s="1">
        <f>ROUND(_xlfn.PERCENTRANK.INC(customers[total_spend_usd],customers[[#This Row],[total_spend_usd]])*4+1,0)</f>
        <v>4</v>
      </c>
      <c r="Q524" s="1">
        <v>334</v>
      </c>
      <c r="R524" s="1" t="str">
        <f>_xlfn.XLOOKUP(Q524,RFM[RFM Score],RFM[Client Segmentation])</f>
        <v>Need Attention</v>
      </c>
    </row>
    <row r="525" spans="1:18" x14ac:dyDescent="0.3">
      <c r="A525" t="s">
        <v>577</v>
      </c>
      <c r="B525" t="s">
        <v>68</v>
      </c>
      <c r="C525">
        <v>39</v>
      </c>
      <c r="D525" t="s">
        <v>8068</v>
      </c>
      <c r="E525" t="s">
        <v>8084</v>
      </c>
      <c r="F525" t="s">
        <v>17</v>
      </c>
      <c r="G525">
        <v>11</v>
      </c>
      <c r="H525" s="1">
        <v>9473</v>
      </c>
      <c r="I525">
        <v>11022</v>
      </c>
      <c r="J525" s="1">
        <v>25</v>
      </c>
      <c r="K525" t="s">
        <v>28</v>
      </c>
      <c r="L525" t="s">
        <v>14</v>
      </c>
      <c r="M525" t="s">
        <v>23</v>
      </c>
      <c r="N525" s="1">
        <f xml:space="preserve"> ROUND((1 - _xlfn.PERCENTRANK.INC(customers[days_since_last_purchase],customers[[#This Row],[days_since_last_purchase]]))*4 +1,0)</f>
        <v>4</v>
      </c>
      <c r="O525" s="1">
        <f>ROUND(_xlfn.PERCENTRANK.INC(customers[total_orders],customers[[#This Row],[total_orders]])*4+1,0)</f>
        <v>3</v>
      </c>
      <c r="P525" s="1">
        <f>ROUND(_xlfn.PERCENTRANK.INC(customers[total_spend_usd],customers[[#This Row],[total_spend_usd]])*4+1,0)</f>
        <v>2</v>
      </c>
      <c r="Q525" s="1">
        <v>432</v>
      </c>
      <c r="R525" s="1" t="str">
        <f>_xlfn.XLOOKUP(Q525,RFM[RFM Score],RFM[Client Segmentation])</f>
        <v>Potential Loyalist</v>
      </c>
    </row>
    <row r="526" spans="1:18" x14ac:dyDescent="0.3">
      <c r="A526" t="s">
        <v>578</v>
      </c>
      <c r="B526" t="s">
        <v>11</v>
      </c>
      <c r="C526">
        <v>51</v>
      </c>
      <c r="D526" t="s">
        <v>8071</v>
      </c>
      <c r="E526" t="s">
        <v>8086</v>
      </c>
      <c r="F526" t="s">
        <v>12</v>
      </c>
      <c r="G526">
        <v>21</v>
      </c>
      <c r="H526" s="1">
        <v>6129</v>
      </c>
      <c r="I526">
        <v>126063</v>
      </c>
      <c r="J526" s="1">
        <v>73</v>
      </c>
      <c r="K526" t="s">
        <v>44</v>
      </c>
      <c r="L526" t="s">
        <v>22</v>
      </c>
      <c r="M526" t="s">
        <v>15</v>
      </c>
      <c r="N526" s="1">
        <f xml:space="preserve"> ROUND((1 - _xlfn.PERCENTRANK.INC(customers[days_since_last_purchase],customers[[#This Row],[days_since_last_purchase]]))*4 +1,0)</f>
        <v>2</v>
      </c>
      <c r="O526" s="1">
        <f>ROUND(_xlfn.PERCENTRANK.INC(customers[total_orders],customers[[#This Row],[total_orders]])*4+1,0)</f>
        <v>4</v>
      </c>
      <c r="P526" s="1">
        <f>ROUND(_xlfn.PERCENTRANK.INC(customers[total_spend_usd],customers[[#This Row],[total_spend_usd]])*4+1,0)</f>
        <v>4</v>
      </c>
      <c r="Q526" s="1">
        <v>244</v>
      </c>
      <c r="R526" s="1" t="str">
        <f>_xlfn.XLOOKUP(Q526,RFM[RFM Score],RFM[Client Segmentation])</f>
        <v>At Risk</v>
      </c>
    </row>
    <row r="527" spans="1:18" x14ac:dyDescent="0.3">
      <c r="A527" t="s">
        <v>579</v>
      </c>
      <c r="B527" t="s">
        <v>166</v>
      </c>
      <c r="C527">
        <v>18</v>
      </c>
      <c r="D527" t="s">
        <v>8069</v>
      </c>
      <c r="E527" t="s">
        <v>8087</v>
      </c>
      <c r="F527" t="s">
        <v>17</v>
      </c>
      <c r="G527">
        <v>9</v>
      </c>
      <c r="H527" s="1">
        <v>3776</v>
      </c>
      <c r="I527">
        <v>28914</v>
      </c>
      <c r="J527" s="1">
        <v>144</v>
      </c>
      <c r="K527" t="s">
        <v>18</v>
      </c>
      <c r="L527" t="s">
        <v>19</v>
      </c>
      <c r="M527" t="s">
        <v>15</v>
      </c>
      <c r="N527" s="1">
        <f xml:space="preserve"> ROUND((1 - _xlfn.PERCENTRANK.INC(customers[days_since_last_purchase],customers[[#This Row],[days_since_last_purchase]]))*4 +1,0)</f>
        <v>1</v>
      </c>
      <c r="O527" s="1">
        <f>ROUND(_xlfn.PERCENTRANK.INC(customers[total_orders],customers[[#This Row],[total_orders]])*4+1,0)</f>
        <v>2</v>
      </c>
      <c r="P527" s="1">
        <f>ROUND(_xlfn.PERCENTRANK.INC(customers[total_spend_usd],customers[[#This Row],[total_spend_usd]])*4+1,0)</f>
        <v>2</v>
      </c>
      <c r="Q527" s="1">
        <v>122</v>
      </c>
      <c r="R527" s="1" t="str">
        <f>_xlfn.XLOOKUP(Q527,RFM[RFM Score],RFM[Client Segmentation])</f>
        <v>Hibernating</v>
      </c>
    </row>
    <row r="528" spans="1:18" x14ac:dyDescent="0.3">
      <c r="A528" t="s">
        <v>580</v>
      </c>
      <c r="B528" t="s">
        <v>64</v>
      </c>
      <c r="C528">
        <v>25</v>
      </c>
      <c r="D528" t="s">
        <v>8070</v>
      </c>
      <c r="E528" t="s">
        <v>8087</v>
      </c>
      <c r="F528" t="s">
        <v>12</v>
      </c>
      <c r="G528">
        <v>15</v>
      </c>
      <c r="H528" s="1">
        <v>6936</v>
      </c>
      <c r="I528">
        <v>99986</v>
      </c>
      <c r="J528" s="1">
        <v>47</v>
      </c>
      <c r="K528" t="s">
        <v>28</v>
      </c>
      <c r="L528" t="s">
        <v>34</v>
      </c>
      <c r="M528" t="s">
        <v>23</v>
      </c>
      <c r="N528" s="1">
        <f xml:space="preserve"> ROUND((1 - _xlfn.PERCENTRANK.INC(customers[days_since_last_purchase],customers[[#This Row],[days_since_last_purchase]]))*4 +1,0)</f>
        <v>3</v>
      </c>
      <c r="O528" s="1">
        <f>ROUND(_xlfn.PERCENTRANK.INC(customers[total_orders],customers[[#This Row],[total_orders]])*4+1,0)</f>
        <v>3</v>
      </c>
      <c r="P528" s="1">
        <f>ROUND(_xlfn.PERCENTRANK.INC(customers[total_spend_usd],customers[[#This Row],[total_spend_usd]])*4+1,0)</f>
        <v>3</v>
      </c>
      <c r="Q528" s="1">
        <v>333</v>
      </c>
      <c r="R528" s="1" t="str">
        <f>_xlfn.XLOOKUP(Q528,RFM[RFM Score],RFM[Client Segmentation])</f>
        <v>Potential Loyalist</v>
      </c>
    </row>
    <row r="529" spans="1:18" x14ac:dyDescent="0.3">
      <c r="A529" t="s">
        <v>581</v>
      </c>
      <c r="B529" t="s">
        <v>68</v>
      </c>
      <c r="C529">
        <v>37</v>
      </c>
      <c r="D529" t="s">
        <v>8068</v>
      </c>
      <c r="E529" t="s">
        <v>8084</v>
      </c>
      <c r="F529" t="s">
        <v>17</v>
      </c>
      <c r="G529">
        <v>13</v>
      </c>
      <c r="H529" s="1">
        <v>5383</v>
      </c>
      <c r="I529">
        <v>6825</v>
      </c>
      <c r="J529" s="1">
        <v>3</v>
      </c>
      <c r="K529" t="s">
        <v>28</v>
      </c>
      <c r="L529" t="s">
        <v>19</v>
      </c>
      <c r="M529" t="s">
        <v>23</v>
      </c>
      <c r="N529" s="1">
        <f xml:space="preserve"> ROUND((1 - _xlfn.PERCENTRANK.INC(customers[days_since_last_purchase],customers[[#This Row],[days_since_last_purchase]]))*4 +1,0)</f>
        <v>5</v>
      </c>
      <c r="O529" s="1">
        <f>ROUND(_xlfn.PERCENTRANK.INC(customers[total_orders],customers[[#This Row],[total_orders]])*4+1,0)</f>
        <v>3</v>
      </c>
      <c r="P529" s="1">
        <f>ROUND(_xlfn.PERCENTRANK.INC(customers[total_spend_usd],customers[[#This Row],[total_spend_usd]])*4+1,0)</f>
        <v>1</v>
      </c>
      <c r="Q529" s="1">
        <v>531</v>
      </c>
      <c r="R529" s="1" t="str">
        <f>_xlfn.XLOOKUP(Q529,RFM[RFM Score],RFM[Client Segmentation])</f>
        <v>Potential Loyalist</v>
      </c>
    </row>
    <row r="530" spans="1:18" x14ac:dyDescent="0.3">
      <c r="A530" t="s">
        <v>582</v>
      </c>
      <c r="B530" t="s">
        <v>61</v>
      </c>
      <c r="C530">
        <v>29</v>
      </c>
      <c r="D530" t="s">
        <v>8070</v>
      </c>
      <c r="E530" t="s">
        <v>8084</v>
      </c>
      <c r="F530" t="s">
        <v>12</v>
      </c>
      <c r="G530">
        <v>10</v>
      </c>
      <c r="H530" s="1">
        <v>19929</v>
      </c>
      <c r="I530">
        <v>180194</v>
      </c>
      <c r="J530" s="1">
        <v>63</v>
      </c>
      <c r="K530" t="s">
        <v>40</v>
      </c>
      <c r="L530" t="s">
        <v>19</v>
      </c>
      <c r="M530" t="s">
        <v>15</v>
      </c>
      <c r="N530" s="1">
        <f xml:space="preserve"> ROUND((1 - _xlfn.PERCENTRANK.INC(customers[days_since_last_purchase],customers[[#This Row],[days_since_last_purchase]]))*4 +1,0)</f>
        <v>2</v>
      </c>
      <c r="O530" s="1">
        <f>ROUND(_xlfn.PERCENTRANK.INC(customers[total_orders],customers[[#This Row],[total_orders]])*4+1,0)</f>
        <v>3</v>
      </c>
      <c r="P530" s="1">
        <f>ROUND(_xlfn.PERCENTRANK.INC(customers[total_spend_usd],customers[[#This Row],[total_spend_usd]])*4+1,0)</f>
        <v>4</v>
      </c>
      <c r="Q530" s="1">
        <v>234</v>
      </c>
      <c r="R530" s="1" t="str">
        <f>_xlfn.XLOOKUP(Q530,RFM[RFM Score],RFM[Client Segmentation])</f>
        <v>At Risk</v>
      </c>
    </row>
    <row r="531" spans="1:18" x14ac:dyDescent="0.3">
      <c r="A531" t="s">
        <v>583</v>
      </c>
      <c r="B531" t="s">
        <v>11</v>
      </c>
      <c r="C531">
        <v>26</v>
      </c>
      <c r="D531" t="s">
        <v>8070</v>
      </c>
      <c r="E531" t="s">
        <v>8084</v>
      </c>
      <c r="F531" t="s">
        <v>12</v>
      </c>
      <c r="G531">
        <v>25</v>
      </c>
      <c r="H531" s="1">
        <v>17863</v>
      </c>
      <c r="I531">
        <v>44020</v>
      </c>
      <c r="J531" s="1">
        <v>59</v>
      </c>
      <c r="K531" t="s">
        <v>98</v>
      </c>
      <c r="L531" t="s">
        <v>47</v>
      </c>
      <c r="M531" t="s">
        <v>23</v>
      </c>
      <c r="N531" s="1">
        <f xml:space="preserve"> ROUND((1 - _xlfn.PERCENTRANK.INC(customers[days_since_last_purchase],customers[[#This Row],[days_since_last_purchase]]))*4 +1,0)</f>
        <v>3</v>
      </c>
      <c r="O531" s="1">
        <f>ROUND(_xlfn.PERCENTRANK.INC(customers[total_orders],customers[[#This Row],[total_orders]])*4+1,0)</f>
        <v>4</v>
      </c>
      <c r="P531" s="1">
        <f>ROUND(_xlfn.PERCENTRANK.INC(customers[total_spend_usd],customers[[#This Row],[total_spend_usd]])*4+1,0)</f>
        <v>2</v>
      </c>
      <c r="Q531" s="1">
        <v>342</v>
      </c>
      <c r="R531" s="1" t="str">
        <f>_xlfn.XLOOKUP(Q531,RFM[RFM Score],RFM[Client Segmentation])</f>
        <v>Potential Loyalist</v>
      </c>
    </row>
    <row r="532" spans="1:18" x14ac:dyDescent="0.3">
      <c r="A532" t="s">
        <v>584</v>
      </c>
      <c r="B532" t="s">
        <v>96</v>
      </c>
      <c r="C532">
        <v>48</v>
      </c>
      <c r="D532" t="s">
        <v>8071</v>
      </c>
      <c r="E532" t="s">
        <v>8087</v>
      </c>
      <c r="F532" t="s">
        <v>12</v>
      </c>
      <c r="G532">
        <v>6</v>
      </c>
      <c r="H532" s="1">
        <v>12101</v>
      </c>
      <c r="I532">
        <v>81086</v>
      </c>
      <c r="J532" s="1">
        <v>59</v>
      </c>
      <c r="K532" t="s">
        <v>55</v>
      </c>
      <c r="L532" t="s">
        <v>34</v>
      </c>
      <c r="M532" t="s">
        <v>23</v>
      </c>
      <c r="N532" s="1">
        <f xml:space="preserve"> ROUND((1 - _xlfn.PERCENTRANK.INC(customers[days_since_last_purchase],customers[[#This Row],[days_since_last_purchase]]))*4 +1,0)</f>
        <v>3</v>
      </c>
      <c r="O532" s="1">
        <f>ROUND(_xlfn.PERCENTRANK.INC(customers[total_orders],customers[[#This Row],[total_orders]])*4+1,0)</f>
        <v>2</v>
      </c>
      <c r="P532" s="1">
        <f>ROUND(_xlfn.PERCENTRANK.INC(customers[total_spend_usd],customers[[#This Row],[total_spend_usd]])*4+1,0)</f>
        <v>3</v>
      </c>
      <c r="Q532" s="1">
        <v>323</v>
      </c>
      <c r="R532" s="1" t="str">
        <f>_xlfn.XLOOKUP(Q532,RFM[RFM Score],RFM[Client Segmentation])</f>
        <v>Potential Loyalist</v>
      </c>
    </row>
    <row r="533" spans="1:18" x14ac:dyDescent="0.3">
      <c r="A533" t="s">
        <v>585</v>
      </c>
      <c r="B533" t="s">
        <v>27</v>
      </c>
      <c r="C533">
        <v>51</v>
      </c>
      <c r="D533" t="s">
        <v>8071</v>
      </c>
      <c r="E533" t="s">
        <v>8087</v>
      </c>
      <c r="F533" t="s">
        <v>12</v>
      </c>
      <c r="G533">
        <v>5</v>
      </c>
      <c r="H533" s="1">
        <v>2061</v>
      </c>
      <c r="I533">
        <v>10334</v>
      </c>
      <c r="J533" s="1">
        <v>37</v>
      </c>
      <c r="K533" t="s">
        <v>124</v>
      </c>
      <c r="L533" t="s">
        <v>34</v>
      </c>
      <c r="M533" t="s">
        <v>23</v>
      </c>
      <c r="N533" s="1">
        <f xml:space="preserve"> ROUND((1 - _xlfn.PERCENTRANK.INC(customers[days_since_last_purchase],customers[[#This Row],[days_since_last_purchase]]))*4 +1,0)</f>
        <v>3</v>
      </c>
      <c r="O533" s="1">
        <f>ROUND(_xlfn.PERCENTRANK.INC(customers[total_orders],customers[[#This Row],[total_orders]])*4+1,0)</f>
        <v>2</v>
      </c>
      <c r="P533" s="1">
        <f>ROUND(_xlfn.PERCENTRANK.INC(customers[total_spend_usd],customers[[#This Row],[total_spend_usd]])*4+1,0)</f>
        <v>1</v>
      </c>
      <c r="Q533" s="1">
        <v>321</v>
      </c>
      <c r="R533" s="1" t="str">
        <f>_xlfn.XLOOKUP(Q533,RFM[RFM Score],RFM[Client Segmentation])</f>
        <v>About To Sleep</v>
      </c>
    </row>
    <row r="534" spans="1:18" x14ac:dyDescent="0.3">
      <c r="A534" t="s">
        <v>586</v>
      </c>
      <c r="B534" t="s">
        <v>11</v>
      </c>
      <c r="C534">
        <v>29</v>
      </c>
      <c r="D534" t="s">
        <v>8070</v>
      </c>
      <c r="E534" t="s">
        <v>8085</v>
      </c>
      <c r="F534" t="s">
        <v>17</v>
      </c>
      <c r="G534">
        <v>7</v>
      </c>
      <c r="H534" s="1">
        <v>8528</v>
      </c>
      <c r="I534">
        <v>63963</v>
      </c>
      <c r="J534" s="1">
        <v>11</v>
      </c>
      <c r="K534" t="s">
        <v>21</v>
      </c>
      <c r="L534" t="s">
        <v>47</v>
      </c>
      <c r="M534" t="s">
        <v>23</v>
      </c>
      <c r="N534" s="1">
        <f xml:space="preserve"> ROUND((1 - _xlfn.PERCENTRANK.INC(customers[days_since_last_purchase],customers[[#This Row],[days_since_last_purchase]]))*4 +1,0)</f>
        <v>4</v>
      </c>
      <c r="O534" s="1">
        <f>ROUND(_xlfn.PERCENTRANK.INC(customers[total_orders],customers[[#This Row],[total_orders]])*4+1,0)</f>
        <v>2</v>
      </c>
      <c r="P534" s="1">
        <f>ROUND(_xlfn.PERCENTRANK.INC(customers[total_spend_usd],customers[[#This Row],[total_spend_usd]])*4+1,0)</f>
        <v>3</v>
      </c>
      <c r="Q534" s="1">
        <v>423</v>
      </c>
      <c r="R534" s="1" t="str">
        <f>_xlfn.XLOOKUP(Q534,RFM[RFM Score],RFM[Client Segmentation])</f>
        <v>Potential Loyalist</v>
      </c>
    </row>
    <row r="535" spans="1:18" x14ac:dyDescent="0.3">
      <c r="A535" t="s">
        <v>587</v>
      </c>
      <c r="B535" t="s">
        <v>11</v>
      </c>
      <c r="C535">
        <v>30</v>
      </c>
      <c r="D535" t="s">
        <v>8070</v>
      </c>
      <c r="E535" t="s">
        <v>8084</v>
      </c>
      <c r="F535" t="s">
        <v>17</v>
      </c>
      <c r="G535">
        <v>40</v>
      </c>
      <c r="H535" s="1">
        <v>11341</v>
      </c>
      <c r="I535">
        <v>489895</v>
      </c>
      <c r="J535" s="1">
        <v>13</v>
      </c>
      <c r="K535" t="s">
        <v>18</v>
      </c>
      <c r="L535" t="s">
        <v>19</v>
      </c>
      <c r="M535" t="s">
        <v>15</v>
      </c>
      <c r="N535" s="1">
        <f xml:space="preserve"> ROUND((1 - _xlfn.PERCENTRANK.INC(customers[days_since_last_purchase],customers[[#This Row],[days_since_last_purchase]]))*4 +1,0)</f>
        <v>4</v>
      </c>
      <c r="O535" s="1">
        <f>ROUND(_xlfn.PERCENTRANK.INC(customers[total_orders],customers[[#This Row],[total_orders]])*4+1,0)</f>
        <v>5</v>
      </c>
      <c r="P535" s="1">
        <f>ROUND(_xlfn.PERCENTRANK.INC(customers[total_spend_usd],customers[[#This Row],[total_spend_usd]])*4+1,0)</f>
        <v>5</v>
      </c>
      <c r="Q535" s="1">
        <v>455</v>
      </c>
      <c r="R535" s="1" t="str">
        <f>_xlfn.XLOOKUP(Q535,RFM[RFM Score],RFM[Client Segmentation])</f>
        <v>Champion</v>
      </c>
    </row>
    <row r="536" spans="1:18" x14ac:dyDescent="0.3">
      <c r="A536" t="s">
        <v>588</v>
      </c>
      <c r="B536" t="s">
        <v>11</v>
      </c>
      <c r="C536">
        <v>28</v>
      </c>
      <c r="D536" t="s">
        <v>8070</v>
      </c>
      <c r="E536" t="s">
        <v>8084</v>
      </c>
      <c r="F536" t="s">
        <v>12</v>
      </c>
      <c r="G536">
        <v>10</v>
      </c>
      <c r="H536" s="1">
        <v>5334</v>
      </c>
      <c r="I536">
        <v>54805</v>
      </c>
      <c r="J536" s="1">
        <v>85</v>
      </c>
      <c r="K536" t="s">
        <v>25</v>
      </c>
      <c r="L536" t="s">
        <v>19</v>
      </c>
      <c r="M536" t="s">
        <v>23</v>
      </c>
      <c r="N536" s="1">
        <f xml:space="preserve"> ROUND((1 - _xlfn.PERCENTRANK.INC(customers[days_since_last_purchase],customers[[#This Row],[days_since_last_purchase]]))*4 +1,0)</f>
        <v>2</v>
      </c>
      <c r="O536" s="1">
        <f>ROUND(_xlfn.PERCENTRANK.INC(customers[total_orders],customers[[#This Row],[total_orders]])*4+1,0)</f>
        <v>3</v>
      </c>
      <c r="P536" s="1">
        <f>ROUND(_xlfn.PERCENTRANK.INC(customers[total_spend_usd],customers[[#This Row],[total_spend_usd]])*4+1,0)</f>
        <v>3</v>
      </c>
      <c r="Q536" s="1">
        <v>233</v>
      </c>
      <c r="R536" s="1" t="str">
        <f>_xlfn.XLOOKUP(Q536,RFM[RFM Score],RFM[Client Segmentation])</f>
        <v>Hibernating</v>
      </c>
    </row>
    <row r="537" spans="1:18" x14ac:dyDescent="0.3">
      <c r="A537" t="s">
        <v>589</v>
      </c>
      <c r="B537" t="s">
        <v>96</v>
      </c>
      <c r="C537">
        <v>22</v>
      </c>
      <c r="D537" t="s">
        <v>8069</v>
      </c>
      <c r="E537" t="s">
        <v>8085</v>
      </c>
      <c r="F537" t="s">
        <v>17</v>
      </c>
      <c r="G537">
        <v>4</v>
      </c>
      <c r="H537" s="1">
        <v>1692</v>
      </c>
      <c r="I537">
        <v>6419</v>
      </c>
      <c r="J537" s="1">
        <v>135</v>
      </c>
      <c r="K537" t="s">
        <v>55</v>
      </c>
      <c r="L537" t="s">
        <v>14</v>
      </c>
      <c r="M537" t="s">
        <v>15</v>
      </c>
      <c r="N537" s="1">
        <f xml:space="preserve"> ROUND((1 - _xlfn.PERCENTRANK.INC(customers[days_since_last_purchase],customers[[#This Row],[days_since_last_purchase]]))*4 +1,0)</f>
        <v>1</v>
      </c>
      <c r="O537" s="1">
        <f>ROUND(_xlfn.PERCENTRANK.INC(customers[total_orders],customers[[#This Row],[total_orders]])*4+1,0)</f>
        <v>2</v>
      </c>
      <c r="P537" s="1">
        <f>ROUND(_xlfn.PERCENTRANK.INC(customers[total_spend_usd],customers[[#This Row],[total_spend_usd]])*4+1,0)</f>
        <v>1</v>
      </c>
      <c r="Q537" s="1">
        <v>121</v>
      </c>
      <c r="R537" s="1" t="str">
        <f>_xlfn.XLOOKUP(Q537,RFM[RFM Score],RFM[Client Segmentation])</f>
        <v>Lost</v>
      </c>
    </row>
    <row r="538" spans="1:18" x14ac:dyDescent="0.3">
      <c r="A538" t="s">
        <v>590</v>
      </c>
      <c r="B538" t="s">
        <v>88</v>
      </c>
      <c r="C538">
        <v>18</v>
      </c>
      <c r="D538" t="s">
        <v>8069</v>
      </c>
      <c r="E538" t="s">
        <v>8085</v>
      </c>
      <c r="F538" t="s">
        <v>12</v>
      </c>
      <c r="G538">
        <v>20</v>
      </c>
      <c r="H538" s="1">
        <v>4748</v>
      </c>
      <c r="I538">
        <v>106671</v>
      </c>
      <c r="J538" s="1">
        <v>10</v>
      </c>
      <c r="K538" t="s">
        <v>13</v>
      </c>
      <c r="L538" t="s">
        <v>19</v>
      </c>
      <c r="M538" t="s">
        <v>23</v>
      </c>
      <c r="N538" s="1">
        <f xml:space="preserve"> ROUND((1 - _xlfn.PERCENTRANK.INC(customers[days_since_last_purchase],customers[[#This Row],[days_since_last_purchase]]))*4 +1,0)</f>
        <v>4</v>
      </c>
      <c r="O538" s="1">
        <f>ROUND(_xlfn.PERCENTRANK.INC(customers[total_orders],customers[[#This Row],[total_orders]])*4+1,0)</f>
        <v>4</v>
      </c>
      <c r="P538" s="1">
        <f>ROUND(_xlfn.PERCENTRANK.INC(customers[total_spend_usd],customers[[#This Row],[total_spend_usd]])*4+1,0)</f>
        <v>3</v>
      </c>
      <c r="Q538" s="1">
        <v>443</v>
      </c>
      <c r="R538" s="1" t="str">
        <f>_xlfn.XLOOKUP(Q538,RFM[RFM Score],RFM[Client Segmentation])</f>
        <v>Need Attention</v>
      </c>
    </row>
    <row r="539" spans="1:18" x14ac:dyDescent="0.3">
      <c r="A539" t="s">
        <v>591</v>
      </c>
      <c r="B539" t="s">
        <v>96</v>
      </c>
      <c r="C539">
        <v>31</v>
      </c>
      <c r="D539" t="s">
        <v>8070</v>
      </c>
      <c r="E539" t="s">
        <v>8084</v>
      </c>
      <c r="F539" t="s">
        <v>17</v>
      </c>
      <c r="G539">
        <v>19</v>
      </c>
      <c r="H539" s="1">
        <v>12588</v>
      </c>
      <c r="I539">
        <v>208886</v>
      </c>
      <c r="J539" s="1">
        <v>105</v>
      </c>
      <c r="K539" t="s">
        <v>25</v>
      </c>
      <c r="L539" t="s">
        <v>34</v>
      </c>
      <c r="M539" t="s">
        <v>23</v>
      </c>
      <c r="N539" s="1">
        <f xml:space="preserve"> ROUND((1 - _xlfn.PERCENTRANK.INC(customers[days_since_last_purchase],customers[[#This Row],[days_since_last_purchase]]))*4 +1,0)</f>
        <v>2</v>
      </c>
      <c r="O539" s="1">
        <f>ROUND(_xlfn.PERCENTRANK.INC(customers[total_orders],customers[[#This Row],[total_orders]])*4+1,0)</f>
        <v>4</v>
      </c>
      <c r="P539" s="1">
        <f>ROUND(_xlfn.PERCENTRANK.INC(customers[total_spend_usd],customers[[#This Row],[total_spend_usd]])*4+1,0)</f>
        <v>4</v>
      </c>
      <c r="Q539" s="1">
        <v>244</v>
      </c>
      <c r="R539" s="1" t="str">
        <f>_xlfn.XLOOKUP(Q539,RFM[RFM Score],RFM[Client Segmentation])</f>
        <v>At Risk</v>
      </c>
    </row>
    <row r="540" spans="1:18" x14ac:dyDescent="0.3">
      <c r="A540" t="s">
        <v>592</v>
      </c>
      <c r="B540" t="s">
        <v>51</v>
      </c>
      <c r="C540">
        <v>47</v>
      </c>
      <c r="D540" t="s">
        <v>8071</v>
      </c>
      <c r="E540" t="s">
        <v>8085</v>
      </c>
      <c r="F540" t="s">
        <v>17</v>
      </c>
      <c r="G540">
        <v>9</v>
      </c>
      <c r="H540" s="1">
        <v>14884</v>
      </c>
      <c r="I540">
        <v>138731</v>
      </c>
      <c r="J540" s="1">
        <v>29</v>
      </c>
      <c r="K540" t="s">
        <v>21</v>
      </c>
      <c r="L540" t="s">
        <v>14</v>
      </c>
      <c r="M540" t="s">
        <v>15</v>
      </c>
      <c r="N540" s="1">
        <f xml:space="preserve"> ROUND((1 - _xlfn.PERCENTRANK.INC(customers[days_since_last_purchase],customers[[#This Row],[days_since_last_purchase]]))*4 +1,0)</f>
        <v>3</v>
      </c>
      <c r="O540" s="1">
        <f>ROUND(_xlfn.PERCENTRANK.INC(customers[total_orders],customers[[#This Row],[total_orders]])*4+1,0)</f>
        <v>2</v>
      </c>
      <c r="P540" s="1">
        <f>ROUND(_xlfn.PERCENTRANK.INC(customers[total_spend_usd],customers[[#This Row],[total_spend_usd]])*4+1,0)</f>
        <v>4</v>
      </c>
      <c r="Q540" s="1">
        <v>324</v>
      </c>
      <c r="R540" s="1" t="str">
        <f>_xlfn.XLOOKUP(Q540,RFM[RFM Score],RFM[Client Segmentation])</f>
        <v>Need Attention</v>
      </c>
    </row>
    <row r="541" spans="1:18" x14ac:dyDescent="0.3">
      <c r="A541" t="s">
        <v>593</v>
      </c>
      <c r="B541" t="s">
        <v>61</v>
      </c>
      <c r="C541">
        <v>19</v>
      </c>
      <c r="D541" t="s">
        <v>8069</v>
      </c>
      <c r="E541" t="s">
        <v>8084</v>
      </c>
      <c r="F541" t="s">
        <v>12</v>
      </c>
      <c r="G541">
        <v>2</v>
      </c>
      <c r="H541" s="1">
        <v>3337</v>
      </c>
      <c r="I541">
        <v>6814</v>
      </c>
      <c r="J541" s="1">
        <v>22</v>
      </c>
      <c r="K541" t="s">
        <v>18</v>
      </c>
      <c r="L541" t="s">
        <v>45</v>
      </c>
      <c r="M541" t="s">
        <v>15</v>
      </c>
      <c r="N541" s="1">
        <f xml:space="preserve"> ROUND((1 - _xlfn.PERCENTRANK.INC(customers[days_since_last_purchase],customers[[#This Row],[days_since_last_purchase]]))*4 +1,0)</f>
        <v>4</v>
      </c>
      <c r="O541" s="1">
        <f>ROUND(_xlfn.PERCENTRANK.INC(customers[total_orders],customers[[#This Row],[total_orders]])*4+1,0)</f>
        <v>1</v>
      </c>
      <c r="P541" s="1">
        <f>ROUND(_xlfn.PERCENTRANK.INC(customers[total_spend_usd],customers[[#This Row],[total_spend_usd]])*4+1,0)</f>
        <v>1</v>
      </c>
      <c r="Q541" s="1">
        <v>411</v>
      </c>
      <c r="R541" s="1" t="str">
        <f>_xlfn.XLOOKUP(Q541,RFM[RFM Score],RFM[Client Segmentation])</f>
        <v>New Customer</v>
      </c>
    </row>
    <row r="542" spans="1:18" x14ac:dyDescent="0.3">
      <c r="A542" t="s">
        <v>594</v>
      </c>
      <c r="B542" t="s">
        <v>51</v>
      </c>
      <c r="C542">
        <v>31</v>
      </c>
      <c r="D542" t="s">
        <v>8070</v>
      </c>
      <c r="E542" t="s">
        <v>8085</v>
      </c>
      <c r="F542" t="s">
        <v>12</v>
      </c>
      <c r="G542">
        <v>27</v>
      </c>
      <c r="H542" s="1">
        <v>9336</v>
      </c>
      <c r="I542">
        <v>227369</v>
      </c>
      <c r="J542" s="1">
        <v>67</v>
      </c>
      <c r="K542" t="s">
        <v>37</v>
      </c>
      <c r="L542" t="s">
        <v>45</v>
      </c>
      <c r="M542" t="s">
        <v>15</v>
      </c>
      <c r="N542" s="1">
        <f xml:space="preserve"> ROUND((1 - _xlfn.PERCENTRANK.INC(customers[days_since_last_purchase],customers[[#This Row],[days_since_last_purchase]]))*4 +1,0)</f>
        <v>2</v>
      </c>
      <c r="O542" s="1">
        <f>ROUND(_xlfn.PERCENTRANK.INC(customers[total_orders],customers[[#This Row],[total_orders]])*4+1,0)</f>
        <v>4</v>
      </c>
      <c r="P542" s="1">
        <f>ROUND(_xlfn.PERCENTRANK.INC(customers[total_spend_usd],customers[[#This Row],[total_spend_usd]])*4+1,0)</f>
        <v>4</v>
      </c>
      <c r="Q542" s="1">
        <v>244</v>
      </c>
      <c r="R542" s="1" t="str">
        <f>_xlfn.XLOOKUP(Q542,RFM[RFM Score],RFM[Client Segmentation])</f>
        <v>At Risk</v>
      </c>
    </row>
    <row r="543" spans="1:18" x14ac:dyDescent="0.3">
      <c r="A543" t="s">
        <v>595</v>
      </c>
      <c r="B543" t="s">
        <v>27</v>
      </c>
      <c r="C543">
        <v>33</v>
      </c>
      <c r="D543" t="s">
        <v>8070</v>
      </c>
      <c r="E543" t="s">
        <v>8084</v>
      </c>
      <c r="F543" t="s">
        <v>17</v>
      </c>
      <c r="G543">
        <v>46</v>
      </c>
      <c r="H543" s="1">
        <v>3541</v>
      </c>
      <c r="I543">
        <v>139252</v>
      </c>
      <c r="J543" s="1">
        <v>96</v>
      </c>
      <c r="K543" t="s">
        <v>21</v>
      </c>
      <c r="L543" t="s">
        <v>47</v>
      </c>
      <c r="M543" t="s">
        <v>23</v>
      </c>
      <c r="N543" s="1">
        <f xml:space="preserve"> ROUND((1 - _xlfn.PERCENTRANK.INC(customers[days_since_last_purchase],customers[[#This Row],[days_since_last_purchase]]))*4 +1,0)</f>
        <v>2</v>
      </c>
      <c r="O543" s="1">
        <f>ROUND(_xlfn.PERCENTRANK.INC(customers[total_orders],customers[[#This Row],[total_orders]])*4+1,0)</f>
        <v>5</v>
      </c>
      <c r="P543" s="1">
        <f>ROUND(_xlfn.PERCENTRANK.INC(customers[total_spend_usd],customers[[#This Row],[total_spend_usd]])*4+1,0)</f>
        <v>4</v>
      </c>
      <c r="Q543" s="1">
        <v>254</v>
      </c>
      <c r="R543" s="1" t="str">
        <f>_xlfn.XLOOKUP(Q543,RFM[RFM Score],RFM[Client Segmentation])</f>
        <v>At Risk</v>
      </c>
    </row>
    <row r="544" spans="1:18" x14ac:dyDescent="0.3">
      <c r="A544" t="s">
        <v>596</v>
      </c>
      <c r="B544" t="s">
        <v>43</v>
      </c>
      <c r="C544">
        <v>61</v>
      </c>
      <c r="D544" t="s">
        <v>8072</v>
      </c>
      <c r="E544" t="s">
        <v>8084</v>
      </c>
      <c r="F544" t="s">
        <v>17</v>
      </c>
      <c r="G544">
        <v>2</v>
      </c>
      <c r="H544" s="1">
        <v>4373</v>
      </c>
      <c r="I544">
        <v>9919</v>
      </c>
      <c r="J544" s="1">
        <v>222</v>
      </c>
      <c r="K544" t="s">
        <v>25</v>
      </c>
      <c r="L544" t="s">
        <v>14</v>
      </c>
      <c r="M544" t="s">
        <v>23</v>
      </c>
      <c r="N544" s="1">
        <f xml:space="preserve"> ROUND((1 - _xlfn.PERCENTRANK.INC(customers[days_since_last_purchase],customers[[#This Row],[days_since_last_purchase]]))*4 +1,0)</f>
        <v>1</v>
      </c>
      <c r="O544" s="1">
        <f>ROUND(_xlfn.PERCENTRANK.INC(customers[total_orders],customers[[#This Row],[total_orders]])*4+1,0)</f>
        <v>1</v>
      </c>
      <c r="P544" s="1">
        <f>ROUND(_xlfn.PERCENTRANK.INC(customers[total_spend_usd],customers[[#This Row],[total_spend_usd]])*4+1,0)</f>
        <v>1</v>
      </c>
      <c r="Q544" s="1">
        <v>111</v>
      </c>
      <c r="R544" s="1" t="str">
        <f>_xlfn.XLOOKUP(Q544,RFM[RFM Score],RFM[Client Segmentation])</f>
        <v>Lost</v>
      </c>
    </row>
    <row r="545" spans="1:18" x14ac:dyDescent="0.3">
      <c r="A545" t="s">
        <v>597</v>
      </c>
      <c r="B545" t="s">
        <v>96</v>
      </c>
      <c r="C545">
        <v>51</v>
      </c>
      <c r="D545" t="s">
        <v>8071</v>
      </c>
      <c r="E545" t="s">
        <v>8084</v>
      </c>
      <c r="F545" t="s">
        <v>17</v>
      </c>
      <c r="G545">
        <v>53</v>
      </c>
      <c r="H545" s="1">
        <v>176</v>
      </c>
      <c r="I545">
        <v>103591</v>
      </c>
      <c r="J545" s="1">
        <v>72</v>
      </c>
      <c r="K545" t="s">
        <v>25</v>
      </c>
      <c r="L545" t="s">
        <v>45</v>
      </c>
      <c r="M545" t="s">
        <v>15</v>
      </c>
      <c r="N545" s="1">
        <f xml:space="preserve"> ROUND((1 - _xlfn.PERCENTRANK.INC(customers[days_since_last_purchase],customers[[#This Row],[days_since_last_purchase]]))*4 +1,0)</f>
        <v>2</v>
      </c>
      <c r="O545" s="1">
        <f>ROUND(_xlfn.PERCENTRANK.INC(customers[total_orders],customers[[#This Row],[total_orders]])*4+1,0)</f>
        <v>5</v>
      </c>
      <c r="P545" s="1">
        <f>ROUND(_xlfn.PERCENTRANK.INC(customers[total_spend_usd],customers[[#This Row],[total_spend_usd]])*4+1,0)</f>
        <v>3</v>
      </c>
      <c r="Q545" s="1">
        <v>253</v>
      </c>
      <c r="R545" s="1" t="str">
        <f>_xlfn.XLOOKUP(Q545,RFM[RFM Score],RFM[Client Segmentation])</f>
        <v>At Risk</v>
      </c>
    </row>
    <row r="546" spans="1:18" x14ac:dyDescent="0.3">
      <c r="A546" t="s">
        <v>598</v>
      </c>
      <c r="B546" t="s">
        <v>27</v>
      </c>
      <c r="C546">
        <v>36</v>
      </c>
      <c r="D546" t="s">
        <v>8068</v>
      </c>
      <c r="E546" t="s">
        <v>8084</v>
      </c>
      <c r="F546" t="s">
        <v>12</v>
      </c>
      <c r="G546">
        <v>13</v>
      </c>
      <c r="H546" s="1">
        <v>2065</v>
      </c>
      <c r="I546">
        <v>22877</v>
      </c>
      <c r="J546" s="1">
        <v>157</v>
      </c>
      <c r="K546" t="s">
        <v>21</v>
      </c>
      <c r="L546" t="s">
        <v>19</v>
      </c>
      <c r="M546" t="s">
        <v>15</v>
      </c>
      <c r="N546" s="1">
        <f xml:space="preserve"> ROUND((1 - _xlfn.PERCENTRANK.INC(customers[days_since_last_purchase],customers[[#This Row],[days_since_last_purchase]]))*4 +1,0)</f>
        <v>1</v>
      </c>
      <c r="O546" s="1">
        <f>ROUND(_xlfn.PERCENTRANK.INC(customers[total_orders],customers[[#This Row],[total_orders]])*4+1,0)</f>
        <v>3</v>
      </c>
      <c r="P546" s="1">
        <f>ROUND(_xlfn.PERCENTRANK.INC(customers[total_spend_usd],customers[[#This Row],[total_spend_usd]])*4+1,0)</f>
        <v>2</v>
      </c>
      <c r="Q546" s="1">
        <v>132</v>
      </c>
      <c r="R546" s="1" t="str">
        <f>_xlfn.XLOOKUP(Q546,RFM[RFM Score],RFM[Client Segmentation])</f>
        <v>Hibernating</v>
      </c>
    </row>
    <row r="547" spans="1:18" x14ac:dyDescent="0.3">
      <c r="A547" t="s">
        <v>599</v>
      </c>
      <c r="B547" t="s">
        <v>43</v>
      </c>
      <c r="C547">
        <v>32</v>
      </c>
      <c r="D547" t="s">
        <v>8070</v>
      </c>
      <c r="E547" t="s">
        <v>8086</v>
      </c>
      <c r="F547" t="s">
        <v>12</v>
      </c>
      <c r="G547">
        <v>8</v>
      </c>
      <c r="H547" s="1">
        <v>6187</v>
      </c>
      <c r="I547">
        <v>52722</v>
      </c>
      <c r="J547" s="1">
        <v>11</v>
      </c>
      <c r="K547" t="s">
        <v>28</v>
      </c>
      <c r="L547" t="s">
        <v>34</v>
      </c>
      <c r="M547" t="s">
        <v>23</v>
      </c>
      <c r="N547" s="1">
        <f xml:space="preserve"> ROUND((1 - _xlfn.PERCENTRANK.INC(customers[days_since_last_purchase],customers[[#This Row],[days_since_last_purchase]]))*4 +1,0)</f>
        <v>4</v>
      </c>
      <c r="O547" s="1">
        <f>ROUND(_xlfn.PERCENTRANK.INC(customers[total_orders],customers[[#This Row],[total_orders]])*4+1,0)</f>
        <v>2</v>
      </c>
      <c r="P547" s="1">
        <f>ROUND(_xlfn.PERCENTRANK.INC(customers[total_spend_usd],customers[[#This Row],[total_spend_usd]])*4+1,0)</f>
        <v>3</v>
      </c>
      <c r="Q547" s="1">
        <v>423</v>
      </c>
      <c r="R547" s="1" t="str">
        <f>_xlfn.XLOOKUP(Q547,RFM[RFM Score],RFM[Client Segmentation])</f>
        <v>Potential Loyalist</v>
      </c>
    </row>
    <row r="548" spans="1:18" x14ac:dyDescent="0.3">
      <c r="A548" t="s">
        <v>600</v>
      </c>
      <c r="B548" t="s">
        <v>11</v>
      </c>
      <c r="C548">
        <v>33</v>
      </c>
      <c r="D548" t="s">
        <v>8070</v>
      </c>
      <c r="E548" t="s">
        <v>8084</v>
      </c>
      <c r="F548" t="s">
        <v>17</v>
      </c>
      <c r="G548">
        <v>19</v>
      </c>
      <c r="H548" s="1">
        <v>3904</v>
      </c>
      <c r="I548">
        <v>65252</v>
      </c>
      <c r="J548" s="1">
        <v>47</v>
      </c>
      <c r="K548" t="s">
        <v>40</v>
      </c>
      <c r="L548" t="s">
        <v>14</v>
      </c>
      <c r="M548" t="s">
        <v>23</v>
      </c>
      <c r="N548" s="1">
        <f xml:space="preserve"> ROUND((1 - _xlfn.PERCENTRANK.INC(customers[days_since_last_purchase],customers[[#This Row],[days_since_last_purchase]]))*4 +1,0)</f>
        <v>3</v>
      </c>
      <c r="O548" s="1">
        <f>ROUND(_xlfn.PERCENTRANK.INC(customers[total_orders],customers[[#This Row],[total_orders]])*4+1,0)</f>
        <v>4</v>
      </c>
      <c r="P548" s="1">
        <f>ROUND(_xlfn.PERCENTRANK.INC(customers[total_spend_usd],customers[[#This Row],[total_spend_usd]])*4+1,0)</f>
        <v>3</v>
      </c>
      <c r="Q548" s="1">
        <v>343</v>
      </c>
      <c r="R548" s="1" t="str">
        <f>_xlfn.XLOOKUP(Q548,RFM[RFM Score],RFM[Client Segmentation])</f>
        <v>Need Attention</v>
      </c>
    </row>
    <row r="549" spans="1:18" x14ac:dyDescent="0.3">
      <c r="A549" t="s">
        <v>601</v>
      </c>
      <c r="B549" t="s">
        <v>147</v>
      </c>
      <c r="C549">
        <v>30</v>
      </c>
      <c r="D549" t="s">
        <v>8070</v>
      </c>
      <c r="E549" t="s">
        <v>8087</v>
      </c>
      <c r="F549" t="s">
        <v>12</v>
      </c>
      <c r="G549">
        <v>22</v>
      </c>
      <c r="H549" s="1">
        <v>1891</v>
      </c>
      <c r="I549">
        <v>45619</v>
      </c>
      <c r="J549" s="1">
        <v>40</v>
      </c>
      <c r="K549" t="s">
        <v>74</v>
      </c>
      <c r="L549" t="s">
        <v>45</v>
      </c>
      <c r="M549" t="s">
        <v>15</v>
      </c>
      <c r="N549" s="1">
        <f xml:space="preserve"> ROUND((1 - _xlfn.PERCENTRANK.INC(customers[days_since_last_purchase],customers[[#This Row],[days_since_last_purchase]]))*4 +1,0)</f>
        <v>3</v>
      </c>
      <c r="O549" s="1">
        <f>ROUND(_xlfn.PERCENTRANK.INC(customers[total_orders],customers[[#This Row],[total_orders]])*4+1,0)</f>
        <v>4</v>
      </c>
      <c r="P549" s="1">
        <f>ROUND(_xlfn.PERCENTRANK.INC(customers[total_spend_usd],customers[[#This Row],[total_spend_usd]])*4+1,0)</f>
        <v>3</v>
      </c>
      <c r="Q549" s="1">
        <v>343</v>
      </c>
      <c r="R549" s="1" t="str">
        <f>_xlfn.XLOOKUP(Q549,RFM[RFM Score],RFM[Client Segmentation])</f>
        <v>Need Attention</v>
      </c>
    </row>
    <row r="550" spans="1:18" x14ac:dyDescent="0.3">
      <c r="A550" t="s">
        <v>602</v>
      </c>
      <c r="B550" t="s">
        <v>11</v>
      </c>
      <c r="C550">
        <v>49</v>
      </c>
      <c r="D550" t="s">
        <v>8071</v>
      </c>
      <c r="E550" t="s">
        <v>8087</v>
      </c>
      <c r="F550" t="s">
        <v>12</v>
      </c>
      <c r="G550">
        <v>1</v>
      </c>
      <c r="H550" s="1">
        <v>22299</v>
      </c>
      <c r="I550">
        <v>22123</v>
      </c>
      <c r="J550" s="1">
        <v>290</v>
      </c>
      <c r="K550" t="s">
        <v>52</v>
      </c>
      <c r="L550" t="s">
        <v>19</v>
      </c>
      <c r="M550" t="s">
        <v>15</v>
      </c>
      <c r="N550" s="1">
        <f xml:space="preserve"> ROUND((1 - _xlfn.PERCENTRANK.INC(customers[days_since_last_purchase],customers[[#This Row],[days_since_last_purchase]]))*4 +1,0)</f>
        <v>1</v>
      </c>
      <c r="O550" s="1">
        <f>ROUND(_xlfn.PERCENTRANK.INC(customers[total_orders],customers[[#This Row],[total_orders]])*4+1,0)</f>
        <v>1</v>
      </c>
      <c r="P550" s="1">
        <f>ROUND(_xlfn.PERCENTRANK.INC(customers[total_spend_usd],customers[[#This Row],[total_spend_usd]])*4+1,0)</f>
        <v>2</v>
      </c>
      <c r="Q550" s="1">
        <v>112</v>
      </c>
      <c r="R550" s="1" t="str">
        <f>_xlfn.XLOOKUP(Q550,RFM[RFM Score],RFM[Client Segmentation])</f>
        <v>Lost</v>
      </c>
    </row>
    <row r="551" spans="1:18" x14ac:dyDescent="0.3">
      <c r="A551" t="s">
        <v>603</v>
      </c>
      <c r="B551" t="s">
        <v>64</v>
      </c>
      <c r="C551">
        <v>45</v>
      </c>
      <c r="D551" t="s">
        <v>8071</v>
      </c>
      <c r="E551" t="s">
        <v>8085</v>
      </c>
      <c r="F551" t="s">
        <v>12</v>
      </c>
      <c r="G551">
        <v>31</v>
      </c>
      <c r="H551" s="1">
        <v>32443</v>
      </c>
      <c r="I551">
        <v>1144658</v>
      </c>
      <c r="J551" s="1">
        <v>160</v>
      </c>
      <c r="K551" t="s">
        <v>13</v>
      </c>
      <c r="L551" t="s">
        <v>47</v>
      </c>
      <c r="M551" t="s">
        <v>15</v>
      </c>
      <c r="N551" s="1">
        <f xml:space="preserve"> ROUND((1 - _xlfn.PERCENTRANK.INC(customers[days_since_last_purchase],customers[[#This Row],[days_since_last_purchase]]))*4 +1,0)</f>
        <v>1</v>
      </c>
      <c r="O551" s="1">
        <f>ROUND(_xlfn.PERCENTRANK.INC(customers[total_orders],customers[[#This Row],[total_orders]])*4+1,0)</f>
        <v>4</v>
      </c>
      <c r="P551" s="1">
        <f>ROUND(_xlfn.PERCENTRANK.INC(customers[total_spend_usd],customers[[#This Row],[total_spend_usd]])*4+1,0)</f>
        <v>5</v>
      </c>
      <c r="Q551" s="1">
        <v>145</v>
      </c>
      <c r="R551" s="1" t="str">
        <f>_xlfn.XLOOKUP(Q551,RFM[RFM Score],RFM[Client Segmentation])</f>
        <v>Cannot Lose Them</v>
      </c>
    </row>
    <row r="552" spans="1:18" x14ac:dyDescent="0.3">
      <c r="A552" t="s">
        <v>604</v>
      </c>
      <c r="B552" t="s">
        <v>49</v>
      </c>
      <c r="C552">
        <v>18</v>
      </c>
      <c r="D552" t="s">
        <v>8069</v>
      </c>
      <c r="E552" t="s">
        <v>8084</v>
      </c>
      <c r="F552" t="s">
        <v>12</v>
      </c>
      <c r="G552">
        <v>4</v>
      </c>
      <c r="H552" s="1">
        <v>5038</v>
      </c>
      <c r="I552">
        <v>19816</v>
      </c>
      <c r="J552" s="1">
        <v>60</v>
      </c>
      <c r="K552" t="s">
        <v>28</v>
      </c>
      <c r="L552" t="s">
        <v>19</v>
      </c>
      <c r="M552" t="s">
        <v>23</v>
      </c>
      <c r="N552" s="1">
        <f xml:space="preserve"> ROUND((1 - _xlfn.PERCENTRANK.INC(customers[days_since_last_purchase],customers[[#This Row],[days_since_last_purchase]]))*4 +1,0)</f>
        <v>2</v>
      </c>
      <c r="O552" s="1">
        <f>ROUND(_xlfn.PERCENTRANK.INC(customers[total_orders],customers[[#This Row],[total_orders]])*4+1,0)</f>
        <v>2</v>
      </c>
      <c r="P552" s="1">
        <f>ROUND(_xlfn.PERCENTRANK.INC(customers[total_spend_usd],customers[[#This Row],[total_spend_usd]])*4+1,0)</f>
        <v>2</v>
      </c>
      <c r="Q552" s="1">
        <v>222</v>
      </c>
      <c r="R552" s="1" t="str">
        <f>_xlfn.XLOOKUP(Q552,RFM[RFM Score],RFM[Client Segmentation])</f>
        <v>Hibernating</v>
      </c>
    </row>
    <row r="553" spans="1:18" x14ac:dyDescent="0.3">
      <c r="A553" t="s">
        <v>605</v>
      </c>
      <c r="B553" t="s">
        <v>11</v>
      </c>
      <c r="C553">
        <v>50</v>
      </c>
      <c r="D553" t="s">
        <v>8071</v>
      </c>
      <c r="E553" t="s">
        <v>8084</v>
      </c>
      <c r="F553" t="s">
        <v>12</v>
      </c>
      <c r="G553">
        <v>8</v>
      </c>
      <c r="H553" s="1">
        <v>7195</v>
      </c>
      <c r="I553">
        <v>63059</v>
      </c>
      <c r="J553" s="1">
        <v>92</v>
      </c>
      <c r="K553" t="s">
        <v>52</v>
      </c>
      <c r="L553" t="s">
        <v>19</v>
      </c>
      <c r="M553" t="s">
        <v>23</v>
      </c>
      <c r="N553" s="1">
        <f xml:space="preserve"> ROUND((1 - _xlfn.PERCENTRANK.INC(customers[days_since_last_purchase],customers[[#This Row],[days_since_last_purchase]]))*4 +1,0)</f>
        <v>2</v>
      </c>
      <c r="O553" s="1">
        <f>ROUND(_xlfn.PERCENTRANK.INC(customers[total_orders],customers[[#This Row],[total_orders]])*4+1,0)</f>
        <v>2</v>
      </c>
      <c r="P553" s="1">
        <f>ROUND(_xlfn.PERCENTRANK.INC(customers[total_spend_usd],customers[[#This Row],[total_spend_usd]])*4+1,0)</f>
        <v>3</v>
      </c>
      <c r="Q553" s="1">
        <v>223</v>
      </c>
      <c r="R553" s="1" t="str">
        <f>_xlfn.XLOOKUP(Q553,RFM[RFM Score],RFM[Client Segmentation])</f>
        <v>Hibernating</v>
      </c>
    </row>
    <row r="554" spans="1:18" x14ac:dyDescent="0.3">
      <c r="A554" t="s">
        <v>606</v>
      </c>
      <c r="B554" t="s">
        <v>88</v>
      </c>
      <c r="C554">
        <v>40</v>
      </c>
      <c r="D554" t="s">
        <v>8068</v>
      </c>
      <c r="E554" t="s">
        <v>8084</v>
      </c>
      <c r="F554" t="s">
        <v>12</v>
      </c>
      <c r="G554">
        <v>24</v>
      </c>
      <c r="H554" s="1">
        <v>7965</v>
      </c>
      <c r="I554">
        <v>203699</v>
      </c>
      <c r="J554" s="1">
        <v>16</v>
      </c>
      <c r="K554" t="s">
        <v>74</v>
      </c>
      <c r="L554" t="s">
        <v>47</v>
      </c>
      <c r="M554" t="s">
        <v>15</v>
      </c>
      <c r="N554" s="1">
        <f xml:space="preserve"> ROUND((1 - _xlfn.PERCENTRANK.INC(customers[days_since_last_purchase],customers[[#This Row],[days_since_last_purchase]]))*4 +1,0)</f>
        <v>4</v>
      </c>
      <c r="O554" s="1">
        <f>ROUND(_xlfn.PERCENTRANK.INC(customers[total_orders],customers[[#This Row],[total_orders]])*4+1,0)</f>
        <v>4</v>
      </c>
      <c r="P554" s="1">
        <f>ROUND(_xlfn.PERCENTRANK.INC(customers[total_spend_usd],customers[[#This Row],[total_spend_usd]])*4+1,0)</f>
        <v>4</v>
      </c>
      <c r="Q554" s="1">
        <v>444</v>
      </c>
      <c r="R554" s="1" t="str">
        <f>_xlfn.XLOOKUP(Q554,RFM[RFM Score],RFM[Client Segmentation])</f>
        <v>Loyal Customer</v>
      </c>
    </row>
    <row r="555" spans="1:18" x14ac:dyDescent="0.3">
      <c r="A555" t="s">
        <v>607</v>
      </c>
      <c r="B555" t="s">
        <v>11</v>
      </c>
      <c r="C555">
        <v>37</v>
      </c>
      <c r="D555" t="s">
        <v>8068</v>
      </c>
      <c r="E555" t="s">
        <v>8084</v>
      </c>
      <c r="F555" t="s">
        <v>17</v>
      </c>
      <c r="G555">
        <v>61</v>
      </c>
      <c r="H555" s="1">
        <v>7442</v>
      </c>
      <c r="I555">
        <v>47925</v>
      </c>
      <c r="J555" s="1">
        <v>77</v>
      </c>
      <c r="K555" t="s">
        <v>21</v>
      </c>
      <c r="L555" t="s">
        <v>19</v>
      </c>
      <c r="M555" t="s">
        <v>23</v>
      </c>
      <c r="N555" s="1">
        <f xml:space="preserve"> ROUND((1 - _xlfn.PERCENTRANK.INC(customers[days_since_last_purchase],customers[[#This Row],[days_since_last_purchase]]))*4 +1,0)</f>
        <v>2</v>
      </c>
      <c r="O555" s="1">
        <f>ROUND(_xlfn.PERCENTRANK.INC(customers[total_orders],customers[[#This Row],[total_orders]])*4+1,0)</f>
        <v>5</v>
      </c>
      <c r="P555" s="1">
        <f>ROUND(_xlfn.PERCENTRANK.INC(customers[total_spend_usd],customers[[#This Row],[total_spend_usd]])*4+1,0)</f>
        <v>3</v>
      </c>
      <c r="Q555" s="1">
        <v>253</v>
      </c>
      <c r="R555" s="1" t="str">
        <f>_xlfn.XLOOKUP(Q555,RFM[RFM Score],RFM[Client Segmentation])</f>
        <v>At Risk</v>
      </c>
    </row>
    <row r="556" spans="1:18" x14ac:dyDescent="0.3">
      <c r="A556" t="s">
        <v>608</v>
      </c>
      <c r="B556" t="s">
        <v>43</v>
      </c>
      <c r="C556">
        <v>35</v>
      </c>
      <c r="D556" t="s">
        <v>8068</v>
      </c>
      <c r="E556" t="s">
        <v>8085</v>
      </c>
      <c r="F556" t="s">
        <v>17</v>
      </c>
      <c r="G556">
        <v>17</v>
      </c>
      <c r="H556" s="1">
        <v>4823</v>
      </c>
      <c r="I556">
        <v>80861</v>
      </c>
      <c r="J556" s="1">
        <v>10</v>
      </c>
      <c r="K556" t="s">
        <v>21</v>
      </c>
      <c r="L556" t="s">
        <v>19</v>
      </c>
      <c r="M556" t="s">
        <v>23</v>
      </c>
      <c r="N556" s="1">
        <f xml:space="preserve"> ROUND((1 - _xlfn.PERCENTRANK.INC(customers[days_since_last_purchase],customers[[#This Row],[days_since_last_purchase]]))*4 +1,0)</f>
        <v>4</v>
      </c>
      <c r="O556" s="1">
        <f>ROUND(_xlfn.PERCENTRANK.INC(customers[total_orders],customers[[#This Row],[total_orders]])*4+1,0)</f>
        <v>3</v>
      </c>
      <c r="P556" s="1">
        <f>ROUND(_xlfn.PERCENTRANK.INC(customers[total_spend_usd],customers[[#This Row],[total_spend_usd]])*4+1,0)</f>
        <v>3</v>
      </c>
      <c r="Q556" s="1">
        <v>433</v>
      </c>
      <c r="R556" s="1" t="str">
        <f>_xlfn.XLOOKUP(Q556,RFM[RFM Score],RFM[Client Segmentation])</f>
        <v>Potential Loyalist</v>
      </c>
    </row>
    <row r="557" spans="1:18" x14ac:dyDescent="0.3">
      <c r="A557" t="s">
        <v>609</v>
      </c>
      <c r="B557" t="s">
        <v>11</v>
      </c>
      <c r="C557">
        <v>50</v>
      </c>
      <c r="D557" t="s">
        <v>8071</v>
      </c>
      <c r="E557" t="s">
        <v>8084</v>
      </c>
      <c r="F557" t="s">
        <v>17</v>
      </c>
      <c r="G557">
        <v>31</v>
      </c>
      <c r="H557" s="1">
        <v>7643</v>
      </c>
      <c r="I557">
        <v>204447</v>
      </c>
      <c r="J557" s="1">
        <v>10</v>
      </c>
      <c r="K557" t="s">
        <v>44</v>
      </c>
      <c r="L557" t="s">
        <v>22</v>
      </c>
      <c r="M557" t="s">
        <v>15</v>
      </c>
      <c r="N557" s="1">
        <f xml:space="preserve"> ROUND((1 - _xlfn.PERCENTRANK.INC(customers[days_since_last_purchase],customers[[#This Row],[days_since_last_purchase]]))*4 +1,0)</f>
        <v>4</v>
      </c>
      <c r="O557" s="1">
        <f>ROUND(_xlfn.PERCENTRANK.INC(customers[total_orders],customers[[#This Row],[total_orders]])*4+1,0)</f>
        <v>4</v>
      </c>
      <c r="P557" s="1">
        <f>ROUND(_xlfn.PERCENTRANK.INC(customers[total_spend_usd],customers[[#This Row],[total_spend_usd]])*4+1,0)</f>
        <v>4</v>
      </c>
      <c r="Q557" s="1">
        <v>444</v>
      </c>
      <c r="R557" s="1" t="str">
        <f>_xlfn.XLOOKUP(Q557,RFM[RFM Score],RFM[Client Segmentation])</f>
        <v>Loyal Customer</v>
      </c>
    </row>
    <row r="558" spans="1:18" x14ac:dyDescent="0.3">
      <c r="A558" t="s">
        <v>610</v>
      </c>
      <c r="B558" t="s">
        <v>33</v>
      </c>
      <c r="C558">
        <v>39</v>
      </c>
      <c r="D558" t="s">
        <v>8068</v>
      </c>
      <c r="E558" t="s">
        <v>8087</v>
      </c>
      <c r="F558" t="s">
        <v>12</v>
      </c>
      <c r="G558">
        <v>37</v>
      </c>
      <c r="H558" s="1">
        <v>1897</v>
      </c>
      <c r="I558">
        <v>6248</v>
      </c>
      <c r="J558" s="1">
        <v>146</v>
      </c>
      <c r="K558" t="s">
        <v>13</v>
      </c>
      <c r="L558" t="s">
        <v>45</v>
      </c>
      <c r="M558" t="s">
        <v>15</v>
      </c>
      <c r="N558" s="1">
        <f xml:space="preserve"> ROUND((1 - _xlfn.PERCENTRANK.INC(customers[days_since_last_purchase],customers[[#This Row],[days_since_last_purchase]]))*4 +1,0)</f>
        <v>1</v>
      </c>
      <c r="O558" s="1">
        <f>ROUND(_xlfn.PERCENTRANK.INC(customers[total_orders],customers[[#This Row],[total_orders]])*4+1,0)</f>
        <v>5</v>
      </c>
      <c r="P558" s="1">
        <f>ROUND(_xlfn.PERCENTRANK.INC(customers[total_spend_usd],customers[[#This Row],[total_spend_usd]])*4+1,0)</f>
        <v>1</v>
      </c>
      <c r="Q558" s="1">
        <v>151</v>
      </c>
      <c r="R558" s="1" t="str">
        <f>_xlfn.XLOOKUP(Q558,RFM[RFM Score],RFM[Client Segmentation])</f>
        <v>Lost</v>
      </c>
    </row>
    <row r="559" spans="1:18" x14ac:dyDescent="0.3">
      <c r="A559" t="s">
        <v>611</v>
      </c>
      <c r="B559" t="s">
        <v>43</v>
      </c>
      <c r="C559">
        <v>26</v>
      </c>
      <c r="D559" t="s">
        <v>8070</v>
      </c>
      <c r="E559" t="s">
        <v>8087</v>
      </c>
      <c r="F559" t="s">
        <v>17</v>
      </c>
      <c r="G559">
        <v>11</v>
      </c>
      <c r="H559" s="1">
        <v>11328</v>
      </c>
      <c r="I559">
        <v>136445</v>
      </c>
      <c r="J559" s="1">
        <v>12</v>
      </c>
      <c r="K559" t="s">
        <v>25</v>
      </c>
      <c r="L559" t="s">
        <v>34</v>
      </c>
      <c r="M559" t="s">
        <v>15</v>
      </c>
      <c r="N559" s="1">
        <f xml:space="preserve"> ROUND((1 - _xlfn.PERCENTRANK.INC(customers[days_since_last_purchase],customers[[#This Row],[days_since_last_purchase]]))*4 +1,0)</f>
        <v>4</v>
      </c>
      <c r="O559" s="1">
        <f>ROUND(_xlfn.PERCENTRANK.INC(customers[total_orders],customers[[#This Row],[total_orders]])*4+1,0)</f>
        <v>3</v>
      </c>
      <c r="P559" s="1">
        <f>ROUND(_xlfn.PERCENTRANK.INC(customers[total_spend_usd],customers[[#This Row],[total_spend_usd]])*4+1,0)</f>
        <v>4</v>
      </c>
      <c r="Q559" s="1">
        <v>434</v>
      </c>
      <c r="R559" s="1" t="str">
        <f>_xlfn.XLOOKUP(Q559,RFM[RFM Score],RFM[Client Segmentation])</f>
        <v>Need Attention</v>
      </c>
    </row>
    <row r="560" spans="1:18" x14ac:dyDescent="0.3">
      <c r="A560" t="s">
        <v>612</v>
      </c>
      <c r="B560" t="s">
        <v>107</v>
      </c>
      <c r="C560">
        <v>49</v>
      </c>
      <c r="D560" t="s">
        <v>8071</v>
      </c>
      <c r="E560" t="s">
        <v>8084</v>
      </c>
      <c r="F560" t="s">
        <v>12</v>
      </c>
      <c r="G560">
        <v>21</v>
      </c>
      <c r="H560" s="1">
        <v>3751</v>
      </c>
      <c r="I560">
        <v>74662</v>
      </c>
      <c r="J560" s="1">
        <v>19</v>
      </c>
      <c r="K560" t="s">
        <v>44</v>
      </c>
      <c r="L560" t="s">
        <v>45</v>
      </c>
      <c r="M560" t="s">
        <v>23</v>
      </c>
      <c r="N560" s="1">
        <f xml:space="preserve"> ROUND((1 - _xlfn.PERCENTRANK.INC(customers[days_since_last_purchase],customers[[#This Row],[days_since_last_purchase]]))*4 +1,0)</f>
        <v>4</v>
      </c>
      <c r="O560" s="1">
        <f>ROUND(_xlfn.PERCENTRANK.INC(customers[total_orders],customers[[#This Row],[total_orders]])*4+1,0)</f>
        <v>4</v>
      </c>
      <c r="P560" s="1">
        <f>ROUND(_xlfn.PERCENTRANK.INC(customers[total_spend_usd],customers[[#This Row],[total_spend_usd]])*4+1,0)</f>
        <v>3</v>
      </c>
      <c r="Q560" s="1">
        <v>443</v>
      </c>
      <c r="R560" s="1" t="str">
        <f>_xlfn.XLOOKUP(Q560,RFM[RFM Score],RFM[Client Segmentation])</f>
        <v>Need Attention</v>
      </c>
    </row>
    <row r="561" spans="1:18" x14ac:dyDescent="0.3">
      <c r="A561" t="s">
        <v>613</v>
      </c>
      <c r="B561" t="s">
        <v>27</v>
      </c>
      <c r="C561">
        <v>28</v>
      </c>
      <c r="D561" t="s">
        <v>8070</v>
      </c>
      <c r="E561" t="s">
        <v>8084</v>
      </c>
      <c r="F561" t="s">
        <v>17</v>
      </c>
      <c r="G561">
        <v>13</v>
      </c>
      <c r="H561" s="1">
        <v>3072</v>
      </c>
      <c r="I561">
        <v>36867</v>
      </c>
      <c r="J561" s="1">
        <v>5</v>
      </c>
      <c r="K561" t="s">
        <v>18</v>
      </c>
      <c r="L561" t="s">
        <v>19</v>
      </c>
      <c r="M561" t="s">
        <v>23</v>
      </c>
      <c r="N561" s="1">
        <f xml:space="preserve"> ROUND((1 - _xlfn.PERCENTRANK.INC(customers[days_since_last_purchase],customers[[#This Row],[days_since_last_purchase]]))*4 +1,0)</f>
        <v>5</v>
      </c>
      <c r="O561" s="1">
        <f>ROUND(_xlfn.PERCENTRANK.INC(customers[total_orders],customers[[#This Row],[total_orders]])*4+1,0)</f>
        <v>3</v>
      </c>
      <c r="P561" s="1">
        <f>ROUND(_xlfn.PERCENTRANK.INC(customers[total_spend_usd],customers[[#This Row],[total_spend_usd]])*4+1,0)</f>
        <v>2</v>
      </c>
      <c r="Q561" s="1">
        <v>532</v>
      </c>
      <c r="R561" s="1" t="str">
        <f>_xlfn.XLOOKUP(Q561,RFM[RFM Score],RFM[Client Segmentation])</f>
        <v>Potential Loyalist</v>
      </c>
    </row>
    <row r="562" spans="1:18" x14ac:dyDescent="0.3">
      <c r="A562" t="s">
        <v>614</v>
      </c>
      <c r="B562" t="s">
        <v>166</v>
      </c>
      <c r="C562">
        <v>24</v>
      </c>
      <c r="D562" t="s">
        <v>8069</v>
      </c>
      <c r="E562" t="s">
        <v>8084</v>
      </c>
      <c r="F562" t="s">
        <v>17</v>
      </c>
      <c r="G562">
        <v>6</v>
      </c>
      <c r="H562" s="1">
        <v>9015</v>
      </c>
      <c r="I562">
        <v>51634</v>
      </c>
      <c r="J562" s="1">
        <v>80</v>
      </c>
      <c r="K562" t="s">
        <v>28</v>
      </c>
      <c r="L562" t="s">
        <v>47</v>
      </c>
      <c r="M562" t="s">
        <v>23</v>
      </c>
      <c r="N562" s="1">
        <f xml:space="preserve"> ROUND((1 - _xlfn.PERCENTRANK.INC(customers[days_since_last_purchase],customers[[#This Row],[days_since_last_purchase]]))*4 +1,0)</f>
        <v>2</v>
      </c>
      <c r="O562" s="1">
        <f>ROUND(_xlfn.PERCENTRANK.INC(customers[total_orders],customers[[#This Row],[total_orders]])*4+1,0)</f>
        <v>2</v>
      </c>
      <c r="P562" s="1">
        <f>ROUND(_xlfn.PERCENTRANK.INC(customers[total_spend_usd],customers[[#This Row],[total_spend_usd]])*4+1,0)</f>
        <v>3</v>
      </c>
      <c r="Q562" s="1">
        <v>223</v>
      </c>
      <c r="R562" s="1" t="str">
        <f>_xlfn.XLOOKUP(Q562,RFM[RFM Score],RFM[Client Segmentation])</f>
        <v>Hibernating</v>
      </c>
    </row>
    <row r="563" spans="1:18" x14ac:dyDescent="0.3">
      <c r="A563" t="s">
        <v>615</v>
      </c>
      <c r="B563" t="s">
        <v>43</v>
      </c>
      <c r="C563">
        <v>32</v>
      </c>
      <c r="D563" t="s">
        <v>8070</v>
      </c>
      <c r="E563" t="s">
        <v>8084</v>
      </c>
      <c r="F563" t="s">
        <v>12</v>
      </c>
      <c r="G563">
        <v>1</v>
      </c>
      <c r="H563" s="1">
        <v>17201</v>
      </c>
      <c r="I563">
        <v>15526</v>
      </c>
      <c r="J563" s="1">
        <v>3</v>
      </c>
      <c r="K563" t="s">
        <v>28</v>
      </c>
      <c r="L563" t="s">
        <v>14</v>
      </c>
      <c r="M563" t="s">
        <v>23</v>
      </c>
      <c r="N563" s="1">
        <f xml:space="preserve"> ROUND((1 - _xlfn.PERCENTRANK.INC(customers[days_since_last_purchase],customers[[#This Row],[days_since_last_purchase]]))*4 +1,0)</f>
        <v>5</v>
      </c>
      <c r="O563" s="1">
        <f>ROUND(_xlfn.PERCENTRANK.INC(customers[total_orders],customers[[#This Row],[total_orders]])*4+1,0)</f>
        <v>1</v>
      </c>
      <c r="P563" s="1">
        <f>ROUND(_xlfn.PERCENTRANK.INC(customers[total_spend_usd],customers[[#This Row],[total_spend_usd]])*4+1,0)</f>
        <v>2</v>
      </c>
      <c r="Q563" s="1">
        <v>512</v>
      </c>
      <c r="R563" s="1" t="str">
        <f>_xlfn.XLOOKUP(Q563,RFM[RFM Score],RFM[Client Segmentation])</f>
        <v>New Customer</v>
      </c>
    </row>
    <row r="564" spans="1:18" x14ac:dyDescent="0.3">
      <c r="A564" t="s">
        <v>616</v>
      </c>
      <c r="B564" t="s">
        <v>11</v>
      </c>
      <c r="C564">
        <v>36</v>
      </c>
      <c r="D564" t="s">
        <v>8068</v>
      </c>
      <c r="E564" t="s">
        <v>8084</v>
      </c>
      <c r="F564" t="s">
        <v>17</v>
      </c>
      <c r="G564">
        <v>21</v>
      </c>
      <c r="H564" s="1">
        <v>4696</v>
      </c>
      <c r="I564">
        <v>88768</v>
      </c>
      <c r="J564" s="1">
        <v>49</v>
      </c>
      <c r="K564" t="s">
        <v>44</v>
      </c>
      <c r="L564" t="s">
        <v>19</v>
      </c>
      <c r="M564" t="s">
        <v>15</v>
      </c>
      <c r="N564" s="1">
        <f xml:space="preserve"> ROUND((1 - _xlfn.PERCENTRANK.INC(customers[days_since_last_purchase],customers[[#This Row],[days_since_last_purchase]]))*4 +1,0)</f>
        <v>3</v>
      </c>
      <c r="O564" s="1">
        <f>ROUND(_xlfn.PERCENTRANK.INC(customers[total_orders],customers[[#This Row],[total_orders]])*4+1,0)</f>
        <v>4</v>
      </c>
      <c r="P564" s="1">
        <f>ROUND(_xlfn.PERCENTRANK.INC(customers[total_spend_usd],customers[[#This Row],[total_spend_usd]])*4+1,0)</f>
        <v>3</v>
      </c>
      <c r="Q564" s="1">
        <v>343</v>
      </c>
      <c r="R564" s="1" t="str">
        <f>_xlfn.XLOOKUP(Q564,RFM[RFM Score],RFM[Client Segmentation])</f>
        <v>Need Attention</v>
      </c>
    </row>
    <row r="565" spans="1:18" x14ac:dyDescent="0.3">
      <c r="A565" t="s">
        <v>617</v>
      </c>
      <c r="B565" t="s">
        <v>43</v>
      </c>
      <c r="C565">
        <v>18</v>
      </c>
      <c r="D565" t="s">
        <v>8069</v>
      </c>
      <c r="E565" t="s">
        <v>8084</v>
      </c>
      <c r="F565" t="s">
        <v>17</v>
      </c>
      <c r="G565">
        <v>4</v>
      </c>
      <c r="H565" s="1">
        <v>7529</v>
      </c>
      <c r="I565">
        <v>32962</v>
      </c>
      <c r="J565" s="1">
        <v>93</v>
      </c>
      <c r="K565" t="s">
        <v>98</v>
      </c>
      <c r="L565" t="s">
        <v>45</v>
      </c>
      <c r="M565" t="s">
        <v>15</v>
      </c>
      <c r="N565" s="1">
        <f xml:space="preserve"> ROUND((1 - _xlfn.PERCENTRANK.INC(customers[days_since_last_purchase],customers[[#This Row],[days_since_last_purchase]]))*4 +1,0)</f>
        <v>2</v>
      </c>
      <c r="O565" s="1">
        <f>ROUND(_xlfn.PERCENTRANK.INC(customers[total_orders],customers[[#This Row],[total_orders]])*4+1,0)</f>
        <v>2</v>
      </c>
      <c r="P565" s="1">
        <f>ROUND(_xlfn.PERCENTRANK.INC(customers[total_spend_usd],customers[[#This Row],[total_spend_usd]])*4+1,0)</f>
        <v>2</v>
      </c>
      <c r="Q565" s="1">
        <v>222</v>
      </c>
      <c r="R565" s="1" t="str">
        <f>_xlfn.XLOOKUP(Q565,RFM[RFM Score],RFM[Client Segmentation])</f>
        <v>Hibernating</v>
      </c>
    </row>
    <row r="566" spans="1:18" x14ac:dyDescent="0.3">
      <c r="A566" t="s">
        <v>618</v>
      </c>
      <c r="B566" t="s">
        <v>11</v>
      </c>
      <c r="C566">
        <v>32</v>
      </c>
      <c r="D566" t="s">
        <v>8070</v>
      </c>
      <c r="E566" t="s">
        <v>8087</v>
      </c>
      <c r="F566" t="s">
        <v>17</v>
      </c>
      <c r="G566">
        <v>2</v>
      </c>
      <c r="H566" s="1">
        <v>3369</v>
      </c>
      <c r="I566">
        <v>5909</v>
      </c>
      <c r="J566" s="1">
        <v>67</v>
      </c>
      <c r="K566" t="s">
        <v>18</v>
      </c>
      <c r="L566" t="s">
        <v>19</v>
      </c>
      <c r="M566" t="s">
        <v>15</v>
      </c>
      <c r="N566" s="1">
        <f xml:space="preserve"> ROUND((1 - _xlfn.PERCENTRANK.INC(customers[days_since_last_purchase],customers[[#This Row],[days_since_last_purchase]]))*4 +1,0)</f>
        <v>2</v>
      </c>
      <c r="O566" s="1">
        <f>ROUND(_xlfn.PERCENTRANK.INC(customers[total_orders],customers[[#This Row],[total_orders]])*4+1,0)</f>
        <v>1</v>
      </c>
      <c r="P566" s="1">
        <f>ROUND(_xlfn.PERCENTRANK.INC(customers[total_spend_usd],customers[[#This Row],[total_spend_usd]])*4+1,0)</f>
        <v>1</v>
      </c>
      <c r="Q566" s="1">
        <v>211</v>
      </c>
      <c r="R566" s="1" t="str">
        <f>_xlfn.XLOOKUP(Q566,RFM[RFM Score],RFM[Client Segmentation])</f>
        <v>Hibernating</v>
      </c>
    </row>
    <row r="567" spans="1:18" x14ac:dyDescent="0.3">
      <c r="A567" t="s">
        <v>619</v>
      </c>
      <c r="B567" t="s">
        <v>11</v>
      </c>
      <c r="C567">
        <v>34</v>
      </c>
      <c r="D567" t="s">
        <v>8070</v>
      </c>
      <c r="E567" t="s">
        <v>8084</v>
      </c>
      <c r="F567" t="s">
        <v>12</v>
      </c>
      <c r="G567">
        <v>2</v>
      </c>
      <c r="H567" s="1">
        <v>2556</v>
      </c>
      <c r="I567">
        <v>5395</v>
      </c>
      <c r="J567" s="1">
        <v>74</v>
      </c>
      <c r="K567" t="s">
        <v>44</v>
      </c>
      <c r="L567" t="s">
        <v>19</v>
      </c>
      <c r="M567" t="s">
        <v>15</v>
      </c>
      <c r="N567" s="1">
        <f xml:space="preserve"> ROUND((1 - _xlfn.PERCENTRANK.INC(customers[days_since_last_purchase],customers[[#This Row],[days_since_last_purchase]]))*4 +1,0)</f>
        <v>2</v>
      </c>
      <c r="O567" s="1">
        <f>ROUND(_xlfn.PERCENTRANK.INC(customers[total_orders],customers[[#This Row],[total_orders]])*4+1,0)</f>
        <v>1</v>
      </c>
      <c r="P567" s="1">
        <f>ROUND(_xlfn.PERCENTRANK.INC(customers[total_spend_usd],customers[[#This Row],[total_spend_usd]])*4+1,0)</f>
        <v>1</v>
      </c>
      <c r="Q567" s="1">
        <v>211</v>
      </c>
      <c r="R567" s="1" t="str">
        <f>_xlfn.XLOOKUP(Q567,RFM[RFM Score],RFM[Client Segmentation])</f>
        <v>Hibernating</v>
      </c>
    </row>
    <row r="568" spans="1:18" x14ac:dyDescent="0.3">
      <c r="A568" t="s">
        <v>620</v>
      </c>
      <c r="B568" t="s">
        <v>11</v>
      </c>
      <c r="C568">
        <v>35</v>
      </c>
      <c r="D568" t="s">
        <v>8068</v>
      </c>
      <c r="E568" t="s">
        <v>8087</v>
      </c>
      <c r="F568" t="s">
        <v>17</v>
      </c>
      <c r="G568">
        <v>27</v>
      </c>
      <c r="H568" s="1">
        <v>271</v>
      </c>
      <c r="I568">
        <v>74413</v>
      </c>
      <c r="J568" s="1">
        <v>95</v>
      </c>
      <c r="K568" t="s">
        <v>25</v>
      </c>
      <c r="L568" t="s">
        <v>14</v>
      </c>
      <c r="M568" t="s">
        <v>15</v>
      </c>
      <c r="N568" s="1">
        <f xml:space="preserve"> ROUND((1 - _xlfn.PERCENTRANK.INC(customers[days_since_last_purchase],customers[[#This Row],[days_since_last_purchase]]))*4 +1,0)</f>
        <v>2</v>
      </c>
      <c r="O568" s="1">
        <f>ROUND(_xlfn.PERCENTRANK.INC(customers[total_orders],customers[[#This Row],[total_orders]])*4+1,0)</f>
        <v>4</v>
      </c>
      <c r="P568" s="1">
        <f>ROUND(_xlfn.PERCENTRANK.INC(customers[total_spend_usd],customers[[#This Row],[total_spend_usd]])*4+1,0)</f>
        <v>3</v>
      </c>
      <c r="Q568" s="1">
        <v>243</v>
      </c>
      <c r="R568" s="1" t="str">
        <f>_xlfn.XLOOKUP(Q568,RFM[RFM Score],RFM[Client Segmentation])</f>
        <v>At Risk</v>
      </c>
    </row>
    <row r="569" spans="1:18" x14ac:dyDescent="0.3">
      <c r="A569" t="s">
        <v>621</v>
      </c>
      <c r="B569" t="s">
        <v>64</v>
      </c>
      <c r="C569">
        <v>50</v>
      </c>
      <c r="D569" t="s">
        <v>8071</v>
      </c>
      <c r="E569" t="s">
        <v>8084</v>
      </c>
      <c r="F569" t="s">
        <v>17</v>
      </c>
      <c r="G569">
        <v>47</v>
      </c>
      <c r="H569" s="1">
        <v>4551</v>
      </c>
      <c r="I569">
        <v>207646</v>
      </c>
      <c r="J569" s="1">
        <v>34</v>
      </c>
      <c r="K569" t="s">
        <v>21</v>
      </c>
      <c r="L569" t="s">
        <v>14</v>
      </c>
      <c r="M569" t="s">
        <v>15</v>
      </c>
      <c r="N569" s="1">
        <f xml:space="preserve"> ROUND((1 - _xlfn.PERCENTRANK.INC(customers[days_since_last_purchase],customers[[#This Row],[days_since_last_purchase]]))*4 +1,0)</f>
        <v>3</v>
      </c>
      <c r="O569" s="1">
        <f>ROUND(_xlfn.PERCENTRANK.INC(customers[total_orders],customers[[#This Row],[total_orders]])*4+1,0)</f>
        <v>5</v>
      </c>
      <c r="P569" s="1">
        <f>ROUND(_xlfn.PERCENTRANK.INC(customers[total_spend_usd],customers[[#This Row],[total_spend_usd]])*4+1,0)</f>
        <v>4</v>
      </c>
      <c r="Q569" s="1">
        <v>354</v>
      </c>
      <c r="R569" s="1" t="str">
        <f>_xlfn.XLOOKUP(Q569,RFM[RFM Score],RFM[Client Segmentation])</f>
        <v>Loyal Customer</v>
      </c>
    </row>
    <row r="570" spans="1:18" x14ac:dyDescent="0.3">
      <c r="A570" t="s">
        <v>622</v>
      </c>
      <c r="B570" t="s">
        <v>11</v>
      </c>
      <c r="C570">
        <v>18</v>
      </c>
      <c r="D570" t="s">
        <v>8069</v>
      </c>
      <c r="E570" t="s">
        <v>8084</v>
      </c>
      <c r="F570" t="s">
        <v>12</v>
      </c>
      <c r="G570">
        <v>10</v>
      </c>
      <c r="H570" s="1">
        <v>9025</v>
      </c>
      <c r="I570">
        <v>10010</v>
      </c>
      <c r="J570" s="1">
        <v>0</v>
      </c>
      <c r="K570" t="s">
        <v>74</v>
      </c>
      <c r="L570" t="s">
        <v>14</v>
      </c>
      <c r="M570" t="s">
        <v>23</v>
      </c>
      <c r="N570" s="1">
        <f xml:space="preserve"> ROUND((1 - _xlfn.PERCENTRANK.INC(customers[days_since_last_purchase],customers[[#This Row],[days_since_last_purchase]]))*4 +1,0)</f>
        <v>5</v>
      </c>
      <c r="O570" s="1">
        <f>ROUND(_xlfn.PERCENTRANK.INC(customers[total_orders],customers[[#This Row],[total_orders]])*4+1,0)</f>
        <v>3</v>
      </c>
      <c r="P570" s="1">
        <f>ROUND(_xlfn.PERCENTRANK.INC(customers[total_spend_usd],customers[[#This Row],[total_spend_usd]])*4+1,0)</f>
        <v>1</v>
      </c>
      <c r="Q570" s="1">
        <v>531</v>
      </c>
      <c r="R570" s="1" t="str">
        <f>_xlfn.XLOOKUP(Q570,RFM[RFM Score],RFM[Client Segmentation])</f>
        <v>Potential Loyalist</v>
      </c>
    </row>
    <row r="571" spans="1:18" x14ac:dyDescent="0.3">
      <c r="A571" t="s">
        <v>623</v>
      </c>
      <c r="B571" t="s">
        <v>88</v>
      </c>
      <c r="C571">
        <v>27</v>
      </c>
      <c r="D571" t="s">
        <v>8070</v>
      </c>
      <c r="E571" t="s">
        <v>8084</v>
      </c>
      <c r="F571" t="s">
        <v>17</v>
      </c>
      <c r="G571">
        <v>1</v>
      </c>
      <c r="H571" s="1">
        <v>7729</v>
      </c>
      <c r="I571">
        <v>6834</v>
      </c>
      <c r="J571" s="1">
        <v>108</v>
      </c>
      <c r="K571" t="s">
        <v>31</v>
      </c>
      <c r="L571" t="s">
        <v>34</v>
      </c>
      <c r="M571" t="s">
        <v>23</v>
      </c>
      <c r="N571" s="1">
        <f xml:space="preserve"> ROUND((1 - _xlfn.PERCENTRANK.INC(customers[days_since_last_purchase],customers[[#This Row],[days_since_last_purchase]]))*4 +1,0)</f>
        <v>2</v>
      </c>
      <c r="O571" s="1">
        <f>ROUND(_xlfn.PERCENTRANK.INC(customers[total_orders],customers[[#This Row],[total_orders]])*4+1,0)</f>
        <v>1</v>
      </c>
      <c r="P571" s="1">
        <f>ROUND(_xlfn.PERCENTRANK.INC(customers[total_spend_usd],customers[[#This Row],[total_spend_usd]])*4+1,0)</f>
        <v>1</v>
      </c>
      <c r="Q571" s="1">
        <v>211</v>
      </c>
      <c r="R571" s="1" t="str">
        <f>_xlfn.XLOOKUP(Q571,RFM[RFM Score],RFM[Client Segmentation])</f>
        <v>Hibernating</v>
      </c>
    </row>
    <row r="572" spans="1:18" x14ac:dyDescent="0.3">
      <c r="A572" t="s">
        <v>624</v>
      </c>
      <c r="B572" t="s">
        <v>96</v>
      </c>
      <c r="C572">
        <v>23</v>
      </c>
      <c r="D572" t="s">
        <v>8069</v>
      </c>
      <c r="E572" t="s">
        <v>8087</v>
      </c>
      <c r="F572" t="s">
        <v>12</v>
      </c>
      <c r="G572">
        <v>18</v>
      </c>
      <c r="H572" s="1">
        <v>322</v>
      </c>
      <c r="I572">
        <v>57516</v>
      </c>
      <c r="J572" s="1">
        <v>21</v>
      </c>
      <c r="K572" t="s">
        <v>124</v>
      </c>
      <c r="L572" t="s">
        <v>19</v>
      </c>
      <c r="M572" t="s">
        <v>23</v>
      </c>
      <c r="N572" s="1">
        <f xml:space="preserve"> ROUND((1 - _xlfn.PERCENTRANK.INC(customers[days_since_last_purchase],customers[[#This Row],[days_since_last_purchase]]))*4 +1,0)</f>
        <v>4</v>
      </c>
      <c r="O572" s="1">
        <f>ROUND(_xlfn.PERCENTRANK.INC(customers[total_orders],customers[[#This Row],[total_orders]])*4+1,0)</f>
        <v>4</v>
      </c>
      <c r="P572" s="1">
        <f>ROUND(_xlfn.PERCENTRANK.INC(customers[total_spend_usd],customers[[#This Row],[total_spend_usd]])*4+1,0)</f>
        <v>3</v>
      </c>
      <c r="Q572" s="1">
        <v>443</v>
      </c>
      <c r="R572" s="1" t="str">
        <f>_xlfn.XLOOKUP(Q572,RFM[RFM Score],RFM[Client Segmentation])</f>
        <v>Need Attention</v>
      </c>
    </row>
    <row r="573" spans="1:18" x14ac:dyDescent="0.3">
      <c r="A573" t="s">
        <v>625</v>
      </c>
      <c r="B573" t="s">
        <v>88</v>
      </c>
      <c r="C573">
        <v>31</v>
      </c>
      <c r="D573" t="s">
        <v>8070</v>
      </c>
      <c r="E573" t="s">
        <v>8084</v>
      </c>
      <c r="F573" t="s">
        <v>17</v>
      </c>
      <c r="G573">
        <v>9</v>
      </c>
      <c r="H573" s="1">
        <v>9192</v>
      </c>
      <c r="I573">
        <v>83349</v>
      </c>
      <c r="J573" s="1">
        <v>224</v>
      </c>
      <c r="K573" t="s">
        <v>98</v>
      </c>
      <c r="L573" t="s">
        <v>47</v>
      </c>
      <c r="M573" t="s">
        <v>23</v>
      </c>
      <c r="N573" s="1">
        <f xml:space="preserve"> ROUND((1 - _xlfn.PERCENTRANK.INC(customers[days_since_last_purchase],customers[[#This Row],[days_since_last_purchase]]))*4 +1,0)</f>
        <v>1</v>
      </c>
      <c r="O573" s="1">
        <f>ROUND(_xlfn.PERCENTRANK.INC(customers[total_orders],customers[[#This Row],[total_orders]])*4+1,0)</f>
        <v>2</v>
      </c>
      <c r="P573" s="1">
        <f>ROUND(_xlfn.PERCENTRANK.INC(customers[total_spend_usd],customers[[#This Row],[total_spend_usd]])*4+1,0)</f>
        <v>3</v>
      </c>
      <c r="Q573" s="1">
        <v>123</v>
      </c>
      <c r="R573" s="1" t="str">
        <f>_xlfn.XLOOKUP(Q573,RFM[RFM Score],RFM[Client Segmentation])</f>
        <v>Hibernating</v>
      </c>
    </row>
    <row r="574" spans="1:18" x14ac:dyDescent="0.3">
      <c r="A574" t="s">
        <v>626</v>
      </c>
      <c r="B574" t="s">
        <v>11</v>
      </c>
      <c r="C574">
        <v>33</v>
      </c>
      <c r="D574" t="s">
        <v>8070</v>
      </c>
      <c r="E574" t="s">
        <v>8084</v>
      </c>
      <c r="F574" t="s">
        <v>17</v>
      </c>
      <c r="G574">
        <v>28</v>
      </c>
      <c r="H574" s="1">
        <v>5001</v>
      </c>
      <c r="I574">
        <v>146564</v>
      </c>
      <c r="J574" s="1">
        <v>45</v>
      </c>
      <c r="K574" t="s">
        <v>52</v>
      </c>
      <c r="L574" t="s">
        <v>34</v>
      </c>
      <c r="M574" t="s">
        <v>23</v>
      </c>
      <c r="N574" s="1">
        <f xml:space="preserve"> ROUND((1 - _xlfn.PERCENTRANK.INC(customers[days_since_last_purchase],customers[[#This Row],[days_since_last_purchase]]))*4 +1,0)</f>
        <v>3</v>
      </c>
      <c r="O574" s="1">
        <f>ROUND(_xlfn.PERCENTRANK.INC(customers[total_orders],customers[[#This Row],[total_orders]])*4+1,0)</f>
        <v>4</v>
      </c>
      <c r="P574" s="1">
        <f>ROUND(_xlfn.PERCENTRANK.INC(customers[total_spend_usd],customers[[#This Row],[total_spend_usd]])*4+1,0)</f>
        <v>4</v>
      </c>
      <c r="Q574" s="1">
        <v>344</v>
      </c>
      <c r="R574" s="1" t="str">
        <f>_xlfn.XLOOKUP(Q574,RFM[RFM Score],RFM[Client Segmentation])</f>
        <v>Loyal Customer</v>
      </c>
    </row>
    <row r="575" spans="1:18" x14ac:dyDescent="0.3">
      <c r="A575" t="s">
        <v>627</v>
      </c>
      <c r="B575" t="s">
        <v>11</v>
      </c>
      <c r="C575">
        <v>64</v>
      </c>
      <c r="D575" t="s">
        <v>8072</v>
      </c>
      <c r="E575" t="s">
        <v>8084</v>
      </c>
      <c r="F575" t="s">
        <v>17</v>
      </c>
      <c r="G575">
        <v>9</v>
      </c>
      <c r="H575" s="1">
        <v>14936</v>
      </c>
      <c r="I575">
        <v>116949</v>
      </c>
      <c r="J575" s="1">
        <v>25</v>
      </c>
      <c r="K575" t="s">
        <v>25</v>
      </c>
      <c r="L575" t="s">
        <v>19</v>
      </c>
      <c r="M575" t="s">
        <v>15</v>
      </c>
      <c r="N575" s="1">
        <f xml:space="preserve"> ROUND((1 - _xlfn.PERCENTRANK.INC(customers[days_since_last_purchase],customers[[#This Row],[days_since_last_purchase]]))*4 +1,0)</f>
        <v>4</v>
      </c>
      <c r="O575" s="1">
        <f>ROUND(_xlfn.PERCENTRANK.INC(customers[total_orders],customers[[#This Row],[total_orders]])*4+1,0)</f>
        <v>2</v>
      </c>
      <c r="P575" s="1">
        <f>ROUND(_xlfn.PERCENTRANK.INC(customers[total_spend_usd],customers[[#This Row],[total_spend_usd]])*4+1,0)</f>
        <v>4</v>
      </c>
      <c r="Q575" s="1">
        <v>424</v>
      </c>
      <c r="R575" s="1" t="str">
        <f>_xlfn.XLOOKUP(Q575,RFM[RFM Score],RFM[Client Segmentation])</f>
        <v>Promising</v>
      </c>
    </row>
    <row r="576" spans="1:18" x14ac:dyDescent="0.3">
      <c r="A576" t="s">
        <v>628</v>
      </c>
      <c r="B576" t="s">
        <v>68</v>
      </c>
      <c r="C576">
        <v>41</v>
      </c>
      <c r="D576" t="s">
        <v>8068</v>
      </c>
      <c r="E576" t="s">
        <v>8084</v>
      </c>
      <c r="F576" t="s">
        <v>17</v>
      </c>
      <c r="G576">
        <v>8</v>
      </c>
      <c r="H576" s="1">
        <v>1031</v>
      </c>
      <c r="I576">
        <v>8201</v>
      </c>
      <c r="J576" s="1">
        <v>49</v>
      </c>
      <c r="K576" t="s">
        <v>25</v>
      </c>
      <c r="L576" t="s">
        <v>45</v>
      </c>
      <c r="M576" t="s">
        <v>15</v>
      </c>
      <c r="N576" s="1">
        <f xml:space="preserve"> ROUND((1 - _xlfn.PERCENTRANK.INC(customers[days_since_last_purchase],customers[[#This Row],[days_since_last_purchase]]))*4 +1,0)</f>
        <v>3</v>
      </c>
      <c r="O576" s="1">
        <f>ROUND(_xlfn.PERCENTRANK.INC(customers[total_orders],customers[[#This Row],[total_orders]])*4+1,0)</f>
        <v>2</v>
      </c>
      <c r="P576" s="1">
        <f>ROUND(_xlfn.PERCENTRANK.INC(customers[total_spend_usd],customers[[#This Row],[total_spend_usd]])*4+1,0)</f>
        <v>1</v>
      </c>
      <c r="Q576" s="1">
        <v>321</v>
      </c>
      <c r="R576" s="1" t="str">
        <f>_xlfn.XLOOKUP(Q576,RFM[RFM Score],RFM[Client Segmentation])</f>
        <v>About To Sleep</v>
      </c>
    </row>
    <row r="577" spans="1:18" x14ac:dyDescent="0.3">
      <c r="A577" t="s">
        <v>629</v>
      </c>
      <c r="B577" t="s">
        <v>11</v>
      </c>
      <c r="C577">
        <v>34</v>
      </c>
      <c r="D577" t="s">
        <v>8070</v>
      </c>
      <c r="E577" t="s">
        <v>8085</v>
      </c>
      <c r="F577" t="s">
        <v>17</v>
      </c>
      <c r="G577">
        <v>6</v>
      </c>
      <c r="H577" s="1">
        <v>10418</v>
      </c>
      <c r="I577">
        <v>64248</v>
      </c>
      <c r="J577" s="1">
        <v>190</v>
      </c>
      <c r="K577" t="s">
        <v>21</v>
      </c>
      <c r="L577" t="s">
        <v>34</v>
      </c>
      <c r="M577" t="s">
        <v>15</v>
      </c>
      <c r="N577" s="1">
        <f xml:space="preserve"> ROUND((1 - _xlfn.PERCENTRANK.INC(customers[days_since_last_purchase],customers[[#This Row],[days_since_last_purchase]]))*4 +1,0)</f>
        <v>1</v>
      </c>
      <c r="O577" s="1">
        <f>ROUND(_xlfn.PERCENTRANK.INC(customers[total_orders],customers[[#This Row],[total_orders]])*4+1,0)</f>
        <v>2</v>
      </c>
      <c r="P577" s="1">
        <f>ROUND(_xlfn.PERCENTRANK.INC(customers[total_spend_usd],customers[[#This Row],[total_spend_usd]])*4+1,0)</f>
        <v>3</v>
      </c>
      <c r="Q577" s="1">
        <v>123</v>
      </c>
      <c r="R577" s="1" t="str">
        <f>_xlfn.XLOOKUP(Q577,RFM[RFM Score],RFM[Client Segmentation])</f>
        <v>Hibernating</v>
      </c>
    </row>
    <row r="578" spans="1:18" x14ac:dyDescent="0.3">
      <c r="A578" t="s">
        <v>630</v>
      </c>
      <c r="B578" t="s">
        <v>27</v>
      </c>
      <c r="C578">
        <v>43</v>
      </c>
      <c r="D578" t="s">
        <v>8068</v>
      </c>
      <c r="E578" t="s">
        <v>8084</v>
      </c>
      <c r="F578" t="s">
        <v>17</v>
      </c>
      <c r="G578">
        <v>45</v>
      </c>
      <c r="H578" s="1">
        <v>1247</v>
      </c>
      <c r="I578">
        <v>505458</v>
      </c>
      <c r="J578" s="1">
        <v>3</v>
      </c>
      <c r="K578" t="s">
        <v>25</v>
      </c>
      <c r="L578" t="s">
        <v>45</v>
      </c>
      <c r="M578" t="s">
        <v>15</v>
      </c>
      <c r="N578" s="1">
        <f xml:space="preserve"> ROUND((1 - _xlfn.PERCENTRANK.INC(customers[days_since_last_purchase],customers[[#This Row],[days_since_last_purchase]]))*4 +1,0)</f>
        <v>5</v>
      </c>
      <c r="O578" s="1">
        <f>ROUND(_xlfn.PERCENTRANK.INC(customers[total_orders],customers[[#This Row],[total_orders]])*4+1,0)</f>
        <v>5</v>
      </c>
      <c r="P578" s="1">
        <f>ROUND(_xlfn.PERCENTRANK.INC(customers[total_spend_usd],customers[[#This Row],[total_spend_usd]])*4+1,0)</f>
        <v>5</v>
      </c>
      <c r="Q578" s="1">
        <v>555</v>
      </c>
      <c r="R578" s="1" t="str">
        <f>_xlfn.XLOOKUP(Q578,RFM[RFM Score],RFM[Client Segmentation])</f>
        <v>Champion</v>
      </c>
    </row>
    <row r="579" spans="1:18" x14ac:dyDescent="0.3">
      <c r="A579" t="s">
        <v>631</v>
      </c>
      <c r="B579" t="s">
        <v>33</v>
      </c>
      <c r="C579">
        <v>43</v>
      </c>
      <c r="D579" t="s">
        <v>8068</v>
      </c>
      <c r="E579" t="s">
        <v>8084</v>
      </c>
      <c r="F579" t="s">
        <v>17</v>
      </c>
      <c r="G579">
        <v>7</v>
      </c>
      <c r="H579" s="1">
        <v>3722</v>
      </c>
      <c r="I579">
        <v>29419</v>
      </c>
      <c r="J579" s="1">
        <v>345</v>
      </c>
      <c r="K579" t="s">
        <v>28</v>
      </c>
      <c r="L579" t="s">
        <v>19</v>
      </c>
      <c r="M579" t="s">
        <v>15</v>
      </c>
      <c r="N579" s="1">
        <f xml:space="preserve"> ROUND((1 - _xlfn.PERCENTRANK.INC(customers[days_since_last_purchase],customers[[#This Row],[days_since_last_purchase]]))*4 +1,0)</f>
        <v>1</v>
      </c>
      <c r="O579" s="1">
        <f>ROUND(_xlfn.PERCENTRANK.INC(customers[total_orders],customers[[#This Row],[total_orders]])*4+1,0)</f>
        <v>2</v>
      </c>
      <c r="P579" s="1">
        <f>ROUND(_xlfn.PERCENTRANK.INC(customers[total_spend_usd],customers[[#This Row],[total_spend_usd]])*4+1,0)</f>
        <v>2</v>
      </c>
      <c r="Q579" s="1">
        <v>122</v>
      </c>
      <c r="R579" s="1" t="str">
        <f>_xlfn.XLOOKUP(Q579,RFM[RFM Score],RFM[Client Segmentation])</f>
        <v>Hibernating</v>
      </c>
    </row>
    <row r="580" spans="1:18" x14ac:dyDescent="0.3">
      <c r="A580" t="s">
        <v>632</v>
      </c>
      <c r="B580" t="s">
        <v>96</v>
      </c>
      <c r="C580">
        <v>44</v>
      </c>
      <c r="D580" t="s">
        <v>8068</v>
      </c>
      <c r="E580" t="s">
        <v>8084</v>
      </c>
      <c r="F580" t="s">
        <v>12</v>
      </c>
      <c r="G580">
        <v>10</v>
      </c>
      <c r="H580" s="1">
        <v>4217</v>
      </c>
      <c r="I580">
        <v>38233</v>
      </c>
      <c r="J580" s="1">
        <v>4</v>
      </c>
      <c r="K580" t="s">
        <v>40</v>
      </c>
      <c r="L580" t="s">
        <v>14</v>
      </c>
      <c r="M580" t="s">
        <v>23</v>
      </c>
      <c r="N580" s="1">
        <f xml:space="preserve"> ROUND((1 - _xlfn.PERCENTRANK.INC(customers[days_since_last_purchase],customers[[#This Row],[days_since_last_purchase]]))*4 +1,0)</f>
        <v>5</v>
      </c>
      <c r="O580" s="1">
        <f>ROUND(_xlfn.PERCENTRANK.INC(customers[total_orders],customers[[#This Row],[total_orders]])*4+1,0)</f>
        <v>3</v>
      </c>
      <c r="P580" s="1">
        <f>ROUND(_xlfn.PERCENTRANK.INC(customers[total_spend_usd],customers[[#This Row],[total_spend_usd]])*4+1,0)</f>
        <v>2</v>
      </c>
      <c r="Q580" s="1">
        <v>532</v>
      </c>
      <c r="R580" s="1" t="str">
        <f>_xlfn.XLOOKUP(Q580,RFM[RFM Score],RFM[Client Segmentation])</f>
        <v>Potential Loyalist</v>
      </c>
    </row>
    <row r="581" spans="1:18" x14ac:dyDescent="0.3">
      <c r="A581" t="s">
        <v>633</v>
      </c>
      <c r="B581" t="s">
        <v>11</v>
      </c>
      <c r="C581">
        <v>30</v>
      </c>
      <c r="D581" t="s">
        <v>8070</v>
      </c>
      <c r="E581" t="s">
        <v>8085</v>
      </c>
      <c r="F581" t="s">
        <v>17</v>
      </c>
      <c r="G581">
        <v>31</v>
      </c>
      <c r="H581" s="1">
        <v>2872</v>
      </c>
      <c r="I581">
        <v>91482</v>
      </c>
      <c r="J581" s="1">
        <v>30</v>
      </c>
      <c r="K581" t="s">
        <v>28</v>
      </c>
      <c r="L581" t="s">
        <v>45</v>
      </c>
      <c r="M581" t="s">
        <v>23</v>
      </c>
      <c r="N581" s="1">
        <f xml:space="preserve"> ROUND((1 - _xlfn.PERCENTRANK.INC(customers[days_since_last_purchase],customers[[#This Row],[days_since_last_purchase]]))*4 +1,0)</f>
        <v>3</v>
      </c>
      <c r="O581" s="1">
        <f>ROUND(_xlfn.PERCENTRANK.INC(customers[total_orders],customers[[#This Row],[total_orders]])*4+1,0)</f>
        <v>4</v>
      </c>
      <c r="P581" s="1">
        <f>ROUND(_xlfn.PERCENTRANK.INC(customers[total_spend_usd],customers[[#This Row],[total_spend_usd]])*4+1,0)</f>
        <v>3</v>
      </c>
      <c r="Q581" s="1">
        <v>343</v>
      </c>
      <c r="R581" s="1" t="str">
        <f>_xlfn.XLOOKUP(Q581,RFM[RFM Score],RFM[Client Segmentation])</f>
        <v>Need Attention</v>
      </c>
    </row>
    <row r="582" spans="1:18" x14ac:dyDescent="0.3">
      <c r="A582" t="s">
        <v>634</v>
      </c>
      <c r="B582" t="s">
        <v>11</v>
      </c>
      <c r="C582">
        <v>18</v>
      </c>
      <c r="D582" t="s">
        <v>8069</v>
      </c>
      <c r="E582" t="s">
        <v>8084</v>
      </c>
      <c r="F582" t="s">
        <v>12</v>
      </c>
      <c r="G582">
        <v>3</v>
      </c>
      <c r="H582" s="1">
        <v>4851</v>
      </c>
      <c r="I582">
        <v>16175</v>
      </c>
      <c r="J582" s="1">
        <v>143</v>
      </c>
      <c r="K582" t="s">
        <v>25</v>
      </c>
      <c r="L582" t="s">
        <v>47</v>
      </c>
      <c r="M582" t="s">
        <v>23</v>
      </c>
      <c r="N582" s="1">
        <f xml:space="preserve"> ROUND((1 - _xlfn.PERCENTRANK.INC(customers[days_since_last_purchase],customers[[#This Row],[days_since_last_purchase]]))*4 +1,0)</f>
        <v>1</v>
      </c>
      <c r="O582" s="1">
        <f>ROUND(_xlfn.PERCENTRANK.INC(customers[total_orders],customers[[#This Row],[total_orders]])*4+1,0)</f>
        <v>1</v>
      </c>
      <c r="P582" s="1">
        <f>ROUND(_xlfn.PERCENTRANK.INC(customers[total_spend_usd],customers[[#This Row],[total_spend_usd]])*4+1,0)</f>
        <v>2</v>
      </c>
      <c r="Q582" s="1">
        <v>112</v>
      </c>
      <c r="R582" s="1" t="str">
        <f>_xlfn.XLOOKUP(Q582,RFM[RFM Score],RFM[Client Segmentation])</f>
        <v>Lost</v>
      </c>
    </row>
    <row r="583" spans="1:18" x14ac:dyDescent="0.3">
      <c r="A583" t="s">
        <v>635</v>
      </c>
      <c r="B583" t="s">
        <v>43</v>
      </c>
      <c r="C583">
        <v>54</v>
      </c>
      <c r="D583" t="s">
        <v>8071</v>
      </c>
      <c r="E583" t="s">
        <v>8084</v>
      </c>
      <c r="F583" t="s">
        <v>17</v>
      </c>
      <c r="G583">
        <v>33</v>
      </c>
      <c r="H583" s="1">
        <v>5825</v>
      </c>
      <c r="I583">
        <v>200003</v>
      </c>
      <c r="J583" s="1">
        <v>10</v>
      </c>
      <c r="K583" t="s">
        <v>25</v>
      </c>
      <c r="L583" t="s">
        <v>45</v>
      </c>
      <c r="M583" t="s">
        <v>23</v>
      </c>
      <c r="N583" s="1">
        <f xml:space="preserve"> ROUND((1 - _xlfn.PERCENTRANK.INC(customers[days_since_last_purchase],customers[[#This Row],[days_since_last_purchase]]))*4 +1,0)</f>
        <v>4</v>
      </c>
      <c r="O583" s="1">
        <f>ROUND(_xlfn.PERCENTRANK.INC(customers[total_orders],customers[[#This Row],[total_orders]])*4+1,0)</f>
        <v>4</v>
      </c>
      <c r="P583" s="1">
        <f>ROUND(_xlfn.PERCENTRANK.INC(customers[total_spend_usd],customers[[#This Row],[total_spend_usd]])*4+1,0)</f>
        <v>4</v>
      </c>
      <c r="Q583" s="1">
        <v>444</v>
      </c>
      <c r="R583" s="1" t="str">
        <f>_xlfn.XLOOKUP(Q583,RFM[RFM Score],RFM[Client Segmentation])</f>
        <v>Loyal Customer</v>
      </c>
    </row>
    <row r="584" spans="1:18" x14ac:dyDescent="0.3">
      <c r="A584" t="s">
        <v>636</v>
      </c>
      <c r="B584" t="s">
        <v>11</v>
      </c>
      <c r="C584">
        <v>48</v>
      </c>
      <c r="D584" t="s">
        <v>8071</v>
      </c>
      <c r="E584" t="s">
        <v>8084</v>
      </c>
      <c r="F584" t="s">
        <v>17</v>
      </c>
      <c r="G584">
        <v>36</v>
      </c>
      <c r="H584" s="1">
        <v>6627</v>
      </c>
      <c r="I584">
        <v>225289</v>
      </c>
      <c r="J584" s="1">
        <v>4</v>
      </c>
      <c r="K584" t="s">
        <v>98</v>
      </c>
      <c r="L584" t="s">
        <v>19</v>
      </c>
      <c r="M584" t="s">
        <v>23</v>
      </c>
      <c r="N584" s="1">
        <f xml:space="preserve"> ROUND((1 - _xlfn.PERCENTRANK.INC(customers[days_since_last_purchase],customers[[#This Row],[days_since_last_purchase]]))*4 +1,0)</f>
        <v>5</v>
      </c>
      <c r="O584" s="1">
        <f>ROUND(_xlfn.PERCENTRANK.INC(customers[total_orders],customers[[#This Row],[total_orders]])*4+1,0)</f>
        <v>5</v>
      </c>
      <c r="P584" s="1">
        <f>ROUND(_xlfn.PERCENTRANK.INC(customers[total_spend_usd],customers[[#This Row],[total_spend_usd]])*4+1,0)</f>
        <v>4</v>
      </c>
      <c r="Q584" s="1">
        <v>554</v>
      </c>
      <c r="R584" s="1" t="str">
        <f>_xlfn.XLOOKUP(Q584,RFM[RFM Score],RFM[Client Segmentation])</f>
        <v>Champion</v>
      </c>
    </row>
    <row r="585" spans="1:18" x14ac:dyDescent="0.3">
      <c r="A585" t="s">
        <v>637</v>
      </c>
      <c r="B585" t="s">
        <v>61</v>
      </c>
      <c r="C585">
        <v>24</v>
      </c>
      <c r="D585" t="s">
        <v>8069</v>
      </c>
      <c r="E585" t="s">
        <v>8084</v>
      </c>
      <c r="F585" t="s">
        <v>17</v>
      </c>
      <c r="G585">
        <v>8</v>
      </c>
      <c r="H585" s="1">
        <v>5004</v>
      </c>
      <c r="I585">
        <v>3777</v>
      </c>
      <c r="J585" s="1">
        <v>15</v>
      </c>
      <c r="K585" t="s">
        <v>21</v>
      </c>
      <c r="L585" t="s">
        <v>45</v>
      </c>
      <c r="M585" t="s">
        <v>15</v>
      </c>
      <c r="N585" s="1">
        <f xml:space="preserve"> ROUND((1 - _xlfn.PERCENTRANK.INC(customers[days_since_last_purchase],customers[[#This Row],[days_since_last_purchase]]))*4 +1,0)</f>
        <v>4</v>
      </c>
      <c r="O585" s="1">
        <f>ROUND(_xlfn.PERCENTRANK.INC(customers[total_orders],customers[[#This Row],[total_orders]])*4+1,0)</f>
        <v>2</v>
      </c>
      <c r="P585" s="1">
        <f>ROUND(_xlfn.PERCENTRANK.INC(customers[total_spend_usd],customers[[#This Row],[total_spend_usd]])*4+1,0)</f>
        <v>1</v>
      </c>
      <c r="Q585" s="1">
        <v>421</v>
      </c>
      <c r="R585" s="1" t="str">
        <f>_xlfn.XLOOKUP(Q585,RFM[RFM Score],RFM[Client Segmentation])</f>
        <v>New Customer</v>
      </c>
    </row>
    <row r="586" spans="1:18" x14ac:dyDescent="0.3">
      <c r="A586" t="s">
        <v>638</v>
      </c>
      <c r="B586" t="s">
        <v>11</v>
      </c>
      <c r="C586">
        <v>31</v>
      </c>
      <c r="D586" t="s">
        <v>8070</v>
      </c>
      <c r="E586" t="s">
        <v>8084</v>
      </c>
      <c r="F586" t="s">
        <v>12</v>
      </c>
      <c r="G586">
        <v>9</v>
      </c>
      <c r="H586" s="1">
        <v>9999</v>
      </c>
      <c r="I586">
        <v>83593</v>
      </c>
      <c r="J586" s="1">
        <v>14</v>
      </c>
      <c r="K586" t="s">
        <v>25</v>
      </c>
      <c r="L586" t="s">
        <v>19</v>
      </c>
      <c r="M586" t="s">
        <v>15</v>
      </c>
      <c r="N586" s="1">
        <f xml:space="preserve"> ROUND((1 - _xlfn.PERCENTRANK.INC(customers[days_since_last_purchase],customers[[#This Row],[days_since_last_purchase]]))*4 +1,0)</f>
        <v>4</v>
      </c>
      <c r="O586" s="1">
        <f>ROUND(_xlfn.PERCENTRANK.INC(customers[total_orders],customers[[#This Row],[total_orders]])*4+1,0)</f>
        <v>2</v>
      </c>
      <c r="P586" s="1">
        <f>ROUND(_xlfn.PERCENTRANK.INC(customers[total_spend_usd],customers[[#This Row],[total_spend_usd]])*4+1,0)</f>
        <v>3</v>
      </c>
      <c r="Q586" s="1">
        <v>423</v>
      </c>
      <c r="R586" s="1" t="str">
        <f>_xlfn.XLOOKUP(Q586,RFM[RFM Score],RFM[Client Segmentation])</f>
        <v>Potential Loyalist</v>
      </c>
    </row>
    <row r="587" spans="1:18" x14ac:dyDescent="0.3">
      <c r="A587" t="s">
        <v>639</v>
      </c>
      <c r="B587" t="s">
        <v>68</v>
      </c>
      <c r="C587">
        <v>33</v>
      </c>
      <c r="D587" t="s">
        <v>8070</v>
      </c>
      <c r="E587" t="s">
        <v>8084</v>
      </c>
      <c r="F587" t="s">
        <v>17</v>
      </c>
      <c r="G587">
        <v>11</v>
      </c>
      <c r="H587" s="1">
        <v>11693</v>
      </c>
      <c r="I587">
        <v>117125</v>
      </c>
      <c r="J587" s="1">
        <v>48</v>
      </c>
      <c r="K587" t="s">
        <v>40</v>
      </c>
      <c r="L587" t="s">
        <v>19</v>
      </c>
      <c r="M587" t="s">
        <v>15</v>
      </c>
      <c r="N587" s="1">
        <f xml:space="preserve"> ROUND((1 - _xlfn.PERCENTRANK.INC(customers[days_since_last_purchase],customers[[#This Row],[days_since_last_purchase]]))*4 +1,0)</f>
        <v>3</v>
      </c>
      <c r="O587" s="1">
        <f>ROUND(_xlfn.PERCENTRANK.INC(customers[total_orders],customers[[#This Row],[total_orders]])*4+1,0)</f>
        <v>3</v>
      </c>
      <c r="P587" s="1">
        <f>ROUND(_xlfn.PERCENTRANK.INC(customers[total_spend_usd],customers[[#This Row],[total_spend_usd]])*4+1,0)</f>
        <v>4</v>
      </c>
      <c r="Q587" s="1">
        <v>334</v>
      </c>
      <c r="R587" s="1" t="str">
        <f>_xlfn.XLOOKUP(Q587,RFM[RFM Score],RFM[Client Segmentation])</f>
        <v>Need Attention</v>
      </c>
    </row>
    <row r="588" spans="1:18" x14ac:dyDescent="0.3">
      <c r="A588" t="s">
        <v>640</v>
      </c>
      <c r="B588" t="s">
        <v>123</v>
      </c>
      <c r="C588">
        <v>26</v>
      </c>
      <c r="D588" t="s">
        <v>8070</v>
      </c>
      <c r="E588" t="s">
        <v>8087</v>
      </c>
      <c r="F588" t="s">
        <v>12</v>
      </c>
      <c r="G588">
        <v>7</v>
      </c>
      <c r="H588" s="1">
        <v>12439</v>
      </c>
      <c r="I588">
        <v>78737</v>
      </c>
      <c r="J588" s="1">
        <v>21</v>
      </c>
      <c r="K588" t="s">
        <v>18</v>
      </c>
      <c r="L588" t="s">
        <v>19</v>
      </c>
      <c r="M588" t="s">
        <v>23</v>
      </c>
      <c r="N588" s="1">
        <f xml:space="preserve"> ROUND((1 - _xlfn.PERCENTRANK.INC(customers[days_since_last_purchase],customers[[#This Row],[days_since_last_purchase]]))*4 +1,0)</f>
        <v>4</v>
      </c>
      <c r="O588" s="1">
        <f>ROUND(_xlfn.PERCENTRANK.INC(customers[total_orders],customers[[#This Row],[total_orders]])*4+1,0)</f>
        <v>2</v>
      </c>
      <c r="P588" s="1">
        <f>ROUND(_xlfn.PERCENTRANK.INC(customers[total_spend_usd],customers[[#This Row],[total_spend_usd]])*4+1,0)</f>
        <v>3</v>
      </c>
      <c r="Q588" s="1">
        <v>423</v>
      </c>
      <c r="R588" s="1" t="str">
        <f>_xlfn.XLOOKUP(Q588,RFM[RFM Score],RFM[Client Segmentation])</f>
        <v>Potential Loyalist</v>
      </c>
    </row>
    <row r="589" spans="1:18" x14ac:dyDescent="0.3">
      <c r="A589" t="s">
        <v>641</v>
      </c>
      <c r="B589" t="s">
        <v>33</v>
      </c>
      <c r="C589">
        <v>30</v>
      </c>
      <c r="D589" t="s">
        <v>8070</v>
      </c>
      <c r="E589" t="s">
        <v>8084</v>
      </c>
      <c r="F589" t="s">
        <v>12</v>
      </c>
      <c r="G589">
        <v>7</v>
      </c>
      <c r="H589" s="1">
        <v>6613</v>
      </c>
      <c r="I589">
        <v>51624</v>
      </c>
      <c r="J589" s="1">
        <v>8</v>
      </c>
      <c r="K589" t="s">
        <v>25</v>
      </c>
      <c r="L589" t="s">
        <v>19</v>
      </c>
      <c r="M589" t="s">
        <v>23</v>
      </c>
      <c r="N589" s="1">
        <f xml:space="preserve"> ROUND((1 - _xlfn.PERCENTRANK.INC(customers[days_since_last_purchase],customers[[#This Row],[days_since_last_purchase]]))*4 +1,0)</f>
        <v>4</v>
      </c>
      <c r="O589" s="1">
        <f>ROUND(_xlfn.PERCENTRANK.INC(customers[total_orders],customers[[#This Row],[total_orders]])*4+1,0)</f>
        <v>2</v>
      </c>
      <c r="P589" s="1">
        <f>ROUND(_xlfn.PERCENTRANK.INC(customers[total_spend_usd],customers[[#This Row],[total_spend_usd]])*4+1,0)</f>
        <v>3</v>
      </c>
      <c r="Q589" s="1">
        <v>423</v>
      </c>
      <c r="R589" s="1" t="str">
        <f>_xlfn.XLOOKUP(Q589,RFM[RFM Score],RFM[Client Segmentation])</f>
        <v>Potential Loyalist</v>
      </c>
    </row>
    <row r="590" spans="1:18" x14ac:dyDescent="0.3">
      <c r="A590" t="s">
        <v>642</v>
      </c>
      <c r="B590" t="s">
        <v>36</v>
      </c>
      <c r="C590">
        <v>18</v>
      </c>
      <c r="D590" t="s">
        <v>8069</v>
      </c>
      <c r="E590" t="s">
        <v>8085</v>
      </c>
      <c r="F590" t="s">
        <v>17</v>
      </c>
      <c r="G590">
        <v>9</v>
      </c>
      <c r="H590" s="1">
        <v>16932</v>
      </c>
      <c r="I590">
        <v>16470</v>
      </c>
      <c r="J590" s="1">
        <v>28</v>
      </c>
      <c r="K590" t="s">
        <v>74</v>
      </c>
      <c r="L590" t="s">
        <v>14</v>
      </c>
      <c r="M590" t="s">
        <v>15</v>
      </c>
      <c r="N590" s="1">
        <f xml:space="preserve"> ROUND((1 - _xlfn.PERCENTRANK.INC(customers[days_since_last_purchase],customers[[#This Row],[days_since_last_purchase]]))*4 +1,0)</f>
        <v>4</v>
      </c>
      <c r="O590" s="1">
        <f>ROUND(_xlfn.PERCENTRANK.INC(customers[total_orders],customers[[#This Row],[total_orders]])*4+1,0)</f>
        <v>2</v>
      </c>
      <c r="P590" s="1">
        <f>ROUND(_xlfn.PERCENTRANK.INC(customers[total_spend_usd],customers[[#This Row],[total_spend_usd]])*4+1,0)</f>
        <v>2</v>
      </c>
      <c r="Q590" s="1">
        <v>422</v>
      </c>
      <c r="R590" s="1" t="str">
        <f>_xlfn.XLOOKUP(Q590,RFM[RFM Score],RFM[Client Segmentation])</f>
        <v>New Customer</v>
      </c>
    </row>
    <row r="591" spans="1:18" x14ac:dyDescent="0.3">
      <c r="A591" t="s">
        <v>643</v>
      </c>
      <c r="B591" t="s">
        <v>107</v>
      </c>
      <c r="C591">
        <v>23</v>
      </c>
      <c r="D591" t="s">
        <v>8069</v>
      </c>
      <c r="E591" t="s">
        <v>8084</v>
      </c>
      <c r="F591" t="s">
        <v>12</v>
      </c>
      <c r="G591">
        <v>4</v>
      </c>
      <c r="H591" s="1">
        <v>8446</v>
      </c>
      <c r="I591">
        <v>29621</v>
      </c>
      <c r="J591" s="1">
        <v>83</v>
      </c>
      <c r="K591" t="s">
        <v>13</v>
      </c>
      <c r="L591" t="s">
        <v>47</v>
      </c>
      <c r="M591" t="s">
        <v>23</v>
      </c>
      <c r="N591" s="1">
        <f xml:space="preserve"> ROUND((1 - _xlfn.PERCENTRANK.INC(customers[days_since_last_purchase],customers[[#This Row],[days_since_last_purchase]]))*4 +1,0)</f>
        <v>2</v>
      </c>
      <c r="O591" s="1">
        <f>ROUND(_xlfn.PERCENTRANK.INC(customers[total_orders],customers[[#This Row],[total_orders]])*4+1,0)</f>
        <v>2</v>
      </c>
      <c r="P591" s="1">
        <f>ROUND(_xlfn.PERCENTRANK.INC(customers[total_spend_usd],customers[[#This Row],[total_spend_usd]])*4+1,0)</f>
        <v>2</v>
      </c>
      <c r="Q591" s="1">
        <v>222</v>
      </c>
      <c r="R591" s="1" t="str">
        <f>_xlfn.XLOOKUP(Q591,RFM[RFM Score],RFM[Client Segmentation])</f>
        <v>Hibernating</v>
      </c>
    </row>
    <row r="592" spans="1:18" x14ac:dyDescent="0.3">
      <c r="A592" t="s">
        <v>644</v>
      </c>
      <c r="B592" t="s">
        <v>33</v>
      </c>
      <c r="C592">
        <v>26</v>
      </c>
      <c r="D592" t="s">
        <v>8070</v>
      </c>
      <c r="E592" t="s">
        <v>8084</v>
      </c>
      <c r="F592" t="s">
        <v>12</v>
      </c>
      <c r="G592">
        <v>3</v>
      </c>
      <c r="H592" s="1">
        <v>3002</v>
      </c>
      <c r="I592">
        <v>101133</v>
      </c>
      <c r="J592" s="1">
        <v>92</v>
      </c>
      <c r="K592" t="s">
        <v>124</v>
      </c>
      <c r="L592" t="s">
        <v>14</v>
      </c>
      <c r="M592" t="s">
        <v>15</v>
      </c>
      <c r="N592" s="1">
        <f xml:space="preserve"> ROUND((1 - _xlfn.PERCENTRANK.INC(customers[days_since_last_purchase],customers[[#This Row],[days_since_last_purchase]]))*4 +1,0)</f>
        <v>2</v>
      </c>
      <c r="O592" s="1">
        <f>ROUND(_xlfn.PERCENTRANK.INC(customers[total_orders],customers[[#This Row],[total_orders]])*4+1,0)</f>
        <v>1</v>
      </c>
      <c r="P592" s="1">
        <f>ROUND(_xlfn.PERCENTRANK.INC(customers[total_spend_usd],customers[[#This Row],[total_spend_usd]])*4+1,0)</f>
        <v>3</v>
      </c>
      <c r="Q592" s="1">
        <v>213</v>
      </c>
      <c r="R592" s="1" t="str">
        <f>_xlfn.XLOOKUP(Q592,RFM[RFM Score],RFM[Client Segmentation])</f>
        <v>About To Sleep</v>
      </c>
    </row>
    <row r="593" spans="1:18" x14ac:dyDescent="0.3">
      <c r="A593" t="s">
        <v>645</v>
      </c>
      <c r="B593" t="s">
        <v>64</v>
      </c>
      <c r="C593">
        <v>42</v>
      </c>
      <c r="D593" t="s">
        <v>8068</v>
      </c>
      <c r="E593" t="s">
        <v>8086</v>
      </c>
      <c r="F593" t="s">
        <v>12</v>
      </c>
      <c r="G593">
        <v>9</v>
      </c>
      <c r="H593" s="1">
        <v>44937</v>
      </c>
      <c r="I593">
        <v>455973</v>
      </c>
      <c r="J593" s="1">
        <v>210</v>
      </c>
      <c r="K593" t="s">
        <v>37</v>
      </c>
      <c r="L593" t="s">
        <v>19</v>
      </c>
      <c r="M593" t="s">
        <v>15</v>
      </c>
      <c r="N593" s="1">
        <f xml:space="preserve"> ROUND((1 - _xlfn.PERCENTRANK.INC(customers[days_since_last_purchase],customers[[#This Row],[days_since_last_purchase]]))*4 +1,0)</f>
        <v>1</v>
      </c>
      <c r="O593" s="1">
        <f>ROUND(_xlfn.PERCENTRANK.INC(customers[total_orders],customers[[#This Row],[total_orders]])*4+1,0)</f>
        <v>2</v>
      </c>
      <c r="P593" s="1">
        <f>ROUND(_xlfn.PERCENTRANK.INC(customers[total_spend_usd],customers[[#This Row],[total_spend_usd]])*4+1,0)</f>
        <v>5</v>
      </c>
      <c r="Q593" s="1">
        <v>125</v>
      </c>
      <c r="R593" s="1" t="str">
        <f>_xlfn.XLOOKUP(Q593,RFM[RFM Score],RFM[Client Segmentation])</f>
        <v>At Risk</v>
      </c>
    </row>
    <row r="594" spans="1:18" x14ac:dyDescent="0.3">
      <c r="A594" t="s">
        <v>646</v>
      </c>
      <c r="B594" t="s">
        <v>33</v>
      </c>
      <c r="C594">
        <v>44</v>
      </c>
      <c r="D594" t="s">
        <v>8068</v>
      </c>
      <c r="E594" t="s">
        <v>8087</v>
      </c>
      <c r="F594" t="s">
        <v>17</v>
      </c>
      <c r="G594">
        <v>32</v>
      </c>
      <c r="H594" s="1">
        <v>19013</v>
      </c>
      <c r="I594">
        <v>658033</v>
      </c>
      <c r="J594" s="1">
        <v>109</v>
      </c>
      <c r="K594" t="s">
        <v>44</v>
      </c>
      <c r="L594" t="s">
        <v>47</v>
      </c>
      <c r="M594" t="s">
        <v>15</v>
      </c>
      <c r="N594" s="1">
        <f xml:space="preserve"> ROUND((1 - _xlfn.PERCENTRANK.INC(customers[days_since_last_purchase],customers[[#This Row],[days_since_last_purchase]]))*4 +1,0)</f>
        <v>2</v>
      </c>
      <c r="O594" s="1">
        <f>ROUND(_xlfn.PERCENTRANK.INC(customers[total_orders],customers[[#This Row],[total_orders]])*4+1,0)</f>
        <v>4</v>
      </c>
      <c r="P594" s="1">
        <f>ROUND(_xlfn.PERCENTRANK.INC(customers[total_spend_usd],customers[[#This Row],[total_spend_usd]])*4+1,0)</f>
        <v>5</v>
      </c>
      <c r="Q594" s="1">
        <v>245</v>
      </c>
      <c r="R594" s="1" t="str">
        <f>_xlfn.XLOOKUP(Q594,RFM[RFM Score],RFM[Client Segmentation])</f>
        <v>At Risk</v>
      </c>
    </row>
    <row r="595" spans="1:18" x14ac:dyDescent="0.3">
      <c r="A595" t="s">
        <v>647</v>
      </c>
      <c r="B595" t="s">
        <v>43</v>
      </c>
      <c r="C595">
        <v>37</v>
      </c>
      <c r="D595" t="s">
        <v>8068</v>
      </c>
      <c r="E595" t="s">
        <v>8084</v>
      </c>
      <c r="F595" t="s">
        <v>17</v>
      </c>
      <c r="G595">
        <v>28</v>
      </c>
      <c r="H595" s="1">
        <v>16643</v>
      </c>
      <c r="I595">
        <v>468099</v>
      </c>
      <c r="J595" s="1">
        <v>74</v>
      </c>
      <c r="K595" t="s">
        <v>25</v>
      </c>
      <c r="L595" t="s">
        <v>19</v>
      </c>
      <c r="M595" t="s">
        <v>23</v>
      </c>
      <c r="N595" s="1">
        <f xml:space="preserve"> ROUND((1 - _xlfn.PERCENTRANK.INC(customers[days_since_last_purchase],customers[[#This Row],[days_since_last_purchase]]))*4 +1,0)</f>
        <v>2</v>
      </c>
      <c r="O595" s="1">
        <f>ROUND(_xlfn.PERCENTRANK.INC(customers[total_orders],customers[[#This Row],[total_orders]])*4+1,0)</f>
        <v>4</v>
      </c>
      <c r="P595" s="1">
        <f>ROUND(_xlfn.PERCENTRANK.INC(customers[total_spend_usd],customers[[#This Row],[total_spend_usd]])*4+1,0)</f>
        <v>5</v>
      </c>
      <c r="Q595" s="1">
        <v>245</v>
      </c>
      <c r="R595" s="1" t="str">
        <f>_xlfn.XLOOKUP(Q595,RFM[RFM Score],RFM[Client Segmentation])</f>
        <v>At Risk</v>
      </c>
    </row>
    <row r="596" spans="1:18" x14ac:dyDescent="0.3">
      <c r="A596" t="s">
        <v>648</v>
      </c>
      <c r="B596" t="s">
        <v>68</v>
      </c>
      <c r="C596">
        <v>25</v>
      </c>
      <c r="D596" t="s">
        <v>8070</v>
      </c>
      <c r="E596" t="s">
        <v>8084</v>
      </c>
      <c r="F596" t="s">
        <v>17</v>
      </c>
      <c r="G596">
        <v>2</v>
      </c>
      <c r="H596" s="1">
        <v>1122</v>
      </c>
      <c r="I596">
        <v>2554</v>
      </c>
      <c r="J596" s="1">
        <v>85</v>
      </c>
      <c r="K596" t="s">
        <v>25</v>
      </c>
      <c r="L596" t="s">
        <v>19</v>
      </c>
      <c r="M596" t="s">
        <v>23</v>
      </c>
      <c r="N596" s="1">
        <f xml:space="preserve"> ROUND((1 - _xlfn.PERCENTRANK.INC(customers[days_since_last_purchase],customers[[#This Row],[days_since_last_purchase]]))*4 +1,0)</f>
        <v>2</v>
      </c>
      <c r="O596" s="1">
        <f>ROUND(_xlfn.PERCENTRANK.INC(customers[total_orders],customers[[#This Row],[total_orders]])*4+1,0)</f>
        <v>1</v>
      </c>
      <c r="P596" s="1">
        <f>ROUND(_xlfn.PERCENTRANK.INC(customers[total_spend_usd],customers[[#This Row],[total_spend_usd]])*4+1,0)</f>
        <v>1</v>
      </c>
      <c r="Q596" s="1">
        <v>211</v>
      </c>
      <c r="R596" s="1" t="str">
        <f>_xlfn.XLOOKUP(Q596,RFM[RFM Score],RFM[Client Segmentation])</f>
        <v>Hibernating</v>
      </c>
    </row>
    <row r="597" spans="1:18" x14ac:dyDescent="0.3">
      <c r="A597" t="s">
        <v>649</v>
      </c>
      <c r="B597" t="s">
        <v>11</v>
      </c>
      <c r="C597">
        <v>37</v>
      </c>
      <c r="D597" t="s">
        <v>8068</v>
      </c>
      <c r="E597" t="s">
        <v>8084</v>
      </c>
      <c r="F597" t="s">
        <v>12</v>
      </c>
      <c r="G597">
        <v>35</v>
      </c>
      <c r="H597" s="1">
        <v>7903</v>
      </c>
      <c r="I597">
        <v>281018</v>
      </c>
      <c r="J597" s="1">
        <v>0</v>
      </c>
      <c r="K597" t="s">
        <v>28</v>
      </c>
      <c r="L597" t="s">
        <v>14</v>
      </c>
      <c r="M597" t="s">
        <v>23</v>
      </c>
      <c r="N597" s="1">
        <f xml:space="preserve"> ROUND((1 - _xlfn.PERCENTRANK.INC(customers[days_since_last_purchase],customers[[#This Row],[days_since_last_purchase]]))*4 +1,0)</f>
        <v>5</v>
      </c>
      <c r="O597" s="1">
        <f>ROUND(_xlfn.PERCENTRANK.INC(customers[total_orders],customers[[#This Row],[total_orders]])*4+1,0)</f>
        <v>5</v>
      </c>
      <c r="P597" s="1">
        <f>ROUND(_xlfn.PERCENTRANK.INC(customers[total_spend_usd],customers[[#This Row],[total_spend_usd]])*4+1,0)</f>
        <v>4</v>
      </c>
      <c r="Q597" s="1">
        <v>554</v>
      </c>
      <c r="R597" s="1" t="str">
        <f>_xlfn.XLOOKUP(Q597,RFM[RFM Score],RFM[Client Segmentation])</f>
        <v>Champion</v>
      </c>
    </row>
    <row r="598" spans="1:18" x14ac:dyDescent="0.3">
      <c r="A598" t="s">
        <v>650</v>
      </c>
      <c r="B598" t="s">
        <v>88</v>
      </c>
      <c r="C598">
        <v>18</v>
      </c>
      <c r="D598" t="s">
        <v>8069</v>
      </c>
      <c r="E598" t="s">
        <v>8084</v>
      </c>
      <c r="F598" t="s">
        <v>12</v>
      </c>
      <c r="G598">
        <v>58</v>
      </c>
      <c r="H598" s="1">
        <v>10549</v>
      </c>
      <c r="I598">
        <v>571733</v>
      </c>
      <c r="J598" s="1">
        <v>0</v>
      </c>
      <c r="K598" t="s">
        <v>37</v>
      </c>
      <c r="L598" t="s">
        <v>45</v>
      </c>
      <c r="M598" t="s">
        <v>23</v>
      </c>
      <c r="N598" s="1">
        <f xml:space="preserve"> ROUND((1 - _xlfn.PERCENTRANK.INC(customers[days_since_last_purchase],customers[[#This Row],[days_since_last_purchase]]))*4 +1,0)</f>
        <v>5</v>
      </c>
      <c r="O598" s="1">
        <f>ROUND(_xlfn.PERCENTRANK.INC(customers[total_orders],customers[[#This Row],[total_orders]])*4+1,0)</f>
        <v>5</v>
      </c>
      <c r="P598" s="1">
        <f>ROUND(_xlfn.PERCENTRANK.INC(customers[total_spend_usd],customers[[#This Row],[total_spend_usd]])*4+1,0)</f>
        <v>5</v>
      </c>
      <c r="Q598" s="1">
        <v>555</v>
      </c>
      <c r="R598" s="1" t="str">
        <f>_xlfn.XLOOKUP(Q598,RFM[RFM Score],RFM[Client Segmentation])</f>
        <v>Champion</v>
      </c>
    </row>
    <row r="599" spans="1:18" x14ac:dyDescent="0.3">
      <c r="A599" t="s">
        <v>651</v>
      </c>
      <c r="B599" t="s">
        <v>27</v>
      </c>
      <c r="C599">
        <v>34</v>
      </c>
      <c r="D599" t="s">
        <v>8070</v>
      </c>
      <c r="E599" t="s">
        <v>8084</v>
      </c>
      <c r="F599" t="s">
        <v>12</v>
      </c>
      <c r="G599">
        <v>8</v>
      </c>
      <c r="H599" s="1">
        <v>821</v>
      </c>
      <c r="I599">
        <v>65826</v>
      </c>
      <c r="J599" s="1">
        <v>10</v>
      </c>
      <c r="K599" t="s">
        <v>21</v>
      </c>
      <c r="L599" t="s">
        <v>19</v>
      </c>
      <c r="M599" t="s">
        <v>15</v>
      </c>
      <c r="N599" s="1">
        <f xml:space="preserve"> ROUND((1 - _xlfn.PERCENTRANK.INC(customers[days_since_last_purchase],customers[[#This Row],[days_since_last_purchase]]))*4 +1,0)</f>
        <v>4</v>
      </c>
      <c r="O599" s="1">
        <f>ROUND(_xlfn.PERCENTRANK.INC(customers[total_orders],customers[[#This Row],[total_orders]])*4+1,0)</f>
        <v>2</v>
      </c>
      <c r="P599" s="1">
        <f>ROUND(_xlfn.PERCENTRANK.INC(customers[total_spend_usd],customers[[#This Row],[total_spend_usd]])*4+1,0)</f>
        <v>3</v>
      </c>
      <c r="Q599" s="1">
        <v>423</v>
      </c>
      <c r="R599" s="1" t="str">
        <f>_xlfn.XLOOKUP(Q599,RFM[RFM Score],RFM[Client Segmentation])</f>
        <v>Potential Loyalist</v>
      </c>
    </row>
    <row r="600" spans="1:18" x14ac:dyDescent="0.3">
      <c r="A600" t="s">
        <v>652</v>
      </c>
      <c r="B600" t="s">
        <v>68</v>
      </c>
      <c r="C600">
        <v>41</v>
      </c>
      <c r="D600" t="s">
        <v>8068</v>
      </c>
      <c r="E600" t="s">
        <v>8087</v>
      </c>
      <c r="F600" t="s">
        <v>17</v>
      </c>
      <c r="G600">
        <v>64</v>
      </c>
      <c r="H600" s="1">
        <v>9542</v>
      </c>
      <c r="I600">
        <v>68744</v>
      </c>
      <c r="J600" s="1">
        <v>24</v>
      </c>
      <c r="K600" t="s">
        <v>52</v>
      </c>
      <c r="L600" t="s">
        <v>19</v>
      </c>
      <c r="M600" t="s">
        <v>23</v>
      </c>
      <c r="N600" s="1">
        <f xml:space="preserve"> ROUND((1 - _xlfn.PERCENTRANK.INC(customers[days_since_last_purchase],customers[[#This Row],[days_since_last_purchase]]))*4 +1,0)</f>
        <v>4</v>
      </c>
      <c r="O600" s="1">
        <f>ROUND(_xlfn.PERCENTRANK.INC(customers[total_orders],customers[[#This Row],[total_orders]])*4+1,0)</f>
        <v>5</v>
      </c>
      <c r="P600" s="1">
        <f>ROUND(_xlfn.PERCENTRANK.INC(customers[total_spend_usd],customers[[#This Row],[total_spend_usd]])*4+1,0)</f>
        <v>3</v>
      </c>
      <c r="Q600" s="1">
        <v>453</v>
      </c>
      <c r="R600" s="1" t="str">
        <f>_xlfn.XLOOKUP(Q600,RFM[RFM Score],RFM[Client Segmentation])</f>
        <v>Potential Loyalist</v>
      </c>
    </row>
    <row r="601" spans="1:18" x14ac:dyDescent="0.3">
      <c r="A601" t="s">
        <v>653</v>
      </c>
      <c r="B601" t="s">
        <v>107</v>
      </c>
      <c r="C601">
        <v>63</v>
      </c>
      <c r="D601" t="s">
        <v>8072</v>
      </c>
      <c r="E601" t="s">
        <v>8084</v>
      </c>
      <c r="F601" t="s">
        <v>17</v>
      </c>
      <c r="G601">
        <v>7</v>
      </c>
      <c r="H601" s="1">
        <v>16065</v>
      </c>
      <c r="I601">
        <v>11138</v>
      </c>
      <c r="J601" s="1">
        <v>131</v>
      </c>
      <c r="K601" t="s">
        <v>44</v>
      </c>
      <c r="L601" t="s">
        <v>47</v>
      </c>
      <c r="M601" t="s">
        <v>15</v>
      </c>
      <c r="N601" s="1">
        <f xml:space="preserve"> ROUND((1 - _xlfn.PERCENTRANK.INC(customers[days_since_last_purchase],customers[[#This Row],[days_since_last_purchase]]))*4 +1,0)</f>
        <v>1</v>
      </c>
      <c r="O601" s="1">
        <f>ROUND(_xlfn.PERCENTRANK.INC(customers[total_orders],customers[[#This Row],[total_orders]])*4+1,0)</f>
        <v>2</v>
      </c>
      <c r="P601" s="1">
        <f>ROUND(_xlfn.PERCENTRANK.INC(customers[total_spend_usd],customers[[#This Row],[total_spend_usd]])*4+1,0)</f>
        <v>2</v>
      </c>
      <c r="Q601" s="1">
        <v>122</v>
      </c>
      <c r="R601" s="1" t="str">
        <f>_xlfn.XLOOKUP(Q601,RFM[RFM Score],RFM[Client Segmentation])</f>
        <v>Hibernating</v>
      </c>
    </row>
    <row r="602" spans="1:18" x14ac:dyDescent="0.3">
      <c r="A602" t="s">
        <v>654</v>
      </c>
      <c r="B602" t="s">
        <v>33</v>
      </c>
      <c r="C602">
        <v>42</v>
      </c>
      <c r="D602" t="s">
        <v>8068</v>
      </c>
      <c r="E602" t="s">
        <v>8087</v>
      </c>
      <c r="F602" t="s">
        <v>12</v>
      </c>
      <c r="G602">
        <v>1</v>
      </c>
      <c r="H602" s="1">
        <v>4817</v>
      </c>
      <c r="I602">
        <v>5146</v>
      </c>
      <c r="J602" s="1">
        <v>17</v>
      </c>
      <c r="K602" t="s">
        <v>31</v>
      </c>
      <c r="L602" t="s">
        <v>14</v>
      </c>
      <c r="M602" t="s">
        <v>15</v>
      </c>
      <c r="N602" s="1">
        <f xml:space="preserve"> ROUND((1 - _xlfn.PERCENTRANK.INC(customers[days_since_last_purchase],customers[[#This Row],[days_since_last_purchase]]))*4 +1,0)</f>
        <v>4</v>
      </c>
      <c r="O602" s="1">
        <f>ROUND(_xlfn.PERCENTRANK.INC(customers[total_orders],customers[[#This Row],[total_orders]])*4+1,0)</f>
        <v>1</v>
      </c>
      <c r="P602" s="1">
        <f>ROUND(_xlfn.PERCENTRANK.INC(customers[total_spend_usd],customers[[#This Row],[total_spend_usd]])*4+1,0)</f>
        <v>1</v>
      </c>
      <c r="Q602" s="1">
        <v>411</v>
      </c>
      <c r="R602" s="1" t="str">
        <f>_xlfn.XLOOKUP(Q602,RFM[RFM Score],RFM[Client Segmentation])</f>
        <v>New Customer</v>
      </c>
    </row>
    <row r="603" spans="1:18" x14ac:dyDescent="0.3">
      <c r="A603" t="s">
        <v>655</v>
      </c>
      <c r="B603" t="s">
        <v>166</v>
      </c>
      <c r="C603">
        <v>18</v>
      </c>
      <c r="D603" t="s">
        <v>8069</v>
      </c>
      <c r="E603" t="s">
        <v>8084</v>
      </c>
      <c r="F603" t="s">
        <v>17</v>
      </c>
      <c r="G603">
        <v>18</v>
      </c>
      <c r="H603" s="1">
        <v>15478</v>
      </c>
      <c r="I603">
        <v>237818</v>
      </c>
      <c r="J603" s="1">
        <v>24</v>
      </c>
      <c r="K603" t="s">
        <v>40</v>
      </c>
      <c r="L603" t="s">
        <v>34</v>
      </c>
      <c r="M603" t="s">
        <v>23</v>
      </c>
      <c r="N603" s="1">
        <f xml:space="preserve"> ROUND((1 - _xlfn.PERCENTRANK.INC(customers[days_since_last_purchase],customers[[#This Row],[days_since_last_purchase]]))*4 +1,0)</f>
        <v>4</v>
      </c>
      <c r="O603" s="1">
        <f>ROUND(_xlfn.PERCENTRANK.INC(customers[total_orders],customers[[#This Row],[total_orders]])*4+1,0)</f>
        <v>4</v>
      </c>
      <c r="P603" s="1">
        <f>ROUND(_xlfn.PERCENTRANK.INC(customers[total_spend_usd],customers[[#This Row],[total_spend_usd]])*4+1,0)</f>
        <v>4</v>
      </c>
      <c r="Q603" s="1">
        <v>444</v>
      </c>
      <c r="R603" s="1" t="str">
        <f>_xlfn.XLOOKUP(Q603,RFM[RFM Score],RFM[Client Segmentation])</f>
        <v>Loyal Customer</v>
      </c>
    </row>
    <row r="604" spans="1:18" x14ac:dyDescent="0.3">
      <c r="A604" t="s">
        <v>656</v>
      </c>
      <c r="B604" t="s">
        <v>51</v>
      </c>
      <c r="C604">
        <v>21</v>
      </c>
      <c r="D604" t="s">
        <v>8069</v>
      </c>
      <c r="E604" t="s">
        <v>8085</v>
      </c>
      <c r="F604" t="s">
        <v>12</v>
      </c>
      <c r="G604">
        <v>6</v>
      </c>
      <c r="H604" s="1">
        <v>10848</v>
      </c>
      <c r="I604">
        <v>5866</v>
      </c>
      <c r="J604" s="1">
        <v>36</v>
      </c>
      <c r="K604" t="s">
        <v>44</v>
      </c>
      <c r="L604" t="s">
        <v>47</v>
      </c>
      <c r="M604" t="s">
        <v>23</v>
      </c>
      <c r="N604" s="1">
        <f xml:space="preserve"> ROUND((1 - _xlfn.PERCENTRANK.INC(customers[days_since_last_purchase],customers[[#This Row],[days_since_last_purchase]]))*4 +1,0)</f>
        <v>3</v>
      </c>
      <c r="O604" s="1">
        <f>ROUND(_xlfn.PERCENTRANK.INC(customers[total_orders],customers[[#This Row],[total_orders]])*4+1,0)</f>
        <v>2</v>
      </c>
      <c r="P604" s="1">
        <f>ROUND(_xlfn.PERCENTRANK.INC(customers[total_spend_usd],customers[[#This Row],[total_spend_usd]])*4+1,0)</f>
        <v>1</v>
      </c>
      <c r="Q604" s="1">
        <v>321</v>
      </c>
      <c r="R604" s="1" t="str">
        <f>_xlfn.XLOOKUP(Q604,RFM[RFM Score],RFM[Client Segmentation])</f>
        <v>About To Sleep</v>
      </c>
    </row>
    <row r="605" spans="1:18" x14ac:dyDescent="0.3">
      <c r="A605" t="s">
        <v>657</v>
      </c>
      <c r="B605" t="s">
        <v>11</v>
      </c>
      <c r="C605">
        <v>39</v>
      </c>
      <c r="D605" t="s">
        <v>8068</v>
      </c>
      <c r="E605" t="s">
        <v>8087</v>
      </c>
      <c r="F605" t="s">
        <v>17</v>
      </c>
      <c r="G605">
        <v>48</v>
      </c>
      <c r="H605" s="1">
        <v>6708</v>
      </c>
      <c r="I605">
        <v>350596</v>
      </c>
      <c r="J605" s="1">
        <v>20</v>
      </c>
      <c r="K605" t="s">
        <v>55</v>
      </c>
      <c r="L605" t="s">
        <v>14</v>
      </c>
      <c r="M605" t="s">
        <v>15</v>
      </c>
      <c r="N605" s="1">
        <f xml:space="preserve"> ROUND((1 - _xlfn.PERCENTRANK.INC(customers[days_since_last_purchase],customers[[#This Row],[days_since_last_purchase]]))*4 +1,0)</f>
        <v>4</v>
      </c>
      <c r="O605" s="1">
        <f>ROUND(_xlfn.PERCENTRANK.INC(customers[total_orders],customers[[#This Row],[total_orders]])*4+1,0)</f>
        <v>5</v>
      </c>
      <c r="P605" s="1">
        <f>ROUND(_xlfn.PERCENTRANK.INC(customers[total_spend_usd],customers[[#This Row],[total_spend_usd]])*4+1,0)</f>
        <v>5</v>
      </c>
      <c r="Q605" s="1">
        <v>455</v>
      </c>
      <c r="R605" s="1" t="str">
        <f>_xlfn.XLOOKUP(Q605,RFM[RFM Score],RFM[Client Segmentation])</f>
        <v>Champion</v>
      </c>
    </row>
    <row r="606" spans="1:18" x14ac:dyDescent="0.3">
      <c r="A606" t="s">
        <v>658</v>
      </c>
      <c r="B606" t="s">
        <v>27</v>
      </c>
      <c r="C606">
        <v>47</v>
      </c>
      <c r="D606" t="s">
        <v>8071</v>
      </c>
      <c r="E606" t="s">
        <v>8085</v>
      </c>
      <c r="F606" t="s">
        <v>17</v>
      </c>
      <c r="G606">
        <v>28</v>
      </c>
      <c r="H606" s="1">
        <v>2598</v>
      </c>
      <c r="I606">
        <v>72025</v>
      </c>
      <c r="J606" s="1">
        <v>92</v>
      </c>
      <c r="K606" t="s">
        <v>25</v>
      </c>
      <c r="L606" t="s">
        <v>34</v>
      </c>
      <c r="M606" t="s">
        <v>23</v>
      </c>
      <c r="N606" s="1">
        <f xml:space="preserve"> ROUND((1 - _xlfn.PERCENTRANK.INC(customers[days_since_last_purchase],customers[[#This Row],[days_since_last_purchase]]))*4 +1,0)</f>
        <v>2</v>
      </c>
      <c r="O606" s="1">
        <f>ROUND(_xlfn.PERCENTRANK.INC(customers[total_orders],customers[[#This Row],[total_orders]])*4+1,0)</f>
        <v>4</v>
      </c>
      <c r="P606" s="1">
        <f>ROUND(_xlfn.PERCENTRANK.INC(customers[total_spend_usd],customers[[#This Row],[total_spend_usd]])*4+1,0)</f>
        <v>3</v>
      </c>
      <c r="Q606" s="1">
        <v>243</v>
      </c>
      <c r="R606" s="1" t="str">
        <f>_xlfn.XLOOKUP(Q606,RFM[RFM Score],RFM[Client Segmentation])</f>
        <v>At Risk</v>
      </c>
    </row>
    <row r="607" spans="1:18" x14ac:dyDescent="0.3">
      <c r="A607" t="s">
        <v>659</v>
      </c>
      <c r="B607" t="s">
        <v>33</v>
      </c>
      <c r="C607">
        <v>30</v>
      </c>
      <c r="D607" t="s">
        <v>8070</v>
      </c>
      <c r="E607" t="s">
        <v>8084</v>
      </c>
      <c r="F607" t="s">
        <v>17</v>
      </c>
      <c r="G607">
        <v>12</v>
      </c>
      <c r="H607" s="1">
        <v>11951</v>
      </c>
      <c r="I607">
        <v>142953</v>
      </c>
      <c r="J607" s="1">
        <v>162</v>
      </c>
      <c r="K607" t="s">
        <v>25</v>
      </c>
      <c r="L607" t="s">
        <v>19</v>
      </c>
      <c r="M607" t="s">
        <v>23</v>
      </c>
      <c r="N607" s="1">
        <f xml:space="preserve"> ROUND((1 - _xlfn.PERCENTRANK.INC(customers[days_since_last_purchase],customers[[#This Row],[days_since_last_purchase]]))*4 +1,0)</f>
        <v>1</v>
      </c>
      <c r="O607" s="1">
        <f>ROUND(_xlfn.PERCENTRANK.INC(customers[total_orders],customers[[#This Row],[total_orders]])*4+1,0)</f>
        <v>3</v>
      </c>
      <c r="P607" s="1">
        <f>ROUND(_xlfn.PERCENTRANK.INC(customers[total_spend_usd],customers[[#This Row],[total_spend_usd]])*4+1,0)</f>
        <v>4</v>
      </c>
      <c r="Q607" s="1">
        <v>134</v>
      </c>
      <c r="R607" s="1" t="str">
        <f>_xlfn.XLOOKUP(Q607,RFM[RFM Score],RFM[Client Segmentation])</f>
        <v>At Risk</v>
      </c>
    </row>
    <row r="608" spans="1:18" x14ac:dyDescent="0.3">
      <c r="A608" t="s">
        <v>660</v>
      </c>
      <c r="B608" t="s">
        <v>33</v>
      </c>
      <c r="C608">
        <v>27</v>
      </c>
      <c r="D608" t="s">
        <v>8070</v>
      </c>
      <c r="E608" t="s">
        <v>8084</v>
      </c>
      <c r="F608" t="s">
        <v>17</v>
      </c>
      <c r="G608">
        <v>67</v>
      </c>
      <c r="H608" s="1">
        <v>2121</v>
      </c>
      <c r="I608">
        <v>122613</v>
      </c>
      <c r="J608" s="1">
        <v>106</v>
      </c>
      <c r="K608" t="s">
        <v>25</v>
      </c>
      <c r="L608" t="s">
        <v>14</v>
      </c>
      <c r="M608" t="s">
        <v>23</v>
      </c>
      <c r="N608" s="1">
        <f xml:space="preserve"> ROUND((1 - _xlfn.PERCENTRANK.INC(customers[days_since_last_purchase],customers[[#This Row],[days_since_last_purchase]]))*4 +1,0)</f>
        <v>2</v>
      </c>
      <c r="O608" s="1">
        <f>ROUND(_xlfn.PERCENTRANK.INC(customers[total_orders],customers[[#This Row],[total_orders]])*4+1,0)</f>
        <v>5</v>
      </c>
      <c r="P608" s="1">
        <f>ROUND(_xlfn.PERCENTRANK.INC(customers[total_spend_usd],customers[[#This Row],[total_spend_usd]])*4+1,0)</f>
        <v>4</v>
      </c>
      <c r="Q608" s="1">
        <v>254</v>
      </c>
      <c r="R608" s="1" t="str">
        <f>_xlfn.XLOOKUP(Q608,RFM[RFM Score],RFM[Client Segmentation])</f>
        <v>At Risk</v>
      </c>
    </row>
    <row r="609" spans="1:18" x14ac:dyDescent="0.3">
      <c r="A609" t="s">
        <v>661</v>
      </c>
      <c r="B609" t="s">
        <v>27</v>
      </c>
      <c r="C609">
        <v>27</v>
      </c>
      <c r="D609" t="s">
        <v>8070</v>
      </c>
      <c r="E609" t="s">
        <v>8085</v>
      </c>
      <c r="F609" t="s">
        <v>12</v>
      </c>
      <c r="G609">
        <v>47</v>
      </c>
      <c r="H609" s="1">
        <v>21331</v>
      </c>
      <c r="I609">
        <v>875982</v>
      </c>
      <c r="J609" s="1">
        <v>45</v>
      </c>
      <c r="K609" t="s">
        <v>21</v>
      </c>
      <c r="L609" t="s">
        <v>47</v>
      </c>
      <c r="M609" t="s">
        <v>23</v>
      </c>
      <c r="N609" s="1">
        <f xml:space="preserve"> ROUND((1 - _xlfn.PERCENTRANK.INC(customers[days_since_last_purchase],customers[[#This Row],[days_since_last_purchase]]))*4 +1,0)</f>
        <v>3</v>
      </c>
      <c r="O609" s="1">
        <f>ROUND(_xlfn.PERCENTRANK.INC(customers[total_orders],customers[[#This Row],[total_orders]])*4+1,0)</f>
        <v>5</v>
      </c>
      <c r="P609" s="1">
        <f>ROUND(_xlfn.PERCENTRANK.INC(customers[total_spend_usd],customers[[#This Row],[total_spend_usd]])*4+1,0)</f>
        <v>5</v>
      </c>
      <c r="Q609" s="1">
        <v>355</v>
      </c>
      <c r="R609" s="1" t="str">
        <f>_xlfn.XLOOKUP(Q609,RFM[RFM Score],RFM[Client Segmentation])</f>
        <v>Loyal Customer</v>
      </c>
    </row>
    <row r="610" spans="1:18" x14ac:dyDescent="0.3">
      <c r="A610" t="s">
        <v>662</v>
      </c>
      <c r="B610" t="s">
        <v>61</v>
      </c>
      <c r="C610">
        <v>28</v>
      </c>
      <c r="D610" t="s">
        <v>8070</v>
      </c>
      <c r="E610" t="s">
        <v>8087</v>
      </c>
      <c r="F610" t="s">
        <v>12</v>
      </c>
      <c r="G610">
        <v>60</v>
      </c>
      <c r="H610" s="1">
        <v>4273</v>
      </c>
      <c r="I610">
        <v>275934</v>
      </c>
      <c r="J610" s="1">
        <v>9</v>
      </c>
      <c r="K610" t="s">
        <v>13</v>
      </c>
      <c r="L610" t="s">
        <v>34</v>
      </c>
      <c r="M610" t="s">
        <v>23</v>
      </c>
      <c r="N610" s="1">
        <f xml:space="preserve"> ROUND((1 - _xlfn.PERCENTRANK.INC(customers[days_since_last_purchase],customers[[#This Row],[days_since_last_purchase]]))*4 +1,0)</f>
        <v>4</v>
      </c>
      <c r="O610" s="1">
        <f>ROUND(_xlfn.PERCENTRANK.INC(customers[total_orders],customers[[#This Row],[total_orders]])*4+1,0)</f>
        <v>5</v>
      </c>
      <c r="P610" s="1">
        <f>ROUND(_xlfn.PERCENTRANK.INC(customers[total_spend_usd],customers[[#This Row],[total_spend_usd]])*4+1,0)</f>
        <v>4</v>
      </c>
      <c r="Q610" s="1">
        <v>454</v>
      </c>
      <c r="R610" s="1" t="str">
        <f>_xlfn.XLOOKUP(Q610,RFM[RFM Score],RFM[Client Segmentation])</f>
        <v>Champion</v>
      </c>
    </row>
    <row r="611" spans="1:18" x14ac:dyDescent="0.3">
      <c r="A611" t="s">
        <v>663</v>
      </c>
      <c r="B611" t="s">
        <v>61</v>
      </c>
      <c r="C611">
        <v>58</v>
      </c>
      <c r="D611" t="s">
        <v>8072</v>
      </c>
      <c r="E611" t="s">
        <v>8084</v>
      </c>
      <c r="F611" t="s">
        <v>12</v>
      </c>
      <c r="G611">
        <v>7</v>
      </c>
      <c r="H611" s="1">
        <v>8655</v>
      </c>
      <c r="I611">
        <v>63157</v>
      </c>
      <c r="J611" s="1">
        <v>78</v>
      </c>
      <c r="K611" t="s">
        <v>37</v>
      </c>
      <c r="L611" t="s">
        <v>47</v>
      </c>
      <c r="M611" t="s">
        <v>23</v>
      </c>
      <c r="N611" s="1">
        <f xml:space="preserve"> ROUND((1 - _xlfn.PERCENTRANK.INC(customers[days_since_last_purchase],customers[[#This Row],[days_since_last_purchase]]))*4 +1,0)</f>
        <v>2</v>
      </c>
      <c r="O611" s="1">
        <f>ROUND(_xlfn.PERCENTRANK.INC(customers[total_orders],customers[[#This Row],[total_orders]])*4+1,0)</f>
        <v>2</v>
      </c>
      <c r="P611" s="1">
        <f>ROUND(_xlfn.PERCENTRANK.INC(customers[total_spend_usd],customers[[#This Row],[total_spend_usd]])*4+1,0)</f>
        <v>3</v>
      </c>
      <c r="Q611" s="1">
        <v>223</v>
      </c>
      <c r="R611" s="1" t="str">
        <f>_xlfn.XLOOKUP(Q611,RFM[RFM Score],RFM[Client Segmentation])</f>
        <v>Hibernating</v>
      </c>
    </row>
    <row r="612" spans="1:18" x14ac:dyDescent="0.3">
      <c r="A612" t="s">
        <v>664</v>
      </c>
      <c r="B612" t="s">
        <v>11</v>
      </c>
      <c r="C612">
        <v>32</v>
      </c>
      <c r="D612" t="s">
        <v>8070</v>
      </c>
      <c r="E612" t="s">
        <v>8086</v>
      </c>
      <c r="F612" t="s">
        <v>12</v>
      </c>
      <c r="G612">
        <v>2</v>
      </c>
      <c r="H612" s="1">
        <v>5064</v>
      </c>
      <c r="I612">
        <v>10731</v>
      </c>
      <c r="J612" s="1">
        <v>5</v>
      </c>
      <c r="K612" t="s">
        <v>98</v>
      </c>
      <c r="L612" t="s">
        <v>19</v>
      </c>
      <c r="M612" t="s">
        <v>23</v>
      </c>
      <c r="N612" s="1">
        <f xml:space="preserve"> ROUND((1 - _xlfn.PERCENTRANK.INC(customers[days_since_last_purchase],customers[[#This Row],[days_since_last_purchase]]))*4 +1,0)</f>
        <v>5</v>
      </c>
      <c r="O612" s="1">
        <f>ROUND(_xlfn.PERCENTRANK.INC(customers[total_orders],customers[[#This Row],[total_orders]])*4+1,0)</f>
        <v>1</v>
      </c>
      <c r="P612" s="1">
        <f>ROUND(_xlfn.PERCENTRANK.INC(customers[total_spend_usd],customers[[#This Row],[total_spend_usd]])*4+1,0)</f>
        <v>2</v>
      </c>
      <c r="Q612" s="1">
        <v>512</v>
      </c>
      <c r="R612" s="1" t="str">
        <f>_xlfn.XLOOKUP(Q612,RFM[RFM Score],RFM[Client Segmentation])</f>
        <v>New Customer</v>
      </c>
    </row>
    <row r="613" spans="1:18" x14ac:dyDescent="0.3">
      <c r="A613" t="s">
        <v>665</v>
      </c>
      <c r="B613" t="s">
        <v>88</v>
      </c>
      <c r="C613">
        <v>36</v>
      </c>
      <c r="D613" t="s">
        <v>8068</v>
      </c>
      <c r="E613" t="s">
        <v>8087</v>
      </c>
      <c r="F613" t="s">
        <v>17</v>
      </c>
      <c r="G613">
        <v>3</v>
      </c>
      <c r="H613" s="1">
        <v>12765</v>
      </c>
      <c r="I613">
        <v>42171</v>
      </c>
      <c r="J613" s="1">
        <v>8</v>
      </c>
      <c r="K613" t="s">
        <v>40</v>
      </c>
      <c r="L613" t="s">
        <v>19</v>
      </c>
      <c r="M613" t="s">
        <v>23</v>
      </c>
      <c r="N613" s="1">
        <f xml:space="preserve"> ROUND((1 - _xlfn.PERCENTRANK.INC(customers[days_since_last_purchase],customers[[#This Row],[days_since_last_purchase]]))*4 +1,0)</f>
        <v>4</v>
      </c>
      <c r="O613" s="1">
        <f>ROUND(_xlfn.PERCENTRANK.INC(customers[total_orders],customers[[#This Row],[total_orders]])*4+1,0)</f>
        <v>1</v>
      </c>
      <c r="P613" s="1">
        <f>ROUND(_xlfn.PERCENTRANK.INC(customers[total_spend_usd],customers[[#This Row],[total_spend_usd]])*4+1,0)</f>
        <v>2</v>
      </c>
      <c r="Q613" s="1">
        <v>412</v>
      </c>
      <c r="R613" s="1" t="str">
        <f>_xlfn.XLOOKUP(Q613,RFM[RFM Score],RFM[Client Segmentation])</f>
        <v>New Customer</v>
      </c>
    </row>
    <row r="614" spans="1:18" x14ac:dyDescent="0.3">
      <c r="A614" t="s">
        <v>666</v>
      </c>
      <c r="B614" t="s">
        <v>11</v>
      </c>
      <c r="C614">
        <v>49</v>
      </c>
      <c r="D614" t="s">
        <v>8071</v>
      </c>
      <c r="E614" t="s">
        <v>8085</v>
      </c>
      <c r="F614" t="s">
        <v>17</v>
      </c>
      <c r="G614">
        <v>20</v>
      </c>
      <c r="H614" s="1">
        <v>7032</v>
      </c>
      <c r="I614">
        <v>137266</v>
      </c>
      <c r="J614" s="1">
        <v>33</v>
      </c>
      <c r="K614" t="s">
        <v>13</v>
      </c>
      <c r="L614" t="s">
        <v>14</v>
      </c>
      <c r="M614" t="s">
        <v>23</v>
      </c>
      <c r="N614" s="1">
        <f xml:space="preserve"> ROUND((1 - _xlfn.PERCENTRANK.INC(customers[days_since_last_purchase],customers[[#This Row],[days_since_last_purchase]]))*4 +1,0)</f>
        <v>3</v>
      </c>
      <c r="O614" s="1">
        <f>ROUND(_xlfn.PERCENTRANK.INC(customers[total_orders],customers[[#This Row],[total_orders]])*4+1,0)</f>
        <v>4</v>
      </c>
      <c r="P614" s="1">
        <f>ROUND(_xlfn.PERCENTRANK.INC(customers[total_spend_usd],customers[[#This Row],[total_spend_usd]])*4+1,0)</f>
        <v>4</v>
      </c>
      <c r="Q614" s="1">
        <v>344</v>
      </c>
      <c r="R614" s="1" t="str">
        <f>_xlfn.XLOOKUP(Q614,RFM[RFM Score],RFM[Client Segmentation])</f>
        <v>Loyal Customer</v>
      </c>
    </row>
    <row r="615" spans="1:18" x14ac:dyDescent="0.3">
      <c r="A615" t="s">
        <v>667</v>
      </c>
      <c r="B615" t="s">
        <v>11</v>
      </c>
      <c r="C615">
        <v>34</v>
      </c>
      <c r="D615" t="s">
        <v>8070</v>
      </c>
      <c r="E615" t="s">
        <v>8084</v>
      </c>
      <c r="F615" t="s">
        <v>17</v>
      </c>
      <c r="G615">
        <v>2</v>
      </c>
      <c r="H615" s="1">
        <v>3363</v>
      </c>
      <c r="I615">
        <v>7038</v>
      </c>
      <c r="J615" s="1">
        <v>10</v>
      </c>
      <c r="K615" t="s">
        <v>25</v>
      </c>
      <c r="L615" t="s">
        <v>19</v>
      </c>
      <c r="M615" t="s">
        <v>15</v>
      </c>
      <c r="N615" s="1">
        <f xml:space="preserve"> ROUND((1 - _xlfn.PERCENTRANK.INC(customers[days_since_last_purchase],customers[[#This Row],[days_since_last_purchase]]))*4 +1,0)</f>
        <v>4</v>
      </c>
      <c r="O615" s="1">
        <f>ROUND(_xlfn.PERCENTRANK.INC(customers[total_orders],customers[[#This Row],[total_orders]])*4+1,0)</f>
        <v>1</v>
      </c>
      <c r="P615" s="1">
        <f>ROUND(_xlfn.PERCENTRANK.INC(customers[total_spend_usd],customers[[#This Row],[total_spend_usd]])*4+1,0)</f>
        <v>1</v>
      </c>
      <c r="Q615" s="1">
        <v>411</v>
      </c>
      <c r="R615" s="1" t="str">
        <f>_xlfn.XLOOKUP(Q615,RFM[RFM Score],RFM[Client Segmentation])</f>
        <v>New Customer</v>
      </c>
    </row>
    <row r="616" spans="1:18" x14ac:dyDescent="0.3">
      <c r="A616" t="s">
        <v>668</v>
      </c>
      <c r="B616" t="s">
        <v>107</v>
      </c>
      <c r="C616">
        <v>24</v>
      </c>
      <c r="D616" t="s">
        <v>8069</v>
      </c>
      <c r="E616" t="s">
        <v>8084</v>
      </c>
      <c r="F616" t="s">
        <v>17</v>
      </c>
      <c r="G616">
        <v>4</v>
      </c>
      <c r="H616" s="1">
        <v>21469</v>
      </c>
      <c r="I616">
        <v>8645</v>
      </c>
      <c r="J616" s="1">
        <v>144</v>
      </c>
      <c r="K616" t="s">
        <v>18</v>
      </c>
      <c r="L616" t="s">
        <v>19</v>
      </c>
      <c r="M616" t="s">
        <v>23</v>
      </c>
      <c r="N616" s="1">
        <f xml:space="preserve"> ROUND((1 - _xlfn.PERCENTRANK.INC(customers[days_since_last_purchase],customers[[#This Row],[days_since_last_purchase]]))*4 +1,0)</f>
        <v>1</v>
      </c>
      <c r="O616" s="1">
        <f>ROUND(_xlfn.PERCENTRANK.INC(customers[total_orders],customers[[#This Row],[total_orders]])*4+1,0)</f>
        <v>2</v>
      </c>
      <c r="P616" s="1">
        <f>ROUND(_xlfn.PERCENTRANK.INC(customers[total_spend_usd],customers[[#This Row],[total_spend_usd]])*4+1,0)</f>
        <v>1</v>
      </c>
      <c r="Q616" s="1">
        <v>121</v>
      </c>
      <c r="R616" s="1" t="str">
        <f>_xlfn.XLOOKUP(Q616,RFM[RFM Score],RFM[Client Segmentation])</f>
        <v>Lost</v>
      </c>
    </row>
    <row r="617" spans="1:18" x14ac:dyDescent="0.3">
      <c r="A617" t="s">
        <v>669</v>
      </c>
      <c r="B617" t="s">
        <v>96</v>
      </c>
      <c r="C617">
        <v>30</v>
      </c>
      <c r="D617" t="s">
        <v>8070</v>
      </c>
      <c r="E617" t="s">
        <v>8087</v>
      </c>
      <c r="F617" t="s">
        <v>12</v>
      </c>
      <c r="G617">
        <v>4</v>
      </c>
      <c r="H617" s="1">
        <v>3708</v>
      </c>
      <c r="I617">
        <v>15999</v>
      </c>
      <c r="J617" s="1">
        <v>15</v>
      </c>
      <c r="K617" t="s">
        <v>44</v>
      </c>
      <c r="L617" t="s">
        <v>19</v>
      </c>
      <c r="M617" t="s">
        <v>15</v>
      </c>
      <c r="N617" s="1">
        <f xml:space="preserve"> ROUND((1 - _xlfn.PERCENTRANK.INC(customers[days_since_last_purchase],customers[[#This Row],[days_since_last_purchase]]))*4 +1,0)</f>
        <v>4</v>
      </c>
      <c r="O617" s="1">
        <f>ROUND(_xlfn.PERCENTRANK.INC(customers[total_orders],customers[[#This Row],[total_orders]])*4+1,0)</f>
        <v>2</v>
      </c>
      <c r="P617" s="1">
        <f>ROUND(_xlfn.PERCENTRANK.INC(customers[total_spend_usd],customers[[#This Row],[total_spend_usd]])*4+1,0)</f>
        <v>2</v>
      </c>
      <c r="Q617" s="1">
        <v>422</v>
      </c>
      <c r="R617" s="1" t="str">
        <f>_xlfn.XLOOKUP(Q617,RFM[RFM Score],RFM[Client Segmentation])</f>
        <v>New Customer</v>
      </c>
    </row>
    <row r="618" spans="1:18" x14ac:dyDescent="0.3">
      <c r="A618" t="s">
        <v>670</v>
      </c>
      <c r="B618" t="s">
        <v>96</v>
      </c>
      <c r="C618">
        <v>18</v>
      </c>
      <c r="D618" t="s">
        <v>8069</v>
      </c>
      <c r="E618" t="s">
        <v>8085</v>
      </c>
      <c r="F618" t="s">
        <v>17</v>
      </c>
      <c r="G618">
        <v>30</v>
      </c>
      <c r="H618" s="1">
        <v>11065</v>
      </c>
      <c r="I618">
        <v>380769</v>
      </c>
      <c r="J618" s="1">
        <v>2</v>
      </c>
      <c r="K618" t="s">
        <v>74</v>
      </c>
      <c r="L618" t="s">
        <v>34</v>
      </c>
      <c r="M618" t="s">
        <v>23</v>
      </c>
      <c r="N618" s="1">
        <f xml:space="preserve"> ROUND((1 - _xlfn.PERCENTRANK.INC(customers[days_since_last_purchase],customers[[#This Row],[days_since_last_purchase]]))*4 +1,0)</f>
        <v>5</v>
      </c>
      <c r="O618" s="1">
        <f>ROUND(_xlfn.PERCENTRANK.INC(customers[total_orders],customers[[#This Row],[total_orders]])*4+1,0)</f>
        <v>4</v>
      </c>
      <c r="P618" s="1">
        <f>ROUND(_xlfn.PERCENTRANK.INC(customers[total_spend_usd],customers[[#This Row],[total_spend_usd]])*4+1,0)</f>
        <v>5</v>
      </c>
      <c r="Q618" s="1">
        <v>545</v>
      </c>
      <c r="R618" s="1" t="str">
        <f>_xlfn.XLOOKUP(Q618,RFM[RFM Score],RFM[Client Segmentation])</f>
        <v>Champion</v>
      </c>
    </row>
    <row r="619" spans="1:18" x14ac:dyDescent="0.3">
      <c r="A619" t="s">
        <v>671</v>
      </c>
      <c r="B619" t="s">
        <v>43</v>
      </c>
      <c r="C619">
        <v>20</v>
      </c>
      <c r="D619" t="s">
        <v>8069</v>
      </c>
      <c r="E619" t="s">
        <v>8084</v>
      </c>
      <c r="F619" t="s">
        <v>17</v>
      </c>
      <c r="G619">
        <v>13</v>
      </c>
      <c r="H619" s="1">
        <v>4497</v>
      </c>
      <c r="I619">
        <v>518082</v>
      </c>
      <c r="J619" s="1">
        <v>143</v>
      </c>
      <c r="K619" t="s">
        <v>37</v>
      </c>
      <c r="L619" t="s">
        <v>14</v>
      </c>
      <c r="M619" t="s">
        <v>15</v>
      </c>
      <c r="N619" s="1">
        <f xml:space="preserve"> ROUND((1 - _xlfn.PERCENTRANK.INC(customers[days_since_last_purchase],customers[[#This Row],[days_since_last_purchase]]))*4 +1,0)</f>
        <v>1</v>
      </c>
      <c r="O619" s="1">
        <f>ROUND(_xlfn.PERCENTRANK.INC(customers[total_orders],customers[[#This Row],[total_orders]])*4+1,0)</f>
        <v>3</v>
      </c>
      <c r="P619" s="1">
        <f>ROUND(_xlfn.PERCENTRANK.INC(customers[total_spend_usd],customers[[#This Row],[total_spend_usd]])*4+1,0)</f>
        <v>5</v>
      </c>
      <c r="Q619" s="1">
        <v>135</v>
      </c>
      <c r="R619" s="1" t="str">
        <f>_xlfn.XLOOKUP(Q619,RFM[RFM Score],RFM[Client Segmentation])</f>
        <v>At Risk</v>
      </c>
    </row>
    <row r="620" spans="1:18" x14ac:dyDescent="0.3">
      <c r="A620" t="s">
        <v>672</v>
      </c>
      <c r="B620" t="s">
        <v>11</v>
      </c>
      <c r="C620">
        <v>40</v>
      </c>
      <c r="D620" t="s">
        <v>8068</v>
      </c>
      <c r="E620" t="s">
        <v>8087</v>
      </c>
      <c r="F620" t="s">
        <v>12</v>
      </c>
      <c r="G620">
        <v>17</v>
      </c>
      <c r="H620" s="1">
        <v>7678</v>
      </c>
      <c r="I620">
        <v>139493</v>
      </c>
      <c r="J620" s="1">
        <v>43</v>
      </c>
      <c r="K620" t="s">
        <v>55</v>
      </c>
      <c r="L620" t="s">
        <v>19</v>
      </c>
      <c r="M620" t="s">
        <v>15</v>
      </c>
      <c r="N620" s="1">
        <f xml:space="preserve"> ROUND((1 - _xlfn.PERCENTRANK.INC(customers[days_since_last_purchase],customers[[#This Row],[days_since_last_purchase]]))*4 +1,0)</f>
        <v>3</v>
      </c>
      <c r="O620" s="1">
        <f>ROUND(_xlfn.PERCENTRANK.INC(customers[total_orders],customers[[#This Row],[total_orders]])*4+1,0)</f>
        <v>3</v>
      </c>
      <c r="P620" s="1">
        <f>ROUND(_xlfn.PERCENTRANK.INC(customers[total_spend_usd],customers[[#This Row],[total_spend_usd]])*4+1,0)</f>
        <v>4</v>
      </c>
      <c r="Q620" s="1">
        <v>334</v>
      </c>
      <c r="R620" s="1" t="str">
        <f>_xlfn.XLOOKUP(Q620,RFM[RFM Score],RFM[Client Segmentation])</f>
        <v>Need Attention</v>
      </c>
    </row>
    <row r="621" spans="1:18" x14ac:dyDescent="0.3">
      <c r="A621" t="s">
        <v>673</v>
      </c>
      <c r="B621" t="s">
        <v>43</v>
      </c>
      <c r="C621">
        <v>37</v>
      </c>
      <c r="D621" t="s">
        <v>8068</v>
      </c>
      <c r="E621" t="s">
        <v>8084</v>
      </c>
      <c r="F621" t="s">
        <v>17</v>
      </c>
      <c r="G621">
        <v>24</v>
      </c>
      <c r="H621" s="1">
        <v>6012</v>
      </c>
      <c r="I621">
        <v>148341</v>
      </c>
      <c r="J621" s="1">
        <v>15</v>
      </c>
      <c r="K621" t="s">
        <v>13</v>
      </c>
      <c r="L621" t="s">
        <v>47</v>
      </c>
      <c r="M621" t="s">
        <v>15</v>
      </c>
      <c r="N621" s="1">
        <f xml:space="preserve"> ROUND((1 - _xlfn.PERCENTRANK.INC(customers[days_since_last_purchase],customers[[#This Row],[days_since_last_purchase]]))*4 +1,0)</f>
        <v>4</v>
      </c>
      <c r="O621" s="1">
        <f>ROUND(_xlfn.PERCENTRANK.INC(customers[total_orders],customers[[#This Row],[total_orders]])*4+1,0)</f>
        <v>4</v>
      </c>
      <c r="P621" s="1">
        <f>ROUND(_xlfn.PERCENTRANK.INC(customers[total_spend_usd],customers[[#This Row],[total_spend_usd]])*4+1,0)</f>
        <v>4</v>
      </c>
      <c r="Q621" s="1">
        <v>444</v>
      </c>
      <c r="R621" s="1" t="str">
        <f>_xlfn.XLOOKUP(Q621,RFM[RFM Score],RFM[Client Segmentation])</f>
        <v>Loyal Customer</v>
      </c>
    </row>
    <row r="622" spans="1:18" x14ac:dyDescent="0.3">
      <c r="A622" t="s">
        <v>674</v>
      </c>
      <c r="B622" t="s">
        <v>11</v>
      </c>
      <c r="C622">
        <v>35</v>
      </c>
      <c r="D622" t="s">
        <v>8068</v>
      </c>
      <c r="E622" t="s">
        <v>8085</v>
      </c>
      <c r="F622" t="s">
        <v>17</v>
      </c>
      <c r="G622">
        <v>2</v>
      </c>
      <c r="H622" s="1">
        <v>5805</v>
      </c>
      <c r="I622">
        <v>12061</v>
      </c>
      <c r="J622" s="1">
        <v>17</v>
      </c>
      <c r="K622" t="s">
        <v>13</v>
      </c>
      <c r="L622" t="s">
        <v>45</v>
      </c>
      <c r="M622" t="s">
        <v>23</v>
      </c>
      <c r="N622" s="1">
        <f xml:space="preserve"> ROUND((1 - _xlfn.PERCENTRANK.INC(customers[days_since_last_purchase],customers[[#This Row],[days_since_last_purchase]]))*4 +1,0)</f>
        <v>4</v>
      </c>
      <c r="O622" s="1">
        <f>ROUND(_xlfn.PERCENTRANK.INC(customers[total_orders],customers[[#This Row],[total_orders]])*4+1,0)</f>
        <v>1</v>
      </c>
      <c r="P622" s="1">
        <f>ROUND(_xlfn.PERCENTRANK.INC(customers[total_spend_usd],customers[[#This Row],[total_spend_usd]])*4+1,0)</f>
        <v>2</v>
      </c>
      <c r="Q622" s="1">
        <v>412</v>
      </c>
      <c r="R622" s="1" t="str">
        <f>_xlfn.XLOOKUP(Q622,RFM[RFM Score],RFM[Client Segmentation])</f>
        <v>New Customer</v>
      </c>
    </row>
    <row r="623" spans="1:18" x14ac:dyDescent="0.3">
      <c r="A623" t="s">
        <v>675</v>
      </c>
      <c r="B623" t="s">
        <v>173</v>
      </c>
      <c r="C623">
        <v>20</v>
      </c>
      <c r="D623" t="s">
        <v>8069</v>
      </c>
      <c r="E623" t="s">
        <v>8084</v>
      </c>
      <c r="F623" t="s">
        <v>12</v>
      </c>
      <c r="G623">
        <v>5</v>
      </c>
      <c r="H623" s="1">
        <v>22635</v>
      </c>
      <c r="I623">
        <v>125506</v>
      </c>
      <c r="J623" s="1">
        <v>0</v>
      </c>
      <c r="K623" t="s">
        <v>44</v>
      </c>
      <c r="L623" t="s">
        <v>14</v>
      </c>
      <c r="M623" t="s">
        <v>23</v>
      </c>
      <c r="N623" s="1">
        <f xml:space="preserve"> ROUND((1 - _xlfn.PERCENTRANK.INC(customers[days_since_last_purchase],customers[[#This Row],[days_since_last_purchase]]))*4 +1,0)</f>
        <v>5</v>
      </c>
      <c r="O623" s="1">
        <f>ROUND(_xlfn.PERCENTRANK.INC(customers[total_orders],customers[[#This Row],[total_orders]])*4+1,0)</f>
        <v>2</v>
      </c>
      <c r="P623" s="1">
        <f>ROUND(_xlfn.PERCENTRANK.INC(customers[total_spend_usd],customers[[#This Row],[total_spend_usd]])*4+1,0)</f>
        <v>4</v>
      </c>
      <c r="Q623" s="1">
        <v>524</v>
      </c>
      <c r="R623" s="1" t="str">
        <f>_xlfn.XLOOKUP(Q623,RFM[RFM Score],RFM[Client Segmentation])</f>
        <v>Promising</v>
      </c>
    </row>
    <row r="624" spans="1:18" x14ac:dyDescent="0.3">
      <c r="A624" t="s">
        <v>676</v>
      </c>
      <c r="B624" t="s">
        <v>96</v>
      </c>
      <c r="C624">
        <v>45</v>
      </c>
      <c r="D624" t="s">
        <v>8071</v>
      </c>
      <c r="E624" t="s">
        <v>8087</v>
      </c>
      <c r="F624" t="s">
        <v>17</v>
      </c>
      <c r="G624">
        <v>4</v>
      </c>
      <c r="H624" s="1">
        <v>32748</v>
      </c>
      <c r="I624">
        <v>147094</v>
      </c>
      <c r="J624" s="1">
        <v>25</v>
      </c>
      <c r="K624" t="s">
        <v>44</v>
      </c>
      <c r="L624" t="s">
        <v>47</v>
      </c>
      <c r="M624" t="s">
        <v>23</v>
      </c>
      <c r="N624" s="1">
        <f xml:space="preserve"> ROUND((1 - _xlfn.PERCENTRANK.INC(customers[days_since_last_purchase],customers[[#This Row],[days_since_last_purchase]]))*4 +1,0)</f>
        <v>4</v>
      </c>
      <c r="O624" s="1">
        <f>ROUND(_xlfn.PERCENTRANK.INC(customers[total_orders],customers[[#This Row],[total_orders]])*4+1,0)</f>
        <v>2</v>
      </c>
      <c r="P624" s="1">
        <f>ROUND(_xlfn.PERCENTRANK.INC(customers[total_spend_usd],customers[[#This Row],[total_spend_usd]])*4+1,0)</f>
        <v>4</v>
      </c>
      <c r="Q624" s="1">
        <v>424</v>
      </c>
      <c r="R624" s="1" t="str">
        <f>_xlfn.XLOOKUP(Q624,RFM[RFM Score],RFM[Client Segmentation])</f>
        <v>Promising</v>
      </c>
    </row>
    <row r="625" spans="1:18" x14ac:dyDescent="0.3">
      <c r="A625" t="s">
        <v>677</v>
      </c>
      <c r="B625" t="s">
        <v>68</v>
      </c>
      <c r="C625">
        <v>18</v>
      </c>
      <c r="D625" t="s">
        <v>8069</v>
      </c>
      <c r="E625" t="s">
        <v>8084</v>
      </c>
      <c r="F625" t="s">
        <v>12</v>
      </c>
      <c r="G625">
        <v>53</v>
      </c>
      <c r="H625" s="1">
        <v>11048</v>
      </c>
      <c r="I625">
        <v>563433</v>
      </c>
      <c r="J625" s="1">
        <v>38</v>
      </c>
      <c r="K625" t="s">
        <v>13</v>
      </c>
      <c r="L625" t="s">
        <v>45</v>
      </c>
      <c r="M625" t="s">
        <v>15</v>
      </c>
      <c r="N625" s="1">
        <f xml:space="preserve"> ROUND((1 - _xlfn.PERCENTRANK.INC(customers[days_since_last_purchase],customers[[#This Row],[days_since_last_purchase]]))*4 +1,0)</f>
        <v>3</v>
      </c>
      <c r="O625" s="1">
        <f>ROUND(_xlfn.PERCENTRANK.INC(customers[total_orders],customers[[#This Row],[total_orders]])*4+1,0)</f>
        <v>5</v>
      </c>
      <c r="P625" s="1">
        <f>ROUND(_xlfn.PERCENTRANK.INC(customers[total_spend_usd],customers[[#This Row],[total_spend_usd]])*4+1,0)</f>
        <v>5</v>
      </c>
      <c r="Q625" s="1">
        <v>355</v>
      </c>
      <c r="R625" s="1" t="str">
        <f>_xlfn.XLOOKUP(Q625,RFM[RFM Score],RFM[Client Segmentation])</f>
        <v>Loyal Customer</v>
      </c>
    </row>
    <row r="626" spans="1:18" x14ac:dyDescent="0.3">
      <c r="A626" t="s">
        <v>678</v>
      </c>
      <c r="B626" t="s">
        <v>27</v>
      </c>
      <c r="C626">
        <v>41</v>
      </c>
      <c r="D626" t="s">
        <v>8068</v>
      </c>
      <c r="E626" t="s">
        <v>8084</v>
      </c>
      <c r="F626" t="s">
        <v>17</v>
      </c>
      <c r="G626">
        <v>41</v>
      </c>
      <c r="H626" s="1">
        <v>4903</v>
      </c>
      <c r="I626">
        <v>204349</v>
      </c>
      <c r="J626" s="1">
        <v>45</v>
      </c>
      <c r="K626" t="s">
        <v>21</v>
      </c>
      <c r="L626" t="s">
        <v>34</v>
      </c>
      <c r="M626" t="s">
        <v>15</v>
      </c>
      <c r="N626" s="1">
        <f xml:space="preserve"> ROUND((1 - _xlfn.PERCENTRANK.INC(customers[days_since_last_purchase],customers[[#This Row],[days_since_last_purchase]]))*4 +1,0)</f>
        <v>3</v>
      </c>
      <c r="O626" s="1">
        <f>ROUND(_xlfn.PERCENTRANK.INC(customers[total_orders],customers[[#This Row],[total_orders]])*4+1,0)</f>
        <v>5</v>
      </c>
      <c r="P626" s="1">
        <f>ROUND(_xlfn.PERCENTRANK.INC(customers[total_spend_usd],customers[[#This Row],[total_spend_usd]])*4+1,0)</f>
        <v>4</v>
      </c>
      <c r="Q626" s="1">
        <v>354</v>
      </c>
      <c r="R626" s="1" t="str">
        <f>_xlfn.XLOOKUP(Q626,RFM[RFM Score],RFM[Client Segmentation])</f>
        <v>Loyal Customer</v>
      </c>
    </row>
    <row r="627" spans="1:18" x14ac:dyDescent="0.3">
      <c r="A627" t="s">
        <v>679</v>
      </c>
      <c r="B627" t="s">
        <v>11</v>
      </c>
      <c r="C627">
        <v>62</v>
      </c>
      <c r="D627" t="s">
        <v>8072</v>
      </c>
      <c r="E627" t="s">
        <v>8084</v>
      </c>
      <c r="F627" t="s">
        <v>17</v>
      </c>
      <c r="G627">
        <v>2</v>
      </c>
      <c r="H627" s="1">
        <v>3611</v>
      </c>
      <c r="I627">
        <v>7023</v>
      </c>
      <c r="J627" s="1">
        <v>12</v>
      </c>
      <c r="K627" t="s">
        <v>28</v>
      </c>
      <c r="L627" t="s">
        <v>19</v>
      </c>
      <c r="M627" t="s">
        <v>15</v>
      </c>
      <c r="N627" s="1">
        <f xml:space="preserve"> ROUND((1 - _xlfn.PERCENTRANK.INC(customers[days_since_last_purchase],customers[[#This Row],[days_since_last_purchase]]))*4 +1,0)</f>
        <v>4</v>
      </c>
      <c r="O627" s="1">
        <f>ROUND(_xlfn.PERCENTRANK.INC(customers[total_orders],customers[[#This Row],[total_orders]])*4+1,0)</f>
        <v>1</v>
      </c>
      <c r="P627" s="1">
        <f>ROUND(_xlfn.PERCENTRANK.INC(customers[total_spend_usd],customers[[#This Row],[total_spend_usd]])*4+1,0)</f>
        <v>1</v>
      </c>
      <c r="Q627" s="1">
        <v>411</v>
      </c>
      <c r="R627" s="1" t="str">
        <f>_xlfn.XLOOKUP(Q627,RFM[RFM Score],RFM[Client Segmentation])</f>
        <v>New Customer</v>
      </c>
    </row>
    <row r="628" spans="1:18" x14ac:dyDescent="0.3">
      <c r="A628" t="s">
        <v>680</v>
      </c>
      <c r="B628" t="s">
        <v>68</v>
      </c>
      <c r="C628">
        <v>43</v>
      </c>
      <c r="D628" t="s">
        <v>8068</v>
      </c>
      <c r="E628" t="s">
        <v>8084</v>
      </c>
      <c r="F628" t="s">
        <v>12</v>
      </c>
      <c r="G628">
        <v>2</v>
      </c>
      <c r="H628" s="1">
        <v>7898</v>
      </c>
      <c r="I628">
        <v>15694</v>
      </c>
      <c r="J628" s="1">
        <v>15</v>
      </c>
      <c r="K628" t="s">
        <v>25</v>
      </c>
      <c r="L628" t="s">
        <v>19</v>
      </c>
      <c r="M628" t="s">
        <v>15</v>
      </c>
      <c r="N628" s="1">
        <f xml:space="preserve"> ROUND((1 - _xlfn.PERCENTRANK.INC(customers[days_since_last_purchase],customers[[#This Row],[days_since_last_purchase]]))*4 +1,0)</f>
        <v>4</v>
      </c>
      <c r="O628" s="1">
        <f>ROUND(_xlfn.PERCENTRANK.INC(customers[total_orders],customers[[#This Row],[total_orders]])*4+1,0)</f>
        <v>1</v>
      </c>
      <c r="P628" s="1">
        <f>ROUND(_xlfn.PERCENTRANK.INC(customers[total_spend_usd],customers[[#This Row],[total_spend_usd]])*4+1,0)</f>
        <v>2</v>
      </c>
      <c r="Q628" s="1">
        <v>412</v>
      </c>
      <c r="R628" s="1" t="str">
        <f>_xlfn.XLOOKUP(Q628,RFM[RFM Score],RFM[Client Segmentation])</f>
        <v>New Customer</v>
      </c>
    </row>
    <row r="629" spans="1:18" x14ac:dyDescent="0.3">
      <c r="A629" t="s">
        <v>681</v>
      </c>
      <c r="B629" t="s">
        <v>11</v>
      </c>
      <c r="C629">
        <v>43</v>
      </c>
      <c r="D629" t="s">
        <v>8068</v>
      </c>
      <c r="E629" t="s">
        <v>8086</v>
      </c>
      <c r="F629" t="s">
        <v>12</v>
      </c>
      <c r="G629">
        <v>76</v>
      </c>
      <c r="H629" s="1">
        <v>6685</v>
      </c>
      <c r="I629">
        <v>454696</v>
      </c>
      <c r="J629" s="1">
        <v>5</v>
      </c>
      <c r="K629" t="s">
        <v>40</v>
      </c>
      <c r="L629" t="s">
        <v>14</v>
      </c>
      <c r="M629" t="s">
        <v>15</v>
      </c>
      <c r="N629" s="1">
        <f xml:space="preserve"> ROUND((1 - _xlfn.PERCENTRANK.INC(customers[days_since_last_purchase],customers[[#This Row],[days_since_last_purchase]]))*4 +1,0)</f>
        <v>5</v>
      </c>
      <c r="O629" s="1">
        <f>ROUND(_xlfn.PERCENTRANK.INC(customers[total_orders],customers[[#This Row],[total_orders]])*4+1,0)</f>
        <v>5</v>
      </c>
      <c r="P629" s="1">
        <f>ROUND(_xlfn.PERCENTRANK.INC(customers[total_spend_usd],customers[[#This Row],[total_spend_usd]])*4+1,0)</f>
        <v>5</v>
      </c>
      <c r="Q629" s="1">
        <v>555</v>
      </c>
      <c r="R629" s="1" t="str">
        <f>_xlfn.XLOOKUP(Q629,RFM[RFM Score],RFM[Client Segmentation])</f>
        <v>Champion</v>
      </c>
    </row>
    <row r="630" spans="1:18" x14ac:dyDescent="0.3">
      <c r="A630" t="s">
        <v>682</v>
      </c>
      <c r="B630" t="s">
        <v>11</v>
      </c>
      <c r="C630">
        <v>20</v>
      </c>
      <c r="D630" t="s">
        <v>8069</v>
      </c>
      <c r="E630" t="s">
        <v>8084</v>
      </c>
      <c r="F630" t="s">
        <v>12</v>
      </c>
      <c r="G630">
        <v>1</v>
      </c>
      <c r="H630" s="1">
        <v>5522</v>
      </c>
      <c r="I630">
        <v>4806</v>
      </c>
      <c r="J630" s="1">
        <v>14</v>
      </c>
      <c r="K630" t="s">
        <v>28</v>
      </c>
      <c r="L630" t="s">
        <v>45</v>
      </c>
      <c r="M630" t="s">
        <v>23</v>
      </c>
      <c r="N630" s="1">
        <f xml:space="preserve"> ROUND((1 - _xlfn.PERCENTRANK.INC(customers[days_since_last_purchase],customers[[#This Row],[days_since_last_purchase]]))*4 +1,0)</f>
        <v>4</v>
      </c>
      <c r="O630" s="1">
        <f>ROUND(_xlfn.PERCENTRANK.INC(customers[total_orders],customers[[#This Row],[total_orders]])*4+1,0)</f>
        <v>1</v>
      </c>
      <c r="P630" s="1">
        <f>ROUND(_xlfn.PERCENTRANK.INC(customers[total_spend_usd],customers[[#This Row],[total_spend_usd]])*4+1,0)</f>
        <v>1</v>
      </c>
      <c r="Q630" s="1">
        <v>411</v>
      </c>
      <c r="R630" s="1" t="str">
        <f>_xlfn.XLOOKUP(Q630,RFM[RFM Score],RFM[Client Segmentation])</f>
        <v>New Customer</v>
      </c>
    </row>
    <row r="631" spans="1:18" x14ac:dyDescent="0.3">
      <c r="A631" t="s">
        <v>683</v>
      </c>
      <c r="B631" t="s">
        <v>107</v>
      </c>
      <c r="C631">
        <v>18</v>
      </c>
      <c r="D631" t="s">
        <v>8069</v>
      </c>
      <c r="E631" t="s">
        <v>8084</v>
      </c>
      <c r="F631" t="s">
        <v>17</v>
      </c>
      <c r="G631">
        <v>9</v>
      </c>
      <c r="H631" s="1">
        <v>4289</v>
      </c>
      <c r="I631">
        <v>35834</v>
      </c>
      <c r="J631" s="1">
        <v>108</v>
      </c>
      <c r="K631" t="s">
        <v>44</v>
      </c>
      <c r="L631" t="s">
        <v>14</v>
      </c>
      <c r="M631" t="s">
        <v>23</v>
      </c>
      <c r="N631" s="1">
        <f xml:space="preserve"> ROUND((1 - _xlfn.PERCENTRANK.INC(customers[days_since_last_purchase],customers[[#This Row],[days_since_last_purchase]]))*4 +1,0)</f>
        <v>2</v>
      </c>
      <c r="O631" s="1">
        <f>ROUND(_xlfn.PERCENTRANK.INC(customers[total_orders],customers[[#This Row],[total_orders]])*4+1,0)</f>
        <v>2</v>
      </c>
      <c r="P631" s="1">
        <f>ROUND(_xlfn.PERCENTRANK.INC(customers[total_spend_usd],customers[[#This Row],[total_spend_usd]])*4+1,0)</f>
        <v>2</v>
      </c>
      <c r="Q631" s="1">
        <v>222</v>
      </c>
      <c r="R631" s="1" t="str">
        <f>_xlfn.XLOOKUP(Q631,RFM[RFM Score],RFM[Client Segmentation])</f>
        <v>Hibernating</v>
      </c>
    </row>
    <row r="632" spans="1:18" x14ac:dyDescent="0.3">
      <c r="A632" t="s">
        <v>684</v>
      </c>
      <c r="B632" t="s">
        <v>27</v>
      </c>
      <c r="C632">
        <v>27</v>
      </c>
      <c r="D632" t="s">
        <v>8070</v>
      </c>
      <c r="E632" t="s">
        <v>8087</v>
      </c>
      <c r="F632" t="s">
        <v>17</v>
      </c>
      <c r="G632">
        <v>15</v>
      </c>
      <c r="H632" s="1">
        <v>7533</v>
      </c>
      <c r="I632">
        <v>110079</v>
      </c>
      <c r="J632" s="1">
        <v>69</v>
      </c>
      <c r="K632" t="s">
        <v>37</v>
      </c>
      <c r="L632" t="s">
        <v>45</v>
      </c>
      <c r="M632" t="s">
        <v>15</v>
      </c>
      <c r="N632" s="1">
        <f xml:space="preserve"> ROUND((1 - _xlfn.PERCENTRANK.INC(customers[days_since_last_purchase],customers[[#This Row],[days_since_last_purchase]]))*4 +1,0)</f>
        <v>2</v>
      </c>
      <c r="O632" s="1">
        <f>ROUND(_xlfn.PERCENTRANK.INC(customers[total_orders],customers[[#This Row],[total_orders]])*4+1,0)</f>
        <v>3</v>
      </c>
      <c r="P632" s="1">
        <f>ROUND(_xlfn.PERCENTRANK.INC(customers[total_spend_usd],customers[[#This Row],[total_spend_usd]])*4+1,0)</f>
        <v>4</v>
      </c>
      <c r="Q632" s="1">
        <v>234</v>
      </c>
      <c r="R632" s="1" t="str">
        <f>_xlfn.XLOOKUP(Q632,RFM[RFM Score],RFM[Client Segmentation])</f>
        <v>At Risk</v>
      </c>
    </row>
    <row r="633" spans="1:18" x14ac:dyDescent="0.3">
      <c r="A633" t="s">
        <v>685</v>
      </c>
      <c r="B633" t="s">
        <v>68</v>
      </c>
      <c r="C633">
        <v>22</v>
      </c>
      <c r="D633" t="s">
        <v>8069</v>
      </c>
      <c r="E633" t="s">
        <v>8085</v>
      </c>
      <c r="F633" t="s">
        <v>17</v>
      </c>
      <c r="G633">
        <v>27</v>
      </c>
      <c r="H633" s="1">
        <v>10148</v>
      </c>
      <c r="I633">
        <v>23831</v>
      </c>
      <c r="J633" s="1">
        <v>3</v>
      </c>
      <c r="K633" t="s">
        <v>37</v>
      </c>
      <c r="L633" t="s">
        <v>19</v>
      </c>
      <c r="M633" t="s">
        <v>23</v>
      </c>
      <c r="N633" s="1">
        <f xml:space="preserve"> ROUND((1 - _xlfn.PERCENTRANK.INC(customers[days_since_last_purchase],customers[[#This Row],[days_since_last_purchase]]))*4 +1,0)</f>
        <v>5</v>
      </c>
      <c r="O633" s="1">
        <f>ROUND(_xlfn.PERCENTRANK.INC(customers[total_orders],customers[[#This Row],[total_orders]])*4+1,0)</f>
        <v>4</v>
      </c>
      <c r="P633" s="1">
        <f>ROUND(_xlfn.PERCENTRANK.INC(customers[total_spend_usd],customers[[#This Row],[total_spend_usd]])*4+1,0)</f>
        <v>2</v>
      </c>
      <c r="Q633" s="1">
        <v>542</v>
      </c>
      <c r="R633" s="1" t="str">
        <f>_xlfn.XLOOKUP(Q633,RFM[RFM Score],RFM[Client Segmentation])</f>
        <v>Potential Loyalist</v>
      </c>
    </row>
    <row r="634" spans="1:18" x14ac:dyDescent="0.3">
      <c r="A634" t="s">
        <v>686</v>
      </c>
      <c r="B634" t="s">
        <v>43</v>
      </c>
      <c r="C634">
        <v>29</v>
      </c>
      <c r="D634" t="s">
        <v>8070</v>
      </c>
      <c r="E634" t="s">
        <v>8084</v>
      </c>
      <c r="F634" t="s">
        <v>17</v>
      </c>
      <c r="G634">
        <v>10</v>
      </c>
      <c r="H634" s="1">
        <v>2345</v>
      </c>
      <c r="I634">
        <v>20377</v>
      </c>
      <c r="J634" s="1">
        <v>14</v>
      </c>
      <c r="K634" t="s">
        <v>55</v>
      </c>
      <c r="L634" t="s">
        <v>19</v>
      </c>
      <c r="M634" t="s">
        <v>23</v>
      </c>
      <c r="N634" s="1">
        <f xml:space="preserve"> ROUND((1 - _xlfn.PERCENTRANK.INC(customers[days_since_last_purchase],customers[[#This Row],[days_since_last_purchase]]))*4 +1,0)</f>
        <v>4</v>
      </c>
      <c r="O634" s="1">
        <f>ROUND(_xlfn.PERCENTRANK.INC(customers[total_orders],customers[[#This Row],[total_orders]])*4+1,0)</f>
        <v>3</v>
      </c>
      <c r="P634" s="1">
        <f>ROUND(_xlfn.PERCENTRANK.INC(customers[total_spend_usd],customers[[#This Row],[total_spend_usd]])*4+1,0)</f>
        <v>2</v>
      </c>
      <c r="Q634" s="1">
        <v>432</v>
      </c>
      <c r="R634" s="1" t="str">
        <f>_xlfn.XLOOKUP(Q634,RFM[RFM Score],RFM[Client Segmentation])</f>
        <v>Potential Loyalist</v>
      </c>
    </row>
    <row r="635" spans="1:18" x14ac:dyDescent="0.3">
      <c r="A635" t="s">
        <v>687</v>
      </c>
      <c r="B635" t="s">
        <v>43</v>
      </c>
      <c r="C635">
        <v>18</v>
      </c>
      <c r="D635" t="s">
        <v>8069</v>
      </c>
      <c r="E635" t="s">
        <v>8084</v>
      </c>
      <c r="F635" t="s">
        <v>12</v>
      </c>
      <c r="G635">
        <v>6</v>
      </c>
      <c r="H635" s="1">
        <v>38503</v>
      </c>
      <c r="I635">
        <v>24717</v>
      </c>
      <c r="J635" s="1">
        <v>6</v>
      </c>
      <c r="K635" t="s">
        <v>74</v>
      </c>
      <c r="L635" t="s">
        <v>19</v>
      </c>
      <c r="M635" t="s">
        <v>15</v>
      </c>
      <c r="N635" s="1">
        <f xml:space="preserve"> ROUND((1 - _xlfn.PERCENTRANK.INC(customers[days_since_last_purchase],customers[[#This Row],[days_since_last_purchase]]))*4 +1,0)</f>
        <v>5</v>
      </c>
      <c r="O635" s="1">
        <f>ROUND(_xlfn.PERCENTRANK.INC(customers[total_orders],customers[[#This Row],[total_orders]])*4+1,0)</f>
        <v>2</v>
      </c>
      <c r="P635" s="1">
        <f>ROUND(_xlfn.PERCENTRANK.INC(customers[total_spend_usd],customers[[#This Row],[total_spend_usd]])*4+1,0)</f>
        <v>2</v>
      </c>
      <c r="Q635" s="1">
        <v>522</v>
      </c>
      <c r="R635" s="1" t="str">
        <f>_xlfn.XLOOKUP(Q635,RFM[RFM Score],RFM[Client Segmentation])</f>
        <v>Promising</v>
      </c>
    </row>
    <row r="636" spans="1:18" x14ac:dyDescent="0.3">
      <c r="A636" t="s">
        <v>688</v>
      </c>
      <c r="B636" t="s">
        <v>11</v>
      </c>
      <c r="C636">
        <v>33</v>
      </c>
      <c r="D636" t="s">
        <v>8070</v>
      </c>
      <c r="E636" t="s">
        <v>8084</v>
      </c>
      <c r="F636" t="s">
        <v>17</v>
      </c>
      <c r="G636">
        <v>26</v>
      </c>
      <c r="H636" s="1">
        <v>6816</v>
      </c>
      <c r="I636">
        <v>190374</v>
      </c>
      <c r="J636" s="1">
        <v>3</v>
      </c>
      <c r="K636" t="s">
        <v>40</v>
      </c>
      <c r="L636" t="s">
        <v>45</v>
      </c>
      <c r="M636" t="s">
        <v>23</v>
      </c>
      <c r="N636" s="1">
        <f xml:space="preserve"> ROUND((1 - _xlfn.PERCENTRANK.INC(customers[days_since_last_purchase],customers[[#This Row],[days_since_last_purchase]]))*4 +1,0)</f>
        <v>5</v>
      </c>
      <c r="O636" s="1">
        <f>ROUND(_xlfn.PERCENTRANK.INC(customers[total_orders],customers[[#This Row],[total_orders]])*4+1,0)</f>
        <v>4</v>
      </c>
      <c r="P636" s="1">
        <f>ROUND(_xlfn.PERCENTRANK.INC(customers[total_spend_usd],customers[[#This Row],[total_spend_usd]])*4+1,0)</f>
        <v>4</v>
      </c>
      <c r="Q636" s="1">
        <v>544</v>
      </c>
      <c r="R636" s="1" t="str">
        <f>_xlfn.XLOOKUP(Q636,RFM[RFM Score],RFM[Client Segmentation])</f>
        <v>Champion</v>
      </c>
    </row>
    <row r="637" spans="1:18" x14ac:dyDescent="0.3">
      <c r="A637" t="s">
        <v>689</v>
      </c>
      <c r="B637" t="s">
        <v>68</v>
      </c>
      <c r="C637">
        <v>29</v>
      </c>
      <c r="D637" t="s">
        <v>8070</v>
      </c>
      <c r="E637" t="s">
        <v>8085</v>
      </c>
      <c r="F637" t="s">
        <v>12</v>
      </c>
      <c r="G637">
        <v>15</v>
      </c>
      <c r="H637" s="1">
        <v>8218</v>
      </c>
      <c r="I637">
        <v>133757</v>
      </c>
      <c r="J637" s="1">
        <v>12</v>
      </c>
      <c r="K637" t="s">
        <v>52</v>
      </c>
      <c r="L637" t="s">
        <v>14</v>
      </c>
      <c r="M637" t="s">
        <v>15</v>
      </c>
      <c r="N637" s="1">
        <f xml:space="preserve"> ROUND((1 - _xlfn.PERCENTRANK.INC(customers[days_since_last_purchase],customers[[#This Row],[days_since_last_purchase]]))*4 +1,0)</f>
        <v>4</v>
      </c>
      <c r="O637" s="1">
        <f>ROUND(_xlfn.PERCENTRANK.INC(customers[total_orders],customers[[#This Row],[total_orders]])*4+1,0)</f>
        <v>3</v>
      </c>
      <c r="P637" s="1">
        <f>ROUND(_xlfn.PERCENTRANK.INC(customers[total_spend_usd],customers[[#This Row],[total_spend_usd]])*4+1,0)</f>
        <v>4</v>
      </c>
      <c r="Q637" s="1">
        <v>434</v>
      </c>
      <c r="R637" s="1" t="str">
        <f>_xlfn.XLOOKUP(Q637,RFM[RFM Score],RFM[Client Segmentation])</f>
        <v>Need Attention</v>
      </c>
    </row>
    <row r="638" spans="1:18" x14ac:dyDescent="0.3">
      <c r="A638" t="s">
        <v>690</v>
      </c>
      <c r="B638" t="s">
        <v>51</v>
      </c>
      <c r="C638">
        <v>23</v>
      </c>
      <c r="D638" t="s">
        <v>8069</v>
      </c>
      <c r="E638" t="s">
        <v>8084</v>
      </c>
      <c r="F638" t="s">
        <v>12</v>
      </c>
      <c r="G638">
        <v>2</v>
      </c>
      <c r="H638" s="1">
        <v>9876</v>
      </c>
      <c r="I638">
        <v>1837</v>
      </c>
      <c r="J638" s="1">
        <v>145</v>
      </c>
      <c r="K638" t="s">
        <v>37</v>
      </c>
      <c r="L638" t="s">
        <v>47</v>
      </c>
      <c r="M638" t="s">
        <v>15</v>
      </c>
      <c r="N638" s="1">
        <f xml:space="preserve"> ROUND((1 - _xlfn.PERCENTRANK.INC(customers[days_since_last_purchase],customers[[#This Row],[days_since_last_purchase]]))*4 +1,0)</f>
        <v>1</v>
      </c>
      <c r="O638" s="1">
        <f>ROUND(_xlfn.PERCENTRANK.INC(customers[total_orders],customers[[#This Row],[total_orders]])*4+1,0)</f>
        <v>1</v>
      </c>
      <c r="P638" s="1">
        <f>ROUND(_xlfn.PERCENTRANK.INC(customers[total_spend_usd],customers[[#This Row],[total_spend_usd]])*4+1,0)</f>
        <v>1</v>
      </c>
      <c r="Q638" s="1">
        <v>111</v>
      </c>
      <c r="R638" s="1" t="str">
        <f>_xlfn.XLOOKUP(Q638,RFM[RFM Score],RFM[Client Segmentation])</f>
        <v>Lost</v>
      </c>
    </row>
    <row r="639" spans="1:18" x14ac:dyDescent="0.3">
      <c r="A639" t="s">
        <v>691</v>
      </c>
      <c r="B639" t="s">
        <v>11</v>
      </c>
      <c r="C639">
        <v>33</v>
      </c>
      <c r="D639" t="s">
        <v>8070</v>
      </c>
      <c r="E639" t="s">
        <v>8084</v>
      </c>
      <c r="F639" t="s">
        <v>12</v>
      </c>
      <c r="G639">
        <v>40</v>
      </c>
      <c r="H639" s="1">
        <v>11149</v>
      </c>
      <c r="I639">
        <v>493986</v>
      </c>
      <c r="J639" s="1">
        <v>63</v>
      </c>
      <c r="K639" t="s">
        <v>21</v>
      </c>
      <c r="L639" t="s">
        <v>14</v>
      </c>
      <c r="M639" t="s">
        <v>15</v>
      </c>
      <c r="N639" s="1">
        <f xml:space="preserve"> ROUND((1 - _xlfn.PERCENTRANK.INC(customers[days_since_last_purchase],customers[[#This Row],[days_since_last_purchase]]))*4 +1,0)</f>
        <v>2</v>
      </c>
      <c r="O639" s="1">
        <f>ROUND(_xlfn.PERCENTRANK.INC(customers[total_orders],customers[[#This Row],[total_orders]])*4+1,0)</f>
        <v>5</v>
      </c>
      <c r="P639" s="1">
        <f>ROUND(_xlfn.PERCENTRANK.INC(customers[total_spend_usd],customers[[#This Row],[total_spend_usd]])*4+1,0)</f>
        <v>5</v>
      </c>
      <c r="Q639" s="1">
        <v>255</v>
      </c>
      <c r="R639" s="1" t="str">
        <f>_xlfn.XLOOKUP(Q639,RFM[RFM Score],RFM[Client Segmentation])</f>
        <v>At Risk</v>
      </c>
    </row>
    <row r="640" spans="1:18" x14ac:dyDescent="0.3">
      <c r="A640" t="s">
        <v>692</v>
      </c>
      <c r="B640" t="s">
        <v>43</v>
      </c>
      <c r="C640">
        <v>50</v>
      </c>
      <c r="D640" t="s">
        <v>8071</v>
      </c>
      <c r="E640" t="s">
        <v>8085</v>
      </c>
      <c r="F640" t="s">
        <v>12</v>
      </c>
      <c r="G640">
        <v>45</v>
      </c>
      <c r="H640" s="1">
        <v>12809</v>
      </c>
      <c r="I640">
        <v>493489</v>
      </c>
      <c r="J640" s="1">
        <v>106</v>
      </c>
      <c r="K640" t="s">
        <v>28</v>
      </c>
      <c r="L640" t="s">
        <v>19</v>
      </c>
      <c r="M640" t="s">
        <v>23</v>
      </c>
      <c r="N640" s="1">
        <f xml:space="preserve"> ROUND((1 - _xlfn.PERCENTRANK.INC(customers[days_since_last_purchase],customers[[#This Row],[days_since_last_purchase]]))*4 +1,0)</f>
        <v>2</v>
      </c>
      <c r="O640" s="1">
        <f>ROUND(_xlfn.PERCENTRANK.INC(customers[total_orders],customers[[#This Row],[total_orders]])*4+1,0)</f>
        <v>5</v>
      </c>
      <c r="P640" s="1">
        <f>ROUND(_xlfn.PERCENTRANK.INC(customers[total_spend_usd],customers[[#This Row],[total_spend_usd]])*4+1,0)</f>
        <v>5</v>
      </c>
      <c r="Q640" s="1">
        <v>255</v>
      </c>
      <c r="R640" s="1" t="str">
        <f>_xlfn.XLOOKUP(Q640,RFM[RFM Score],RFM[Client Segmentation])</f>
        <v>At Risk</v>
      </c>
    </row>
    <row r="641" spans="1:18" x14ac:dyDescent="0.3">
      <c r="A641" t="s">
        <v>693</v>
      </c>
      <c r="B641" t="s">
        <v>11</v>
      </c>
      <c r="C641">
        <v>35</v>
      </c>
      <c r="D641" t="s">
        <v>8068</v>
      </c>
      <c r="E641" t="s">
        <v>8087</v>
      </c>
      <c r="F641" t="s">
        <v>12</v>
      </c>
      <c r="G641">
        <v>14</v>
      </c>
      <c r="H641" s="1">
        <v>9874</v>
      </c>
      <c r="I641">
        <v>143313</v>
      </c>
      <c r="J641" s="1">
        <v>86</v>
      </c>
      <c r="K641" t="s">
        <v>98</v>
      </c>
      <c r="L641" t="s">
        <v>14</v>
      </c>
      <c r="M641" t="s">
        <v>23</v>
      </c>
      <c r="N641" s="1">
        <f xml:space="preserve"> ROUND((1 - _xlfn.PERCENTRANK.INC(customers[days_since_last_purchase],customers[[#This Row],[days_since_last_purchase]]))*4 +1,0)</f>
        <v>2</v>
      </c>
      <c r="O641" s="1">
        <f>ROUND(_xlfn.PERCENTRANK.INC(customers[total_orders],customers[[#This Row],[total_orders]])*4+1,0)</f>
        <v>3</v>
      </c>
      <c r="P641" s="1">
        <f>ROUND(_xlfn.PERCENTRANK.INC(customers[total_spend_usd],customers[[#This Row],[total_spend_usd]])*4+1,0)</f>
        <v>4</v>
      </c>
      <c r="Q641" s="1">
        <v>234</v>
      </c>
      <c r="R641" s="1" t="str">
        <f>_xlfn.XLOOKUP(Q641,RFM[RFM Score],RFM[Client Segmentation])</f>
        <v>At Risk</v>
      </c>
    </row>
    <row r="642" spans="1:18" x14ac:dyDescent="0.3">
      <c r="A642" t="s">
        <v>694</v>
      </c>
      <c r="B642" t="s">
        <v>147</v>
      </c>
      <c r="C642">
        <v>33</v>
      </c>
      <c r="D642" t="s">
        <v>8070</v>
      </c>
      <c r="E642" t="s">
        <v>8084</v>
      </c>
      <c r="F642" t="s">
        <v>12</v>
      </c>
      <c r="G642">
        <v>4</v>
      </c>
      <c r="H642" s="1">
        <v>12011</v>
      </c>
      <c r="I642">
        <v>50896</v>
      </c>
      <c r="J642" s="1">
        <v>106</v>
      </c>
      <c r="K642" t="s">
        <v>25</v>
      </c>
      <c r="L642" t="s">
        <v>22</v>
      </c>
      <c r="M642" t="s">
        <v>23</v>
      </c>
      <c r="N642" s="1">
        <f xml:space="preserve"> ROUND((1 - _xlfn.PERCENTRANK.INC(customers[days_since_last_purchase],customers[[#This Row],[days_since_last_purchase]]))*4 +1,0)</f>
        <v>2</v>
      </c>
      <c r="O642" s="1">
        <f>ROUND(_xlfn.PERCENTRANK.INC(customers[total_orders],customers[[#This Row],[total_orders]])*4+1,0)</f>
        <v>2</v>
      </c>
      <c r="P642" s="1">
        <f>ROUND(_xlfn.PERCENTRANK.INC(customers[total_spend_usd],customers[[#This Row],[total_spend_usd]])*4+1,0)</f>
        <v>3</v>
      </c>
      <c r="Q642" s="1">
        <v>223</v>
      </c>
      <c r="R642" s="1" t="str">
        <f>_xlfn.XLOOKUP(Q642,RFM[RFM Score],RFM[Client Segmentation])</f>
        <v>Hibernating</v>
      </c>
    </row>
    <row r="643" spans="1:18" x14ac:dyDescent="0.3">
      <c r="A643" t="s">
        <v>695</v>
      </c>
      <c r="B643" t="s">
        <v>68</v>
      </c>
      <c r="C643">
        <v>36</v>
      </c>
      <c r="D643" t="s">
        <v>8068</v>
      </c>
      <c r="E643" t="s">
        <v>8084</v>
      </c>
      <c r="F643" t="s">
        <v>12</v>
      </c>
      <c r="G643">
        <v>6</v>
      </c>
      <c r="H643" s="1">
        <v>2636</v>
      </c>
      <c r="I643">
        <v>1779</v>
      </c>
      <c r="J643" s="1">
        <v>15</v>
      </c>
      <c r="K643" t="s">
        <v>44</v>
      </c>
      <c r="L643" t="s">
        <v>14</v>
      </c>
      <c r="M643" t="s">
        <v>15</v>
      </c>
      <c r="N643" s="1">
        <f xml:space="preserve"> ROUND((1 - _xlfn.PERCENTRANK.INC(customers[days_since_last_purchase],customers[[#This Row],[days_since_last_purchase]]))*4 +1,0)</f>
        <v>4</v>
      </c>
      <c r="O643" s="1">
        <f>ROUND(_xlfn.PERCENTRANK.INC(customers[total_orders],customers[[#This Row],[total_orders]])*4+1,0)</f>
        <v>2</v>
      </c>
      <c r="P643" s="1">
        <f>ROUND(_xlfn.PERCENTRANK.INC(customers[total_spend_usd],customers[[#This Row],[total_spend_usd]])*4+1,0)</f>
        <v>1</v>
      </c>
      <c r="Q643" s="1">
        <v>421</v>
      </c>
      <c r="R643" s="1" t="str">
        <f>_xlfn.XLOOKUP(Q643,RFM[RFM Score],RFM[Client Segmentation])</f>
        <v>New Customer</v>
      </c>
    </row>
    <row r="644" spans="1:18" x14ac:dyDescent="0.3">
      <c r="A644" t="s">
        <v>696</v>
      </c>
      <c r="B644" t="s">
        <v>11</v>
      </c>
      <c r="C644">
        <v>28</v>
      </c>
      <c r="D644" t="s">
        <v>8070</v>
      </c>
      <c r="E644" t="s">
        <v>8085</v>
      </c>
      <c r="F644" t="s">
        <v>17</v>
      </c>
      <c r="G644">
        <v>35</v>
      </c>
      <c r="H644" s="1">
        <v>2919</v>
      </c>
      <c r="I644">
        <v>110912</v>
      </c>
      <c r="J644" s="1">
        <v>14</v>
      </c>
      <c r="K644" t="s">
        <v>21</v>
      </c>
      <c r="L644" t="s">
        <v>34</v>
      </c>
      <c r="M644" t="s">
        <v>23</v>
      </c>
      <c r="N644" s="1">
        <f xml:space="preserve"> ROUND((1 - _xlfn.PERCENTRANK.INC(customers[days_since_last_purchase],customers[[#This Row],[days_since_last_purchase]]))*4 +1,0)</f>
        <v>4</v>
      </c>
      <c r="O644" s="1">
        <f>ROUND(_xlfn.PERCENTRANK.INC(customers[total_orders],customers[[#This Row],[total_orders]])*4+1,0)</f>
        <v>5</v>
      </c>
      <c r="P644" s="1">
        <f>ROUND(_xlfn.PERCENTRANK.INC(customers[total_spend_usd],customers[[#This Row],[total_spend_usd]])*4+1,0)</f>
        <v>4</v>
      </c>
      <c r="Q644" s="1">
        <v>454</v>
      </c>
      <c r="R644" s="1" t="str">
        <f>_xlfn.XLOOKUP(Q644,RFM[RFM Score],RFM[Client Segmentation])</f>
        <v>Champion</v>
      </c>
    </row>
    <row r="645" spans="1:18" x14ac:dyDescent="0.3">
      <c r="A645" t="s">
        <v>697</v>
      </c>
      <c r="B645" t="s">
        <v>68</v>
      </c>
      <c r="C645">
        <v>40</v>
      </c>
      <c r="D645" t="s">
        <v>8068</v>
      </c>
      <c r="E645" t="s">
        <v>8087</v>
      </c>
      <c r="F645" t="s">
        <v>12</v>
      </c>
      <c r="G645">
        <v>5</v>
      </c>
      <c r="H645" s="1">
        <v>4923</v>
      </c>
      <c r="I645">
        <v>26802</v>
      </c>
      <c r="J645" s="1">
        <v>34</v>
      </c>
      <c r="K645" t="s">
        <v>18</v>
      </c>
      <c r="L645" t="s">
        <v>14</v>
      </c>
      <c r="M645" t="s">
        <v>23</v>
      </c>
      <c r="N645" s="1">
        <f xml:space="preserve"> ROUND((1 - _xlfn.PERCENTRANK.INC(customers[days_since_last_purchase],customers[[#This Row],[days_since_last_purchase]]))*4 +1,0)</f>
        <v>3</v>
      </c>
      <c r="O645" s="1">
        <f>ROUND(_xlfn.PERCENTRANK.INC(customers[total_orders],customers[[#This Row],[total_orders]])*4+1,0)</f>
        <v>2</v>
      </c>
      <c r="P645" s="1">
        <f>ROUND(_xlfn.PERCENTRANK.INC(customers[total_spend_usd],customers[[#This Row],[total_spend_usd]])*4+1,0)</f>
        <v>2</v>
      </c>
      <c r="Q645" s="1">
        <v>322</v>
      </c>
      <c r="R645" s="1" t="str">
        <f>_xlfn.XLOOKUP(Q645,RFM[RFM Score],RFM[Client Segmentation])</f>
        <v>Hibernating</v>
      </c>
    </row>
    <row r="646" spans="1:18" x14ac:dyDescent="0.3">
      <c r="A646" t="s">
        <v>698</v>
      </c>
      <c r="B646" t="s">
        <v>166</v>
      </c>
      <c r="C646">
        <v>18</v>
      </c>
      <c r="D646" t="s">
        <v>8069</v>
      </c>
      <c r="E646" t="s">
        <v>8084</v>
      </c>
      <c r="F646" t="s">
        <v>12</v>
      </c>
      <c r="G646">
        <v>33</v>
      </c>
      <c r="H646" s="1">
        <v>12165</v>
      </c>
      <c r="I646">
        <v>387523</v>
      </c>
      <c r="J646" s="1">
        <v>50</v>
      </c>
      <c r="K646" t="s">
        <v>40</v>
      </c>
      <c r="L646" t="s">
        <v>22</v>
      </c>
      <c r="M646" t="s">
        <v>15</v>
      </c>
      <c r="N646" s="1">
        <f xml:space="preserve"> ROUND((1 - _xlfn.PERCENTRANK.INC(customers[days_since_last_purchase],customers[[#This Row],[days_since_last_purchase]]))*4 +1,0)</f>
        <v>3</v>
      </c>
      <c r="O646" s="1">
        <f>ROUND(_xlfn.PERCENTRANK.INC(customers[total_orders],customers[[#This Row],[total_orders]])*4+1,0)</f>
        <v>4</v>
      </c>
      <c r="P646" s="1">
        <f>ROUND(_xlfn.PERCENTRANK.INC(customers[total_spend_usd],customers[[#This Row],[total_spend_usd]])*4+1,0)</f>
        <v>5</v>
      </c>
      <c r="Q646" s="1">
        <v>345</v>
      </c>
      <c r="R646" s="1" t="str">
        <f>_xlfn.XLOOKUP(Q646,RFM[RFM Score],RFM[Client Segmentation])</f>
        <v>Loyal Customer</v>
      </c>
    </row>
    <row r="647" spans="1:18" x14ac:dyDescent="0.3">
      <c r="A647" t="s">
        <v>699</v>
      </c>
      <c r="B647" t="s">
        <v>107</v>
      </c>
      <c r="C647">
        <v>24</v>
      </c>
      <c r="D647" t="s">
        <v>8069</v>
      </c>
      <c r="E647" t="s">
        <v>8086</v>
      </c>
      <c r="F647" t="s">
        <v>17</v>
      </c>
      <c r="G647">
        <v>43</v>
      </c>
      <c r="H647" s="1">
        <v>38044</v>
      </c>
      <c r="I647">
        <v>1832652</v>
      </c>
      <c r="J647" s="1">
        <v>185</v>
      </c>
      <c r="K647" t="s">
        <v>40</v>
      </c>
      <c r="L647" t="s">
        <v>14</v>
      </c>
      <c r="M647" t="s">
        <v>23</v>
      </c>
      <c r="N647" s="1">
        <f xml:space="preserve"> ROUND((1 - _xlfn.PERCENTRANK.INC(customers[days_since_last_purchase],customers[[#This Row],[days_since_last_purchase]]))*4 +1,0)</f>
        <v>1</v>
      </c>
      <c r="O647" s="1">
        <f>ROUND(_xlfn.PERCENTRANK.INC(customers[total_orders],customers[[#This Row],[total_orders]])*4+1,0)</f>
        <v>5</v>
      </c>
      <c r="P647" s="1">
        <f>ROUND(_xlfn.PERCENTRANK.INC(customers[total_spend_usd],customers[[#This Row],[total_spend_usd]])*4+1,0)</f>
        <v>5</v>
      </c>
      <c r="Q647" s="1">
        <v>155</v>
      </c>
      <c r="R647" s="1" t="str">
        <f>_xlfn.XLOOKUP(Q647,RFM[RFM Score],RFM[Client Segmentation])</f>
        <v>Cannot Lose Them</v>
      </c>
    </row>
    <row r="648" spans="1:18" x14ac:dyDescent="0.3">
      <c r="A648" t="s">
        <v>700</v>
      </c>
      <c r="B648" t="s">
        <v>27</v>
      </c>
      <c r="C648">
        <v>31</v>
      </c>
      <c r="D648" t="s">
        <v>8070</v>
      </c>
      <c r="E648" t="s">
        <v>8084</v>
      </c>
      <c r="F648" t="s">
        <v>17</v>
      </c>
      <c r="G648">
        <v>15</v>
      </c>
      <c r="H648" s="1">
        <v>4741</v>
      </c>
      <c r="I648">
        <v>64827</v>
      </c>
      <c r="J648" s="1">
        <v>79</v>
      </c>
      <c r="K648" t="s">
        <v>31</v>
      </c>
      <c r="L648" t="s">
        <v>14</v>
      </c>
      <c r="M648" t="s">
        <v>15</v>
      </c>
      <c r="N648" s="1">
        <f xml:space="preserve"> ROUND((1 - _xlfn.PERCENTRANK.INC(customers[days_since_last_purchase],customers[[#This Row],[days_since_last_purchase]]))*4 +1,0)</f>
        <v>2</v>
      </c>
      <c r="O648" s="1">
        <f>ROUND(_xlfn.PERCENTRANK.INC(customers[total_orders],customers[[#This Row],[total_orders]])*4+1,0)</f>
        <v>3</v>
      </c>
      <c r="P648" s="1">
        <f>ROUND(_xlfn.PERCENTRANK.INC(customers[total_spend_usd],customers[[#This Row],[total_spend_usd]])*4+1,0)</f>
        <v>3</v>
      </c>
      <c r="Q648" s="1">
        <v>233</v>
      </c>
      <c r="R648" s="1" t="str">
        <f>_xlfn.XLOOKUP(Q648,RFM[RFM Score],RFM[Client Segmentation])</f>
        <v>Hibernating</v>
      </c>
    </row>
    <row r="649" spans="1:18" x14ac:dyDescent="0.3">
      <c r="A649" t="s">
        <v>701</v>
      </c>
      <c r="B649" t="s">
        <v>96</v>
      </c>
      <c r="C649">
        <v>49</v>
      </c>
      <c r="D649" t="s">
        <v>8071</v>
      </c>
      <c r="E649" t="s">
        <v>8085</v>
      </c>
      <c r="F649" t="s">
        <v>17</v>
      </c>
      <c r="G649">
        <v>3</v>
      </c>
      <c r="H649" s="1">
        <v>11659</v>
      </c>
      <c r="I649">
        <v>32362</v>
      </c>
      <c r="J649" s="1">
        <v>91</v>
      </c>
      <c r="K649" t="s">
        <v>13</v>
      </c>
      <c r="L649" t="s">
        <v>34</v>
      </c>
      <c r="M649" t="s">
        <v>23</v>
      </c>
      <c r="N649" s="1">
        <f xml:space="preserve"> ROUND((1 - _xlfn.PERCENTRANK.INC(customers[days_since_last_purchase],customers[[#This Row],[days_since_last_purchase]]))*4 +1,0)</f>
        <v>2</v>
      </c>
      <c r="O649" s="1">
        <f>ROUND(_xlfn.PERCENTRANK.INC(customers[total_orders],customers[[#This Row],[total_orders]])*4+1,0)</f>
        <v>1</v>
      </c>
      <c r="P649" s="1">
        <f>ROUND(_xlfn.PERCENTRANK.INC(customers[total_spend_usd],customers[[#This Row],[total_spend_usd]])*4+1,0)</f>
        <v>2</v>
      </c>
      <c r="Q649" s="1">
        <v>212</v>
      </c>
      <c r="R649" s="1" t="str">
        <f>_xlfn.XLOOKUP(Q649,RFM[RFM Score],RFM[Client Segmentation])</f>
        <v>Hibernating</v>
      </c>
    </row>
    <row r="650" spans="1:18" x14ac:dyDescent="0.3">
      <c r="A650" t="s">
        <v>702</v>
      </c>
      <c r="B650" t="s">
        <v>27</v>
      </c>
      <c r="C650">
        <v>68</v>
      </c>
      <c r="D650" t="s">
        <v>8073</v>
      </c>
      <c r="E650" t="s">
        <v>8084</v>
      </c>
      <c r="F650" t="s">
        <v>12</v>
      </c>
      <c r="G650">
        <v>1</v>
      </c>
      <c r="H650" s="1">
        <v>13004</v>
      </c>
      <c r="I650">
        <v>11704</v>
      </c>
      <c r="J650" s="1">
        <v>59</v>
      </c>
      <c r="K650" t="s">
        <v>52</v>
      </c>
      <c r="L650" t="s">
        <v>14</v>
      </c>
      <c r="M650" t="s">
        <v>23</v>
      </c>
      <c r="N650" s="1">
        <f xml:space="preserve"> ROUND((1 - _xlfn.PERCENTRANK.INC(customers[days_since_last_purchase],customers[[#This Row],[days_since_last_purchase]]))*4 +1,0)</f>
        <v>3</v>
      </c>
      <c r="O650" s="1">
        <f>ROUND(_xlfn.PERCENTRANK.INC(customers[total_orders],customers[[#This Row],[total_orders]])*4+1,0)</f>
        <v>1</v>
      </c>
      <c r="P650" s="1">
        <f>ROUND(_xlfn.PERCENTRANK.INC(customers[total_spend_usd],customers[[#This Row],[total_spend_usd]])*4+1,0)</f>
        <v>2</v>
      </c>
      <c r="Q650" s="1">
        <v>312</v>
      </c>
      <c r="R650" s="1" t="str">
        <f>_xlfn.XLOOKUP(Q650,RFM[RFM Score],RFM[Client Segmentation])</f>
        <v>About To Sleep</v>
      </c>
    </row>
    <row r="651" spans="1:18" x14ac:dyDescent="0.3">
      <c r="A651" t="s">
        <v>703</v>
      </c>
      <c r="B651" t="s">
        <v>68</v>
      </c>
      <c r="C651">
        <v>46</v>
      </c>
      <c r="D651" t="s">
        <v>8071</v>
      </c>
      <c r="E651" t="s">
        <v>8084</v>
      </c>
      <c r="F651" t="s">
        <v>17</v>
      </c>
      <c r="G651">
        <v>34</v>
      </c>
      <c r="H651" s="1">
        <v>2139</v>
      </c>
      <c r="I651">
        <v>83498</v>
      </c>
      <c r="J651" s="1">
        <v>139</v>
      </c>
      <c r="K651" t="s">
        <v>124</v>
      </c>
      <c r="L651" t="s">
        <v>19</v>
      </c>
      <c r="M651" t="s">
        <v>23</v>
      </c>
      <c r="N651" s="1">
        <f xml:space="preserve"> ROUND((1 - _xlfn.PERCENTRANK.INC(customers[days_since_last_purchase],customers[[#This Row],[days_since_last_purchase]]))*4 +1,0)</f>
        <v>1</v>
      </c>
      <c r="O651" s="1">
        <f>ROUND(_xlfn.PERCENTRANK.INC(customers[total_orders],customers[[#This Row],[total_orders]])*4+1,0)</f>
        <v>4</v>
      </c>
      <c r="P651" s="1">
        <f>ROUND(_xlfn.PERCENTRANK.INC(customers[total_spend_usd],customers[[#This Row],[total_spend_usd]])*4+1,0)</f>
        <v>3</v>
      </c>
      <c r="Q651" s="1">
        <v>143</v>
      </c>
      <c r="R651" s="1" t="str">
        <f>_xlfn.XLOOKUP(Q651,RFM[RFM Score],RFM[Client Segmentation])</f>
        <v>At Risk</v>
      </c>
    </row>
    <row r="652" spans="1:18" x14ac:dyDescent="0.3">
      <c r="A652" t="s">
        <v>704</v>
      </c>
      <c r="B652" t="s">
        <v>33</v>
      </c>
      <c r="C652">
        <v>30</v>
      </c>
      <c r="D652" t="s">
        <v>8070</v>
      </c>
      <c r="E652" t="s">
        <v>8084</v>
      </c>
      <c r="F652" t="s">
        <v>12</v>
      </c>
      <c r="G652">
        <v>9</v>
      </c>
      <c r="H652" s="1">
        <v>3969</v>
      </c>
      <c r="I652">
        <v>33022</v>
      </c>
      <c r="J652" s="1">
        <v>231</v>
      </c>
      <c r="K652" t="s">
        <v>74</v>
      </c>
      <c r="L652" t="s">
        <v>34</v>
      </c>
      <c r="M652" t="s">
        <v>15</v>
      </c>
      <c r="N652" s="1">
        <f xml:space="preserve"> ROUND((1 - _xlfn.PERCENTRANK.INC(customers[days_since_last_purchase],customers[[#This Row],[days_since_last_purchase]]))*4 +1,0)</f>
        <v>1</v>
      </c>
      <c r="O652" s="1">
        <f>ROUND(_xlfn.PERCENTRANK.INC(customers[total_orders],customers[[#This Row],[total_orders]])*4+1,0)</f>
        <v>2</v>
      </c>
      <c r="P652" s="1">
        <f>ROUND(_xlfn.PERCENTRANK.INC(customers[total_spend_usd],customers[[#This Row],[total_spend_usd]])*4+1,0)</f>
        <v>2</v>
      </c>
      <c r="Q652" s="1">
        <v>122</v>
      </c>
      <c r="R652" s="1" t="str">
        <f>_xlfn.XLOOKUP(Q652,RFM[RFM Score],RFM[Client Segmentation])</f>
        <v>Hibernating</v>
      </c>
    </row>
    <row r="653" spans="1:18" x14ac:dyDescent="0.3">
      <c r="A653" t="s">
        <v>705</v>
      </c>
      <c r="B653" t="s">
        <v>68</v>
      </c>
      <c r="C653">
        <v>19</v>
      </c>
      <c r="D653" t="s">
        <v>8069</v>
      </c>
      <c r="E653" t="s">
        <v>8085</v>
      </c>
      <c r="F653" t="s">
        <v>12</v>
      </c>
      <c r="G653">
        <v>26</v>
      </c>
      <c r="H653" s="1">
        <v>4721</v>
      </c>
      <c r="I653">
        <v>108264</v>
      </c>
      <c r="J653" s="1">
        <v>69</v>
      </c>
      <c r="K653" t="s">
        <v>25</v>
      </c>
      <c r="L653" t="s">
        <v>45</v>
      </c>
      <c r="M653" t="s">
        <v>23</v>
      </c>
      <c r="N653" s="1">
        <f xml:space="preserve"> ROUND((1 - _xlfn.PERCENTRANK.INC(customers[days_since_last_purchase],customers[[#This Row],[days_since_last_purchase]]))*4 +1,0)</f>
        <v>2</v>
      </c>
      <c r="O653" s="1">
        <f>ROUND(_xlfn.PERCENTRANK.INC(customers[total_orders],customers[[#This Row],[total_orders]])*4+1,0)</f>
        <v>4</v>
      </c>
      <c r="P653" s="1">
        <f>ROUND(_xlfn.PERCENTRANK.INC(customers[total_spend_usd],customers[[#This Row],[total_spend_usd]])*4+1,0)</f>
        <v>3</v>
      </c>
      <c r="Q653" s="1">
        <v>243</v>
      </c>
      <c r="R653" s="1" t="str">
        <f>_xlfn.XLOOKUP(Q653,RFM[RFM Score],RFM[Client Segmentation])</f>
        <v>At Risk</v>
      </c>
    </row>
    <row r="654" spans="1:18" x14ac:dyDescent="0.3">
      <c r="A654" t="s">
        <v>706</v>
      </c>
      <c r="B654" t="s">
        <v>107</v>
      </c>
      <c r="C654">
        <v>34</v>
      </c>
      <c r="D654" t="s">
        <v>8070</v>
      </c>
      <c r="E654" t="s">
        <v>8084</v>
      </c>
      <c r="F654" t="s">
        <v>17</v>
      </c>
      <c r="G654">
        <v>10</v>
      </c>
      <c r="H654" s="1">
        <v>9221</v>
      </c>
      <c r="I654">
        <v>90999</v>
      </c>
      <c r="J654" s="1">
        <v>106</v>
      </c>
      <c r="K654" t="s">
        <v>25</v>
      </c>
      <c r="L654" t="s">
        <v>22</v>
      </c>
      <c r="M654" t="s">
        <v>15</v>
      </c>
      <c r="N654" s="1">
        <f xml:space="preserve"> ROUND((1 - _xlfn.PERCENTRANK.INC(customers[days_since_last_purchase],customers[[#This Row],[days_since_last_purchase]]))*4 +1,0)</f>
        <v>2</v>
      </c>
      <c r="O654" s="1">
        <f>ROUND(_xlfn.PERCENTRANK.INC(customers[total_orders],customers[[#This Row],[total_orders]])*4+1,0)</f>
        <v>3</v>
      </c>
      <c r="P654" s="1">
        <f>ROUND(_xlfn.PERCENTRANK.INC(customers[total_spend_usd],customers[[#This Row],[total_spend_usd]])*4+1,0)</f>
        <v>3</v>
      </c>
      <c r="Q654" s="1">
        <v>233</v>
      </c>
      <c r="R654" s="1" t="str">
        <f>_xlfn.XLOOKUP(Q654,RFM[RFM Score],RFM[Client Segmentation])</f>
        <v>Hibernating</v>
      </c>
    </row>
    <row r="655" spans="1:18" x14ac:dyDescent="0.3">
      <c r="A655" t="s">
        <v>707</v>
      </c>
      <c r="B655" t="s">
        <v>11</v>
      </c>
      <c r="C655">
        <v>47</v>
      </c>
      <c r="D655" t="s">
        <v>8071</v>
      </c>
      <c r="E655" t="s">
        <v>8087</v>
      </c>
      <c r="F655" t="s">
        <v>17</v>
      </c>
      <c r="G655">
        <v>25</v>
      </c>
      <c r="H655" s="1">
        <v>2028</v>
      </c>
      <c r="I655">
        <v>52256</v>
      </c>
      <c r="J655" s="1">
        <v>126</v>
      </c>
      <c r="K655" t="s">
        <v>40</v>
      </c>
      <c r="L655" t="s">
        <v>22</v>
      </c>
      <c r="M655" t="s">
        <v>23</v>
      </c>
      <c r="N655" s="1">
        <f xml:space="preserve"> ROUND((1 - _xlfn.PERCENTRANK.INC(customers[days_since_last_purchase],customers[[#This Row],[days_since_last_purchase]]))*4 +1,0)</f>
        <v>1</v>
      </c>
      <c r="O655" s="1">
        <f>ROUND(_xlfn.PERCENTRANK.INC(customers[total_orders],customers[[#This Row],[total_orders]])*4+1,0)</f>
        <v>4</v>
      </c>
      <c r="P655" s="1">
        <f>ROUND(_xlfn.PERCENTRANK.INC(customers[total_spend_usd],customers[[#This Row],[total_spend_usd]])*4+1,0)</f>
        <v>3</v>
      </c>
      <c r="Q655" s="1">
        <v>143</v>
      </c>
      <c r="R655" s="1" t="str">
        <f>_xlfn.XLOOKUP(Q655,RFM[RFM Score],RFM[Client Segmentation])</f>
        <v>At Risk</v>
      </c>
    </row>
    <row r="656" spans="1:18" x14ac:dyDescent="0.3">
      <c r="A656" t="s">
        <v>708</v>
      </c>
      <c r="B656" t="s">
        <v>68</v>
      </c>
      <c r="C656">
        <v>21</v>
      </c>
      <c r="D656" t="s">
        <v>8069</v>
      </c>
      <c r="E656" t="s">
        <v>8085</v>
      </c>
      <c r="F656" t="s">
        <v>12</v>
      </c>
      <c r="G656">
        <v>19</v>
      </c>
      <c r="H656" s="1">
        <v>634</v>
      </c>
      <c r="I656">
        <v>105571</v>
      </c>
      <c r="J656" s="1">
        <v>3</v>
      </c>
      <c r="K656" t="s">
        <v>55</v>
      </c>
      <c r="L656" t="s">
        <v>47</v>
      </c>
      <c r="M656" t="s">
        <v>23</v>
      </c>
      <c r="N656" s="1">
        <f xml:space="preserve"> ROUND((1 - _xlfn.PERCENTRANK.INC(customers[days_since_last_purchase],customers[[#This Row],[days_since_last_purchase]]))*4 +1,0)</f>
        <v>5</v>
      </c>
      <c r="O656" s="1">
        <f>ROUND(_xlfn.PERCENTRANK.INC(customers[total_orders],customers[[#This Row],[total_orders]])*4+1,0)</f>
        <v>4</v>
      </c>
      <c r="P656" s="1">
        <f>ROUND(_xlfn.PERCENTRANK.INC(customers[total_spend_usd],customers[[#This Row],[total_spend_usd]])*4+1,0)</f>
        <v>3</v>
      </c>
      <c r="Q656" s="1">
        <v>543</v>
      </c>
      <c r="R656" s="1" t="str">
        <f>_xlfn.XLOOKUP(Q656,RFM[RFM Score],RFM[Client Segmentation])</f>
        <v>Loyal Customer</v>
      </c>
    </row>
    <row r="657" spans="1:18" x14ac:dyDescent="0.3">
      <c r="A657" t="s">
        <v>709</v>
      </c>
      <c r="B657" t="s">
        <v>107</v>
      </c>
      <c r="C657">
        <v>34</v>
      </c>
      <c r="D657" t="s">
        <v>8070</v>
      </c>
      <c r="E657" t="s">
        <v>8084</v>
      </c>
      <c r="F657" t="s">
        <v>17</v>
      </c>
      <c r="G657">
        <v>21</v>
      </c>
      <c r="H657" s="1">
        <v>8559</v>
      </c>
      <c r="I657">
        <v>189471</v>
      </c>
      <c r="J657" s="1">
        <v>132</v>
      </c>
      <c r="K657" t="s">
        <v>124</v>
      </c>
      <c r="L657" t="s">
        <v>34</v>
      </c>
      <c r="M657" t="s">
        <v>23</v>
      </c>
      <c r="N657" s="1">
        <f xml:space="preserve"> ROUND((1 - _xlfn.PERCENTRANK.INC(customers[days_since_last_purchase],customers[[#This Row],[days_since_last_purchase]]))*4 +1,0)</f>
        <v>1</v>
      </c>
      <c r="O657" s="1">
        <f>ROUND(_xlfn.PERCENTRANK.INC(customers[total_orders],customers[[#This Row],[total_orders]])*4+1,0)</f>
        <v>4</v>
      </c>
      <c r="P657" s="1">
        <f>ROUND(_xlfn.PERCENTRANK.INC(customers[total_spend_usd],customers[[#This Row],[total_spend_usd]])*4+1,0)</f>
        <v>4</v>
      </c>
      <c r="Q657" s="1">
        <v>144</v>
      </c>
      <c r="R657" s="1" t="str">
        <f>_xlfn.XLOOKUP(Q657,RFM[RFM Score],RFM[Client Segmentation])</f>
        <v>Cannot Lose Them</v>
      </c>
    </row>
    <row r="658" spans="1:18" x14ac:dyDescent="0.3">
      <c r="A658" t="s">
        <v>710</v>
      </c>
      <c r="B658" t="s">
        <v>49</v>
      </c>
      <c r="C658">
        <v>37</v>
      </c>
      <c r="D658" t="s">
        <v>8068</v>
      </c>
      <c r="E658" t="s">
        <v>8085</v>
      </c>
      <c r="F658" t="s">
        <v>12</v>
      </c>
      <c r="G658">
        <v>3</v>
      </c>
      <c r="H658" s="1">
        <v>8006</v>
      </c>
      <c r="I658">
        <v>24803</v>
      </c>
      <c r="J658" s="1">
        <v>21</v>
      </c>
      <c r="K658" t="s">
        <v>25</v>
      </c>
      <c r="L658" t="s">
        <v>19</v>
      </c>
      <c r="M658" t="s">
        <v>23</v>
      </c>
      <c r="N658" s="1">
        <f xml:space="preserve"> ROUND((1 - _xlfn.PERCENTRANK.INC(customers[days_since_last_purchase],customers[[#This Row],[days_since_last_purchase]]))*4 +1,0)</f>
        <v>4</v>
      </c>
      <c r="O658" s="1">
        <f>ROUND(_xlfn.PERCENTRANK.INC(customers[total_orders],customers[[#This Row],[total_orders]])*4+1,0)</f>
        <v>1</v>
      </c>
      <c r="P658" s="1">
        <f>ROUND(_xlfn.PERCENTRANK.INC(customers[total_spend_usd],customers[[#This Row],[total_spend_usd]])*4+1,0)</f>
        <v>2</v>
      </c>
      <c r="Q658" s="1">
        <v>412</v>
      </c>
      <c r="R658" s="1" t="str">
        <f>_xlfn.XLOOKUP(Q658,RFM[RFM Score],RFM[Client Segmentation])</f>
        <v>New Customer</v>
      </c>
    </row>
    <row r="659" spans="1:18" x14ac:dyDescent="0.3">
      <c r="A659" t="s">
        <v>711</v>
      </c>
      <c r="B659" t="s">
        <v>27</v>
      </c>
      <c r="C659">
        <v>54</v>
      </c>
      <c r="D659" t="s">
        <v>8071</v>
      </c>
      <c r="E659" t="s">
        <v>8085</v>
      </c>
      <c r="F659" t="s">
        <v>12</v>
      </c>
      <c r="G659">
        <v>29</v>
      </c>
      <c r="H659" s="1">
        <v>21803</v>
      </c>
      <c r="I659">
        <v>564305</v>
      </c>
      <c r="J659" s="1">
        <v>50</v>
      </c>
      <c r="K659" t="s">
        <v>13</v>
      </c>
      <c r="L659" t="s">
        <v>19</v>
      </c>
      <c r="M659" t="s">
        <v>23</v>
      </c>
      <c r="N659" s="1">
        <f xml:space="preserve"> ROUND((1 - _xlfn.PERCENTRANK.INC(customers[days_since_last_purchase],customers[[#This Row],[days_since_last_purchase]]))*4 +1,0)</f>
        <v>3</v>
      </c>
      <c r="O659" s="1">
        <f>ROUND(_xlfn.PERCENTRANK.INC(customers[total_orders],customers[[#This Row],[total_orders]])*4+1,0)</f>
        <v>4</v>
      </c>
      <c r="P659" s="1">
        <f>ROUND(_xlfn.PERCENTRANK.INC(customers[total_spend_usd],customers[[#This Row],[total_spend_usd]])*4+1,0)</f>
        <v>5</v>
      </c>
      <c r="Q659" s="1">
        <v>345</v>
      </c>
      <c r="R659" s="1" t="str">
        <f>_xlfn.XLOOKUP(Q659,RFM[RFM Score],RFM[Client Segmentation])</f>
        <v>Loyal Customer</v>
      </c>
    </row>
    <row r="660" spans="1:18" x14ac:dyDescent="0.3">
      <c r="A660" t="s">
        <v>712</v>
      </c>
      <c r="B660" t="s">
        <v>64</v>
      </c>
      <c r="C660">
        <v>56</v>
      </c>
      <c r="D660" t="s">
        <v>8072</v>
      </c>
      <c r="E660" t="s">
        <v>8084</v>
      </c>
      <c r="F660" t="s">
        <v>17</v>
      </c>
      <c r="G660">
        <v>11</v>
      </c>
      <c r="H660" s="1">
        <v>1502</v>
      </c>
      <c r="I660">
        <v>1875</v>
      </c>
      <c r="J660" s="1">
        <v>53</v>
      </c>
      <c r="K660" t="s">
        <v>55</v>
      </c>
      <c r="L660" t="s">
        <v>19</v>
      </c>
      <c r="M660" t="s">
        <v>23</v>
      </c>
      <c r="N660" s="1">
        <f xml:space="preserve"> ROUND((1 - _xlfn.PERCENTRANK.INC(customers[days_since_last_purchase],customers[[#This Row],[days_since_last_purchase]]))*4 +1,0)</f>
        <v>3</v>
      </c>
      <c r="O660" s="1">
        <f>ROUND(_xlfn.PERCENTRANK.INC(customers[total_orders],customers[[#This Row],[total_orders]])*4+1,0)</f>
        <v>3</v>
      </c>
      <c r="P660" s="1">
        <f>ROUND(_xlfn.PERCENTRANK.INC(customers[total_spend_usd],customers[[#This Row],[total_spend_usd]])*4+1,0)</f>
        <v>1</v>
      </c>
      <c r="Q660" s="1">
        <v>331</v>
      </c>
      <c r="R660" s="1" t="str">
        <f>_xlfn.XLOOKUP(Q660,RFM[RFM Score],RFM[Client Segmentation])</f>
        <v>About To Sleep</v>
      </c>
    </row>
    <row r="661" spans="1:18" x14ac:dyDescent="0.3">
      <c r="A661" t="s">
        <v>713</v>
      </c>
      <c r="B661" t="s">
        <v>27</v>
      </c>
      <c r="C661">
        <v>37</v>
      </c>
      <c r="D661" t="s">
        <v>8068</v>
      </c>
      <c r="E661" t="s">
        <v>8084</v>
      </c>
      <c r="F661" t="s">
        <v>12</v>
      </c>
      <c r="G661">
        <v>6</v>
      </c>
      <c r="H661" s="1">
        <v>6614</v>
      </c>
      <c r="I661">
        <v>40631</v>
      </c>
      <c r="J661" s="1">
        <v>38</v>
      </c>
      <c r="K661" t="s">
        <v>40</v>
      </c>
      <c r="L661" t="s">
        <v>34</v>
      </c>
      <c r="M661" t="s">
        <v>23</v>
      </c>
      <c r="N661" s="1">
        <f xml:space="preserve"> ROUND((1 - _xlfn.PERCENTRANK.INC(customers[days_since_last_purchase],customers[[#This Row],[days_since_last_purchase]]))*4 +1,0)</f>
        <v>3</v>
      </c>
      <c r="O661" s="1">
        <f>ROUND(_xlfn.PERCENTRANK.INC(customers[total_orders],customers[[#This Row],[total_orders]])*4+1,0)</f>
        <v>2</v>
      </c>
      <c r="P661" s="1">
        <f>ROUND(_xlfn.PERCENTRANK.INC(customers[total_spend_usd],customers[[#This Row],[total_spend_usd]])*4+1,0)</f>
        <v>2</v>
      </c>
      <c r="Q661" s="1">
        <v>322</v>
      </c>
      <c r="R661" s="1" t="str">
        <f>_xlfn.XLOOKUP(Q661,RFM[RFM Score],RFM[Client Segmentation])</f>
        <v>Hibernating</v>
      </c>
    </row>
    <row r="662" spans="1:18" x14ac:dyDescent="0.3">
      <c r="A662" t="s">
        <v>714</v>
      </c>
      <c r="B662" t="s">
        <v>68</v>
      </c>
      <c r="C662">
        <v>18</v>
      </c>
      <c r="D662" t="s">
        <v>8069</v>
      </c>
      <c r="E662" t="s">
        <v>8084</v>
      </c>
      <c r="F662" t="s">
        <v>17</v>
      </c>
      <c r="G662">
        <v>44</v>
      </c>
      <c r="H662" s="1">
        <v>5263</v>
      </c>
      <c r="I662">
        <v>211046</v>
      </c>
      <c r="J662" s="1">
        <v>12</v>
      </c>
      <c r="K662" t="s">
        <v>25</v>
      </c>
      <c r="L662" t="s">
        <v>14</v>
      </c>
      <c r="M662" t="s">
        <v>15</v>
      </c>
      <c r="N662" s="1">
        <f xml:space="preserve"> ROUND((1 - _xlfn.PERCENTRANK.INC(customers[days_since_last_purchase],customers[[#This Row],[days_since_last_purchase]]))*4 +1,0)</f>
        <v>4</v>
      </c>
      <c r="O662" s="1">
        <f>ROUND(_xlfn.PERCENTRANK.INC(customers[total_orders],customers[[#This Row],[total_orders]])*4+1,0)</f>
        <v>5</v>
      </c>
      <c r="P662" s="1">
        <f>ROUND(_xlfn.PERCENTRANK.INC(customers[total_spend_usd],customers[[#This Row],[total_spend_usd]])*4+1,0)</f>
        <v>4</v>
      </c>
      <c r="Q662" s="1">
        <v>454</v>
      </c>
      <c r="R662" s="1" t="str">
        <f>_xlfn.XLOOKUP(Q662,RFM[RFM Score],RFM[Client Segmentation])</f>
        <v>Champion</v>
      </c>
    </row>
    <row r="663" spans="1:18" x14ac:dyDescent="0.3">
      <c r="A663" t="s">
        <v>715</v>
      </c>
      <c r="B663" t="s">
        <v>68</v>
      </c>
      <c r="C663">
        <v>40</v>
      </c>
      <c r="D663" t="s">
        <v>8068</v>
      </c>
      <c r="E663" t="s">
        <v>8087</v>
      </c>
      <c r="F663" t="s">
        <v>17</v>
      </c>
      <c r="G663">
        <v>9</v>
      </c>
      <c r="H663" s="1">
        <v>12537</v>
      </c>
      <c r="I663">
        <v>98972</v>
      </c>
      <c r="J663" s="1">
        <v>109</v>
      </c>
      <c r="K663" t="s">
        <v>21</v>
      </c>
      <c r="L663" t="s">
        <v>45</v>
      </c>
      <c r="M663" t="s">
        <v>15</v>
      </c>
      <c r="N663" s="1">
        <f xml:space="preserve"> ROUND((1 - _xlfn.PERCENTRANK.INC(customers[days_since_last_purchase],customers[[#This Row],[days_since_last_purchase]]))*4 +1,0)</f>
        <v>2</v>
      </c>
      <c r="O663" s="1">
        <f>ROUND(_xlfn.PERCENTRANK.INC(customers[total_orders],customers[[#This Row],[total_orders]])*4+1,0)</f>
        <v>2</v>
      </c>
      <c r="P663" s="1">
        <f>ROUND(_xlfn.PERCENTRANK.INC(customers[total_spend_usd],customers[[#This Row],[total_spend_usd]])*4+1,0)</f>
        <v>3</v>
      </c>
      <c r="Q663" s="1">
        <v>223</v>
      </c>
      <c r="R663" s="1" t="str">
        <f>_xlfn.XLOOKUP(Q663,RFM[RFM Score],RFM[Client Segmentation])</f>
        <v>Hibernating</v>
      </c>
    </row>
    <row r="664" spans="1:18" x14ac:dyDescent="0.3">
      <c r="A664" t="s">
        <v>716</v>
      </c>
      <c r="B664" t="s">
        <v>11</v>
      </c>
      <c r="C664">
        <v>38</v>
      </c>
      <c r="D664" t="s">
        <v>8068</v>
      </c>
      <c r="E664" t="s">
        <v>8084</v>
      </c>
      <c r="F664" t="s">
        <v>12</v>
      </c>
      <c r="G664">
        <v>33</v>
      </c>
      <c r="H664" s="1">
        <v>43901</v>
      </c>
      <c r="I664">
        <v>1493156</v>
      </c>
      <c r="J664" s="1">
        <v>82</v>
      </c>
      <c r="K664" t="s">
        <v>37</v>
      </c>
      <c r="L664" t="s">
        <v>45</v>
      </c>
      <c r="M664" t="s">
        <v>23</v>
      </c>
      <c r="N664" s="1">
        <f xml:space="preserve"> ROUND((1 - _xlfn.PERCENTRANK.INC(customers[days_since_last_purchase],customers[[#This Row],[days_since_last_purchase]]))*4 +1,0)</f>
        <v>2</v>
      </c>
      <c r="O664" s="1">
        <f>ROUND(_xlfn.PERCENTRANK.INC(customers[total_orders],customers[[#This Row],[total_orders]])*4+1,0)</f>
        <v>4</v>
      </c>
      <c r="P664" s="1">
        <f>ROUND(_xlfn.PERCENTRANK.INC(customers[total_spend_usd],customers[[#This Row],[total_spend_usd]])*4+1,0)</f>
        <v>5</v>
      </c>
      <c r="Q664" s="1">
        <v>245</v>
      </c>
      <c r="R664" s="1" t="str">
        <f>_xlfn.XLOOKUP(Q664,RFM[RFM Score],RFM[Client Segmentation])</f>
        <v>At Risk</v>
      </c>
    </row>
    <row r="665" spans="1:18" x14ac:dyDescent="0.3">
      <c r="A665" t="s">
        <v>717</v>
      </c>
      <c r="B665" t="s">
        <v>11</v>
      </c>
      <c r="C665">
        <v>39</v>
      </c>
      <c r="D665" t="s">
        <v>8068</v>
      </c>
      <c r="E665" t="s">
        <v>8084</v>
      </c>
      <c r="F665" t="s">
        <v>17</v>
      </c>
      <c r="G665">
        <v>20</v>
      </c>
      <c r="H665" s="1">
        <v>8562</v>
      </c>
      <c r="I665">
        <v>159869</v>
      </c>
      <c r="J665" s="1">
        <v>120</v>
      </c>
      <c r="K665" t="s">
        <v>44</v>
      </c>
      <c r="L665" t="s">
        <v>19</v>
      </c>
      <c r="M665" t="s">
        <v>23</v>
      </c>
      <c r="N665" s="1">
        <f xml:space="preserve"> ROUND((1 - _xlfn.PERCENTRANK.INC(customers[days_since_last_purchase],customers[[#This Row],[days_since_last_purchase]]))*4 +1,0)</f>
        <v>2</v>
      </c>
      <c r="O665" s="1">
        <f>ROUND(_xlfn.PERCENTRANK.INC(customers[total_orders],customers[[#This Row],[total_orders]])*4+1,0)</f>
        <v>4</v>
      </c>
      <c r="P665" s="1">
        <f>ROUND(_xlfn.PERCENTRANK.INC(customers[total_spend_usd],customers[[#This Row],[total_spend_usd]])*4+1,0)</f>
        <v>4</v>
      </c>
      <c r="Q665" s="1">
        <v>244</v>
      </c>
      <c r="R665" s="1" t="str">
        <f>_xlfn.XLOOKUP(Q665,RFM[RFM Score],RFM[Client Segmentation])</f>
        <v>At Risk</v>
      </c>
    </row>
    <row r="666" spans="1:18" x14ac:dyDescent="0.3">
      <c r="A666" t="s">
        <v>718</v>
      </c>
      <c r="B666" t="s">
        <v>11</v>
      </c>
      <c r="C666">
        <v>48</v>
      </c>
      <c r="D666" t="s">
        <v>8071</v>
      </c>
      <c r="E666" t="s">
        <v>8085</v>
      </c>
      <c r="F666" t="s">
        <v>17</v>
      </c>
      <c r="G666">
        <v>22</v>
      </c>
      <c r="H666" s="1">
        <v>12311</v>
      </c>
      <c r="I666">
        <v>287845</v>
      </c>
      <c r="J666" s="1">
        <v>62</v>
      </c>
      <c r="K666" t="s">
        <v>31</v>
      </c>
      <c r="L666" t="s">
        <v>14</v>
      </c>
      <c r="M666" t="s">
        <v>23</v>
      </c>
      <c r="N666" s="1">
        <f xml:space="preserve"> ROUND((1 - _xlfn.PERCENTRANK.INC(customers[days_since_last_purchase],customers[[#This Row],[days_since_last_purchase]]))*4 +1,0)</f>
        <v>2</v>
      </c>
      <c r="O666" s="1">
        <f>ROUND(_xlfn.PERCENTRANK.INC(customers[total_orders],customers[[#This Row],[total_orders]])*4+1,0)</f>
        <v>4</v>
      </c>
      <c r="P666" s="1">
        <f>ROUND(_xlfn.PERCENTRANK.INC(customers[total_spend_usd],customers[[#This Row],[total_spend_usd]])*4+1,0)</f>
        <v>4</v>
      </c>
      <c r="Q666" s="1">
        <v>244</v>
      </c>
      <c r="R666" s="1" t="str">
        <f>_xlfn.XLOOKUP(Q666,RFM[RFM Score],RFM[Client Segmentation])</f>
        <v>At Risk</v>
      </c>
    </row>
    <row r="667" spans="1:18" x14ac:dyDescent="0.3">
      <c r="A667" t="s">
        <v>719</v>
      </c>
      <c r="B667" t="s">
        <v>11</v>
      </c>
      <c r="C667">
        <v>38</v>
      </c>
      <c r="D667" t="s">
        <v>8068</v>
      </c>
      <c r="E667" t="s">
        <v>8084</v>
      </c>
      <c r="F667" t="s">
        <v>17</v>
      </c>
      <c r="G667">
        <v>5</v>
      </c>
      <c r="H667" s="1">
        <v>1364</v>
      </c>
      <c r="I667">
        <v>7835</v>
      </c>
      <c r="J667" s="1">
        <v>104</v>
      </c>
      <c r="K667" t="s">
        <v>40</v>
      </c>
      <c r="L667" t="s">
        <v>14</v>
      </c>
      <c r="M667" t="s">
        <v>15</v>
      </c>
      <c r="N667" s="1">
        <f xml:space="preserve"> ROUND((1 - _xlfn.PERCENTRANK.INC(customers[days_since_last_purchase],customers[[#This Row],[days_since_last_purchase]]))*4 +1,0)</f>
        <v>2</v>
      </c>
      <c r="O667" s="1">
        <f>ROUND(_xlfn.PERCENTRANK.INC(customers[total_orders],customers[[#This Row],[total_orders]])*4+1,0)</f>
        <v>2</v>
      </c>
      <c r="P667" s="1">
        <f>ROUND(_xlfn.PERCENTRANK.INC(customers[total_spend_usd],customers[[#This Row],[total_spend_usd]])*4+1,0)</f>
        <v>1</v>
      </c>
      <c r="Q667" s="1">
        <v>221</v>
      </c>
      <c r="R667" s="1" t="str">
        <f>_xlfn.XLOOKUP(Q667,RFM[RFM Score],RFM[Client Segmentation])</f>
        <v>About To Sleep</v>
      </c>
    </row>
    <row r="668" spans="1:18" x14ac:dyDescent="0.3">
      <c r="A668" t="s">
        <v>720</v>
      </c>
      <c r="B668" t="s">
        <v>11</v>
      </c>
      <c r="C668">
        <v>37</v>
      </c>
      <c r="D668" t="s">
        <v>8068</v>
      </c>
      <c r="E668" t="s">
        <v>8085</v>
      </c>
      <c r="F668" t="s">
        <v>17</v>
      </c>
      <c r="G668">
        <v>13</v>
      </c>
      <c r="H668" s="1">
        <v>4538</v>
      </c>
      <c r="I668">
        <v>56561</v>
      </c>
      <c r="J668" s="1">
        <v>6</v>
      </c>
      <c r="K668" t="s">
        <v>40</v>
      </c>
      <c r="L668" t="s">
        <v>45</v>
      </c>
      <c r="M668" t="s">
        <v>23</v>
      </c>
      <c r="N668" s="1">
        <f xml:space="preserve"> ROUND((1 - _xlfn.PERCENTRANK.INC(customers[days_since_last_purchase],customers[[#This Row],[days_since_last_purchase]]))*4 +1,0)</f>
        <v>5</v>
      </c>
      <c r="O668" s="1">
        <f>ROUND(_xlfn.PERCENTRANK.INC(customers[total_orders],customers[[#This Row],[total_orders]])*4+1,0)</f>
        <v>3</v>
      </c>
      <c r="P668" s="1">
        <f>ROUND(_xlfn.PERCENTRANK.INC(customers[total_spend_usd],customers[[#This Row],[total_spend_usd]])*4+1,0)</f>
        <v>3</v>
      </c>
      <c r="Q668" s="1">
        <v>533</v>
      </c>
      <c r="R668" s="1" t="str">
        <f>_xlfn.XLOOKUP(Q668,RFM[RFM Score],RFM[Client Segmentation])</f>
        <v>Potential Loyalist</v>
      </c>
    </row>
    <row r="669" spans="1:18" x14ac:dyDescent="0.3">
      <c r="A669" t="s">
        <v>721</v>
      </c>
      <c r="B669" t="s">
        <v>11</v>
      </c>
      <c r="C669">
        <v>46</v>
      </c>
      <c r="D669" t="s">
        <v>8071</v>
      </c>
      <c r="E669" t="s">
        <v>8084</v>
      </c>
      <c r="F669" t="s">
        <v>12</v>
      </c>
      <c r="G669">
        <v>9</v>
      </c>
      <c r="H669" s="1">
        <v>5864</v>
      </c>
      <c r="I669">
        <v>57949</v>
      </c>
      <c r="J669" s="1">
        <v>65</v>
      </c>
      <c r="K669" t="s">
        <v>74</v>
      </c>
      <c r="L669" t="s">
        <v>34</v>
      </c>
      <c r="M669" t="s">
        <v>23</v>
      </c>
      <c r="N669" s="1">
        <f xml:space="preserve"> ROUND((1 - _xlfn.PERCENTRANK.INC(customers[days_since_last_purchase],customers[[#This Row],[days_since_last_purchase]]))*4 +1,0)</f>
        <v>2</v>
      </c>
      <c r="O669" s="1">
        <f>ROUND(_xlfn.PERCENTRANK.INC(customers[total_orders],customers[[#This Row],[total_orders]])*4+1,0)</f>
        <v>2</v>
      </c>
      <c r="P669" s="1">
        <f>ROUND(_xlfn.PERCENTRANK.INC(customers[total_spend_usd],customers[[#This Row],[total_spend_usd]])*4+1,0)</f>
        <v>3</v>
      </c>
      <c r="Q669" s="1">
        <v>223</v>
      </c>
      <c r="R669" s="1" t="str">
        <f>_xlfn.XLOOKUP(Q669,RFM[RFM Score],RFM[Client Segmentation])</f>
        <v>Hibernating</v>
      </c>
    </row>
    <row r="670" spans="1:18" x14ac:dyDescent="0.3">
      <c r="A670" t="s">
        <v>722</v>
      </c>
      <c r="B670" t="s">
        <v>96</v>
      </c>
      <c r="C670">
        <v>23</v>
      </c>
      <c r="D670" t="s">
        <v>8069</v>
      </c>
      <c r="E670" t="s">
        <v>8087</v>
      </c>
      <c r="F670" t="s">
        <v>12</v>
      </c>
      <c r="G670">
        <v>8</v>
      </c>
      <c r="H670" s="1">
        <v>6962</v>
      </c>
      <c r="I670">
        <v>59626</v>
      </c>
      <c r="J670" s="1">
        <v>148</v>
      </c>
      <c r="K670" t="s">
        <v>25</v>
      </c>
      <c r="L670" t="s">
        <v>45</v>
      </c>
      <c r="M670" t="s">
        <v>15</v>
      </c>
      <c r="N670" s="1">
        <f xml:space="preserve"> ROUND((1 - _xlfn.PERCENTRANK.INC(customers[days_since_last_purchase],customers[[#This Row],[days_since_last_purchase]]))*4 +1,0)</f>
        <v>1</v>
      </c>
      <c r="O670" s="1">
        <f>ROUND(_xlfn.PERCENTRANK.INC(customers[total_orders],customers[[#This Row],[total_orders]])*4+1,0)</f>
        <v>2</v>
      </c>
      <c r="P670" s="1">
        <f>ROUND(_xlfn.PERCENTRANK.INC(customers[total_spend_usd],customers[[#This Row],[total_spend_usd]])*4+1,0)</f>
        <v>3</v>
      </c>
      <c r="Q670" s="1">
        <v>123</v>
      </c>
      <c r="R670" s="1" t="str">
        <f>_xlfn.XLOOKUP(Q670,RFM[RFM Score],RFM[Client Segmentation])</f>
        <v>Hibernating</v>
      </c>
    </row>
    <row r="671" spans="1:18" x14ac:dyDescent="0.3">
      <c r="A671" t="s">
        <v>723</v>
      </c>
      <c r="B671" t="s">
        <v>11</v>
      </c>
      <c r="C671">
        <v>18</v>
      </c>
      <c r="D671" t="s">
        <v>8069</v>
      </c>
      <c r="E671" t="s">
        <v>8084</v>
      </c>
      <c r="F671" t="s">
        <v>17</v>
      </c>
      <c r="G671">
        <v>29</v>
      </c>
      <c r="H671" s="1">
        <v>14831</v>
      </c>
      <c r="I671">
        <v>429696</v>
      </c>
      <c r="J671" s="1">
        <v>78</v>
      </c>
      <c r="K671" t="s">
        <v>28</v>
      </c>
      <c r="L671" t="s">
        <v>45</v>
      </c>
      <c r="M671" t="s">
        <v>15</v>
      </c>
      <c r="N671" s="1">
        <f xml:space="preserve"> ROUND((1 - _xlfn.PERCENTRANK.INC(customers[days_since_last_purchase],customers[[#This Row],[days_since_last_purchase]]))*4 +1,0)</f>
        <v>2</v>
      </c>
      <c r="O671" s="1">
        <f>ROUND(_xlfn.PERCENTRANK.INC(customers[total_orders],customers[[#This Row],[total_orders]])*4+1,0)</f>
        <v>4</v>
      </c>
      <c r="P671" s="1">
        <f>ROUND(_xlfn.PERCENTRANK.INC(customers[total_spend_usd],customers[[#This Row],[total_spend_usd]])*4+1,0)</f>
        <v>5</v>
      </c>
      <c r="Q671" s="1">
        <v>245</v>
      </c>
      <c r="R671" s="1" t="str">
        <f>_xlfn.XLOOKUP(Q671,RFM[RFM Score],RFM[Client Segmentation])</f>
        <v>At Risk</v>
      </c>
    </row>
    <row r="672" spans="1:18" x14ac:dyDescent="0.3">
      <c r="A672" t="s">
        <v>724</v>
      </c>
      <c r="B672" t="s">
        <v>33</v>
      </c>
      <c r="C672">
        <v>27</v>
      </c>
      <c r="D672" t="s">
        <v>8070</v>
      </c>
      <c r="E672" t="s">
        <v>8084</v>
      </c>
      <c r="F672" t="s">
        <v>12</v>
      </c>
      <c r="G672">
        <v>22</v>
      </c>
      <c r="H672" s="1">
        <v>8137</v>
      </c>
      <c r="I672">
        <v>164595</v>
      </c>
      <c r="J672" s="1">
        <v>33</v>
      </c>
      <c r="K672" t="s">
        <v>25</v>
      </c>
      <c r="L672" t="s">
        <v>19</v>
      </c>
      <c r="M672" t="s">
        <v>23</v>
      </c>
      <c r="N672" s="1">
        <f xml:space="preserve"> ROUND((1 - _xlfn.PERCENTRANK.INC(customers[days_since_last_purchase],customers[[#This Row],[days_since_last_purchase]]))*4 +1,0)</f>
        <v>3</v>
      </c>
      <c r="O672" s="1">
        <f>ROUND(_xlfn.PERCENTRANK.INC(customers[total_orders],customers[[#This Row],[total_orders]])*4+1,0)</f>
        <v>4</v>
      </c>
      <c r="P672" s="1">
        <f>ROUND(_xlfn.PERCENTRANK.INC(customers[total_spend_usd],customers[[#This Row],[total_spend_usd]])*4+1,0)</f>
        <v>4</v>
      </c>
      <c r="Q672" s="1">
        <v>344</v>
      </c>
      <c r="R672" s="1" t="str">
        <f>_xlfn.XLOOKUP(Q672,RFM[RFM Score],RFM[Client Segmentation])</f>
        <v>Loyal Customer</v>
      </c>
    </row>
    <row r="673" spans="1:18" x14ac:dyDescent="0.3">
      <c r="A673" t="s">
        <v>725</v>
      </c>
      <c r="B673" t="s">
        <v>11</v>
      </c>
      <c r="C673">
        <v>32</v>
      </c>
      <c r="D673" t="s">
        <v>8070</v>
      </c>
      <c r="E673" t="s">
        <v>8087</v>
      </c>
      <c r="F673" t="s">
        <v>12</v>
      </c>
      <c r="G673">
        <v>6</v>
      </c>
      <c r="H673" s="1">
        <v>7736</v>
      </c>
      <c r="I673">
        <v>45786</v>
      </c>
      <c r="J673" s="1">
        <v>2</v>
      </c>
      <c r="K673" t="s">
        <v>74</v>
      </c>
      <c r="L673" t="s">
        <v>34</v>
      </c>
      <c r="M673" t="s">
        <v>15</v>
      </c>
      <c r="N673" s="1">
        <f xml:space="preserve"> ROUND((1 - _xlfn.PERCENTRANK.INC(customers[days_since_last_purchase],customers[[#This Row],[days_since_last_purchase]]))*4 +1,0)</f>
        <v>5</v>
      </c>
      <c r="O673" s="1">
        <f>ROUND(_xlfn.PERCENTRANK.INC(customers[total_orders],customers[[#This Row],[total_orders]])*4+1,0)</f>
        <v>2</v>
      </c>
      <c r="P673" s="1">
        <f>ROUND(_xlfn.PERCENTRANK.INC(customers[total_spend_usd],customers[[#This Row],[total_spend_usd]])*4+1,0)</f>
        <v>3</v>
      </c>
      <c r="Q673" s="1">
        <v>523</v>
      </c>
      <c r="R673" s="1" t="str">
        <f>_xlfn.XLOOKUP(Q673,RFM[RFM Score],RFM[Client Segmentation])</f>
        <v>Promising</v>
      </c>
    </row>
    <row r="674" spans="1:18" x14ac:dyDescent="0.3">
      <c r="A674" t="s">
        <v>726</v>
      </c>
      <c r="B674" t="s">
        <v>166</v>
      </c>
      <c r="C674">
        <v>22</v>
      </c>
      <c r="D674" t="s">
        <v>8069</v>
      </c>
      <c r="E674" t="s">
        <v>8084</v>
      </c>
      <c r="F674" t="s">
        <v>12</v>
      </c>
      <c r="G674">
        <v>9</v>
      </c>
      <c r="H674" s="1">
        <v>7687</v>
      </c>
      <c r="I674">
        <v>78357</v>
      </c>
      <c r="J674" s="1">
        <v>43</v>
      </c>
      <c r="K674" t="s">
        <v>37</v>
      </c>
      <c r="L674" t="s">
        <v>34</v>
      </c>
      <c r="M674" t="s">
        <v>15</v>
      </c>
      <c r="N674" s="1">
        <f xml:space="preserve"> ROUND((1 - _xlfn.PERCENTRANK.INC(customers[days_since_last_purchase],customers[[#This Row],[days_since_last_purchase]]))*4 +1,0)</f>
        <v>3</v>
      </c>
      <c r="O674" s="1">
        <f>ROUND(_xlfn.PERCENTRANK.INC(customers[total_orders],customers[[#This Row],[total_orders]])*4+1,0)</f>
        <v>2</v>
      </c>
      <c r="P674" s="1">
        <f>ROUND(_xlfn.PERCENTRANK.INC(customers[total_spend_usd],customers[[#This Row],[total_spend_usd]])*4+1,0)</f>
        <v>3</v>
      </c>
      <c r="Q674" s="1">
        <v>323</v>
      </c>
      <c r="R674" s="1" t="str">
        <f>_xlfn.XLOOKUP(Q674,RFM[RFM Score],RFM[Client Segmentation])</f>
        <v>Potential Loyalist</v>
      </c>
    </row>
    <row r="675" spans="1:18" x14ac:dyDescent="0.3">
      <c r="A675" t="s">
        <v>727</v>
      </c>
      <c r="B675" t="s">
        <v>68</v>
      </c>
      <c r="C675">
        <v>34</v>
      </c>
      <c r="D675" t="s">
        <v>8070</v>
      </c>
      <c r="E675" t="s">
        <v>8084</v>
      </c>
      <c r="F675" t="s">
        <v>12</v>
      </c>
      <c r="G675">
        <v>30</v>
      </c>
      <c r="H675" s="1">
        <v>15074</v>
      </c>
      <c r="I675">
        <v>41487</v>
      </c>
      <c r="J675" s="1">
        <v>76</v>
      </c>
      <c r="K675" t="s">
        <v>37</v>
      </c>
      <c r="L675" t="s">
        <v>45</v>
      </c>
      <c r="M675" t="s">
        <v>23</v>
      </c>
      <c r="N675" s="1">
        <f xml:space="preserve"> ROUND((1 - _xlfn.PERCENTRANK.INC(customers[days_since_last_purchase],customers[[#This Row],[days_since_last_purchase]]))*4 +1,0)</f>
        <v>2</v>
      </c>
      <c r="O675" s="1">
        <f>ROUND(_xlfn.PERCENTRANK.INC(customers[total_orders],customers[[#This Row],[total_orders]])*4+1,0)</f>
        <v>4</v>
      </c>
      <c r="P675" s="1">
        <f>ROUND(_xlfn.PERCENTRANK.INC(customers[total_spend_usd],customers[[#This Row],[total_spend_usd]])*4+1,0)</f>
        <v>2</v>
      </c>
      <c r="Q675" s="1">
        <v>242</v>
      </c>
      <c r="R675" s="1" t="str">
        <f>_xlfn.XLOOKUP(Q675,RFM[RFM Score],RFM[Client Segmentation])</f>
        <v>At Risk</v>
      </c>
    </row>
    <row r="676" spans="1:18" x14ac:dyDescent="0.3">
      <c r="A676" t="s">
        <v>728</v>
      </c>
      <c r="B676" t="s">
        <v>107</v>
      </c>
      <c r="C676">
        <v>50</v>
      </c>
      <c r="D676" t="s">
        <v>8071</v>
      </c>
      <c r="E676" t="s">
        <v>8084</v>
      </c>
      <c r="F676" t="s">
        <v>17</v>
      </c>
      <c r="G676">
        <v>12</v>
      </c>
      <c r="H676" s="1">
        <v>213</v>
      </c>
      <c r="I676">
        <v>29313</v>
      </c>
      <c r="J676" s="1">
        <v>47</v>
      </c>
      <c r="K676" t="s">
        <v>21</v>
      </c>
      <c r="L676" t="s">
        <v>34</v>
      </c>
      <c r="M676" t="s">
        <v>15</v>
      </c>
      <c r="N676" s="1">
        <f xml:space="preserve"> ROUND((1 - _xlfn.PERCENTRANK.INC(customers[days_since_last_purchase],customers[[#This Row],[days_since_last_purchase]]))*4 +1,0)</f>
        <v>3</v>
      </c>
      <c r="O676" s="1">
        <f>ROUND(_xlfn.PERCENTRANK.INC(customers[total_orders],customers[[#This Row],[total_orders]])*4+1,0)</f>
        <v>3</v>
      </c>
      <c r="P676" s="1">
        <f>ROUND(_xlfn.PERCENTRANK.INC(customers[total_spend_usd],customers[[#This Row],[total_spend_usd]])*4+1,0)</f>
        <v>2</v>
      </c>
      <c r="Q676" s="1">
        <v>332</v>
      </c>
      <c r="R676" s="1" t="str">
        <f>_xlfn.XLOOKUP(Q676,RFM[RFM Score],RFM[Client Segmentation])</f>
        <v>Hibernating</v>
      </c>
    </row>
    <row r="677" spans="1:18" x14ac:dyDescent="0.3">
      <c r="A677" t="s">
        <v>729</v>
      </c>
      <c r="B677" t="s">
        <v>11</v>
      </c>
      <c r="C677">
        <v>20</v>
      </c>
      <c r="D677" t="s">
        <v>8069</v>
      </c>
      <c r="E677" t="s">
        <v>8084</v>
      </c>
      <c r="F677" t="s">
        <v>12</v>
      </c>
      <c r="G677">
        <v>12</v>
      </c>
      <c r="H677" s="1">
        <v>10362</v>
      </c>
      <c r="I677">
        <v>13691</v>
      </c>
      <c r="J677" s="1">
        <v>30</v>
      </c>
      <c r="K677" t="s">
        <v>28</v>
      </c>
      <c r="L677" t="s">
        <v>19</v>
      </c>
      <c r="M677" t="s">
        <v>23</v>
      </c>
      <c r="N677" s="1">
        <f xml:space="preserve"> ROUND((1 - _xlfn.PERCENTRANK.INC(customers[days_since_last_purchase],customers[[#This Row],[days_since_last_purchase]]))*4 +1,0)</f>
        <v>3</v>
      </c>
      <c r="O677" s="1">
        <f>ROUND(_xlfn.PERCENTRANK.INC(customers[total_orders],customers[[#This Row],[total_orders]])*4+1,0)</f>
        <v>3</v>
      </c>
      <c r="P677" s="1">
        <f>ROUND(_xlfn.PERCENTRANK.INC(customers[total_spend_usd],customers[[#This Row],[total_spend_usd]])*4+1,0)</f>
        <v>2</v>
      </c>
      <c r="Q677" s="1">
        <v>332</v>
      </c>
      <c r="R677" s="1" t="str">
        <f>_xlfn.XLOOKUP(Q677,RFM[RFM Score],RFM[Client Segmentation])</f>
        <v>Hibernating</v>
      </c>
    </row>
    <row r="678" spans="1:18" x14ac:dyDescent="0.3">
      <c r="A678" t="s">
        <v>730</v>
      </c>
      <c r="B678" t="s">
        <v>68</v>
      </c>
      <c r="C678">
        <v>45</v>
      </c>
      <c r="D678" t="s">
        <v>8071</v>
      </c>
      <c r="E678" t="s">
        <v>8086</v>
      </c>
      <c r="F678" t="s">
        <v>17</v>
      </c>
      <c r="G678">
        <v>16</v>
      </c>
      <c r="H678" s="1">
        <v>7612</v>
      </c>
      <c r="I678">
        <v>135485</v>
      </c>
      <c r="J678" s="1">
        <v>58</v>
      </c>
      <c r="K678" t="s">
        <v>28</v>
      </c>
      <c r="L678" t="s">
        <v>34</v>
      </c>
      <c r="M678" t="s">
        <v>15</v>
      </c>
      <c r="N678" s="1">
        <f xml:space="preserve"> ROUND((1 - _xlfn.PERCENTRANK.INC(customers[days_since_last_purchase],customers[[#This Row],[days_since_last_purchase]]))*4 +1,0)</f>
        <v>3</v>
      </c>
      <c r="O678" s="1">
        <f>ROUND(_xlfn.PERCENTRANK.INC(customers[total_orders],customers[[#This Row],[total_orders]])*4+1,0)</f>
        <v>3</v>
      </c>
      <c r="P678" s="1">
        <f>ROUND(_xlfn.PERCENTRANK.INC(customers[total_spend_usd],customers[[#This Row],[total_spend_usd]])*4+1,0)</f>
        <v>4</v>
      </c>
      <c r="Q678" s="1">
        <v>334</v>
      </c>
      <c r="R678" s="1" t="str">
        <f>_xlfn.XLOOKUP(Q678,RFM[RFM Score],RFM[Client Segmentation])</f>
        <v>Need Attention</v>
      </c>
    </row>
    <row r="679" spans="1:18" x14ac:dyDescent="0.3">
      <c r="A679" t="s">
        <v>731</v>
      </c>
      <c r="B679" t="s">
        <v>30</v>
      </c>
      <c r="C679">
        <v>20</v>
      </c>
      <c r="D679" t="s">
        <v>8069</v>
      </c>
      <c r="E679" t="s">
        <v>8085</v>
      </c>
      <c r="F679" t="s">
        <v>17</v>
      </c>
      <c r="G679">
        <v>8</v>
      </c>
      <c r="H679" s="1">
        <v>18546</v>
      </c>
      <c r="I679">
        <v>132626</v>
      </c>
      <c r="J679" s="1">
        <v>38</v>
      </c>
      <c r="K679" t="s">
        <v>28</v>
      </c>
      <c r="L679" t="s">
        <v>14</v>
      </c>
      <c r="M679" t="s">
        <v>23</v>
      </c>
      <c r="N679" s="1">
        <f xml:space="preserve"> ROUND((1 - _xlfn.PERCENTRANK.INC(customers[days_since_last_purchase],customers[[#This Row],[days_since_last_purchase]]))*4 +1,0)</f>
        <v>3</v>
      </c>
      <c r="O679" s="1">
        <f>ROUND(_xlfn.PERCENTRANK.INC(customers[total_orders],customers[[#This Row],[total_orders]])*4+1,0)</f>
        <v>2</v>
      </c>
      <c r="P679" s="1">
        <f>ROUND(_xlfn.PERCENTRANK.INC(customers[total_spend_usd],customers[[#This Row],[total_spend_usd]])*4+1,0)</f>
        <v>4</v>
      </c>
      <c r="Q679" s="1">
        <v>324</v>
      </c>
      <c r="R679" s="1" t="str">
        <f>_xlfn.XLOOKUP(Q679,RFM[RFM Score],RFM[Client Segmentation])</f>
        <v>Need Attention</v>
      </c>
    </row>
    <row r="680" spans="1:18" x14ac:dyDescent="0.3">
      <c r="A680" t="s">
        <v>732</v>
      </c>
      <c r="B680" t="s">
        <v>11</v>
      </c>
      <c r="C680">
        <v>45</v>
      </c>
      <c r="D680" t="s">
        <v>8071</v>
      </c>
      <c r="E680" t="s">
        <v>8084</v>
      </c>
      <c r="F680" t="s">
        <v>17</v>
      </c>
      <c r="G680">
        <v>2</v>
      </c>
      <c r="H680" s="1">
        <v>5936</v>
      </c>
      <c r="I680">
        <v>10242</v>
      </c>
      <c r="J680" s="1">
        <v>11</v>
      </c>
      <c r="K680" t="s">
        <v>25</v>
      </c>
      <c r="L680" t="s">
        <v>14</v>
      </c>
      <c r="M680" t="s">
        <v>15</v>
      </c>
      <c r="N680" s="1">
        <f xml:space="preserve"> ROUND((1 - _xlfn.PERCENTRANK.INC(customers[days_since_last_purchase],customers[[#This Row],[days_since_last_purchase]]))*4 +1,0)</f>
        <v>4</v>
      </c>
      <c r="O680" s="1">
        <f>ROUND(_xlfn.PERCENTRANK.INC(customers[total_orders],customers[[#This Row],[total_orders]])*4+1,0)</f>
        <v>1</v>
      </c>
      <c r="P680" s="1">
        <f>ROUND(_xlfn.PERCENTRANK.INC(customers[total_spend_usd],customers[[#This Row],[total_spend_usd]])*4+1,0)</f>
        <v>1</v>
      </c>
      <c r="Q680" s="1">
        <v>411</v>
      </c>
      <c r="R680" s="1" t="str">
        <f>_xlfn.XLOOKUP(Q680,RFM[RFM Score],RFM[Client Segmentation])</f>
        <v>New Customer</v>
      </c>
    </row>
    <row r="681" spans="1:18" x14ac:dyDescent="0.3">
      <c r="A681" t="s">
        <v>733</v>
      </c>
      <c r="B681" t="s">
        <v>11</v>
      </c>
      <c r="C681">
        <v>31</v>
      </c>
      <c r="D681" t="s">
        <v>8070</v>
      </c>
      <c r="E681" t="s">
        <v>8084</v>
      </c>
      <c r="F681" t="s">
        <v>12</v>
      </c>
      <c r="G681">
        <v>18</v>
      </c>
      <c r="H681" s="1">
        <v>7933</v>
      </c>
      <c r="I681">
        <v>126652</v>
      </c>
      <c r="J681" s="1">
        <v>45</v>
      </c>
      <c r="K681" t="s">
        <v>40</v>
      </c>
      <c r="L681" t="s">
        <v>22</v>
      </c>
      <c r="M681" t="s">
        <v>15</v>
      </c>
      <c r="N681" s="1">
        <f xml:space="preserve"> ROUND((1 - _xlfn.PERCENTRANK.INC(customers[days_since_last_purchase],customers[[#This Row],[days_since_last_purchase]]))*4 +1,0)</f>
        <v>3</v>
      </c>
      <c r="O681" s="1">
        <f>ROUND(_xlfn.PERCENTRANK.INC(customers[total_orders],customers[[#This Row],[total_orders]])*4+1,0)</f>
        <v>4</v>
      </c>
      <c r="P681" s="1">
        <f>ROUND(_xlfn.PERCENTRANK.INC(customers[total_spend_usd],customers[[#This Row],[total_spend_usd]])*4+1,0)</f>
        <v>4</v>
      </c>
      <c r="Q681" s="1">
        <v>344</v>
      </c>
      <c r="R681" s="1" t="str">
        <f>_xlfn.XLOOKUP(Q681,RFM[RFM Score],RFM[Client Segmentation])</f>
        <v>Loyal Customer</v>
      </c>
    </row>
    <row r="682" spans="1:18" x14ac:dyDescent="0.3">
      <c r="A682" t="s">
        <v>734</v>
      </c>
      <c r="B682" t="s">
        <v>64</v>
      </c>
      <c r="C682">
        <v>34</v>
      </c>
      <c r="D682" t="s">
        <v>8070</v>
      </c>
      <c r="E682" t="s">
        <v>8084</v>
      </c>
      <c r="F682" t="s">
        <v>17</v>
      </c>
      <c r="G682">
        <v>22</v>
      </c>
      <c r="H682" s="1">
        <v>9452</v>
      </c>
      <c r="I682">
        <v>178862</v>
      </c>
      <c r="J682" s="1">
        <v>89</v>
      </c>
      <c r="K682" t="s">
        <v>37</v>
      </c>
      <c r="L682" t="s">
        <v>19</v>
      </c>
      <c r="M682" t="s">
        <v>23</v>
      </c>
      <c r="N682" s="1">
        <f xml:space="preserve"> ROUND((1 - _xlfn.PERCENTRANK.INC(customers[days_since_last_purchase],customers[[#This Row],[days_since_last_purchase]]))*4 +1,0)</f>
        <v>2</v>
      </c>
      <c r="O682" s="1">
        <f>ROUND(_xlfn.PERCENTRANK.INC(customers[total_orders],customers[[#This Row],[total_orders]])*4+1,0)</f>
        <v>4</v>
      </c>
      <c r="P682" s="1">
        <f>ROUND(_xlfn.PERCENTRANK.INC(customers[total_spend_usd],customers[[#This Row],[total_spend_usd]])*4+1,0)</f>
        <v>4</v>
      </c>
      <c r="Q682" s="1">
        <v>244</v>
      </c>
      <c r="R682" s="1" t="str">
        <f>_xlfn.XLOOKUP(Q682,RFM[RFM Score],RFM[Client Segmentation])</f>
        <v>At Risk</v>
      </c>
    </row>
    <row r="683" spans="1:18" x14ac:dyDescent="0.3">
      <c r="A683" t="s">
        <v>735</v>
      </c>
      <c r="B683" t="s">
        <v>64</v>
      </c>
      <c r="C683">
        <v>51</v>
      </c>
      <c r="D683" t="s">
        <v>8071</v>
      </c>
      <c r="E683" t="s">
        <v>8084</v>
      </c>
      <c r="F683" t="s">
        <v>17</v>
      </c>
      <c r="G683">
        <v>5</v>
      </c>
      <c r="H683" s="1">
        <v>893</v>
      </c>
      <c r="I683">
        <v>40738</v>
      </c>
      <c r="J683" s="1">
        <v>135</v>
      </c>
      <c r="K683" t="s">
        <v>40</v>
      </c>
      <c r="L683" t="s">
        <v>19</v>
      </c>
      <c r="M683" t="s">
        <v>23</v>
      </c>
      <c r="N683" s="1">
        <f xml:space="preserve"> ROUND((1 - _xlfn.PERCENTRANK.INC(customers[days_since_last_purchase],customers[[#This Row],[days_since_last_purchase]]))*4 +1,0)</f>
        <v>1</v>
      </c>
      <c r="O683" s="1">
        <f>ROUND(_xlfn.PERCENTRANK.INC(customers[total_orders],customers[[#This Row],[total_orders]])*4+1,0)</f>
        <v>2</v>
      </c>
      <c r="P683" s="1">
        <f>ROUND(_xlfn.PERCENTRANK.INC(customers[total_spend_usd],customers[[#This Row],[total_spend_usd]])*4+1,0)</f>
        <v>2</v>
      </c>
      <c r="Q683" s="1">
        <v>122</v>
      </c>
      <c r="R683" s="1" t="str">
        <f>_xlfn.XLOOKUP(Q683,RFM[RFM Score],RFM[Client Segmentation])</f>
        <v>Hibernating</v>
      </c>
    </row>
    <row r="684" spans="1:18" x14ac:dyDescent="0.3">
      <c r="A684" t="s">
        <v>736</v>
      </c>
      <c r="B684" t="s">
        <v>68</v>
      </c>
      <c r="C684">
        <v>29</v>
      </c>
      <c r="D684" t="s">
        <v>8070</v>
      </c>
      <c r="E684" t="s">
        <v>8087</v>
      </c>
      <c r="F684" t="s">
        <v>17</v>
      </c>
      <c r="G684">
        <v>3</v>
      </c>
      <c r="H684" s="1">
        <v>12454</v>
      </c>
      <c r="I684">
        <v>39152</v>
      </c>
      <c r="J684" s="1">
        <v>10</v>
      </c>
      <c r="K684" t="s">
        <v>37</v>
      </c>
      <c r="L684" t="s">
        <v>14</v>
      </c>
      <c r="M684" t="s">
        <v>23</v>
      </c>
      <c r="N684" s="1">
        <f xml:space="preserve"> ROUND((1 - _xlfn.PERCENTRANK.INC(customers[days_since_last_purchase],customers[[#This Row],[days_since_last_purchase]]))*4 +1,0)</f>
        <v>4</v>
      </c>
      <c r="O684" s="1">
        <f>ROUND(_xlfn.PERCENTRANK.INC(customers[total_orders],customers[[#This Row],[total_orders]])*4+1,0)</f>
        <v>1</v>
      </c>
      <c r="P684" s="1">
        <f>ROUND(_xlfn.PERCENTRANK.INC(customers[total_spend_usd],customers[[#This Row],[total_spend_usd]])*4+1,0)</f>
        <v>2</v>
      </c>
      <c r="Q684" s="1">
        <v>412</v>
      </c>
      <c r="R684" s="1" t="str">
        <f>_xlfn.XLOOKUP(Q684,RFM[RFM Score],RFM[Client Segmentation])</f>
        <v>New Customer</v>
      </c>
    </row>
    <row r="685" spans="1:18" x14ac:dyDescent="0.3">
      <c r="A685" t="s">
        <v>737</v>
      </c>
      <c r="B685" t="s">
        <v>36</v>
      </c>
      <c r="C685">
        <v>37</v>
      </c>
      <c r="D685" t="s">
        <v>8068</v>
      </c>
      <c r="E685" t="s">
        <v>8084</v>
      </c>
      <c r="F685" t="s">
        <v>17</v>
      </c>
      <c r="G685">
        <v>8</v>
      </c>
      <c r="H685" s="1">
        <v>5357</v>
      </c>
      <c r="I685">
        <v>38528</v>
      </c>
      <c r="J685" s="1">
        <v>38</v>
      </c>
      <c r="K685" t="s">
        <v>28</v>
      </c>
      <c r="L685" t="s">
        <v>45</v>
      </c>
      <c r="M685" t="s">
        <v>23</v>
      </c>
      <c r="N685" s="1">
        <f xml:space="preserve"> ROUND((1 - _xlfn.PERCENTRANK.INC(customers[days_since_last_purchase],customers[[#This Row],[days_since_last_purchase]]))*4 +1,0)</f>
        <v>3</v>
      </c>
      <c r="O685" s="1">
        <f>ROUND(_xlfn.PERCENTRANK.INC(customers[total_orders],customers[[#This Row],[total_orders]])*4+1,0)</f>
        <v>2</v>
      </c>
      <c r="P685" s="1">
        <f>ROUND(_xlfn.PERCENTRANK.INC(customers[total_spend_usd],customers[[#This Row],[total_spend_usd]])*4+1,0)</f>
        <v>2</v>
      </c>
      <c r="Q685" s="1">
        <v>322</v>
      </c>
      <c r="R685" s="1" t="str">
        <f>_xlfn.XLOOKUP(Q685,RFM[RFM Score],RFM[Client Segmentation])</f>
        <v>Hibernating</v>
      </c>
    </row>
    <row r="686" spans="1:18" x14ac:dyDescent="0.3">
      <c r="A686" t="s">
        <v>738</v>
      </c>
      <c r="B686" t="s">
        <v>68</v>
      </c>
      <c r="C686">
        <v>19</v>
      </c>
      <c r="D686" t="s">
        <v>8069</v>
      </c>
      <c r="E686" t="s">
        <v>8085</v>
      </c>
      <c r="F686" t="s">
        <v>12</v>
      </c>
      <c r="G686">
        <v>12</v>
      </c>
      <c r="H686" s="1">
        <v>31123</v>
      </c>
      <c r="I686">
        <v>36953</v>
      </c>
      <c r="J686" s="1">
        <v>47</v>
      </c>
      <c r="K686" t="s">
        <v>28</v>
      </c>
      <c r="L686" t="s">
        <v>22</v>
      </c>
      <c r="M686" t="s">
        <v>15</v>
      </c>
      <c r="N686" s="1">
        <f xml:space="preserve"> ROUND((1 - _xlfn.PERCENTRANK.INC(customers[days_since_last_purchase],customers[[#This Row],[days_since_last_purchase]]))*4 +1,0)</f>
        <v>3</v>
      </c>
      <c r="O686" s="1">
        <f>ROUND(_xlfn.PERCENTRANK.INC(customers[total_orders],customers[[#This Row],[total_orders]])*4+1,0)</f>
        <v>3</v>
      </c>
      <c r="P686" s="1">
        <f>ROUND(_xlfn.PERCENTRANK.INC(customers[total_spend_usd],customers[[#This Row],[total_spend_usd]])*4+1,0)</f>
        <v>2</v>
      </c>
      <c r="Q686" s="1">
        <v>332</v>
      </c>
      <c r="R686" s="1" t="str">
        <f>_xlfn.XLOOKUP(Q686,RFM[RFM Score],RFM[Client Segmentation])</f>
        <v>Hibernating</v>
      </c>
    </row>
    <row r="687" spans="1:18" x14ac:dyDescent="0.3">
      <c r="A687" t="s">
        <v>739</v>
      </c>
      <c r="B687" t="s">
        <v>11</v>
      </c>
      <c r="C687">
        <v>54</v>
      </c>
      <c r="D687" t="s">
        <v>8071</v>
      </c>
      <c r="E687" t="s">
        <v>8085</v>
      </c>
      <c r="F687" t="s">
        <v>17</v>
      </c>
      <c r="G687">
        <v>8</v>
      </c>
      <c r="H687" s="1">
        <v>5091</v>
      </c>
      <c r="I687">
        <v>36588</v>
      </c>
      <c r="J687" s="1">
        <v>24</v>
      </c>
      <c r="K687" t="s">
        <v>44</v>
      </c>
      <c r="L687" t="s">
        <v>45</v>
      </c>
      <c r="M687" t="s">
        <v>15</v>
      </c>
      <c r="N687" s="1">
        <f xml:space="preserve"> ROUND((1 - _xlfn.PERCENTRANK.INC(customers[days_since_last_purchase],customers[[#This Row],[days_since_last_purchase]]))*4 +1,0)</f>
        <v>4</v>
      </c>
      <c r="O687" s="1">
        <f>ROUND(_xlfn.PERCENTRANK.INC(customers[total_orders],customers[[#This Row],[total_orders]])*4+1,0)</f>
        <v>2</v>
      </c>
      <c r="P687" s="1">
        <f>ROUND(_xlfn.PERCENTRANK.INC(customers[total_spend_usd],customers[[#This Row],[total_spend_usd]])*4+1,0)</f>
        <v>2</v>
      </c>
      <c r="Q687" s="1">
        <v>422</v>
      </c>
      <c r="R687" s="1" t="str">
        <f>_xlfn.XLOOKUP(Q687,RFM[RFM Score],RFM[Client Segmentation])</f>
        <v>New Customer</v>
      </c>
    </row>
    <row r="688" spans="1:18" x14ac:dyDescent="0.3">
      <c r="A688" t="s">
        <v>740</v>
      </c>
      <c r="B688" t="s">
        <v>11</v>
      </c>
      <c r="C688">
        <v>18</v>
      </c>
      <c r="D688" t="s">
        <v>8069</v>
      </c>
      <c r="E688" t="s">
        <v>8084</v>
      </c>
      <c r="F688" t="s">
        <v>12</v>
      </c>
      <c r="G688">
        <v>9</v>
      </c>
      <c r="H688" s="1">
        <v>9318</v>
      </c>
      <c r="I688">
        <v>74843</v>
      </c>
      <c r="J688" s="1">
        <v>161</v>
      </c>
      <c r="K688" t="s">
        <v>37</v>
      </c>
      <c r="L688" t="s">
        <v>14</v>
      </c>
      <c r="M688" t="s">
        <v>15</v>
      </c>
      <c r="N688" s="1">
        <f xml:space="preserve"> ROUND((1 - _xlfn.PERCENTRANK.INC(customers[days_since_last_purchase],customers[[#This Row],[days_since_last_purchase]]))*4 +1,0)</f>
        <v>1</v>
      </c>
      <c r="O688" s="1">
        <f>ROUND(_xlfn.PERCENTRANK.INC(customers[total_orders],customers[[#This Row],[total_orders]])*4+1,0)</f>
        <v>2</v>
      </c>
      <c r="P688" s="1">
        <f>ROUND(_xlfn.PERCENTRANK.INC(customers[total_spend_usd],customers[[#This Row],[total_spend_usd]])*4+1,0)</f>
        <v>3</v>
      </c>
      <c r="Q688" s="1">
        <v>123</v>
      </c>
      <c r="R688" s="1" t="str">
        <f>_xlfn.XLOOKUP(Q688,RFM[RFM Score],RFM[Client Segmentation])</f>
        <v>Hibernating</v>
      </c>
    </row>
    <row r="689" spans="1:18" x14ac:dyDescent="0.3">
      <c r="A689" t="s">
        <v>741</v>
      </c>
      <c r="B689" t="s">
        <v>27</v>
      </c>
      <c r="C689">
        <v>35</v>
      </c>
      <c r="D689" t="s">
        <v>8068</v>
      </c>
      <c r="E689" t="s">
        <v>8087</v>
      </c>
      <c r="F689" t="s">
        <v>17</v>
      </c>
      <c r="G689">
        <v>3</v>
      </c>
      <c r="H689" s="1">
        <v>426</v>
      </c>
      <c r="I689">
        <v>12896</v>
      </c>
      <c r="J689" s="1">
        <v>41</v>
      </c>
      <c r="K689" t="s">
        <v>52</v>
      </c>
      <c r="L689" t="s">
        <v>47</v>
      </c>
      <c r="M689" t="s">
        <v>23</v>
      </c>
      <c r="N689" s="1">
        <f xml:space="preserve"> ROUND((1 - _xlfn.PERCENTRANK.INC(customers[days_since_last_purchase],customers[[#This Row],[days_since_last_purchase]]))*4 +1,0)</f>
        <v>3</v>
      </c>
      <c r="O689" s="1">
        <f>ROUND(_xlfn.PERCENTRANK.INC(customers[total_orders],customers[[#This Row],[total_orders]])*4+1,0)</f>
        <v>1</v>
      </c>
      <c r="P689" s="1">
        <f>ROUND(_xlfn.PERCENTRANK.INC(customers[total_spend_usd],customers[[#This Row],[total_spend_usd]])*4+1,0)</f>
        <v>2</v>
      </c>
      <c r="Q689" s="1">
        <v>312</v>
      </c>
      <c r="R689" s="1" t="str">
        <f>_xlfn.XLOOKUP(Q689,RFM[RFM Score],RFM[Client Segmentation])</f>
        <v>About To Sleep</v>
      </c>
    </row>
    <row r="690" spans="1:18" x14ac:dyDescent="0.3">
      <c r="A690" t="s">
        <v>742</v>
      </c>
      <c r="B690" t="s">
        <v>11</v>
      </c>
      <c r="C690">
        <v>43</v>
      </c>
      <c r="D690" t="s">
        <v>8068</v>
      </c>
      <c r="E690" t="s">
        <v>8084</v>
      </c>
      <c r="F690" t="s">
        <v>17</v>
      </c>
      <c r="G690">
        <v>24</v>
      </c>
      <c r="H690" s="1">
        <v>6057</v>
      </c>
      <c r="I690">
        <v>140733</v>
      </c>
      <c r="J690" s="1">
        <v>1</v>
      </c>
      <c r="K690" t="s">
        <v>37</v>
      </c>
      <c r="L690" t="s">
        <v>14</v>
      </c>
      <c r="M690" t="s">
        <v>15</v>
      </c>
      <c r="N690" s="1">
        <f xml:space="preserve"> ROUND((1 - _xlfn.PERCENTRANK.INC(customers[days_since_last_purchase],customers[[#This Row],[days_since_last_purchase]]))*4 +1,0)</f>
        <v>5</v>
      </c>
      <c r="O690" s="1">
        <f>ROUND(_xlfn.PERCENTRANK.INC(customers[total_orders],customers[[#This Row],[total_orders]])*4+1,0)</f>
        <v>4</v>
      </c>
      <c r="P690" s="1">
        <f>ROUND(_xlfn.PERCENTRANK.INC(customers[total_spend_usd],customers[[#This Row],[total_spend_usd]])*4+1,0)</f>
        <v>4</v>
      </c>
      <c r="Q690" s="1">
        <v>544</v>
      </c>
      <c r="R690" s="1" t="str">
        <f>_xlfn.XLOOKUP(Q690,RFM[RFM Score],RFM[Client Segmentation])</f>
        <v>Champion</v>
      </c>
    </row>
    <row r="691" spans="1:18" x14ac:dyDescent="0.3">
      <c r="A691" t="s">
        <v>743</v>
      </c>
      <c r="B691" t="s">
        <v>96</v>
      </c>
      <c r="C691">
        <v>41</v>
      </c>
      <c r="D691" t="s">
        <v>8068</v>
      </c>
      <c r="E691" t="s">
        <v>8084</v>
      </c>
      <c r="F691" t="s">
        <v>12</v>
      </c>
      <c r="G691">
        <v>9</v>
      </c>
      <c r="H691" s="1">
        <v>4815</v>
      </c>
      <c r="I691">
        <v>39784</v>
      </c>
      <c r="J691" s="1">
        <v>42</v>
      </c>
      <c r="K691" t="s">
        <v>52</v>
      </c>
      <c r="L691" t="s">
        <v>14</v>
      </c>
      <c r="M691" t="s">
        <v>23</v>
      </c>
      <c r="N691" s="1">
        <f xml:space="preserve"> ROUND((1 - _xlfn.PERCENTRANK.INC(customers[days_since_last_purchase],customers[[#This Row],[days_since_last_purchase]]))*4 +1,0)</f>
        <v>3</v>
      </c>
      <c r="O691" s="1">
        <f>ROUND(_xlfn.PERCENTRANK.INC(customers[total_orders],customers[[#This Row],[total_orders]])*4+1,0)</f>
        <v>2</v>
      </c>
      <c r="P691" s="1">
        <f>ROUND(_xlfn.PERCENTRANK.INC(customers[total_spend_usd],customers[[#This Row],[total_spend_usd]])*4+1,0)</f>
        <v>2</v>
      </c>
      <c r="Q691" s="1">
        <v>322</v>
      </c>
      <c r="R691" s="1" t="str">
        <f>_xlfn.XLOOKUP(Q691,RFM[RFM Score],RFM[Client Segmentation])</f>
        <v>Hibernating</v>
      </c>
    </row>
    <row r="692" spans="1:18" x14ac:dyDescent="0.3">
      <c r="A692" t="s">
        <v>744</v>
      </c>
      <c r="B692" t="s">
        <v>68</v>
      </c>
      <c r="C692">
        <v>40</v>
      </c>
      <c r="D692" t="s">
        <v>8068</v>
      </c>
      <c r="E692" t="s">
        <v>8084</v>
      </c>
      <c r="F692" t="s">
        <v>17</v>
      </c>
      <c r="G692">
        <v>6</v>
      </c>
      <c r="H692" s="1">
        <v>2656</v>
      </c>
      <c r="I692">
        <v>18066</v>
      </c>
      <c r="J692" s="1">
        <v>0</v>
      </c>
      <c r="K692" t="s">
        <v>28</v>
      </c>
      <c r="L692" t="s">
        <v>22</v>
      </c>
      <c r="M692" t="s">
        <v>15</v>
      </c>
      <c r="N692" s="1">
        <f xml:space="preserve"> ROUND((1 - _xlfn.PERCENTRANK.INC(customers[days_since_last_purchase],customers[[#This Row],[days_since_last_purchase]]))*4 +1,0)</f>
        <v>5</v>
      </c>
      <c r="O692" s="1">
        <f>ROUND(_xlfn.PERCENTRANK.INC(customers[total_orders],customers[[#This Row],[total_orders]])*4+1,0)</f>
        <v>2</v>
      </c>
      <c r="P692" s="1">
        <f>ROUND(_xlfn.PERCENTRANK.INC(customers[total_spend_usd],customers[[#This Row],[total_spend_usd]])*4+1,0)</f>
        <v>2</v>
      </c>
      <c r="Q692" s="1">
        <v>522</v>
      </c>
      <c r="R692" s="1" t="str">
        <f>_xlfn.XLOOKUP(Q692,RFM[RFM Score],RFM[Client Segmentation])</f>
        <v>Promising</v>
      </c>
    </row>
    <row r="693" spans="1:18" x14ac:dyDescent="0.3">
      <c r="A693" t="s">
        <v>745</v>
      </c>
      <c r="B693" t="s">
        <v>11</v>
      </c>
      <c r="C693">
        <v>39</v>
      </c>
      <c r="D693" t="s">
        <v>8068</v>
      </c>
      <c r="E693" t="s">
        <v>8087</v>
      </c>
      <c r="F693" t="s">
        <v>12</v>
      </c>
      <c r="G693">
        <v>1</v>
      </c>
      <c r="H693" s="1">
        <v>3604</v>
      </c>
      <c r="I693">
        <v>3906</v>
      </c>
      <c r="J693" s="1">
        <v>233</v>
      </c>
      <c r="K693" t="s">
        <v>74</v>
      </c>
      <c r="L693" t="s">
        <v>47</v>
      </c>
      <c r="M693" t="s">
        <v>15</v>
      </c>
      <c r="N693" s="1">
        <f xml:space="preserve"> ROUND((1 - _xlfn.PERCENTRANK.INC(customers[days_since_last_purchase],customers[[#This Row],[days_since_last_purchase]]))*4 +1,0)</f>
        <v>1</v>
      </c>
      <c r="O693" s="1">
        <f>ROUND(_xlfn.PERCENTRANK.INC(customers[total_orders],customers[[#This Row],[total_orders]])*4+1,0)</f>
        <v>1</v>
      </c>
      <c r="P693" s="1">
        <f>ROUND(_xlfn.PERCENTRANK.INC(customers[total_spend_usd],customers[[#This Row],[total_spend_usd]])*4+1,0)</f>
        <v>1</v>
      </c>
      <c r="Q693" s="1">
        <v>111</v>
      </c>
      <c r="R693" s="1" t="str">
        <f>_xlfn.XLOOKUP(Q693,RFM[RFM Score],RFM[Client Segmentation])</f>
        <v>Lost</v>
      </c>
    </row>
    <row r="694" spans="1:18" x14ac:dyDescent="0.3">
      <c r="A694" t="s">
        <v>746</v>
      </c>
      <c r="B694" t="s">
        <v>11</v>
      </c>
      <c r="C694">
        <v>40</v>
      </c>
      <c r="D694" t="s">
        <v>8068</v>
      </c>
      <c r="E694" t="s">
        <v>8085</v>
      </c>
      <c r="F694" t="s">
        <v>17</v>
      </c>
      <c r="G694">
        <v>22</v>
      </c>
      <c r="H694" s="1">
        <v>5941</v>
      </c>
      <c r="I694">
        <v>129348</v>
      </c>
      <c r="J694" s="1">
        <v>202</v>
      </c>
      <c r="K694" t="s">
        <v>25</v>
      </c>
      <c r="L694" t="s">
        <v>14</v>
      </c>
      <c r="M694" t="s">
        <v>15</v>
      </c>
      <c r="N694" s="1">
        <f xml:space="preserve"> ROUND((1 - _xlfn.PERCENTRANK.INC(customers[days_since_last_purchase],customers[[#This Row],[days_since_last_purchase]]))*4 +1,0)</f>
        <v>1</v>
      </c>
      <c r="O694" s="1">
        <f>ROUND(_xlfn.PERCENTRANK.INC(customers[total_orders],customers[[#This Row],[total_orders]])*4+1,0)</f>
        <v>4</v>
      </c>
      <c r="P694" s="1">
        <f>ROUND(_xlfn.PERCENTRANK.INC(customers[total_spend_usd],customers[[#This Row],[total_spend_usd]])*4+1,0)</f>
        <v>4</v>
      </c>
      <c r="Q694" s="1">
        <v>144</v>
      </c>
      <c r="R694" s="1" t="str">
        <f>_xlfn.XLOOKUP(Q694,RFM[RFM Score],RFM[Client Segmentation])</f>
        <v>Cannot Lose Them</v>
      </c>
    </row>
    <row r="695" spans="1:18" x14ac:dyDescent="0.3">
      <c r="A695" t="s">
        <v>747</v>
      </c>
      <c r="B695" t="s">
        <v>43</v>
      </c>
      <c r="C695">
        <v>29</v>
      </c>
      <c r="D695" t="s">
        <v>8070</v>
      </c>
      <c r="E695" t="s">
        <v>8085</v>
      </c>
      <c r="F695" t="s">
        <v>12</v>
      </c>
      <c r="G695">
        <v>27</v>
      </c>
      <c r="H695" s="1">
        <v>7653</v>
      </c>
      <c r="I695">
        <v>187631</v>
      </c>
      <c r="J695" s="1">
        <v>46</v>
      </c>
      <c r="K695" t="s">
        <v>28</v>
      </c>
      <c r="L695" t="s">
        <v>34</v>
      </c>
      <c r="M695" t="s">
        <v>15</v>
      </c>
      <c r="N695" s="1">
        <f xml:space="preserve"> ROUND((1 - _xlfn.PERCENTRANK.INC(customers[days_since_last_purchase],customers[[#This Row],[days_since_last_purchase]]))*4 +1,0)</f>
        <v>3</v>
      </c>
      <c r="O695" s="1">
        <f>ROUND(_xlfn.PERCENTRANK.INC(customers[total_orders],customers[[#This Row],[total_orders]])*4+1,0)</f>
        <v>4</v>
      </c>
      <c r="P695" s="1">
        <f>ROUND(_xlfn.PERCENTRANK.INC(customers[total_spend_usd],customers[[#This Row],[total_spend_usd]])*4+1,0)</f>
        <v>4</v>
      </c>
      <c r="Q695" s="1">
        <v>344</v>
      </c>
      <c r="R695" s="1" t="str">
        <f>_xlfn.XLOOKUP(Q695,RFM[RFM Score],RFM[Client Segmentation])</f>
        <v>Loyal Customer</v>
      </c>
    </row>
    <row r="696" spans="1:18" x14ac:dyDescent="0.3">
      <c r="A696" t="s">
        <v>748</v>
      </c>
      <c r="B696" t="s">
        <v>11</v>
      </c>
      <c r="C696">
        <v>25</v>
      </c>
      <c r="D696" t="s">
        <v>8070</v>
      </c>
      <c r="E696" t="s">
        <v>8085</v>
      </c>
      <c r="F696" t="s">
        <v>17</v>
      </c>
      <c r="G696">
        <v>9</v>
      </c>
      <c r="H696" s="1">
        <v>5398</v>
      </c>
      <c r="I696">
        <v>52709</v>
      </c>
      <c r="J696" s="1">
        <v>20</v>
      </c>
      <c r="K696" t="s">
        <v>37</v>
      </c>
      <c r="L696" t="s">
        <v>19</v>
      </c>
      <c r="M696" t="s">
        <v>15</v>
      </c>
      <c r="N696" s="1">
        <f xml:space="preserve"> ROUND((1 - _xlfn.PERCENTRANK.INC(customers[days_since_last_purchase],customers[[#This Row],[days_since_last_purchase]]))*4 +1,0)</f>
        <v>4</v>
      </c>
      <c r="O696" s="1">
        <f>ROUND(_xlfn.PERCENTRANK.INC(customers[total_orders],customers[[#This Row],[total_orders]])*4+1,0)</f>
        <v>2</v>
      </c>
      <c r="P696" s="1">
        <f>ROUND(_xlfn.PERCENTRANK.INC(customers[total_spend_usd],customers[[#This Row],[total_spend_usd]])*4+1,0)</f>
        <v>3</v>
      </c>
      <c r="Q696" s="1">
        <v>423</v>
      </c>
      <c r="R696" s="1" t="str">
        <f>_xlfn.XLOOKUP(Q696,RFM[RFM Score],RFM[Client Segmentation])</f>
        <v>Potential Loyalist</v>
      </c>
    </row>
    <row r="697" spans="1:18" x14ac:dyDescent="0.3">
      <c r="A697" t="s">
        <v>749</v>
      </c>
      <c r="B697" t="s">
        <v>11</v>
      </c>
      <c r="C697">
        <v>43</v>
      </c>
      <c r="D697" t="s">
        <v>8068</v>
      </c>
      <c r="E697" t="s">
        <v>8084</v>
      </c>
      <c r="F697" t="s">
        <v>17</v>
      </c>
      <c r="G697">
        <v>23</v>
      </c>
      <c r="H697" s="1">
        <v>3511</v>
      </c>
      <c r="I697">
        <v>87581</v>
      </c>
      <c r="J697" s="1">
        <v>80</v>
      </c>
      <c r="K697" t="s">
        <v>28</v>
      </c>
      <c r="L697" t="s">
        <v>45</v>
      </c>
      <c r="M697" t="s">
        <v>15</v>
      </c>
      <c r="N697" s="1">
        <f xml:space="preserve"> ROUND((1 - _xlfn.PERCENTRANK.INC(customers[days_since_last_purchase],customers[[#This Row],[days_since_last_purchase]]))*4 +1,0)</f>
        <v>2</v>
      </c>
      <c r="O697" s="1">
        <f>ROUND(_xlfn.PERCENTRANK.INC(customers[total_orders],customers[[#This Row],[total_orders]])*4+1,0)</f>
        <v>4</v>
      </c>
      <c r="P697" s="1">
        <f>ROUND(_xlfn.PERCENTRANK.INC(customers[total_spend_usd],customers[[#This Row],[total_spend_usd]])*4+1,0)</f>
        <v>3</v>
      </c>
      <c r="Q697" s="1">
        <v>243</v>
      </c>
      <c r="R697" s="1" t="str">
        <f>_xlfn.XLOOKUP(Q697,RFM[RFM Score],RFM[Client Segmentation])</f>
        <v>At Risk</v>
      </c>
    </row>
    <row r="698" spans="1:18" x14ac:dyDescent="0.3">
      <c r="A698" t="s">
        <v>750</v>
      </c>
      <c r="B698" t="s">
        <v>49</v>
      </c>
      <c r="C698">
        <v>53</v>
      </c>
      <c r="D698" t="s">
        <v>8071</v>
      </c>
      <c r="E698" t="s">
        <v>8084</v>
      </c>
      <c r="F698" t="s">
        <v>12</v>
      </c>
      <c r="G698">
        <v>12</v>
      </c>
      <c r="H698" s="1">
        <v>5926</v>
      </c>
      <c r="I698">
        <v>65878</v>
      </c>
      <c r="J698" s="1">
        <v>23</v>
      </c>
      <c r="K698" t="s">
        <v>21</v>
      </c>
      <c r="L698" t="s">
        <v>14</v>
      </c>
      <c r="M698" t="s">
        <v>15</v>
      </c>
      <c r="N698" s="1">
        <f xml:space="preserve"> ROUND((1 - _xlfn.PERCENTRANK.INC(customers[days_since_last_purchase],customers[[#This Row],[days_since_last_purchase]]))*4 +1,0)</f>
        <v>4</v>
      </c>
      <c r="O698" s="1">
        <f>ROUND(_xlfn.PERCENTRANK.INC(customers[total_orders],customers[[#This Row],[total_orders]])*4+1,0)</f>
        <v>3</v>
      </c>
      <c r="P698" s="1">
        <f>ROUND(_xlfn.PERCENTRANK.INC(customers[total_spend_usd],customers[[#This Row],[total_spend_usd]])*4+1,0)</f>
        <v>3</v>
      </c>
      <c r="Q698" s="1">
        <v>433</v>
      </c>
      <c r="R698" s="1" t="str">
        <f>_xlfn.XLOOKUP(Q698,RFM[RFM Score],RFM[Client Segmentation])</f>
        <v>Potential Loyalist</v>
      </c>
    </row>
    <row r="699" spans="1:18" x14ac:dyDescent="0.3">
      <c r="A699" t="s">
        <v>751</v>
      </c>
      <c r="B699" t="s">
        <v>107</v>
      </c>
      <c r="C699">
        <v>45</v>
      </c>
      <c r="D699" t="s">
        <v>8071</v>
      </c>
      <c r="E699" t="s">
        <v>8087</v>
      </c>
      <c r="F699" t="s">
        <v>12</v>
      </c>
      <c r="G699">
        <v>10</v>
      </c>
      <c r="H699" s="1">
        <v>11925</v>
      </c>
      <c r="I699">
        <v>111627</v>
      </c>
      <c r="J699" s="1">
        <v>1</v>
      </c>
      <c r="K699" t="s">
        <v>52</v>
      </c>
      <c r="L699" t="s">
        <v>45</v>
      </c>
      <c r="M699" t="s">
        <v>23</v>
      </c>
      <c r="N699" s="1">
        <f xml:space="preserve"> ROUND((1 - _xlfn.PERCENTRANK.INC(customers[days_since_last_purchase],customers[[#This Row],[days_since_last_purchase]]))*4 +1,0)</f>
        <v>5</v>
      </c>
      <c r="O699" s="1">
        <f>ROUND(_xlfn.PERCENTRANK.INC(customers[total_orders],customers[[#This Row],[total_orders]])*4+1,0)</f>
        <v>3</v>
      </c>
      <c r="P699" s="1">
        <f>ROUND(_xlfn.PERCENTRANK.INC(customers[total_spend_usd],customers[[#This Row],[total_spend_usd]])*4+1,0)</f>
        <v>4</v>
      </c>
      <c r="Q699" s="1">
        <v>534</v>
      </c>
      <c r="R699" s="1" t="str">
        <f>_xlfn.XLOOKUP(Q699,RFM[RFM Score],RFM[Client Segmentation])</f>
        <v>Need Attention</v>
      </c>
    </row>
    <row r="700" spans="1:18" x14ac:dyDescent="0.3">
      <c r="A700" t="s">
        <v>752</v>
      </c>
      <c r="B700" t="s">
        <v>11</v>
      </c>
      <c r="C700">
        <v>26</v>
      </c>
      <c r="D700" t="s">
        <v>8070</v>
      </c>
      <c r="E700" t="s">
        <v>8084</v>
      </c>
      <c r="F700" t="s">
        <v>17</v>
      </c>
      <c r="G700">
        <v>1</v>
      </c>
      <c r="H700" s="1">
        <v>6568</v>
      </c>
      <c r="I700">
        <v>5832</v>
      </c>
      <c r="J700" s="1">
        <v>64</v>
      </c>
      <c r="K700" t="s">
        <v>55</v>
      </c>
      <c r="L700" t="s">
        <v>34</v>
      </c>
      <c r="M700" t="s">
        <v>23</v>
      </c>
      <c r="N700" s="1">
        <f xml:space="preserve"> ROUND((1 - _xlfn.PERCENTRANK.INC(customers[days_since_last_purchase],customers[[#This Row],[days_since_last_purchase]]))*4 +1,0)</f>
        <v>2</v>
      </c>
      <c r="O700" s="1">
        <f>ROUND(_xlfn.PERCENTRANK.INC(customers[total_orders],customers[[#This Row],[total_orders]])*4+1,0)</f>
        <v>1</v>
      </c>
      <c r="P700" s="1">
        <f>ROUND(_xlfn.PERCENTRANK.INC(customers[total_spend_usd],customers[[#This Row],[total_spend_usd]])*4+1,0)</f>
        <v>1</v>
      </c>
      <c r="Q700" s="1">
        <v>211</v>
      </c>
      <c r="R700" s="1" t="str">
        <f>_xlfn.XLOOKUP(Q700,RFM[RFM Score],RFM[Client Segmentation])</f>
        <v>Hibernating</v>
      </c>
    </row>
    <row r="701" spans="1:18" x14ac:dyDescent="0.3">
      <c r="A701" t="s">
        <v>753</v>
      </c>
      <c r="B701" t="s">
        <v>104</v>
      </c>
      <c r="C701">
        <v>41</v>
      </c>
      <c r="D701" t="s">
        <v>8068</v>
      </c>
      <c r="E701" t="s">
        <v>8087</v>
      </c>
      <c r="F701" t="s">
        <v>17</v>
      </c>
      <c r="G701">
        <v>28</v>
      </c>
      <c r="H701" s="1">
        <v>9484</v>
      </c>
      <c r="I701">
        <v>256494</v>
      </c>
      <c r="J701" s="1">
        <v>40</v>
      </c>
      <c r="K701" t="s">
        <v>44</v>
      </c>
      <c r="L701" t="s">
        <v>19</v>
      </c>
      <c r="M701" t="s">
        <v>23</v>
      </c>
      <c r="N701" s="1">
        <f xml:space="preserve"> ROUND((1 - _xlfn.PERCENTRANK.INC(customers[days_since_last_purchase],customers[[#This Row],[days_since_last_purchase]]))*4 +1,0)</f>
        <v>3</v>
      </c>
      <c r="O701" s="1">
        <f>ROUND(_xlfn.PERCENTRANK.INC(customers[total_orders],customers[[#This Row],[total_orders]])*4+1,0)</f>
        <v>4</v>
      </c>
      <c r="P701" s="1">
        <f>ROUND(_xlfn.PERCENTRANK.INC(customers[total_spend_usd],customers[[#This Row],[total_spend_usd]])*4+1,0)</f>
        <v>4</v>
      </c>
      <c r="Q701" s="1">
        <v>344</v>
      </c>
      <c r="R701" s="1" t="str">
        <f>_xlfn.XLOOKUP(Q701,RFM[RFM Score],RFM[Client Segmentation])</f>
        <v>Loyal Customer</v>
      </c>
    </row>
    <row r="702" spans="1:18" x14ac:dyDescent="0.3">
      <c r="A702" t="s">
        <v>754</v>
      </c>
      <c r="B702" t="s">
        <v>11</v>
      </c>
      <c r="C702">
        <v>31</v>
      </c>
      <c r="D702" t="s">
        <v>8070</v>
      </c>
      <c r="E702" t="s">
        <v>8085</v>
      </c>
      <c r="F702" t="s">
        <v>17</v>
      </c>
      <c r="G702">
        <v>22</v>
      </c>
      <c r="H702" s="1">
        <v>6317</v>
      </c>
      <c r="I702">
        <v>158689</v>
      </c>
      <c r="J702" s="1">
        <v>14</v>
      </c>
      <c r="K702" t="s">
        <v>25</v>
      </c>
      <c r="L702" t="s">
        <v>34</v>
      </c>
      <c r="M702" t="s">
        <v>23</v>
      </c>
      <c r="N702" s="1">
        <f xml:space="preserve"> ROUND((1 - _xlfn.PERCENTRANK.INC(customers[days_since_last_purchase],customers[[#This Row],[days_since_last_purchase]]))*4 +1,0)</f>
        <v>4</v>
      </c>
      <c r="O702" s="1">
        <f>ROUND(_xlfn.PERCENTRANK.INC(customers[total_orders],customers[[#This Row],[total_orders]])*4+1,0)</f>
        <v>4</v>
      </c>
      <c r="P702" s="1">
        <f>ROUND(_xlfn.PERCENTRANK.INC(customers[total_spend_usd],customers[[#This Row],[total_spend_usd]])*4+1,0)</f>
        <v>4</v>
      </c>
      <c r="Q702" s="1">
        <v>444</v>
      </c>
      <c r="R702" s="1" t="str">
        <f>_xlfn.XLOOKUP(Q702,RFM[RFM Score],RFM[Client Segmentation])</f>
        <v>Loyal Customer</v>
      </c>
    </row>
    <row r="703" spans="1:18" x14ac:dyDescent="0.3">
      <c r="A703" t="s">
        <v>755</v>
      </c>
      <c r="B703" t="s">
        <v>51</v>
      </c>
      <c r="C703">
        <v>62</v>
      </c>
      <c r="D703" t="s">
        <v>8072</v>
      </c>
      <c r="E703" t="s">
        <v>8085</v>
      </c>
      <c r="F703" t="s">
        <v>12</v>
      </c>
      <c r="G703">
        <v>7</v>
      </c>
      <c r="H703" s="1">
        <v>4949</v>
      </c>
      <c r="I703">
        <v>39645</v>
      </c>
      <c r="J703" s="1">
        <v>142</v>
      </c>
      <c r="K703" t="s">
        <v>44</v>
      </c>
      <c r="L703" t="s">
        <v>14</v>
      </c>
      <c r="M703" t="s">
        <v>23</v>
      </c>
      <c r="N703" s="1">
        <f xml:space="preserve"> ROUND((1 - _xlfn.PERCENTRANK.INC(customers[days_since_last_purchase],customers[[#This Row],[days_since_last_purchase]]))*4 +1,0)</f>
        <v>1</v>
      </c>
      <c r="O703" s="1">
        <f>ROUND(_xlfn.PERCENTRANK.INC(customers[total_orders],customers[[#This Row],[total_orders]])*4+1,0)</f>
        <v>2</v>
      </c>
      <c r="P703" s="1">
        <f>ROUND(_xlfn.PERCENTRANK.INC(customers[total_spend_usd],customers[[#This Row],[total_spend_usd]])*4+1,0)</f>
        <v>2</v>
      </c>
      <c r="Q703" s="1">
        <v>122</v>
      </c>
      <c r="R703" s="1" t="str">
        <f>_xlfn.XLOOKUP(Q703,RFM[RFM Score],RFM[Client Segmentation])</f>
        <v>Hibernating</v>
      </c>
    </row>
    <row r="704" spans="1:18" x14ac:dyDescent="0.3">
      <c r="A704" t="s">
        <v>756</v>
      </c>
      <c r="B704" t="s">
        <v>51</v>
      </c>
      <c r="C704">
        <v>52</v>
      </c>
      <c r="D704" t="s">
        <v>8071</v>
      </c>
      <c r="E704" t="s">
        <v>8085</v>
      </c>
      <c r="F704" t="s">
        <v>12</v>
      </c>
      <c r="G704">
        <v>9</v>
      </c>
      <c r="H704" s="1">
        <v>21932</v>
      </c>
      <c r="I704">
        <v>208041</v>
      </c>
      <c r="J704" s="1">
        <v>22</v>
      </c>
      <c r="K704" t="s">
        <v>28</v>
      </c>
      <c r="L704" t="s">
        <v>47</v>
      </c>
      <c r="M704" t="s">
        <v>23</v>
      </c>
      <c r="N704" s="1">
        <f xml:space="preserve"> ROUND((1 - _xlfn.PERCENTRANK.INC(customers[days_since_last_purchase],customers[[#This Row],[days_since_last_purchase]]))*4 +1,0)</f>
        <v>4</v>
      </c>
      <c r="O704" s="1">
        <f>ROUND(_xlfn.PERCENTRANK.INC(customers[total_orders],customers[[#This Row],[total_orders]])*4+1,0)</f>
        <v>2</v>
      </c>
      <c r="P704" s="1">
        <f>ROUND(_xlfn.PERCENTRANK.INC(customers[total_spend_usd],customers[[#This Row],[total_spend_usd]])*4+1,0)</f>
        <v>4</v>
      </c>
      <c r="Q704" s="1">
        <v>424</v>
      </c>
      <c r="R704" s="1" t="str">
        <f>_xlfn.XLOOKUP(Q704,RFM[RFM Score],RFM[Client Segmentation])</f>
        <v>Promising</v>
      </c>
    </row>
    <row r="705" spans="1:18" x14ac:dyDescent="0.3">
      <c r="A705" t="s">
        <v>757</v>
      </c>
      <c r="B705" t="s">
        <v>49</v>
      </c>
      <c r="C705">
        <v>21</v>
      </c>
      <c r="D705" t="s">
        <v>8069</v>
      </c>
      <c r="E705" t="s">
        <v>8084</v>
      </c>
      <c r="F705" t="s">
        <v>17</v>
      </c>
      <c r="G705">
        <v>18</v>
      </c>
      <c r="H705" s="1">
        <v>246</v>
      </c>
      <c r="I705">
        <v>47058</v>
      </c>
      <c r="J705" s="1">
        <v>63</v>
      </c>
      <c r="K705" t="s">
        <v>52</v>
      </c>
      <c r="L705" t="s">
        <v>19</v>
      </c>
      <c r="M705" t="s">
        <v>23</v>
      </c>
      <c r="N705" s="1">
        <f xml:space="preserve"> ROUND((1 - _xlfn.PERCENTRANK.INC(customers[days_since_last_purchase],customers[[#This Row],[days_since_last_purchase]]))*4 +1,0)</f>
        <v>2</v>
      </c>
      <c r="O705" s="1">
        <f>ROUND(_xlfn.PERCENTRANK.INC(customers[total_orders],customers[[#This Row],[total_orders]])*4+1,0)</f>
        <v>4</v>
      </c>
      <c r="P705" s="1">
        <f>ROUND(_xlfn.PERCENTRANK.INC(customers[total_spend_usd],customers[[#This Row],[total_spend_usd]])*4+1,0)</f>
        <v>3</v>
      </c>
      <c r="Q705" s="1">
        <v>243</v>
      </c>
      <c r="R705" s="1" t="str">
        <f>_xlfn.XLOOKUP(Q705,RFM[RFM Score],RFM[Client Segmentation])</f>
        <v>At Risk</v>
      </c>
    </row>
    <row r="706" spans="1:18" x14ac:dyDescent="0.3">
      <c r="A706" t="s">
        <v>758</v>
      </c>
      <c r="B706" t="s">
        <v>27</v>
      </c>
      <c r="C706">
        <v>41</v>
      </c>
      <c r="D706" t="s">
        <v>8068</v>
      </c>
      <c r="E706" t="s">
        <v>8087</v>
      </c>
      <c r="F706" t="s">
        <v>12</v>
      </c>
      <c r="G706">
        <v>12</v>
      </c>
      <c r="H706" s="1">
        <v>12279</v>
      </c>
      <c r="I706">
        <v>130053</v>
      </c>
      <c r="J706" s="1">
        <v>47</v>
      </c>
      <c r="K706" t="s">
        <v>25</v>
      </c>
      <c r="L706" t="s">
        <v>34</v>
      </c>
      <c r="M706" t="s">
        <v>23</v>
      </c>
      <c r="N706" s="1">
        <f xml:space="preserve"> ROUND((1 - _xlfn.PERCENTRANK.INC(customers[days_since_last_purchase],customers[[#This Row],[days_since_last_purchase]]))*4 +1,0)</f>
        <v>3</v>
      </c>
      <c r="O706" s="1">
        <f>ROUND(_xlfn.PERCENTRANK.INC(customers[total_orders],customers[[#This Row],[total_orders]])*4+1,0)</f>
        <v>3</v>
      </c>
      <c r="P706" s="1">
        <f>ROUND(_xlfn.PERCENTRANK.INC(customers[total_spend_usd],customers[[#This Row],[total_spend_usd]])*4+1,0)</f>
        <v>4</v>
      </c>
      <c r="Q706" s="1">
        <v>334</v>
      </c>
      <c r="R706" s="1" t="str">
        <f>_xlfn.XLOOKUP(Q706,RFM[RFM Score],RFM[Client Segmentation])</f>
        <v>Need Attention</v>
      </c>
    </row>
    <row r="707" spans="1:18" x14ac:dyDescent="0.3">
      <c r="A707" t="s">
        <v>759</v>
      </c>
      <c r="B707" t="s">
        <v>11</v>
      </c>
      <c r="C707">
        <v>33</v>
      </c>
      <c r="D707" t="s">
        <v>8070</v>
      </c>
      <c r="E707" t="s">
        <v>8085</v>
      </c>
      <c r="F707" t="s">
        <v>12</v>
      </c>
      <c r="G707">
        <v>2</v>
      </c>
      <c r="H707" s="1">
        <v>13419</v>
      </c>
      <c r="I707">
        <v>29866</v>
      </c>
      <c r="J707" s="1">
        <v>0</v>
      </c>
      <c r="K707" t="s">
        <v>21</v>
      </c>
      <c r="L707" t="s">
        <v>45</v>
      </c>
      <c r="M707" t="s">
        <v>15</v>
      </c>
      <c r="N707" s="1">
        <f xml:space="preserve"> ROUND((1 - _xlfn.PERCENTRANK.INC(customers[days_since_last_purchase],customers[[#This Row],[days_since_last_purchase]]))*4 +1,0)</f>
        <v>5</v>
      </c>
      <c r="O707" s="1">
        <f>ROUND(_xlfn.PERCENTRANK.INC(customers[total_orders],customers[[#This Row],[total_orders]])*4+1,0)</f>
        <v>1</v>
      </c>
      <c r="P707" s="1">
        <f>ROUND(_xlfn.PERCENTRANK.INC(customers[total_spend_usd],customers[[#This Row],[total_spend_usd]])*4+1,0)</f>
        <v>2</v>
      </c>
      <c r="Q707" s="1">
        <v>512</v>
      </c>
      <c r="R707" s="1" t="str">
        <f>_xlfn.XLOOKUP(Q707,RFM[RFM Score],RFM[Client Segmentation])</f>
        <v>New Customer</v>
      </c>
    </row>
    <row r="708" spans="1:18" x14ac:dyDescent="0.3">
      <c r="A708" t="s">
        <v>760</v>
      </c>
      <c r="B708" t="s">
        <v>11</v>
      </c>
      <c r="C708">
        <v>38</v>
      </c>
      <c r="D708" t="s">
        <v>8068</v>
      </c>
      <c r="E708" t="s">
        <v>8086</v>
      </c>
      <c r="F708" t="s">
        <v>17</v>
      </c>
      <c r="G708">
        <v>22</v>
      </c>
      <c r="H708" s="1">
        <v>17472</v>
      </c>
      <c r="I708">
        <v>368206</v>
      </c>
      <c r="J708" s="1">
        <v>46</v>
      </c>
      <c r="K708" t="s">
        <v>28</v>
      </c>
      <c r="L708" t="s">
        <v>14</v>
      </c>
      <c r="M708" t="s">
        <v>23</v>
      </c>
      <c r="N708" s="1">
        <f xml:space="preserve"> ROUND((1 - _xlfn.PERCENTRANK.INC(customers[days_since_last_purchase],customers[[#This Row],[days_since_last_purchase]]))*4 +1,0)</f>
        <v>3</v>
      </c>
      <c r="O708" s="1">
        <f>ROUND(_xlfn.PERCENTRANK.INC(customers[total_orders],customers[[#This Row],[total_orders]])*4+1,0)</f>
        <v>4</v>
      </c>
      <c r="P708" s="1">
        <f>ROUND(_xlfn.PERCENTRANK.INC(customers[total_spend_usd],customers[[#This Row],[total_spend_usd]])*4+1,0)</f>
        <v>5</v>
      </c>
      <c r="Q708" s="1">
        <v>345</v>
      </c>
      <c r="R708" s="1" t="str">
        <f>_xlfn.XLOOKUP(Q708,RFM[RFM Score],RFM[Client Segmentation])</f>
        <v>Loyal Customer</v>
      </c>
    </row>
    <row r="709" spans="1:18" x14ac:dyDescent="0.3">
      <c r="A709" t="s">
        <v>761</v>
      </c>
      <c r="B709" t="s">
        <v>11</v>
      </c>
      <c r="C709">
        <v>44</v>
      </c>
      <c r="D709" t="s">
        <v>8068</v>
      </c>
      <c r="E709" t="s">
        <v>8084</v>
      </c>
      <c r="F709" t="s">
        <v>12</v>
      </c>
      <c r="G709">
        <v>8</v>
      </c>
      <c r="H709" s="1">
        <v>7562</v>
      </c>
      <c r="I709">
        <v>53467</v>
      </c>
      <c r="J709" s="1">
        <v>206</v>
      </c>
      <c r="K709" t="s">
        <v>55</v>
      </c>
      <c r="L709" t="s">
        <v>14</v>
      </c>
      <c r="M709" t="s">
        <v>23</v>
      </c>
      <c r="N709" s="1">
        <f xml:space="preserve"> ROUND((1 - _xlfn.PERCENTRANK.INC(customers[days_since_last_purchase],customers[[#This Row],[days_since_last_purchase]]))*4 +1,0)</f>
        <v>1</v>
      </c>
      <c r="O709" s="1">
        <f>ROUND(_xlfn.PERCENTRANK.INC(customers[total_orders],customers[[#This Row],[total_orders]])*4+1,0)</f>
        <v>2</v>
      </c>
      <c r="P709" s="1">
        <f>ROUND(_xlfn.PERCENTRANK.INC(customers[total_spend_usd],customers[[#This Row],[total_spend_usd]])*4+1,0)</f>
        <v>3</v>
      </c>
      <c r="Q709" s="1">
        <v>123</v>
      </c>
      <c r="R709" s="1" t="str">
        <f>_xlfn.XLOOKUP(Q709,RFM[RFM Score],RFM[Client Segmentation])</f>
        <v>Hibernating</v>
      </c>
    </row>
    <row r="710" spans="1:18" x14ac:dyDescent="0.3">
      <c r="A710" t="s">
        <v>762</v>
      </c>
      <c r="B710" t="s">
        <v>11</v>
      </c>
      <c r="C710">
        <v>18</v>
      </c>
      <c r="D710" t="s">
        <v>8069</v>
      </c>
      <c r="E710" t="s">
        <v>8084</v>
      </c>
      <c r="F710" t="s">
        <v>12</v>
      </c>
      <c r="G710">
        <v>5</v>
      </c>
      <c r="H710" s="1">
        <v>3896</v>
      </c>
      <c r="I710">
        <v>20669</v>
      </c>
      <c r="J710" s="1">
        <v>100</v>
      </c>
      <c r="K710" t="s">
        <v>31</v>
      </c>
      <c r="L710" t="s">
        <v>19</v>
      </c>
      <c r="M710" t="s">
        <v>23</v>
      </c>
      <c r="N710" s="1">
        <f xml:space="preserve"> ROUND((1 - _xlfn.PERCENTRANK.INC(customers[days_since_last_purchase],customers[[#This Row],[days_since_last_purchase]]))*4 +1,0)</f>
        <v>2</v>
      </c>
      <c r="O710" s="1">
        <f>ROUND(_xlfn.PERCENTRANK.INC(customers[total_orders],customers[[#This Row],[total_orders]])*4+1,0)</f>
        <v>2</v>
      </c>
      <c r="P710" s="1">
        <f>ROUND(_xlfn.PERCENTRANK.INC(customers[total_spend_usd],customers[[#This Row],[total_spend_usd]])*4+1,0)</f>
        <v>2</v>
      </c>
      <c r="Q710" s="1">
        <v>222</v>
      </c>
      <c r="R710" s="1" t="str">
        <f>_xlfn.XLOOKUP(Q710,RFM[RFM Score],RFM[Client Segmentation])</f>
        <v>Hibernating</v>
      </c>
    </row>
    <row r="711" spans="1:18" x14ac:dyDescent="0.3">
      <c r="A711" t="s">
        <v>763</v>
      </c>
      <c r="B711" t="s">
        <v>107</v>
      </c>
      <c r="C711">
        <v>31</v>
      </c>
      <c r="D711" t="s">
        <v>8070</v>
      </c>
      <c r="E711" t="s">
        <v>8084</v>
      </c>
      <c r="F711" t="s">
        <v>12</v>
      </c>
      <c r="G711">
        <v>1</v>
      </c>
      <c r="H711" s="1">
        <v>1686</v>
      </c>
      <c r="I711">
        <v>178</v>
      </c>
      <c r="J711" s="1">
        <v>107</v>
      </c>
      <c r="K711" t="s">
        <v>13</v>
      </c>
      <c r="L711" t="s">
        <v>45</v>
      </c>
      <c r="M711" t="s">
        <v>15</v>
      </c>
      <c r="N711" s="1">
        <f xml:space="preserve"> ROUND((1 - _xlfn.PERCENTRANK.INC(customers[days_since_last_purchase],customers[[#This Row],[days_since_last_purchase]]))*4 +1,0)</f>
        <v>2</v>
      </c>
      <c r="O711" s="1">
        <f>ROUND(_xlfn.PERCENTRANK.INC(customers[total_orders],customers[[#This Row],[total_orders]])*4+1,0)</f>
        <v>1</v>
      </c>
      <c r="P711" s="1">
        <f>ROUND(_xlfn.PERCENTRANK.INC(customers[total_spend_usd],customers[[#This Row],[total_spend_usd]])*4+1,0)</f>
        <v>1</v>
      </c>
      <c r="Q711" s="1">
        <v>211</v>
      </c>
      <c r="R711" s="1" t="str">
        <f>_xlfn.XLOOKUP(Q711,RFM[RFM Score],RFM[Client Segmentation])</f>
        <v>Hibernating</v>
      </c>
    </row>
    <row r="712" spans="1:18" x14ac:dyDescent="0.3">
      <c r="A712" t="s">
        <v>764</v>
      </c>
      <c r="B712" t="s">
        <v>11</v>
      </c>
      <c r="C712">
        <v>32</v>
      </c>
      <c r="D712" t="s">
        <v>8070</v>
      </c>
      <c r="E712" t="s">
        <v>8084</v>
      </c>
      <c r="F712" t="s">
        <v>12</v>
      </c>
      <c r="G712">
        <v>48</v>
      </c>
      <c r="H712" s="1">
        <v>23396</v>
      </c>
      <c r="I712">
        <v>1044807</v>
      </c>
      <c r="J712" s="1">
        <v>0</v>
      </c>
      <c r="K712" t="s">
        <v>21</v>
      </c>
      <c r="L712" t="s">
        <v>34</v>
      </c>
      <c r="M712" t="s">
        <v>15</v>
      </c>
      <c r="N712" s="1">
        <f xml:space="preserve"> ROUND((1 - _xlfn.PERCENTRANK.INC(customers[days_since_last_purchase],customers[[#This Row],[days_since_last_purchase]]))*4 +1,0)</f>
        <v>5</v>
      </c>
      <c r="O712" s="1">
        <f>ROUND(_xlfn.PERCENTRANK.INC(customers[total_orders],customers[[#This Row],[total_orders]])*4+1,0)</f>
        <v>5</v>
      </c>
      <c r="P712" s="1">
        <f>ROUND(_xlfn.PERCENTRANK.INC(customers[total_spend_usd],customers[[#This Row],[total_spend_usd]])*4+1,0)</f>
        <v>5</v>
      </c>
      <c r="Q712" s="1">
        <v>555</v>
      </c>
      <c r="R712" s="1" t="str">
        <f>_xlfn.XLOOKUP(Q712,RFM[RFM Score],RFM[Client Segmentation])</f>
        <v>Champion</v>
      </c>
    </row>
    <row r="713" spans="1:18" x14ac:dyDescent="0.3">
      <c r="A713" t="s">
        <v>765</v>
      </c>
      <c r="B713" t="s">
        <v>11</v>
      </c>
      <c r="C713">
        <v>43</v>
      </c>
      <c r="D713" t="s">
        <v>8068</v>
      </c>
      <c r="E713" t="s">
        <v>8084</v>
      </c>
      <c r="F713" t="s">
        <v>17</v>
      </c>
      <c r="G713">
        <v>9</v>
      </c>
      <c r="H713" s="1">
        <v>2735</v>
      </c>
      <c r="I713">
        <v>2694</v>
      </c>
      <c r="J713" s="1">
        <v>79</v>
      </c>
      <c r="K713" t="s">
        <v>124</v>
      </c>
      <c r="L713" t="s">
        <v>14</v>
      </c>
      <c r="M713" t="s">
        <v>23</v>
      </c>
      <c r="N713" s="1">
        <f xml:space="preserve"> ROUND((1 - _xlfn.PERCENTRANK.INC(customers[days_since_last_purchase],customers[[#This Row],[days_since_last_purchase]]))*4 +1,0)</f>
        <v>2</v>
      </c>
      <c r="O713" s="1">
        <f>ROUND(_xlfn.PERCENTRANK.INC(customers[total_orders],customers[[#This Row],[total_orders]])*4+1,0)</f>
        <v>2</v>
      </c>
      <c r="P713" s="1">
        <f>ROUND(_xlfn.PERCENTRANK.INC(customers[total_spend_usd],customers[[#This Row],[total_spend_usd]])*4+1,0)</f>
        <v>1</v>
      </c>
      <c r="Q713" s="1">
        <v>221</v>
      </c>
      <c r="R713" s="1" t="str">
        <f>_xlfn.XLOOKUP(Q713,RFM[RFM Score],RFM[Client Segmentation])</f>
        <v>About To Sleep</v>
      </c>
    </row>
    <row r="714" spans="1:18" x14ac:dyDescent="0.3">
      <c r="A714" t="s">
        <v>766</v>
      </c>
      <c r="B714" t="s">
        <v>61</v>
      </c>
      <c r="C714">
        <v>42</v>
      </c>
      <c r="D714" t="s">
        <v>8068</v>
      </c>
      <c r="E714" t="s">
        <v>8087</v>
      </c>
      <c r="F714" t="s">
        <v>17</v>
      </c>
      <c r="G714">
        <v>14</v>
      </c>
      <c r="H714" s="1">
        <v>3551</v>
      </c>
      <c r="I714">
        <v>49961</v>
      </c>
      <c r="J714" s="1">
        <v>30</v>
      </c>
      <c r="K714" t="s">
        <v>37</v>
      </c>
      <c r="L714" t="s">
        <v>45</v>
      </c>
      <c r="M714" t="s">
        <v>23</v>
      </c>
      <c r="N714" s="1">
        <f xml:space="preserve"> ROUND((1 - _xlfn.PERCENTRANK.INC(customers[days_since_last_purchase],customers[[#This Row],[days_since_last_purchase]]))*4 +1,0)</f>
        <v>3</v>
      </c>
      <c r="O714" s="1">
        <f>ROUND(_xlfn.PERCENTRANK.INC(customers[total_orders],customers[[#This Row],[total_orders]])*4+1,0)</f>
        <v>3</v>
      </c>
      <c r="P714" s="1">
        <f>ROUND(_xlfn.PERCENTRANK.INC(customers[total_spend_usd],customers[[#This Row],[total_spend_usd]])*4+1,0)</f>
        <v>3</v>
      </c>
      <c r="Q714" s="1">
        <v>333</v>
      </c>
      <c r="R714" s="1" t="str">
        <f>_xlfn.XLOOKUP(Q714,RFM[RFM Score],RFM[Client Segmentation])</f>
        <v>Potential Loyalist</v>
      </c>
    </row>
    <row r="715" spans="1:18" x14ac:dyDescent="0.3">
      <c r="A715" t="s">
        <v>767</v>
      </c>
      <c r="B715" t="s">
        <v>11</v>
      </c>
      <c r="C715">
        <v>56</v>
      </c>
      <c r="D715" t="s">
        <v>8072</v>
      </c>
      <c r="E715" t="s">
        <v>8087</v>
      </c>
      <c r="F715" t="s">
        <v>17</v>
      </c>
      <c r="G715">
        <v>12</v>
      </c>
      <c r="H715" s="1">
        <v>2357</v>
      </c>
      <c r="I715">
        <v>26505</v>
      </c>
      <c r="J715" s="1">
        <v>13</v>
      </c>
      <c r="K715" t="s">
        <v>37</v>
      </c>
      <c r="L715" t="s">
        <v>19</v>
      </c>
      <c r="M715" t="s">
        <v>23</v>
      </c>
      <c r="N715" s="1">
        <f xml:space="preserve"> ROUND((1 - _xlfn.PERCENTRANK.INC(customers[days_since_last_purchase],customers[[#This Row],[days_since_last_purchase]]))*4 +1,0)</f>
        <v>4</v>
      </c>
      <c r="O715" s="1">
        <f>ROUND(_xlfn.PERCENTRANK.INC(customers[total_orders],customers[[#This Row],[total_orders]])*4+1,0)</f>
        <v>3</v>
      </c>
      <c r="P715" s="1">
        <f>ROUND(_xlfn.PERCENTRANK.INC(customers[total_spend_usd],customers[[#This Row],[total_spend_usd]])*4+1,0)</f>
        <v>2</v>
      </c>
      <c r="Q715" s="1">
        <v>432</v>
      </c>
      <c r="R715" s="1" t="str">
        <f>_xlfn.XLOOKUP(Q715,RFM[RFM Score],RFM[Client Segmentation])</f>
        <v>Potential Loyalist</v>
      </c>
    </row>
    <row r="716" spans="1:18" x14ac:dyDescent="0.3">
      <c r="A716" t="s">
        <v>768</v>
      </c>
      <c r="B716" t="s">
        <v>27</v>
      </c>
      <c r="C716">
        <v>48</v>
      </c>
      <c r="D716" t="s">
        <v>8071</v>
      </c>
      <c r="E716" t="s">
        <v>8086</v>
      </c>
      <c r="F716" t="s">
        <v>17</v>
      </c>
      <c r="G716">
        <v>75</v>
      </c>
      <c r="H716" s="1">
        <v>27902</v>
      </c>
      <c r="I716">
        <v>1944963</v>
      </c>
      <c r="J716" s="1">
        <v>4</v>
      </c>
      <c r="K716" t="s">
        <v>13</v>
      </c>
      <c r="L716" t="s">
        <v>34</v>
      </c>
      <c r="M716" t="s">
        <v>15</v>
      </c>
      <c r="N716" s="1">
        <f xml:space="preserve"> ROUND((1 - _xlfn.PERCENTRANK.INC(customers[days_since_last_purchase],customers[[#This Row],[days_since_last_purchase]]))*4 +1,0)</f>
        <v>5</v>
      </c>
      <c r="O716" s="1">
        <f>ROUND(_xlfn.PERCENTRANK.INC(customers[total_orders],customers[[#This Row],[total_orders]])*4+1,0)</f>
        <v>5</v>
      </c>
      <c r="P716" s="1">
        <f>ROUND(_xlfn.PERCENTRANK.INC(customers[total_spend_usd],customers[[#This Row],[total_spend_usd]])*4+1,0)</f>
        <v>5</v>
      </c>
      <c r="Q716" s="1">
        <v>555</v>
      </c>
      <c r="R716" s="1" t="str">
        <f>_xlfn.XLOOKUP(Q716,RFM[RFM Score],RFM[Client Segmentation])</f>
        <v>Champion</v>
      </c>
    </row>
    <row r="717" spans="1:18" x14ac:dyDescent="0.3">
      <c r="A717" t="s">
        <v>769</v>
      </c>
      <c r="B717" t="s">
        <v>27</v>
      </c>
      <c r="C717">
        <v>48</v>
      </c>
      <c r="D717" t="s">
        <v>8071</v>
      </c>
      <c r="E717" t="s">
        <v>8084</v>
      </c>
      <c r="F717" t="s">
        <v>17</v>
      </c>
      <c r="G717">
        <v>68</v>
      </c>
      <c r="H717" s="1">
        <v>8247</v>
      </c>
      <c r="I717">
        <v>483953</v>
      </c>
      <c r="J717" s="1">
        <v>53</v>
      </c>
      <c r="K717" t="s">
        <v>18</v>
      </c>
      <c r="L717" t="s">
        <v>47</v>
      </c>
      <c r="M717" t="s">
        <v>23</v>
      </c>
      <c r="N717" s="1">
        <f xml:space="preserve"> ROUND((1 - _xlfn.PERCENTRANK.INC(customers[days_since_last_purchase],customers[[#This Row],[days_since_last_purchase]]))*4 +1,0)</f>
        <v>3</v>
      </c>
      <c r="O717" s="1">
        <f>ROUND(_xlfn.PERCENTRANK.INC(customers[total_orders],customers[[#This Row],[total_orders]])*4+1,0)</f>
        <v>5</v>
      </c>
      <c r="P717" s="1">
        <f>ROUND(_xlfn.PERCENTRANK.INC(customers[total_spend_usd],customers[[#This Row],[total_spend_usd]])*4+1,0)</f>
        <v>5</v>
      </c>
      <c r="Q717" s="1">
        <v>355</v>
      </c>
      <c r="R717" s="1" t="str">
        <f>_xlfn.XLOOKUP(Q717,RFM[RFM Score],RFM[Client Segmentation])</f>
        <v>Loyal Customer</v>
      </c>
    </row>
    <row r="718" spans="1:18" x14ac:dyDescent="0.3">
      <c r="A718" t="s">
        <v>770</v>
      </c>
      <c r="B718" t="s">
        <v>147</v>
      </c>
      <c r="C718">
        <v>18</v>
      </c>
      <c r="D718" t="s">
        <v>8069</v>
      </c>
      <c r="E718" t="s">
        <v>8085</v>
      </c>
      <c r="F718" t="s">
        <v>12</v>
      </c>
      <c r="G718">
        <v>14</v>
      </c>
      <c r="H718" s="1">
        <v>4665</v>
      </c>
      <c r="I718">
        <v>65403</v>
      </c>
      <c r="J718" s="1">
        <v>288</v>
      </c>
      <c r="K718" t="s">
        <v>28</v>
      </c>
      <c r="L718" t="s">
        <v>47</v>
      </c>
      <c r="M718" t="s">
        <v>23</v>
      </c>
      <c r="N718" s="1">
        <f xml:space="preserve"> ROUND((1 - _xlfn.PERCENTRANK.INC(customers[days_since_last_purchase],customers[[#This Row],[days_since_last_purchase]]))*4 +1,0)</f>
        <v>1</v>
      </c>
      <c r="O718" s="1">
        <f>ROUND(_xlfn.PERCENTRANK.INC(customers[total_orders],customers[[#This Row],[total_orders]])*4+1,0)</f>
        <v>3</v>
      </c>
      <c r="P718" s="1">
        <f>ROUND(_xlfn.PERCENTRANK.INC(customers[total_spend_usd],customers[[#This Row],[total_spend_usd]])*4+1,0)</f>
        <v>3</v>
      </c>
      <c r="Q718" s="1">
        <v>133</v>
      </c>
      <c r="R718" s="1" t="str">
        <f>_xlfn.XLOOKUP(Q718,RFM[RFM Score],RFM[Client Segmentation])</f>
        <v>At Risk</v>
      </c>
    </row>
    <row r="719" spans="1:18" x14ac:dyDescent="0.3">
      <c r="A719" t="s">
        <v>771</v>
      </c>
      <c r="B719" t="s">
        <v>68</v>
      </c>
      <c r="C719">
        <v>56</v>
      </c>
      <c r="D719" t="s">
        <v>8072</v>
      </c>
      <c r="E719" t="s">
        <v>8084</v>
      </c>
      <c r="F719" t="s">
        <v>12</v>
      </c>
      <c r="G719">
        <v>19</v>
      </c>
      <c r="H719" s="1">
        <v>30902</v>
      </c>
      <c r="I719">
        <v>54674</v>
      </c>
      <c r="J719" s="1">
        <v>132</v>
      </c>
      <c r="K719" t="s">
        <v>25</v>
      </c>
      <c r="L719" t="s">
        <v>34</v>
      </c>
      <c r="M719" t="s">
        <v>23</v>
      </c>
      <c r="N719" s="1">
        <f xml:space="preserve"> ROUND((1 - _xlfn.PERCENTRANK.INC(customers[days_since_last_purchase],customers[[#This Row],[days_since_last_purchase]]))*4 +1,0)</f>
        <v>1</v>
      </c>
      <c r="O719" s="1">
        <f>ROUND(_xlfn.PERCENTRANK.INC(customers[total_orders],customers[[#This Row],[total_orders]])*4+1,0)</f>
        <v>4</v>
      </c>
      <c r="P719" s="1">
        <f>ROUND(_xlfn.PERCENTRANK.INC(customers[total_spend_usd],customers[[#This Row],[total_spend_usd]])*4+1,0)</f>
        <v>3</v>
      </c>
      <c r="Q719" s="1">
        <v>143</v>
      </c>
      <c r="R719" s="1" t="str">
        <f>_xlfn.XLOOKUP(Q719,RFM[RFM Score],RFM[Client Segmentation])</f>
        <v>At Risk</v>
      </c>
    </row>
    <row r="720" spans="1:18" x14ac:dyDescent="0.3">
      <c r="A720" t="s">
        <v>772</v>
      </c>
      <c r="B720" t="s">
        <v>68</v>
      </c>
      <c r="C720">
        <v>50</v>
      </c>
      <c r="D720" t="s">
        <v>8071</v>
      </c>
      <c r="E720" t="s">
        <v>8087</v>
      </c>
      <c r="F720" t="s">
        <v>12</v>
      </c>
      <c r="G720">
        <v>11</v>
      </c>
      <c r="H720" s="1">
        <v>5258</v>
      </c>
      <c r="I720">
        <v>5277</v>
      </c>
      <c r="J720" s="1">
        <v>16</v>
      </c>
      <c r="K720" t="s">
        <v>21</v>
      </c>
      <c r="L720" t="s">
        <v>19</v>
      </c>
      <c r="M720" t="s">
        <v>23</v>
      </c>
      <c r="N720" s="1">
        <f xml:space="preserve"> ROUND((1 - _xlfn.PERCENTRANK.INC(customers[days_since_last_purchase],customers[[#This Row],[days_since_last_purchase]]))*4 +1,0)</f>
        <v>4</v>
      </c>
      <c r="O720" s="1">
        <f>ROUND(_xlfn.PERCENTRANK.INC(customers[total_orders],customers[[#This Row],[total_orders]])*4+1,0)</f>
        <v>3</v>
      </c>
      <c r="P720" s="1">
        <f>ROUND(_xlfn.PERCENTRANK.INC(customers[total_spend_usd],customers[[#This Row],[total_spend_usd]])*4+1,0)</f>
        <v>1</v>
      </c>
      <c r="Q720" s="1">
        <v>431</v>
      </c>
      <c r="R720" s="1" t="str">
        <f>_xlfn.XLOOKUP(Q720,RFM[RFM Score],RFM[Client Segmentation])</f>
        <v>Potential Loyalist</v>
      </c>
    </row>
    <row r="721" spans="1:18" x14ac:dyDescent="0.3">
      <c r="A721" t="s">
        <v>773</v>
      </c>
      <c r="B721" t="s">
        <v>43</v>
      </c>
      <c r="C721">
        <v>18</v>
      </c>
      <c r="D721" t="s">
        <v>8069</v>
      </c>
      <c r="E721" t="s">
        <v>8087</v>
      </c>
      <c r="F721" t="s">
        <v>17</v>
      </c>
      <c r="G721">
        <v>38</v>
      </c>
      <c r="H721" s="1">
        <v>3452</v>
      </c>
      <c r="I721">
        <v>144643</v>
      </c>
      <c r="J721" s="1">
        <v>93</v>
      </c>
      <c r="K721" t="s">
        <v>13</v>
      </c>
      <c r="L721" t="s">
        <v>19</v>
      </c>
      <c r="M721" t="s">
        <v>23</v>
      </c>
      <c r="N721" s="1">
        <f xml:space="preserve"> ROUND((1 - _xlfn.PERCENTRANK.INC(customers[days_since_last_purchase],customers[[#This Row],[days_since_last_purchase]]))*4 +1,0)</f>
        <v>2</v>
      </c>
      <c r="O721" s="1">
        <f>ROUND(_xlfn.PERCENTRANK.INC(customers[total_orders],customers[[#This Row],[total_orders]])*4+1,0)</f>
        <v>5</v>
      </c>
      <c r="P721" s="1">
        <f>ROUND(_xlfn.PERCENTRANK.INC(customers[total_spend_usd],customers[[#This Row],[total_spend_usd]])*4+1,0)</f>
        <v>4</v>
      </c>
      <c r="Q721" s="1">
        <v>254</v>
      </c>
      <c r="R721" s="1" t="str">
        <f>_xlfn.XLOOKUP(Q721,RFM[RFM Score],RFM[Client Segmentation])</f>
        <v>At Risk</v>
      </c>
    </row>
    <row r="722" spans="1:18" x14ac:dyDescent="0.3">
      <c r="A722" t="s">
        <v>774</v>
      </c>
      <c r="B722" t="s">
        <v>88</v>
      </c>
      <c r="C722">
        <v>36</v>
      </c>
      <c r="D722" t="s">
        <v>8068</v>
      </c>
      <c r="E722" t="s">
        <v>8084</v>
      </c>
      <c r="F722" t="s">
        <v>12</v>
      </c>
      <c r="G722">
        <v>4</v>
      </c>
      <c r="H722" s="1">
        <v>807</v>
      </c>
      <c r="I722">
        <v>27485</v>
      </c>
      <c r="J722" s="1">
        <v>24</v>
      </c>
      <c r="K722" t="s">
        <v>44</v>
      </c>
      <c r="L722" t="s">
        <v>34</v>
      </c>
      <c r="M722" t="s">
        <v>23</v>
      </c>
      <c r="N722" s="1">
        <f xml:space="preserve"> ROUND((1 - _xlfn.PERCENTRANK.INC(customers[days_since_last_purchase],customers[[#This Row],[days_since_last_purchase]]))*4 +1,0)</f>
        <v>4</v>
      </c>
      <c r="O722" s="1">
        <f>ROUND(_xlfn.PERCENTRANK.INC(customers[total_orders],customers[[#This Row],[total_orders]])*4+1,0)</f>
        <v>2</v>
      </c>
      <c r="P722" s="1">
        <f>ROUND(_xlfn.PERCENTRANK.INC(customers[total_spend_usd],customers[[#This Row],[total_spend_usd]])*4+1,0)</f>
        <v>2</v>
      </c>
      <c r="Q722" s="1">
        <v>422</v>
      </c>
      <c r="R722" s="1" t="str">
        <f>_xlfn.XLOOKUP(Q722,RFM[RFM Score],RFM[Client Segmentation])</f>
        <v>New Customer</v>
      </c>
    </row>
    <row r="723" spans="1:18" x14ac:dyDescent="0.3">
      <c r="A723" t="s">
        <v>775</v>
      </c>
      <c r="B723" t="s">
        <v>43</v>
      </c>
      <c r="C723">
        <v>31</v>
      </c>
      <c r="D723" t="s">
        <v>8070</v>
      </c>
      <c r="E723" t="s">
        <v>8087</v>
      </c>
      <c r="F723" t="s">
        <v>12</v>
      </c>
      <c r="G723">
        <v>26</v>
      </c>
      <c r="H723" s="1">
        <v>7791</v>
      </c>
      <c r="I723">
        <v>19566</v>
      </c>
      <c r="J723" s="1">
        <v>42</v>
      </c>
      <c r="K723" t="s">
        <v>21</v>
      </c>
      <c r="L723" t="s">
        <v>47</v>
      </c>
      <c r="M723" t="s">
        <v>15</v>
      </c>
      <c r="N723" s="1">
        <f xml:space="preserve"> ROUND((1 - _xlfn.PERCENTRANK.INC(customers[days_since_last_purchase],customers[[#This Row],[days_since_last_purchase]]))*4 +1,0)</f>
        <v>3</v>
      </c>
      <c r="O723" s="1">
        <f>ROUND(_xlfn.PERCENTRANK.INC(customers[total_orders],customers[[#This Row],[total_orders]])*4+1,0)</f>
        <v>4</v>
      </c>
      <c r="P723" s="1">
        <f>ROUND(_xlfn.PERCENTRANK.INC(customers[total_spend_usd],customers[[#This Row],[total_spend_usd]])*4+1,0)</f>
        <v>2</v>
      </c>
      <c r="Q723" s="1">
        <v>342</v>
      </c>
      <c r="R723" s="1" t="str">
        <f>_xlfn.XLOOKUP(Q723,RFM[RFM Score],RFM[Client Segmentation])</f>
        <v>Potential Loyalist</v>
      </c>
    </row>
    <row r="724" spans="1:18" x14ac:dyDescent="0.3">
      <c r="A724" t="s">
        <v>776</v>
      </c>
      <c r="B724" t="s">
        <v>33</v>
      </c>
      <c r="C724">
        <v>45</v>
      </c>
      <c r="D724" t="s">
        <v>8071</v>
      </c>
      <c r="E724" t="s">
        <v>8087</v>
      </c>
      <c r="F724" t="s">
        <v>17</v>
      </c>
      <c r="G724">
        <v>3</v>
      </c>
      <c r="H724" s="1">
        <v>9279</v>
      </c>
      <c r="I724">
        <v>25676</v>
      </c>
      <c r="J724" s="1">
        <v>77</v>
      </c>
      <c r="K724" t="s">
        <v>25</v>
      </c>
      <c r="L724" t="s">
        <v>34</v>
      </c>
      <c r="M724" t="s">
        <v>23</v>
      </c>
      <c r="N724" s="1">
        <f xml:space="preserve"> ROUND((1 - _xlfn.PERCENTRANK.INC(customers[days_since_last_purchase],customers[[#This Row],[days_since_last_purchase]]))*4 +1,0)</f>
        <v>2</v>
      </c>
      <c r="O724" s="1">
        <f>ROUND(_xlfn.PERCENTRANK.INC(customers[total_orders],customers[[#This Row],[total_orders]])*4+1,0)</f>
        <v>1</v>
      </c>
      <c r="P724" s="1">
        <f>ROUND(_xlfn.PERCENTRANK.INC(customers[total_spend_usd],customers[[#This Row],[total_spend_usd]])*4+1,0)</f>
        <v>2</v>
      </c>
      <c r="Q724" s="1">
        <v>212</v>
      </c>
      <c r="R724" s="1" t="str">
        <f>_xlfn.XLOOKUP(Q724,RFM[RFM Score],RFM[Client Segmentation])</f>
        <v>Hibernating</v>
      </c>
    </row>
    <row r="725" spans="1:18" x14ac:dyDescent="0.3">
      <c r="A725" t="s">
        <v>777</v>
      </c>
      <c r="B725" t="s">
        <v>64</v>
      </c>
      <c r="C725">
        <v>39</v>
      </c>
      <c r="D725" t="s">
        <v>8068</v>
      </c>
      <c r="E725" t="s">
        <v>8084</v>
      </c>
      <c r="F725" t="s">
        <v>12</v>
      </c>
      <c r="G725">
        <v>16</v>
      </c>
      <c r="H725" s="1">
        <v>8864</v>
      </c>
      <c r="I725">
        <v>149925</v>
      </c>
      <c r="J725" s="1">
        <v>22</v>
      </c>
      <c r="K725" t="s">
        <v>25</v>
      </c>
      <c r="L725" t="s">
        <v>34</v>
      </c>
      <c r="M725" t="s">
        <v>23</v>
      </c>
      <c r="N725" s="1">
        <f xml:space="preserve"> ROUND((1 - _xlfn.PERCENTRANK.INC(customers[days_since_last_purchase],customers[[#This Row],[days_since_last_purchase]]))*4 +1,0)</f>
        <v>4</v>
      </c>
      <c r="O725" s="1">
        <f>ROUND(_xlfn.PERCENTRANK.INC(customers[total_orders],customers[[#This Row],[total_orders]])*4+1,0)</f>
        <v>3</v>
      </c>
      <c r="P725" s="1">
        <f>ROUND(_xlfn.PERCENTRANK.INC(customers[total_spend_usd],customers[[#This Row],[total_spend_usd]])*4+1,0)</f>
        <v>4</v>
      </c>
      <c r="Q725" s="1">
        <v>434</v>
      </c>
      <c r="R725" s="1" t="str">
        <f>_xlfn.XLOOKUP(Q725,RFM[RFM Score],RFM[Client Segmentation])</f>
        <v>Need Attention</v>
      </c>
    </row>
    <row r="726" spans="1:18" x14ac:dyDescent="0.3">
      <c r="A726" t="s">
        <v>778</v>
      </c>
      <c r="B726" t="s">
        <v>33</v>
      </c>
      <c r="C726">
        <v>27</v>
      </c>
      <c r="D726" t="s">
        <v>8070</v>
      </c>
      <c r="E726" t="s">
        <v>8084</v>
      </c>
      <c r="F726" t="s">
        <v>17</v>
      </c>
      <c r="G726">
        <v>3</v>
      </c>
      <c r="H726" s="1">
        <v>4372</v>
      </c>
      <c r="I726">
        <v>11258</v>
      </c>
      <c r="J726" s="1">
        <v>12</v>
      </c>
      <c r="K726" t="s">
        <v>44</v>
      </c>
      <c r="L726" t="s">
        <v>45</v>
      </c>
      <c r="M726" t="s">
        <v>15</v>
      </c>
      <c r="N726" s="1">
        <f xml:space="preserve"> ROUND((1 - _xlfn.PERCENTRANK.INC(customers[days_since_last_purchase],customers[[#This Row],[days_since_last_purchase]]))*4 +1,0)</f>
        <v>4</v>
      </c>
      <c r="O726" s="1">
        <f>ROUND(_xlfn.PERCENTRANK.INC(customers[total_orders],customers[[#This Row],[total_orders]])*4+1,0)</f>
        <v>1</v>
      </c>
      <c r="P726" s="1">
        <f>ROUND(_xlfn.PERCENTRANK.INC(customers[total_spend_usd],customers[[#This Row],[total_spend_usd]])*4+1,0)</f>
        <v>2</v>
      </c>
      <c r="Q726" s="1">
        <v>412</v>
      </c>
      <c r="R726" s="1" t="str">
        <f>_xlfn.XLOOKUP(Q726,RFM[RFM Score],RFM[Client Segmentation])</f>
        <v>New Customer</v>
      </c>
    </row>
    <row r="727" spans="1:18" x14ac:dyDescent="0.3">
      <c r="A727" t="s">
        <v>779</v>
      </c>
      <c r="B727" t="s">
        <v>11</v>
      </c>
      <c r="C727">
        <v>50</v>
      </c>
      <c r="D727" t="s">
        <v>8071</v>
      </c>
      <c r="E727" t="s">
        <v>8084</v>
      </c>
      <c r="F727" t="s">
        <v>12</v>
      </c>
      <c r="G727">
        <v>2</v>
      </c>
      <c r="H727" s="1">
        <v>10173</v>
      </c>
      <c r="I727">
        <v>22311</v>
      </c>
      <c r="J727" s="1">
        <v>114</v>
      </c>
      <c r="K727" t="s">
        <v>25</v>
      </c>
      <c r="L727" t="s">
        <v>19</v>
      </c>
      <c r="M727" t="s">
        <v>23</v>
      </c>
      <c r="N727" s="1">
        <f xml:space="preserve"> ROUND((1 - _xlfn.PERCENTRANK.INC(customers[days_since_last_purchase],customers[[#This Row],[days_since_last_purchase]]))*4 +1,0)</f>
        <v>2</v>
      </c>
      <c r="O727" s="1">
        <f>ROUND(_xlfn.PERCENTRANK.INC(customers[total_orders],customers[[#This Row],[total_orders]])*4+1,0)</f>
        <v>1</v>
      </c>
      <c r="P727" s="1">
        <f>ROUND(_xlfn.PERCENTRANK.INC(customers[total_spend_usd],customers[[#This Row],[total_spend_usd]])*4+1,0)</f>
        <v>2</v>
      </c>
      <c r="Q727" s="1">
        <v>212</v>
      </c>
      <c r="R727" s="1" t="str">
        <f>_xlfn.XLOOKUP(Q727,RFM[RFM Score],RFM[Client Segmentation])</f>
        <v>Hibernating</v>
      </c>
    </row>
    <row r="728" spans="1:18" x14ac:dyDescent="0.3">
      <c r="A728" t="s">
        <v>780</v>
      </c>
      <c r="B728" t="s">
        <v>61</v>
      </c>
      <c r="C728">
        <v>42</v>
      </c>
      <c r="D728" t="s">
        <v>8068</v>
      </c>
      <c r="E728" t="s">
        <v>8084</v>
      </c>
      <c r="F728" t="s">
        <v>12</v>
      </c>
      <c r="G728">
        <v>6</v>
      </c>
      <c r="H728" s="1">
        <v>20537</v>
      </c>
      <c r="I728">
        <v>106247</v>
      </c>
      <c r="J728" s="1">
        <v>44</v>
      </c>
      <c r="K728" t="s">
        <v>25</v>
      </c>
      <c r="L728" t="s">
        <v>47</v>
      </c>
      <c r="M728" t="s">
        <v>23</v>
      </c>
      <c r="N728" s="1">
        <f xml:space="preserve"> ROUND((1 - _xlfn.PERCENTRANK.INC(customers[days_since_last_purchase],customers[[#This Row],[days_since_last_purchase]]))*4 +1,0)</f>
        <v>3</v>
      </c>
      <c r="O728" s="1">
        <f>ROUND(_xlfn.PERCENTRANK.INC(customers[total_orders],customers[[#This Row],[total_orders]])*4+1,0)</f>
        <v>2</v>
      </c>
      <c r="P728" s="1">
        <f>ROUND(_xlfn.PERCENTRANK.INC(customers[total_spend_usd],customers[[#This Row],[total_spend_usd]])*4+1,0)</f>
        <v>3</v>
      </c>
      <c r="Q728" s="1">
        <v>323</v>
      </c>
      <c r="R728" s="1" t="str">
        <f>_xlfn.XLOOKUP(Q728,RFM[RFM Score],RFM[Client Segmentation])</f>
        <v>Potential Loyalist</v>
      </c>
    </row>
    <row r="729" spans="1:18" x14ac:dyDescent="0.3">
      <c r="A729" t="s">
        <v>781</v>
      </c>
      <c r="B729" t="s">
        <v>61</v>
      </c>
      <c r="C729">
        <v>18</v>
      </c>
      <c r="D729" t="s">
        <v>8069</v>
      </c>
      <c r="E729" t="s">
        <v>8085</v>
      </c>
      <c r="F729" t="s">
        <v>17</v>
      </c>
      <c r="G729">
        <v>13</v>
      </c>
      <c r="H729" s="1">
        <v>232</v>
      </c>
      <c r="I729">
        <v>29151</v>
      </c>
      <c r="J729" s="1">
        <v>7</v>
      </c>
      <c r="K729" t="s">
        <v>21</v>
      </c>
      <c r="L729" t="s">
        <v>19</v>
      </c>
      <c r="M729" t="s">
        <v>23</v>
      </c>
      <c r="N729" s="1">
        <f xml:space="preserve"> ROUND((1 - _xlfn.PERCENTRANK.INC(customers[days_since_last_purchase],customers[[#This Row],[days_since_last_purchase]]))*4 +1,0)</f>
        <v>5</v>
      </c>
      <c r="O729" s="1">
        <f>ROUND(_xlfn.PERCENTRANK.INC(customers[total_orders],customers[[#This Row],[total_orders]])*4+1,0)</f>
        <v>3</v>
      </c>
      <c r="P729" s="1">
        <f>ROUND(_xlfn.PERCENTRANK.INC(customers[total_spend_usd],customers[[#This Row],[total_spend_usd]])*4+1,0)</f>
        <v>2</v>
      </c>
      <c r="Q729" s="1">
        <v>532</v>
      </c>
      <c r="R729" s="1" t="str">
        <f>_xlfn.XLOOKUP(Q729,RFM[RFM Score],RFM[Client Segmentation])</f>
        <v>Potential Loyalist</v>
      </c>
    </row>
    <row r="730" spans="1:18" x14ac:dyDescent="0.3">
      <c r="A730" t="s">
        <v>782</v>
      </c>
      <c r="B730" t="s">
        <v>68</v>
      </c>
      <c r="C730">
        <v>23</v>
      </c>
      <c r="D730" t="s">
        <v>8069</v>
      </c>
      <c r="E730" t="s">
        <v>8087</v>
      </c>
      <c r="F730" t="s">
        <v>17</v>
      </c>
      <c r="G730">
        <v>1</v>
      </c>
      <c r="H730" s="1">
        <v>8442</v>
      </c>
      <c r="I730">
        <v>9418</v>
      </c>
      <c r="J730" s="1">
        <v>12</v>
      </c>
      <c r="K730" t="s">
        <v>31</v>
      </c>
      <c r="L730" t="s">
        <v>22</v>
      </c>
      <c r="M730" t="s">
        <v>23</v>
      </c>
      <c r="N730" s="1">
        <f xml:space="preserve"> ROUND((1 - _xlfn.PERCENTRANK.INC(customers[days_since_last_purchase],customers[[#This Row],[days_since_last_purchase]]))*4 +1,0)</f>
        <v>4</v>
      </c>
      <c r="O730" s="1">
        <f>ROUND(_xlfn.PERCENTRANK.INC(customers[total_orders],customers[[#This Row],[total_orders]])*4+1,0)</f>
        <v>1</v>
      </c>
      <c r="P730" s="1">
        <f>ROUND(_xlfn.PERCENTRANK.INC(customers[total_spend_usd],customers[[#This Row],[total_spend_usd]])*4+1,0)</f>
        <v>1</v>
      </c>
      <c r="Q730" s="1">
        <v>411</v>
      </c>
      <c r="R730" s="1" t="str">
        <f>_xlfn.XLOOKUP(Q730,RFM[RFM Score],RFM[Client Segmentation])</f>
        <v>New Customer</v>
      </c>
    </row>
    <row r="731" spans="1:18" x14ac:dyDescent="0.3">
      <c r="A731" t="s">
        <v>783</v>
      </c>
      <c r="B731" t="s">
        <v>11</v>
      </c>
      <c r="C731">
        <v>44</v>
      </c>
      <c r="D731" t="s">
        <v>8068</v>
      </c>
      <c r="E731" t="s">
        <v>8085</v>
      </c>
      <c r="F731" t="s">
        <v>12</v>
      </c>
      <c r="G731">
        <v>10</v>
      </c>
      <c r="H731" s="1">
        <v>5296</v>
      </c>
      <c r="I731">
        <v>51007</v>
      </c>
      <c r="J731" s="1">
        <v>4</v>
      </c>
      <c r="K731" t="s">
        <v>13</v>
      </c>
      <c r="L731" t="s">
        <v>19</v>
      </c>
      <c r="M731" t="s">
        <v>15</v>
      </c>
      <c r="N731" s="1">
        <f xml:space="preserve"> ROUND((1 - _xlfn.PERCENTRANK.INC(customers[days_since_last_purchase],customers[[#This Row],[days_since_last_purchase]]))*4 +1,0)</f>
        <v>5</v>
      </c>
      <c r="O731" s="1">
        <f>ROUND(_xlfn.PERCENTRANK.INC(customers[total_orders],customers[[#This Row],[total_orders]])*4+1,0)</f>
        <v>3</v>
      </c>
      <c r="P731" s="1">
        <f>ROUND(_xlfn.PERCENTRANK.INC(customers[total_spend_usd],customers[[#This Row],[total_spend_usd]])*4+1,0)</f>
        <v>3</v>
      </c>
      <c r="Q731" s="1">
        <v>533</v>
      </c>
      <c r="R731" s="1" t="str">
        <f>_xlfn.XLOOKUP(Q731,RFM[RFM Score],RFM[Client Segmentation])</f>
        <v>Potential Loyalist</v>
      </c>
    </row>
    <row r="732" spans="1:18" x14ac:dyDescent="0.3">
      <c r="A732" t="s">
        <v>784</v>
      </c>
      <c r="B732" t="s">
        <v>11</v>
      </c>
      <c r="C732">
        <v>44</v>
      </c>
      <c r="D732" t="s">
        <v>8068</v>
      </c>
      <c r="E732" t="s">
        <v>8084</v>
      </c>
      <c r="F732" t="s">
        <v>17</v>
      </c>
      <c r="G732">
        <v>12</v>
      </c>
      <c r="H732" s="1">
        <v>11679</v>
      </c>
      <c r="I732">
        <v>121589</v>
      </c>
      <c r="J732" s="1">
        <v>121</v>
      </c>
      <c r="K732" t="s">
        <v>98</v>
      </c>
      <c r="L732" t="s">
        <v>19</v>
      </c>
      <c r="M732" t="s">
        <v>23</v>
      </c>
      <c r="N732" s="1">
        <f xml:space="preserve"> ROUND((1 - _xlfn.PERCENTRANK.INC(customers[days_since_last_purchase],customers[[#This Row],[days_since_last_purchase]]))*4 +1,0)</f>
        <v>2</v>
      </c>
      <c r="O732" s="1">
        <f>ROUND(_xlfn.PERCENTRANK.INC(customers[total_orders],customers[[#This Row],[total_orders]])*4+1,0)</f>
        <v>3</v>
      </c>
      <c r="P732" s="1">
        <f>ROUND(_xlfn.PERCENTRANK.INC(customers[total_spend_usd],customers[[#This Row],[total_spend_usd]])*4+1,0)</f>
        <v>4</v>
      </c>
      <c r="Q732" s="1">
        <v>234</v>
      </c>
      <c r="R732" s="1" t="str">
        <f>_xlfn.XLOOKUP(Q732,RFM[RFM Score],RFM[Client Segmentation])</f>
        <v>At Risk</v>
      </c>
    </row>
    <row r="733" spans="1:18" x14ac:dyDescent="0.3">
      <c r="A733" t="s">
        <v>785</v>
      </c>
      <c r="B733" t="s">
        <v>11</v>
      </c>
      <c r="C733">
        <v>18</v>
      </c>
      <c r="D733" t="s">
        <v>8069</v>
      </c>
      <c r="E733" t="s">
        <v>8087</v>
      </c>
      <c r="F733" t="s">
        <v>17</v>
      </c>
      <c r="G733">
        <v>7</v>
      </c>
      <c r="H733" s="1">
        <v>10029</v>
      </c>
      <c r="I733">
        <v>66081</v>
      </c>
      <c r="J733" s="1">
        <v>42</v>
      </c>
      <c r="K733" t="s">
        <v>13</v>
      </c>
      <c r="L733" t="s">
        <v>47</v>
      </c>
      <c r="M733" t="s">
        <v>23</v>
      </c>
      <c r="N733" s="1">
        <f xml:space="preserve"> ROUND((1 - _xlfn.PERCENTRANK.INC(customers[days_since_last_purchase],customers[[#This Row],[days_since_last_purchase]]))*4 +1,0)</f>
        <v>3</v>
      </c>
      <c r="O733" s="1">
        <f>ROUND(_xlfn.PERCENTRANK.INC(customers[total_orders],customers[[#This Row],[total_orders]])*4+1,0)</f>
        <v>2</v>
      </c>
      <c r="P733" s="1">
        <f>ROUND(_xlfn.PERCENTRANK.INC(customers[total_spend_usd],customers[[#This Row],[total_spend_usd]])*4+1,0)</f>
        <v>3</v>
      </c>
      <c r="Q733" s="1">
        <v>323</v>
      </c>
      <c r="R733" s="1" t="str">
        <f>_xlfn.XLOOKUP(Q733,RFM[RFM Score],RFM[Client Segmentation])</f>
        <v>Potential Loyalist</v>
      </c>
    </row>
    <row r="734" spans="1:18" x14ac:dyDescent="0.3">
      <c r="A734" t="s">
        <v>786</v>
      </c>
      <c r="B734" t="s">
        <v>11</v>
      </c>
      <c r="C734">
        <v>37</v>
      </c>
      <c r="D734" t="s">
        <v>8068</v>
      </c>
      <c r="E734" t="s">
        <v>8084</v>
      </c>
      <c r="F734" t="s">
        <v>12</v>
      </c>
      <c r="G734">
        <v>13</v>
      </c>
      <c r="H734" s="1">
        <v>3191</v>
      </c>
      <c r="I734">
        <v>46544</v>
      </c>
      <c r="J734" s="1">
        <v>48</v>
      </c>
      <c r="K734" t="s">
        <v>25</v>
      </c>
      <c r="L734" t="s">
        <v>19</v>
      </c>
      <c r="M734" t="s">
        <v>15</v>
      </c>
      <c r="N734" s="1">
        <f xml:space="preserve"> ROUND((1 - _xlfn.PERCENTRANK.INC(customers[days_since_last_purchase],customers[[#This Row],[days_since_last_purchase]]))*4 +1,0)</f>
        <v>3</v>
      </c>
      <c r="O734" s="1">
        <f>ROUND(_xlfn.PERCENTRANK.INC(customers[total_orders],customers[[#This Row],[total_orders]])*4+1,0)</f>
        <v>3</v>
      </c>
      <c r="P734" s="1">
        <f>ROUND(_xlfn.PERCENTRANK.INC(customers[total_spend_usd],customers[[#This Row],[total_spend_usd]])*4+1,0)</f>
        <v>3</v>
      </c>
      <c r="Q734" s="1">
        <v>333</v>
      </c>
      <c r="R734" s="1" t="str">
        <f>_xlfn.XLOOKUP(Q734,RFM[RFM Score],RFM[Client Segmentation])</f>
        <v>Potential Loyalist</v>
      </c>
    </row>
    <row r="735" spans="1:18" x14ac:dyDescent="0.3">
      <c r="A735" t="s">
        <v>787</v>
      </c>
      <c r="B735" t="s">
        <v>11</v>
      </c>
      <c r="C735">
        <v>40</v>
      </c>
      <c r="D735" t="s">
        <v>8068</v>
      </c>
      <c r="E735" t="s">
        <v>8087</v>
      </c>
      <c r="F735" t="s">
        <v>17</v>
      </c>
      <c r="G735">
        <v>13</v>
      </c>
      <c r="H735" s="1">
        <v>9091</v>
      </c>
      <c r="I735">
        <v>11111</v>
      </c>
      <c r="J735" s="1">
        <v>120</v>
      </c>
      <c r="K735" t="s">
        <v>44</v>
      </c>
      <c r="L735" t="s">
        <v>22</v>
      </c>
      <c r="M735" t="s">
        <v>23</v>
      </c>
      <c r="N735" s="1">
        <f xml:space="preserve"> ROUND((1 - _xlfn.PERCENTRANK.INC(customers[days_since_last_purchase],customers[[#This Row],[days_since_last_purchase]]))*4 +1,0)</f>
        <v>2</v>
      </c>
      <c r="O735" s="1">
        <f>ROUND(_xlfn.PERCENTRANK.INC(customers[total_orders],customers[[#This Row],[total_orders]])*4+1,0)</f>
        <v>3</v>
      </c>
      <c r="P735" s="1">
        <f>ROUND(_xlfn.PERCENTRANK.INC(customers[total_spend_usd],customers[[#This Row],[total_spend_usd]])*4+1,0)</f>
        <v>2</v>
      </c>
      <c r="Q735" s="1">
        <v>232</v>
      </c>
      <c r="R735" s="1" t="str">
        <f>_xlfn.XLOOKUP(Q735,RFM[RFM Score],RFM[Client Segmentation])</f>
        <v>Hibernating</v>
      </c>
    </row>
    <row r="736" spans="1:18" x14ac:dyDescent="0.3">
      <c r="A736" t="s">
        <v>788</v>
      </c>
      <c r="B736" t="s">
        <v>27</v>
      </c>
      <c r="C736">
        <v>36</v>
      </c>
      <c r="D736" t="s">
        <v>8068</v>
      </c>
      <c r="E736" t="s">
        <v>8084</v>
      </c>
      <c r="F736" t="s">
        <v>17</v>
      </c>
      <c r="G736">
        <v>15</v>
      </c>
      <c r="H736" s="1">
        <v>2888</v>
      </c>
      <c r="I736">
        <v>37916</v>
      </c>
      <c r="J736" s="1">
        <v>135</v>
      </c>
      <c r="K736" t="s">
        <v>52</v>
      </c>
      <c r="L736" t="s">
        <v>14</v>
      </c>
      <c r="M736" t="s">
        <v>23</v>
      </c>
      <c r="N736" s="1">
        <f xml:space="preserve"> ROUND((1 - _xlfn.PERCENTRANK.INC(customers[days_since_last_purchase],customers[[#This Row],[days_since_last_purchase]]))*4 +1,0)</f>
        <v>1</v>
      </c>
      <c r="O736" s="1">
        <f>ROUND(_xlfn.PERCENTRANK.INC(customers[total_orders],customers[[#This Row],[total_orders]])*4+1,0)</f>
        <v>3</v>
      </c>
      <c r="P736" s="1">
        <f>ROUND(_xlfn.PERCENTRANK.INC(customers[total_spend_usd],customers[[#This Row],[total_spend_usd]])*4+1,0)</f>
        <v>2</v>
      </c>
      <c r="Q736" s="1">
        <v>132</v>
      </c>
      <c r="R736" s="1" t="str">
        <f>_xlfn.XLOOKUP(Q736,RFM[RFM Score],RFM[Client Segmentation])</f>
        <v>Hibernating</v>
      </c>
    </row>
    <row r="737" spans="1:18" x14ac:dyDescent="0.3">
      <c r="A737" t="s">
        <v>789</v>
      </c>
      <c r="B737" t="s">
        <v>11</v>
      </c>
      <c r="C737">
        <v>27</v>
      </c>
      <c r="D737" t="s">
        <v>8070</v>
      </c>
      <c r="E737" t="s">
        <v>8084</v>
      </c>
      <c r="F737" t="s">
        <v>17</v>
      </c>
      <c r="G737">
        <v>59</v>
      </c>
      <c r="H737" s="1">
        <v>4144</v>
      </c>
      <c r="I737">
        <v>221724</v>
      </c>
      <c r="J737" s="1">
        <v>9</v>
      </c>
      <c r="K737" t="s">
        <v>18</v>
      </c>
      <c r="L737" t="s">
        <v>14</v>
      </c>
      <c r="M737" t="s">
        <v>23</v>
      </c>
      <c r="N737" s="1">
        <f xml:space="preserve"> ROUND((1 - _xlfn.PERCENTRANK.INC(customers[days_since_last_purchase],customers[[#This Row],[days_since_last_purchase]]))*4 +1,0)</f>
        <v>4</v>
      </c>
      <c r="O737" s="1">
        <f>ROUND(_xlfn.PERCENTRANK.INC(customers[total_orders],customers[[#This Row],[total_orders]])*4+1,0)</f>
        <v>5</v>
      </c>
      <c r="P737" s="1">
        <f>ROUND(_xlfn.PERCENTRANK.INC(customers[total_spend_usd],customers[[#This Row],[total_spend_usd]])*4+1,0)</f>
        <v>4</v>
      </c>
      <c r="Q737" s="1">
        <v>454</v>
      </c>
      <c r="R737" s="1" t="str">
        <f>_xlfn.XLOOKUP(Q737,RFM[RFM Score],RFM[Client Segmentation])</f>
        <v>Champion</v>
      </c>
    </row>
    <row r="738" spans="1:18" x14ac:dyDescent="0.3">
      <c r="A738" t="s">
        <v>790</v>
      </c>
      <c r="B738" t="s">
        <v>27</v>
      </c>
      <c r="C738">
        <v>40</v>
      </c>
      <c r="D738" t="s">
        <v>8068</v>
      </c>
      <c r="E738" t="s">
        <v>8084</v>
      </c>
      <c r="F738" t="s">
        <v>12</v>
      </c>
      <c r="G738">
        <v>1</v>
      </c>
      <c r="H738" s="1">
        <v>5208</v>
      </c>
      <c r="I738">
        <v>4521</v>
      </c>
      <c r="J738" s="1">
        <v>40</v>
      </c>
      <c r="K738" t="s">
        <v>25</v>
      </c>
      <c r="L738" t="s">
        <v>14</v>
      </c>
      <c r="M738" t="s">
        <v>23</v>
      </c>
      <c r="N738" s="1">
        <f xml:space="preserve"> ROUND((1 - _xlfn.PERCENTRANK.INC(customers[days_since_last_purchase],customers[[#This Row],[days_since_last_purchase]]))*4 +1,0)</f>
        <v>3</v>
      </c>
      <c r="O738" s="1">
        <f>ROUND(_xlfn.PERCENTRANK.INC(customers[total_orders],customers[[#This Row],[total_orders]])*4+1,0)</f>
        <v>1</v>
      </c>
      <c r="P738" s="1">
        <f>ROUND(_xlfn.PERCENTRANK.INC(customers[total_spend_usd],customers[[#This Row],[total_spend_usd]])*4+1,0)</f>
        <v>1</v>
      </c>
      <c r="Q738" s="1">
        <v>311</v>
      </c>
      <c r="R738" s="1" t="str">
        <f>_xlfn.XLOOKUP(Q738,RFM[RFM Score],RFM[Client Segmentation])</f>
        <v>New Customer</v>
      </c>
    </row>
    <row r="739" spans="1:18" x14ac:dyDescent="0.3">
      <c r="A739" t="s">
        <v>791</v>
      </c>
      <c r="B739" t="s">
        <v>11</v>
      </c>
      <c r="C739">
        <v>46</v>
      </c>
      <c r="D739" t="s">
        <v>8071</v>
      </c>
      <c r="E739" t="s">
        <v>8084</v>
      </c>
      <c r="F739" t="s">
        <v>12</v>
      </c>
      <c r="G739">
        <v>38</v>
      </c>
      <c r="H739" s="1">
        <v>5256</v>
      </c>
      <c r="I739">
        <v>191186</v>
      </c>
      <c r="J739" s="1">
        <v>43</v>
      </c>
      <c r="K739" t="s">
        <v>37</v>
      </c>
      <c r="L739" t="s">
        <v>47</v>
      </c>
      <c r="M739" t="s">
        <v>15</v>
      </c>
      <c r="N739" s="1">
        <f xml:space="preserve"> ROUND((1 - _xlfn.PERCENTRANK.INC(customers[days_since_last_purchase],customers[[#This Row],[days_since_last_purchase]]))*4 +1,0)</f>
        <v>3</v>
      </c>
      <c r="O739" s="1">
        <f>ROUND(_xlfn.PERCENTRANK.INC(customers[total_orders],customers[[#This Row],[total_orders]])*4+1,0)</f>
        <v>5</v>
      </c>
      <c r="P739" s="1">
        <f>ROUND(_xlfn.PERCENTRANK.INC(customers[total_spend_usd],customers[[#This Row],[total_spend_usd]])*4+1,0)</f>
        <v>4</v>
      </c>
      <c r="Q739" s="1">
        <v>354</v>
      </c>
      <c r="R739" s="1" t="str">
        <f>_xlfn.XLOOKUP(Q739,RFM[RFM Score],RFM[Client Segmentation])</f>
        <v>Loyal Customer</v>
      </c>
    </row>
    <row r="740" spans="1:18" x14ac:dyDescent="0.3">
      <c r="A740" t="s">
        <v>792</v>
      </c>
      <c r="B740" t="s">
        <v>27</v>
      </c>
      <c r="C740">
        <v>52</v>
      </c>
      <c r="D740" t="s">
        <v>8071</v>
      </c>
      <c r="E740" t="s">
        <v>8084</v>
      </c>
      <c r="F740" t="s">
        <v>12</v>
      </c>
      <c r="G740">
        <v>14</v>
      </c>
      <c r="H740" s="1">
        <v>9867</v>
      </c>
      <c r="I740">
        <v>138426</v>
      </c>
      <c r="J740" s="1">
        <v>89</v>
      </c>
      <c r="K740" t="s">
        <v>13</v>
      </c>
      <c r="L740" t="s">
        <v>19</v>
      </c>
      <c r="M740" t="s">
        <v>15</v>
      </c>
      <c r="N740" s="1">
        <f xml:space="preserve"> ROUND((1 - _xlfn.PERCENTRANK.INC(customers[days_since_last_purchase],customers[[#This Row],[days_since_last_purchase]]))*4 +1,0)</f>
        <v>2</v>
      </c>
      <c r="O740" s="1">
        <f>ROUND(_xlfn.PERCENTRANK.INC(customers[total_orders],customers[[#This Row],[total_orders]])*4+1,0)</f>
        <v>3</v>
      </c>
      <c r="P740" s="1">
        <f>ROUND(_xlfn.PERCENTRANK.INC(customers[total_spend_usd],customers[[#This Row],[total_spend_usd]])*4+1,0)</f>
        <v>4</v>
      </c>
      <c r="Q740" s="1">
        <v>234</v>
      </c>
      <c r="R740" s="1" t="str">
        <f>_xlfn.XLOOKUP(Q740,RFM[RFM Score],RFM[Client Segmentation])</f>
        <v>At Risk</v>
      </c>
    </row>
    <row r="741" spans="1:18" x14ac:dyDescent="0.3">
      <c r="A741" t="s">
        <v>793</v>
      </c>
      <c r="B741" t="s">
        <v>173</v>
      </c>
      <c r="C741">
        <v>40</v>
      </c>
      <c r="D741" t="s">
        <v>8068</v>
      </c>
      <c r="E741" t="s">
        <v>8085</v>
      </c>
      <c r="F741" t="s">
        <v>12</v>
      </c>
      <c r="G741">
        <v>33</v>
      </c>
      <c r="H741" s="1">
        <v>8494</v>
      </c>
      <c r="I741">
        <v>281048</v>
      </c>
      <c r="J741" s="1">
        <v>38</v>
      </c>
      <c r="K741" t="s">
        <v>18</v>
      </c>
      <c r="L741" t="s">
        <v>34</v>
      </c>
      <c r="M741" t="s">
        <v>15</v>
      </c>
      <c r="N741" s="1">
        <f xml:space="preserve"> ROUND((1 - _xlfn.PERCENTRANK.INC(customers[days_since_last_purchase],customers[[#This Row],[days_since_last_purchase]]))*4 +1,0)</f>
        <v>3</v>
      </c>
      <c r="O741" s="1">
        <f>ROUND(_xlfn.PERCENTRANK.INC(customers[total_orders],customers[[#This Row],[total_orders]])*4+1,0)</f>
        <v>4</v>
      </c>
      <c r="P741" s="1">
        <f>ROUND(_xlfn.PERCENTRANK.INC(customers[total_spend_usd],customers[[#This Row],[total_spend_usd]])*4+1,0)</f>
        <v>4</v>
      </c>
      <c r="Q741" s="1">
        <v>344</v>
      </c>
      <c r="R741" s="1" t="str">
        <f>_xlfn.XLOOKUP(Q741,RFM[RFM Score],RFM[Client Segmentation])</f>
        <v>Loyal Customer</v>
      </c>
    </row>
    <row r="742" spans="1:18" x14ac:dyDescent="0.3">
      <c r="A742" t="s">
        <v>794</v>
      </c>
      <c r="B742" t="s">
        <v>27</v>
      </c>
      <c r="C742">
        <v>19</v>
      </c>
      <c r="D742" t="s">
        <v>8069</v>
      </c>
      <c r="E742" t="s">
        <v>8087</v>
      </c>
      <c r="F742" t="s">
        <v>17</v>
      </c>
      <c r="G742">
        <v>4</v>
      </c>
      <c r="H742" s="1">
        <v>159</v>
      </c>
      <c r="I742">
        <v>5789</v>
      </c>
      <c r="J742" s="1">
        <v>91</v>
      </c>
      <c r="K742" t="s">
        <v>40</v>
      </c>
      <c r="L742" t="s">
        <v>34</v>
      </c>
      <c r="M742" t="s">
        <v>23</v>
      </c>
      <c r="N742" s="1">
        <f xml:space="preserve"> ROUND((1 - _xlfn.PERCENTRANK.INC(customers[days_since_last_purchase],customers[[#This Row],[days_since_last_purchase]]))*4 +1,0)</f>
        <v>2</v>
      </c>
      <c r="O742" s="1">
        <f>ROUND(_xlfn.PERCENTRANK.INC(customers[total_orders],customers[[#This Row],[total_orders]])*4+1,0)</f>
        <v>2</v>
      </c>
      <c r="P742" s="1">
        <f>ROUND(_xlfn.PERCENTRANK.INC(customers[total_spend_usd],customers[[#This Row],[total_spend_usd]])*4+1,0)</f>
        <v>1</v>
      </c>
      <c r="Q742" s="1">
        <v>221</v>
      </c>
      <c r="R742" s="1" t="str">
        <f>_xlfn.XLOOKUP(Q742,RFM[RFM Score],RFM[Client Segmentation])</f>
        <v>About To Sleep</v>
      </c>
    </row>
    <row r="743" spans="1:18" x14ac:dyDescent="0.3">
      <c r="A743" t="s">
        <v>795</v>
      </c>
      <c r="B743" t="s">
        <v>43</v>
      </c>
      <c r="C743">
        <v>39</v>
      </c>
      <c r="D743" t="s">
        <v>8068</v>
      </c>
      <c r="E743" t="s">
        <v>8084</v>
      </c>
      <c r="F743" t="s">
        <v>12</v>
      </c>
      <c r="G743">
        <v>5</v>
      </c>
      <c r="H743" s="1">
        <v>30378</v>
      </c>
      <c r="I743">
        <v>13575</v>
      </c>
      <c r="J743" s="1">
        <v>5</v>
      </c>
      <c r="K743" t="s">
        <v>25</v>
      </c>
      <c r="L743" t="s">
        <v>34</v>
      </c>
      <c r="M743" t="s">
        <v>23</v>
      </c>
      <c r="N743" s="1">
        <f xml:space="preserve"> ROUND((1 - _xlfn.PERCENTRANK.INC(customers[days_since_last_purchase],customers[[#This Row],[days_since_last_purchase]]))*4 +1,0)</f>
        <v>5</v>
      </c>
      <c r="O743" s="1">
        <f>ROUND(_xlfn.PERCENTRANK.INC(customers[total_orders],customers[[#This Row],[total_orders]])*4+1,0)</f>
        <v>2</v>
      </c>
      <c r="P743" s="1">
        <f>ROUND(_xlfn.PERCENTRANK.INC(customers[total_spend_usd],customers[[#This Row],[total_spend_usd]])*4+1,0)</f>
        <v>2</v>
      </c>
      <c r="Q743" s="1">
        <v>522</v>
      </c>
      <c r="R743" s="1" t="str">
        <f>_xlfn.XLOOKUP(Q743,RFM[RFM Score],RFM[Client Segmentation])</f>
        <v>Promising</v>
      </c>
    </row>
    <row r="744" spans="1:18" x14ac:dyDescent="0.3">
      <c r="A744" t="s">
        <v>796</v>
      </c>
      <c r="B744" t="s">
        <v>43</v>
      </c>
      <c r="C744">
        <v>57</v>
      </c>
      <c r="D744" t="s">
        <v>8072</v>
      </c>
      <c r="E744" t="s">
        <v>8084</v>
      </c>
      <c r="F744" t="s">
        <v>12</v>
      </c>
      <c r="G744">
        <v>14</v>
      </c>
      <c r="H744" s="1">
        <v>7448</v>
      </c>
      <c r="I744">
        <v>104128</v>
      </c>
      <c r="J744" s="1">
        <v>31</v>
      </c>
      <c r="K744" t="s">
        <v>25</v>
      </c>
      <c r="L744" t="s">
        <v>19</v>
      </c>
      <c r="M744" t="s">
        <v>15</v>
      </c>
      <c r="N744" s="1">
        <f xml:space="preserve"> ROUND((1 - _xlfn.PERCENTRANK.INC(customers[days_since_last_purchase],customers[[#This Row],[days_since_last_purchase]]))*4 +1,0)</f>
        <v>3</v>
      </c>
      <c r="O744" s="1">
        <f>ROUND(_xlfn.PERCENTRANK.INC(customers[total_orders],customers[[#This Row],[total_orders]])*4+1,0)</f>
        <v>3</v>
      </c>
      <c r="P744" s="1">
        <f>ROUND(_xlfn.PERCENTRANK.INC(customers[total_spend_usd],customers[[#This Row],[total_spend_usd]])*4+1,0)</f>
        <v>3</v>
      </c>
      <c r="Q744" s="1">
        <v>333</v>
      </c>
      <c r="R744" s="1" t="str">
        <f>_xlfn.XLOOKUP(Q744,RFM[RFM Score],RFM[Client Segmentation])</f>
        <v>Potential Loyalist</v>
      </c>
    </row>
    <row r="745" spans="1:18" x14ac:dyDescent="0.3">
      <c r="A745" t="s">
        <v>797</v>
      </c>
      <c r="B745" t="s">
        <v>107</v>
      </c>
      <c r="C745">
        <v>45</v>
      </c>
      <c r="D745" t="s">
        <v>8071</v>
      </c>
      <c r="E745" t="s">
        <v>8084</v>
      </c>
      <c r="F745" t="s">
        <v>12</v>
      </c>
      <c r="G745">
        <v>6</v>
      </c>
      <c r="H745" s="1">
        <v>5422</v>
      </c>
      <c r="I745">
        <v>30895</v>
      </c>
      <c r="J745" s="1">
        <v>2</v>
      </c>
      <c r="K745" t="s">
        <v>44</v>
      </c>
      <c r="L745" t="s">
        <v>45</v>
      </c>
      <c r="M745" t="s">
        <v>23</v>
      </c>
      <c r="N745" s="1">
        <f xml:space="preserve"> ROUND((1 - _xlfn.PERCENTRANK.INC(customers[days_since_last_purchase],customers[[#This Row],[days_since_last_purchase]]))*4 +1,0)</f>
        <v>5</v>
      </c>
      <c r="O745" s="1">
        <f>ROUND(_xlfn.PERCENTRANK.INC(customers[total_orders],customers[[#This Row],[total_orders]])*4+1,0)</f>
        <v>2</v>
      </c>
      <c r="P745" s="1">
        <f>ROUND(_xlfn.PERCENTRANK.INC(customers[total_spend_usd],customers[[#This Row],[total_spend_usd]])*4+1,0)</f>
        <v>2</v>
      </c>
      <c r="Q745" s="1">
        <v>522</v>
      </c>
      <c r="R745" s="1" t="str">
        <f>_xlfn.XLOOKUP(Q745,RFM[RFM Score],RFM[Client Segmentation])</f>
        <v>Promising</v>
      </c>
    </row>
    <row r="746" spans="1:18" x14ac:dyDescent="0.3">
      <c r="A746" t="s">
        <v>798</v>
      </c>
      <c r="B746" t="s">
        <v>11</v>
      </c>
      <c r="C746">
        <v>42</v>
      </c>
      <c r="D746" t="s">
        <v>8068</v>
      </c>
      <c r="E746" t="s">
        <v>8084</v>
      </c>
      <c r="F746" t="s">
        <v>17</v>
      </c>
      <c r="G746">
        <v>4</v>
      </c>
      <c r="H746" s="1">
        <v>4702</v>
      </c>
      <c r="I746">
        <v>16756</v>
      </c>
      <c r="J746" s="1">
        <v>30</v>
      </c>
      <c r="K746" t="s">
        <v>37</v>
      </c>
      <c r="L746" t="s">
        <v>47</v>
      </c>
      <c r="M746" t="s">
        <v>15</v>
      </c>
      <c r="N746" s="1">
        <f xml:space="preserve"> ROUND((1 - _xlfn.PERCENTRANK.INC(customers[days_since_last_purchase],customers[[#This Row],[days_since_last_purchase]]))*4 +1,0)</f>
        <v>3</v>
      </c>
      <c r="O746" s="1">
        <f>ROUND(_xlfn.PERCENTRANK.INC(customers[total_orders],customers[[#This Row],[total_orders]])*4+1,0)</f>
        <v>2</v>
      </c>
      <c r="P746" s="1">
        <f>ROUND(_xlfn.PERCENTRANK.INC(customers[total_spend_usd],customers[[#This Row],[total_spend_usd]])*4+1,0)</f>
        <v>2</v>
      </c>
      <c r="Q746" s="1">
        <v>322</v>
      </c>
      <c r="R746" s="1" t="str">
        <f>_xlfn.XLOOKUP(Q746,RFM[RFM Score],RFM[Client Segmentation])</f>
        <v>Hibernating</v>
      </c>
    </row>
    <row r="747" spans="1:18" x14ac:dyDescent="0.3">
      <c r="A747" t="s">
        <v>799</v>
      </c>
      <c r="B747" t="s">
        <v>11</v>
      </c>
      <c r="C747">
        <v>46</v>
      </c>
      <c r="D747" t="s">
        <v>8071</v>
      </c>
      <c r="E747" t="s">
        <v>8084</v>
      </c>
      <c r="F747" t="s">
        <v>17</v>
      </c>
      <c r="G747">
        <v>9</v>
      </c>
      <c r="H747" s="1">
        <v>13487</v>
      </c>
      <c r="I747">
        <v>113381</v>
      </c>
      <c r="J747" s="1">
        <v>51</v>
      </c>
      <c r="K747" t="s">
        <v>13</v>
      </c>
      <c r="L747" t="s">
        <v>45</v>
      </c>
      <c r="M747" t="s">
        <v>23</v>
      </c>
      <c r="N747" s="1">
        <f xml:space="preserve"> ROUND((1 - _xlfn.PERCENTRANK.INC(customers[days_since_last_purchase],customers[[#This Row],[days_since_last_purchase]]))*4 +1,0)</f>
        <v>3</v>
      </c>
      <c r="O747" s="1">
        <f>ROUND(_xlfn.PERCENTRANK.INC(customers[total_orders],customers[[#This Row],[total_orders]])*4+1,0)</f>
        <v>2</v>
      </c>
      <c r="P747" s="1">
        <f>ROUND(_xlfn.PERCENTRANK.INC(customers[total_spend_usd],customers[[#This Row],[total_spend_usd]])*4+1,0)</f>
        <v>4</v>
      </c>
      <c r="Q747" s="1">
        <v>324</v>
      </c>
      <c r="R747" s="1" t="str">
        <f>_xlfn.XLOOKUP(Q747,RFM[RFM Score],RFM[Client Segmentation])</f>
        <v>Need Attention</v>
      </c>
    </row>
    <row r="748" spans="1:18" x14ac:dyDescent="0.3">
      <c r="A748" t="s">
        <v>800</v>
      </c>
      <c r="B748" t="s">
        <v>51</v>
      </c>
      <c r="C748">
        <v>27</v>
      </c>
      <c r="D748" t="s">
        <v>8070</v>
      </c>
      <c r="E748" t="s">
        <v>8085</v>
      </c>
      <c r="F748" t="s">
        <v>17</v>
      </c>
      <c r="G748">
        <v>1</v>
      </c>
      <c r="H748" s="1">
        <v>5024</v>
      </c>
      <c r="I748">
        <v>4679</v>
      </c>
      <c r="J748" s="1">
        <v>16</v>
      </c>
      <c r="K748" t="s">
        <v>55</v>
      </c>
      <c r="L748" t="s">
        <v>34</v>
      </c>
      <c r="M748" t="s">
        <v>23</v>
      </c>
      <c r="N748" s="1">
        <f xml:space="preserve"> ROUND((1 - _xlfn.PERCENTRANK.INC(customers[days_since_last_purchase],customers[[#This Row],[days_since_last_purchase]]))*4 +1,0)</f>
        <v>4</v>
      </c>
      <c r="O748" s="1">
        <f>ROUND(_xlfn.PERCENTRANK.INC(customers[total_orders],customers[[#This Row],[total_orders]])*4+1,0)</f>
        <v>1</v>
      </c>
      <c r="P748" s="1">
        <f>ROUND(_xlfn.PERCENTRANK.INC(customers[total_spend_usd],customers[[#This Row],[total_spend_usd]])*4+1,0)</f>
        <v>1</v>
      </c>
      <c r="Q748" s="1">
        <v>411</v>
      </c>
      <c r="R748" s="1" t="str">
        <f>_xlfn.XLOOKUP(Q748,RFM[RFM Score],RFM[Client Segmentation])</f>
        <v>New Customer</v>
      </c>
    </row>
    <row r="749" spans="1:18" x14ac:dyDescent="0.3">
      <c r="A749" t="s">
        <v>801</v>
      </c>
      <c r="B749" t="s">
        <v>88</v>
      </c>
      <c r="C749">
        <v>36</v>
      </c>
      <c r="D749" t="s">
        <v>8068</v>
      </c>
      <c r="E749" t="s">
        <v>8084</v>
      </c>
      <c r="F749" t="s">
        <v>12</v>
      </c>
      <c r="G749">
        <v>41</v>
      </c>
      <c r="H749" s="1">
        <v>3158</v>
      </c>
      <c r="I749">
        <v>14410</v>
      </c>
      <c r="J749" s="1">
        <v>14</v>
      </c>
      <c r="K749" t="s">
        <v>21</v>
      </c>
      <c r="L749" t="s">
        <v>45</v>
      </c>
      <c r="M749" t="s">
        <v>23</v>
      </c>
      <c r="N749" s="1">
        <f xml:space="preserve"> ROUND((1 - _xlfn.PERCENTRANK.INC(customers[days_since_last_purchase],customers[[#This Row],[days_since_last_purchase]]))*4 +1,0)</f>
        <v>4</v>
      </c>
      <c r="O749" s="1">
        <f>ROUND(_xlfn.PERCENTRANK.INC(customers[total_orders],customers[[#This Row],[total_orders]])*4+1,0)</f>
        <v>5</v>
      </c>
      <c r="P749" s="1">
        <f>ROUND(_xlfn.PERCENTRANK.INC(customers[total_spend_usd],customers[[#This Row],[total_spend_usd]])*4+1,0)</f>
        <v>2</v>
      </c>
      <c r="Q749" s="1">
        <v>452</v>
      </c>
      <c r="R749" s="1" t="str">
        <f>_xlfn.XLOOKUP(Q749,RFM[RFM Score],RFM[Client Segmentation])</f>
        <v>Potential Loyalist</v>
      </c>
    </row>
    <row r="750" spans="1:18" x14ac:dyDescent="0.3">
      <c r="A750" t="s">
        <v>802</v>
      </c>
      <c r="B750" t="s">
        <v>43</v>
      </c>
      <c r="C750">
        <v>44</v>
      </c>
      <c r="D750" t="s">
        <v>8068</v>
      </c>
      <c r="E750" t="s">
        <v>8087</v>
      </c>
      <c r="F750" t="s">
        <v>17</v>
      </c>
      <c r="G750">
        <v>16</v>
      </c>
      <c r="H750" s="1">
        <v>12563</v>
      </c>
      <c r="I750">
        <v>193442</v>
      </c>
      <c r="J750" s="1">
        <v>22</v>
      </c>
      <c r="K750" t="s">
        <v>28</v>
      </c>
      <c r="L750" t="s">
        <v>34</v>
      </c>
      <c r="M750" t="s">
        <v>15</v>
      </c>
      <c r="N750" s="1">
        <f xml:space="preserve"> ROUND((1 - _xlfn.PERCENTRANK.INC(customers[days_since_last_purchase],customers[[#This Row],[days_since_last_purchase]]))*4 +1,0)</f>
        <v>4</v>
      </c>
      <c r="O750" s="1">
        <f>ROUND(_xlfn.PERCENTRANK.INC(customers[total_orders],customers[[#This Row],[total_orders]])*4+1,0)</f>
        <v>3</v>
      </c>
      <c r="P750" s="1">
        <f>ROUND(_xlfn.PERCENTRANK.INC(customers[total_spend_usd],customers[[#This Row],[total_spend_usd]])*4+1,0)</f>
        <v>4</v>
      </c>
      <c r="Q750" s="1">
        <v>434</v>
      </c>
      <c r="R750" s="1" t="str">
        <f>_xlfn.XLOOKUP(Q750,RFM[RFM Score],RFM[Client Segmentation])</f>
        <v>Need Attention</v>
      </c>
    </row>
    <row r="751" spans="1:18" x14ac:dyDescent="0.3">
      <c r="A751" t="s">
        <v>803</v>
      </c>
      <c r="B751" t="s">
        <v>11</v>
      </c>
      <c r="C751">
        <v>30</v>
      </c>
      <c r="D751" t="s">
        <v>8070</v>
      </c>
      <c r="E751" t="s">
        <v>8084</v>
      </c>
      <c r="F751" t="s">
        <v>12</v>
      </c>
      <c r="G751">
        <v>11</v>
      </c>
      <c r="H751" s="1">
        <v>2766</v>
      </c>
      <c r="I751">
        <v>33985</v>
      </c>
      <c r="J751" s="1">
        <v>71</v>
      </c>
      <c r="K751" t="s">
        <v>21</v>
      </c>
      <c r="L751" t="s">
        <v>22</v>
      </c>
      <c r="M751" t="s">
        <v>15</v>
      </c>
      <c r="N751" s="1">
        <f xml:space="preserve"> ROUND((1 - _xlfn.PERCENTRANK.INC(customers[days_since_last_purchase],customers[[#This Row],[days_since_last_purchase]]))*4 +1,0)</f>
        <v>2</v>
      </c>
      <c r="O751" s="1">
        <f>ROUND(_xlfn.PERCENTRANK.INC(customers[total_orders],customers[[#This Row],[total_orders]])*4+1,0)</f>
        <v>3</v>
      </c>
      <c r="P751" s="1">
        <f>ROUND(_xlfn.PERCENTRANK.INC(customers[total_spend_usd],customers[[#This Row],[total_spend_usd]])*4+1,0)</f>
        <v>2</v>
      </c>
      <c r="Q751" s="1">
        <v>232</v>
      </c>
      <c r="R751" s="1" t="str">
        <f>_xlfn.XLOOKUP(Q751,RFM[RFM Score],RFM[Client Segmentation])</f>
        <v>Hibernating</v>
      </c>
    </row>
    <row r="752" spans="1:18" x14ac:dyDescent="0.3">
      <c r="A752" t="s">
        <v>804</v>
      </c>
      <c r="B752" t="s">
        <v>214</v>
      </c>
      <c r="C752">
        <v>56</v>
      </c>
      <c r="D752" t="s">
        <v>8072</v>
      </c>
      <c r="E752" t="s">
        <v>8084</v>
      </c>
      <c r="F752" t="s">
        <v>12</v>
      </c>
      <c r="G752">
        <v>16</v>
      </c>
      <c r="H752" s="1">
        <v>14207</v>
      </c>
      <c r="I752">
        <v>253938</v>
      </c>
      <c r="J752" s="1">
        <v>39</v>
      </c>
      <c r="K752" t="s">
        <v>28</v>
      </c>
      <c r="L752" t="s">
        <v>14</v>
      </c>
      <c r="M752" t="s">
        <v>15</v>
      </c>
      <c r="N752" s="1">
        <f xml:space="preserve"> ROUND((1 - _xlfn.PERCENTRANK.INC(customers[days_since_last_purchase],customers[[#This Row],[days_since_last_purchase]]))*4 +1,0)</f>
        <v>3</v>
      </c>
      <c r="O752" s="1">
        <f>ROUND(_xlfn.PERCENTRANK.INC(customers[total_orders],customers[[#This Row],[total_orders]])*4+1,0)</f>
        <v>3</v>
      </c>
      <c r="P752" s="1">
        <f>ROUND(_xlfn.PERCENTRANK.INC(customers[total_spend_usd],customers[[#This Row],[total_spend_usd]])*4+1,0)</f>
        <v>4</v>
      </c>
      <c r="Q752" s="1">
        <v>334</v>
      </c>
      <c r="R752" s="1" t="str">
        <f>_xlfn.XLOOKUP(Q752,RFM[RFM Score],RFM[Client Segmentation])</f>
        <v>Need Attention</v>
      </c>
    </row>
    <row r="753" spans="1:18" x14ac:dyDescent="0.3">
      <c r="A753" t="s">
        <v>805</v>
      </c>
      <c r="B753" t="s">
        <v>166</v>
      </c>
      <c r="C753">
        <v>26</v>
      </c>
      <c r="D753" t="s">
        <v>8070</v>
      </c>
      <c r="E753" t="s">
        <v>8087</v>
      </c>
      <c r="F753" t="s">
        <v>12</v>
      </c>
      <c r="G753">
        <v>8</v>
      </c>
      <c r="H753" s="1">
        <v>3797</v>
      </c>
      <c r="I753">
        <v>32414</v>
      </c>
      <c r="J753" s="1">
        <v>8</v>
      </c>
      <c r="K753" t="s">
        <v>37</v>
      </c>
      <c r="L753" t="s">
        <v>14</v>
      </c>
      <c r="M753" t="s">
        <v>23</v>
      </c>
      <c r="N753" s="1">
        <f xml:space="preserve"> ROUND((1 - _xlfn.PERCENTRANK.INC(customers[days_since_last_purchase],customers[[#This Row],[days_since_last_purchase]]))*4 +1,0)</f>
        <v>4</v>
      </c>
      <c r="O753" s="1">
        <f>ROUND(_xlfn.PERCENTRANK.INC(customers[total_orders],customers[[#This Row],[total_orders]])*4+1,0)</f>
        <v>2</v>
      </c>
      <c r="P753" s="1">
        <f>ROUND(_xlfn.PERCENTRANK.INC(customers[total_spend_usd],customers[[#This Row],[total_spend_usd]])*4+1,0)</f>
        <v>2</v>
      </c>
      <c r="Q753" s="1">
        <v>422</v>
      </c>
      <c r="R753" s="1" t="str">
        <f>_xlfn.XLOOKUP(Q753,RFM[RFM Score],RFM[Client Segmentation])</f>
        <v>New Customer</v>
      </c>
    </row>
    <row r="754" spans="1:18" x14ac:dyDescent="0.3">
      <c r="A754" t="s">
        <v>806</v>
      </c>
      <c r="B754" t="s">
        <v>30</v>
      </c>
      <c r="C754">
        <v>34</v>
      </c>
      <c r="D754" t="s">
        <v>8070</v>
      </c>
      <c r="E754" t="s">
        <v>8084</v>
      </c>
      <c r="F754" t="s">
        <v>17</v>
      </c>
      <c r="G754">
        <v>15</v>
      </c>
      <c r="H754" s="1">
        <v>6736</v>
      </c>
      <c r="I754">
        <v>87251</v>
      </c>
      <c r="J754" s="1">
        <v>9</v>
      </c>
      <c r="K754" t="s">
        <v>25</v>
      </c>
      <c r="L754" t="s">
        <v>45</v>
      </c>
      <c r="M754" t="s">
        <v>15</v>
      </c>
      <c r="N754" s="1">
        <f xml:space="preserve"> ROUND((1 - _xlfn.PERCENTRANK.INC(customers[days_since_last_purchase],customers[[#This Row],[days_since_last_purchase]]))*4 +1,0)</f>
        <v>4</v>
      </c>
      <c r="O754" s="1">
        <f>ROUND(_xlfn.PERCENTRANK.INC(customers[total_orders],customers[[#This Row],[total_orders]])*4+1,0)</f>
        <v>3</v>
      </c>
      <c r="P754" s="1">
        <f>ROUND(_xlfn.PERCENTRANK.INC(customers[total_spend_usd],customers[[#This Row],[total_spend_usd]])*4+1,0)</f>
        <v>3</v>
      </c>
      <c r="Q754" s="1">
        <v>433</v>
      </c>
      <c r="R754" s="1" t="str">
        <f>_xlfn.XLOOKUP(Q754,RFM[RFM Score],RFM[Client Segmentation])</f>
        <v>Potential Loyalist</v>
      </c>
    </row>
    <row r="755" spans="1:18" x14ac:dyDescent="0.3">
      <c r="A755" t="s">
        <v>807</v>
      </c>
      <c r="B755" t="s">
        <v>11</v>
      </c>
      <c r="C755">
        <v>18</v>
      </c>
      <c r="D755" t="s">
        <v>8069</v>
      </c>
      <c r="E755" t="s">
        <v>8086</v>
      </c>
      <c r="F755" t="s">
        <v>17</v>
      </c>
      <c r="G755">
        <v>10</v>
      </c>
      <c r="H755" s="1">
        <v>5048</v>
      </c>
      <c r="I755">
        <v>43881</v>
      </c>
      <c r="J755" s="1">
        <v>37</v>
      </c>
      <c r="K755" t="s">
        <v>13</v>
      </c>
      <c r="L755" t="s">
        <v>34</v>
      </c>
      <c r="M755" t="s">
        <v>23</v>
      </c>
      <c r="N755" s="1">
        <f xml:space="preserve"> ROUND((1 - _xlfn.PERCENTRANK.INC(customers[days_since_last_purchase],customers[[#This Row],[days_since_last_purchase]]))*4 +1,0)</f>
        <v>3</v>
      </c>
      <c r="O755" s="1">
        <f>ROUND(_xlfn.PERCENTRANK.INC(customers[total_orders],customers[[#This Row],[total_orders]])*4+1,0)</f>
        <v>3</v>
      </c>
      <c r="P755" s="1">
        <f>ROUND(_xlfn.PERCENTRANK.INC(customers[total_spend_usd],customers[[#This Row],[total_spend_usd]])*4+1,0)</f>
        <v>2</v>
      </c>
      <c r="Q755" s="1">
        <v>332</v>
      </c>
      <c r="R755" s="1" t="str">
        <f>_xlfn.XLOOKUP(Q755,RFM[RFM Score],RFM[Client Segmentation])</f>
        <v>Hibernating</v>
      </c>
    </row>
    <row r="756" spans="1:18" x14ac:dyDescent="0.3">
      <c r="A756" t="s">
        <v>808</v>
      </c>
      <c r="B756" t="s">
        <v>11</v>
      </c>
      <c r="C756">
        <v>54</v>
      </c>
      <c r="D756" t="s">
        <v>8071</v>
      </c>
      <c r="E756" t="s">
        <v>8087</v>
      </c>
      <c r="F756" t="s">
        <v>17</v>
      </c>
      <c r="G756">
        <v>10</v>
      </c>
      <c r="H756" s="1">
        <v>1848</v>
      </c>
      <c r="I756">
        <v>17645</v>
      </c>
      <c r="J756" s="1">
        <v>62</v>
      </c>
      <c r="K756" t="s">
        <v>98</v>
      </c>
      <c r="L756" t="s">
        <v>34</v>
      </c>
      <c r="M756" t="s">
        <v>15</v>
      </c>
      <c r="N756" s="1">
        <f xml:space="preserve"> ROUND((1 - _xlfn.PERCENTRANK.INC(customers[days_since_last_purchase],customers[[#This Row],[days_since_last_purchase]]))*4 +1,0)</f>
        <v>2</v>
      </c>
      <c r="O756" s="1">
        <f>ROUND(_xlfn.PERCENTRANK.INC(customers[total_orders],customers[[#This Row],[total_orders]])*4+1,0)</f>
        <v>3</v>
      </c>
      <c r="P756" s="1">
        <f>ROUND(_xlfn.PERCENTRANK.INC(customers[total_spend_usd],customers[[#This Row],[total_spend_usd]])*4+1,0)</f>
        <v>2</v>
      </c>
      <c r="Q756" s="1">
        <v>232</v>
      </c>
      <c r="R756" s="1" t="str">
        <f>_xlfn.XLOOKUP(Q756,RFM[RFM Score],RFM[Client Segmentation])</f>
        <v>Hibernating</v>
      </c>
    </row>
    <row r="757" spans="1:18" x14ac:dyDescent="0.3">
      <c r="A757" t="s">
        <v>809</v>
      </c>
      <c r="B757" t="s">
        <v>68</v>
      </c>
      <c r="C757">
        <v>49</v>
      </c>
      <c r="D757" t="s">
        <v>8071</v>
      </c>
      <c r="E757" t="s">
        <v>8084</v>
      </c>
      <c r="F757" t="s">
        <v>17</v>
      </c>
      <c r="G757">
        <v>30</v>
      </c>
      <c r="H757" s="1">
        <v>2055</v>
      </c>
      <c r="I757">
        <v>53048</v>
      </c>
      <c r="J757" s="1">
        <v>91</v>
      </c>
      <c r="K757" t="s">
        <v>74</v>
      </c>
      <c r="L757" t="s">
        <v>14</v>
      </c>
      <c r="M757" t="s">
        <v>23</v>
      </c>
      <c r="N757" s="1">
        <f xml:space="preserve"> ROUND((1 - _xlfn.PERCENTRANK.INC(customers[days_since_last_purchase],customers[[#This Row],[days_since_last_purchase]]))*4 +1,0)</f>
        <v>2</v>
      </c>
      <c r="O757" s="1">
        <f>ROUND(_xlfn.PERCENTRANK.INC(customers[total_orders],customers[[#This Row],[total_orders]])*4+1,0)</f>
        <v>4</v>
      </c>
      <c r="P757" s="1">
        <f>ROUND(_xlfn.PERCENTRANK.INC(customers[total_spend_usd],customers[[#This Row],[total_spend_usd]])*4+1,0)</f>
        <v>3</v>
      </c>
      <c r="Q757" s="1">
        <v>243</v>
      </c>
      <c r="R757" s="1" t="str">
        <f>_xlfn.XLOOKUP(Q757,RFM[RFM Score],RFM[Client Segmentation])</f>
        <v>At Risk</v>
      </c>
    </row>
    <row r="758" spans="1:18" x14ac:dyDescent="0.3">
      <c r="A758" t="s">
        <v>810</v>
      </c>
      <c r="B758" t="s">
        <v>166</v>
      </c>
      <c r="C758">
        <v>46</v>
      </c>
      <c r="D758" t="s">
        <v>8071</v>
      </c>
      <c r="E758" t="s">
        <v>8087</v>
      </c>
      <c r="F758" t="s">
        <v>12</v>
      </c>
      <c r="G758">
        <v>40</v>
      </c>
      <c r="H758" s="1">
        <v>8914</v>
      </c>
      <c r="I758">
        <v>345135</v>
      </c>
      <c r="J758" s="1">
        <v>7</v>
      </c>
      <c r="K758" t="s">
        <v>28</v>
      </c>
      <c r="L758" t="s">
        <v>19</v>
      </c>
      <c r="M758" t="s">
        <v>15</v>
      </c>
      <c r="N758" s="1">
        <f xml:space="preserve"> ROUND((1 - _xlfn.PERCENTRANK.INC(customers[days_since_last_purchase],customers[[#This Row],[days_since_last_purchase]]))*4 +1,0)</f>
        <v>5</v>
      </c>
      <c r="O758" s="1">
        <f>ROUND(_xlfn.PERCENTRANK.INC(customers[total_orders],customers[[#This Row],[total_orders]])*4+1,0)</f>
        <v>5</v>
      </c>
      <c r="P758" s="1">
        <f>ROUND(_xlfn.PERCENTRANK.INC(customers[total_spend_usd],customers[[#This Row],[total_spend_usd]])*4+1,0)</f>
        <v>5</v>
      </c>
      <c r="Q758" s="1">
        <v>555</v>
      </c>
      <c r="R758" s="1" t="str">
        <f>_xlfn.XLOOKUP(Q758,RFM[RFM Score],RFM[Client Segmentation])</f>
        <v>Champion</v>
      </c>
    </row>
    <row r="759" spans="1:18" x14ac:dyDescent="0.3">
      <c r="A759" t="s">
        <v>811</v>
      </c>
      <c r="B759" t="s">
        <v>96</v>
      </c>
      <c r="C759">
        <v>35</v>
      </c>
      <c r="D759" t="s">
        <v>8068</v>
      </c>
      <c r="E759" t="s">
        <v>8084</v>
      </c>
      <c r="F759" t="s">
        <v>17</v>
      </c>
      <c r="G759">
        <v>19</v>
      </c>
      <c r="H759" s="1">
        <v>2159</v>
      </c>
      <c r="I759">
        <v>38488</v>
      </c>
      <c r="J759" s="1">
        <v>8</v>
      </c>
      <c r="K759" t="s">
        <v>52</v>
      </c>
      <c r="L759" t="s">
        <v>45</v>
      </c>
      <c r="M759" t="s">
        <v>15</v>
      </c>
      <c r="N759" s="1">
        <f xml:space="preserve"> ROUND((1 - _xlfn.PERCENTRANK.INC(customers[days_since_last_purchase],customers[[#This Row],[days_since_last_purchase]]))*4 +1,0)</f>
        <v>4</v>
      </c>
      <c r="O759" s="1">
        <f>ROUND(_xlfn.PERCENTRANK.INC(customers[total_orders],customers[[#This Row],[total_orders]])*4+1,0)</f>
        <v>4</v>
      </c>
      <c r="P759" s="1">
        <f>ROUND(_xlfn.PERCENTRANK.INC(customers[total_spend_usd],customers[[#This Row],[total_spend_usd]])*4+1,0)</f>
        <v>2</v>
      </c>
      <c r="Q759" s="1">
        <v>442</v>
      </c>
      <c r="R759" s="1" t="str">
        <f>_xlfn.XLOOKUP(Q759,RFM[RFM Score],RFM[Client Segmentation])</f>
        <v>Potential Loyalist</v>
      </c>
    </row>
    <row r="760" spans="1:18" x14ac:dyDescent="0.3">
      <c r="A760" t="s">
        <v>812</v>
      </c>
      <c r="B760" t="s">
        <v>11</v>
      </c>
      <c r="C760">
        <v>18</v>
      </c>
      <c r="D760" t="s">
        <v>8069</v>
      </c>
      <c r="E760" t="s">
        <v>8086</v>
      </c>
      <c r="F760" t="s">
        <v>12</v>
      </c>
      <c r="G760">
        <v>16</v>
      </c>
      <c r="H760" s="1">
        <v>19699</v>
      </c>
      <c r="I760">
        <v>26961</v>
      </c>
      <c r="J760" s="1">
        <v>14</v>
      </c>
      <c r="K760" t="s">
        <v>25</v>
      </c>
      <c r="L760" t="s">
        <v>45</v>
      </c>
      <c r="M760" t="s">
        <v>15</v>
      </c>
      <c r="N760" s="1">
        <f xml:space="preserve"> ROUND((1 - _xlfn.PERCENTRANK.INC(customers[days_since_last_purchase],customers[[#This Row],[days_since_last_purchase]]))*4 +1,0)</f>
        <v>4</v>
      </c>
      <c r="O760" s="1">
        <f>ROUND(_xlfn.PERCENTRANK.INC(customers[total_orders],customers[[#This Row],[total_orders]])*4+1,0)</f>
        <v>3</v>
      </c>
      <c r="P760" s="1">
        <f>ROUND(_xlfn.PERCENTRANK.INC(customers[total_spend_usd],customers[[#This Row],[total_spend_usd]])*4+1,0)</f>
        <v>2</v>
      </c>
      <c r="Q760" s="1">
        <v>432</v>
      </c>
      <c r="R760" s="1" t="str">
        <f>_xlfn.XLOOKUP(Q760,RFM[RFM Score],RFM[Client Segmentation])</f>
        <v>Potential Loyalist</v>
      </c>
    </row>
    <row r="761" spans="1:18" x14ac:dyDescent="0.3">
      <c r="A761" t="s">
        <v>813</v>
      </c>
      <c r="B761" t="s">
        <v>96</v>
      </c>
      <c r="C761">
        <v>34</v>
      </c>
      <c r="D761" t="s">
        <v>8070</v>
      </c>
      <c r="E761" t="s">
        <v>8084</v>
      </c>
      <c r="F761" t="s">
        <v>12</v>
      </c>
      <c r="G761">
        <v>1</v>
      </c>
      <c r="H761" s="1">
        <v>5362</v>
      </c>
      <c r="I761">
        <v>5074</v>
      </c>
      <c r="J761" s="1">
        <v>4</v>
      </c>
      <c r="K761" t="s">
        <v>18</v>
      </c>
      <c r="L761" t="s">
        <v>19</v>
      </c>
      <c r="M761" t="s">
        <v>15</v>
      </c>
      <c r="N761" s="1">
        <f xml:space="preserve"> ROUND((1 - _xlfn.PERCENTRANK.INC(customers[days_since_last_purchase],customers[[#This Row],[days_since_last_purchase]]))*4 +1,0)</f>
        <v>5</v>
      </c>
      <c r="O761" s="1">
        <f>ROUND(_xlfn.PERCENTRANK.INC(customers[total_orders],customers[[#This Row],[total_orders]])*4+1,0)</f>
        <v>1</v>
      </c>
      <c r="P761" s="1">
        <f>ROUND(_xlfn.PERCENTRANK.INC(customers[total_spend_usd],customers[[#This Row],[total_spend_usd]])*4+1,0)</f>
        <v>1</v>
      </c>
      <c r="Q761" s="1">
        <v>511</v>
      </c>
      <c r="R761" s="1" t="str">
        <f>_xlfn.XLOOKUP(Q761,RFM[RFM Score],RFM[Client Segmentation])</f>
        <v>New Customer</v>
      </c>
    </row>
    <row r="762" spans="1:18" x14ac:dyDescent="0.3">
      <c r="A762" t="s">
        <v>814</v>
      </c>
      <c r="B762" t="s">
        <v>43</v>
      </c>
      <c r="C762">
        <v>40</v>
      </c>
      <c r="D762" t="s">
        <v>8068</v>
      </c>
      <c r="E762" t="s">
        <v>8084</v>
      </c>
      <c r="F762" t="s">
        <v>17</v>
      </c>
      <c r="G762">
        <v>28</v>
      </c>
      <c r="H762" s="1">
        <v>6832</v>
      </c>
      <c r="I762">
        <v>173563</v>
      </c>
      <c r="J762" s="1">
        <v>285</v>
      </c>
      <c r="K762" t="s">
        <v>52</v>
      </c>
      <c r="L762" t="s">
        <v>34</v>
      </c>
      <c r="M762" t="s">
        <v>23</v>
      </c>
      <c r="N762" s="1">
        <f xml:space="preserve"> ROUND((1 - _xlfn.PERCENTRANK.INC(customers[days_since_last_purchase],customers[[#This Row],[days_since_last_purchase]]))*4 +1,0)</f>
        <v>1</v>
      </c>
      <c r="O762" s="1">
        <f>ROUND(_xlfn.PERCENTRANK.INC(customers[total_orders],customers[[#This Row],[total_orders]])*4+1,0)</f>
        <v>4</v>
      </c>
      <c r="P762" s="1">
        <f>ROUND(_xlfn.PERCENTRANK.INC(customers[total_spend_usd],customers[[#This Row],[total_spend_usd]])*4+1,0)</f>
        <v>4</v>
      </c>
      <c r="Q762" s="1">
        <v>144</v>
      </c>
      <c r="R762" s="1" t="str">
        <f>_xlfn.XLOOKUP(Q762,RFM[RFM Score],RFM[Client Segmentation])</f>
        <v>Cannot Lose Them</v>
      </c>
    </row>
    <row r="763" spans="1:18" x14ac:dyDescent="0.3">
      <c r="A763" t="s">
        <v>815</v>
      </c>
      <c r="B763" t="s">
        <v>43</v>
      </c>
      <c r="C763">
        <v>31</v>
      </c>
      <c r="D763" t="s">
        <v>8070</v>
      </c>
      <c r="E763" t="s">
        <v>8085</v>
      </c>
      <c r="F763" t="s">
        <v>12</v>
      </c>
      <c r="G763">
        <v>25</v>
      </c>
      <c r="H763" s="1">
        <v>847</v>
      </c>
      <c r="I763">
        <v>181737</v>
      </c>
      <c r="J763" s="1">
        <v>36</v>
      </c>
      <c r="K763" t="s">
        <v>98</v>
      </c>
      <c r="L763" t="s">
        <v>47</v>
      </c>
      <c r="M763" t="s">
        <v>15</v>
      </c>
      <c r="N763" s="1">
        <f xml:space="preserve"> ROUND((1 - _xlfn.PERCENTRANK.INC(customers[days_since_last_purchase],customers[[#This Row],[days_since_last_purchase]]))*4 +1,0)</f>
        <v>3</v>
      </c>
      <c r="O763" s="1">
        <f>ROUND(_xlfn.PERCENTRANK.INC(customers[total_orders],customers[[#This Row],[total_orders]])*4+1,0)</f>
        <v>4</v>
      </c>
      <c r="P763" s="1">
        <f>ROUND(_xlfn.PERCENTRANK.INC(customers[total_spend_usd],customers[[#This Row],[total_spend_usd]])*4+1,0)</f>
        <v>4</v>
      </c>
      <c r="Q763" s="1">
        <v>344</v>
      </c>
      <c r="R763" s="1" t="str">
        <f>_xlfn.XLOOKUP(Q763,RFM[RFM Score],RFM[Client Segmentation])</f>
        <v>Loyal Customer</v>
      </c>
    </row>
    <row r="764" spans="1:18" x14ac:dyDescent="0.3">
      <c r="A764" t="s">
        <v>816</v>
      </c>
      <c r="B764" t="s">
        <v>43</v>
      </c>
      <c r="C764">
        <v>52</v>
      </c>
      <c r="D764" t="s">
        <v>8071</v>
      </c>
      <c r="E764" t="s">
        <v>8084</v>
      </c>
      <c r="F764" t="s">
        <v>17</v>
      </c>
      <c r="G764">
        <v>29</v>
      </c>
      <c r="H764" s="1">
        <v>7433</v>
      </c>
      <c r="I764">
        <v>247112</v>
      </c>
      <c r="J764" s="1">
        <v>12</v>
      </c>
      <c r="K764" t="s">
        <v>74</v>
      </c>
      <c r="L764" t="s">
        <v>19</v>
      </c>
      <c r="M764" t="s">
        <v>15</v>
      </c>
      <c r="N764" s="1">
        <f xml:space="preserve"> ROUND((1 - _xlfn.PERCENTRANK.INC(customers[days_since_last_purchase],customers[[#This Row],[days_since_last_purchase]]))*4 +1,0)</f>
        <v>4</v>
      </c>
      <c r="O764" s="1">
        <f>ROUND(_xlfn.PERCENTRANK.INC(customers[total_orders],customers[[#This Row],[total_orders]])*4+1,0)</f>
        <v>4</v>
      </c>
      <c r="P764" s="1">
        <f>ROUND(_xlfn.PERCENTRANK.INC(customers[total_spend_usd],customers[[#This Row],[total_spend_usd]])*4+1,0)</f>
        <v>4</v>
      </c>
      <c r="Q764" s="1">
        <v>444</v>
      </c>
      <c r="R764" s="1" t="str">
        <f>_xlfn.XLOOKUP(Q764,RFM[RFM Score],RFM[Client Segmentation])</f>
        <v>Loyal Customer</v>
      </c>
    </row>
    <row r="765" spans="1:18" x14ac:dyDescent="0.3">
      <c r="A765" t="s">
        <v>817</v>
      </c>
      <c r="B765" t="s">
        <v>43</v>
      </c>
      <c r="C765">
        <v>23</v>
      </c>
      <c r="D765" t="s">
        <v>8069</v>
      </c>
      <c r="E765" t="s">
        <v>8084</v>
      </c>
      <c r="F765" t="s">
        <v>12</v>
      </c>
      <c r="G765">
        <v>4</v>
      </c>
      <c r="H765" s="1">
        <v>7268</v>
      </c>
      <c r="I765">
        <v>30452</v>
      </c>
      <c r="J765" s="1">
        <v>85</v>
      </c>
      <c r="K765" t="s">
        <v>37</v>
      </c>
      <c r="L765" t="s">
        <v>45</v>
      </c>
      <c r="M765" t="s">
        <v>23</v>
      </c>
      <c r="N765" s="1">
        <f xml:space="preserve"> ROUND((1 - _xlfn.PERCENTRANK.INC(customers[days_since_last_purchase],customers[[#This Row],[days_since_last_purchase]]))*4 +1,0)</f>
        <v>2</v>
      </c>
      <c r="O765" s="1">
        <f>ROUND(_xlfn.PERCENTRANK.INC(customers[total_orders],customers[[#This Row],[total_orders]])*4+1,0)</f>
        <v>2</v>
      </c>
      <c r="P765" s="1">
        <f>ROUND(_xlfn.PERCENTRANK.INC(customers[total_spend_usd],customers[[#This Row],[total_spend_usd]])*4+1,0)</f>
        <v>2</v>
      </c>
      <c r="Q765" s="1">
        <v>222</v>
      </c>
      <c r="R765" s="1" t="str">
        <f>_xlfn.XLOOKUP(Q765,RFM[RFM Score],RFM[Client Segmentation])</f>
        <v>Hibernating</v>
      </c>
    </row>
    <row r="766" spans="1:18" x14ac:dyDescent="0.3">
      <c r="A766" t="s">
        <v>818</v>
      </c>
      <c r="B766" t="s">
        <v>11</v>
      </c>
      <c r="C766">
        <v>26</v>
      </c>
      <c r="D766" t="s">
        <v>8070</v>
      </c>
      <c r="E766" t="s">
        <v>8084</v>
      </c>
      <c r="F766" t="s">
        <v>12</v>
      </c>
      <c r="G766">
        <v>2</v>
      </c>
      <c r="H766" s="1">
        <v>23889</v>
      </c>
      <c r="I766">
        <v>48163</v>
      </c>
      <c r="J766" s="1">
        <v>5</v>
      </c>
      <c r="K766" t="s">
        <v>44</v>
      </c>
      <c r="L766" t="s">
        <v>19</v>
      </c>
      <c r="M766" t="s">
        <v>23</v>
      </c>
      <c r="N766" s="1">
        <f xml:space="preserve"> ROUND((1 - _xlfn.PERCENTRANK.INC(customers[days_since_last_purchase],customers[[#This Row],[days_since_last_purchase]]))*4 +1,0)</f>
        <v>5</v>
      </c>
      <c r="O766" s="1">
        <f>ROUND(_xlfn.PERCENTRANK.INC(customers[total_orders],customers[[#This Row],[total_orders]])*4+1,0)</f>
        <v>1</v>
      </c>
      <c r="P766" s="1">
        <f>ROUND(_xlfn.PERCENTRANK.INC(customers[total_spend_usd],customers[[#This Row],[total_spend_usd]])*4+1,0)</f>
        <v>3</v>
      </c>
      <c r="Q766" s="1">
        <v>513</v>
      </c>
      <c r="R766" s="1" t="str">
        <f>_xlfn.XLOOKUP(Q766,RFM[RFM Score],RFM[Client Segmentation])</f>
        <v>Promising</v>
      </c>
    </row>
    <row r="767" spans="1:18" x14ac:dyDescent="0.3">
      <c r="A767" t="s">
        <v>819</v>
      </c>
      <c r="B767" t="s">
        <v>88</v>
      </c>
      <c r="C767">
        <v>38</v>
      </c>
      <c r="D767" t="s">
        <v>8068</v>
      </c>
      <c r="E767" t="s">
        <v>8085</v>
      </c>
      <c r="F767" t="s">
        <v>17</v>
      </c>
      <c r="G767">
        <v>33</v>
      </c>
      <c r="H767" s="1">
        <v>3325</v>
      </c>
      <c r="I767">
        <v>102497</v>
      </c>
      <c r="J767" s="1">
        <v>34</v>
      </c>
      <c r="K767" t="s">
        <v>18</v>
      </c>
      <c r="L767" t="s">
        <v>14</v>
      </c>
      <c r="M767" t="s">
        <v>23</v>
      </c>
      <c r="N767" s="1">
        <f xml:space="preserve"> ROUND((1 - _xlfn.PERCENTRANK.INC(customers[days_since_last_purchase],customers[[#This Row],[days_since_last_purchase]]))*4 +1,0)</f>
        <v>3</v>
      </c>
      <c r="O767" s="1">
        <f>ROUND(_xlfn.PERCENTRANK.INC(customers[total_orders],customers[[#This Row],[total_orders]])*4+1,0)</f>
        <v>4</v>
      </c>
      <c r="P767" s="1">
        <f>ROUND(_xlfn.PERCENTRANK.INC(customers[total_spend_usd],customers[[#This Row],[total_spend_usd]])*4+1,0)</f>
        <v>3</v>
      </c>
      <c r="Q767" s="1">
        <v>343</v>
      </c>
      <c r="R767" s="1" t="str">
        <f>_xlfn.XLOOKUP(Q767,RFM[RFM Score],RFM[Client Segmentation])</f>
        <v>Need Attention</v>
      </c>
    </row>
    <row r="768" spans="1:18" x14ac:dyDescent="0.3">
      <c r="A768" t="s">
        <v>820</v>
      </c>
      <c r="B768" t="s">
        <v>173</v>
      </c>
      <c r="C768">
        <v>22</v>
      </c>
      <c r="D768" t="s">
        <v>8069</v>
      </c>
      <c r="E768" t="s">
        <v>8084</v>
      </c>
      <c r="F768" t="s">
        <v>12</v>
      </c>
      <c r="G768">
        <v>13</v>
      </c>
      <c r="H768" s="1">
        <v>389</v>
      </c>
      <c r="I768">
        <v>47472</v>
      </c>
      <c r="J768" s="1">
        <v>104</v>
      </c>
      <c r="K768" t="s">
        <v>28</v>
      </c>
      <c r="L768" t="s">
        <v>34</v>
      </c>
      <c r="M768" t="s">
        <v>23</v>
      </c>
      <c r="N768" s="1">
        <f xml:space="preserve"> ROUND((1 - _xlfn.PERCENTRANK.INC(customers[days_since_last_purchase],customers[[#This Row],[days_since_last_purchase]]))*4 +1,0)</f>
        <v>2</v>
      </c>
      <c r="O768" s="1">
        <f>ROUND(_xlfn.PERCENTRANK.INC(customers[total_orders],customers[[#This Row],[total_orders]])*4+1,0)</f>
        <v>3</v>
      </c>
      <c r="P768" s="1">
        <f>ROUND(_xlfn.PERCENTRANK.INC(customers[total_spend_usd],customers[[#This Row],[total_spend_usd]])*4+1,0)</f>
        <v>3</v>
      </c>
      <c r="Q768" s="1">
        <v>233</v>
      </c>
      <c r="R768" s="1" t="str">
        <f>_xlfn.XLOOKUP(Q768,RFM[RFM Score],RFM[Client Segmentation])</f>
        <v>Hibernating</v>
      </c>
    </row>
    <row r="769" spans="1:18" x14ac:dyDescent="0.3">
      <c r="A769" t="s">
        <v>821</v>
      </c>
      <c r="B769" t="s">
        <v>11</v>
      </c>
      <c r="C769">
        <v>35</v>
      </c>
      <c r="D769" t="s">
        <v>8068</v>
      </c>
      <c r="E769" t="s">
        <v>8085</v>
      </c>
      <c r="F769" t="s">
        <v>17</v>
      </c>
      <c r="G769">
        <v>23</v>
      </c>
      <c r="H769" s="1">
        <v>11565</v>
      </c>
      <c r="I769">
        <v>26702</v>
      </c>
      <c r="J769" s="1">
        <v>4</v>
      </c>
      <c r="K769" t="s">
        <v>28</v>
      </c>
      <c r="L769" t="s">
        <v>14</v>
      </c>
      <c r="M769" t="s">
        <v>15</v>
      </c>
      <c r="N769" s="1">
        <f xml:space="preserve"> ROUND((1 - _xlfn.PERCENTRANK.INC(customers[days_since_last_purchase],customers[[#This Row],[days_since_last_purchase]]))*4 +1,0)</f>
        <v>5</v>
      </c>
      <c r="O769" s="1">
        <f>ROUND(_xlfn.PERCENTRANK.INC(customers[total_orders],customers[[#This Row],[total_orders]])*4+1,0)</f>
        <v>4</v>
      </c>
      <c r="P769" s="1">
        <f>ROUND(_xlfn.PERCENTRANK.INC(customers[total_spend_usd],customers[[#This Row],[total_spend_usd]])*4+1,0)</f>
        <v>2</v>
      </c>
      <c r="Q769" s="1">
        <v>542</v>
      </c>
      <c r="R769" s="1" t="str">
        <f>_xlfn.XLOOKUP(Q769,RFM[RFM Score],RFM[Client Segmentation])</f>
        <v>Potential Loyalist</v>
      </c>
    </row>
    <row r="770" spans="1:18" x14ac:dyDescent="0.3">
      <c r="A770" t="s">
        <v>822</v>
      </c>
      <c r="B770" t="s">
        <v>104</v>
      </c>
      <c r="C770">
        <v>39</v>
      </c>
      <c r="D770" t="s">
        <v>8068</v>
      </c>
      <c r="E770" t="s">
        <v>8084</v>
      </c>
      <c r="F770" t="s">
        <v>17</v>
      </c>
      <c r="G770">
        <v>13</v>
      </c>
      <c r="H770" s="1">
        <v>6323</v>
      </c>
      <c r="I770">
        <v>93846</v>
      </c>
      <c r="J770" s="1">
        <v>191</v>
      </c>
      <c r="K770" t="s">
        <v>18</v>
      </c>
      <c r="L770" t="s">
        <v>45</v>
      </c>
      <c r="M770" t="s">
        <v>15</v>
      </c>
      <c r="N770" s="1">
        <f xml:space="preserve"> ROUND((1 - _xlfn.PERCENTRANK.INC(customers[days_since_last_purchase],customers[[#This Row],[days_since_last_purchase]]))*4 +1,0)</f>
        <v>1</v>
      </c>
      <c r="O770" s="1">
        <f>ROUND(_xlfn.PERCENTRANK.INC(customers[total_orders],customers[[#This Row],[total_orders]])*4+1,0)</f>
        <v>3</v>
      </c>
      <c r="P770" s="1">
        <f>ROUND(_xlfn.PERCENTRANK.INC(customers[total_spend_usd],customers[[#This Row],[total_spend_usd]])*4+1,0)</f>
        <v>3</v>
      </c>
      <c r="Q770" s="1">
        <v>133</v>
      </c>
      <c r="R770" s="1" t="str">
        <f>_xlfn.XLOOKUP(Q770,RFM[RFM Score],RFM[Client Segmentation])</f>
        <v>At Risk</v>
      </c>
    </row>
    <row r="771" spans="1:18" x14ac:dyDescent="0.3">
      <c r="A771" t="s">
        <v>823</v>
      </c>
      <c r="B771" t="s">
        <v>96</v>
      </c>
      <c r="C771">
        <v>18</v>
      </c>
      <c r="D771" t="s">
        <v>8069</v>
      </c>
      <c r="E771" t="s">
        <v>8084</v>
      </c>
      <c r="F771" t="s">
        <v>17</v>
      </c>
      <c r="G771">
        <v>8</v>
      </c>
      <c r="H771" s="1">
        <v>5014</v>
      </c>
      <c r="I771">
        <v>39164</v>
      </c>
      <c r="J771" s="1">
        <v>26</v>
      </c>
      <c r="K771" t="s">
        <v>37</v>
      </c>
      <c r="L771" t="s">
        <v>45</v>
      </c>
      <c r="M771" t="s">
        <v>23</v>
      </c>
      <c r="N771" s="1">
        <f xml:space="preserve"> ROUND((1 - _xlfn.PERCENTRANK.INC(customers[days_since_last_purchase],customers[[#This Row],[days_since_last_purchase]]))*4 +1,0)</f>
        <v>4</v>
      </c>
      <c r="O771" s="1">
        <f>ROUND(_xlfn.PERCENTRANK.INC(customers[total_orders],customers[[#This Row],[total_orders]])*4+1,0)</f>
        <v>2</v>
      </c>
      <c r="P771" s="1">
        <f>ROUND(_xlfn.PERCENTRANK.INC(customers[total_spend_usd],customers[[#This Row],[total_spend_usd]])*4+1,0)</f>
        <v>2</v>
      </c>
      <c r="Q771" s="1">
        <v>422</v>
      </c>
      <c r="R771" s="1" t="str">
        <f>_xlfn.XLOOKUP(Q771,RFM[RFM Score],RFM[Client Segmentation])</f>
        <v>New Customer</v>
      </c>
    </row>
    <row r="772" spans="1:18" x14ac:dyDescent="0.3">
      <c r="A772" t="s">
        <v>824</v>
      </c>
      <c r="B772" t="s">
        <v>43</v>
      </c>
      <c r="C772">
        <v>32</v>
      </c>
      <c r="D772" t="s">
        <v>8070</v>
      </c>
      <c r="E772" t="s">
        <v>8084</v>
      </c>
      <c r="F772" t="s">
        <v>12</v>
      </c>
      <c r="G772">
        <v>9</v>
      </c>
      <c r="H772" s="1">
        <v>5438</v>
      </c>
      <c r="I772">
        <v>47204</v>
      </c>
      <c r="J772" s="1">
        <v>34</v>
      </c>
      <c r="K772" t="s">
        <v>25</v>
      </c>
      <c r="L772" t="s">
        <v>34</v>
      </c>
      <c r="M772" t="s">
        <v>15</v>
      </c>
      <c r="N772" s="1">
        <f xml:space="preserve"> ROUND((1 - _xlfn.PERCENTRANK.INC(customers[days_since_last_purchase],customers[[#This Row],[days_since_last_purchase]]))*4 +1,0)</f>
        <v>3</v>
      </c>
      <c r="O772" s="1">
        <f>ROUND(_xlfn.PERCENTRANK.INC(customers[total_orders],customers[[#This Row],[total_orders]])*4+1,0)</f>
        <v>2</v>
      </c>
      <c r="P772" s="1">
        <f>ROUND(_xlfn.PERCENTRANK.INC(customers[total_spend_usd],customers[[#This Row],[total_spend_usd]])*4+1,0)</f>
        <v>3</v>
      </c>
      <c r="Q772" s="1">
        <v>323</v>
      </c>
      <c r="R772" s="1" t="str">
        <f>_xlfn.XLOOKUP(Q772,RFM[RFM Score],RFM[Client Segmentation])</f>
        <v>Potential Loyalist</v>
      </c>
    </row>
    <row r="773" spans="1:18" x14ac:dyDescent="0.3">
      <c r="A773" t="s">
        <v>825</v>
      </c>
      <c r="B773" t="s">
        <v>27</v>
      </c>
      <c r="C773">
        <v>66</v>
      </c>
      <c r="D773" t="s">
        <v>8073</v>
      </c>
      <c r="E773" t="s">
        <v>8084</v>
      </c>
      <c r="F773" t="s">
        <v>12</v>
      </c>
      <c r="G773">
        <v>11</v>
      </c>
      <c r="H773" s="1">
        <v>5058</v>
      </c>
      <c r="I773">
        <v>52258</v>
      </c>
      <c r="J773" s="1">
        <v>1</v>
      </c>
      <c r="K773" t="s">
        <v>40</v>
      </c>
      <c r="L773" t="s">
        <v>22</v>
      </c>
      <c r="M773" t="s">
        <v>23</v>
      </c>
      <c r="N773" s="1">
        <f xml:space="preserve"> ROUND((1 - _xlfn.PERCENTRANK.INC(customers[days_since_last_purchase],customers[[#This Row],[days_since_last_purchase]]))*4 +1,0)</f>
        <v>5</v>
      </c>
      <c r="O773" s="1">
        <f>ROUND(_xlfn.PERCENTRANK.INC(customers[total_orders],customers[[#This Row],[total_orders]])*4+1,0)</f>
        <v>3</v>
      </c>
      <c r="P773" s="1">
        <f>ROUND(_xlfn.PERCENTRANK.INC(customers[total_spend_usd],customers[[#This Row],[total_spend_usd]])*4+1,0)</f>
        <v>3</v>
      </c>
      <c r="Q773" s="1">
        <v>533</v>
      </c>
      <c r="R773" s="1" t="str">
        <f>_xlfn.XLOOKUP(Q773,RFM[RFM Score],RFM[Client Segmentation])</f>
        <v>Potential Loyalist</v>
      </c>
    </row>
    <row r="774" spans="1:18" x14ac:dyDescent="0.3">
      <c r="A774" t="s">
        <v>826</v>
      </c>
      <c r="B774" t="s">
        <v>11</v>
      </c>
      <c r="C774">
        <v>28</v>
      </c>
      <c r="D774" t="s">
        <v>8070</v>
      </c>
      <c r="E774" t="s">
        <v>8087</v>
      </c>
      <c r="F774" t="s">
        <v>12</v>
      </c>
      <c r="G774">
        <v>6</v>
      </c>
      <c r="H774" s="1">
        <v>8219</v>
      </c>
      <c r="I774">
        <v>52097</v>
      </c>
      <c r="J774" s="1">
        <v>98</v>
      </c>
      <c r="K774" t="s">
        <v>25</v>
      </c>
      <c r="L774" t="s">
        <v>19</v>
      </c>
      <c r="M774" t="s">
        <v>23</v>
      </c>
      <c r="N774" s="1">
        <f xml:space="preserve"> ROUND((1 - _xlfn.PERCENTRANK.INC(customers[days_since_last_purchase],customers[[#This Row],[days_since_last_purchase]]))*4 +1,0)</f>
        <v>2</v>
      </c>
      <c r="O774" s="1">
        <f>ROUND(_xlfn.PERCENTRANK.INC(customers[total_orders],customers[[#This Row],[total_orders]])*4+1,0)</f>
        <v>2</v>
      </c>
      <c r="P774" s="1">
        <f>ROUND(_xlfn.PERCENTRANK.INC(customers[total_spend_usd],customers[[#This Row],[total_spend_usd]])*4+1,0)</f>
        <v>3</v>
      </c>
      <c r="Q774" s="1">
        <v>223</v>
      </c>
      <c r="R774" s="1" t="str">
        <f>_xlfn.XLOOKUP(Q774,RFM[RFM Score],RFM[Client Segmentation])</f>
        <v>Hibernating</v>
      </c>
    </row>
    <row r="775" spans="1:18" x14ac:dyDescent="0.3">
      <c r="A775" t="s">
        <v>827</v>
      </c>
      <c r="B775" t="s">
        <v>11</v>
      </c>
      <c r="C775">
        <v>30</v>
      </c>
      <c r="D775" t="s">
        <v>8070</v>
      </c>
      <c r="E775" t="s">
        <v>8087</v>
      </c>
      <c r="F775" t="s">
        <v>12</v>
      </c>
      <c r="G775">
        <v>9</v>
      </c>
      <c r="H775" s="1">
        <v>2928</v>
      </c>
      <c r="I775">
        <v>28725</v>
      </c>
      <c r="J775" s="1">
        <v>1</v>
      </c>
      <c r="K775" t="s">
        <v>28</v>
      </c>
      <c r="L775" t="s">
        <v>45</v>
      </c>
      <c r="M775" t="s">
        <v>23</v>
      </c>
      <c r="N775" s="1">
        <f xml:space="preserve"> ROUND((1 - _xlfn.PERCENTRANK.INC(customers[days_since_last_purchase],customers[[#This Row],[days_since_last_purchase]]))*4 +1,0)</f>
        <v>5</v>
      </c>
      <c r="O775" s="1">
        <f>ROUND(_xlfn.PERCENTRANK.INC(customers[total_orders],customers[[#This Row],[total_orders]])*4+1,0)</f>
        <v>2</v>
      </c>
      <c r="P775" s="1">
        <f>ROUND(_xlfn.PERCENTRANK.INC(customers[total_spend_usd],customers[[#This Row],[total_spend_usd]])*4+1,0)</f>
        <v>2</v>
      </c>
      <c r="Q775" s="1">
        <v>522</v>
      </c>
      <c r="R775" s="1" t="str">
        <f>_xlfn.XLOOKUP(Q775,RFM[RFM Score],RFM[Client Segmentation])</f>
        <v>Promising</v>
      </c>
    </row>
    <row r="776" spans="1:18" x14ac:dyDescent="0.3">
      <c r="A776" t="s">
        <v>828</v>
      </c>
      <c r="B776" t="s">
        <v>33</v>
      </c>
      <c r="C776">
        <v>24</v>
      </c>
      <c r="D776" t="s">
        <v>8069</v>
      </c>
      <c r="E776" t="s">
        <v>8084</v>
      </c>
      <c r="F776" t="s">
        <v>12</v>
      </c>
      <c r="G776">
        <v>11</v>
      </c>
      <c r="H776" s="1">
        <v>10268</v>
      </c>
      <c r="I776">
        <v>123894</v>
      </c>
      <c r="J776" s="1">
        <v>0</v>
      </c>
      <c r="K776" t="s">
        <v>13</v>
      </c>
      <c r="L776" t="s">
        <v>34</v>
      </c>
      <c r="M776" t="s">
        <v>23</v>
      </c>
      <c r="N776" s="1">
        <f xml:space="preserve"> ROUND((1 - _xlfn.PERCENTRANK.INC(customers[days_since_last_purchase],customers[[#This Row],[days_since_last_purchase]]))*4 +1,0)</f>
        <v>5</v>
      </c>
      <c r="O776" s="1">
        <f>ROUND(_xlfn.PERCENTRANK.INC(customers[total_orders],customers[[#This Row],[total_orders]])*4+1,0)</f>
        <v>3</v>
      </c>
      <c r="P776" s="1">
        <f>ROUND(_xlfn.PERCENTRANK.INC(customers[total_spend_usd],customers[[#This Row],[total_spend_usd]])*4+1,0)</f>
        <v>4</v>
      </c>
      <c r="Q776" s="1">
        <v>534</v>
      </c>
      <c r="R776" s="1" t="str">
        <f>_xlfn.XLOOKUP(Q776,RFM[RFM Score],RFM[Client Segmentation])</f>
        <v>Need Attention</v>
      </c>
    </row>
    <row r="777" spans="1:18" x14ac:dyDescent="0.3">
      <c r="A777" t="s">
        <v>829</v>
      </c>
      <c r="B777" t="s">
        <v>51</v>
      </c>
      <c r="C777">
        <v>18</v>
      </c>
      <c r="D777" t="s">
        <v>8069</v>
      </c>
      <c r="E777" t="s">
        <v>8084</v>
      </c>
      <c r="F777" t="s">
        <v>12</v>
      </c>
      <c r="G777">
        <v>16</v>
      </c>
      <c r="H777" s="1">
        <v>5276</v>
      </c>
      <c r="I777">
        <v>75828</v>
      </c>
      <c r="J777" s="1">
        <v>7</v>
      </c>
      <c r="K777" t="s">
        <v>124</v>
      </c>
      <c r="L777" t="s">
        <v>19</v>
      </c>
      <c r="M777" t="s">
        <v>23</v>
      </c>
      <c r="N777" s="1">
        <f xml:space="preserve"> ROUND((1 - _xlfn.PERCENTRANK.INC(customers[days_since_last_purchase],customers[[#This Row],[days_since_last_purchase]]))*4 +1,0)</f>
        <v>5</v>
      </c>
      <c r="O777" s="1">
        <f>ROUND(_xlfn.PERCENTRANK.INC(customers[total_orders],customers[[#This Row],[total_orders]])*4+1,0)</f>
        <v>3</v>
      </c>
      <c r="P777" s="1">
        <f>ROUND(_xlfn.PERCENTRANK.INC(customers[total_spend_usd],customers[[#This Row],[total_spend_usd]])*4+1,0)</f>
        <v>3</v>
      </c>
      <c r="Q777" s="1">
        <v>533</v>
      </c>
      <c r="R777" s="1" t="str">
        <f>_xlfn.XLOOKUP(Q777,RFM[RFM Score],RFM[Client Segmentation])</f>
        <v>Potential Loyalist</v>
      </c>
    </row>
    <row r="778" spans="1:18" x14ac:dyDescent="0.3">
      <c r="A778" t="s">
        <v>830</v>
      </c>
      <c r="B778" t="s">
        <v>11</v>
      </c>
      <c r="C778">
        <v>41</v>
      </c>
      <c r="D778" t="s">
        <v>8068</v>
      </c>
      <c r="E778" t="s">
        <v>8085</v>
      </c>
      <c r="F778" t="s">
        <v>17</v>
      </c>
      <c r="G778">
        <v>31</v>
      </c>
      <c r="H778" s="1">
        <v>10858</v>
      </c>
      <c r="I778">
        <v>367443</v>
      </c>
      <c r="J778" s="1">
        <v>10</v>
      </c>
      <c r="K778" t="s">
        <v>44</v>
      </c>
      <c r="L778" t="s">
        <v>14</v>
      </c>
      <c r="M778" t="s">
        <v>15</v>
      </c>
      <c r="N778" s="1">
        <f xml:space="preserve"> ROUND((1 - _xlfn.PERCENTRANK.INC(customers[days_since_last_purchase],customers[[#This Row],[days_since_last_purchase]]))*4 +1,0)</f>
        <v>4</v>
      </c>
      <c r="O778" s="1">
        <f>ROUND(_xlfn.PERCENTRANK.INC(customers[total_orders],customers[[#This Row],[total_orders]])*4+1,0)</f>
        <v>4</v>
      </c>
      <c r="P778" s="1">
        <f>ROUND(_xlfn.PERCENTRANK.INC(customers[total_spend_usd],customers[[#This Row],[total_spend_usd]])*4+1,0)</f>
        <v>5</v>
      </c>
      <c r="Q778" s="1">
        <v>445</v>
      </c>
      <c r="R778" s="1" t="str">
        <f>_xlfn.XLOOKUP(Q778,RFM[RFM Score],RFM[Client Segmentation])</f>
        <v>Champion</v>
      </c>
    </row>
    <row r="779" spans="1:18" x14ac:dyDescent="0.3">
      <c r="A779" t="s">
        <v>831</v>
      </c>
      <c r="B779" t="s">
        <v>11</v>
      </c>
      <c r="C779">
        <v>23</v>
      </c>
      <c r="D779" t="s">
        <v>8069</v>
      </c>
      <c r="E779" t="s">
        <v>8086</v>
      </c>
      <c r="F779" t="s">
        <v>17</v>
      </c>
      <c r="G779">
        <v>32</v>
      </c>
      <c r="H779" s="1">
        <v>228</v>
      </c>
      <c r="I779">
        <v>66451</v>
      </c>
      <c r="J779" s="1">
        <v>50</v>
      </c>
      <c r="K779" t="s">
        <v>28</v>
      </c>
      <c r="L779" t="s">
        <v>19</v>
      </c>
      <c r="M779" t="s">
        <v>23</v>
      </c>
      <c r="N779" s="1">
        <f xml:space="preserve"> ROUND((1 - _xlfn.PERCENTRANK.INC(customers[days_since_last_purchase],customers[[#This Row],[days_since_last_purchase]]))*4 +1,0)</f>
        <v>3</v>
      </c>
      <c r="O779" s="1">
        <f>ROUND(_xlfn.PERCENTRANK.INC(customers[total_orders],customers[[#This Row],[total_orders]])*4+1,0)</f>
        <v>4</v>
      </c>
      <c r="P779" s="1">
        <f>ROUND(_xlfn.PERCENTRANK.INC(customers[total_spend_usd],customers[[#This Row],[total_spend_usd]])*4+1,0)</f>
        <v>3</v>
      </c>
      <c r="Q779" s="1">
        <v>343</v>
      </c>
      <c r="R779" s="1" t="str">
        <f>_xlfn.XLOOKUP(Q779,RFM[RFM Score],RFM[Client Segmentation])</f>
        <v>Need Attention</v>
      </c>
    </row>
    <row r="780" spans="1:18" x14ac:dyDescent="0.3">
      <c r="A780" t="s">
        <v>832</v>
      </c>
      <c r="B780" t="s">
        <v>11</v>
      </c>
      <c r="C780">
        <v>29</v>
      </c>
      <c r="D780" t="s">
        <v>8070</v>
      </c>
      <c r="E780" t="s">
        <v>8086</v>
      </c>
      <c r="F780" t="s">
        <v>17</v>
      </c>
      <c r="G780">
        <v>1</v>
      </c>
      <c r="H780" s="1">
        <v>21124</v>
      </c>
      <c r="I780">
        <v>19814</v>
      </c>
      <c r="J780" s="1">
        <v>20</v>
      </c>
      <c r="K780" t="s">
        <v>37</v>
      </c>
      <c r="L780" t="s">
        <v>19</v>
      </c>
      <c r="M780" t="s">
        <v>23</v>
      </c>
      <c r="N780" s="1">
        <f xml:space="preserve"> ROUND((1 - _xlfn.PERCENTRANK.INC(customers[days_since_last_purchase],customers[[#This Row],[days_since_last_purchase]]))*4 +1,0)</f>
        <v>4</v>
      </c>
      <c r="O780" s="1">
        <f>ROUND(_xlfn.PERCENTRANK.INC(customers[total_orders],customers[[#This Row],[total_orders]])*4+1,0)</f>
        <v>1</v>
      </c>
      <c r="P780" s="1">
        <f>ROUND(_xlfn.PERCENTRANK.INC(customers[total_spend_usd],customers[[#This Row],[total_spend_usd]])*4+1,0)</f>
        <v>2</v>
      </c>
      <c r="Q780" s="1">
        <v>412</v>
      </c>
      <c r="R780" s="1" t="str">
        <f>_xlfn.XLOOKUP(Q780,RFM[RFM Score],RFM[Client Segmentation])</f>
        <v>New Customer</v>
      </c>
    </row>
    <row r="781" spans="1:18" x14ac:dyDescent="0.3">
      <c r="A781" t="s">
        <v>833</v>
      </c>
      <c r="B781" t="s">
        <v>27</v>
      </c>
      <c r="C781">
        <v>18</v>
      </c>
      <c r="D781" t="s">
        <v>8069</v>
      </c>
      <c r="E781" t="s">
        <v>8087</v>
      </c>
      <c r="F781" t="s">
        <v>12</v>
      </c>
      <c r="G781">
        <v>22</v>
      </c>
      <c r="H781" s="1">
        <v>5124</v>
      </c>
      <c r="I781">
        <v>106261</v>
      </c>
      <c r="J781" s="1">
        <v>1</v>
      </c>
      <c r="K781" t="s">
        <v>25</v>
      </c>
      <c r="L781" t="s">
        <v>34</v>
      </c>
      <c r="M781" t="s">
        <v>15</v>
      </c>
      <c r="N781" s="1">
        <f xml:space="preserve"> ROUND((1 - _xlfn.PERCENTRANK.INC(customers[days_since_last_purchase],customers[[#This Row],[days_since_last_purchase]]))*4 +1,0)</f>
        <v>5</v>
      </c>
      <c r="O781" s="1">
        <f>ROUND(_xlfn.PERCENTRANK.INC(customers[total_orders],customers[[#This Row],[total_orders]])*4+1,0)</f>
        <v>4</v>
      </c>
      <c r="P781" s="1">
        <f>ROUND(_xlfn.PERCENTRANK.INC(customers[total_spend_usd],customers[[#This Row],[total_spend_usd]])*4+1,0)</f>
        <v>3</v>
      </c>
      <c r="Q781" s="1">
        <v>543</v>
      </c>
      <c r="R781" s="1" t="str">
        <f>_xlfn.XLOOKUP(Q781,RFM[RFM Score],RFM[Client Segmentation])</f>
        <v>Loyal Customer</v>
      </c>
    </row>
    <row r="782" spans="1:18" x14ac:dyDescent="0.3">
      <c r="A782" t="s">
        <v>834</v>
      </c>
      <c r="B782" t="s">
        <v>166</v>
      </c>
      <c r="C782">
        <v>38</v>
      </c>
      <c r="D782" t="s">
        <v>8068</v>
      </c>
      <c r="E782" t="s">
        <v>8087</v>
      </c>
      <c r="F782" t="s">
        <v>12</v>
      </c>
      <c r="G782">
        <v>18</v>
      </c>
      <c r="H782" s="1">
        <v>4438</v>
      </c>
      <c r="I782">
        <v>86261</v>
      </c>
      <c r="J782" s="1">
        <v>28</v>
      </c>
      <c r="K782" t="s">
        <v>74</v>
      </c>
      <c r="L782" t="s">
        <v>14</v>
      </c>
      <c r="M782" t="s">
        <v>23</v>
      </c>
      <c r="N782" s="1">
        <f xml:space="preserve"> ROUND((1 - _xlfn.PERCENTRANK.INC(customers[days_since_last_purchase],customers[[#This Row],[days_since_last_purchase]]))*4 +1,0)</f>
        <v>4</v>
      </c>
      <c r="O782" s="1">
        <f>ROUND(_xlfn.PERCENTRANK.INC(customers[total_orders],customers[[#This Row],[total_orders]])*4+1,0)</f>
        <v>4</v>
      </c>
      <c r="P782" s="1">
        <f>ROUND(_xlfn.PERCENTRANK.INC(customers[total_spend_usd],customers[[#This Row],[total_spend_usd]])*4+1,0)</f>
        <v>3</v>
      </c>
      <c r="Q782" s="1">
        <v>443</v>
      </c>
      <c r="R782" s="1" t="str">
        <f>_xlfn.XLOOKUP(Q782,RFM[RFM Score],RFM[Client Segmentation])</f>
        <v>Need Attention</v>
      </c>
    </row>
    <row r="783" spans="1:18" x14ac:dyDescent="0.3">
      <c r="A783" t="s">
        <v>835</v>
      </c>
      <c r="B783" t="s">
        <v>166</v>
      </c>
      <c r="C783">
        <v>37</v>
      </c>
      <c r="D783" t="s">
        <v>8068</v>
      </c>
      <c r="E783" t="s">
        <v>8087</v>
      </c>
      <c r="F783" t="s">
        <v>12</v>
      </c>
      <c r="G783">
        <v>1</v>
      </c>
      <c r="H783" s="1">
        <v>1612</v>
      </c>
      <c r="I783">
        <v>13779</v>
      </c>
      <c r="J783" s="1">
        <v>35</v>
      </c>
      <c r="K783" t="s">
        <v>21</v>
      </c>
      <c r="L783" t="s">
        <v>34</v>
      </c>
      <c r="M783" t="s">
        <v>23</v>
      </c>
      <c r="N783" s="1">
        <f xml:space="preserve"> ROUND((1 - _xlfn.PERCENTRANK.INC(customers[days_since_last_purchase],customers[[#This Row],[days_since_last_purchase]]))*4 +1,0)</f>
        <v>3</v>
      </c>
      <c r="O783" s="1">
        <f>ROUND(_xlfn.PERCENTRANK.INC(customers[total_orders],customers[[#This Row],[total_orders]])*4+1,0)</f>
        <v>1</v>
      </c>
      <c r="P783" s="1">
        <f>ROUND(_xlfn.PERCENTRANK.INC(customers[total_spend_usd],customers[[#This Row],[total_spend_usd]])*4+1,0)</f>
        <v>2</v>
      </c>
      <c r="Q783" s="1">
        <v>312</v>
      </c>
      <c r="R783" s="1" t="str">
        <f>_xlfn.XLOOKUP(Q783,RFM[RFM Score],RFM[Client Segmentation])</f>
        <v>About To Sleep</v>
      </c>
    </row>
    <row r="784" spans="1:18" x14ac:dyDescent="0.3">
      <c r="A784" t="s">
        <v>836</v>
      </c>
      <c r="B784" t="s">
        <v>11</v>
      </c>
      <c r="C784">
        <v>34</v>
      </c>
      <c r="D784" t="s">
        <v>8070</v>
      </c>
      <c r="E784" t="s">
        <v>8087</v>
      </c>
      <c r="F784" t="s">
        <v>12</v>
      </c>
      <c r="G784">
        <v>2</v>
      </c>
      <c r="H784" s="1">
        <v>5093</v>
      </c>
      <c r="I784">
        <v>10908</v>
      </c>
      <c r="J784" s="1">
        <v>16</v>
      </c>
      <c r="K784" t="s">
        <v>124</v>
      </c>
      <c r="L784" t="s">
        <v>22</v>
      </c>
      <c r="M784" t="s">
        <v>23</v>
      </c>
      <c r="N784" s="1">
        <f xml:space="preserve"> ROUND((1 - _xlfn.PERCENTRANK.INC(customers[days_since_last_purchase],customers[[#This Row],[days_since_last_purchase]]))*4 +1,0)</f>
        <v>4</v>
      </c>
      <c r="O784" s="1">
        <f>ROUND(_xlfn.PERCENTRANK.INC(customers[total_orders],customers[[#This Row],[total_orders]])*4+1,0)</f>
        <v>1</v>
      </c>
      <c r="P784" s="1">
        <f>ROUND(_xlfn.PERCENTRANK.INC(customers[total_spend_usd],customers[[#This Row],[total_spend_usd]])*4+1,0)</f>
        <v>2</v>
      </c>
      <c r="Q784" s="1">
        <v>412</v>
      </c>
      <c r="R784" s="1" t="str">
        <f>_xlfn.XLOOKUP(Q784,RFM[RFM Score],RFM[Client Segmentation])</f>
        <v>New Customer</v>
      </c>
    </row>
    <row r="785" spans="1:18" x14ac:dyDescent="0.3">
      <c r="A785" t="s">
        <v>837</v>
      </c>
      <c r="B785" t="s">
        <v>61</v>
      </c>
      <c r="C785">
        <v>52</v>
      </c>
      <c r="D785" t="s">
        <v>8071</v>
      </c>
      <c r="E785" t="s">
        <v>8086</v>
      </c>
      <c r="F785" t="s">
        <v>17</v>
      </c>
      <c r="G785">
        <v>15</v>
      </c>
      <c r="H785" s="1">
        <v>9165</v>
      </c>
      <c r="I785">
        <v>131486</v>
      </c>
      <c r="J785" s="1">
        <v>34</v>
      </c>
      <c r="K785" t="s">
        <v>28</v>
      </c>
      <c r="L785" t="s">
        <v>14</v>
      </c>
      <c r="M785" t="s">
        <v>23</v>
      </c>
      <c r="N785" s="1">
        <f xml:space="preserve"> ROUND((1 - _xlfn.PERCENTRANK.INC(customers[days_since_last_purchase],customers[[#This Row],[days_since_last_purchase]]))*4 +1,0)</f>
        <v>3</v>
      </c>
      <c r="O785" s="1">
        <f>ROUND(_xlfn.PERCENTRANK.INC(customers[total_orders],customers[[#This Row],[total_orders]])*4+1,0)</f>
        <v>3</v>
      </c>
      <c r="P785" s="1">
        <f>ROUND(_xlfn.PERCENTRANK.INC(customers[total_spend_usd],customers[[#This Row],[total_spend_usd]])*4+1,0)</f>
        <v>4</v>
      </c>
      <c r="Q785" s="1">
        <v>334</v>
      </c>
      <c r="R785" s="1" t="str">
        <f>_xlfn.XLOOKUP(Q785,RFM[RFM Score],RFM[Client Segmentation])</f>
        <v>Need Attention</v>
      </c>
    </row>
    <row r="786" spans="1:18" x14ac:dyDescent="0.3">
      <c r="A786" t="s">
        <v>838</v>
      </c>
      <c r="B786" t="s">
        <v>61</v>
      </c>
      <c r="C786">
        <v>22</v>
      </c>
      <c r="D786" t="s">
        <v>8069</v>
      </c>
      <c r="E786" t="s">
        <v>8084</v>
      </c>
      <c r="F786" t="s">
        <v>12</v>
      </c>
      <c r="G786">
        <v>27</v>
      </c>
      <c r="H786" s="1">
        <v>10336</v>
      </c>
      <c r="I786">
        <v>24999</v>
      </c>
      <c r="J786" s="1">
        <v>39</v>
      </c>
      <c r="K786" t="s">
        <v>13</v>
      </c>
      <c r="L786" t="s">
        <v>22</v>
      </c>
      <c r="M786" t="s">
        <v>15</v>
      </c>
      <c r="N786" s="1">
        <f xml:space="preserve"> ROUND((1 - _xlfn.PERCENTRANK.INC(customers[days_since_last_purchase],customers[[#This Row],[days_since_last_purchase]]))*4 +1,0)</f>
        <v>3</v>
      </c>
      <c r="O786" s="1">
        <f>ROUND(_xlfn.PERCENTRANK.INC(customers[total_orders],customers[[#This Row],[total_orders]])*4+1,0)</f>
        <v>4</v>
      </c>
      <c r="P786" s="1">
        <f>ROUND(_xlfn.PERCENTRANK.INC(customers[total_spend_usd],customers[[#This Row],[total_spend_usd]])*4+1,0)</f>
        <v>2</v>
      </c>
      <c r="Q786" s="1">
        <v>342</v>
      </c>
      <c r="R786" s="1" t="str">
        <f>_xlfn.XLOOKUP(Q786,RFM[RFM Score],RFM[Client Segmentation])</f>
        <v>Potential Loyalist</v>
      </c>
    </row>
    <row r="787" spans="1:18" x14ac:dyDescent="0.3">
      <c r="A787" t="s">
        <v>839</v>
      </c>
      <c r="B787" t="s">
        <v>11</v>
      </c>
      <c r="C787">
        <v>30</v>
      </c>
      <c r="D787" t="s">
        <v>8070</v>
      </c>
      <c r="E787" t="s">
        <v>8084</v>
      </c>
      <c r="F787" t="s">
        <v>12</v>
      </c>
      <c r="G787">
        <v>1</v>
      </c>
      <c r="H787" s="1">
        <v>6858</v>
      </c>
      <c r="I787">
        <v>5882</v>
      </c>
      <c r="J787" s="1">
        <v>19</v>
      </c>
      <c r="K787" t="s">
        <v>21</v>
      </c>
      <c r="L787" t="s">
        <v>47</v>
      </c>
      <c r="M787" t="s">
        <v>23</v>
      </c>
      <c r="N787" s="1">
        <f xml:space="preserve"> ROUND((1 - _xlfn.PERCENTRANK.INC(customers[days_since_last_purchase],customers[[#This Row],[days_since_last_purchase]]))*4 +1,0)</f>
        <v>4</v>
      </c>
      <c r="O787" s="1">
        <f>ROUND(_xlfn.PERCENTRANK.INC(customers[total_orders],customers[[#This Row],[total_orders]])*4+1,0)</f>
        <v>1</v>
      </c>
      <c r="P787" s="1">
        <f>ROUND(_xlfn.PERCENTRANK.INC(customers[total_spend_usd],customers[[#This Row],[total_spend_usd]])*4+1,0)</f>
        <v>1</v>
      </c>
      <c r="Q787" s="1">
        <v>411</v>
      </c>
      <c r="R787" s="1" t="str">
        <f>_xlfn.XLOOKUP(Q787,RFM[RFM Score],RFM[Client Segmentation])</f>
        <v>New Customer</v>
      </c>
    </row>
    <row r="788" spans="1:18" x14ac:dyDescent="0.3">
      <c r="A788" t="s">
        <v>840</v>
      </c>
      <c r="B788" t="s">
        <v>173</v>
      </c>
      <c r="C788">
        <v>45</v>
      </c>
      <c r="D788" t="s">
        <v>8071</v>
      </c>
      <c r="E788" t="s">
        <v>8084</v>
      </c>
      <c r="F788" t="s">
        <v>12</v>
      </c>
      <c r="G788">
        <v>42</v>
      </c>
      <c r="H788" s="1">
        <v>11797</v>
      </c>
      <c r="I788">
        <v>496132</v>
      </c>
      <c r="J788" s="1">
        <v>105</v>
      </c>
      <c r="K788" t="s">
        <v>25</v>
      </c>
      <c r="L788" t="s">
        <v>14</v>
      </c>
      <c r="M788" t="s">
        <v>23</v>
      </c>
      <c r="N788" s="1">
        <f xml:space="preserve"> ROUND((1 - _xlfn.PERCENTRANK.INC(customers[days_since_last_purchase],customers[[#This Row],[days_since_last_purchase]]))*4 +1,0)</f>
        <v>2</v>
      </c>
      <c r="O788" s="1">
        <f>ROUND(_xlfn.PERCENTRANK.INC(customers[total_orders],customers[[#This Row],[total_orders]])*4+1,0)</f>
        <v>5</v>
      </c>
      <c r="P788" s="1">
        <f>ROUND(_xlfn.PERCENTRANK.INC(customers[total_spend_usd],customers[[#This Row],[total_spend_usd]])*4+1,0)</f>
        <v>5</v>
      </c>
      <c r="Q788" s="1">
        <v>255</v>
      </c>
      <c r="R788" s="1" t="str">
        <f>_xlfn.XLOOKUP(Q788,RFM[RFM Score],RFM[Client Segmentation])</f>
        <v>At Risk</v>
      </c>
    </row>
    <row r="789" spans="1:18" x14ac:dyDescent="0.3">
      <c r="A789" t="s">
        <v>841</v>
      </c>
      <c r="B789" t="s">
        <v>68</v>
      </c>
      <c r="C789">
        <v>52</v>
      </c>
      <c r="D789" t="s">
        <v>8071</v>
      </c>
      <c r="E789" t="s">
        <v>8087</v>
      </c>
      <c r="F789" t="s">
        <v>12</v>
      </c>
      <c r="G789">
        <v>2</v>
      </c>
      <c r="H789" s="1">
        <v>9306</v>
      </c>
      <c r="I789">
        <v>19211</v>
      </c>
      <c r="J789" s="1">
        <v>48</v>
      </c>
      <c r="K789" t="s">
        <v>74</v>
      </c>
      <c r="L789" t="s">
        <v>14</v>
      </c>
      <c r="M789" t="s">
        <v>23</v>
      </c>
      <c r="N789" s="1">
        <f xml:space="preserve"> ROUND((1 - _xlfn.PERCENTRANK.INC(customers[days_since_last_purchase],customers[[#This Row],[days_since_last_purchase]]))*4 +1,0)</f>
        <v>3</v>
      </c>
      <c r="O789" s="1">
        <f>ROUND(_xlfn.PERCENTRANK.INC(customers[total_orders],customers[[#This Row],[total_orders]])*4+1,0)</f>
        <v>1</v>
      </c>
      <c r="P789" s="1">
        <f>ROUND(_xlfn.PERCENTRANK.INC(customers[total_spend_usd],customers[[#This Row],[total_spend_usd]])*4+1,0)</f>
        <v>2</v>
      </c>
      <c r="Q789" s="1">
        <v>312</v>
      </c>
      <c r="R789" s="1" t="str">
        <f>_xlfn.XLOOKUP(Q789,RFM[RFM Score],RFM[Client Segmentation])</f>
        <v>About To Sleep</v>
      </c>
    </row>
    <row r="790" spans="1:18" x14ac:dyDescent="0.3">
      <c r="A790" t="s">
        <v>842</v>
      </c>
      <c r="B790" t="s">
        <v>43</v>
      </c>
      <c r="C790">
        <v>29</v>
      </c>
      <c r="D790" t="s">
        <v>8070</v>
      </c>
      <c r="E790" t="s">
        <v>8084</v>
      </c>
      <c r="F790" t="s">
        <v>12</v>
      </c>
      <c r="G790">
        <v>9</v>
      </c>
      <c r="H790" s="1">
        <v>5622</v>
      </c>
      <c r="I790">
        <v>57048</v>
      </c>
      <c r="J790" s="1">
        <v>47</v>
      </c>
      <c r="K790" t="s">
        <v>28</v>
      </c>
      <c r="L790" t="s">
        <v>19</v>
      </c>
      <c r="M790" t="s">
        <v>23</v>
      </c>
      <c r="N790" s="1">
        <f xml:space="preserve"> ROUND((1 - _xlfn.PERCENTRANK.INC(customers[days_since_last_purchase],customers[[#This Row],[days_since_last_purchase]]))*4 +1,0)</f>
        <v>3</v>
      </c>
      <c r="O790" s="1">
        <f>ROUND(_xlfn.PERCENTRANK.INC(customers[total_orders],customers[[#This Row],[total_orders]])*4+1,0)</f>
        <v>2</v>
      </c>
      <c r="P790" s="1">
        <f>ROUND(_xlfn.PERCENTRANK.INC(customers[total_spend_usd],customers[[#This Row],[total_spend_usd]])*4+1,0)</f>
        <v>3</v>
      </c>
      <c r="Q790" s="1">
        <v>323</v>
      </c>
      <c r="R790" s="1" t="str">
        <f>_xlfn.XLOOKUP(Q790,RFM[RFM Score],RFM[Client Segmentation])</f>
        <v>Potential Loyalist</v>
      </c>
    </row>
    <row r="791" spans="1:18" x14ac:dyDescent="0.3">
      <c r="A791" t="s">
        <v>843</v>
      </c>
      <c r="B791" t="s">
        <v>68</v>
      </c>
      <c r="C791">
        <v>37</v>
      </c>
      <c r="D791" t="s">
        <v>8068</v>
      </c>
      <c r="E791" t="s">
        <v>8084</v>
      </c>
      <c r="F791" t="s">
        <v>17</v>
      </c>
      <c r="G791">
        <v>29</v>
      </c>
      <c r="H791" s="1">
        <v>333</v>
      </c>
      <c r="I791">
        <v>91362</v>
      </c>
      <c r="J791" s="1">
        <v>114</v>
      </c>
      <c r="K791" t="s">
        <v>21</v>
      </c>
      <c r="L791" t="s">
        <v>19</v>
      </c>
      <c r="M791" t="s">
        <v>23</v>
      </c>
      <c r="N791" s="1">
        <f xml:space="preserve"> ROUND((1 - _xlfn.PERCENTRANK.INC(customers[days_since_last_purchase],customers[[#This Row],[days_since_last_purchase]]))*4 +1,0)</f>
        <v>2</v>
      </c>
      <c r="O791" s="1">
        <f>ROUND(_xlfn.PERCENTRANK.INC(customers[total_orders],customers[[#This Row],[total_orders]])*4+1,0)</f>
        <v>4</v>
      </c>
      <c r="P791" s="1">
        <f>ROUND(_xlfn.PERCENTRANK.INC(customers[total_spend_usd],customers[[#This Row],[total_spend_usd]])*4+1,0)</f>
        <v>3</v>
      </c>
      <c r="Q791" s="1">
        <v>243</v>
      </c>
      <c r="R791" s="1" t="str">
        <f>_xlfn.XLOOKUP(Q791,RFM[RFM Score],RFM[Client Segmentation])</f>
        <v>At Risk</v>
      </c>
    </row>
    <row r="792" spans="1:18" x14ac:dyDescent="0.3">
      <c r="A792" t="s">
        <v>844</v>
      </c>
      <c r="B792" t="s">
        <v>51</v>
      </c>
      <c r="C792">
        <v>19</v>
      </c>
      <c r="D792" t="s">
        <v>8069</v>
      </c>
      <c r="E792" t="s">
        <v>8085</v>
      </c>
      <c r="F792" t="s">
        <v>12</v>
      </c>
      <c r="G792">
        <v>41</v>
      </c>
      <c r="H792" s="1">
        <v>26089</v>
      </c>
      <c r="I792">
        <v>1056933</v>
      </c>
      <c r="J792" s="1">
        <v>79</v>
      </c>
      <c r="K792" t="s">
        <v>74</v>
      </c>
      <c r="L792" t="s">
        <v>22</v>
      </c>
      <c r="M792" t="s">
        <v>23</v>
      </c>
      <c r="N792" s="1">
        <f xml:space="preserve"> ROUND((1 - _xlfn.PERCENTRANK.INC(customers[days_since_last_purchase],customers[[#This Row],[days_since_last_purchase]]))*4 +1,0)</f>
        <v>2</v>
      </c>
      <c r="O792" s="1">
        <f>ROUND(_xlfn.PERCENTRANK.INC(customers[total_orders],customers[[#This Row],[total_orders]])*4+1,0)</f>
        <v>5</v>
      </c>
      <c r="P792" s="1">
        <f>ROUND(_xlfn.PERCENTRANK.INC(customers[total_spend_usd],customers[[#This Row],[total_spend_usd]])*4+1,0)</f>
        <v>5</v>
      </c>
      <c r="Q792" s="1">
        <v>255</v>
      </c>
      <c r="R792" s="1" t="str">
        <f>_xlfn.XLOOKUP(Q792,RFM[RFM Score],RFM[Client Segmentation])</f>
        <v>At Risk</v>
      </c>
    </row>
    <row r="793" spans="1:18" x14ac:dyDescent="0.3">
      <c r="A793" t="s">
        <v>845</v>
      </c>
      <c r="B793" t="s">
        <v>33</v>
      </c>
      <c r="C793">
        <v>39</v>
      </c>
      <c r="D793" t="s">
        <v>8068</v>
      </c>
      <c r="E793" t="s">
        <v>8085</v>
      </c>
      <c r="F793" t="s">
        <v>12</v>
      </c>
      <c r="G793">
        <v>11</v>
      </c>
      <c r="H793" s="1">
        <v>11166</v>
      </c>
      <c r="I793">
        <v>125814</v>
      </c>
      <c r="J793" s="1">
        <v>130</v>
      </c>
      <c r="K793" t="s">
        <v>28</v>
      </c>
      <c r="L793" t="s">
        <v>19</v>
      </c>
      <c r="M793" t="s">
        <v>15</v>
      </c>
      <c r="N793" s="1">
        <f xml:space="preserve"> ROUND((1 - _xlfn.PERCENTRANK.INC(customers[days_since_last_purchase],customers[[#This Row],[days_since_last_purchase]]))*4 +1,0)</f>
        <v>1</v>
      </c>
      <c r="O793" s="1">
        <f>ROUND(_xlfn.PERCENTRANK.INC(customers[total_orders],customers[[#This Row],[total_orders]])*4+1,0)</f>
        <v>3</v>
      </c>
      <c r="P793" s="1">
        <f>ROUND(_xlfn.PERCENTRANK.INC(customers[total_spend_usd],customers[[#This Row],[total_spend_usd]])*4+1,0)</f>
        <v>4</v>
      </c>
      <c r="Q793" s="1">
        <v>134</v>
      </c>
      <c r="R793" s="1" t="str">
        <f>_xlfn.XLOOKUP(Q793,RFM[RFM Score],RFM[Client Segmentation])</f>
        <v>At Risk</v>
      </c>
    </row>
    <row r="794" spans="1:18" x14ac:dyDescent="0.3">
      <c r="A794" t="s">
        <v>846</v>
      </c>
      <c r="B794" t="s">
        <v>96</v>
      </c>
      <c r="C794">
        <v>45</v>
      </c>
      <c r="D794" t="s">
        <v>8071</v>
      </c>
      <c r="E794" t="s">
        <v>8084</v>
      </c>
      <c r="F794" t="s">
        <v>12</v>
      </c>
      <c r="G794">
        <v>6</v>
      </c>
      <c r="H794" s="1">
        <v>4481</v>
      </c>
      <c r="I794">
        <v>25103</v>
      </c>
      <c r="J794" s="1">
        <v>79</v>
      </c>
      <c r="K794" t="s">
        <v>52</v>
      </c>
      <c r="L794" t="s">
        <v>19</v>
      </c>
      <c r="M794" t="s">
        <v>23</v>
      </c>
      <c r="N794" s="1">
        <f xml:space="preserve"> ROUND((1 - _xlfn.PERCENTRANK.INC(customers[days_since_last_purchase],customers[[#This Row],[days_since_last_purchase]]))*4 +1,0)</f>
        <v>2</v>
      </c>
      <c r="O794" s="1">
        <f>ROUND(_xlfn.PERCENTRANK.INC(customers[total_orders],customers[[#This Row],[total_orders]])*4+1,0)</f>
        <v>2</v>
      </c>
      <c r="P794" s="1">
        <f>ROUND(_xlfn.PERCENTRANK.INC(customers[total_spend_usd],customers[[#This Row],[total_spend_usd]])*4+1,0)</f>
        <v>2</v>
      </c>
      <c r="Q794" s="1">
        <v>222</v>
      </c>
      <c r="R794" s="1" t="str">
        <f>_xlfn.XLOOKUP(Q794,RFM[RFM Score],RFM[Client Segmentation])</f>
        <v>Hibernating</v>
      </c>
    </row>
    <row r="795" spans="1:18" x14ac:dyDescent="0.3">
      <c r="A795" t="s">
        <v>847</v>
      </c>
      <c r="B795" t="s">
        <v>11</v>
      </c>
      <c r="C795">
        <v>18</v>
      </c>
      <c r="D795" t="s">
        <v>8069</v>
      </c>
      <c r="E795" t="s">
        <v>8086</v>
      </c>
      <c r="F795" t="s">
        <v>12</v>
      </c>
      <c r="G795">
        <v>51</v>
      </c>
      <c r="H795" s="1">
        <v>5845</v>
      </c>
      <c r="I795">
        <v>297884</v>
      </c>
      <c r="J795" s="1">
        <v>65</v>
      </c>
      <c r="K795" t="s">
        <v>98</v>
      </c>
      <c r="L795" t="s">
        <v>45</v>
      </c>
      <c r="M795" t="s">
        <v>15</v>
      </c>
      <c r="N795" s="1">
        <f xml:space="preserve"> ROUND((1 - _xlfn.PERCENTRANK.INC(customers[days_since_last_purchase],customers[[#This Row],[days_since_last_purchase]]))*4 +1,0)</f>
        <v>2</v>
      </c>
      <c r="O795" s="1">
        <f>ROUND(_xlfn.PERCENTRANK.INC(customers[total_orders],customers[[#This Row],[total_orders]])*4+1,0)</f>
        <v>5</v>
      </c>
      <c r="P795" s="1">
        <f>ROUND(_xlfn.PERCENTRANK.INC(customers[total_spend_usd],customers[[#This Row],[total_spend_usd]])*4+1,0)</f>
        <v>4</v>
      </c>
      <c r="Q795" s="1">
        <v>254</v>
      </c>
      <c r="R795" s="1" t="str">
        <f>_xlfn.XLOOKUP(Q795,RFM[RFM Score],RFM[Client Segmentation])</f>
        <v>At Risk</v>
      </c>
    </row>
    <row r="796" spans="1:18" x14ac:dyDescent="0.3">
      <c r="A796" t="s">
        <v>848</v>
      </c>
      <c r="B796" t="s">
        <v>51</v>
      </c>
      <c r="C796">
        <v>45</v>
      </c>
      <c r="D796" t="s">
        <v>8071</v>
      </c>
      <c r="E796" t="s">
        <v>8087</v>
      </c>
      <c r="F796" t="s">
        <v>12</v>
      </c>
      <c r="G796">
        <v>51</v>
      </c>
      <c r="H796" s="1">
        <v>12751</v>
      </c>
      <c r="I796">
        <v>570411</v>
      </c>
      <c r="J796" s="1">
        <v>37</v>
      </c>
      <c r="K796" t="s">
        <v>28</v>
      </c>
      <c r="L796" t="s">
        <v>14</v>
      </c>
      <c r="M796" t="s">
        <v>23</v>
      </c>
      <c r="N796" s="1">
        <f xml:space="preserve"> ROUND((1 - _xlfn.PERCENTRANK.INC(customers[days_since_last_purchase],customers[[#This Row],[days_since_last_purchase]]))*4 +1,0)</f>
        <v>3</v>
      </c>
      <c r="O796" s="1">
        <f>ROUND(_xlfn.PERCENTRANK.INC(customers[total_orders],customers[[#This Row],[total_orders]])*4+1,0)</f>
        <v>5</v>
      </c>
      <c r="P796" s="1">
        <f>ROUND(_xlfn.PERCENTRANK.INC(customers[total_spend_usd],customers[[#This Row],[total_spend_usd]])*4+1,0)</f>
        <v>5</v>
      </c>
      <c r="Q796" s="1">
        <v>355</v>
      </c>
      <c r="R796" s="1" t="str">
        <f>_xlfn.XLOOKUP(Q796,RFM[RFM Score],RFM[Client Segmentation])</f>
        <v>Loyal Customer</v>
      </c>
    </row>
    <row r="797" spans="1:18" x14ac:dyDescent="0.3">
      <c r="A797" t="s">
        <v>849</v>
      </c>
      <c r="B797" t="s">
        <v>11</v>
      </c>
      <c r="C797">
        <v>31</v>
      </c>
      <c r="D797" t="s">
        <v>8070</v>
      </c>
      <c r="E797" t="s">
        <v>8084</v>
      </c>
      <c r="F797" t="s">
        <v>12</v>
      </c>
      <c r="G797">
        <v>48</v>
      </c>
      <c r="H797" s="1">
        <v>10562</v>
      </c>
      <c r="I797">
        <v>553658</v>
      </c>
      <c r="J797" s="1">
        <v>31</v>
      </c>
      <c r="K797" t="s">
        <v>25</v>
      </c>
      <c r="L797" t="s">
        <v>14</v>
      </c>
      <c r="M797" t="s">
        <v>15</v>
      </c>
      <c r="N797" s="1">
        <f xml:space="preserve"> ROUND((1 - _xlfn.PERCENTRANK.INC(customers[days_since_last_purchase],customers[[#This Row],[days_since_last_purchase]]))*4 +1,0)</f>
        <v>3</v>
      </c>
      <c r="O797" s="1">
        <f>ROUND(_xlfn.PERCENTRANK.INC(customers[total_orders],customers[[#This Row],[total_orders]])*4+1,0)</f>
        <v>5</v>
      </c>
      <c r="P797" s="1">
        <f>ROUND(_xlfn.PERCENTRANK.INC(customers[total_spend_usd],customers[[#This Row],[total_spend_usd]])*4+1,0)</f>
        <v>5</v>
      </c>
      <c r="Q797" s="1">
        <v>355</v>
      </c>
      <c r="R797" s="1" t="str">
        <f>_xlfn.XLOOKUP(Q797,RFM[RFM Score],RFM[Client Segmentation])</f>
        <v>Loyal Customer</v>
      </c>
    </row>
    <row r="798" spans="1:18" x14ac:dyDescent="0.3">
      <c r="A798" t="s">
        <v>850</v>
      </c>
      <c r="B798" t="s">
        <v>166</v>
      </c>
      <c r="C798">
        <v>47</v>
      </c>
      <c r="D798" t="s">
        <v>8071</v>
      </c>
      <c r="E798" t="s">
        <v>8084</v>
      </c>
      <c r="F798" t="s">
        <v>12</v>
      </c>
      <c r="G798">
        <v>11</v>
      </c>
      <c r="H798" s="1">
        <v>466</v>
      </c>
      <c r="I798">
        <v>45991</v>
      </c>
      <c r="J798" s="1">
        <v>35</v>
      </c>
      <c r="K798" t="s">
        <v>13</v>
      </c>
      <c r="L798" t="s">
        <v>19</v>
      </c>
      <c r="M798" t="s">
        <v>23</v>
      </c>
      <c r="N798" s="1">
        <f xml:space="preserve"> ROUND((1 - _xlfn.PERCENTRANK.INC(customers[days_since_last_purchase],customers[[#This Row],[days_since_last_purchase]]))*4 +1,0)</f>
        <v>3</v>
      </c>
      <c r="O798" s="1">
        <f>ROUND(_xlfn.PERCENTRANK.INC(customers[total_orders],customers[[#This Row],[total_orders]])*4+1,0)</f>
        <v>3</v>
      </c>
      <c r="P798" s="1">
        <f>ROUND(_xlfn.PERCENTRANK.INC(customers[total_spend_usd],customers[[#This Row],[total_spend_usd]])*4+1,0)</f>
        <v>3</v>
      </c>
      <c r="Q798" s="1">
        <v>333</v>
      </c>
      <c r="R798" s="1" t="str">
        <f>_xlfn.XLOOKUP(Q798,RFM[RFM Score],RFM[Client Segmentation])</f>
        <v>Potential Loyalist</v>
      </c>
    </row>
    <row r="799" spans="1:18" x14ac:dyDescent="0.3">
      <c r="A799" t="s">
        <v>851</v>
      </c>
      <c r="B799" t="s">
        <v>11</v>
      </c>
      <c r="C799">
        <v>23</v>
      </c>
      <c r="D799" t="s">
        <v>8069</v>
      </c>
      <c r="E799" t="s">
        <v>8084</v>
      </c>
      <c r="F799" t="s">
        <v>12</v>
      </c>
      <c r="G799">
        <v>14</v>
      </c>
      <c r="H799" s="1">
        <v>6155</v>
      </c>
      <c r="I799">
        <v>84571</v>
      </c>
      <c r="J799" s="1">
        <v>59</v>
      </c>
      <c r="K799" t="s">
        <v>18</v>
      </c>
      <c r="L799" t="s">
        <v>14</v>
      </c>
      <c r="M799" t="s">
        <v>15</v>
      </c>
      <c r="N799" s="1">
        <f xml:space="preserve"> ROUND((1 - _xlfn.PERCENTRANK.INC(customers[days_since_last_purchase],customers[[#This Row],[days_since_last_purchase]]))*4 +1,0)</f>
        <v>3</v>
      </c>
      <c r="O799" s="1">
        <f>ROUND(_xlfn.PERCENTRANK.INC(customers[total_orders],customers[[#This Row],[total_orders]])*4+1,0)</f>
        <v>3</v>
      </c>
      <c r="P799" s="1">
        <f>ROUND(_xlfn.PERCENTRANK.INC(customers[total_spend_usd],customers[[#This Row],[total_spend_usd]])*4+1,0)</f>
        <v>3</v>
      </c>
      <c r="Q799" s="1">
        <v>333</v>
      </c>
      <c r="R799" s="1" t="str">
        <f>_xlfn.XLOOKUP(Q799,RFM[RFM Score],RFM[Client Segmentation])</f>
        <v>Potential Loyalist</v>
      </c>
    </row>
    <row r="800" spans="1:18" x14ac:dyDescent="0.3">
      <c r="A800" t="s">
        <v>852</v>
      </c>
      <c r="B800" t="s">
        <v>27</v>
      </c>
      <c r="C800">
        <v>39</v>
      </c>
      <c r="D800" t="s">
        <v>8068</v>
      </c>
      <c r="E800" t="s">
        <v>8084</v>
      </c>
      <c r="F800" t="s">
        <v>17</v>
      </c>
      <c r="G800">
        <v>30</v>
      </c>
      <c r="H800" s="1">
        <v>5239</v>
      </c>
      <c r="I800">
        <v>169459</v>
      </c>
      <c r="J800" s="1">
        <v>129</v>
      </c>
      <c r="K800" t="s">
        <v>74</v>
      </c>
      <c r="L800" t="s">
        <v>19</v>
      </c>
      <c r="M800" t="s">
        <v>23</v>
      </c>
      <c r="N800" s="1">
        <f xml:space="preserve"> ROUND((1 - _xlfn.PERCENTRANK.INC(customers[days_since_last_purchase],customers[[#This Row],[days_since_last_purchase]]))*4 +1,0)</f>
        <v>1</v>
      </c>
      <c r="O800" s="1">
        <f>ROUND(_xlfn.PERCENTRANK.INC(customers[total_orders],customers[[#This Row],[total_orders]])*4+1,0)</f>
        <v>4</v>
      </c>
      <c r="P800" s="1">
        <f>ROUND(_xlfn.PERCENTRANK.INC(customers[total_spend_usd],customers[[#This Row],[total_spend_usd]])*4+1,0)</f>
        <v>4</v>
      </c>
      <c r="Q800" s="1">
        <v>144</v>
      </c>
      <c r="R800" s="1" t="str">
        <f>_xlfn.XLOOKUP(Q800,RFM[RFM Score],RFM[Client Segmentation])</f>
        <v>Cannot Lose Them</v>
      </c>
    </row>
    <row r="801" spans="1:18" x14ac:dyDescent="0.3">
      <c r="A801" t="s">
        <v>853</v>
      </c>
      <c r="B801" t="s">
        <v>11</v>
      </c>
      <c r="C801">
        <v>32</v>
      </c>
      <c r="D801" t="s">
        <v>8070</v>
      </c>
      <c r="E801" t="s">
        <v>8087</v>
      </c>
      <c r="F801" t="s">
        <v>12</v>
      </c>
      <c r="G801">
        <v>23</v>
      </c>
      <c r="H801" s="1">
        <v>218</v>
      </c>
      <c r="I801">
        <v>45849</v>
      </c>
      <c r="J801" s="1">
        <v>39</v>
      </c>
      <c r="K801" t="s">
        <v>13</v>
      </c>
      <c r="L801" t="s">
        <v>45</v>
      </c>
      <c r="M801" t="s">
        <v>15</v>
      </c>
      <c r="N801" s="1">
        <f xml:space="preserve"> ROUND((1 - _xlfn.PERCENTRANK.INC(customers[days_since_last_purchase],customers[[#This Row],[days_since_last_purchase]]))*4 +1,0)</f>
        <v>3</v>
      </c>
      <c r="O801" s="1">
        <f>ROUND(_xlfn.PERCENTRANK.INC(customers[total_orders],customers[[#This Row],[total_orders]])*4+1,0)</f>
        <v>4</v>
      </c>
      <c r="P801" s="1">
        <f>ROUND(_xlfn.PERCENTRANK.INC(customers[total_spend_usd],customers[[#This Row],[total_spend_usd]])*4+1,0)</f>
        <v>3</v>
      </c>
      <c r="Q801" s="1">
        <v>343</v>
      </c>
      <c r="R801" s="1" t="str">
        <f>_xlfn.XLOOKUP(Q801,RFM[RFM Score],RFM[Client Segmentation])</f>
        <v>Need Attention</v>
      </c>
    </row>
    <row r="802" spans="1:18" x14ac:dyDescent="0.3">
      <c r="A802" t="s">
        <v>854</v>
      </c>
      <c r="B802" t="s">
        <v>11</v>
      </c>
      <c r="C802">
        <v>47</v>
      </c>
      <c r="D802" t="s">
        <v>8071</v>
      </c>
      <c r="E802" t="s">
        <v>8084</v>
      </c>
      <c r="F802" t="s">
        <v>12</v>
      </c>
      <c r="G802">
        <v>40</v>
      </c>
      <c r="H802" s="1">
        <v>9261</v>
      </c>
      <c r="I802">
        <v>329297</v>
      </c>
      <c r="J802" s="1">
        <v>227</v>
      </c>
      <c r="K802" t="s">
        <v>40</v>
      </c>
      <c r="L802" t="s">
        <v>47</v>
      </c>
      <c r="M802" t="s">
        <v>23</v>
      </c>
      <c r="N802" s="1">
        <f xml:space="preserve"> ROUND((1 - _xlfn.PERCENTRANK.INC(customers[days_since_last_purchase],customers[[#This Row],[days_since_last_purchase]]))*4 +1,0)</f>
        <v>1</v>
      </c>
      <c r="O802" s="1">
        <f>ROUND(_xlfn.PERCENTRANK.INC(customers[total_orders],customers[[#This Row],[total_orders]])*4+1,0)</f>
        <v>5</v>
      </c>
      <c r="P802" s="1">
        <f>ROUND(_xlfn.PERCENTRANK.INC(customers[total_spend_usd],customers[[#This Row],[total_spend_usd]])*4+1,0)</f>
        <v>5</v>
      </c>
      <c r="Q802" s="1">
        <v>155</v>
      </c>
      <c r="R802" s="1" t="str">
        <f>_xlfn.XLOOKUP(Q802,RFM[RFM Score],RFM[Client Segmentation])</f>
        <v>Cannot Lose Them</v>
      </c>
    </row>
    <row r="803" spans="1:18" x14ac:dyDescent="0.3">
      <c r="A803" t="s">
        <v>855</v>
      </c>
      <c r="B803" t="s">
        <v>11</v>
      </c>
      <c r="C803">
        <v>18</v>
      </c>
      <c r="D803" t="s">
        <v>8069</v>
      </c>
      <c r="E803" t="s">
        <v>8087</v>
      </c>
      <c r="F803" t="s">
        <v>12</v>
      </c>
      <c r="G803">
        <v>4</v>
      </c>
      <c r="H803" s="1">
        <v>18539</v>
      </c>
      <c r="I803">
        <v>63457</v>
      </c>
      <c r="J803" s="1">
        <v>125</v>
      </c>
      <c r="K803" t="s">
        <v>44</v>
      </c>
      <c r="L803" t="s">
        <v>14</v>
      </c>
      <c r="M803" t="s">
        <v>15</v>
      </c>
      <c r="N803" s="1">
        <f xml:space="preserve"> ROUND((1 - _xlfn.PERCENTRANK.INC(customers[days_since_last_purchase],customers[[#This Row],[days_since_last_purchase]]))*4 +1,0)</f>
        <v>2</v>
      </c>
      <c r="O803" s="1">
        <f>ROUND(_xlfn.PERCENTRANK.INC(customers[total_orders],customers[[#This Row],[total_orders]])*4+1,0)</f>
        <v>2</v>
      </c>
      <c r="P803" s="1">
        <f>ROUND(_xlfn.PERCENTRANK.INC(customers[total_spend_usd],customers[[#This Row],[total_spend_usd]])*4+1,0)</f>
        <v>3</v>
      </c>
      <c r="Q803" s="1">
        <v>223</v>
      </c>
      <c r="R803" s="1" t="str">
        <f>_xlfn.XLOOKUP(Q803,RFM[RFM Score],RFM[Client Segmentation])</f>
        <v>Hibernating</v>
      </c>
    </row>
    <row r="804" spans="1:18" x14ac:dyDescent="0.3">
      <c r="A804" t="s">
        <v>856</v>
      </c>
      <c r="B804" t="s">
        <v>33</v>
      </c>
      <c r="C804">
        <v>55</v>
      </c>
      <c r="D804" t="s">
        <v>8072</v>
      </c>
      <c r="E804" t="s">
        <v>8084</v>
      </c>
      <c r="F804" t="s">
        <v>17</v>
      </c>
      <c r="G804">
        <v>3</v>
      </c>
      <c r="H804" s="1">
        <v>7728</v>
      </c>
      <c r="I804">
        <v>25865</v>
      </c>
      <c r="J804" s="1">
        <v>10</v>
      </c>
      <c r="K804" t="s">
        <v>44</v>
      </c>
      <c r="L804" t="s">
        <v>45</v>
      </c>
      <c r="M804" t="s">
        <v>23</v>
      </c>
      <c r="N804" s="1">
        <f xml:space="preserve"> ROUND((1 - _xlfn.PERCENTRANK.INC(customers[days_since_last_purchase],customers[[#This Row],[days_since_last_purchase]]))*4 +1,0)</f>
        <v>4</v>
      </c>
      <c r="O804" s="1">
        <f>ROUND(_xlfn.PERCENTRANK.INC(customers[total_orders],customers[[#This Row],[total_orders]])*4+1,0)</f>
        <v>1</v>
      </c>
      <c r="P804" s="1">
        <f>ROUND(_xlfn.PERCENTRANK.INC(customers[total_spend_usd],customers[[#This Row],[total_spend_usd]])*4+1,0)</f>
        <v>2</v>
      </c>
      <c r="Q804" s="1">
        <v>412</v>
      </c>
      <c r="R804" s="1" t="str">
        <f>_xlfn.XLOOKUP(Q804,RFM[RFM Score],RFM[Client Segmentation])</f>
        <v>New Customer</v>
      </c>
    </row>
    <row r="805" spans="1:18" x14ac:dyDescent="0.3">
      <c r="A805" t="s">
        <v>857</v>
      </c>
      <c r="B805" t="s">
        <v>27</v>
      </c>
      <c r="C805">
        <v>26</v>
      </c>
      <c r="D805" t="s">
        <v>8070</v>
      </c>
      <c r="E805" t="s">
        <v>8087</v>
      </c>
      <c r="F805" t="s">
        <v>12</v>
      </c>
      <c r="G805">
        <v>3</v>
      </c>
      <c r="H805" s="1">
        <v>9754</v>
      </c>
      <c r="I805">
        <v>27796</v>
      </c>
      <c r="J805" s="1">
        <v>9</v>
      </c>
      <c r="K805" t="s">
        <v>18</v>
      </c>
      <c r="L805" t="s">
        <v>34</v>
      </c>
      <c r="M805" t="s">
        <v>15</v>
      </c>
      <c r="N805" s="1">
        <f xml:space="preserve"> ROUND((1 - _xlfn.PERCENTRANK.INC(customers[days_since_last_purchase],customers[[#This Row],[days_since_last_purchase]]))*4 +1,0)</f>
        <v>4</v>
      </c>
      <c r="O805" s="1">
        <f>ROUND(_xlfn.PERCENTRANK.INC(customers[total_orders],customers[[#This Row],[total_orders]])*4+1,0)</f>
        <v>1</v>
      </c>
      <c r="P805" s="1">
        <f>ROUND(_xlfn.PERCENTRANK.INC(customers[total_spend_usd],customers[[#This Row],[total_spend_usd]])*4+1,0)</f>
        <v>2</v>
      </c>
      <c r="Q805" s="1">
        <v>412</v>
      </c>
      <c r="R805" s="1" t="str">
        <f>_xlfn.XLOOKUP(Q805,RFM[RFM Score],RFM[Client Segmentation])</f>
        <v>New Customer</v>
      </c>
    </row>
    <row r="806" spans="1:18" x14ac:dyDescent="0.3">
      <c r="A806" t="s">
        <v>858</v>
      </c>
      <c r="B806" t="s">
        <v>64</v>
      </c>
      <c r="C806">
        <v>38</v>
      </c>
      <c r="D806" t="s">
        <v>8068</v>
      </c>
      <c r="E806" t="s">
        <v>8084</v>
      </c>
      <c r="F806" t="s">
        <v>17</v>
      </c>
      <c r="G806">
        <v>22</v>
      </c>
      <c r="H806" s="1">
        <v>6072</v>
      </c>
      <c r="I806">
        <v>150206</v>
      </c>
      <c r="J806" s="1">
        <v>123</v>
      </c>
      <c r="K806" t="s">
        <v>37</v>
      </c>
      <c r="L806" t="s">
        <v>19</v>
      </c>
      <c r="M806" t="s">
        <v>23</v>
      </c>
      <c r="N806" s="1">
        <f xml:space="preserve"> ROUND((1 - _xlfn.PERCENTRANK.INC(customers[days_since_last_purchase],customers[[#This Row],[days_since_last_purchase]]))*4 +1,0)</f>
        <v>2</v>
      </c>
      <c r="O806" s="1">
        <f>ROUND(_xlfn.PERCENTRANK.INC(customers[total_orders],customers[[#This Row],[total_orders]])*4+1,0)</f>
        <v>4</v>
      </c>
      <c r="P806" s="1">
        <f>ROUND(_xlfn.PERCENTRANK.INC(customers[total_spend_usd],customers[[#This Row],[total_spend_usd]])*4+1,0)</f>
        <v>4</v>
      </c>
      <c r="Q806" s="1">
        <v>244</v>
      </c>
      <c r="R806" s="1" t="str">
        <f>_xlfn.XLOOKUP(Q806,RFM[RFM Score],RFM[Client Segmentation])</f>
        <v>At Risk</v>
      </c>
    </row>
    <row r="807" spans="1:18" x14ac:dyDescent="0.3">
      <c r="A807" t="s">
        <v>859</v>
      </c>
      <c r="B807" t="s">
        <v>11</v>
      </c>
      <c r="C807">
        <v>24</v>
      </c>
      <c r="D807" t="s">
        <v>8069</v>
      </c>
      <c r="E807" t="s">
        <v>8084</v>
      </c>
      <c r="F807" t="s">
        <v>12</v>
      </c>
      <c r="G807">
        <v>10</v>
      </c>
      <c r="H807" s="1">
        <v>8072</v>
      </c>
      <c r="I807">
        <v>80113</v>
      </c>
      <c r="J807" s="1">
        <v>24</v>
      </c>
      <c r="K807" t="s">
        <v>18</v>
      </c>
      <c r="L807" t="s">
        <v>47</v>
      </c>
      <c r="M807" t="s">
        <v>15</v>
      </c>
      <c r="N807" s="1">
        <f xml:space="preserve"> ROUND((1 - _xlfn.PERCENTRANK.INC(customers[days_since_last_purchase],customers[[#This Row],[days_since_last_purchase]]))*4 +1,0)</f>
        <v>4</v>
      </c>
      <c r="O807" s="1">
        <f>ROUND(_xlfn.PERCENTRANK.INC(customers[total_orders],customers[[#This Row],[total_orders]])*4+1,0)</f>
        <v>3</v>
      </c>
      <c r="P807" s="1">
        <f>ROUND(_xlfn.PERCENTRANK.INC(customers[total_spend_usd],customers[[#This Row],[total_spend_usd]])*4+1,0)</f>
        <v>3</v>
      </c>
      <c r="Q807" s="1">
        <v>433</v>
      </c>
      <c r="R807" s="1" t="str">
        <f>_xlfn.XLOOKUP(Q807,RFM[RFM Score],RFM[Client Segmentation])</f>
        <v>Potential Loyalist</v>
      </c>
    </row>
    <row r="808" spans="1:18" x14ac:dyDescent="0.3">
      <c r="A808" t="s">
        <v>860</v>
      </c>
      <c r="B808" t="s">
        <v>43</v>
      </c>
      <c r="C808">
        <v>33</v>
      </c>
      <c r="D808" t="s">
        <v>8070</v>
      </c>
      <c r="E808" t="s">
        <v>8084</v>
      </c>
      <c r="F808" t="s">
        <v>12</v>
      </c>
      <c r="G808">
        <v>1</v>
      </c>
      <c r="H808" s="1">
        <v>4708</v>
      </c>
      <c r="I808">
        <v>4189</v>
      </c>
      <c r="J808" s="1">
        <v>7</v>
      </c>
      <c r="K808" t="s">
        <v>25</v>
      </c>
      <c r="L808" t="s">
        <v>34</v>
      </c>
      <c r="M808" t="s">
        <v>15</v>
      </c>
      <c r="N808" s="1">
        <f xml:space="preserve"> ROUND((1 - _xlfn.PERCENTRANK.INC(customers[days_since_last_purchase],customers[[#This Row],[days_since_last_purchase]]))*4 +1,0)</f>
        <v>5</v>
      </c>
      <c r="O808" s="1">
        <f>ROUND(_xlfn.PERCENTRANK.INC(customers[total_orders],customers[[#This Row],[total_orders]])*4+1,0)</f>
        <v>1</v>
      </c>
      <c r="P808" s="1">
        <f>ROUND(_xlfn.PERCENTRANK.INC(customers[total_spend_usd],customers[[#This Row],[total_spend_usd]])*4+1,0)</f>
        <v>1</v>
      </c>
      <c r="Q808" s="1">
        <v>511</v>
      </c>
      <c r="R808" s="1" t="str">
        <f>_xlfn.XLOOKUP(Q808,RFM[RFM Score],RFM[Client Segmentation])</f>
        <v>New Customer</v>
      </c>
    </row>
    <row r="809" spans="1:18" x14ac:dyDescent="0.3">
      <c r="A809" t="s">
        <v>861</v>
      </c>
      <c r="B809" t="s">
        <v>11</v>
      </c>
      <c r="C809">
        <v>54</v>
      </c>
      <c r="D809" t="s">
        <v>8071</v>
      </c>
      <c r="E809" t="s">
        <v>8086</v>
      </c>
      <c r="F809" t="s">
        <v>17</v>
      </c>
      <c r="G809">
        <v>2</v>
      </c>
      <c r="H809" s="1">
        <v>11423</v>
      </c>
      <c r="I809">
        <v>21967</v>
      </c>
      <c r="J809" s="1">
        <v>27</v>
      </c>
      <c r="K809" t="s">
        <v>25</v>
      </c>
      <c r="L809" t="s">
        <v>34</v>
      </c>
      <c r="M809" t="s">
        <v>23</v>
      </c>
      <c r="N809" s="1">
        <f xml:space="preserve"> ROUND((1 - _xlfn.PERCENTRANK.INC(customers[days_since_last_purchase],customers[[#This Row],[days_since_last_purchase]]))*4 +1,0)</f>
        <v>4</v>
      </c>
      <c r="O809" s="1">
        <f>ROUND(_xlfn.PERCENTRANK.INC(customers[total_orders],customers[[#This Row],[total_orders]])*4+1,0)</f>
        <v>1</v>
      </c>
      <c r="P809" s="1">
        <f>ROUND(_xlfn.PERCENTRANK.INC(customers[total_spend_usd],customers[[#This Row],[total_spend_usd]])*4+1,0)</f>
        <v>2</v>
      </c>
      <c r="Q809" s="1">
        <v>412</v>
      </c>
      <c r="R809" s="1" t="str">
        <f>_xlfn.XLOOKUP(Q809,RFM[RFM Score],RFM[Client Segmentation])</f>
        <v>New Customer</v>
      </c>
    </row>
    <row r="810" spans="1:18" x14ac:dyDescent="0.3">
      <c r="A810" t="s">
        <v>862</v>
      </c>
      <c r="B810" t="s">
        <v>33</v>
      </c>
      <c r="C810">
        <v>26</v>
      </c>
      <c r="D810" t="s">
        <v>8070</v>
      </c>
      <c r="E810" t="s">
        <v>8084</v>
      </c>
      <c r="F810" t="s">
        <v>17</v>
      </c>
      <c r="G810">
        <v>4</v>
      </c>
      <c r="H810" s="1">
        <v>4258</v>
      </c>
      <c r="I810">
        <v>14878</v>
      </c>
      <c r="J810" s="1">
        <v>73</v>
      </c>
      <c r="K810" t="s">
        <v>25</v>
      </c>
      <c r="L810" t="s">
        <v>47</v>
      </c>
      <c r="M810" t="s">
        <v>23</v>
      </c>
      <c r="N810" s="1">
        <f xml:space="preserve"> ROUND((1 - _xlfn.PERCENTRANK.INC(customers[days_since_last_purchase],customers[[#This Row],[days_since_last_purchase]]))*4 +1,0)</f>
        <v>2</v>
      </c>
      <c r="O810" s="1">
        <f>ROUND(_xlfn.PERCENTRANK.INC(customers[total_orders],customers[[#This Row],[total_orders]])*4+1,0)</f>
        <v>2</v>
      </c>
      <c r="P810" s="1">
        <f>ROUND(_xlfn.PERCENTRANK.INC(customers[total_spend_usd],customers[[#This Row],[total_spend_usd]])*4+1,0)</f>
        <v>2</v>
      </c>
      <c r="Q810" s="1">
        <v>222</v>
      </c>
      <c r="R810" s="1" t="str">
        <f>_xlfn.XLOOKUP(Q810,RFM[RFM Score],RFM[Client Segmentation])</f>
        <v>Hibernating</v>
      </c>
    </row>
    <row r="811" spans="1:18" x14ac:dyDescent="0.3">
      <c r="A811" t="s">
        <v>863</v>
      </c>
      <c r="B811" t="s">
        <v>68</v>
      </c>
      <c r="C811">
        <v>44</v>
      </c>
      <c r="D811" t="s">
        <v>8068</v>
      </c>
      <c r="E811" t="s">
        <v>8085</v>
      </c>
      <c r="F811" t="s">
        <v>17</v>
      </c>
      <c r="G811">
        <v>7</v>
      </c>
      <c r="H811" s="1">
        <v>2951</v>
      </c>
      <c r="I811">
        <v>23137</v>
      </c>
      <c r="J811" s="1">
        <v>102</v>
      </c>
      <c r="K811" t="s">
        <v>21</v>
      </c>
      <c r="L811" t="s">
        <v>45</v>
      </c>
      <c r="M811" t="s">
        <v>23</v>
      </c>
      <c r="N811" s="1">
        <f xml:space="preserve"> ROUND((1 - _xlfn.PERCENTRANK.INC(customers[days_since_last_purchase],customers[[#This Row],[days_since_last_purchase]]))*4 +1,0)</f>
        <v>2</v>
      </c>
      <c r="O811" s="1">
        <f>ROUND(_xlfn.PERCENTRANK.INC(customers[total_orders],customers[[#This Row],[total_orders]])*4+1,0)</f>
        <v>2</v>
      </c>
      <c r="P811" s="1">
        <f>ROUND(_xlfn.PERCENTRANK.INC(customers[total_spend_usd],customers[[#This Row],[total_spend_usd]])*4+1,0)</f>
        <v>2</v>
      </c>
      <c r="Q811" s="1">
        <v>222</v>
      </c>
      <c r="R811" s="1" t="str">
        <f>_xlfn.XLOOKUP(Q811,RFM[RFM Score],RFM[Client Segmentation])</f>
        <v>Hibernating</v>
      </c>
    </row>
    <row r="812" spans="1:18" x14ac:dyDescent="0.3">
      <c r="A812" t="s">
        <v>864</v>
      </c>
      <c r="B812" t="s">
        <v>61</v>
      </c>
      <c r="C812">
        <v>49</v>
      </c>
      <c r="D812" t="s">
        <v>8071</v>
      </c>
      <c r="E812" t="s">
        <v>8084</v>
      </c>
      <c r="F812" t="s">
        <v>17</v>
      </c>
      <c r="G812">
        <v>8</v>
      </c>
      <c r="H812" s="1">
        <v>3083</v>
      </c>
      <c r="I812">
        <v>27285</v>
      </c>
      <c r="J812" s="1">
        <v>27</v>
      </c>
      <c r="K812" t="s">
        <v>37</v>
      </c>
      <c r="L812" t="s">
        <v>19</v>
      </c>
      <c r="M812" t="s">
        <v>15</v>
      </c>
      <c r="N812" s="1">
        <f xml:space="preserve"> ROUND((1 - _xlfn.PERCENTRANK.INC(customers[days_since_last_purchase],customers[[#This Row],[days_since_last_purchase]]))*4 +1,0)</f>
        <v>4</v>
      </c>
      <c r="O812" s="1">
        <f>ROUND(_xlfn.PERCENTRANK.INC(customers[total_orders],customers[[#This Row],[total_orders]])*4+1,0)</f>
        <v>2</v>
      </c>
      <c r="P812" s="1">
        <f>ROUND(_xlfn.PERCENTRANK.INC(customers[total_spend_usd],customers[[#This Row],[total_spend_usd]])*4+1,0)</f>
        <v>2</v>
      </c>
      <c r="Q812" s="1">
        <v>422</v>
      </c>
      <c r="R812" s="1" t="str">
        <f>_xlfn.XLOOKUP(Q812,RFM[RFM Score],RFM[Client Segmentation])</f>
        <v>New Customer</v>
      </c>
    </row>
    <row r="813" spans="1:18" x14ac:dyDescent="0.3">
      <c r="A813" t="s">
        <v>865</v>
      </c>
      <c r="B813" t="s">
        <v>43</v>
      </c>
      <c r="C813">
        <v>70</v>
      </c>
      <c r="D813" t="s">
        <v>8073</v>
      </c>
      <c r="E813" t="s">
        <v>8085</v>
      </c>
      <c r="F813" t="s">
        <v>17</v>
      </c>
      <c r="G813">
        <v>31</v>
      </c>
      <c r="H813" s="1">
        <v>11266</v>
      </c>
      <c r="I813">
        <v>357247</v>
      </c>
      <c r="J813" s="1">
        <v>82</v>
      </c>
      <c r="K813" t="s">
        <v>25</v>
      </c>
      <c r="L813" t="s">
        <v>34</v>
      </c>
      <c r="M813" t="s">
        <v>15</v>
      </c>
      <c r="N813" s="1">
        <f xml:space="preserve"> ROUND((1 - _xlfn.PERCENTRANK.INC(customers[days_since_last_purchase],customers[[#This Row],[days_since_last_purchase]]))*4 +1,0)</f>
        <v>2</v>
      </c>
      <c r="O813" s="1">
        <f>ROUND(_xlfn.PERCENTRANK.INC(customers[total_orders],customers[[#This Row],[total_orders]])*4+1,0)</f>
        <v>4</v>
      </c>
      <c r="P813" s="1">
        <f>ROUND(_xlfn.PERCENTRANK.INC(customers[total_spend_usd],customers[[#This Row],[total_spend_usd]])*4+1,0)</f>
        <v>5</v>
      </c>
      <c r="Q813" s="1">
        <v>245</v>
      </c>
      <c r="R813" s="1" t="str">
        <f>_xlfn.XLOOKUP(Q813,RFM[RFM Score],RFM[Client Segmentation])</f>
        <v>At Risk</v>
      </c>
    </row>
    <row r="814" spans="1:18" x14ac:dyDescent="0.3">
      <c r="A814" t="s">
        <v>866</v>
      </c>
      <c r="B814" t="s">
        <v>173</v>
      </c>
      <c r="C814">
        <v>39</v>
      </c>
      <c r="D814" t="s">
        <v>8068</v>
      </c>
      <c r="E814" t="s">
        <v>8086</v>
      </c>
      <c r="F814" t="s">
        <v>12</v>
      </c>
      <c r="G814">
        <v>45</v>
      </c>
      <c r="H814" s="1">
        <v>25191</v>
      </c>
      <c r="I814">
        <v>1248093</v>
      </c>
      <c r="J814" s="1">
        <v>61</v>
      </c>
      <c r="K814" t="s">
        <v>25</v>
      </c>
      <c r="L814" t="s">
        <v>45</v>
      </c>
      <c r="M814" t="s">
        <v>15</v>
      </c>
      <c r="N814" s="1">
        <f xml:space="preserve"> ROUND((1 - _xlfn.PERCENTRANK.INC(customers[days_since_last_purchase],customers[[#This Row],[days_since_last_purchase]]))*4 +1,0)</f>
        <v>2</v>
      </c>
      <c r="O814" s="1">
        <f>ROUND(_xlfn.PERCENTRANK.INC(customers[total_orders],customers[[#This Row],[total_orders]])*4+1,0)</f>
        <v>5</v>
      </c>
      <c r="P814" s="1">
        <f>ROUND(_xlfn.PERCENTRANK.INC(customers[total_spend_usd],customers[[#This Row],[total_spend_usd]])*4+1,0)</f>
        <v>5</v>
      </c>
      <c r="Q814" s="1">
        <v>255</v>
      </c>
      <c r="R814" s="1" t="str">
        <f>_xlfn.XLOOKUP(Q814,RFM[RFM Score],RFM[Client Segmentation])</f>
        <v>At Risk</v>
      </c>
    </row>
    <row r="815" spans="1:18" x14ac:dyDescent="0.3">
      <c r="A815" t="s">
        <v>867</v>
      </c>
      <c r="B815" t="s">
        <v>68</v>
      </c>
      <c r="C815">
        <v>29</v>
      </c>
      <c r="D815" t="s">
        <v>8070</v>
      </c>
      <c r="E815" t="s">
        <v>8084</v>
      </c>
      <c r="F815" t="s">
        <v>12</v>
      </c>
      <c r="G815">
        <v>6</v>
      </c>
      <c r="H815" s="1">
        <v>6091</v>
      </c>
      <c r="I815">
        <v>31836</v>
      </c>
      <c r="J815" s="1">
        <v>20</v>
      </c>
      <c r="K815" t="s">
        <v>40</v>
      </c>
      <c r="L815" t="s">
        <v>45</v>
      </c>
      <c r="M815" t="s">
        <v>23</v>
      </c>
      <c r="N815" s="1">
        <f xml:space="preserve"> ROUND((1 - _xlfn.PERCENTRANK.INC(customers[days_since_last_purchase],customers[[#This Row],[days_since_last_purchase]]))*4 +1,0)</f>
        <v>4</v>
      </c>
      <c r="O815" s="1">
        <f>ROUND(_xlfn.PERCENTRANK.INC(customers[total_orders],customers[[#This Row],[total_orders]])*4+1,0)</f>
        <v>2</v>
      </c>
      <c r="P815" s="1">
        <f>ROUND(_xlfn.PERCENTRANK.INC(customers[total_spend_usd],customers[[#This Row],[total_spend_usd]])*4+1,0)</f>
        <v>2</v>
      </c>
      <c r="Q815" s="1">
        <v>422</v>
      </c>
      <c r="R815" s="1" t="str">
        <f>_xlfn.XLOOKUP(Q815,RFM[RFM Score],RFM[Client Segmentation])</f>
        <v>New Customer</v>
      </c>
    </row>
    <row r="816" spans="1:18" x14ac:dyDescent="0.3">
      <c r="A816" t="s">
        <v>868</v>
      </c>
      <c r="B816" t="s">
        <v>61</v>
      </c>
      <c r="C816">
        <v>35</v>
      </c>
      <c r="D816" t="s">
        <v>8068</v>
      </c>
      <c r="E816" t="s">
        <v>8084</v>
      </c>
      <c r="F816" t="s">
        <v>17</v>
      </c>
      <c r="G816">
        <v>14</v>
      </c>
      <c r="H816" s="1">
        <v>5724</v>
      </c>
      <c r="I816">
        <v>82555</v>
      </c>
      <c r="J816" s="1">
        <v>30</v>
      </c>
      <c r="K816" t="s">
        <v>13</v>
      </c>
      <c r="L816" t="s">
        <v>47</v>
      </c>
      <c r="M816" t="s">
        <v>15</v>
      </c>
      <c r="N816" s="1">
        <f xml:space="preserve"> ROUND((1 - _xlfn.PERCENTRANK.INC(customers[days_since_last_purchase],customers[[#This Row],[days_since_last_purchase]]))*4 +1,0)</f>
        <v>3</v>
      </c>
      <c r="O816" s="1">
        <f>ROUND(_xlfn.PERCENTRANK.INC(customers[total_orders],customers[[#This Row],[total_orders]])*4+1,0)</f>
        <v>3</v>
      </c>
      <c r="P816" s="1">
        <f>ROUND(_xlfn.PERCENTRANK.INC(customers[total_spend_usd],customers[[#This Row],[total_spend_usd]])*4+1,0)</f>
        <v>3</v>
      </c>
      <c r="Q816" s="1">
        <v>333</v>
      </c>
      <c r="R816" s="1" t="str">
        <f>_xlfn.XLOOKUP(Q816,RFM[RFM Score],RFM[Client Segmentation])</f>
        <v>Potential Loyalist</v>
      </c>
    </row>
    <row r="817" spans="1:18" x14ac:dyDescent="0.3">
      <c r="A817" t="s">
        <v>869</v>
      </c>
      <c r="B817" t="s">
        <v>27</v>
      </c>
      <c r="C817">
        <v>27</v>
      </c>
      <c r="D817" t="s">
        <v>8070</v>
      </c>
      <c r="E817" t="s">
        <v>8085</v>
      </c>
      <c r="F817" t="s">
        <v>12</v>
      </c>
      <c r="G817">
        <v>19</v>
      </c>
      <c r="H817" s="1">
        <v>3679</v>
      </c>
      <c r="I817">
        <v>7122</v>
      </c>
      <c r="J817" s="1">
        <v>13</v>
      </c>
      <c r="K817" t="s">
        <v>25</v>
      </c>
      <c r="L817" t="s">
        <v>34</v>
      </c>
      <c r="M817" t="s">
        <v>15</v>
      </c>
      <c r="N817" s="1">
        <f xml:space="preserve"> ROUND((1 - _xlfn.PERCENTRANK.INC(customers[days_since_last_purchase],customers[[#This Row],[days_since_last_purchase]]))*4 +1,0)</f>
        <v>4</v>
      </c>
      <c r="O817" s="1">
        <f>ROUND(_xlfn.PERCENTRANK.INC(customers[total_orders],customers[[#This Row],[total_orders]])*4+1,0)</f>
        <v>4</v>
      </c>
      <c r="P817" s="1">
        <f>ROUND(_xlfn.PERCENTRANK.INC(customers[total_spend_usd],customers[[#This Row],[total_spend_usd]])*4+1,0)</f>
        <v>1</v>
      </c>
      <c r="Q817" s="1">
        <v>441</v>
      </c>
      <c r="R817" s="1" t="str">
        <f>_xlfn.XLOOKUP(Q817,RFM[RFM Score],RFM[Client Segmentation])</f>
        <v>Potential Loyalist</v>
      </c>
    </row>
    <row r="818" spans="1:18" x14ac:dyDescent="0.3">
      <c r="A818" t="s">
        <v>870</v>
      </c>
      <c r="B818" t="s">
        <v>51</v>
      </c>
      <c r="C818">
        <v>53</v>
      </c>
      <c r="D818" t="s">
        <v>8071</v>
      </c>
      <c r="E818" t="s">
        <v>8084</v>
      </c>
      <c r="F818" t="s">
        <v>17</v>
      </c>
      <c r="G818">
        <v>30</v>
      </c>
      <c r="H818" s="1">
        <v>1682</v>
      </c>
      <c r="I818">
        <v>523573</v>
      </c>
      <c r="J818" s="1">
        <v>51</v>
      </c>
      <c r="K818" t="s">
        <v>52</v>
      </c>
      <c r="L818" t="s">
        <v>34</v>
      </c>
      <c r="M818" t="s">
        <v>23</v>
      </c>
      <c r="N818" s="1">
        <f xml:space="preserve"> ROUND((1 - _xlfn.PERCENTRANK.INC(customers[days_since_last_purchase],customers[[#This Row],[days_since_last_purchase]]))*4 +1,0)</f>
        <v>3</v>
      </c>
      <c r="O818" s="1">
        <f>ROUND(_xlfn.PERCENTRANK.INC(customers[total_orders],customers[[#This Row],[total_orders]])*4+1,0)</f>
        <v>4</v>
      </c>
      <c r="P818" s="1">
        <f>ROUND(_xlfn.PERCENTRANK.INC(customers[total_spend_usd],customers[[#This Row],[total_spend_usd]])*4+1,0)</f>
        <v>5</v>
      </c>
      <c r="Q818" s="1">
        <v>345</v>
      </c>
      <c r="R818" s="1" t="str">
        <f>_xlfn.XLOOKUP(Q818,RFM[RFM Score],RFM[Client Segmentation])</f>
        <v>Loyal Customer</v>
      </c>
    </row>
    <row r="819" spans="1:18" x14ac:dyDescent="0.3">
      <c r="A819" t="s">
        <v>871</v>
      </c>
      <c r="B819" t="s">
        <v>64</v>
      </c>
      <c r="C819">
        <v>34</v>
      </c>
      <c r="D819" t="s">
        <v>8070</v>
      </c>
      <c r="E819" t="s">
        <v>8087</v>
      </c>
      <c r="F819" t="s">
        <v>12</v>
      </c>
      <c r="G819">
        <v>25</v>
      </c>
      <c r="H819" s="1">
        <v>14163</v>
      </c>
      <c r="I819">
        <v>325976</v>
      </c>
      <c r="J819" s="1">
        <v>24</v>
      </c>
      <c r="K819" t="s">
        <v>40</v>
      </c>
      <c r="L819" t="s">
        <v>47</v>
      </c>
      <c r="M819" t="s">
        <v>15</v>
      </c>
      <c r="N819" s="1">
        <f xml:space="preserve"> ROUND((1 - _xlfn.PERCENTRANK.INC(customers[days_since_last_purchase],customers[[#This Row],[days_since_last_purchase]]))*4 +1,0)</f>
        <v>4</v>
      </c>
      <c r="O819" s="1">
        <f>ROUND(_xlfn.PERCENTRANK.INC(customers[total_orders],customers[[#This Row],[total_orders]])*4+1,0)</f>
        <v>4</v>
      </c>
      <c r="P819" s="1">
        <f>ROUND(_xlfn.PERCENTRANK.INC(customers[total_spend_usd],customers[[#This Row],[total_spend_usd]])*4+1,0)</f>
        <v>5</v>
      </c>
      <c r="Q819" s="1">
        <v>445</v>
      </c>
      <c r="R819" s="1" t="str">
        <f>_xlfn.XLOOKUP(Q819,RFM[RFM Score],RFM[Client Segmentation])</f>
        <v>Champion</v>
      </c>
    </row>
    <row r="820" spans="1:18" x14ac:dyDescent="0.3">
      <c r="A820" t="s">
        <v>872</v>
      </c>
      <c r="B820" t="s">
        <v>51</v>
      </c>
      <c r="C820">
        <v>18</v>
      </c>
      <c r="D820" t="s">
        <v>8069</v>
      </c>
      <c r="E820" t="s">
        <v>8087</v>
      </c>
      <c r="F820" t="s">
        <v>12</v>
      </c>
      <c r="G820">
        <v>3</v>
      </c>
      <c r="H820" s="1">
        <v>11179</v>
      </c>
      <c r="I820">
        <v>29337</v>
      </c>
      <c r="J820" s="1">
        <v>17</v>
      </c>
      <c r="K820" t="s">
        <v>28</v>
      </c>
      <c r="L820" t="s">
        <v>19</v>
      </c>
      <c r="M820" t="s">
        <v>23</v>
      </c>
      <c r="N820" s="1">
        <f xml:space="preserve"> ROUND((1 - _xlfn.PERCENTRANK.INC(customers[days_since_last_purchase],customers[[#This Row],[days_since_last_purchase]]))*4 +1,0)</f>
        <v>4</v>
      </c>
      <c r="O820" s="1">
        <f>ROUND(_xlfn.PERCENTRANK.INC(customers[total_orders],customers[[#This Row],[total_orders]])*4+1,0)</f>
        <v>1</v>
      </c>
      <c r="P820" s="1">
        <f>ROUND(_xlfn.PERCENTRANK.INC(customers[total_spend_usd],customers[[#This Row],[total_spend_usd]])*4+1,0)</f>
        <v>2</v>
      </c>
      <c r="Q820" s="1">
        <v>412</v>
      </c>
      <c r="R820" s="1" t="str">
        <f>_xlfn.XLOOKUP(Q820,RFM[RFM Score],RFM[Client Segmentation])</f>
        <v>New Customer</v>
      </c>
    </row>
    <row r="821" spans="1:18" x14ac:dyDescent="0.3">
      <c r="A821" t="s">
        <v>873</v>
      </c>
      <c r="B821" t="s">
        <v>96</v>
      </c>
      <c r="C821">
        <v>37</v>
      </c>
      <c r="D821" t="s">
        <v>8068</v>
      </c>
      <c r="E821" t="s">
        <v>8084</v>
      </c>
      <c r="F821" t="s">
        <v>12</v>
      </c>
      <c r="G821">
        <v>27</v>
      </c>
      <c r="H821" s="1">
        <v>2815</v>
      </c>
      <c r="I821">
        <v>72196</v>
      </c>
      <c r="J821" s="1">
        <v>20</v>
      </c>
      <c r="K821" t="s">
        <v>37</v>
      </c>
      <c r="L821" t="s">
        <v>19</v>
      </c>
      <c r="M821" t="s">
        <v>15</v>
      </c>
      <c r="N821" s="1">
        <f xml:space="preserve"> ROUND((1 - _xlfn.PERCENTRANK.INC(customers[days_since_last_purchase],customers[[#This Row],[days_since_last_purchase]]))*4 +1,0)</f>
        <v>4</v>
      </c>
      <c r="O821" s="1">
        <f>ROUND(_xlfn.PERCENTRANK.INC(customers[total_orders],customers[[#This Row],[total_orders]])*4+1,0)</f>
        <v>4</v>
      </c>
      <c r="P821" s="1">
        <f>ROUND(_xlfn.PERCENTRANK.INC(customers[total_spend_usd],customers[[#This Row],[total_spend_usd]])*4+1,0)</f>
        <v>3</v>
      </c>
      <c r="Q821" s="1">
        <v>443</v>
      </c>
      <c r="R821" s="1" t="str">
        <f>_xlfn.XLOOKUP(Q821,RFM[RFM Score],RFM[Client Segmentation])</f>
        <v>Need Attention</v>
      </c>
    </row>
    <row r="822" spans="1:18" x14ac:dyDescent="0.3">
      <c r="A822" t="s">
        <v>874</v>
      </c>
      <c r="B822" t="s">
        <v>11</v>
      </c>
      <c r="C822">
        <v>22</v>
      </c>
      <c r="D822" t="s">
        <v>8069</v>
      </c>
      <c r="E822" t="s">
        <v>8084</v>
      </c>
      <c r="F822" t="s">
        <v>12</v>
      </c>
      <c r="G822">
        <v>17</v>
      </c>
      <c r="H822" s="1">
        <v>6221</v>
      </c>
      <c r="I822">
        <v>92611</v>
      </c>
      <c r="J822" s="1">
        <v>25</v>
      </c>
      <c r="K822" t="s">
        <v>28</v>
      </c>
      <c r="L822" t="s">
        <v>19</v>
      </c>
      <c r="M822" t="s">
        <v>23</v>
      </c>
      <c r="N822" s="1">
        <f xml:space="preserve"> ROUND((1 - _xlfn.PERCENTRANK.INC(customers[days_since_last_purchase],customers[[#This Row],[days_since_last_purchase]]))*4 +1,0)</f>
        <v>4</v>
      </c>
      <c r="O822" s="1">
        <f>ROUND(_xlfn.PERCENTRANK.INC(customers[total_orders],customers[[#This Row],[total_orders]])*4+1,0)</f>
        <v>3</v>
      </c>
      <c r="P822" s="1">
        <f>ROUND(_xlfn.PERCENTRANK.INC(customers[total_spend_usd],customers[[#This Row],[total_spend_usd]])*4+1,0)</f>
        <v>3</v>
      </c>
      <c r="Q822" s="1">
        <v>433</v>
      </c>
      <c r="R822" s="1" t="str">
        <f>_xlfn.XLOOKUP(Q822,RFM[RFM Score],RFM[Client Segmentation])</f>
        <v>Potential Loyalist</v>
      </c>
    </row>
    <row r="823" spans="1:18" x14ac:dyDescent="0.3">
      <c r="A823" t="s">
        <v>875</v>
      </c>
      <c r="B823" t="s">
        <v>27</v>
      </c>
      <c r="C823">
        <v>35</v>
      </c>
      <c r="D823" t="s">
        <v>8068</v>
      </c>
      <c r="E823" t="s">
        <v>8085</v>
      </c>
      <c r="F823" t="s">
        <v>12</v>
      </c>
      <c r="G823">
        <v>46</v>
      </c>
      <c r="H823" s="1">
        <v>13146</v>
      </c>
      <c r="I823">
        <v>518896</v>
      </c>
      <c r="J823" s="1">
        <v>58</v>
      </c>
      <c r="K823" t="s">
        <v>21</v>
      </c>
      <c r="L823" t="s">
        <v>19</v>
      </c>
      <c r="M823" t="s">
        <v>15</v>
      </c>
      <c r="N823" s="1">
        <f xml:space="preserve"> ROUND((1 - _xlfn.PERCENTRANK.INC(customers[days_since_last_purchase],customers[[#This Row],[days_since_last_purchase]]))*4 +1,0)</f>
        <v>3</v>
      </c>
      <c r="O823" s="1">
        <f>ROUND(_xlfn.PERCENTRANK.INC(customers[total_orders],customers[[#This Row],[total_orders]])*4+1,0)</f>
        <v>5</v>
      </c>
      <c r="P823" s="1">
        <f>ROUND(_xlfn.PERCENTRANK.INC(customers[total_spend_usd],customers[[#This Row],[total_spend_usd]])*4+1,0)</f>
        <v>5</v>
      </c>
      <c r="Q823" s="1">
        <v>355</v>
      </c>
      <c r="R823" s="1" t="str">
        <f>_xlfn.XLOOKUP(Q823,RFM[RFM Score],RFM[Client Segmentation])</f>
        <v>Loyal Customer</v>
      </c>
    </row>
    <row r="824" spans="1:18" x14ac:dyDescent="0.3">
      <c r="A824" t="s">
        <v>876</v>
      </c>
      <c r="B824" t="s">
        <v>51</v>
      </c>
      <c r="C824">
        <v>41</v>
      </c>
      <c r="D824" t="s">
        <v>8068</v>
      </c>
      <c r="E824" t="s">
        <v>8084</v>
      </c>
      <c r="F824" t="s">
        <v>17</v>
      </c>
      <c r="G824">
        <v>2</v>
      </c>
      <c r="H824" s="1">
        <v>637</v>
      </c>
      <c r="I824">
        <v>12357</v>
      </c>
      <c r="J824" s="1">
        <v>157</v>
      </c>
      <c r="K824" t="s">
        <v>28</v>
      </c>
      <c r="L824" t="s">
        <v>45</v>
      </c>
      <c r="M824" t="s">
        <v>23</v>
      </c>
      <c r="N824" s="1">
        <f xml:space="preserve"> ROUND((1 - _xlfn.PERCENTRANK.INC(customers[days_since_last_purchase],customers[[#This Row],[days_since_last_purchase]]))*4 +1,0)</f>
        <v>1</v>
      </c>
      <c r="O824" s="1">
        <f>ROUND(_xlfn.PERCENTRANK.INC(customers[total_orders],customers[[#This Row],[total_orders]])*4+1,0)</f>
        <v>1</v>
      </c>
      <c r="P824" s="1">
        <f>ROUND(_xlfn.PERCENTRANK.INC(customers[total_spend_usd],customers[[#This Row],[total_spend_usd]])*4+1,0)</f>
        <v>2</v>
      </c>
      <c r="Q824" s="1">
        <v>112</v>
      </c>
      <c r="R824" s="1" t="str">
        <f>_xlfn.XLOOKUP(Q824,RFM[RFM Score],RFM[Client Segmentation])</f>
        <v>Lost</v>
      </c>
    </row>
    <row r="825" spans="1:18" x14ac:dyDescent="0.3">
      <c r="A825" t="s">
        <v>877</v>
      </c>
      <c r="B825" t="s">
        <v>33</v>
      </c>
      <c r="C825">
        <v>51</v>
      </c>
      <c r="D825" t="s">
        <v>8071</v>
      </c>
      <c r="E825" t="s">
        <v>8085</v>
      </c>
      <c r="F825" t="s">
        <v>17</v>
      </c>
      <c r="G825">
        <v>33</v>
      </c>
      <c r="H825" s="1">
        <v>10907</v>
      </c>
      <c r="I825">
        <v>352583</v>
      </c>
      <c r="J825" s="1">
        <v>40</v>
      </c>
      <c r="K825" t="s">
        <v>25</v>
      </c>
      <c r="L825" t="s">
        <v>45</v>
      </c>
      <c r="M825" t="s">
        <v>15</v>
      </c>
      <c r="N825" s="1">
        <f xml:space="preserve"> ROUND((1 - _xlfn.PERCENTRANK.INC(customers[days_since_last_purchase],customers[[#This Row],[days_since_last_purchase]]))*4 +1,0)</f>
        <v>3</v>
      </c>
      <c r="O825" s="1">
        <f>ROUND(_xlfn.PERCENTRANK.INC(customers[total_orders],customers[[#This Row],[total_orders]])*4+1,0)</f>
        <v>4</v>
      </c>
      <c r="P825" s="1">
        <f>ROUND(_xlfn.PERCENTRANK.INC(customers[total_spend_usd],customers[[#This Row],[total_spend_usd]])*4+1,0)</f>
        <v>5</v>
      </c>
      <c r="Q825" s="1">
        <v>345</v>
      </c>
      <c r="R825" s="1" t="str">
        <f>_xlfn.XLOOKUP(Q825,RFM[RFM Score],RFM[Client Segmentation])</f>
        <v>Loyal Customer</v>
      </c>
    </row>
    <row r="826" spans="1:18" x14ac:dyDescent="0.3">
      <c r="A826" t="s">
        <v>878</v>
      </c>
      <c r="B826" t="s">
        <v>30</v>
      </c>
      <c r="C826">
        <v>32</v>
      </c>
      <c r="D826" t="s">
        <v>8070</v>
      </c>
      <c r="E826" t="s">
        <v>8084</v>
      </c>
      <c r="F826" t="s">
        <v>17</v>
      </c>
      <c r="G826">
        <v>33</v>
      </c>
      <c r="H826" s="1">
        <v>1458</v>
      </c>
      <c r="I826">
        <v>54966</v>
      </c>
      <c r="J826" s="1">
        <v>216</v>
      </c>
      <c r="K826" t="s">
        <v>40</v>
      </c>
      <c r="L826" t="s">
        <v>14</v>
      </c>
      <c r="M826" t="s">
        <v>23</v>
      </c>
      <c r="N826" s="1">
        <f xml:space="preserve"> ROUND((1 - _xlfn.PERCENTRANK.INC(customers[days_since_last_purchase],customers[[#This Row],[days_since_last_purchase]]))*4 +1,0)</f>
        <v>1</v>
      </c>
      <c r="O826" s="1">
        <f>ROUND(_xlfn.PERCENTRANK.INC(customers[total_orders],customers[[#This Row],[total_orders]])*4+1,0)</f>
        <v>4</v>
      </c>
      <c r="P826" s="1">
        <f>ROUND(_xlfn.PERCENTRANK.INC(customers[total_spend_usd],customers[[#This Row],[total_spend_usd]])*4+1,0)</f>
        <v>3</v>
      </c>
      <c r="Q826" s="1">
        <v>143</v>
      </c>
      <c r="R826" s="1" t="str">
        <f>_xlfn.XLOOKUP(Q826,RFM[RFM Score],RFM[Client Segmentation])</f>
        <v>At Risk</v>
      </c>
    </row>
    <row r="827" spans="1:18" x14ac:dyDescent="0.3">
      <c r="A827" t="s">
        <v>879</v>
      </c>
      <c r="B827" t="s">
        <v>11</v>
      </c>
      <c r="C827">
        <v>28</v>
      </c>
      <c r="D827" t="s">
        <v>8070</v>
      </c>
      <c r="E827" t="s">
        <v>8087</v>
      </c>
      <c r="F827" t="s">
        <v>12</v>
      </c>
      <c r="G827">
        <v>15</v>
      </c>
      <c r="H827" s="1">
        <v>10362</v>
      </c>
      <c r="I827">
        <v>170924</v>
      </c>
      <c r="J827" s="1">
        <v>37</v>
      </c>
      <c r="K827" t="s">
        <v>13</v>
      </c>
      <c r="L827" t="s">
        <v>47</v>
      </c>
      <c r="M827" t="s">
        <v>23</v>
      </c>
      <c r="N827" s="1">
        <f xml:space="preserve"> ROUND((1 - _xlfn.PERCENTRANK.INC(customers[days_since_last_purchase],customers[[#This Row],[days_since_last_purchase]]))*4 +1,0)</f>
        <v>3</v>
      </c>
      <c r="O827" s="1">
        <f>ROUND(_xlfn.PERCENTRANK.INC(customers[total_orders],customers[[#This Row],[total_orders]])*4+1,0)</f>
        <v>3</v>
      </c>
      <c r="P827" s="1">
        <f>ROUND(_xlfn.PERCENTRANK.INC(customers[total_spend_usd],customers[[#This Row],[total_spend_usd]])*4+1,0)</f>
        <v>4</v>
      </c>
      <c r="Q827" s="1">
        <v>334</v>
      </c>
      <c r="R827" s="1" t="str">
        <f>_xlfn.XLOOKUP(Q827,RFM[RFM Score],RFM[Client Segmentation])</f>
        <v>Need Attention</v>
      </c>
    </row>
    <row r="828" spans="1:18" x14ac:dyDescent="0.3">
      <c r="A828" t="s">
        <v>880</v>
      </c>
      <c r="B828" t="s">
        <v>36</v>
      </c>
      <c r="C828">
        <v>22</v>
      </c>
      <c r="D828" t="s">
        <v>8069</v>
      </c>
      <c r="E828" t="s">
        <v>8087</v>
      </c>
      <c r="F828" t="s">
        <v>17</v>
      </c>
      <c r="G828">
        <v>17</v>
      </c>
      <c r="H828" s="1">
        <v>721</v>
      </c>
      <c r="I828">
        <v>135401</v>
      </c>
      <c r="J828" s="1">
        <v>80</v>
      </c>
      <c r="K828" t="s">
        <v>40</v>
      </c>
      <c r="L828" t="s">
        <v>47</v>
      </c>
      <c r="M828" t="s">
        <v>23</v>
      </c>
      <c r="N828" s="1">
        <f xml:space="preserve"> ROUND((1 - _xlfn.PERCENTRANK.INC(customers[days_since_last_purchase],customers[[#This Row],[days_since_last_purchase]]))*4 +1,0)</f>
        <v>2</v>
      </c>
      <c r="O828" s="1">
        <f>ROUND(_xlfn.PERCENTRANK.INC(customers[total_orders],customers[[#This Row],[total_orders]])*4+1,0)</f>
        <v>3</v>
      </c>
      <c r="P828" s="1">
        <f>ROUND(_xlfn.PERCENTRANK.INC(customers[total_spend_usd],customers[[#This Row],[total_spend_usd]])*4+1,0)</f>
        <v>4</v>
      </c>
      <c r="Q828" s="1">
        <v>234</v>
      </c>
      <c r="R828" s="1" t="str">
        <f>_xlfn.XLOOKUP(Q828,RFM[RFM Score],RFM[Client Segmentation])</f>
        <v>At Risk</v>
      </c>
    </row>
    <row r="829" spans="1:18" x14ac:dyDescent="0.3">
      <c r="A829" t="s">
        <v>881</v>
      </c>
      <c r="B829" t="s">
        <v>27</v>
      </c>
      <c r="C829">
        <v>47</v>
      </c>
      <c r="D829" t="s">
        <v>8071</v>
      </c>
      <c r="E829" t="s">
        <v>8084</v>
      </c>
      <c r="F829" t="s">
        <v>17</v>
      </c>
      <c r="G829">
        <v>6</v>
      </c>
      <c r="H829" s="1">
        <v>637</v>
      </c>
      <c r="I829">
        <v>39676</v>
      </c>
      <c r="J829" s="1">
        <v>90</v>
      </c>
      <c r="K829" t="s">
        <v>13</v>
      </c>
      <c r="L829" t="s">
        <v>22</v>
      </c>
      <c r="M829" t="s">
        <v>23</v>
      </c>
      <c r="N829" s="1">
        <f xml:space="preserve"> ROUND((1 - _xlfn.PERCENTRANK.INC(customers[days_since_last_purchase],customers[[#This Row],[days_since_last_purchase]]))*4 +1,0)</f>
        <v>2</v>
      </c>
      <c r="O829" s="1">
        <f>ROUND(_xlfn.PERCENTRANK.INC(customers[total_orders],customers[[#This Row],[total_orders]])*4+1,0)</f>
        <v>2</v>
      </c>
      <c r="P829" s="1">
        <f>ROUND(_xlfn.PERCENTRANK.INC(customers[total_spend_usd],customers[[#This Row],[total_spend_usd]])*4+1,0)</f>
        <v>2</v>
      </c>
      <c r="Q829" s="1">
        <v>222</v>
      </c>
      <c r="R829" s="1" t="str">
        <f>_xlfn.XLOOKUP(Q829,RFM[RFM Score],RFM[Client Segmentation])</f>
        <v>Hibernating</v>
      </c>
    </row>
    <row r="830" spans="1:18" x14ac:dyDescent="0.3">
      <c r="A830" t="s">
        <v>882</v>
      </c>
      <c r="B830" t="s">
        <v>33</v>
      </c>
      <c r="C830">
        <v>34</v>
      </c>
      <c r="D830" t="s">
        <v>8070</v>
      </c>
      <c r="E830" t="s">
        <v>8084</v>
      </c>
      <c r="F830" t="s">
        <v>17</v>
      </c>
      <c r="G830">
        <v>7</v>
      </c>
      <c r="H830" s="1">
        <v>3457</v>
      </c>
      <c r="I830">
        <v>23515</v>
      </c>
      <c r="J830" s="1">
        <v>12</v>
      </c>
      <c r="K830" t="s">
        <v>44</v>
      </c>
      <c r="L830" t="s">
        <v>19</v>
      </c>
      <c r="M830" t="s">
        <v>23</v>
      </c>
      <c r="N830" s="1">
        <f xml:space="preserve"> ROUND((1 - _xlfn.PERCENTRANK.INC(customers[days_since_last_purchase],customers[[#This Row],[days_since_last_purchase]]))*4 +1,0)</f>
        <v>4</v>
      </c>
      <c r="O830" s="1">
        <f>ROUND(_xlfn.PERCENTRANK.INC(customers[total_orders],customers[[#This Row],[total_orders]])*4+1,0)</f>
        <v>2</v>
      </c>
      <c r="P830" s="1">
        <f>ROUND(_xlfn.PERCENTRANK.INC(customers[total_spend_usd],customers[[#This Row],[total_spend_usd]])*4+1,0)</f>
        <v>2</v>
      </c>
      <c r="Q830" s="1">
        <v>422</v>
      </c>
      <c r="R830" s="1" t="str">
        <f>_xlfn.XLOOKUP(Q830,RFM[RFM Score],RFM[Client Segmentation])</f>
        <v>New Customer</v>
      </c>
    </row>
    <row r="831" spans="1:18" x14ac:dyDescent="0.3">
      <c r="A831" t="s">
        <v>883</v>
      </c>
      <c r="B831" t="s">
        <v>43</v>
      </c>
      <c r="C831">
        <v>20</v>
      </c>
      <c r="D831" t="s">
        <v>8069</v>
      </c>
      <c r="E831" t="s">
        <v>8084</v>
      </c>
      <c r="F831" t="s">
        <v>17</v>
      </c>
      <c r="G831">
        <v>5</v>
      </c>
      <c r="H831" s="1">
        <v>4906</v>
      </c>
      <c r="I831">
        <v>24718</v>
      </c>
      <c r="J831" s="1">
        <v>38</v>
      </c>
      <c r="K831" t="s">
        <v>124</v>
      </c>
      <c r="L831" t="s">
        <v>19</v>
      </c>
      <c r="M831" t="s">
        <v>23</v>
      </c>
      <c r="N831" s="1">
        <f xml:space="preserve"> ROUND((1 - _xlfn.PERCENTRANK.INC(customers[days_since_last_purchase],customers[[#This Row],[days_since_last_purchase]]))*4 +1,0)</f>
        <v>3</v>
      </c>
      <c r="O831" s="1">
        <f>ROUND(_xlfn.PERCENTRANK.INC(customers[total_orders],customers[[#This Row],[total_orders]])*4+1,0)</f>
        <v>2</v>
      </c>
      <c r="P831" s="1">
        <f>ROUND(_xlfn.PERCENTRANK.INC(customers[total_spend_usd],customers[[#This Row],[total_spend_usd]])*4+1,0)</f>
        <v>2</v>
      </c>
      <c r="Q831" s="1">
        <v>322</v>
      </c>
      <c r="R831" s="1" t="str">
        <f>_xlfn.XLOOKUP(Q831,RFM[RFM Score],RFM[Client Segmentation])</f>
        <v>Hibernating</v>
      </c>
    </row>
    <row r="832" spans="1:18" x14ac:dyDescent="0.3">
      <c r="A832" t="s">
        <v>884</v>
      </c>
      <c r="B832" t="s">
        <v>96</v>
      </c>
      <c r="C832">
        <v>70</v>
      </c>
      <c r="D832" t="s">
        <v>8073</v>
      </c>
      <c r="E832" t="s">
        <v>8084</v>
      </c>
      <c r="F832" t="s">
        <v>17</v>
      </c>
      <c r="G832">
        <v>8</v>
      </c>
      <c r="H832" s="1">
        <v>2568</v>
      </c>
      <c r="I832">
        <v>22704</v>
      </c>
      <c r="J832" s="1">
        <v>13</v>
      </c>
      <c r="K832" t="s">
        <v>52</v>
      </c>
      <c r="L832" t="s">
        <v>47</v>
      </c>
      <c r="M832" t="s">
        <v>15</v>
      </c>
      <c r="N832" s="1">
        <f xml:space="preserve"> ROUND((1 - _xlfn.PERCENTRANK.INC(customers[days_since_last_purchase],customers[[#This Row],[days_since_last_purchase]]))*4 +1,0)</f>
        <v>4</v>
      </c>
      <c r="O832" s="1">
        <f>ROUND(_xlfn.PERCENTRANK.INC(customers[total_orders],customers[[#This Row],[total_orders]])*4+1,0)</f>
        <v>2</v>
      </c>
      <c r="P832" s="1">
        <f>ROUND(_xlfn.PERCENTRANK.INC(customers[total_spend_usd],customers[[#This Row],[total_spend_usd]])*4+1,0)</f>
        <v>2</v>
      </c>
      <c r="Q832" s="1">
        <v>422</v>
      </c>
      <c r="R832" s="1" t="str">
        <f>_xlfn.XLOOKUP(Q832,RFM[RFM Score],RFM[Client Segmentation])</f>
        <v>New Customer</v>
      </c>
    </row>
    <row r="833" spans="1:18" x14ac:dyDescent="0.3">
      <c r="A833" t="s">
        <v>885</v>
      </c>
      <c r="B833" t="s">
        <v>27</v>
      </c>
      <c r="C833">
        <v>44</v>
      </c>
      <c r="D833" t="s">
        <v>8068</v>
      </c>
      <c r="E833" t="s">
        <v>8086</v>
      </c>
      <c r="F833" t="s">
        <v>12</v>
      </c>
      <c r="G833">
        <v>6</v>
      </c>
      <c r="H833" s="1">
        <v>22301</v>
      </c>
      <c r="I833">
        <v>120877</v>
      </c>
      <c r="J833" s="1">
        <v>58</v>
      </c>
      <c r="K833" t="s">
        <v>25</v>
      </c>
      <c r="L833" t="s">
        <v>34</v>
      </c>
      <c r="M833" t="s">
        <v>23</v>
      </c>
      <c r="N833" s="1">
        <f xml:space="preserve"> ROUND((1 - _xlfn.PERCENTRANK.INC(customers[days_since_last_purchase],customers[[#This Row],[days_since_last_purchase]]))*4 +1,0)</f>
        <v>3</v>
      </c>
      <c r="O833" s="1">
        <f>ROUND(_xlfn.PERCENTRANK.INC(customers[total_orders],customers[[#This Row],[total_orders]])*4+1,0)</f>
        <v>2</v>
      </c>
      <c r="P833" s="1">
        <f>ROUND(_xlfn.PERCENTRANK.INC(customers[total_spend_usd],customers[[#This Row],[total_spend_usd]])*4+1,0)</f>
        <v>4</v>
      </c>
      <c r="Q833" s="1">
        <v>324</v>
      </c>
      <c r="R833" s="1" t="str">
        <f>_xlfn.XLOOKUP(Q833,RFM[RFM Score],RFM[Client Segmentation])</f>
        <v>Need Attention</v>
      </c>
    </row>
    <row r="834" spans="1:18" x14ac:dyDescent="0.3">
      <c r="A834" t="s">
        <v>886</v>
      </c>
      <c r="B834" t="s">
        <v>11</v>
      </c>
      <c r="C834">
        <v>30</v>
      </c>
      <c r="D834" t="s">
        <v>8070</v>
      </c>
      <c r="E834" t="s">
        <v>8086</v>
      </c>
      <c r="F834" t="s">
        <v>17</v>
      </c>
      <c r="G834">
        <v>3</v>
      </c>
      <c r="H834" s="1">
        <v>49238</v>
      </c>
      <c r="I834">
        <v>13116</v>
      </c>
      <c r="J834" s="1">
        <v>21</v>
      </c>
      <c r="K834" t="s">
        <v>44</v>
      </c>
      <c r="L834" t="s">
        <v>19</v>
      </c>
      <c r="M834" t="s">
        <v>23</v>
      </c>
      <c r="N834" s="1">
        <f xml:space="preserve"> ROUND((1 - _xlfn.PERCENTRANK.INC(customers[days_since_last_purchase],customers[[#This Row],[days_since_last_purchase]]))*4 +1,0)</f>
        <v>4</v>
      </c>
      <c r="O834" s="1">
        <f>ROUND(_xlfn.PERCENTRANK.INC(customers[total_orders],customers[[#This Row],[total_orders]])*4+1,0)</f>
        <v>1</v>
      </c>
      <c r="P834" s="1">
        <f>ROUND(_xlfn.PERCENTRANK.INC(customers[total_spend_usd],customers[[#This Row],[total_spend_usd]])*4+1,0)</f>
        <v>2</v>
      </c>
      <c r="Q834" s="1">
        <v>412</v>
      </c>
      <c r="R834" s="1" t="str">
        <f>_xlfn.XLOOKUP(Q834,RFM[RFM Score],RFM[Client Segmentation])</f>
        <v>New Customer</v>
      </c>
    </row>
    <row r="835" spans="1:18" x14ac:dyDescent="0.3">
      <c r="A835" t="s">
        <v>887</v>
      </c>
      <c r="B835" t="s">
        <v>11</v>
      </c>
      <c r="C835">
        <v>36</v>
      </c>
      <c r="D835" t="s">
        <v>8068</v>
      </c>
      <c r="E835" t="s">
        <v>8084</v>
      </c>
      <c r="F835" t="s">
        <v>12</v>
      </c>
      <c r="G835">
        <v>14</v>
      </c>
      <c r="H835" s="1">
        <v>13328</v>
      </c>
      <c r="I835">
        <v>185517</v>
      </c>
      <c r="J835" s="1">
        <v>102</v>
      </c>
      <c r="K835" t="s">
        <v>40</v>
      </c>
      <c r="L835" t="s">
        <v>47</v>
      </c>
      <c r="M835" t="s">
        <v>23</v>
      </c>
      <c r="N835" s="1">
        <f xml:space="preserve"> ROUND((1 - _xlfn.PERCENTRANK.INC(customers[days_since_last_purchase],customers[[#This Row],[days_since_last_purchase]]))*4 +1,0)</f>
        <v>2</v>
      </c>
      <c r="O835" s="1">
        <f>ROUND(_xlfn.PERCENTRANK.INC(customers[total_orders],customers[[#This Row],[total_orders]])*4+1,0)</f>
        <v>3</v>
      </c>
      <c r="P835" s="1">
        <f>ROUND(_xlfn.PERCENTRANK.INC(customers[total_spend_usd],customers[[#This Row],[total_spend_usd]])*4+1,0)</f>
        <v>4</v>
      </c>
      <c r="Q835" s="1">
        <v>234</v>
      </c>
      <c r="R835" s="1" t="str">
        <f>_xlfn.XLOOKUP(Q835,RFM[RFM Score],RFM[Client Segmentation])</f>
        <v>At Risk</v>
      </c>
    </row>
    <row r="836" spans="1:18" x14ac:dyDescent="0.3">
      <c r="A836" t="s">
        <v>888</v>
      </c>
      <c r="B836" t="s">
        <v>33</v>
      </c>
      <c r="C836">
        <v>40</v>
      </c>
      <c r="D836" t="s">
        <v>8068</v>
      </c>
      <c r="E836" t="s">
        <v>8084</v>
      </c>
      <c r="F836" t="s">
        <v>12</v>
      </c>
      <c r="G836">
        <v>17</v>
      </c>
      <c r="H836" s="1">
        <v>10719</v>
      </c>
      <c r="I836">
        <v>17290</v>
      </c>
      <c r="J836" s="1">
        <v>71</v>
      </c>
      <c r="K836" t="s">
        <v>28</v>
      </c>
      <c r="L836" t="s">
        <v>45</v>
      </c>
      <c r="M836" t="s">
        <v>23</v>
      </c>
      <c r="N836" s="1">
        <f xml:space="preserve"> ROUND((1 - _xlfn.PERCENTRANK.INC(customers[days_since_last_purchase],customers[[#This Row],[days_since_last_purchase]]))*4 +1,0)</f>
        <v>2</v>
      </c>
      <c r="O836" s="1">
        <f>ROUND(_xlfn.PERCENTRANK.INC(customers[total_orders],customers[[#This Row],[total_orders]])*4+1,0)</f>
        <v>3</v>
      </c>
      <c r="P836" s="1">
        <f>ROUND(_xlfn.PERCENTRANK.INC(customers[total_spend_usd],customers[[#This Row],[total_spend_usd]])*4+1,0)</f>
        <v>2</v>
      </c>
      <c r="Q836" s="1">
        <v>232</v>
      </c>
      <c r="R836" s="1" t="str">
        <f>_xlfn.XLOOKUP(Q836,RFM[RFM Score],RFM[Client Segmentation])</f>
        <v>Hibernating</v>
      </c>
    </row>
    <row r="837" spans="1:18" x14ac:dyDescent="0.3">
      <c r="A837" t="s">
        <v>889</v>
      </c>
      <c r="B837" t="s">
        <v>68</v>
      </c>
      <c r="C837">
        <v>25</v>
      </c>
      <c r="D837" t="s">
        <v>8070</v>
      </c>
      <c r="E837" t="s">
        <v>8084</v>
      </c>
      <c r="F837" t="s">
        <v>17</v>
      </c>
      <c r="G837">
        <v>10</v>
      </c>
      <c r="H837" s="1">
        <v>2413</v>
      </c>
      <c r="I837">
        <v>26892</v>
      </c>
      <c r="J837" s="1">
        <v>43</v>
      </c>
      <c r="K837" t="s">
        <v>52</v>
      </c>
      <c r="L837" t="s">
        <v>14</v>
      </c>
      <c r="M837" t="s">
        <v>23</v>
      </c>
      <c r="N837" s="1">
        <f xml:space="preserve"> ROUND((1 - _xlfn.PERCENTRANK.INC(customers[days_since_last_purchase],customers[[#This Row],[days_since_last_purchase]]))*4 +1,0)</f>
        <v>3</v>
      </c>
      <c r="O837" s="1">
        <f>ROUND(_xlfn.PERCENTRANK.INC(customers[total_orders],customers[[#This Row],[total_orders]])*4+1,0)</f>
        <v>3</v>
      </c>
      <c r="P837" s="1">
        <f>ROUND(_xlfn.PERCENTRANK.INC(customers[total_spend_usd],customers[[#This Row],[total_spend_usd]])*4+1,0)</f>
        <v>2</v>
      </c>
      <c r="Q837" s="1">
        <v>332</v>
      </c>
      <c r="R837" s="1" t="str">
        <f>_xlfn.XLOOKUP(Q837,RFM[RFM Score],RFM[Client Segmentation])</f>
        <v>Hibernating</v>
      </c>
    </row>
    <row r="838" spans="1:18" x14ac:dyDescent="0.3">
      <c r="A838" t="s">
        <v>890</v>
      </c>
      <c r="B838" t="s">
        <v>11</v>
      </c>
      <c r="C838">
        <v>31</v>
      </c>
      <c r="D838" t="s">
        <v>8070</v>
      </c>
      <c r="E838" t="s">
        <v>8087</v>
      </c>
      <c r="F838" t="s">
        <v>17</v>
      </c>
      <c r="G838">
        <v>6</v>
      </c>
      <c r="H838" s="1">
        <v>2226</v>
      </c>
      <c r="I838">
        <v>143056</v>
      </c>
      <c r="J838" s="1">
        <v>7</v>
      </c>
      <c r="K838" t="s">
        <v>44</v>
      </c>
      <c r="L838" t="s">
        <v>14</v>
      </c>
      <c r="M838" t="s">
        <v>23</v>
      </c>
      <c r="N838" s="1">
        <f xml:space="preserve"> ROUND((1 - _xlfn.PERCENTRANK.INC(customers[days_since_last_purchase],customers[[#This Row],[days_since_last_purchase]]))*4 +1,0)</f>
        <v>5</v>
      </c>
      <c r="O838" s="1">
        <f>ROUND(_xlfn.PERCENTRANK.INC(customers[total_orders],customers[[#This Row],[total_orders]])*4+1,0)</f>
        <v>2</v>
      </c>
      <c r="P838" s="1">
        <f>ROUND(_xlfn.PERCENTRANK.INC(customers[total_spend_usd],customers[[#This Row],[total_spend_usd]])*4+1,0)</f>
        <v>4</v>
      </c>
      <c r="Q838" s="1">
        <v>524</v>
      </c>
      <c r="R838" s="1" t="str">
        <f>_xlfn.XLOOKUP(Q838,RFM[RFM Score],RFM[Client Segmentation])</f>
        <v>Promising</v>
      </c>
    </row>
    <row r="839" spans="1:18" x14ac:dyDescent="0.3">
      <c r="A839" t="s">
        <v>891</v>
      </c>
      <c r="B839" t="s">
        <v>166</v>
      </c>
      <c r="C839">
        <v>24</v>
      </c>
      <c r="D839" t="s">
        <v>8069</v>
      </c>
      <c r="E839" t="s">
        <v>8085</v>
      </c>
      <c r="F839" t="s">
        <v>17</v>
      </c>
      <c r="G839">
        <v>15</v>
      </c>
      <c r="H839" s="1">
        <v>15813</v>
      </c>
      <c r="I839">
        <v>227951</v>
      </c>
      <c r="J839" s="1">
        <v>73</v>
      </c>
      <c r="K839" t="s">
        <v>25</v>
      </c>
      <c r="L839" t="s">
        <v>14</v>
      </c>
      <c r="M839" t="s">
        <v>23</v>
      </c>
      <c r="N839" s="1">
        <f xml:space="preserve"> ROUND((1 - _xlfn.PERCENTRANK.INC(customers[days_since_last_purchase],customers[[#This Row],[days_since_last_purchase]]))*4 +1,0)</f>
        <v>2</v>
      </c>
      <c r="O839" s="1">
        <f>ROUND(_xlfn.PERCENTRANK.INC(customers[total_orders],customers[[#This Row],[total_orders]])*4+1,0)</f>
        <v>3</v>
      </c>
      <c r="P839" s="1">
        <f>ROUND(_xlfn.PERCENTRANK.INC(customers[total_spend_usd],customers[[#This Row],[total_spend_usd]])*4+1,0)</f>
        <v>4</v>
      </c>
      <c r="Q839" s="1">
        <v>234</v>
      </c>
      <c r="R839" s="1" t="str">
        <f>_xlfn.XLOOKUP(Q839,RFM[RFM Score],RFM[Client Segmentation])</f>
        <v>At Risk</v>
      </c>
    </row>
    <row r="840" spans="1:18" x14ac:dyDescent="0.3">
      <c r="A840" t="s">
        <v>892</v>
      </c>
      <c r="B840" t="s">
        <v>68</v>
      </c>
      <c r="C840">
        <v>29</v>
      </c>
      <c r="D840" t="s">
        <v>8070</v>
      </c>
      <c r="E840" t="s">
        <v>8084</v>
      </c>
      <c r="F840" t="s">
        <v>17</v>
      </c>
      <c r="G840">
        <v>29</v>
      </c>
      <c r="H840" s="1">
        <v>25237</v>
      </c>
      <c r="I840">
        <v>658938</v>
      </c>
      <c r="J840" s="1">
        <v>185</v>
      </c>
      <c r="K840" t="s">
        <v>44</v>
      </c>
      <c r="L840" t="s">
        <v>14</v>
      </c>
      <c r="M840" t="s">
        <v>23</v>
      </c>
      <c r="N840" s="1">
        <f xml:space="preserve"> ROUND((1 - _xlfn.PERCENTRANK.INC(customers[days_since_last_purchase],customers[[#This Row],[days_since_last_purchase]]))*4 +1,0)</f>
        <v>1</v>
      </c>
      <c r="O840" s="1">
        <f>ROUND(_xlfn.PERCENTRANK.INC(customers[total_orders],customers[[#This Row],[total_orders]])*4+1,0)</f>
        <v>4</v>
      </c>
      <c r="P840" s="1">
        <f>ROUND(_xlfn.PERCENTRANK.INC(customers[total_spend_usd],customers[[#This Row],[total_spend_usd]])*4+1,0)</f>
        <v>5</v>
      </c>
      <c r="Q840" s="1">
        <v>145</v>
      </c>
      <c r="R840" s="1" t="str">
        <f>_xlfn.XLOOKUP(Q840,RFM[RFM Score],RFM[Client Segmentation])</f>
        <v>Cannot Lose Them</v>
      </c>
    </row>
    <row r="841" spans="1:18" x14ac:dyDescent="0.3">
      <c r="A841" t="s">
        <v>893</v>
      </c>
      <c r="B841" t="s">
        <v>11</v>
      </c>
      <c r="C841">
        <v>36</v>
      </c>
      <c r="D841" t="s">
        <v>8068</v>
      </c>
      <c r="E841" t="s">
        <v>8087</v>
      </c>
      <c r="F841" t="s">
        <v>17</v>
      </c>
      <c r="G841">
        <v>16</v>
      </c>
      <c r="H841" s="1">
        <v>5453</v>
      </c>
      <c r="I841">
        <v>81007</v>
      </c>
      <c r="J841" s="1">
        <v>114</v>
      </c>
      <c r="K841" t="s">
        <v>25</v>
      </c>
      <c r="L841" t="s">
        <v>19</v>
      </c>
      <c r="M841" t="s">
        <v>23</v>
      </c>
      <c r="N841" s="1">
        <f xml:space="preserve"> ROUND((1 - _xlfn.PERCENTRANK.INC(customers[days_since_last_purchase],customers[[#This Row],[days_since_last_purchase]]))*4 +1,0)</f>
        <v>2</v>
      </c>
      <c r="O841" s="1">
        <f>ROUND(_xlfn.PERCENTRANK.INC(customers[total_orders],customers[[#This Row],[total_orders]])*4+1,0)</f>
        <v>3</v>
      </c>
      <c r="P841" s="1">
        <f>ROUND(_xlfn.PERCENTRANK.INC(customers[total_spend_usd],customers[[#This Row],[total_spend_usd]])*4+1,0)</f>
        <v>3</v>
      </c>
      <c r="Q841" s="1">
        <v>233</v>
      </c>
      <c r="R841" s="1" t="str">
        <f>_xlfn.XLOOKUP(Q841,RFM[RFM Score],RFM[Client Segmentation])</f>
        <v>Hibernating</v>
      </c>
    </row>
    <row r="842" spans="1:18" x14ac:dyDescent="0.3">
      <c r="A842" t="s">
        <v>894</v>
      </c>
      <c r="B842" t="s">
        <v>51</v>
      </c>
      <c r="C842">
        <v>44</v>
      </c>
      <c r="D842" t="s">
        <v>8068</v>
      </c>
      <c r="E842" t="s">
        <v>8084</v>
      </c>
      <c r="F842" t="s">
        <v>12</v>
      </c>
      <c r="G842">
        <v>27</v>
      </c>
      <c r="H842" s="1">
        <v>12801</v>
      </c>
      <c r="I842">
        <v>294309</v>
      </c>
      <c r="J842" s="1">
        <v>0</v>
      </c>
      <c r="K842" t="s">
        <v>74</v>
      </c>
      <c r="L842" t="s">
        <v>19</v>
      </c>
      <c r="M842" t="s">
        <v>23</v>
      </c>
      <c r="N842" s="1">
        <f xml:space="preserve"> ROUND((1 - _xlfn.PERCENTRANK.INC(customers[days_since_last_purchase],customers[[#This Row],[days_since_last_purchase]]))*4 +1,0)</f>
        <v>5</v>
      </c>
      <c r="O842" s="1">
        <f>ROUND(_xlfn.PERCENTRANK.INC(customers[total_orders],customers[[#This Row],[total_orders]])*4+1,0)</f>
        <v>4</v>
      </c>
      <c r="P842" s="1">
        <f>ROUND(_xlfn.PERCENTRANK.INC(customers[total_spend_usd],customers[[#This Row],[total_spend_usd]])*4+1,0)</f>
        <v>4</v>
      </c>
      <c r="Q842" s="1">
        <v>544</v>
      </c>
      <c r="R842" s="1" t="str">
        <f>_xlfn.XLOOKUP(Q842,RFM[RFM Score],RFM[Client Segmentation])</f>
        <v>Champion</v>
      </c>
    </row>
    <row r="843" spans="1:18" x14ac:dyDescent="0.3">
      <c r="A843" t="s">
        <v>895</v>
      </c>
      <c r="B843" t="s">
        <v>33</v>
      </c>
      <c r="C843">
        <v>55</v>
      </c>
      <c r="D843" t="s">
        <v>8072</v>
      </c>
      <c r="E843" t="s">
        <v>8084</v>
      </c>
      <c r="F843" t="s">
        <v>17</v>
      </c>
      <c r="G843">
        <v>62</v>
      </c>
      <c r="H843" s="1">
        <v>11527</v>
      </c>
      <c r="I843">
        <v>702976</v>
      </c>
      <c r="J843" s="1">
        <v>18</v>
      </c>
      <c r="K843" t="s">
        <v>40</v>
      </c>
      <c r="L843" t="s">
        <v>45</v>
      </c>
      <c r="M843" t="s">
        <v>23</v>
      </c>
      <c r="N843" s="1">
        <f xml:space="preserve"> ROUND((1 - _xlfn.PERCENTRANK.INC(customers[days_since_last_purchase],customers[[#This Row],[days_since_last_purchase]]))*4 +1,0)</f>
        <v>4</v>
      </c>
      <c r="O843" s="1">
        <f>ROUND(_xlfn.PERCENTRANK.INC(customers[total_orders],customers[[#This Row],[total_orders]])*4+1,0)</f>
        <v>5</v>
      </c>
      <c r="P843" s="1">
        <f>ROUND(_xlfn.PERCENTRANK.INC(customers[total_spend_usd],customers[[#This Row],[total_spend_usd]])*4+1,0)</f>
        <v>5</v>
      </c>
      <c r="Q843" s="1">
        <v>455</v>
      </c>
      <c r="R843" s="1" t="str">
        <f>_xlfn.XLOOKUP(Q843,RFM[RFM Score],RFM[Client Segmentation])</f>
        <v>Champion</v>
      </c>
    </row>
    <row r="844" spans="1:18" x14ac:dyDescent="0.3">
      <c r="A844" t="s">
        <v>896</v>
      </c>
      <c r="B844" t="s">
        <v>33</v>
      </c>
      <c r="C844">
        <v>39</v>
      </c>
      <c r="D844" t="s">
        <v>8068</v>
      </c>
      <c r="E844" t="s">
        <v>8084</v>
      </c>
      <c r="F844" t="s">
        <v>17</v>
      </c>
      <c r="G844">
        <v>13</v>
      </c>
      <c r="H844" s="1">
        <v>8593</v>
      </c>
      <c r="I844">
        <v>11997</v>
      </c>
      <c r="J844" s="1">
        <v>40</v>
      </c>
      <c r="K844" t="s">
        <v>52</v>
      </c>
      <c r="L844" t="s">
        <v>34</v>
      </c>
      <c r="M844" t="s">
        <v>23</v>
      </c>
      <c r="N844" s="1">
        <f xml:space="preserve"> ROUND((1 - _xlfn.PERCENTRANK.INC(customers[days_since_last_purchase],customers[[#This Row],[days_since_last_purchase]]))*4 +1,0)</f>
        <v>3</v>
      </c>
      <c r="O844" s="1">
        <f>ROUND(_xlfn.PERCENTRANK.INC(customers[total_orders],customers[[#This Row],[total_orders]])*4+1,0)</f>
        <v>3</v>
      </c>
      <c r="P844" s="1">
        <f>ROUND(_xlfn.PERCENTRANK.INC(customers[total_spend_usd],customers[[#This Row],[total_spend_usd]])*4+1,0)</f>
        <v>2</v>
      </c>
      <c r="Q844" s="1">
        <v>332</v>
      </c>
      <c r="R844" s="1" t="str">
        <f>_xlfn.XLOOKUP(Q844,RFM[RFM Score],RFM[Client Segmentation])</f>
        <v>Hibernating</v>
      </c>
    </row>
    <row r="845" spans="1:18" x14ac:dyDescent="0.3">
      <c r="A845" t="s">
        <v>897</v>
      </c>
      <c r="B845" t="s">
        <v>27</v>
      </c>
      <c r="C845">
        <v>44</v>
      </c>
      <c r="D845" t="s">
        <v>8068</v>
      </c>
      <c r="E845" t="s">
        <v>8087</v>
      </c>
      <c r="F845" t="s">
        <v>17</v>
      </c>
      <c r="G845">
        <v>4</v>
      </c>
      <c r="H845" s="1">
        <v>12083</v>
      </c>
      <c r="I845">
        <v>50239</v>
      </c>
      <c r="J845" s="1">
        <v>79</v>
      </c>
      <c r="K845" t="s">
        <v>40</v>
      </c>
      <c r="L845" t="s">
        <v>14</v>
      </c>
      <c r="M845" t="s">
        <v>23</v>
      </c>
      <c r="N845" s="1">
        <f xml:space="preserve"> ROUND((1 - _xlfn.PERCENTRANK.INC(customers[days_since_last_purchase],customers[[#This Row],[days_since_last_purchase]]))*4 +1,0)</f>
        <v>2</v>
      </c>
      <c r="O845" s="1">
        <f>ROUND(_xlfn.PERCENTRANK.INC(customers[total_orders],customers[[#This Row],[total_orders]])*4+1,0)</f>
        <v>2</v>
      </c>
      <c r="P845" s="1">
        <f>ROUND(_xlfn.PERCENTRANK.INC(customers[total_spend_usd],customers[[#This Row],[total_spend_usd]])*4+1,0)</f>
        <v>3</v>
      </c>
      <c r="Q845" s="1">
        <v>223</v>
      </c>
      <c r="R845" s="1" t="str">
        <f>_xlfn.XLOOKUP(Q845,RFM[RFM Score],RFM[Client Segmentation])</f>
        <v>Hibernating</v>
      </c>
    </row>
    <row r="846" spans="1:18" x14ac:dyDescent="0.3">
      <c r="A846" t="s">
        <v>898</v>
      </c>
      <c r="B846" t="s">
        <v>214</v>
      </c>
      <c r="C846">
        <v>30</v>
      </c>
      <c r="D846" t="s">
        <v>8070</v>
      </c>
      <c r="E846" t="s">
        <v>8087</v>
      </c>
      <c r="F846" t="s">
        <v>17</v>
      </c>
      <c r="G846">
        <v>1</v>
      </c>
      <c r="H846" s="1">
        <v>5492</v>
      </c>
      <c r="I846">
        <v>5666</v>
      </c>
      <c r="J846" s="1">
        <v>7</v>
      </c>
      <c r="K846" t="s">
        <v>25</v>
      </c>
      <c r="L846" t="s">
        <v>14</v>
      </c>
      <c r="M846" t="s">
        <v>15</v>
      </c>
      <c r="N846" s="1">
        <f xml:space="preserve"> ROUND((1 - _xlfn.PERCENTRANK.INC(customers[days_since_last_purchase],customers[[#This Row],[days_since_last_purchase]]))*4 +1,0)</f>
        <v>5</v>
      </c>
      <c r="O846" s="1">
        <f>ROUND(_xlfn.PERCENTRANK.INC(customers[total_orders],customers[[#This Row],[total_orders]])*4+1,0)</f>
        <v>1</v>
      </c>
      <c r="P846" s="1">
        <f>ROUND(_xlfn.PERCENTRANK.INC(customers[total_spend_usd],customers[[#This Row],[total_spend_usd]])*4+1,0)</f>
        <v>1</v>
      </c>
      <c r="Q846" s="1">
        <v>511</v>
      </c>
      <c r="R846" s="1" t="str">
        <f>_xlfn.XLOOKUP(Q846,RFM[RFM Score],RFM[Client Segmentation])</f>
        <v>New Customer</v>
      </c>
    </row>
    <row r="847" spans="1:18" x14ac:dyDescent="0.3">
      <c r="A847" t="s">
        <v>899</v>
      </c>
      <c r="B847" t="s">
        <v>107</v>
      </c>
      <c r="C847">
        <v>28</v>
      </c>
      <c r="D847" t="s">
        <v>8070</v>
      </c>
      <c r="E847" t="s">
        <v>8084</v>
      </c>
      <c r="F847" t="s">
        <v>12</v>
      </c>
      <c r="G847">
        <v>17</v>
      </c>
      <c r="H847" s="1">
        <v>10047</v>
      </c>
      <c r="I847">
        <v>17649</v>
      </c>
      <c r="J847" s="1">
        <v>75</v>
      </c>
      <c r="K847" t="s">
        <v>21</v>
      </c>
      <c r="L847" t="s">
        <v>14</v>
      </c>
      <c r="M847" t="s">
        <v>15</v>
      </c>
      <c r="N847" s="1">
        <f xml:space="preserve"> ROUND((1 - _xlfn.PERCENTRANK.INC(customers[days_since_last_purchase],customers[[#This Row],[days_since_last_purchase]]))*4 +1,0)</f>
        <v>2</v>
      </c>
      <c r="O847" s="1">
        <f>ROUND(_xlfn.PERCENTRANK.INC(customers[total_orders],customers[[#This Row],[total_orders]])*4+1,0)</f>
        <v>3</v>
      </c>
      <c r="P847" s="1">
        <f>ROUND(_xlfn.PERCENTRANK.INC(customers[total_spend_usd],customers[[#This Row],[total_spend_usd]])*4+1,0)</f>
        <v>2</v>
      </c>
      <c r="Q847" s="1">
        <v>232</v>
      </c>
      <c r="R847" s="1" t="str">
        <f>_xlfn.XLOOKUP(Q847,RFM[RFM Score],RFM[Client Segmentation])</f>
        <v>Hibernating</v>
      </c>
    </row>
    <row r="848" spans="1:18" x14ac:dyDescent="0.3">
      <c r="A848" t="s">
        <v>900</v>
      </c>
      <c r="B848" t="s">
        <v>68</v>
      </c>
      <c r="C848">
        <v>18</v>
      </c>
      <c r="D848" t="s">
        <v>8069</v>
      </c>
      <c r="E848" t="s">
        <v>8087</v>
      </c>
      <c r="F848" t="s">
        <v>17</v>
      </c>
      <c r="G848">
        <v>3</v>
      </c>
      <c r="H848" s="1">
        <v>1963</v>
      </c>
      <c r="I848">
        <v>6513</v>
      </c>
      <c r="J848" s="1">
        <v>56</v>
      </c>
      <c r="K848" t="s">
        <v>18</v>
      </c>
      <c r="L848" t="s">
        <v>14</v>
      </c>
      <c r="M848" t="s">
        <v>15</v>
      </c>
      <c r="N848" s="1">
        <f xml:space="preserve"> ROUND((1 - _xlfn.PERCENTRANK.INC(customers[days_since_last_purchase],customers[[#This Row],[days_since_last_purchase]]))*4 +1,0)</f>
        <v>3</v>
      </c>
      <c r="O848" s="1">
        <f>ROUND(_xlfn.PERCENTRANK.INC(customers[total_orders],customers[[#This Row],[total_orders]])*4+1,0)</f>
        <v>1</v>
      </c>
      <c r="P848" s="1">
        <f>ROUND(_xlfn.PERCENTRANK.INC(customers[total_spend_usd],customers[[#This Row],[total_spend_usd]])*4+1,0)</f>
        <v>1</v>
      </c>
      <c r="Q848" s="1">
        <v>311</v>
      </c>
      <c r="R848" s="1" t="str">
        <f>_xlfn.XLOOKUP(Q848,RFM[RFM Score],RFM[Client Segmentation])</f>
        <v>New Customer</v>
      </c>
    </row>
    <row r="849" spans="1:18" x14ac:dyDescent="0.3">
      <c r="A849" t="s">
        <v>901</v>
      </c>
      <c r="B849" t="s">
        <v>107</v>
      </c>
      <c r="C849">
        <v>55</v>
      </c>
      <c r="D849" t="s">
        <v>8072</v>
      </c>
      <c r="E849" t="s">
        <v>8084</v>
      </c>
      <c r="F849" t="s">
        <v>17</v>
      </c>
      <c r="G849">
        <v>5</v>
      </c>
      <c r="H849" s="1">
        <v>4956</v>
      </c>
      <c r="I849">
        <v>28008</v>
      </c>
      <c r="J849" s="1">
        <v>30</v>
      </c>
      <c r="K849" t="s">
        <v>21</v>
      </c>
      <c r="L849" t="s">
        <v>14</v>
      </c>
      <c r="M849" t="s">
        <v>15</v>
      </c>
      <c r="N849" s="1">
        <f xml:space="preserve"> ROUND((1 - _xlfn.PERCENTRANK.INC(customers[days_since_last_purchase],customers[[#This Row],[days_since_last_purchase]]))*4 +1,0)</f>
        <v>3</v>
      </c>
      <c r="O849" s="1">
        <f>ROUND(_xlfn.PERCENTRANK.INC(customers[total_orders],customers[[#This Row],[total_orders]])*4+1,0)</f>
        <v>2</v>
      </c>
      <c r="P849" s="1">
        <f>ROUND(_xlfn.PERCENTRANK.INC(customers[total_spend_usd],customers[[#This Row],[total_spend_usd]])*4+1,0)</f>
        <v>2</v>
      </c>
      <c r="Q849" s="1">
        <v>322</v>
      </c>
      <c r="R849" s="1" t="str">
        <f>_xlfn.XLOOKUP(Q849,RFM[RFM Score],RFM[Client Segmentation])</f>
        <v>Hibernating</v>
      </c>
    </row>
    <row r="850" spans="1:18" x14ac:dyDescent="0.3">
      <c r="A850" t="s">
        <v>902</v>
      </c>
      <c r="B850" t="s">
        <v>43</v>
      </c>
      <c r="C850">
        <v>37</v>
      </c>
      <c r="D850" t="s">
        <v>8068</v>
      </c>
      <c r="E850" t="s">
        <v>8085</v>
      </c>
      <c r="F850" t="s">
        <v>17</v>
      </c>
      <c r="G850">
        <v>10</v>
      </c>
      <c r="H850" s="1">
        <v>4632</v>
      </c>
      <c r="I850">
        <v>42594</v>
      </c>
      <c r="J850" s="1">
        <v>26</v>
      </c>
      <c r="K850" t="s">
        <v>25</v>
      </c>
      <c r="L850" t="s">
        <v>14</v>
      </c>
      <c r="M850" t="s">
        <v>23</v>
      </c>
      <c r="N850" s="1">
        <f xml:space="preserve"> ROUND((1 - _xlfn.PERCENTRANK.INC(customers[days_since_last_purchase],customers[[#This Row],[days_since_last_purchase]]))*4 +1,0)</f>
        <v>4</v>
      </c>
      <c r="O850" s="1">
        <f>ROUND(_xlfn.PERCENTRANK.INC(customers[total_orders],customers[[#This Row],[total_orders]])*4+1,0)</f>
        <v>3</v>
      </c>
      <c r="P850" s="1">
        <f>ROUND(_xlfn.PERCENTRANK.INC(customers[total_spend_usd],customers[[#This Row],[total_spend_usd]])*4+1,0)</f>
        <v>2</v>
      </c>
      <c r="Q850" s="1">
        <v>432</v>
      </c>
      <c r="R850" s="1" t="str">
        <f>_xlfn.XLOOKUP(Q850,RFM[RFM Score],RFM[Client Segmentation])</f>
        <v>Potential Loyalist</v>
      </c>
    </row>
    <row r="851" spans="1:18" x14ac:dyDescent="0.3">
      <c r="A851" t="s">
        <v>903</v>
      </c>
      <c r="B851" t="s">
        <v>96</v>
      </c>
      <c r="C851">
        <v>40</v>
      </c>
      <c r="D851" t="s">
        <v>8068</v>
      </c>
      <c r="E851" t="s">
        <v>8084</v>
      </c>
      <c r="F851" t="s">
        <v>12</v>
      </c>
      <c r="G851">
        <v>3</v>
      </c>
      <c r="H851" s="1">
        <v>2476</v>
      </c>
      <c r="I851">
        <v>6421</v>
      </c>
      <c r="J851" s="1">
        <v>47</v>
      </c>
      <c r="K851" t="s">
        <v>37</v>
      </c>
      <c r="L851" t="s">
        <v>19</v>
      </c>
      <c r="M851" t="s">
        <v>23</v>
      </c>
      <c r="N851" s="1">
        <f xml:space="preserve"> ROUND((1 - _xlfn.PERCENTRANK.INC(customers[days_since_last_purchase],customers[[#This Row],[days_since_last_purchase]]))*4 +1,0)</f>
        <v>3</v>
      </c>
      <c r="O851" s="1">
        <f>ROUND(_xlfn.PERCENTRANK.INC(customers[total_orders],customers[[#This Row],[total_orders]])*4+1,0)</f>
        <v>1</v>
      </c>
      <c r="P851" s="1">
        <f>ROUND(_xlfn.PERCENTRANK.INC(customers[total_spend_usd],customers[[#This Row],[total_spend_usd]])*4+1,0)</f>
        <v>1</v>
      </c>
      <c r="Q851" s="1">
        <v>311</v>
      </c>
      <c r="R851" s="1" t="str">
        <f>_xlfn.XLOOKUP(Q851,RFM[RFM Score],RFM[Client Segmentation])</f>
        <v>New Customer</v>
      </c>
    </row>
    <row r="852" spans="1:18" x14ac:dyDescent="0.3">
      <c r="A852" t="s">
        <v>904</v>
      </c>
      <c r="B852" t="s">
        <v>68</v>
      </c>
      <c r="C852">
        <v>41</v>
      </c>
      <c r="D852" t="s">
        <v>8068</v>
      </c>
      <c r="E852" t="s">
        <v>8086</v>
      </c>
      <c r="F852" t="s">
        <v>12</v>
      </c>
      <c r="G852">
        <v>23</v>
      </c>
      <c r="H852" s="1">
        <v>22391</v>
      </c>
      <c r="I852">
        <v>582614</v>
      </c>
      <c r="J852" s="1">
        <v>83</v>
      </c>
      <c r="K852" t="s">
        <v>37</v>
      </c>
      <c r="L852" t="s">
        <v>19</v>
      </c>
      <c r="M852" t="s">
        <v>23</v>
      </c>
      <c r="N852" s="1">
        <f xml:space="preserve"> ROUND((1 - _xlfn.PERCENTRANK.INC(customers[days_since_last_purchase],customers[[#This Row],[days_since_last_purchase]]))*4 +1,0)</f>
        <v>2</v>
      </c>
      <c r="O852" s="1">
        <f>ROUND(_xlfn.PERCENTRANK.INC(customers[total_orders],customers[[#This Row],[total_orders]])*4+1,0)</f>
        <v>4</v>
      </c>
      <c r="P852" s="1">
        <f>ROUND(_xlfn.PERCENTRANK.INC(customers[total_spend_usd],customers[[#This Row],[total_spend_usd]])*4+1,0)</f>
        <v>5</v>
      </c>
      <c r="Q852" s="1">
        <v>245</v>
      </c>
      <c r="R852" s="1" t="str">
        <f>_xlfn.XLOOKUP(Q852,RFM[RFM Score],RFM[Client Segmentation])</f>
        <v>At Risk</v>
      </c>
    </row>
    <row r="853" spans="1:18" x14ac:dyDescent="0.3">
      <c r="A853" t="s">
        <v>905</v>
      </c>
      <c r="B853" t="s">
        <v>68</v>
      </c>
      <c r="C853">
        <v>18</v>
      </c>
      <c r="D853" t="s">
        <v>8069</v>
      </c>
      <c r="E853" t="s">
        <v>8084</v>
      </c>
      <c r="F853" t="s">
        <v>12</v>
      </c>
      <c r="G853">
        <v>9</v>
      </c>
      <c r="H853" s="1">
        <v>14193</v>
      </c>
      <c r="I853">
        <v>109808</v>
      </c>
      <c r="J853" s="1">
        <v>30</v>
      </c>
      <c r="K853" t="s">
        <v>28</v>
      </c>
      <c r="L853" t="s">
        <v>45</v>
      </c>
      <c r="M853" t="s">
        <v>15</v>
      </c>
      <c r="N853" s="1">
        <f xml:space="preserve"> ROUND((1 - _xlfn.PERCENTRANK.INC(customers[days_since_last_purchase],customers[[#This Row],[days_since_last_purchase]]))*4 +1,0)</f>
        <v>3</v>
      </c>
      <c r="O853" s="1">
        <f>ROUND(_xlfn.PERCENTRANK.INC(customers[total_orders],customers[[#This Row],[total_orders]])*4+1,0)</f>
        <v>2</v>
      </c>
      <c r="P853" s="1">
        <f>ROUND(_xlfn.PERCENTRANK.INC(customers[total_spend_usd],customers[[#This Row],[total_spend_usd]])*4+1,0)</f>
        <v>4</v>
      </c>
      <c r="Q853" s="1">
        <v>324</v>
      </c>
      <c r="R853" s="1" t="str">
        <f>_xlfn.XLOOKUP(Q853,RFM[RFM Score],RFM[Client Segmentation])</f>
        <v>Need Attention</v>
      </c>
    </row>
    <row r="854" spans="1:18" x14ac:dyDescent="0.3">
      <c r="A854" t="s">
        <v>906</v>
      </c>
      <c r="B854" t="s">
        <v>11</v>
      </c>
      <c r="C854">
        <v>18</v>
      </c>
      <c r="D854" t="s">
        <v>8069</v>
      </c>
      <c r="E854" t="s">
        <v>8084</v>
      </c>
      <c r="F854" t="s">
        <v>17</v>
      </c>
      <c r="G854">
        <v>16</v>
      </c>
      <c r="H854" s="1">
        <v>18395</v>
      </c>
      <c r="I854">
        <v>302896</v>
      </c>
      <c r="J854" s="1">
        <v>200</v>
      </c>
      <c r="K854" t="s">
        <v>28</v>
      </c>
      <c r="L854" t="s">
        <v>14</v>
      </c>
      <c r="M854" t="s">
        <v>23</v>
      </c>
      <c r="N854" s="1">
        <f xml:space="preserve"> ROUND((1 - _xlfn.PERCENTRANK.INC(customers[days_since_last_purchase],customers[[#This Row],[days_since_last_purchase]]))*4 +1,0)</f>
        <v>1</v>
      </c>
      <c r="O854" s="1">
        <f>ROUND(_xlfn.PERCENTRANK.INC(customers[total_orders],customers[[#This Row],[total_orders]])*4+1,0)</f>
        <v>3</v>
      </c>
      <c r="P854" s="1">
        <f>ROUND(_xlfn.PERCENTRANK.INC(customers[total_spend_usd],customers[[#This Row],[total_spend_usd]])*4+1,0)</f>
        <v>5</v>
      </c>
      <c r="Q854" s="1">
        <v>135</v>
      </c>
      <c r="R854" s="1" t="str">
        <f>_xlfn.XLOOKUP(Q854,RFM[RFM Score],RFM[Client Segmentation])</f>
        <v>At Risk</v>
      </c>
    </row>
    <row r="855" spans="1:18" x14ac:dyDescent="0.3">
      <c r="A855" t="s">
        <v>907</v>
      </c>
      <c r="B855" t="s">
        <v>11</v>
      </c>
      <c r="C855">
        <v>33</v>
      </c>
      <c r="D855" t="s">
        <v>8070</v>
      </c>
      <c r="E855" t="s">
        <v>8084</v>
      </c>
      <c r="F855" t="s">
        <v>12</v>
      </c>
      <c r="G855">
        <v>20</v>
      </c>
      <c r="H855" s="1">
        <v>3209</v>
      </c>
      <c r="I855">
        <v>54572</v>
      </c>
      <c r="J855" s="1">
        <v>0</v>
      </c>
      <c r="K855" t="s">
        <v>21</v>
      </c>
      <c r="L855" t="s">
        <v>34</v>
      </c>
      <c r="M855" t="s">
        <v>15</v>
      </c>
      <c r="N855" s="1">
        <f xml:space="preserve"> ROUND((1 - _xlfn.PERCENTRANK.INC(customers[days_since_last_purchase],customers[[#This Row],[days_since_last_purchase]]))*4 +1,0)</f>
        <v>5</v>
      </c>
      <c r="O855" s="1">
        <f>ROUND(_xlfn.PERCENTRANK.INC(customers[total_orders],customers[[#This Row],[total_orders]])*4+1,0)</f>
        <v>4</v>
      </c>
      <c r="P855" s="1">
        <f>ROUND(_xlfn.PERCENTRANK.INC(customers[total_spend_usd],customers[[#This Row],[total_spend_usd]])*4+1,0)</f>
        <v>3</v>
      </c>
      <c r="Q855" s="1">
        <v>543</v>
      </c>
      <c r="R855" s="1" t="str">
        <f>_xlfn.XLOOKUP(Q855,RFM[RFM Score],RFM[Client Segmentation])</f>
        <v>Loyal Customer</v>
      </c>
    </row>
    <row r="856" spans="1:18" x14ac:dyDescent="0.3">
      <c r="A856" t="s">
        <v>908</v>
      </c>
      <c r="B856" t="s">
        <v>27</v>
      </c>
      <c r="C856">
        <v>34</v>
      </c>
      <c r="D856" t="s">
        <v>8070</v>
      </c>
      <c r="E856" t="s">
        <v>8084</v>
      </c>
      <c r="F856" t="s">
        <v>17</v>
      </c>
      <c r="G856">
        <v>8</v>
      </c>
      <c r="H856" s="1">
        <v>4794</v>
      </c>
      <c r="I856">
        <v>35447</v>
      </c>
      <c r="J856" s="1">
        <v>27</v>
      </c>
      <c r="K856" t="s">
        <v>28</v>
      </c>
      <c r="L856" t="s">
        <v>14</v>
      </c>
      <c r="M856" t="s">
        <v>15</v>
      </c>
      <c r="N856" s="1">
        <f xml:space="preserve"> ROUND((1 - _xlfn.PERCENTRANK.INC(customers[days_since_last_purchase],customers[[#This Row],[days_since_last_purchase]]))*4 +1,0)</f>
        <v>4</v>
      </c>
      <c r="O856" s="1">
        <f>ROUND(_xlfn.PERCENTRANK.INC(customers[total_orders],customers[[#This Row],[total_orders]])*4+1,0)</f>
        <v>2</v>
      </c>
      <c r="P856" s="1">
        <f>ROUND(_xlfn.PERCENTRANK.INC(customers[total_spend_usd],customers[[#This Row],[total_spend_usd]])*4+1,0)</f>
        <v>2</v>
      </c>
      <c r="Q856" s="1">
        <v>422</v>
      </c>
      <c r="R856" s="1" t="str">
        <f>_xlfn.XLOOKUP(Q856,RFM[RFM Score],RFM[Client Segmentation])</f>
        <v>New Customer</v>
      </c>
    </row>
    <row r="857" spans="1:18" x14ac:dyDescent="0.3">
      <c r="A857" t="s">
        <v>909</v>
      </c>
      <c r="B857" t="s">
        <v>11</v>
      </c>
      <c r="C857">
        <v>26</v>
      </c>
      <c r="D857" t="s">
        <v>8070</v>
      </c>
      <c r="E857" t="s">
        <v>8084</v>
      </c>
      <c r="F857" t="s">
        <v>12</v>
      </c>
      <c r="G857">
        <v>30</v>
      </c>
      <c r="H857" s="1">
        <v>9884</v>
      </c>
      <c r="I857">
        <v>307217</v>
      </c>
      <c r="J857" s="1">
        <v>49</v>
      </c>
      <c r="K857" t="s">
        <v>98</v>
      </c>
      <c r="L857" t="s">
        <v>19</v>
      </c>
      <c r="M857" t="s">
        <v>23</v>
      </c>
      <c r="N857" s="1">
        <f xml:space="preserve"> ROUND((1 - _xlfn.PERCENTRANK.INC(customers[days_since_last_purchase],customers[[#This Row],[days_since_last_purchase]]))*4 +1,0)</f>
        <v>3</v>
      </c>
      <c r="O857" s="1">
        <f>ROUND(_xlfn.PERCENTRANK.INC(customers[total_orders],customers[[#This Row],[total_orders]])*4+1,0)</f>
        <v>4</v>
      </c>
      <c r="P857" s="1">
        <f>ROUND(_xlfn.PERCENTRANK.INC(customers[total_spend_usd],customers[[#This Row],[total_spend_usd]])*4+1,0)</f>
        <v>5</v>
      </c>
      <c r="Q857" s="1">
        <v>345</v>
      </c>
      <c r="R857" s="1" t="str">
        <f>_xlfn.XLOOKUP(Q857,RFM[RFM Score],RFM[Client Segmentation])</f>
        <v>Loyal Customer</v>
      </c>
    </row>
    <row r="858" spans="1:18" x14ac:dyDescent="0.3">
      <c r="A858" t="s">
        <v>910</v>
      </c>
      <c r="B858" t="s">
        <v>27</v>
      </c>
      <c r="C858">
        <v>46</v>
      </c>
      <c r="D858" t="s">
        <v>8071</v>
      </c>
      <c r="E858" t="s">
        <v>8084</v>
      </c>
      <c r="F858" t="s">
        <v>17</v>
      </c>
      <c r="G858">
        <v>26</v>
      </c>
      <c r="H858" s="1">
        <v>13887</v>
      </c>
      <c r="I858">
        <v>393708</v>
      </c>
      <c r="J858" s="1">
        <v>104</v>
      </c>
      <c r="K858" t="s">
        <v>40</v>
      </c>
      <c r="L858" t="s">
        <v>14</v>
      </c>
      <c r="M858" t="s">
        <v>23</v>
      </c>
      <c r="N858" s="1">
        <f xml:space="preserve"> ROUND((1 - _xlfn.PERCENTRANK.INC(customers[days_since_last_purchase],customers[[#This Row],[days_since_last_purchase]]))*4 +1,0)</f>
        <v>2</v>
      </c>
      <c r="O858" s="1">
        <f>ROUND(_xlfn.PERCENTRANK.INC(customers[total_orders],customers[[#This Row],[total_orders]])*4+1,0)</f>
        <v>4</v>
      </c>
      <c r="P858" s="1">
        <f>ROUND(_xlfn.PERCENTRANK.INC(customers[total_spend_usd],customers[[#This Row],[total_spend_usd]])*4+1,0)</f>
        <v>5</v>
      </c>
      <c r="Q858" s="1">
        <v>245</v>
      </c>
      <c r="R858" s="1" t="str">
        <f>_xlfn.XLOOKUP(Q858,RFM[RFM Score],RFM[Client Segmentation])</f>
        <v>At Risk</v>
      </c>
    </row>
    <row r="859" spans="1:18" x14ac:dyDescent="0.3">
      <c r="A859" t="s">
        <v>911</v>
      </c>
      <c r="B859" t="s">
        <v>107</v>
      </c>
      <c r="C859">
        <v>45</v>
      </c>
      <c r="D859" t="s">
        <v>8071</v>
      </c>
      <c r="E859" t="s">
        <v>8084</v>
      </c>
      <c r="F859" t="s">
        <v>17</v>
      </c>
      <c r="G859">
        <v>29</v>
      </c>
      <c r="H859" s="1">
        <v>5156</v>
      </c>
      <c r="I859">
        <v>165599</v>
      </c>
      <c r="J859" s="1">
        <v>86</v>
      </c>
      <c r="K859" t="s">
        <v>28</v>
      </c>
      <c r="L859" t="s">
        <v>19</v>
      </c>
      <c r="M859" t="s">
        <v>23</v>
      </c>
      <c r="N859" s="1">
        <f xml:space="preserve"> ROUND((1 - _xlfn.PERCENTRANK.INC(customers[days_since_last_purchase],customers[[#This Row],[days_since_last_purchase]]))*4 +1,0)</f>
        <v>2</v>
      </c>
      <c r="O859" s="1">
        <f>ROUND(_xlfn.PERCENTRANK.INC(customers[total_orders],customers[[#This Row],[total_orders]])*4+1,0)</f>
        <v>4</v>
      </c>
      <c r="P859" s="1">
        <f>ROUND(_xlfn.PERCENTRANK.INC(customers[total_spend_usd],customers[[#This Row],[total_spend_usd]])*4+1,0)</f>
        <v>4</v>
      </c>
      <c r="Q859" s="1">
        <v>244</v>
      </c>
      <c r="R859" s="1" t="str">
        <f>_xlfn.XLOOKUP(Q859,RFM[RFM Score],RFM[Client Segmentation])</f>
        <v>At Risk</v>
      </c>
    </row>
    <row r="860" spans="1:18" x14ac:dyDescent="0.3">
      <c r="A860" t="s">
        <v>912</v>
      </c>
      <c r="B860" t="s">
        <v>51</v>
      </c>
      <c r="C860">
        <v>44</v>
      </c>
      <c r="D860" t="s">
        <v>8068</v>
      </c>
      <c r="E860" t="s">
        <v>8087</v>
      </c>
      <c r="F860" t="s">
        <v>17</v>
      </c>
      <c r="G860">
        <v>15</v>
      </c>
      <c r="H860" s="1">
        <v>916</v>
      </c>
      <c r="I860">
        <v>121211</v>
      </c>
      <c r="J860" s="1">
        <v>102</v>
      </c>
      <c r="K860" t="s">
        <v>44</v>
      </c>
      <c r="L860" t="s">
        <v>47</v>
      </c>
      <c r="M860" t="s">
        <v>15</v>
      </c>
      <c r="N860" s="1">
        <f xml:space="preserve"> ROUND((1 - _xlfn.PERCENTRANK.INC(customers[days_since_last_purchase],customers[[#This Row],[days_since_last_purchase]]))*4 +1,0)</f>
        <v>2</v>
      </c>
      <c r="O860" s="1">
        <f>ROUND(_xlfn.PERCENTRANK.INC(customers[total_orders],customers[[#This Row],[total_orders]])*4+1,0)</f>
        <v>3</v>
      </c>
      <c r="P860" s="1">
        <f>ROUND(_xlfn.PERCENTRANK.INC(customers[total_spend_usd],customers[[#This Row],[total_spend_usd]])*4+1,0)</f>
        <v>4</v>
      </c>
      <c r="Q860" s="1">
        <v>234</v>
      </c>
      <c r="R860" s="1" t="str">
        <f>_xlfn.XLOOKUP(Q860,RFM[RFM Score],RFM[Client Segmentation])</f>
        <v>At Risk</v>
      </c>
    </row>
    <row r="861" spans="1:18" x14ac:dyDescent="0.3">
      <c r="A861" t="s">
        <v>913</v>
      </c>
      <c r="B861" t="s">
        <v>11</v>
      </c>
      <c r="C861">
        <v>23</v>
      </c>
      <c r="D861" t="s">
        <v>8069</v>
      </c>
      <c r="E861" t="s">
        <v>8084</v>
      </c>
      <c r="F861" t="s">
        <v>17</v>
      </c>
      <c r="G861">
        <v>20</v>
      </c>
      <c r="H861" s="1">
        <v>7735</v>
      </c>
      <c r="I861">
        <v>139808</v>
      </c>
      <c r="J861" s="1">
        <v>35</v>
      </c>
      <c r="K861" t="s">
        <v>21</v>
      </c>
      <c r="L861" t="s">
        <v>19</v>
      </c>
      <c r="M861" t="s">
        <v>23</v>
      </c>
      <c r="N861" s="1">
        <f xml:space="preserve"> ROUND((1 - _xlfn.PERCENTRANK.INC(customers[days_since_last_purchase],customers[[#This Row],[days_since_last_purchase]]))*4 +1,0)</f>
        <v>3</v>
      </c>
      <c r="O861" s="1">
        <f>ROUND(_xlfn.PERCENTRANK.INC(customers[total_orders],customers[[#This Row],[total_orders]])*4+1,0)</f>
        <v>4</v>
      </c>
      <c r="P861" s="1">
        <f>ROUND(_xlfn.PERCENTRANK.INC(customers[total_spend_usd],customers[[#This Row],[total_spend_usd]])*4+1,0)</f>
        <v>4</v>
      </c>
      <c r="Q861" s="1">
        <v>344</v>
      </c>
      <c r="R861" s="1" t="str">
        <f>_xlfn.XLOOKUP(Q861,RFM[RFM Score],RFM[Client Segmentation])</f>
        <v>Loyal Customer</v>
      </c>
    </row>
    <row r="862" spans="1:18" x14ac:dyDescent="0.3">
      <c r="A862" t="s">
        <v>914</v>
      </c>
      <c r="B862" t="s">
        <v>96</v>
      </c>
      <c r="C862">
        <v>43</v>
      </c>
      <c r="D862" t="s">
        <v>8068</v>
      </c>
      <c r="E862" t="s">
        <v>8087</v>
      </c>
      <c r="F862" t="s">
        <v>17</v>
      </c>
      <c r="G862">
        <v>23</v>
      </c>
      <c r="H862" s="1">
        <v>8266</v>
      </c>
      <c r="I862">
        <v>212157</v>
      </c>
      <c r="J862" s="1">
        <v>15</v>
      </c>
      <c r="K862" t="s">
        <v>28</v>
      </c>
      <c r="L862" t="s">
        <v>19</v>
      </c>
      <c r="M862" t="s">
        <v>23</v>
      </c>
      <c r="N862" s="1">
        <f xml:space="preserve"> ROUND((1 - _xlfn.PERCENTRANK.INC(customers[days_since_last_purchase],customers[[#This Row],[days_since_last_purchase]]))*4 +1,0)</f>
        <v>4</v>
      </c>
      <c r="O862" s="1">
        <f>ROUND(_xlfn.PERCENTRANK.INC(customers[total_orders],customers[[#This Row],[total_orders]])*4+1,0)</f>
        <v>4</v>
      </c>
      <c r="P862" s="1">
        <f>ROUND(_xlfn.PERCENTRANK.INC(customers[total_spend_usd],customers[[#This Row],[total_spend_usd]])*4+1,0)</f>
        <v>4</v>
      </c>
      <c r="Q862" s="1">
        <v>444</v>
      </c>
      <c r="R862" s="1" t="str">
        <f>_xlfn.XLOOKUP(Q862,RFM[RFM Score],RFM[Client Segmentation])</f>
        <v>Loyal Customer</v>
      </c>
    </row>
    <row r="863" spans="1:18" x14ac:dyDescent="0.3">
      <c r="A863" t="s">
        <v>915</v>
      </c>
      <c r="B863" t="s">
        <v>11</v>
      </c>
      <c r="C863">
        <v>39</v>
      </c>
      <c r="D863" t="s">
        <v>8068</v>
      </c>
      <c r="E863" t="s">
        <v>8084</v>
      </c>
      <c r="F863" t="s">
        <v>12</v>
      </c>
      <c r="G863">
        <v>11</v>
      </c>
      <c r="H863" s="1">
        <v>8501</v>
      </c>
      <c r="I863">
        <v>105605</v>
      </c>
      <c r="J863" s="1">
        <v>3</v>
      </c>
      <c r="K863" t="s">
        <v>37</v>
      </c>
      <c r="L863" t="s">
        <v>45</v>
      </c>
      <c r="M863" t="s">
        <v>23</v>
      </c>
      <c r="N863" s="1">
        <f xml:space="preserve"> ROUND((1 - _xlfn.PERCENTRANK.INC(customers[days_since_last_purchase],customers[[#This Row],[days_since_last_purchase]]))*4 +1,0)</f>
        <v>5</v>
      </c>
      <c r="O863" s="1">
        <f>ROUND(_xlfn.PERCENTRANK.INC(customers[total_orders],customers[[#This Row],[total_orders]])*4+1,0)</f>
        <v>3</v>
      </c>
      <c r="P863" s="1">
        <f>ROUND(_xlfn.PERCENTRANK.INC(customers[total_spend_usd],customers[[#This Row],[total_spend_usd]])*4+1,0)</f>
        <v>3</v>
      </c>
      <c r="Q863" s="1">
        <v>533</v>
      </c>
      <c r="R863" s="1" t="str">
        <f>_xlfn.XLOOKUP(Q863,RFM[RFM Score],RFM[Client Segmentation])</f>
        <v>Potential Loyalist</v>
      </c>
    </row>
    <row r="864" spans="1:18" x14ac:dyDescent="0.3">
      <c r="A864" t="s">
        <v>916</v>
      </c>
      <c r="B864" t="s">
        <v>11</v>
      </c>
      <c r="C864">
        <v>34</v>
      </c>
      <c r="D864" t="s">
        <v>8070</v>
      </c>
      <c r="E864" t="s">
        <v>8084</v>
      </c>
      <c r="F864" t="s">
        <v>17</v>
      </c>
      <c r="G864">
        <v>6</v>
      </c>
      <c r="H864" s="1">
        <v>5087</v>
      </c>
      <c r="I864">
        <v>33274</v>
      </c>
      <c r="J864" s="1">
        <v>160</v>
      </c>
      <c r="K864" t="s">
        <v>37</v>
      </c>
      <c r="L864" t="s">
        <v>45</v>
      </c>
      <c r="M864" t="s">
        <v>23</v>
      </c>
      <c r="N864" s="1">
        <f xml:space="preserve"> ROUND((1 - _xlfn.PERCENTRANK.INC(customers[days_since_last_purchase],customers[[#This Row],[days_since_last_purchase]]))*4 +1,0)</f>
        <v>1</v>
      </c>
      <c r="O864" s="1">
        <f>ROUND(_xlfn.PERCENTRANK.INC(customers[total_orders],customers[[#This Row],[total_orders]])*4+1,0)</f>
        <v>2</v>
      </c>
      <c r="P864" s="1">
        <f>ROUND(_xlfn.PERCENTRANK.INC(customers[total_spend_usd],customers[[#This Row],[total_spend_usd]])*4+1,0)</f>
        <v>2</v>
      </c>
      <c r="Q864" s="1">
        <v>122</v>
      </c>
      <c r="R864" s="1" t="str">
        <f>_xlfn.XLOOKUP(Q864,RFM[RFM Score],RFM[Client Segmentation])</f>
        <v>Hibernating</v>
      </c>
    </row>
    <row r="865" spans="1:18" x14ac:dyDescent="0.3">
      <c r="A865" t="s">
        <v>917</v>
      </c>
      <c r="B865" t="s">
        <v>11</v>
      </c>
      <c r="C865">
        <v>18</v>
      </c>
      <c r="D865" t="s">
        <v>8069</v>
      </c>
      <c r="E865" t="s">
        <v>8087</v>
      </c>
      <c r="F865" t="s">
        <v>12</v>
      </c>
      <c r="G865">
        <v>10</v>
      </c>
      <c r="H865" s="1">
        <v>3772</v>
      </c>
      <c r="I865">
        <v>40128</v>
      </c>
      <c r="J865" s="1">
        <v>88</v>
      </c>
      <c r="K865" t="s">
        <v>21</v>
      </c>
      <c r="L865" t="s">
        <v>34</v>
      </c>
      <c r="M865" t="s">
        <v>23</v>
      </c>
      <c r="N865" s="1">
        <f xml:space="preserve"> ROUND((1 - _xlfn.PERCENTRANK.INC(customers[days_since_last_purchase],customers[[#This Row],[days_since_last_purchase]]))*4 +1,0)</f>
        <v>2</v>
      </c>
      <c r="O865" s="1">
        <f>ROUND(_xlfn.PERCENTRANK.INC(customers[total_orders],customers[[#This Row],[total_orders]])*4+1,0)</f>
        <v>3</v>
      </c>
      <c r="P865" s="1">
        <f>ROUND(_xlfn.PERCENTRANK.INC(customers[total_spend_usd],customers[[#This Row],[total_spend_usd]])*4+1,0)</f>
        <v>2</v>
      </c>
      <c r="Q865" s="1">
        <v>232</v>
      </c>
      <c r="R865" s="1" t="str">
        <f>_xlfn.XLOOKUP(Q865,RFM[RFM Score],RFM[Client Segmentation])</f>
        <v>Hibernating</v>
      </c>
    </row>
    <row r="866" spans="1:18" x14ac:dyDescent="0.3">
      <c r="A866" t="s">
        <v>918</v>
      </c>
      <c r="B866" t="s">
        <v>11</v>
      </c>
      <c r="C866">
        <v>28</v>
      </c>
      <c r="D866" t="s">
        <v>8070</v>
      </c>
      <c r="E866" t="s">
        <v>8085</v>
      </c>
      <c r="F866" t="s">
        <v>12</v>
      </c>
      <c r="G866">
        <v>8</v>
      </c>
      <c r="H866" s="1">
        <v>11788</v>
      </c>
      <c r="I866">
        <v>96103</v>
      </c>
      <c r="J866" s="1">
        <v>11</v>
      </c>
      <c r="K866" t="s">
        <v>74</v>
      </c>
      <c r="L866" t="s">
        <v>47</v>
      </c>
      <c r="M866" t="s">
        <v>23</v>
      </c>
      <c r="N866" s="1">
        <f xml:space="preserve"> ROUND((1 - _xlfn.PERCENTRANK.INC(customers[days_since_last_purchase],customers[[#This Row],[days_since_last_purchase]]))*4 +1,0)</f>
        <v>4</v>
      </c>
      <c r="O866" s="1">
        <f>ROUND(_xlfn.PERCENTRANK.INC(customers[total_orders],customers[[#This Row],[total_orders]])*4+1,0)</f>
        <v>2</v>
      </c>
      <c r="P866" s="1">
        <f>ROUND(_xlfn.PERCENTRANK.INC(customers[total_spend_usd],customers[[#This Row],[total_spend_usd]])*4+1,0)</f>
        <v>3</v>
      </c>
      <c r="Q866" s="1">
        <v>423</v>
      </c>
      <c r="R866" s="1" t="str">
        <f>_xlfn.XLOOKUP(Q866,RFM[RFM Score],RFM[Client Segmentation])</f>
        <v>Potential Loyalist</v>
      </c>
    </row>
    <row r="867" spans="1:18" x14ac:dyDescent="0.3">
      <c r="A867" t="s">
        <v>919</v>
      </c>
      <c r="B867" t="s">
        <v>11</v>
      </c>
      <c r="C867">
        <v>29</v>
      </c>
      <c r="D867" t="s">
        <v>8070</v>
      </c>
      <c r="E867" t="s">
        <v>8084</v>
      </c>
      <c r="F867" t="s">
        <v>12</v>
      </c>
      <c r="G867">
        <v>6</v>
      </c>
      <c r="H867" s="1">
        <v>7112</v>
      </c>
      <c r="I867">
        <v>4500</v>
      </c>
      <c r="J867" s="1">
        <v>133</v>
      </c>
      <c r="K867" t="s">
        <v>44</v>
      </c>
      <c r="L867" t="s">
        <v>34</v>
      </c>
      <c r="M867" t="s">
        <v>23</v>
      </c>
      <c r="N867" s="1">
        <f xml:space="preserve"> ROUND((1 - _xlfn.PERCENTRANK.INC(customers[days_since_last_purchase],customers[[#This Row],[days_since_last_purchase]]))*4 +1,0)</f>
        <v>1</v>
      </c>
      <c r="O867" s="1">
        <f>ROUND(_xlfn.PERCENTRANK.INC(customers[total_orders],customers[[#This Row],[total_orders]])*4+1,0)</f>
        <v>2</v>
      </c>
      <c r="P867" s="1">
        <f>ROUND(_xlfn.PERCENTRANK.INC(customers[total_spend_usd],customers[[#This Row],[total_spend_usd]])*4+1,0)</f>
        <v>1</v>
      </c>
      <c r="Q867" s="1">
        <v>121</v>
      </c>
      <c r="R867" s="1" t="str">
        <f>_xlfn.XLOOKUP(Q867,RFM[RFM Score],RFM[Client Segmentation])</f>
        <v>Lost</v>
      </c>
    </row>
    <row r="868" spans="1:18" x14ac:dyDescent="0.3">
      <c r="A868" t="s">
        <v>920</v>
      </c>
      <c r="B868" t="s">
        <v>11</v>
      </c>
      <c r="C868">
        <v>25</v>
      </c>
      <c r="D868" t="s">
        <v>8070</v>
      </c>
      <c r="E868" t="s">
        <v>8086</v>
      </c>
      <c r="F868" t="s">
        <v>17</v>
      </c>
      <c r="G868">
        <v>26</v>
      </c>
      <c r="H868" s="1">
        <v>6144</v>
      </c>
      <c r="I868">
        <v>146745</v>
      </c>
      <c r="J868" s="1">
        <v>86</v>
      </c>
      <c r="K868" t="s">
        <v>124</v>
      </c>
      <c r="L868" t="s">
        <v>19</v>
      </c>
      <c r="M868" t="s">
        <v>23</v>
      </c>
      <c r="N868" s="1">
        <f xml:space="preserve"> ROUND((1 - _xlfn.PERCENTRANK.INC(customers[days_since_last_purchase],customers[[#This Row],[days_since_last_purchase]]))*4 +1,0)</f>
        <v>2</v>
      </c>
      <c r="O868" s="1">
        <f>ROUND(_xlfn.PERCENTRANK.INC(customers[total_orders],customers[[#This Row],[total_orders]])*4+1,0)</f>
        <v>4</v>
      </c>
      <c r="P868" s="1">
        <f>ROUND(_xlfn.PERCENTRANK.INC(customers[total_spend_usd],customers[[#This Row],[total_spend_usd]])*4+1,0)</f>
        <v>4</v>
      </c>
      <c r="Q868" s="1">
        <v>244</v>
      </c>
      <c r="R868" s="1" t="str">
        <f>_xlfn.XLOOKUP(Q868,RFM[RFM Score],RFM[Client Segmentation])</f>
        <v>At Risk</v>
      </c>
    </row>
    <row r="869" spans="1:18" x14ac:dyDescent="0.3">
      <c r="A869" t="s">
        <v>921</v>
      </c>
      <c r="B869" t="s">
        <v>51</v>
      </c>
      <c r="C869">
        <v>36</v>
      </c>
      <c r="D869" t="s">
        <v>8068</v>
      </c>
      <c r="E869" t="s">
        <v>8086</v>
      </c>
      <c r="F869" t="s">
        <v>17</v>
      </c>
      <c r="G869">
        <v>22</v>
      </c>
      <c r="H869" s="1">
        <v>5873</v>
      </c>
      <c r="I869">
        <v>135787</v>
      </c>
      <c r="J869" s="1">
        <v>12</v>
      </c>
      <c r="K869" t="s">
        <v>40</v>
      </c>
      <c r="L869" t="s">
        <v>47</v>
      </c>
      <c r="M869" t="s">
        <v>15</v>
      </c>
      <c r="N869" s="1">
        <f xml:space="preserve"> ROUND((1 - _xlfn.PERCENTRANK.INC(customers[days_since_last_purchase],customers[[#This Row],[days_since_last_purchase]]))*4 +1,0)</f>
        <v>4</v>
      </c>
      <c r="O869" s="1">
        <f>ROUND(_xlfn.PERCENTRANK.INC(customers[total_orders],customers[[#This Row],[total_orders]])*4+1,0)</f>
        <v>4</v>
      </c>
      <c r="P869" s="1">
        <f>ROUND(_xlfn.PERCENTRANK.INC(customers[total_spend_usd],customers[[#This Row],[total_spend_usd]])*4+1,0)</f>
        <v>4</v>
      </c>
      <c r="Q869" s="1">
        <v>444</v>
      </c>
      <c r="R869" s="1" t="str">
        <f>_xlfn.XLOOKUP(Q869,RFM[RFM Score],RFM[Client Segmentation])</f>
        <v>Loyal Customer</v>
      </c>
    </row>
    <row r="870" spans="1:18" x14ac:dyDescent="0.3">
      <c r="A870" t="s">
        <v>922</v>
      </c>
      <c r="B870" t="s">
        <v>68</v>
      </c>
      <c r="C870">
        <v>42</v>
      </c>
      <c r="D870" t="s">
        <v>8068</v>
      </c>
      <c r="E870" t="s">
        <v>8084</v>
      </c>
      <c r="F870" t="s">
        <v>17</v>
      </c>
      <c r="G870">
        <v>2</v>
      </c>
      <c r="H870" s="1">
        <v>4477</v>
      </c>
      <c r="I870">
        <v>8512</v>
      </c>
      <c r="J870" s="1">
        <v>28</v>
      </c>
      <c r="K870" t="s">
        <v>21</v>
      </c>
      <c r="L870" t="s">
        <v>19</v>
      </c>
      <c r="M870" t="s">
        <v>23</v>
      </c>
      <c r="N870" s="1">
        <f xml:space="preserve"> ROUND((1 - _xlfn.PERCENTRANK.INC(customers[days_since_last_purchase],customers[[#This Row],[days_since_last_purchase]]))*4 +1,0)</f>
        <v>4</v>
      </c>
      <c r="O870" s="1">
        <f>ROUND(_xlfn.PERCENTRANK.INC(customers[total_orders],customers[[#This Row],[total_orders]])*4+1,0)</f>
        <v>1</v>
      </c>
      <c r="P870" s="1">
        <f>ROUND(_xlfn.PERCENTRANK.INC(customers[total_spend_usd],customers[[#This Row],[total_spend_usd]])*4+1,0)</f>
        <v>1</v>
      </c>
      <c r="Q870" s="1">
        <v>411</v>
      </c>
      <c r="R870" s="1" t="str">
        <f>_xlfn.XLOOKUP(Q870,RFM[RFM Score],RFM[Client Segmentation])</f>
        <v>New Customer</v>
      </c>
    </row>
    <row r="871" spans="1:18" x14ac:dyDescent="0.3">
      <c r="A871" t="s">
        <v>923</v>
      </c>
      <c r="B871" t="s">
        <v>68</v>
      </c>
      <c r="C871">
        <v>46</v>
      </c>
      <c r="D871" t="s">
        <v>8071</v>
      </c>
      <c r="E871" t="s">
        <v>8084</v>
      </c>
      <c r="F871" t="s">
        <v>17</v>
      </c>
      <c r="G871">
        <v>4</v>
      </c>
      <c r="H871" s="1">
        <v>3077</v>
      </c>
      <c r="I871">
        <v>12407</v>
      </c>
      <c r="J871" s="1">
        <v>97</v>
      </c>
      <c r="K871" t="s">
        <v>44</v>
      </c>
      <c r="L871" t="s">
        <v>19</v>
      </c>
      <c r="M871" t="s">
        <v>23</v>
      </c>
      <c r="N871" s="1">
        <f xml:space="preserve"> ROUND((1 - _xlfn.PERCENTRANK.INC(customers[days_since_last_purchase],customers[[#This Row],[days_since_last_purchase]]))*4 +1,0)</f>
        <v>2</v>
      </c>
      <c r="O871" s="1">
        <f>ROUND(_xlfn.PERCENTRANK.INC(customers[total_orders],customers[[#This Row],[total_orders]])*4+1,0)</f>
        <v>2</v>
      </c>
      <c r="P871" s="1">
        <f>ROUND(_xlfn.PERCENTRANK.INC(customers[total_spend_usd],customers[[#This Row],[total_spend_usd]])*4+1,0)</f>
        <v>2</v>
      </c>
      <c r="Q871" s="1">
        <v>222</v>
      </c>
      <c r="R871" s="1" t="str">
        <f>_xlfn.XLOOKUP(Q871,RFM[RFM Score],RFM[Client Segmentation])</f>
        <v>Hibernating</v>
      </c>
    </row>
    <row r="872" spans="1:18" x14ac:dyDescent="0.3">
      <c r="A872" t="s">
        <v>924</v>
      </c>
      <c r="B872" t="s">
        <v>11</v>
      </c>
      <c r="C872">
        <v>38</v>
      </c>
      <c r="D872" t="s">
        <v>8068</v>
      </c>
      <c r="E872" t="s">
        <v>8084</v>
      </c>
      <c r="F872" t="s">
        <v>17</v>
      </c>
      <c r="G872">
        <v>5</v>
      </c>
      <c r="H872" s="1">
        <v>2175</v>
      </c>
      <c r="I872">
        <v>1005</v>
      </c>
      <c r="J872" s="1">
        <v>138</v>
      </c>
      <c r="K872" t="s">
        <v>52</v>
      </c>
      <c r="L872" t="s">
        <v>34</v>
      </c>
      <c r="M872" t="s">
        <v>15</v>
      </c>
      <c r="N872" s="1">
        <f xml:space="preserve"> ROUND((1 - _xlfn.PERCENTRANK.INC(customers[days_since_last_purchase],customers[[#This Row],[days_since_last_purchase]]))*4 +1,0)</f>
        <v>1</v>
      </c>
      <c r="O872" s="1">
        <f>ROUND(_xlfn.PERCENTRANK.INC(customers[total_orders],customers[[#This Row],[total_orders]])*4+1,0)</f>
        <v>2</v>
      </c>
      <c r="P872" s="1">
        <f>ROUND(_xlfn.PERCENTRANK.INC(customers[total_spend_usd],customers[[#This Row],[total_spend_usd]])*4+1,0)</f>
        <v>1</v>
      </c>
      <c r="Q872" s="1">
        <v>121</v>
      </c>
      <c r="R872" s="1" t="str">
        <f>_xlfn.XLOOKUP(Q872,RFM[RFM Score],RFM[Client Segmentation])</f>
        <v>Lost</v>
      </c>
    </row>
    <row r="873" spans="1:18" x14ac:dyDescent="0.3">
      <c r="A873" t="s">
        <v>925</v>
      </c>
      <c r="B873" t="s">
        <v>61</v>
      </c>
      <c r="C873">
        <v>37</v>
      </c>
      <c r="D873" t="s">
        <v>8068</v>
      </c>
      <c r="E873" t="s">
        <v>8086</v>
      </c>
      <c r="F873" t="s">
        <v>17</v>
      </c>
      <c r="G873">
        <v>36</v>
      </c>
      <c r="H873" s="1">
        <v>14542</v>
      </c>
      <c r="I873">
        <v>552397</v>
      </c>
      <c r="J873" s="1">
        <v>11</v>
      </c>
      <c r="K873" t="s">
        <v>21</v>
      </c>
      <c r="L873" t="s">
        <v>45</v>
      </c>
      <c r="M873" t="s">
        <v>15</v>
      </c>
      <c r="N873" s="1">
        <f xml:space="preserve"> ROUND((1 - _xlfn.PERCENTRANK.INC(customers[days_since_last_purchase],customers[[#This Row],[days_since_last_purchase]]))*4 +1,0)</f>
        <v>4</v>
      </c>
      <c r="O873" s="1">
        <f>ROUND(_xlfn.PERCENTRANK.INC(customers[total_orders],customers[[#This Row],[total_orders]])*4+1,0)</f>
        <v>5</v>
      </c>
      <c r="P873" s="1">
        <f>ROUND(_xlfn.PERCENTRANK.INC(customers[total_spend_usd],customers[[#This Row],[total_spend_usd]])*4+1,0)</f>
        <v>5</v>
      </c>
      <c r="Q873" s="1">
        <v>455</v>
      </c>
      <c r="R873" s="1" t="str">
        <f>_xlfn.XLOOKUP(Q873,RFM[RFM Score],RFM[Client Segmentation])</f>
        <v>Champion</v>
      </c>
    </row>
    <row r="874" spans="1:18" x14ac:dyDescent="0.3">
      <c r="A874" t="s">
        <v>926</v>
      </c>
      <c r="B874" t="s">
        <v>11</v>
      </c>
      <c r="C874">
        <v>18</v>
      </c>
      <c r="D874" t="s">
        <v>8069</v>
      </c>
      <c r="E874" t="s">
        <v>8086</v>
      </c>
      <c r="F874" t="s">
        <v>12</v>
      </c>
      <c r="G874">
        <v>39</v>
      </c>
      <c r="H874" s="1">
        <v>24041</v>
      </c>
      <c r="I874">
        <v>883999</v>
      </c>
      <c r="J874" s="1">
        <v>36</v>
      </c>
      <c r="K874" t="s">
        <v>21</v>
      </c>
      <c r="L874" t="s">
        <v>47</v>
      </c>
      <c r="M874" t="s">
        <v>23</v>
      </c>
      <c r="N874" s="1">
        <f xml:space="preserve"> ROUND((1 - _xlfn.PERCENTRANK.INC(customers[days_since_last_purchase],customers[[#This Row],[days_since_last_purchase]]))*4 +1,0)</f>
        <v>3</v>
      </c>
      <c r="O874" s="1">
        <f>ROUND(_xlfn.PERCENTRANK.INC(customers[total_orders],customers[[#This Row],[total_orders]])*4+1,0)</f>
        <v>5</v>
      </c>
      <c r="P874" s="1">
        <f>ROUND(_xlfn.PERCENTRANK.INC(customers[total_spend_usd],customers[[#This Row],[total_spend_usd]])*4+1,0)</f>
        <v>5</v>
      </c>
      <c r="Q874" s="1">
        <v>355</v>
      </c>
      <c r="R874" s="1" t="str">
        <f>_xlfn.XLOOKUP(Q874,RFM[RFM Score],RFM[Client Segmentation])</f>
        <v>Loyal Customer</v>
      </c>
    </row>
    <row r="875" spans="1:18" x14ac:dyDescent="0.3">
      <c r="A875" t="s">
        <v>927</v>
      </c>
      <c r="B875" t="s">
        <v>11</v>
      </c>
      <c r="C875">
        <v>51</v>
      </c>
      <c r="D875" t="s">
        <v>8071</v>
      </c>
      <c r="E875" t="s">
        <v>8087</v>
      </c>
      <c r="F875" t="s">
        <v>12</v>
      </c>
      <c r="G875">
        <v>45</v>
      </c>
      <c r="H875" s="1">
        <v>6771</v>
      </c>
      <c r="I875">
        <v>277361</v>
      </c>
      <c r="J875" s="1">
        <v>12</v>
      </c>
      <c r="K875" t="s">
        <v>44</v>
      </c>
      <c r="L875" t="s">
        <v>22</v>
      </c>
      <c r="M875" t="s">
        <v>15</v>
      </c>
      <c r="N875" s="1">
        <f xml:space="preserve"> ROUND((1 - _xlfn.PERCENTRANK.INC(customers[days_since_last_purchase],customers[[#This Row],[days_since_last_purchase]]))*4 +1,0)</f>
        <v>4</v>
      </c>
      <c r="O875" s="1">
        <f>ROUND(_xlfn.PERCENTRANK.INC(customers[total_orders],customers[[#This Row],[total_orders]])*4+1,0)</f>
        <v>5</v>
      </c>
      <c r="P875" s="1">
        <f>ROUND(_xlfn.PERCENTRANK.INC(customers[total_spend_usd],customers[[#This Row],[total_spend_usd]])*4+1,0)</f>
        <v>4</v>
      </c>
      <c r="Q875" s="1">
        <v>454</v>
      </c>
      <c r="R875" s="1" t="str">
        <f>_xlfn.XLOOKUP(Q875,RFM[RFM Score],RFM[Client Segmentation])</f>
        <v>Champion</v>
      </c>
    </row>
    <row r="876" spans="1:18" x14ac:dyDescent="0.3">
      <c r="A876" t="s">
        <v>928</v>
      </c>
      <c r="B876" t="s">
        <v>30</v>
      </c>
      <c r="C876">
        <v>25</v>
      </c>
      <c r="D876" t="s">
        <v>8070</v>
      </c>
      <c r="E876" t="s">
        <v>8085</v>
      </c>
      <c r="F876" t="s">
        <v>17</v>
      </c>
      <c r="G876">
        <v>20</v>
      </c>
      <c r="H876" s="1">
        <v>9082</v>
      </c>
      <c r="I876">
        <v>186716</v>
      </c>
      <c r="J876" s="1">
        <v>119</v>
      </c>
      <c r="K876" t="s">
        <v>37</v>
      </c>
      <c r="L876" t="s">
        <v>47</v>
      </c>
      <c r="M876" t="s">
        <v>15</v>
      </c>
      <c r="N876" s="1">
        <f xml:space="preserve"> ROUND((1 - _xlfn.PERCENTRANK.INC(customers[days_since_last_purchase],customers[[#This Row],[days_since_last_purchase]]))*4 +1,0)</f>
        <v>2</v>
      </c>
      <c r="O876" s="1">
        <f>ROUND(_xlfn.PERCENTRANK.INC(customers[total_orders],customers[[#This Row],[total_orders]])*4+1,0)</f>
        <v>4</v>
      </c>
      <c r="P876" s="1">
        <f>ROUND(_xlfn.PERCENTRANK.INC(customers[total_spend_usd],customers[[#This Row],[total_spend_usd]])*4+1,0)</f>
        <v>4</v>
      </c>
      <c r="Q876" s="1">
        <v>244</v>
      </c>
      <c r="R876" s="1" t="str">
        <f>_xlfn.XLOOKUP(Q876,RFM[RFM Score],RFM[Client Segmentation])</f>
        <v>At Risk</v>
      </c>
    </row>
    <row r="877" spans="1:18" x14ac:dyDescent="0.3">
      <c r="A877" t="s">
        <v>929</v>
      </c>
      <c r="B877" t="s">
        <v>107</v>
      </c>
      <c r="C877">
        <v>38</v>
      </c>
      <c r="D877" t="s">
        <v>8068</v>
      </c>
      <c r="E877" t="s">
        <v>8084</v>
      </c>
      <c r="F877" t="s">
        <v>12</v>
      </c>
      <c r="G877">
        <v>19</v>
      </c>
      <c r="H877" s="1">
        <v>2853</v>
      </c>
      <c r="I877">
        <v>50188</v>
      </c>
      <c r="J877" s="1">
        <v>53</v>
      </c>
      <c r="K877" t="s">
        <v>25</v>
      </c>
      <c r="L877" t="s">
        <v>19</v>
      </c>
      <c r="M877" t="s">
        <v>23</v>
      </c>
      <c r="N877" s="1">
        <f xml:space="preserve"> ROUND((1 - _xlfn.PERCENTRANK.INC(customers[days_since_last_purchase],customers[[#This Row],[days_since_last_purchase]]))*4 +1,0)</f>
        <v>3</v>
      </c>
      <c r="O877" s="1">
        <f>ROUND(_xlfn.PERCENTRANK.INC(customers[total_orders],customers[[#This Row],[total_orders]])*4+1,0)</f>
        <v>4</v>
      </c>
      <c r="P877" s="1">
        <f>ROUND(_xlfn.PERCENTRANK.INC(customers[total_spend_usd],customers[[#This Row],[total_spend_usd]])*4+1,0)</f>
        <v>3</v>
      </c>
      <c r="Q877" s="1">
        <v>343</v>
      </c>
      <c r="R877" s="1" t="str">
        <f>_xlfn.XLOOKUP(Q877,RFM[RFM Score],RFM[Client Segmentation])</f>
        <v>Need Attention</v>
      </c>
    </row>
    <row r="878" spans="1:18" x14ac:dyDescent="0.3">
      <c r="A878" t="s">
        <v>930</v>
      </c>
      <c r="B878" t="s">
        <v>43</v>
      </c>
      <c r="C878">
        <v>38</v>
      </c>
      <c r="D878" t="s">
        <v>8068</v>
      </c>
      <c r="E878" t="s">
        <v>8084</v>
      </c>
      <c r="F878" t="s">
        <v>12</v>
      </c>
      <c r="G878">
        <v>1</v>
      </c>
      <c r="H878" s="1">
        <v>2672</v>
      </c>
      <c r="I878">
        <v>249</v>
      </c>
      <c r="J878" s="1">
        <v>131</v>
      </c>
      <c r="K878" t="s">
        <v>28</v>
      </c>
      <c r="L878" t="s">
        <v>45</v>
      </c>
      <c r="M878" t="s">
        <v>23</v>
      </c>
      <c r="N878" s="1">
        <f xml:space="preserve"> ROUND((1 - _xlfn.PERCENTRANK.INC(customers[days_since_last_purchase],customers[[#This Row],[days_since_last_purchase]]))*4 +1,0)</f>
        <v>1</v>
      </c>
      <c r="O878" s="1">
        <f>ROUND(_xlfn.PERCENTRANK.INC(customers[total_orders],customers[[#This Row],[total_orders]])*4+1,0)</f>
        <v>1</v>
      </c>
      <c r="P878" s="1">
        <f>ROUND(_xlfn.PERCENTRANK.INC(customers[total_spend_usd],customers[[#This Row],[total_spend_usd]])*4+1,0)</f>
        <v>1</v>
      </c>
      <c r="Q878" s="1">
        <v>111</v>
      </c>
      <c r="R878" s="1" t="str">
        <f>_xlfn.XLOOKUP(Q878,RFM[RFM Score],RFM[Client Segmentation])</f>
        <v>Lost</v>
      </c>
    </row>
    <row r="879" spans="1:18" x14ac:dyDescent="0.3">
      <c r="A879" t="s">
        <v>931</v>
      </c>
      <c r="B879" t="s">
        <v>11</v>
      </c>
      <c r="C879">
        <v>28</v>
      </c>
      <c r="D879" t="s">
        <v>8070</v>
      </c>
      <c r="E879" t="s">
        <v>8087</v>
      </c>
      <c r="F879" t="s">
        <v>12</v>
      </c>
      <c r="G879">
        <v>55</v>
      </c>
      <c r="H879" s="1">
        <v>1703</v>
      </c>
      <c r="I879">
        <v>80177</v>
      </c>
      <c r="J879" s="1">
        <v>26</v>
      </c>
      <c r="K879" t="s">
        <v>31</v>
      </c>
      <c r="L879" t="s">
        <v>19</v>
      </c>
      <c r="M879" t="s">
        <v>23</v>
      </c>
      <c r="N879" s="1">
        <f xml:space="preserve"> ROUND((1 - _xlfn.PERCENTRANK.INC(customers[days_since_last_purchase],customers[[#This Row],[days_since_last_purchase]]))*4 +1,0)</f>
        <v>4</v>
      </c>
      <c r="O879" s="1">
        <f>ROUND(_xlfn.PERCENTRANK.INC(customers[total_orders],customers[[#This Row],[total_orders]])*4+1,0)</f>
        <v>5</v>
      </c>
      <c r="P879" s="1">
        <f>ROUND(_xlfn.PERCENTRANK.INC(customers[total_spend_usd],customers[[#This Row],[total_spend_usd]])*4+1,0)</f>
        <v>3</v>
      </c>
      <c r="Q879" s="1">
        <v>453</v>
      </c>
      <c r="R879" s="1" t="str">
        <f>_xlfn.XLOOKUP(Q879,RFM[RFM Score],RFM[Client Segmentation])</f>
        <v>Potential Loyalist</v>
      </c>
    </row>
    <row r="880" spans="1:18" x14ac:dyDescent="0.3">
      <c r="A880" t="s">
        <v>932</v>
      </c>
      <c r="B880" t="s">
        <v>11</v>
      </c>
      <c r="C880">
        <v>39</v>
      </c>
      <c r="D880" t="s">
        <v>8068</v>
      </c>
      <c r="E880" t="s">
        <v>8084</v>
      </c>
      <c r="F880" t="s">
        <v>12</v>
      </c>
      <c r="G880">
        <v>19</v>
      </c>
      <c r="H880" s="1">
        <v>9721</v>
      </c>
      <c r="I880">
        <v>188277</v>
      </c>
      <c r="J880" s="1">
        <v>1</v>
      </c>
      <c r="K880" t="s">
        <v>21</v>
      </c>
      <c r="L880" t="s">
        <v>19</v>
      </c>
      <c r="M880" t="s">
        <v>23</v>
      </c>
      <c r="N880" s="1">
        <f xml:space="preserve"> ROUND((1 - _xlfn.PERCENTRANK.INC(customers[days_since_last_purchase],customers[[#This Row],[days_since_last_purchase]]))*4 +1,0)</f>
        <v>5</v>
      </c>
      <c r="O880" s="1">
        <f>ROUND(_xlfn.PERCENTRANK.INC(customers[total_orders],customers[[#This Row],[total_orders]])*4+1,0)</f>
        <v>4</v>
      </c>
      <c r="P880" s="1">
        <f>ROUND(_xlfn.PERCENTRANK.INC(customers[total_spend_usd],customers[[#This Row],[total_spend_usd]])*4+1,0)</f>
        <v>4</v>
      </c>
      <c r="Q880" s="1">
        <v>544</v>
      </c>
      <c r="R880" s="1" t="str">
        <f>_xlfn.XLOOKUP(Q880,RFM[RFM Score],RFM[Client Segmentation])</f>
        <v>Champion</v>
      </c>
    </row>
    <row r="881" spans="1:18" x14ac:dyDescent="0.3">
      <c r="A881" t="s">
        <v>933</v>
      </c>
      <c r="B881" t="s">
        <v>11</v>
      </c>
      <c r="C881">
        <v>40</v>
      </c>
      <c r="D881" t="s">
        <v>8068</v>
      </c>
      <c r="E881" t="s">
        <v>8086</v>
      </c>
      <c r="F881" t="s">
        <v>17</v>
      </c>
      <c r="G881">
        <v>21</v>
      </c>
      <c r="H881" s="1">
        <v>28757</v>
      </c>
      <c r="I881">
        <v>635575</v>
      </c>
      <c r="J881" s="1">
        <v>19</v>
      </c>
      <c r="K881" t="s">
        <v>28</v>
      </c>
      <c r="L881" t="s">
        <v>45</v>
      </c>
      <c r="M881" t="s">
        <v>23</v>
      </c>
      <c r="N881" s="1">
        <f xml:space="preserve"> ROUND((1 - _xlfn.PERCENTRANK.INC(customers[days_since_last_purchase],customers[[#This Row],[days_since_last_purchase]]))*4 +1,0)</f>
        <v>4</v>
      </c>
      <c r="O881" s="1">
        <f>ROUND(_xlfn.PERCENTRANK.INC(customers[total_orders],customers[[#This Row],[total_orders]])*4+1,0)</f>
        <v>4</v>
      </c>
      <c r="P881" s="1">
        <f>ROUND(_xlfn.PERCENTRANK.INC(customers[total_spend_usd],customers[[#This Row],[total_spend_usd]])*4+1,0)</f>
        <v>5</v>
      </c>
      <c r="Q881" s="1">
        <v>445</v>
      </c>
      <c r="R881" s="1" t="str">
        <f>_xlfn.XLOOKUP(Q881,RFM[RFM Score],RFM[Client Segmentation])</f>
        <v>Champion</v>
      </c>
    </row>
    <row r="882" spans="1:18" x14ac:dyDescent="0.3">
      <c r="A882" t="s">
        <v>934</v>
      </c>
      <c r="B882" t="s">
        <v>11</v>
      </c>
      <c r="C882">
        <v>18</v>
      </c>
      <c r="D882" t="s">
        <v>8069</v>
      </c>
      <c r="E882" t="s">
        <v>8085</v>
      </c>
      <c r="F882" t="s">
        <v>17</v>
      </c>
      <c r="G882">
        <v>23</v>
      </c>
      <c r="H882" s="1">
        <v>2669</v>
      </c>
      <c r="I882">
        <v>55134</v>
      </c>
      <c r="J882" s="1">
        <v>48</v>
      </c>
      <c r="K882" t="s">
        <v>28</v>
      </c>
      <c r="L882" t="s">
        <v>19</v>
      </c>
      <c r="M882" t="s">
        <v>23</v>
      </c>
      <c r="N882" s="1">
        <f xml:space="preserve"> ROUND((1 - _xlfn.PERCENTRANK.INC(customers[days_since_last_purchase],customers[[#This Row],[days_since_last_purchase]]))*4 +1,0)</f>
        <v>3</v>
      </c>
      <c r="O882" s="1">
        <f>ROUND(_xlfn.PERCENTRANK.INC(customers[total_orders],customers[[#This Row],[total_orders]])*4+1,0)</f>
        <v>4</v>
      </c>
      <c r="P882" s="1">
        <f>ROUND(_xlfn.PERCENTRANK.INC(customers[total_spend_usd],customers[[#This Row],[total_spend_usd]])*4+1,0)</f>
        <v>3</v>
      </c>
      <c r="Q882" s="1">
        <v>343</v>
      </c>
      <c r="R882" s="1" t="str">
        <f>_xlfn.XLOOKUP(Q882,RFM[RFM Score],RFM[Client Segmentation])</f>
        <v>Need Attention</v>
      </c>
    </row>
    <row r="883" spans="1:18" x14ac:dyDescent="0.3">
      <c r="A883" t="s">
        <v>935</v>
      </c>
      <c r="B883" t="s">
        <v>107</v>
      </c>
      <c r="C883">
        <v>35</v>
      </c>
      <c r="D883" t="s">
        <v>8068</v>
      </c>
      <c r="E883" t="s">
        <v>8085</v>
      </c>
      <c r="F883" t="s">
        <v>12</v>
      </c>
      <c r="G883">
        <v>20</v>
      </c>
      <c r="H883" s="1">
        <v>2100</v>
      </c>
      <c r="I883">
        <v>41396</v>
      </c>
      <c r="J883" s="1">
        <v>17</v>
      </c>
      <c r="K883" t="s">
        <v>98</v>
      </c>
      <c r="L883" t="s">
        <v>22</v>
      </c>
      <c r="M883" t="s">
        <v>23</v>
      </c>
      <c r="N883" s="1">
        <f xml:space="preserve"> ROUND((1 - _xlfn.PERCENTRANK.INC(customers[days_since_last_purchase],customers[[#This Row],[days_since_last_purchase]]))*4 +1,0)</f>
        <v>4</v>
      </c>
      <c r="O883" s="1">
        <f>ROUND(_xlfn.PERCENTRANK.INC(customers[total_orders],customers[[#This Row],[total_orders]])*4+1,0)</f>
        <v>4</v>
      </c>
      <c r="P883" s="1">
        <f>ROUND(_xlfn.PERCENTRANK.INC(customers[total_spend_usd],customers[[#This Row],[total_spend_usd]])*4+1,0)</f>
        <v>2</v>
      </c>
      <c r="Q883" s="1">
        <v>442</v>
      </c>
      <c r="R883" s="1" t="str">
        <f>_xlfn.XLOOKUP(Q883,RFM[RFM Score],RFM[Client Segmentation])</f>
        <v>Potential Loyalist</v>
      </c>
    </row>
    <row r="884" spans="1:18" x14ac:dyDescent="0.3">
      <c r="A884" t="s">
        <v>936</v>
      </c>
      <c r="B884" t="s">
        <v>11</v>
      </c>
      <c r="C884">
        <v>54</v>
      </c>
      <c r="D884" t="s">
        <v>8071</v>
      </c>
      <c r="E884" t="s">
        <v>8084</v>
      </c>
      <c r="F884" t="s">
        <v>17</v>
      </c>
      <c r="G884">
        <v>8</v>
      </c>
      <c r="H884" s="1">
        <v>6766</v>
      </c>
      <c r="I884">
        <v>51555</v>
      </c>
      <c r="J884" s="1">
        <v>5</v>
      </c>
      <c r="K884" t="s">
        <v>52</v>
      </c>
      <c r="L884" t="s">
        <v>19</v>
      </c>
      <c r="M884" t="s">
        <v>23</v>
      </c>
      <c r="N884" s="1">
        <f xml:space="preserve"> ROUND((1 - _xlfn.PERCENTRANK.INC(customers[days_since_last_purchase],customers[[#This Row],[days_since_last_purchase]]))*4 +1,0)</f>
        <v>5</v>
      </c>
      <c r="O884" s="1">
        <f>ROUND(_xlfn.PERCENTRANK.INC(customers[total_orders],customers[[#This Row],[total_orders]])*4+1,0)</f>
        <v>2</v>
      </c>
      <c r="P884" s="1">
        <f>ROUND(_xlfn.PERCENTRANK.INC(customers[total_spend_usd],customers[[#This Row],[total_spend_usd]])*4+1,0)</f>
        <v>3</v>
      </c>
      <c r="Q884" s="1">
        <v>523</v>
      </c>
      <c r="R884" s="1" t="str">
        <f>_xlfn.XLOOKUP(Q884,RFM[RFM Score],RFM[Client Segmentation])</f>
        <v>Promising</v>
      </c>
    </row>
    <row r="885" spans="1:18" x14ac:dyDescent="0.3">
      <c r="A885" t="s">
        <v>937</v>
      </c>
      <c r="B885" t="s">
        <v>30</v>
      </c>
      <c r="C885">
        <v>55</v>
      </c>
      <c r="D885" t="s">
        <v>8072</v>
      </c>
      <c r="E885" t="s">
        <v>8084</v>
      </c>
      <c r="F885" t="s">
        <v>12</v>
      </c>
      <c r="G885">
        <v>10</v>
      </c>
      <c r="H885" s="1">
        <v>8174</v>
      </c>
      <c r="I885">
        <v>81426</v>
      </c>
      <c r="J885" s="1">
        <v>36</v>
      </c>
      <c r="K885" t="s">
        <v>28</v>
      </c>
      <c r="L885" t="s">
        <v>34</v>
      </c>
      <c r="M885" t="s">
        <v>23</v>
      </c>
      <c r="N885" s="1">
        <f xml:space="preserve"> ROUND((1 - _xlfn.PERCENTRANK.INC(customers[days_since_last_purchase],customers[[#This Row],[days_since_last_purchase]]))*4 +1,0)</f>
        <v>3</v>
      </c>
      <c r="O885" s="1">
        <f>ROUND(_xlfn.PERCENTRANK.INC(customers[total_orders],customers[[#This Row],[total_orders]])*4+1,0)</f>
        <v>3</v>
      </c>
      <c r="P885" s="1">
        <f>ROUND(_xlfn.PERCENTRANK.INC(customers[total_spend_usd],customers[[#This Row],[total_spend_usd]])*4+1,0)</f>
        <v>3</v>
      </c>
      <c r="Q885" s="1">
        <v>333</v>
      </c>
      <c r="R885" s="1" t="str">
        <f>_xlfn.XLOOKUP(Q885,RFM[RFM Score],RFM[Client Segmentation])</f>
        <v>Potential Loyalist</v>
      </c>
    </row>
    <row r="886" spans="1:18" x14ac:dyDescent="0.3">
      <c r="A886" t="s">
        <v>938</v>
      </c>
      <c r="B886" t="s">
        <v>11</v>
      </c>
      <c r="C886">
        <v>24</v>
      </c>
      <c r="D886" t="s">
        <v>8069</v>
      </c>
      <c r="E886" t="s">
        <v>8087</v>
      </c>
      <c r="F886" t="s">
        <v>17</v>
      </c>
      <c r="G886">
        <v>9</v>
      </c>
      <c r="H886" s="1">
        <v>14485</v>
      </c>
      <c r="I886">
        <v>138506</v>
      </c>
      <c r="J886" s="1">
        <v>202</v>
      </c>
      <c r="K886" t="s">
        <v>28</v>
      </c>
      <c r="L886" t="s">
        <v>45</v>
      </c>
      <c r="M886" t="s">
        <v>15</v>
      </c>
      <c r="N886" s="1">
        <f xml:space="preserve"> ROUND((1 - _xlfn.PERCENTRANK.INC(customers[days_since_last_purchase],customers[[#This Row],[days_since_last_purchase]]))*4 +1,0)</f>
        <v>1</v>
      </c>
      <c r="O886" s="1">
        <f>ROUND(_xlfn.PERCENTRANK.INC(customers[total_orders],customers[[#This Row],[total_orders]])*4+1,0)</f>
        <v>2</v>
      </c>
      <c r="P886" s="1">
        <f>ROUND(_xlfn.PERCENTRANK.INC(customers[total_spend_usd],customers[[#This Row],[total_spend_usd]])*4+1,0)</f>
        <v>4</v>
      </c>
      <c r="Q886" s="1">
        <v>124</v>
      </c>
      <c r="R886" s="1" t="str">
        <f>_xlfn.XLOOKUP(Q886,RFM[RFM Score],RFM[Client Segmentation])</f>
        <v>At Risk</v>
      </c>
    </row>
    <row r="887" spans="1:18" x14ac:dyDescent="0.3">
      <c r="A887" t="s">
        <v>939</v>
      </c>
      <c r="B887" t="s">
        <v>43</v>
      </c>
      <c r="C887">
        <v>20</v>
      </c>
      <c r="D887" t="s">
        <v>8069</v>
      </c>
      <c r="E887" t="s">
        <v>8084</v>
      </c>
      <c r="F887" t="s">
        <v>12</v>
      </c>
      <c r="G887">
        <v>1</v>
      </c>
      <c r="H887" s="1">
        <v>11688</v>
      </c>
      <c r="I887">
        <v>12899</v>
      </c>
      <c r="J887" s="1">
        <v>5</v>
      </c>
      <c r="K887" t="s">
        <v>40</v>
      </c>
      <c r="L887" t="s">
        <v>19</v>
      </c>
      <c r="M887" t="s">
        <v>15</v>
      </c>
      <c r="N887" s="1">
        <f xml:space="preserve"> ROUND((1 - _xlfn.PERCENTRANK.INC(customers[days_since_last_purchase],customers[[#This Row],[days_since_last_purchase]]))*4 +1,0)</f>
        <v>5</v>
      </c>
      <c r="O887" s="1">
        <f>ROUND(_xlfn.PERCENTRANK.INC(customers[total_orders],customers[[#This Row],[total_orders]])*4+1,0)</f>
        <v>1</v>
      </c>
      <c r="P887" s="1">
        <f>ROUND(_xlfn.PERCENTRANK.INC(customers[total_spend_usd],customers[[#This Row],[total_spend_usd]])*4+1,0)</f>
        <v>2</v>
      </c>
      <c r="Q887" s="1">
        <v>512</v>
      </c>
      <c r="R887" s="1" t="str">
        <f>_xlfn.XLOOKUP(Q887,RFM[RFM Score],RFM[Client Segmentation])</f>
        <v>New Customer</v>
      </c>
    </row>
    <row r="888" spans="1:18" x14ac:dyDescent="0.3">
      <c r="A888" t="s">
        <v>940</v>
      </c>
      <c r="B888" t="s">
        <v>166</v>
      </c>
      <c r="C888">
        <v>38</v>
      </c>
      <c r="D888" t="s">
        <v>8068</v>
      </c>
      <c r="E888" t="s">
        <v>8084</v>
      </c>
      <c r="F888" t="s">
        <v>17</v>
      </c>
      <c r="G888">
        <v>11</v>
      </c>
      <c r="H888" s="1">
        <v>6294</v>
      </c>
      <c r="I888">
        <v>66863</v>
      </c>
      <c r="J888" s="1">
        <v>2</v>
      </c>
      <c r="K888" t="s">
        <v>21</v>
      </c>
      <c r="L888" t="s">
        <v>34</v>
      </c>
      <c r="M888" t="s">
        <v>15</v>
      </c>
      <c r="N888" s="1">
        <f xml:space="preserve"> ROUND((1 - _xlfn.PERCENTRANK.INC(customers[days_since_last_purchase],customers[[#This Row],[days_since_last_purchase]]))*4 +1,0)</f>
        <v>5</v>
      </c>
      <c r="O888" s="1">
        <f>ROUND(_xlfn.PERCENTRANK.INC(customers[total_orders],customers[[#This Row],[total_orders]])*4+1,0)</f>
        <v>3</v>
      </c>
      <c r="P888" s="1">
        <f>ROUND(_xlfn.PERCENTRANK.INC(customers[total_spend_usd],customers[[#This Row],[total_spend_usd]])*4+1,0)</f>
        <v>3</v>
      </c>
      <c r="Q888" s="1">
        <v>533</v>
      </c>
      <c r="R888" s="1" t="str">
        <f>_xlfn.XLOOKUP(Q888,RFM[RFM Score],RFM[Client Segmentation])</f>
        <v>Potential Loyalist</v>
      </c>
    </row>
    <row r="889" spans="1:18" x14ac:dyDescent="0.3">
      <c r="A889" t="s">
        <v>941</v>
      </c>
      <c r="B889" t="s">
        <v>96</v>
      </c>
      <c r="C889">
        <v>33</v>
      </c>
      <c r="D889" t="s">
        <v>8070</v>
      </c>
      <c r="E889" t="s">
        <v>8084</v>
      </c>
      <c r="F889" t="s">
        <v>17</v>
      </c>
      <c r="G889">
        <v>2</v>
      </c>
      <c r="H889" s="1">
        <v>14694</v>
      </c>
      <c r="I889">
        <v>33617</v>
      </c>
      <c r="J889" s="1">
        <v>27</v>
      </c>
      <c r="K889" t="s">
        <v>13</v>
      </c>
      <c r="L889" t="s">
        <v>19</v>
      </c>
      <c r="M889" t="s">
        <v>23</v>
      </c>
      <c r="N889" s="1">
        <f xml:space="preserve"> ROUND((1 - _xlfn.PERCENTRANK.INC(customers[days_since_last_purchase],customers[[#This Row],[days_since_last_purchase]]))*4 +1,0)</f>
        <v>4</v>
      </c>
      <c r="O889" s="1">
        <f>ROUND(_xlfn.PERCENTRANK.INC(customers[total_orders],customers[[#This Row],[total_orders]])*4+1,0)</f>
        <v>1</v>
      </c>
      <c r="P889" s="1">
        <f>ROUND(_xlfn.PERCENTRANK.INC(customers[total_spend_usd],customers[[#This Row],[total_spend_usd]])*4+1,0)</f>
        <v>2</v>
      </c>
      <c r="Q889" s="1">
        <v>412</v>
      </c>
      <c r="R889" s="1" t="str">
        <f>_xlfn.XLOOKUP(Q889,RFM[RFM Score],RFM[Client Segmentation])</f>
        <v>New Customer</v>
      </c>
    </row>
    <row r="890" spans="1:18" x14ac:dyDescent="0.3">
      <c r="A890" t="s">
        <v>942</v>
      </c>
      <c r="B890" t="s">
        <v>214</v>
      </c>
      <c r="C890">
        <v>28</v>
      </c>
      <c r="D890" t="s">
        <v>8070</v>
      </c>
      <c r="E890" t="s">
        <v>8084</v>
      </c>
      <c r="F890" t="s">
        <v>17</v>
      </c>
      <c r="G890">
        <v>36</v>
      </c>
      <c r="H890" s="1">
        <v>6076</v>
      </c>
      <c r="I890">
        <v>213217</v>
      </c>
      <c r="J890" s="1">
        <v>55</v>
      </c>
      <c r="K890" t="s">
        <v>98</v>
      </c>
      <c r="L890" t="s">
        <v>22</v>
      </c>
      <c r="M890" t="s">
        <v>23</v>
      </c>
      <c r="N890" s="1">
        <f xml:space="preserve"> ROUND((1 - _xlfn.PERCENTRANK.INC(customers[days_since_last_purchase],customers[[#This Row],[days_since_last_purchase]]))*4 +1,0)</f>
        <v>3</v>
      </c>
      <c r="O890" s="1">
        <f>ROUND(_xlfn.PERCENTRANK.INC(customers[total_orders],customers[[#This Row],[total_orders]])*4+1,0)</f>
        <v>5</v>
      </c>
      <c r="P890" s="1">
        <f>ROUND(_xlfn.PERCENTRANK.INC(customers[total_spend_usd],customers[[#This Row],[total_spend_usd]])*4+1,0)</f>
        <v>4</v>
      </c>
      <c r="Q890" s="1">
        <v>354</v>
      </c>
      <c r="R890" s="1" t="str">
        <f>_xlfn.XLOOKUP(Q890,RFM[RFM Score],RFM[Client Segmentation])</f>
        <v>Loyal Customer</v>
      </c>
    </row>
    <row r="891" spans="1:18" x14ac:dyDescent="0.3">
      <c r="A891" t="s">
        <v>943</v>
      </c>
      <c r="B891" t="s">
        <v>33</v>
      </c>
      <c r="C891">
        <v>18</v>
      </c>
      <c r="D891" t="s">
        <v>8069</v>
      </c>
      <c r="E891" t="s">
        <v>8084</v>
      </c>
      <c r="F891" t="s">
        <v>12</v>
      </c>
      <c r="G891">
        <v>4</v>
      </c>
      <c r="H891" s="1">
        <v>7885</v>
      </c>
      <c r="I891">
        <v>35528</v>
      </c>
      <c r="J891" s="1">
        <v>2</v>
      </c>
      <c r="K891" t="s">
        <v>37</v>
      </c>
      <c r="L891" t="s">
        <v>22</v>
      </c>
      <c r="M891" t="s">
        <v>23</v>
      </c>
      <c r="N891" s="1">
        <f xml:space="preserve"> ROUND((1 - _xlfn.PERCENTRANK.INC(customers[days_since_last_purchase],customers[[#This Row],[days_since_last_purchase]]))*4 +1,0)</f>
        <v>5</v>
      </c>
      <c r="O891" s="1">
        <f>ROUND(_xlfn.PERCENTRANK.INC(customers[total_orders],customers[[#This Row],[total_orders]])*4+1,0)</f>
        <v>2</v>
      </c>
      <c r="P891" s="1">
        <f>ROUND(_xlfn.PERCENTRANK.INC(customers[total_spend_usd],customers[[#This Row],[total_spend_usd]])*4+1,0)</f>
        <v>2</v>
      </c>
      <c r="Q891" s="1">
        <v>522</v>
      </c>
      <c r="R891" s="1" t="str">
        <f>_xlfn.XLOOKUP(Q891,RFM[RFM Score],RFM[Client Segmentation])</f>
        <v>Promising</v>
      </c>
    </row>
    <row r="892" spans="1:18" x14ac:dyDescent="0.3">
      <c r="A892" t="s">
        <v>944</v>
      </c>
      <c r="B892" t="s">
        <v>36</v>
      </c>
      <c r="C892">
        <v>37</v>
      </c>
      <c r="D892" t="s">
        <v>8068</v>
      </c>
      <c r="E892" t="s">
        <v>8087</v>
      </c>
      <c r="F892" t="s">
        <v>17</v>
      </c>
      <c r="G892">
        <v>2</v>
      </c>
      <c r="H892" s="1">
        <v>2907</v>
      </c>
      <c r="I892">
        <v>588</v>
      </c>
      <c r="J892" s="1">
        <v>6</v>
      </c>
      <c r="K892" t="s">
        <v>44</v>
      </c>
      <c r="L892" t="s">
        <v>45</v>
      </c>
      <c r="M892" t="s">
        <v>23</v>
      </c>
      <c r="N892" s="1">
        <f xml:space="preserve"> ROUND((1 - _xlfn.PERCENTRANK.INC(customers[days_since_last_purchase],customers[[#This Row],[days_since_last_purchase]]))*4 +1,0)</f>
        <v>5</v>
      </c>
      <c r="O892" s="1">
        <f>ROUND(_xlfn.PERCENTRANK.INC(customers[total_orders],customers[[#This Row],[total_orders]])*4+1,0)</f>
        <v>1</v>
      </c>
      <c r="P892" s="1">
        <f>ROUND(_xlfn.PERCENTRANK.INC(customers[total_spend_usd],customers[[#This Row],[total_spend_usd]])*4+1,0)</f>
        <v>1</v>
      </c>
      <c r="Q892" s="1">
        <v>511</v>
      </c>
      <c r="R892" s="1" t="str">
        <f>_xlfn.XLOOKUP(Q892,RFM[RFM Score],RFM[Client Segmentation])</f>
        <v>New Customer</v>
      </c>
    </row>
    <row r="893" spans="1:18" x14ac:dyDescent="0.3">
      <c r="A893" t="s">
        <v>945</v>
      </c>
      <c r="B893" t="s">
        <v>11</v>
      </c>
      <c r="C893">
        <v>28</v>
      </c>
      <c r="D893" t="s">
        <v>8070</v>
      </c>
      <c r="E893" t="s">
        <v>8084</v>
      </c>
      <c r="F893" t="s">
        <v>17</v>
      </c>
      <c r="G893">
        <v>1</v>
      </c>
      <c r="H893" s="1">
        <v>33055</v>
      </c>
      <c r="I893">
        <v>3730</v>
      </c>
      <c r="J893" s="1">
        <v>50</v>
      </c>
      <c r="K893" t="s">
        <v>28</v>
      </c>
      <c r="L893" t="s">
        <v>19</v>
      </c>
      <c r="M893" t="s">
        <v>23</v>
      </c>
      <c r="N893" s="1">
        <f xml:space="preserve"> ROUND((1 - _xlfn.PERCENTRANK.INC(customers[days_since_last_purchase],customers[[#This Row],[days_since_last_purchase]]))*4 +1,0)</f>
        <v>3</v>
      </c>
      <c r="O893" s="1">
        <f>ROUND(_xlfn.PERCENTRANK.INC(customers[total_orders],customers[[#This Row],[total_orders]])*4+1,0)</f>
        <v>1</v>
      </c>
      <c r="P893" s="1">
        <f>ROUND(_xlfn.PERCENTRANK.INC(customers[total_spend_usd],customers[[#This Row],[total_spend_usd]])*4+1,0)</f>
        <v>1</v>
      </c>
      <c r="Q893" s="1">
        <v>311</v>
      </c>
      <c r="R893" s="1" t="str">
        <f>_xlfn.XLOOKUP(Q893,RFM[RFM Score],RFM[Client Segmentation])</f>
        <v>New Customer</v>
      </c>
    </row>
    <row r="894" spans="1:18" x14ac:dyDescent="0.3">
      <c r="A894" t="s">
        <v>946</v>
      </c>
      <c r="B894" t="s">
        <v>11</v>
      </c>
      <c r="C894">
        <v>33</v>
      </c>
      <c r="D894" t="s">
        <v>8070</v>
      </c>
      <c r="E894" t="s">
        <v>8086</v>
      </c>
      <c r="F894" t="s">
        <v>12</v>
      </c>
      <c r="G894">
        <v>36</v>
      </c>
      <c r="H894" s="1">
        <v>11298</v>
      </c>
      <c r="I894">
        <v>421304</v>
      </c>
      <c r="J894" s="1">
        <v>59</v>
      </c>
      <c r="K894" t="s">
        <v>124</v>
      </c>
      <c r="L894" t="s">
        <v>47</v>
      </c>
      <c r="M894" t="s">
        <v>23</v>
      </c>
      <c r="N894" s="1">
        <f xml:space="preserve"> ROUND((1 - _xlfn.PERCENTRANK.INC(customers[days_since_last_purchase],customers[[#This Row],[days_since_last_purchase]]))*4 +1,0)</f>
        <v>3</v>
      </c>
      <c r="O894" s="1">
        <f>ROUND(_xlfn.PERCENTRANK.INC(customers[total_orders],customers[[#This Row],[total_orders]])*4+1,0)</f>
        <v>5</v>
      </c>
      <c r="P894" s="1">
        <f>ROUND(_xlfn.PERCENTRANK.INC(customers[total_spend_usd],customers[[#This Row],[total_spend_usd]])*4+1,0)</f>
        <v>5</v>
      </c>
      <c r="Q894" s="1">
        <v>355</v>
      </c>
      <c r="R894" s="1" t="str">
        <f>_xlfn.XLOOKUP(Q894,RFM[RFM Score],RFM[Client Segmentation])</f>
        <v>Loyal Customer</v>
      </c>
    </row>
    <row r="895" spans="1:18" x14ac:dyDescent="0.3">
      <c r="A895" t="s">
        <v>947</v>
      </c>
      <c r="B895" t="s">
        <v>104</v>
      </c>
      <c r="C895">
        <v>18</v>
      </c>
      <c r="D895" t="s">
        <v>8069</v>
      </c>
      <c r="E895" t="s">
        <v>8085</v>
      </c>
      <c r="F895" t="s">
        <v>17</v>
      </c>
      <c r="G895">
        <v>21</v>
      </c>
      <c r="H895" s="1">
        <v>4241</v>
      </c>
      <c r="I895">
        <v>85926</v>
      </c>
      <c r="J895" s="1">
        <v>5</v>
      </c>
      <c r="K895" t="s">
        <v>28</v>
      </c>
      <c r="L895" t="s">
        <v>45</v>
      </c>
      <c r="M895" t="s">
        <v>15</v>
      </c>
      <c r="N895" s="1">
        <f xml:space="preserve"> ROUND((1 - _xlfn.PERCENTRANK.INC(customers[days_since_last_purchase],customers[[#This Row],[days_since_last_purchase]]))*4 +1,0)</f>
        <v>5</v>
      </c>
      <c r="O895" s="1">
        <f>ROUND(_xlfn.PERCENTRANK.INC(customers[total_orders],customers[[#This Row],[total_orders]])*4+1,0)</f>
        <v>4</v>
      </c>
      <c r="P895" s="1">
        <f>ROUND(_xlfn.PERCENTRANK.INC(customers[total_spend_usd],customers[[#This Row],[total_spend_usd]])*4+1,0)</f>
        <v>3</v>
      </c>
      <c r="Q895" s="1">
        <v>543</v>
      </c>
      <c r="R895" s="1" t="str">
        <f>_xlfn.XLOOKUP(Q895,RFM[RFM Score],RFM[Client Segmentation])</f>
        <v>Loyal Customer</v>
      </c>
    </row>
    <row r="896" spans="1:18" x14ac:dyDescent="0.3">
      <c r="A896" t="s">
        <v>948</v>
      </c>
      <c r="B896" t="s">
        <v>11</v>
      </c>
      <c r="C896">
        <v>43</v>
      </c>
      <c r="D896" t="s">
        <v>8068</v>
      </c>
      <c r="E896" t="s">
        <v>8084</v>
      </c>
      <c r="F896" t="s">
        <v>12</v>
      </c>
      <c r="G896">
        <v>3</v>
      </c>
      <c r="H896" s="1">
        <v>10154</v>
      </c>
      <c r="I896">
        <v>30447</v>
      </c>
      <c r="J896" s="1">
        <v>51</v>
      </c>
      <c r="K896" t="s">
        <v>98</v>
      </c>
      <c r="L896" t="s">
        <v>47</v>
      </c>
      <c r="M896" t="s">
        <v>15</v>
      </c>
      <c r="N896" s="1">
        <f xml:space="preserve"> ROUND((1 - _xlfn.PERCENTRANK.INC(customers[days_since_last_purchase],customers[[#This Row],[days_since_last_purchase]]))*4 +1,0)</f>
        <v>3</v>
      </c>
      <c r="O896" s="1">
        <f>ROUND(_xlfn.PERCENTRANK.INC(customers[total_orders],customers[[#This Row],[total_orders]])*4+1,0)</f>
        <v>1</v>
      </c>
      <c r="P896" s="1">
        <f>ROUND(_xlfn.PERCENTRANK.INC(customers[total_spend_usd],customers[[#This Row],[total_spend_usd]])*4+1,0)</f>
        <v>2</v>
      </c>
      <c r="Q896" s="1">
        <v>312</v>
      </c>
      <c r="R896" s="1" t="str">
        <f>_xlfn.XLOOKUP(Q896,RFM[RFM Score],RFM[Client Segmentation])</f>
        <v>About To Sleep</v>
      </c>
    </row>
    <row r="897" spans="1:18" x14ac:dyDescent="0.3">
      <c r="A897" t="s">
        <v>949</v>
      </c>
      <c r="B897" t="s">
        <v>36</v>
      </c>
      <c r="C897">
        <v>51</v>
      </c>
      <c r="D897" t="s">
        <v>8071</v>
      </c>
      <c r="E897" t="s">
        <v>8087</v>
      </c>
      <c r="F897" t="s">
        <v>17</v>
      </c>
      <c r="G897">
        <v>2</v>
      </c>
      <c r="H897" s="1">
        <v>1814</v>
      </c>
      <c r="I897">
        <v>3843</v>
      </c>
      <c r="J897" s="1">
        <v>64</v>
      </c>
      <c r="K897" t="s">
        <v>28</v>
      </c>
      <c r="L897" t="s">
        <v>45</v>
      </c>
      <c r="M897" t="s">
        <v>23</v>
      </c>
      <c r="N897" s="1">
        <f xml:space="preserve"> ROUND((1 - _xlfn.PERCENTRANK.INC(customers[days_since_last_purchase],customers[[#This Row],[days_since_last_purchase]]))*4 +1,0)</f>
        <v>2</v>
      </c>
      <c r="O897" s="1">
        <f>ROUND(_xlfn.PERCENTRANK.INC(customers[total_orders],customers[[#This Row],[total_orders]])*4+1,0)</f>
        <v>1</v>
      </c>
      <c r="P897" s="1">
        <f>ROUND(_xlfn.PERCENTRANK.INC(customers[total_spend_usd],customers[[#This Row],[total_spend_usd]])*4+1,0)</f>
        <v>1</v>
      </c>
      <c r="Q897" s="1">
        <v>211</v>
      </c>
      <c r="R897" s="1" t="str">
        <f>_xlfn.XLOOKUP(Q897,RFM[RFM Score],RFM[Client Segmentation])</f>
        <v>Hibernating</v>
      </c>
    </row>
    <row r="898" spans="1:18" x14ac:dyDescent="0.3">
      <c r="A898" t="s">
        <v>950</v>
      </c>
      <c r="B898" t="s">
        <v>51</v>
      </c>
      <c r="C898">
        <v>36</v>
      </c>
      <c r="D898" t="s">
        <v>8068</v>
      </c>
      <c r="E898" t="s">
        <v>8084</v>
      </c>
      <c r="F898" t="s">
        <v>17</v>
      </c>
      <c r="G898">
        <v>9</v>
      </c>
      <c r="H898" s="1">
        <v>7886</v>
      </c>
      <c r="I898">
        <v>70437</v>
      </c>
      <c r="J898" s="1">
        <v>25</v>
      </c>
      <c r="K898" t="s">
        <v>25</v>
      </c>
      <c r="L898" t="s">
        <v>19</v>
      </c>
      <c r="M898" t="s">
        <v>23</v>
      </c>
      <c r="N898" s="1">
        <f xml:space="preserve"> ROUND((1 - _xlfn.PERCENTRANK.INC(customers[days_since_last_purchase],customers[[#This Row],[days_since_last_purchase]]))*4 +1,0)</f>
        <v>4</v>
      </c>
      <c r="O898" s="1">
        <f>ROUND(_xlfn.PERCENTRANK.INC(customers[total_orders],customers[[#This Row],[total_orders]])*4+1,0)</f>
        <v>2</v>
      </c>
      <c r="P898" s="1">
        <f>ROUND(_xlfn.PERCENTRANK.INC(customers[total_spend_usd],customers[[#This Row],[total_spend_usd]])*4+1,0)</f>
        <v>3</v>
      </c>
      <c r="Q898" s="1">
        <v>423</v>
      </c>
      <c r="R898" s="1" t="str">
        <f>_xlfn.XLOOKUP(Q898,RFM[RFM Score],RFM[Client Segmentation])</f>
        <v>Potential Loyalist</v>
      </c>
    </row>
    <row r="899" spans="1:18" x14ac:dyDescent="0.3">
      <c r="A899" t="s">
        <v>951</v>
      </c>
      <c r="B899" t="s">
        <v>107</v>
      </c>
      <c r="C899">
        <v>30</v>
      </c>
      <c r="D899" t="s">
        <v>8070</v>
      </c>
      <c r="E899" t="s">
        <v>8084</v>
      </c>
      <c r="F899" t="s">
        <v>12</v>
      </c>
      <c r="G899">
        <v>42</v>
      </c>
      <c r="H899" s="1">
        <v>8719</v>
      </c>
      <c r="I899">
        <v>376322</v>
      </c>
      <c r="J899" s="1">
        <v>137</v>
      </c>
      <c r="K899" t="s">
        <v>18</v>
      </c>
      <c r="L899" t="s">
        <v>19</v>
      </c>
      <c r="M899" t="s">
        <v>15</v>
      </c>
      <c r="N899" s="1">
        <f xml:space="preserve"> ROUND((1 - _xlfn.PERCENTRANK.INC(customers[days_since_last_purchase],customers[[#This Row],[days_since_last_purchase]]))*4 +1,0)</f>
        <v>1</v>
      </c>
      <c r="O899" s="1">
        <f>ROUND(_xlfn.PERCENTRANK.INC(customers[total_orders],customers[[#This Row],[total_orders]])*4+1,0)</f>
        <v>5</v>
      </c>
      <c r="P899" s="1">
        <f>ROUND(_xlfn.PERCENTRANK.INC(customers[total_spend_usd],customers[[#This Row],[total_spend_usd]])*4+1,0)</f>
        <v>5</v>
      </c>
      <c r="Q899" s="1">
        <v>155</v>
      </c>
      <c r="R899" s="1" t="str">
        <f>_xlfn.XLOOKUP(Q899,RFM[RFM Score],RFM[Client Segmentation])</f>
        <v>Cannot Lose Them</v>
      </c>
    </row>
    <row r="900" spans="1:18" x14ac:dyDescent="0.3">
      <c r="A900" t="s">
        <v>952</v>
      </c>
      <c r="B900" t="s">
        <v>43</v>
      </c>
      <c r="C900">
        <v>57</v>
      </c>
      <c r="D900" t="s">
        <v>8072</v>
      </c>
      <c r="E900" t="s">
        <v>8084</v>
      </c>
      <c r="F900" t="s">
        <v>17</v>
      </c>
      <c r="G900">
        <v>4</v>
      </c>
      <c r="H900" s="1">
        <v>12034</v>
      </c>
      <c r="I900">
        <v>48455</v>
      </c>
      <c r="J900" s="1">
        <v>10</v>
      </c>
      <c r="K900" t="s">
        <v>13</v>
      </c>
      <c r="L900" t="s">
        <v>14</v>
      </c>
      <c r="M900" t="s">
        <v>23</v>
      </c>
      <c r="N900" s="1">
        <f xml:space="preserve"> ROUND((1 - _xlfn.PERCENTRANK.INC(customers[days_since_last_purchase],customers[[#This Row],[days_since_last_purchase]]))*4 +1,0)</f>
        <v>4</v>
      </c>
      <c r="O900" s="1">
        <f>ROUND(_xlfn.PERCENTRANK.INC(customers[total_orders],customers[[#This Row],[total_orders]])*4+1,0)</f>
        <v>2</v>
      </c>
      <c r="P900" s="1">
        <f>ROUND(_xlfn.PERCENTRANK.INC(customers[total_spend_usd],customers[[#This Row],[total_spend_usd]])*4+1,0)</f>
        <v>3</v>
      </c>
      <c r="Q900" s="1">
        <v>423</v>
      </c>
      <c r="R900" s="1" t="str">
        <f>_xlfn.XLOOKUP(Q900,RFM[RFM Score],RFM[Client Segmentation])</f>
        <v>Potential Loyalist</v>
      </c>
    </row>
    <row r="901" spans="1:18" x14ac:dyDescent="0.3">
      <c r="A901" t="s">
        <v>953</v>
      </c>
      <c r="B901" t="s">
        <v>64</v>
      </c>
      <c r="C901">
        <v>38</v>
      </c>
      <c r="D901" t="s">
        <v>8068</v>
      </c>
      <c r="E901" t="s">
        <v>8085</v>
      </c>
      <c r="F901" t="s">
        <v>12</v>
      </c>
      <c r="G901">
        <v>34</v>
      </c>
      <c r="H901" s="1">
        <v>10952</v>
      </c>
      <c r="I901">
        <v>406845</v>
      </c>
      <c r="J901" s="1">
        <v>10</v>
      </c>
      <c r="K901" t="s">
        <v>37</v>
      </c>
      <c r="L901" t="s">
        <v>34</v>
      </c>
      <c r="M901" t="s">
        <v>23</v>
      </c>
      <c r="N901" s="1">
        <f xml:space="preserve"> ROUND((1 - _xlfn.PERCENTRANK.INC(customers[days_since_last_purchase],customers[[#This Row],[days_since_last_purchase]]))*4 +1,0)</f>
        <v>4</v>
      </c>
      <c r="O901" s="1">
        <f>ROUND(_xlfn.PERCENTRANK.INC(customers[total_orders],customers[[#This Row],[total_orders]])*4+1,0)</f>
        <v>4</v>
      </c>
      <c r="P901" s="1">
        <f>ROUND(_xlfn.PERCENTRANK.INC(customers[total_spend_usd],customers[[#This Row],[total_spend_usd]])*4+1,0)</f>
        <v>5</v>
      </c>
      <c r="Q901" s="1">
        <v>445</v>
      </c>
      <c r="R901" s="1" t="str">
        <f>_xlfn.XLOOKUP(Q901,RFM[RFM Score],RFM[Client Segmentation])</f>
        <v>Champion</v>
      </c>
    </row>
    <row r="902" spans="1:18" x14ac:dyDescent="0.3">
      <c r="A902" t="s">
        <v>954</v>
      </c>
      <c r="B902" t="s">
        <v>43</v>
      </c>
      <c r="C902">
        <v>35</v>
      </c>
      <c r="D902" t="s">
        <v>8068</v>
      </c>
      <c r="E902" t="s">
        <v>8087</v>
      </c>
      <c r="F902" t="s">
        <v>17</v>
      </c>
      <c r="G902">
        <v>30</v>
      </c>
      <c r="H902" s="1">
        <v>2572</v>
      </c>
      <c r="I902">
        <v>79378</v>
      </c>
      <c r="J902" s="1">
        <v>7</v>
      </c>
      <c r="K902" t="s">
        <v>25</v>
      </c>
      <c r="L902" t="s">
        <v>19</v>
      </c>
      <c r="M902" t="s">
        <v>15</v>
      </c>
      <c r="N902" s="1">
        <f xml:space="preserve"> ROUND((1 - _xlfn.PERCENTRANK.INC(customers[days_since_last_purchase],customers[[#This Row],[days_since_last_purchase]]))*4 +1,0)</f>
        <v>5</v>
      </c>
      <c r="O902" s="1">
        <f>ROUND(_xlfn.PERCENTRANK.INC(customers[total_orders],customers[[#This Row],[total_orders]])*4+1,0)</f>
        <v>4</v>
      </c>
      <c r="P902" s="1">
        <f>ROUND(_xlfn.PERCENTRANK.INC(customers[total_spend_usd],customers[[#This Row],[total_spend_usd]])*4+1,0)</f>
        <v>3</v>
      </c>
      <c r="Q902" s="1">
        <v>543</v>
      </c>
      <c r="R902" s="1" t="str">
        <f>_xlfn.XLOOKUP(Q902,RFM[RFM Score],RFM[Client Segmentation])</f>
        <v>Loyal Customer</v>
      </c>
    </row>
    <row r="903" spans="1:18" x14ac:dyDescent="0.3">
      <c r="A903" t="s">
        <v>955</v>
      </c>
      <c r="B903" t="s">
        <v>123</v>
      </c>
      <c r="C903">
        <v>37</v>
      </c>
      <c r="D903" t="s">
        <v>8068</v>
      </c>
      <c r="E903" t="s">
        <v>8084</v>
      </c>
      <c r="F903" t="s">
        <v>12</v>
      </c>
      <c r="G903">
        <v>31</v>
      </c>
      <c r="H903" s="1">
        <v>10197</v>
      </c>
      <c r="I903">
        <v>346219</v>
      </c>
      <c r="J903" s="1">
        <v>82</v>
      </c>
      <c r="K903" t="s">
        <v>28</v>
      </c>
      <c r="L903" t="s">
        <v>19</v>
      </c>
      <c r="M903" t="s">
        <v>23</v>
      </c>
      <c r="N903" s="1">
        <f xml:space="preserve"> ROUND((1 - _xlfn.PERCENTRANK.INC(customers[days_since_last_purchase],customers[[#This Row],[days_since_last_purchase]]))*4 +1,0)</f>
        <v>2</v>
      </c>
      <c r="O903" s="1">
        <f>ROUND(_xlfn.PERCENTRANK.INC(customers[total_orders],customers[[#This Row],[total_orders]])*4+1,0)</f>
        <v>4</v>
      </c>
      <c r="P903" s="1">
        <f>ROUND(_xlfn.PERCENTRANK.INC(customers[total_spend_usd],customers[[#This Row],[total_spend_usd]])*4+1,0)</f>
        <v>5</v>
      </c>
      <c r="Q903" s="1">
        <v>245</v>
      </c>
      <c r="R903" s="1" t="str">
        <f>_xlfn.XLOOKUP(Q903,RFM[RFM Score],RFM[Client Segmentation])</f>
        <v>At Risk</v>
      </c>
    </row>
    <row r="904" spans="1:18" x14ac:dyDescent="0.3">
      <c r="A904" t="s">
        <v>956</v>
      </c>
      <c r="B904" t="s">
        <v>107</v>
      </c>
      <c r="C904">
        <v>27</v>
      </c>
      <c r="D904" t="s">
        <v>8070</v>
      </c>
      <c r="E904" t="s">
        <v>8084</v>
      </c>
      <c r="F904" t="s">
        <v>12</v>
      </c>
      <c r="G904">
        <v>9</v>
      </c>
      <c r="H904" s="1">
        <v>24594</v>
      </c>
      <c r="I904">
        <v>252428</v>
      </c>
      <c r="J904" s="1">
        <v>128</v>
      </c>
      <c r="K904" t="s">
        <v>13</v>
      </c>
      <c r="L904" t="s">
        <v>34</v>
      </c>
      <c r="M904" t="s">
        <v>23</v>
      </c>
      <c r="N904" s="1">
        <f xml:space="preserve"> ROUND((1 - _xlfn.PERCENTRANK.INC(customers[days_since_last_purchase],customers[[#This Row],[days_since_last_purchase]]))*4 +1,0)</f>
        <v>1</v>
      </c>
      <c r="O904" s="1">
        <f>ROUND(_xlfn.PERCENTRANK.INC(customers[total_orders],customers[[#This Row],[total_orders]])*4+1,0)</f>
        <v>2</v>
      </c>
      <c r="P904" s="1">
        <f>ROUND(_xlfn.PERCENTRANK.INC(customers[total_spend_usd],customers[[#This Row],[total_spend_usd]])*4+1,0)</f>
        <v>4</v>
      </c>
      <c r="Q904" s="1">
        <v>124</v>
      </c>
      <c r="R904" s="1" t="str">
        <f>_xlfn.XLOOKUP(Q904,RFM[RFM Score],RFM[Client Segmentation])</f>
        <v>At Risk</v>
      </c>
    </row>
    <row r="905" spans="1:18" x14ac:dyDescent="0.3">
      <c r="A905" t="s">
        <v>957</v>
      </c>
      <c r="B905" t="s">
        <v>33</v>
      </c>
      <c r="C905">
        <v>63</v>
      </c>
      <c r="D905" t="s">
        <v>8072</v>
      </c>
      <c r="E905" t="s">
        <v>8087</v>
      </c>
      <c r="F905" t="s">
        <v>17</v>
      </c>
      <c r="G905">
        <v>5</v>
      </c>
      <c r="H905" s="1">
        <v>6095</v>
      </c>
      <c r="I905">
        <v>26185</v>
      </c>
      <c r="J905" s="1">
        <v>42</v>
      </c>
      <c r="K905" t="s">
        <v>25</v>
      </c>
      <c r="L905" t="s">
        <v>34</v>
      </c>
      <c r="M905" t="s">
        <v>23</v>
      </c>
      <c r="N905" s="1">
        <f xml:space="preserve"> ROUND((1 - _xlfn.PERCENTRANK.INC(customers[days_since_last_purchase],customers[[#This Row],[days_since_last_purchase]]))*4 +1,0)</f>
        <v>3</v>
      </c>
      <c r="O905" s="1">
        <f>ROUND(_xlfn.PERCENTRANK.INC(customers[total_orders],customers[[#This Row],[total_orders]])*4+1,0)</f>
        <v>2</v>
      </c>
      <c r="P905" s="1">
        <f>ROUND(_xlfn.PERCENTRANK.INC(customers[total_spend_usd],customers[[#This Row],[total_spend_usd]])*4+1,0)</f>
        <v>2</v>
      </c>
      <c r="Q905" s="1">
        <v>322</v>
      </c>
      <c r="R905" s="1" t="str">
        <f>_xlfn.XLOOKUP(Q905,RFM[RFM Score],RFM[Client Segmentation])</f>
        <v>Hibernating</v>
      </c>
    </row>
    <row r="906" spans="1:18" x14ac:dyDescent="0.3">
      <c r="A906" t="s">
        <v>958</v>
      </c>
      <c r="B906" t="s">
        <v>61</v>
      </c>
      <c r="C906">
        <v>34</v>
      </c>
      <c r="D906" t="s">
        <v>8070</v>
      </c>
      <c r="E906" t="s">
        <v>8084</v>
      </c>
      <c r="F906" t="s">
        <v>17</v>
      </c>
      <c r="G906">
        <v>15</v>
      </c>
      <c r="H906" s="1">
        <v>3842</v>
      </c>
      <c r="I906">
        <v>53206</v>
      </c>
      <c r="J906" s="1">
        <v>157</v>
      </c>
      <c r="K906" t="s">
        <v>25</v>
      </c>
      <c r="L906" t="s">
        <v>45</v>
      </c>
      <c r="M906" t="s">
        <v>23</v>
      </c>
      <c r="N906" s="1">
        <f xml:space="preserve"> ROUND((1 - _xlfn.PERCENTRANK.INC(customers[days_since_last_purchase],customers[[#This Row],[days_since_last_purchase]]))*4 +1,0)</f>
        <v>1</v>
      </c>
      <c r="O906" s="1">
        <f>ROUND(_xlfn.PERCENTRANK.INC(customers[total_orders],customers[[#This Row],[total_orders]])*4+1,0)</f>
        <v>3</v>
      </c>
      <c r="P906" s="1">
        <f>ROUND(_xlfn.PERCENTRANK.INC(customers[total_spend_usd],customers[[#This Row],[total_spend_usd]])*4+1,0)</f>
        <v>3</v>
      </c>
      <c r="Q906" s="1">
        <v>133</v>
      </c>
      <c r="R906" s="1" t="str">
        <f>_xlfn.XLOOKUP(Q906,RFM[RFM Score],RFM[Client Segmentation])</f>
        <v>At Risk</v>
      </c>
    </row>
    <row r="907" spans="1:18" x14ac:dyDescent="0.3">
      <c r="A907" t="s">
        <v>959</v>
      </c>
      <c r="B907" t="s">
        <v>11</v>
      </c>
      <c r="C907">
        <v>53</v>
      </c>
      <c r="D907" t="s">
        <v>8071</v>
      </c>
      <c r="E907" t="s">
        <v>8084</v>
      </c>
      <c r="F907" t="s">
        <v>17</v>
      </c>
      <c r="G907">
        <v>28</v>
      </c>
      <c r="H907" s="1">
        <v>5649</v>
      </c>
      <c r="I907">
        <v>174193</v>
      </c>
      <c r="J907" s="1">
        <v>31</v>
      </c>
      <c r="K907" t="s">
        <v>28</v>
      </c>
      <c r="L907" t="s">
        <v>47</v>
      </c>
      <c r="M907" t="s">
        <v>23</v>
      </c>
      <c r="N907" s="1">
        <f xml:space="preserve"> ROUND((1 - _xlfn.PERCENTRANK.INC(customers[days_since_last_purchase],customers[[#This Row],[days_since_last_purchase]]))*4 +1,0)</f>
        <v>3</v>
      </c>
      <c r="O907" s="1">
        <f>ROUND(_xlfn.PERCENTRANK.INC(customers[total_orders],customers[[#This Row],[total_orders]])*4+1,0)</f>
        <v>4</v>
      </c>
      <c r="P907" s="1">
        <f>ROUND(_xlfn.PERCENTRANK.INC(customers[total_spend_usd],customers[[#This Row],[total_spend_usd]])*4+1,0)</f>
        <v>4</v>
      </c>
      <c r="Q907" s="1">
        <v>344</v>
      </c>
      <c r="R907" s="1" t="str">
        <f>_xlfn.XLOOKUP(Q907,RFM[RFM Score],RFM[Client Segmentation])</f>
        <v>Loyal Customer</v>
      </c>
    </row>
    <row r="908" spans="1:18" x14ac:dyDescent="0.3">
      <c r="A908" t="s">
        <v>960</v>
      </c>
      <c r="B908" t="s">
        <v>11</v>
      </c>
      <c r="C908">
        <v>52</v>
      </c>
      <c r="D908" t="s">
        <v>8071</v>
      </c>
      <c r="E908" t="s">
        <v>8087</v>
      </c>
      <c r="F908" t="s">
        <v>12</v>
      </c>
      <c r="G908">
        <v>46</v>
      </c>
      <c r="H908" s="1">
        <v>11763</v>
      </c>
      <c r="I908">
        <v>485396</v>
      </c>
      <c r="J908" s="1">
        <v>36</v>
      </c>
      <c r="K908" t="s">
        <v>98</v>
      </c>
      <c r="L908" t="s">
        <v>19</v>
      </c>
      <c r="M908" t="s">
        <v>23</v>
      </c>
      <c r="N908" s="1">
        <f xml:space="preserve"> ROUND((1 - _xlfn.PERCENTRANK.INC(customers[days_since_last_purchase],customers[[#This Row],[days_since_last_purchase]]))*4 +1,0)</f>
        <v>3</v>
      </c>
      <c r="O908" s="1">
        <f>ROUND(_xlfn.PERCENTRANK.INC(customers[total_orders],customers[[#This Row],[total_orders]])*4+1,0)</f>
        <v>5</v>
      </c>
      <c r="P908" s="1">
        <f>ROUND(_xlfn.PERCENTRANK.INC(customers[total_spend_usd],customers[[#This Row],[total_spend_usd]])*4+1,0)</f>
        <v>5</v>
      </c>
      <c r="Q908" s="1">
        <v>355</v>
      </c>
      <c r="R908" s="1" t="str">
        <f>_xlfn.XLOOKUP(Q908,RFM[RFM Score],RFM[Client Segmentation])</f>
        <v>Loyal Customer</v>
      </c>
    </row>
    <row r="909" spans="1:18" x14ac:dyDescent="0.3">
      <c r="A909" t="s">
        <v>961</v>
      </c>
      <c r="B909" t="s">
        <v>51</v>
      </c>
      <c r="C909">
        <v>51</v>
      </c>
      <c r="D909" t="s">
        <v>8071</v>
      </c>
      <c r="E909" t="s">
        <v>8085</v>
      </c>
      <c r="F909" t="s">
        <v>12</v>
      </c>
      <c r="G909">
        <v>17</v>
      </c>
      <c r="H909" s="1">
        <v>8813</v>
      </c>
      <c r="I909">
        <v>15370</v>
      </c>
      <c r="J909" s="1">
        <v>89</v>
      </c>
      <c r="K909" t="s">
        <v>124</v>
      </c>
      <c r="L909" t="s">
        <v>14</v>
      </c>
      <c r="M909" t="s">
        <v>15</v>
      </c>
      <c r="N909" s="1">
        <f xml:space="preserve"> ROUND((1 - _xlfn.PERCENTRANK.INC(customers[days_since_last_purchase],customers[[#This Row],[days_since_last_purchase]]))*4 +1,0)</f>
        <v>2</v>
      </c>
      <c r="O909" s="1">
        <f>ROUND(_xlfn.PERCENTRANK.INC(customers[total_orders],customers[[#This Row],[total_orders]])*4+1,0)</f>
        <v>3</v>
      </c>
      <c r="P909" s="1">
        <f>ROUND(_xlfn.PERCENTRANK.INC(customers[total_spend_usd],customers[[#This Row],[total_spend_usd]])*4+1,0)</f>
        <v>2</v>
      </c>
      <c r="Q909" s="1">
        <v>232</v>
      </c>
      <c r="R909" s="1" t="str">
        <f>_xlfn.XLOOKUP(Q909,RFM[RFM Score],RFM[Client Segmentation])</f>
        <v>Hibernating</v>
      </c>
    </row>
    <row r="910" spans="1:18" x14ac:dyDescent="0.3">
      <c r="A910" t="s">
        <v>962</v>
      </c>
      <c r="B910" t="s">
        <v>96</v>
      </c>
      <c r="C910">
        <v>22</v>
      </c>
      <c r="D910" t="s">
        <v>8069</v>
      </c>
      <c r="E910" t="s">
        <v>8086</v>
      </c>
      <c r="F910" t="s">
        <v>12</v>
      </c>
      <c r="G910">
        <v>4</v>
      </c>
      <c r="H910" s="1">
        <v>6624</v>
      </c>
      <c r="I910">
        <v>29747</v>
      </c>
      <c r="J910" s="1">
        <v>7</v>
      </c>
      <c r="K910" t="s">
        <v>37</v>
      </c>
      <c r="L910" t="s">
        <v>22</v>
      </c>
      <c r="M910" t="s">
        <v>15</v>
      </c>
      <c r="N910" s="1">
        <f xml:space="preserve"> ROUND((1 - _xlfn.PERCENTRANK.INC(customers[days_since_last_purchase],customers[[#This Row],[days_since_last_purchase]]))*4 +1,0)</f>
        <v>5</v>
      </c>
      <c r="O910" s="1">
        <f>ROUND(_xlfn.PERCENTRANK.INC(customers[total_orders],customers[[#This Row],[total_orders]])*4+1,0)</f>
        <v>2</v>
      </c>
      <c r="P910" s="1">
        <f>ROUND(_xlfn.PERCENTRANK.INC(customers[total_spend_usd],customers[[#This Row],[total_spend_usd]])*4+1,0)</f>
        <v>2</v>
      </c>
      <c r="Q910" s="1">
        <v>522</v>
      </c>
      <c r="R910" s="1" t="str">
        <f>_xlfn.XLOOKUP(Q910,RFM[RFM Score],RFM[Client Segmentation])</f>
        <v>Promising</v>
      </c>
    </row>
    <row r="911" spans="1:18" x14ac:dyDescent="0.3">
      <c r="A911" t="s">
        <v>963</v>
      </c>
      <c r="B911" t="s">
        <v>27</v>
      </c>
      <c r="C911">
        <v>18</v>
      </c>
      <c r="D911" t="s">
        <v>8069</v>
      </c>
      <c r="E911" t="s">
        <v>8087</v>
      </c>
      <c r="F911" t="s">
        <v>17</v>
      </c>
      <c r="G911">
        <v>11</v>
      </c>
      <c r="H911" s="1">
        <v>14352</v>
      </c>
      <c r="I911">
        <v>160041</v>
      </c>
      <c r="J911" s="1">
        <v>17</v>
      </c>
      <c r="K911" t="s">
        <v>13</v>
      </c>
      <c r="L911" t="s">
        <v>14</v>
      </c>
      <c r="M911" t="s">
        <v>23</v>
      </c>
      <c r="N911" s="1">
        <f xml:space="preserve"> ROUND((1 - _xlfn.PERCENTRANK.INC(customers[days_since_last_purchase],customers[[#This Row],[days_since_last_purchase]]))*4 +1,0)</f>
        <v>4</v>
      </c>
      <c r="O911" s="1">
        <f>ROUND(_xlfn.PERCENTRANK.INC(customers[total_orders],customers[[#This Row],[total_orders]])*4+1,0)</f>
        <v>3</v>
      </c>
      <c r="P911" s="1">
        <f>ROUND(_xlfn.PERCENTRANK.INC(customers[total_spend_usd],customers[[#This Row],[total_spend_usd]])*4+1,0)</f>
        <v>4</v>
      </c>
      <c r="Q911" s="1">
        <v>434</v>
      </c>
      <c r="R911" s="1" t="str">
        <f>_xlfn.XLOOKUP(Q911,RFM[RFM Score],RFM[Client Segmentation])</f>
        <v>Need Attention</v>
      </c>
    </row>
    <row r="912" spans="1:18" x14ac:dyDescent="0.3">
      <c r="A912" t="s">
        <v>964</v>
      </c>
      <c r="B912" t="s">
        <v>88</v>
      </c>
      <c r="C912">
        <v>28</v>
      </c>
      <c r="D912" t="s">
        <v>8070</v>
      </c>
      <c r="E912" t="s">
        <v>8085</v>
      </c>
      <c r="F912" t="s">
        <v>12</v>
      </c>
      <c r="G912">
        <v>44</v>
      </c>
      <c r="H912" s="1">
        <v>30269</v>
      </c>
      <c r="I912">
        <v>127588</v>
      </c>
      <c r="J912" s="1">
        <v>13</v>
      </c>
      <c r="K912" t="s">
        <v>18</v>
      </c>
      <c r="L912" t="s">
        <v>14</v>
      </c>
      <c r="M912" t="s">
        <v>15</v>
      </c>
      <c r="N912" s="1">
        <f xml:space="preserve"> ROUND((1 - _xlfn.PERCENTRANK.INC(customers[days_since_last_purchase],customers[[#This Row],[days_since_last_purchase]]))*4 +1,0)</f>
        <v>4</v>
      </c>
      <c r="O912" s="1">
        <f>ROUND(_xlfn.PERCENTRANK.INC(customers[total_orders],customers[[#This Row],[total_orders]])*4+1,0)</f>
        <v>5</v>
      </c>
      <c r="P912" s="1">
        <f>ROUND(_xlfn.PERCENTRANK.INC(customers[total_spend_usd],customers[[#This Row],[total_spend_usd]])*4+1,0)</f>
        <v>4</v>
      </c>
      <c r="Q912" s="1">
        <v>454</v>
      </c>
      <c r="R912" s="1" t="str">
        <f>_xlfn.XLOOKUP(Q912,RFM[RFM Score],RFM[Client Segmentation])</f>
        <v>Champion</v>
      </c>
    </row>
    <row r="913" spans="1:18" x14ac:dyDescent="0.3">
      <c r="A913" t="s">
        <v>965</v>
      </c>
      <c r="B913" t="s">
        <v>43</v>
      </c>
      <c r="C913">
        <v>29</v>
      </c>
      <c r="D913" t="s">
        <v>8070</v>
      </c>
      <c r="E913" t="s">
        <v>8085</v>
      </c>
      <c r="F913" t="s">
        <v>17</v>
      </c>
      <c r="G913">
        <v>18</v>
      </c>
      <c r="H913" s="1">
        <v>18409</v>
      </c>
      <c r="I913">
        <v>360294</v>
      </c>
      <c r="J913" s="1">
        <v>159</v>
      </c>
      <c r="K913" t="s">
        <v>98</v>
      </c>
      <c r="L913" t="s">
        <v>34</v>
      </c>
      <c r="M913" t="s">
        <v>15</v>
      </c>
      <c r="N913" s="1">
        <f xml:space="preserve"> ROUND((1 - _xlfn.PERCENTRANK.INC(customers[days_since_last_purchase],customers[[#This Row],[days_since_last_purchase]]))*4 +1,0)</f>
        <v>1</v>
      </c>
      <c r="O913" s="1">
        <f>ROUND(_xlfn.PERCENTRANK.INC(customers[total_orders],customers[[#This Row],[total_orders]])*4+1,0)</f>
        <v>4</v>
      </c>
      <c r="P913" s="1">
        <f>ROUND(_xlfn.PERCENTRANK.INC(customers[total_spend_usd],customers[[#This Row],[total_spend_usd]])*4+1,0)</f>
        <v>5</v>
      </c>
      <c r="Q913" s="1">
        <v>145</v>
      </c>
      <c r="R913" s="1" t="str">
        <f>_xlfn.XLOOKUP(Q913,RFM[RFM Score],RFM[Client Segmentation])</f>
        <v>Cannot Lose Them</v>
      </c>
    </row>
    <row r="914" spans="1:18" x14ac:dyDescent="0.3">
      <c r="A914" t="s">
        <v>966</v>
      </c>
      <c r="B914" t="s">
        <v>96</v>
      </c>
      <c r="C914">
        <v>57</v>
      </c>
      <c r="D914" t="s">
        <v>8072</v>
      </c>
      <c r="E914" t="s">
        <v>8086</v>
      </c>
      <c r="F914" t="s">
        <v>12</v>
      </c>
      <c r="G914">
        <v>12</v>
      </c>
      <c r="H914" s="1">
        <v>18664</v>
      </c>
      <c r="I914">
        <v>197287</v>
      </c>
      <c r="J914" s="1">
        <v>24</v>
      </c>
      <c r="K914" t="s">
        <v>13</v>
      </c>
      <c r="L914" t="s">
        <v>45</v>
      </c>
      <c r="M914" t="s">
        <v>15</v>
      </c>
      <c r="N914" s="1">
        <f xml:space="preserve"> ROUND((1 - _xlfn.PERCENTRANK.INC(customers[days_since_last_purchase],customers[[#This Row],[days_since_last_purchase]]))*4 +1,0)</f>
        <v>4</v>
      </c>
      <c r="O914" s="1">
        <f>ROUND(_xlfn.PERCENTRANK.INC(customers[total_orders],customers[[#This Row],[total_orders]])*4+1,0)</f>
        <v>3</v>
      </c>
      <c r="P914" s="1">
        <f>ROUND(_xlfn.PERCENTRANK.INC(customers[total_spend_usd],customers[[#This Row],[total_spend_usd]])*4+1,0)</f>
        <v>4</v>
      </c>
      <c r="Q914" s="1">
        <v>434</v>
      </c>
      <c r="R914" s="1" t="str">
        <f>_xlfn.XLOOKUP(Q914,RFM[RFM Score],RFM[Client Segmentation])</f>
        <v>Need Attention</v>
      </c>
    </row>
    <row r="915" spans="1:18" x14ac:dyDescent="0.3">
      <c r="A915" t="s">
        <v>967</v>
      </c>
      <c r="B915" t="s">
        <v>51</v>
      </c>
      <c r="C915">
        <v>32</v>
      </c>
      <c r="D915" t="s">
        <v>8070</v>
      </c>
      <c r="E915" t="s">
        <v>8085</v>
      </c>
      <c r="F915" t="s">
        <v>17</v>
      </c>
      <c r="G915">
        <v>40</v>
      </c>
      <c r="H915" s="1">
        <v>1872</v>
      </c>
      <c r="I915">
        <v>64451</v>
      </c>
      <c r="J915" s="1">
        <v>44</v>
      </c>
      <c r="K915" t="s">
        <v>44</v>
      </c>
      <c r="L915" t="s">
        <v>19</v>
      </c>
      <c r="M915" t="s">
        <v>15</v>
      </c>
      <c r="N915" s="1">
        <f xml:space="preserve"> ROUND((1 - _xlfn.PERCENTRANK.INC(customers[days_since_last_purchase],customers[[#This Row],[days_since_last_purchase]]))*4 +1,0)</f>
        <v>3</v>
      </c>
      <c r="O915" s="1">
        <f>ROUND(_xlfn.PERCENTRANK.INC(customers[total_orders],customers[[#This Row],[total_orders]])*4+1,0)</f>
        <v>5</v>
      </c>
      <c r="P915" s="1">
        <f>ROUND(_xlfn.PERCENTRANK.INC(customers[total_spend_usd],customers[[#This Row],[total_spend_usd]])*4+1,0)</f>
        <v>3</v>
      </c>
      <c r="Q915" s="1">
        <v>353</v>
      </c>
      <c r="R915" s="1" t="str">
        <f>_xlfn.XLOOKUP(Q915,RFM[RFM Score],RFM[Client Segmentation])</f>
        <v>Potential Loyalist</v>
      </c>
    </row>
    <row r="916" spans="1:18" x14ac:dyDescent="0.3">
      <c r="A916" t="s">
        <v>968</v>
      </c>
      <c r="B916" t="s">
        <v>11</v>
      </c>
      <c r="C916">
        <v>39</v>
      </c>
      <c r="D916" t="s">
        <v>8068</v>
      </c>
      <c r="E916" t="s">
        <v>8084</v>
      </c>
      <c r="F916" t="s">
        <v>12</v>
      </c>
      <c r="G916">
        <v>1</v>
      </c>
      <c r="H916" s="1">
        <v>6021</v>
      </c>
      <c r="I916">
        <v>6258</v>
      </c>
      <c r="J916" s="1">
        <v>34</v>
      </c>
      <c r="K916" t="s">
        <v>18</v>
      </c>
      <c r="L916" t="s">
        <v>14</v>
      </c>
      <c r="M916" t="s">
        <v>23</v>
      </c>
      <c r="N916" s="1">
        <f xml:space="preserve"> ROUND((1 - _xlfn.PERCENTRANK.INC(customers[days_since_last_purchase],customers[[#This Row],[days_since_last_purchase]]))*4 +1,0)</f>
        <v>3</v>
      </c>
      <c r="O916" s="1">
        <f>ROUND(_xlfn.PERCENTRANK.INC(customers[total_orders],customers[[#This Row],[total_orders]])*4+1,0)</f>
        <v>1</v>
      </c>
      <c r="P916" s="1">
        <f>ROUND(_xlfn.PERCENTRANK.INC(customers[total_spend_usd],customers[[#This Row],[total_spend_usd]])*4+1,0)</f>
        <v>1</v>
      </c>
      <c r="Q916" s="1">
        <v>311</v>
      </c>
      <c r="R916" s="1" t="str">
        <f>_xlfn.XLOOKUP(Q916,RFM[RFM Score],RFM[Client Segmentation])</f>
        <v>New Customer</v>
      </c>
    </row>
    <row r="917" spans="1:18" x14ac:dyDescent="0.3">
      <c r="A917" t="s">
        <v>969</v>
      </c>
      <c r="B917" t="s">
        <v>96</v>
      </c>
      <c r="C917">
        <v>35</v>
      </c>
      <c r="D917" t="s">
        <v>8068</v>
      </c>
      <c r="E917" t="s">
        <v>8087</v>
      </c>
      <c r="F917" t="s">
        <v>12</v>
      </c>
      <c r="G917">
        <v>22</v>
      </c>
      <c r="H917" s="1">
        <v>6442</v>
      </c>
      <c r="I917">
        <v>14733</v>
      </c>
      <c r="J917" s="1">
        <v>3</v>
      </c>
      <c r="K917" t="s">
        <v>21</v>
      </c>
      <c r="L917" t="s">
        <v>14</v>
      </c>
      <c r="M917" t="s">
        <v>23</v>
      </c>
      <c r="N917" s="1">
        <f xml:space="preserve"> ROUND((1 - _xlfn.PERCENTRANK.INC(customers[days_since_last_purchase],customers[[#This Row],[days_since_last_purchase]]))*4 +1,0)</f>
        <v>5</v>
      </c>
      <c r="O917" s="1">
        <f>ROUND(_xlfn.PERCENTRANK.INC(customers[total_orders],customers[[#This Row],[total_orders]])*4+1,0)</f>
        <v>4</v>
      </c>
      <c r="P917" s="1">
        <f>ROUND(_xlfn.PERCENTRANK.INC(customers[total_spend_usd],customers[[#This Row],[total_spend_usd]])*4+1,0)</f>
        <v>2</v>
      </c>
      <c r="Q917" s="1">
        <v>542</v>
      </c>
      <c r="R917" s="1" t="str">
        <f>_xlfn.XLOOKUP(Q917,RFM[RFM Score],RFM[Client Segmentation])</f>
        <v>Potential Loyalist</v>
      </c>
    </row>
    <row r="918" spans="1:18" x14ac:dyDescent="0.3">
      <c r="A918" t="s">
        <v>970</v>
      </c>
      <c r="B918" t="s">
        <v>96</v>
      </c>
      <c r="C918">
        <v>45</v>
      </c>
      <c r="D918" t="s">
        <v>8071</v>
      </c>
      <c r="E918" t="s">
        <v>8084</v>
      </c>
      <c r="F918" t="s">
        <v>17</v>
      </c>
      <c r="G918">
        <v>11</v>
      </c>
      <c r="H918" s="1">
        <v>14593</v>
      </c>
      <c r="I918">
        <v>149867</v>
      </c>
      <c r="J918" s="1">
        <v>138</v>
      </c>
      <c r="K918" t="s">
        <v>25</v>
      </c>
      <c r="L918" t="s">
        <v>45</v>
      </c>
      <c r="M918" t="s">
        <v>15</v>
      </c>
      <c r="N918" s="1">
        <f xml:space="preserve"> ROUND((1 - _xlfn.PERCENTRANK.INC(customers[days_since_last_purchase],customers[[#This Row],[days_since_last_purchase]]))*4 +1,0)</f>
        <v>1</v>
      </c>
      <c r="O918" s="1">
        <f>ROUND(_xlfn.PERCENTRANK.INC(customers[total_orders],customers[[#This Row],[total_orders]])*4+1,0)</f>
        <v>3</v>
      </c>
      <c r="P918" s="1">
        <f>ROUND(_xlfn.PERCENTRANK.INC(customers[total_spend_usd],customers[[#This Row],[total_spend_usd]])*4+1,0)</f>
        <v>4</v>
      </c>
      <c r="Q918" s="1">
        <v>134</v>
      </c>
      <c r="R918" s="1" t="str">
        <f>_xlfn.XLOOKUP(Q918,RFM[RFM Score],RFM[Client Segmentation])</f>
        <v>At Risk</v>
      </c>
    </row>
    <row r="919" spans="1:18" x14ac:dyDescent="0.3">
      <c r="A919" t="s">
        <v>971</v>
      </c>
      <c r="B919" t="s">
        <v>36</v>
      </c>
      <c r="C919">
        <v>38</v>
      </c>
      <c r="D919" t="s">
        <v>8068</v>
      </c>
      <c r="E919" t="s">
        <v>8087</v>
      </c>
      <c r="F919" t="s">
        <v>17</v>
      </c>
      <c r="G919">
        <v>10</v>
      </c>
      <c r="H919" s="1">
        <v>3388</v>
      </c>
      <c r="I919">
        <v>33206</v>
      </c>
      <c r="J919" s="1">
        <v>17</v>
      </c>
      <c r="K919" t="s">
        <v>25</v>
      </c>
      <c r="L919" t="s">
        <v>22</v>
      </c>
      <c r="M919" t="s">
        <v>15</v>
      </c>
      <c r="N919" s="1">
        <f xml:space="preserve"> ROUND((1 - _xlfn.PERCENTRANK.INC(customers[days_since_last_purchase],customers[[#This Row],[days_since_last_purchase]]))*4 +1,0)</f>
        <v>4</v>
      </c>
      <c r="O919" s="1">
        <f>ROUND(_xlfn.PERCENTRANK.INC(customers[total_orders],customers[[#This Row],[total_orders]])*4+1,0)</f>
        <v>3</v>
      </c>
      <c r="P919" s="1">
        <f>ROUND(_xlfn.PERCENTRANK.INC(customers[total_spend_usd],customers[[#This Row],[total_spend_usd]])*4+1,0)</f>
        <v>2</v>
      </c>
      <c r="Q919" s="1">
        <v>432</v>
      </c>
      <c r="R919" s="1" t="str">
        <f>_xlfn.XLOOKUP(Q919,RFM[RFM Score],RFM[Client Segmentation])</f>
        <v>Potential Loyalist</v>
      </c>
    </row>
    <row r="920" spans="1:18" x14ac:dyDescent="0.3">
      <c r="A920" t="s">
        <v>972</v>
      </c>
      <c r="B920" t="s">
        <v>68</v>
      </c>
      <c r="C920">
        <v>33</v>
      </c>
      <c r="D920" t="s">
        <v>8070</v>
      </c>
      <c r="E920" t="s">
        <v>8084</v>
      </c>
      <c r="F920" t="s">
        <v>17</v>
      </c>
      <c r="G920">
        <v>7</v>
      </c>
      <c r="H920" s="1">
        <v>4696</v>
      </c>
      <c r="I920">
        <v>33553</v>
      </c>
      <c r="J920" s="1">
        <v>27</v>
      </c>
      <c r="K920" t="s">
        <v>31</v>
      </c>
      <c r="L920" t="s">
        <v>19</v>
      </c>
      <c r="M920" t="s">
        <v>15</v>
      </c>
      <c r="N920" s="1">
        <f xml:space="preserve"> ROUND((1 - _xlfn.PERCENTRANK.INC(customers[days_since_last_purchase],customers[[#This Row],[days_since_last_purchase]]))*4 +1,0)</f>
        <v>4</v>
      </c>
      <c r="O920" s="1">
        <f>ROUND(_xlfn.PERCENTRANK.INC(customers[total_orders],customers[[#This Row],[total_orders]])*4+1,0)</f>
        <v>2</v>
      </c>
      <c r="P920" s="1">
        <f>ROUND(_xlfn.PERCENTRANK.INC(customers[total_spend_usd],customers[[#This Row],[total_spend_usd]])*4+1,0)</f>
        <v>2</v>
      </c>
      <c r="Q920" s="1">
        <v>422</v>
      </c>
      <c r="R920" s="1" t="str">
        <f>_xlfn.XLOOKUP(Q920,RFM[RFM Score],RFM[Client Segmentation])</f>
        <v>New Customer</v>
      </c>
    </row>
    <row r="921" spans="1:18" x14ac:dyDescent="0.3">
      <c r="A921" t="s">
        <v>973</v>
      </c>
      <c r="B921" t="s">
        <v>33</v>
      </c>
      <c r="C921">
        <v>18</v>
      </c>
      <c r="D921" t="s">
        <v>8069</v>
      </c>
      <c r="E921" t="s">
        <v>8084</v>
      </c>
      <c r="F921" t="s">
        <v>17</v>
      </c>
      <c r="G921">
        <v>7</v>
      </c>
      <c r="H921" s="1">
        <v>6882</v>
      </c>
      <c r="I921">
        <v>50765</v>
      </c>
      <c r="J921" s="1">
        <v>224</v>
      </c>
      <c r="K921" t="s">
        <v>40</v>
      </c>
      <c r="L921" t="s">
        <v>45</v>
      </c>
      <c r="M921" t="s">
        <v>15</v>
      </c>
      <c r="N921" s="1">
        <f xml:space="preserve"> ROUND((1 - _xlfn.PERCENTRANK.INC(customers[days_since_last_purchase],customers[[#This Row],[days_since_last_purchase]]))*4 +1,0)</f>
        <v>1</v>
      </c>
      <c r="O921" s="1">
        <f>ROUND(_xlfn.PERCENTRANK.INC(customers[total_orders],customers[[#This Row],[total_orders]])*4+1,0)</f>
        <v>2</v>
      </c>
      <c r="P921" s="1">
        <f>ROUND(_xlfn.PERCENTRANK.INC(customers[total_spend_usd],customers[[#This Row],[total_spend_usd]])*4+1,0)</f>
        <v>3</v>
      </c>
      <c r="Q921" s="1">
        <v>123</v>
      </c>
      <c r="R921" s="1" t="str">
        <f>_xlfn.XLOOKUP(Q921,RFM[RFM Score],RFM[Client Segmentation])</f>
        <v>Hibernating</v>
      </c>
    </row>
    <row r="922" spans="1:18" x14ac:dyDescent="0.3">
      <c r="A922" t="s">
        <v>974</v>
      </c>
      <c r="B922" t="s">
        <v>11</v>
      </c>
      <c r="C922">
        <v>37</v>
      </c>
      <c r="D922" t="s">
        <v>8068</v>
      </c>
      <c r="E922" t="s">
        <v>8084</v>
      </c>
      <c r="F922" t="s">
        <v>12</v>
      </c>
      <c r="G922">
        <v>15</v>
      </c>
      <c r="H922" s="1">
        <v>14033</v>
      </c>
      <c r="I922">
        <v>185707</v>
      </c>
      <c r="J922" s="1">
        <v>89</v>
      </c>
      <c r="K922" t="s">
        <v>25</v>
      </c>
      <c r="L922" t="s">
        <v>19</v>
      </c>
      <c r="M922" t="s">
        <v>23</v>
      </c>
      <c r="N922" s="1">
        <f xml:space="preserve"> ROUND((1 - _xlfn.PERCENTRANK.INC(customers[days_since_last_purchase],customers[[#This Row],[days_since_last_purchase]]))*4 +1,0)</f>
        <v>2</v>
      </c>
      <c r="O922" s="1">
        <f>ROUND(_xlfn.PERCENTRANK.INC(customers[total_orders],customers[[#This Row],[total_orders]])*4+1,0)</f>
        <v>3</v>
      </c>
      <c r="P922" s="1">
        <f>ROUND(_xlfn.PERCENTRANK.INC(customers[total_spend_usd],customers[[#This Row],[total_spend_usd]])*4+1,0)</f>
        <v>4</v>
      </c>
      <c r="Q922" s="1">
        <v>234</v>
      </c>
      <c r="R922" s="1" t="str">
        <f>_xlfn.XLOOKUP(Q922,RFM[RFM Score],RFM[Client Segmentation])</f>
        <v>At Risk</v>
      </c>
    </row>
    <row r="923" spans="1:18" x14ac:dyDescent="0.3">
      <c r="A923" t="s">
        <v>975</v>
      </c>
      <c r="B923" t="s">
        <v>11</v>
      </c>
      <c r="C923">
        <v>40</v>
      </c>
      <c r="D923" t="s">
        <v>8068</v>
      </c>
      <c r="E923" t="s">
        <v>8085</v>
      </c>
      <c r="F923" t="s">
        <v>17</v>
      </c>
      <c r="G923">
        <v>24</v>
      </c>
      <c r="H923" s="1">
        <v>1807</v>
      </c>
      <c r="I923">
        <v>47644</v>
      </c>
      <c r="J923" s="1">
        <v>154</v>
      </c>
      <c r="K923" t="s">
        <v>37</v>
      </c>
      <c r="L923" t="s">
        <v>19</v>
      </c>
      <c r="M923" t="s">
        <v>23</v>
      </c>
      <c r="N923" s="1">
        <f xml:space="preserve"> ROUND((1 - _xlfn.PERCENTRANK.INC(customers[days_since_last_purchase],customers[[#This Row],[days_since_last_purchase]]))*4 +1,0)</f>
        <v>1</v>
      </c>
      <c r="O923" s="1">
        <f>ROUND(_xlfn.PERCENTRANK.INC(customers[total_orders],customers[[#This Row],[total_orders]])*4+1,0)</f>
        <v>4</v>
      </c>
      <c r="P923" s="1">
        <f>ROUND(_xlfn.PERCENTRANK.INC(customers[total_spend_usd],customers[[#This Row],[total_spend_usd]])*4+1,0)</f>
        <v>3</v>
      </c>
      <c r="Q923" s="1">
        <v>143</v>
      </c>
      <c r="R923" s="1" t="str">
        <f>_xlfn.XLOOKUP(Q923,RFM[RFM Score],RFM[Client Segmentation])</f>
        <v>At Risk</v>
      </c>
    </row>
    <row r="924" spans="1:18" x14ac:dyDescent="0.3">
      <c r="A924" t="s">
        <v>976</v>
      </c>
      <c r="B924" t="s">
        <v>43</v>
      </c>
      <c r="C924">
        <v>37</v>
      </c>
      <c r="D924" t="s">
        <v>8068</v>
      </c>
      <c r="E924" t="s">
        <v>8087</v>
      </c>
      <c r="F924" t="s">
        <v>12</v>
      </c>
      <c r="G924">
        <v>35</v>
      </c>
      <c r="H924" s="1">
        <v>17151</v>
      </c>
      <c r="I924">
        <v>639727</v>
      </c>
      <c r="J924" s="1">
        <v>55</v>
      </c>
      <c r="K924" t="s">
        <v>74</v>
      </c>
      <c r="L924" t="s">
        <v>47</v>
      </c>
      <c r="M924" t="s">
        <v>23</v>
      </c>
      <c r="N924" s="1">
        <f xml:space="preserve"> ROUND((1 - _xlfn.PERCENTRANK.INC(customers[days_since_last_purchase],customers[[#This Row],[days_since_last_purchase]]))*4 +1,0)</f>
        <v>3</v>
      </c>
      <c r="O924" s="1">
        <f>ROUND(_xlfn.PERCENTRANK.INC(customers[total_orders],customers[[#This Row],[total_orders]])*4+1,0)</f>
        <v>5</v>
      </c>
      <c r="P924" s="1">
        <f>ROUND(_xlfn.PERCENTRANK.INC(customers[total_spend_usd],customers[[#This Row],[total_spend_usd]])*4+1,0)</f>
        <v>5</v>
      </c>
      <c r="Q924" s="1">
        <v>355</v>
      </c>
      <c r="R924" s="1" t="str">
        <f>_xlfn.XLOOKUP(Q924,RFM[RFM Score],RFM[Client Segmentation])</f>
        <v>Loyal Customer</v>
      </c>
    </row>
    <row r="925" spans="1:18" x14ac:dyDescent="0.3">
      <c r="A925" t="s">
        <v>977</v>
      </c>
      <c r="B925" t="s">
        <v>27</v>
      </c>
      <c r="C925">
        <v>39</v>
      </c>
      <c r="D925" t="s">
        <v>8068</v>
      </c>
      <c r="E925" t="s">
        <v>8085</v>
      </c>
      <c r="F925" t="s">
        <v>12</v>
      </c>
      <c r="G925">
        <v>17</v>
      </c>
      <c r="H925" s="1">
        <v>22452</v>
      </c>
      <c r="I925">
        <v>387874</v>
      </c>
      <c r="J925" s="1">
        <v>100</v>
      </c>
      <c r="K925" t="s">
        <v>37</v>
      </c>
      <c r="L925" t="s">
        <v>45</v>
      </c>
      <c r="M925" t="s">
        <v>15</v>
      </c>
      <c r="N925" s="1">
        <f xml:space="preserve"> ROUND((1 - _xlfn.PERCENTRANK.INC(customers[days_since_last_purchase],customers[[#This Row],[days_since_last_purchase]]))*4 +1,0)</f>
        <v>2</v>
      </c>
      <c r="O925" s="1">
        <f>ROUND(_xlfn.PERCENTRANK.INC(customers[total_orders],customers[[#This Row],[total_orders]])*4+1,0)</f>
        <v>3</v>
      </c>
      <c r="P925" s="1">
        <f>ROUND(_xlfn.PERCENTRANK.INC(customers[total_spend_usd],customers[[#This Row],[total_spend_usd]])*4+1,0)</f>
        <v>5</v>
      </c>
      <c r="Q925" s="1">
        <v>235</v>
      </c>
      <c r="R925" s="1" t="str">
        <f>_xlfn.XLOOKUP(Q925,RFM[RFM Score],RFM[Client Segmentation])</f>
        <v>At Risk</v>
      </c>
    </row>
    <row r="926" spans="1:18" x14ac:dyDescent="0.3">
      <c r="A926" t="s">
        <v>978</v>
      </c>
      <c r="B926" t="s">
        <v>61</v>
      </c>
      <c r="C926">
        <v>60</v>
      </c>
      <c r="D926" t="s">
        <v>8072</v>
      </c>
      <c r="E926" t="s">
        <v>8084</v>
      </c>
      <c r="F926" t="s">
        <v>12</v>
      </c>
      <c r="G926">
        <v>33</v>
      </c>
      <c r="H926" s="1">
        <v>4608</v>
      </c>
      <c r="I926">
        <v>149519</v>
      </c>
      <c r="J926" s="1">
        <v>72</v>
      </c>
      <c r="K926" t="s">
        <v>13</v>
      </c>
      <c r="L926" t="s">
        <v>34</v>
      </c>
      <c r="M926" t="s">
        <v>15</v>
      </c>
      <c r="N926" s="1">
        <f xml:space="preserve"> ROUND((1 - _xlfn.PERCENTRANK.INC(customers[days_since_last_purchase],customers[[#This Row],[days_since_last_purchase]]))*4 +1,0)</f>
        <v>2</v>
      </c>
      <c r="O926" s="1">
        <f>ROUND(_xlfn.PERCENTRANK.INC(customers[total_orders],customers[[#This Row],[total_orders]])*4+1,0)</f>
        <v>4</v>
      </c>
      <c r="P926" s="1">
        <f>ROUND(_xlfn.PERCENTRANK.INC(customers[total_spend_usd],customers[[#This Row],[total_spend_usd]])*4+1,0)</f>
        <v>4</v>
      </c>
      <c r="Q926" s="1">
        <v>244</v>
      </c>
      <c r="R926" s="1" t="str">
        <f>_xlfn.XLOOKUP(Q926,RFM[RFM Score],RFM[Client Segmentation])</f>
        <v>At Risk</v>
      </c>
    </row>
    <row r="927" spans="1:18" x14ac:dyDescent="0.3">
      <c r="A927" t="s">
        <v>979</v>
      </c>
      <c r="B927" t="s">
        <v>11</v>
      </c>
      <c r="C927">
        <v>31</v>
      </c>
      <c r="D927" t="s">
        <v>8070</v>
      </c>
      <c r="E927" t="s">
        <v>8085</v>
      </c>
      <c r="F927" t="s">
        <v>17</v>
      </c>
      <c r="G927">
        <v>6</v>
      </c>
      <c r="H927" s="1">
        <v>3748</v>
      </c>
      <c r="I927">
        <v>19849</v>
      </c>
      <c r="J927" s="1">
        <v>111</v>
      </c>
      <c r="K927" t="s">
        <v>28</v>
      </c>
      <c r="L927" t="s">
        <v>47</v>
      </c>
      <c r="M927" t="s">
        <v>15</v>
      </c>
      <c r="N927" s="1">
        <f xml:space="preserve"> ROUND((1 - _xlfn.PERCENTRANK.INC(customers[days_since_last_purchase],customers[[#This Row],[days_since_last_purchase]]))*4 +1,0)</f>
        <v>2</v>
      </c>
      <c r="O927" s="1">
        <f>ROUND(_xlfn.PERCENTRANK.INC(customers[total_orders],customers[[#This Row],[total_orders]])*4+1,0)</f>
        <v>2</v>
      </c>
      <c r="P927" s="1">
        <f>ROUND(_xlfn.PERCENTRANK.INC(customers[total_spend_usd],customers[[#This Row],[total_spend_usd]])*4+1,0)</f>
        <v>2</v>
      </c>
      <c r="Q927" s="1">
        <v>222</v>
      </c>
      <c r="R927" s="1" t="str">
        <f>_xlfn.XLOOKUP(Q927,RFM[RFM Score],RFM[Client Segmentation])</f>
        <v>Hibernating</v>
      </c>
    </row>
    <row r="928" spans="1:18" x14ac:dyDescent="0.3">
      <c r="A928" t="s">
        <v>980</v>
      </c>
      <c r="B928" t="s">
        <v>11</v>
      </c>
      <c r="C928">
        <v>27</v>
      </c>
      <c r="D928" t="s">
        <v>8070</v>
      </c>
      <c r="E928" t="s">
        <v>8084</v>
      </c>
      <c r="F928" t="s">
        <v>12</v>
      </c>
      <c r="G928">
        <v>39</v>
      </c>
      <c r="H928" s="1">
        <v>7158</v>
      </c>
      <c r="I928">
        <v>265781</v>
      </c>
      <c r="J928" s="1">
        <v>22</v>
      </c>
      <c r="K928" t="s">
        <v>18</v>
      </c>
      <c r="L928" t="s">
        <v>19</v>
      </c>
      <c r="M928" t="s">
        <v>23</v>
      </c>
      <c r="N928" s="1">
        <f xml:space="preserve"> ROUND((1 - _xlfn.PERCENTRANK.INC(customers[days_since_last_purchase],customers[[#This Row],[days_since_last_purchase]]))*4 +1,0)</f>
        <v>4</v>
      </c>
      <c r="O928" s="1">
        <f>ROUND(_xlfn.PERCENTRANK.INC(customers[total_orders],customers[[#This Row],[total_orders]])*4+1,0)</f>
        <v>5</v>
      </c>
      <c r="P928" s="1">
        <f>ROUND(_xlfn.PERCENTRANK.INC(customers[total_spend_usd],customers[[#This Row],[total_spend_usd]])*4+1,0)</f>
        <v>4</v>
      </c>
      <c r="Q928" s="1">
        <v>454</v>
      </c>
      <c r="R928" s="1" t="str">
        <f>_xlfn.XLOOKUP(Q928,RFM[RFM Score],RFM[Client Segmentation])</f>
        <v>Champion</v>
      </c>
    </row>
    <row r="929" spans="1:18" x14ac:dyDescent="0.3">
      <c r="A929" t="s">
        <v>981</v>
      </c>
      <c r="B929" t="s">
        <v>27</v>
      </c>
      <c r="C929">
        <v>38</v>
      </c>
      <c r="D929" t="s">
        <v>8068</v>
      </c>
      <c r="E929" t="s">
        <v>8084</v>
      </c>
      <c r="F929" t="s">
        <v>12</v>
      </c>
      <c r="G929">
        <v>4</v>
      </c>
      <c r="H929" s="1">
        <v>6743</v>
      </c>
      <c r="I929">
        <v>30488</v>
      </c>
      <c r="J929" s="1">
        <v>54</v>
      </c>
      <c r="K929" t="s">
        <v>25</v>
      </c>
      <c r="L929" t="s">
        <v>22</v>
      </c>
      <c r="M929" t="s">
        <v>23</v>
      </c>
      <c r="N929" s="1">
        <f xml:space="preserve"> ROUND((1 - _xlfn.PERCENTRANK.INC(customers[days_since_last_purchase],customers[[#This Row],[days_since_last_purchase]]))*4 +1,0)</f>
        <v>3</v>
      </c>
      <c r="O929" s="1">
        <f>ROUND(_xlfn.PERCENTRANK.INC(customers[total_orders],customers[[#This Row],[total_orders]])*4+1,0)</f>
        <v>2</v>
      </c>
      <c r="P929" s="1">
        <f>ROUND(_xlfn.PERCENTRANK.INC(customers[total_spend_usd],customers[[#This Row],[total_spend_usd]])*4+1,0)</f>
        <v>2</v>
      </c>
      <c r="Q929" s="1">
        <v>322</v>
      </c>
      <c r="R929" s="1" t="str">
        <f>_xlfn.XLOOKUP(Q929,RFM[RFM Score],RFM[Client Segmentation])</f>
        <v>Hibernating</v>
      </c>
    </row>
    <row r="930" spans="1:18" x14ac:dyDescent="0.3">
      <c r="A930" t="s">
        <v>982</v>
      </c>
      <c r="B930" t="s">
        <v>51</v>
      </c>
      <c r="C930">
        <v>18</v>
      </c>
      <c r="D930" t="s">
        <v>8069</v>
      </c>
      <c r="E930" t="s">
        <v>8085</v>
      </c>
      <c r="F930" t="s">
        <v>12</v>
      </c>
      <c r="G930">
        <v>5</v>
      </c>
      <c r="H930" s="1">
        <v>10079</v>
      </c>
      <c r="I930">
        <v>55376</v>
      </c>
      <c r="J930" s="1">
        <v>53</v>
      </c>
      <c r="K930" t="s">
        <v>13</v>
      </c>
      <c r="L930" t="s">
        <v>47</v>
      </c>
      <c r="M930" t="s">
        <v>15</v>
      </c>
      <c r="N930" s="1">
        <f xml:space="preserve"> ROUND((1 - _xlfn.PERCENTRANK.INC(customers[days_since_last_purchase],customers[[#This Row],[days_since_last_purchase]]))*4 +1,0)</f>
        <v>3</v>
      </c>
      <c r="O930" s="1">
        <f>ROUND(_xlfn.PERCENTRANK.INC(customers[total_orders],customers[[#This Row],[total_orders]])*4+1,0)</f>
        <v>2</v>
      </c>
      <c r="P930" s="1">
        <f>ROUND(_xlfn.PERCENTRANK.INC(customers[total_spend_usd],customers[[#This Row],[total_spend_usd]])*4+1,0)</f>
        <v>3</v>
      </c>
      <c r="Q930" s="1">
        <v>323</v>
      </c>
      <c r="R930" s="1" t="str">
        <f>_xlfn.XLOOKUP(Q930,RFM[RFM Score],RFM[Client Segmentation])</f>
        <v>Potential Loyalist</v>
      </c>
    </row>
    <row r="931" spans="1:18" x14ac:dyDescent="0.3">
      <c r="A931" t="s">
        <v>983</v>
      </c>
      <c r="B931" t="s">
        <v>147</v>
      </c>
      <c r="C931">
        <v>20</v>
      </c>
      <c r="D931" t="s">
        <v>8069</v>
      </c>
      <c r="E931" t="s">
        <v>8084</v>
      </c>
      <c r="F931" t="s">
        <v>12</v>
      </c>
      <c r="G931">
        <v>17</v>
      </c>
      <c r="H931" s="1">
        <v>1678</v>
      </c>
      <c r="I931">
        <v>31273</v>
      </c>
      <c r="J931" s="1">
        <v>11</v>
      </c>
      <c r="K931" t="s">
        <v>25</v>
      </c>
      <c r="L931" t="s">
        <v>19</v>
      </c>
      <c r="M931" t="s">
        <v>15</v>
      </c>
      <c r="N931" s="1">
        <f xml:space="preserve"> ROUND((1 - _xlfn.PERCENTRANK.INC(customers[days_since_last_purchase],customers[[#This Row],[days_since_last_purchase]]))*4 +1,0)</f>
        <v>4</v>
      </c>
      <c r="O931" s="1">
        <f>ROUND(_xlfn.PERCENTRANK.INC(customers[total_orders],customers[[#This Row],[total_orders]])*4+1,0)</f>
        <v>3</v>
      </c>
      <c r="P931" s="1">
        <f>ROUND(_xlfn.PERCENTRANK.INC(customers[total_spend_usd],customers[[#This Row],[total_spend_usd]])*4+1,0)</f>
        <v>2</v>
      </c>
      <c r="Q931" s="1">
        <v>432</v>
      </c>
      <c r="R931" s="1" t="str">
        <f>_xlfn.XLOOKUP(Q931,RFM[RFM Score],RFM[Client Segmentation])</f>
        <v>Potential Loyalist</v>
      </c>
    </row>
    <row r="932" spans="1:18" x14ac:dyDescent="0.3">
      <c r="A932" t="s">
        <v>984</v>
      </c>
      <c r="B932" t="s">
        <v>43</v>
      </c>
      <c r="C932">
        <v>30</v>
      </c>
      <c r="D932" t="s">
        <v>8070</v>
      </c>
      <c r="E932" t="s">
        <v>8084</v>
      </c>
      <c r="F932" t="s">
        <v>12</v>
      </c>
      <c r="G932">
        <v>33</v>
      </c>
      <c r="H932" s="1">
        <v>2357</v>
      </c>
      <c r="I932">
        <v>79633</v>
      </c>
      <c r="J932" s="1">
        <v>4</v>
      </c>
      <c r="K932" t="s">
        <v>18</v>
      </c>
      <c r="L932" t="s">
        <v>19</v>
      </c>
      <c r="M932" t="s">
        <v>15</v>
      </c>
      <c r="N932" s="1">
        <f xml:space="preserve"> ROUND((1 - _xlfn.PERCENTRANK.INC(customers[days_since_last_purchase],customers[[#This Row],[days_since_last_purchase]]))*4 +1,0)</f>
        <v>5</v>
      </c>
      <c r="O932" s="1">
        <f>ROUND(_xlfn.PERCENTRANK.INC(customers[total_orders],customers[[#This Row],[total_orders]])*4+1,0)</f>
        <v>4</v>
      </c>
      <c r="P932" s="1">
        <f>ROUND(_xlfn.PERCENTRANK.INC(customers[total_spend_usd],customers[[#This Row],[total_spend_usd]])*4+1,0)</f>
        <v>3</v>
      </c>
      <c r="Q932" s="1">
        <v>543</v>
      </c>
      <c r="R932" s="1" t="str">
        <f>_xlfn.XLOOKUP(Q932,RFM[RFM Score],RFM[Client Segmentation])</f>
        <v>Loyal Customer</v>
      </c>
    </row>
    <row r="933" spans="1:18" x14ac:dyDescent="0.3">
      <c r="A933" t="s">
        <v>985</v>
      </c>
      <c r="B933" t="s">
        <v>96</v>
      </c>
      <c r="C933">
        <v>18</v>
      </c>
      <c r="D933" t="s">
        <v>8069</v>
      </c>
      <c r="E933" t="s">
        <v>8084</v>
      </c>
      <c r="F933" t="s">
        <v>12</v>
      </c>
      <c r="G933">
        <v>15</v>
      </c>
      <c r="H933" s="1">
        <v>6413</v>
      </c>
      <c r="I933">
        <v>84946</v>
      </c>
      <c r="J933" s="1">
        <v>25</v>
      </c>
      <c r="K933" t="s">
        <v>25</v>
      </c>
      <c r="L933" t="s">
        <v>14</v>
      </c>
      <c r="M933" t="s">
        <v>23</v>
      </c>
      <c r="N933" s="1">
        <f xml:space="preserve"> ROUND((1 - _xlfn.PERCENTRANK.INC(customers[days_since_last_purchase],customers[[#This Row],[days_since_last_purchase]]))*4 +1,0)</f>
        <v>4</v>
      </c>
      <c r="O933" s="1">
        <f>ROUND(_xlfn.PERCENTRANK.INC(customers[total_orders],customers[[#This Row],[total_orders]])*4+1,0)</f>
        <v>3</v>
      </c>
      <c r="P933" s="1">
        <f>ROUND(_xlfn.PERCENTRANK.INC(customers[total_spend_usd],customers[[#This Row],[total_spend_usd]])*4+1,0)</f>
        <v>3</v>
      </c>
      <c r="Q933" s="1">
        <v>433</v>
      </c>
      <c r="R933" s="1" t="str">
        <f>_xlfn.XLOOKUP(Q933,RFM[RFM Score],RFM[Client Segmentation])</f>
        <v>Potential Loyalist</v>
      </c>
    </row>
    <row r="934" spans="1:18" x14ac:dyDescent="0.3">
      <c r="A934" t="s">
        <v>986</v>
      </c>
      <c r="B934" t="s">
        <v>43</v>
      </c>
      <c r="C934">
        <v>20</v>
      </c>
      <c r="D934" t="s">
        <v>8069</v>
      </c>
      <c r="E934" t="s">
        <v>8084</v>
      </c>
      <c r="F934" t="s">
        <v>12</v>
      </c>
      <c r="G934">
        <v>10</v>
      </c>
      <c r="H934" s="1">
        <v>10601</v>
      </c>
      <c r="I934">
        <v>120744</v>
      </c>
      <c r="J934" s="1">
        <v>95</v>
      </c>
      <c r="K934" t="s">
        <v>21</v>
      </c>
      <c r="L934" t="s">
        <v>34</v>
      </c>
      <c r="M934" t="s">
        <v>15</v>
      </c>
      <c r="N934" s="1">
        <f xml:space="preserve"> ROUND((1 - _xlfn.PERCENTRANK.INC(customers[days_since_last_purchase],customers[[#This Row],[days_since_last_purchase]]))*4 +1,0)</f>
        <v>2</v>
      </c>
      <c r="O934" s="1">
        <f>ROUND(_xlfn.PERCENTRANK.INC(customers[total_orders],customers[[#This Row],[total_orders]])*4+1,0)</f>
        <v>3</v>
      </c>
      <c r="P934" s="1">
        <f>ROUND(_xlfn.PERCENTRANK.INC(customers[total_spend_usd],customers[[#This Row],[total_spend_usd]])*4+1,0)</f>
        <v>4</v>
      </c>
      <c r="Q934" s="1">
        <v>234</v>
      </c>
      <c r="R934" s="1" t="str">
        <f>_xlfn.XLOOKUP(Q934,RFM[RFM Score],RFM[Client Segmentation])</f>
        <v>At Risk</v>
      </c>
    </row>
    <row r="935" spans="1:18" x14ac:dyDescent="0.3">
      <c r="A935" t="s">
        <v>987</v>
      </c>
      <c r="B935" t="s">
        <v>96</v>
      </c>
      <c r="C935">
        <v>53</v>
      </c>
      <c r="D935" t="s">
        <v>8071</v>
      </c>
      <c r="E935" t="s">
        <v>8084</v>
      </c>
      <c r="F935" t="s">
        <v>17</v>
      </c>
      <c r="G935">
        <v>4</v>
      </c>
      <c r="H935" s="1">
        <v>15437</v>
      </c>
      <c r="I935">
        <v>68325</v>
      </c>
      <c r="J935" s="1">
        <v>54</v>
      </c>
      <c r="K935" t="s">
        <v>25</v>
      </c>
      <c r="L935" t="s">
        <v>19</v>
      </c>
      <c r="M935" t="s">
        <v>23</v>
      </c>
      <c r="N935" s="1">
        <f xml:space="preserve"> ROUND((1 - _xlfn.PERCENTRANK.INC(customers[days_since_last_purchase],customers[[#This Row],[days_since_last_purchase]]))*4 +1,0)</f>
        <v>3</v>
      </c>
      <c r="O935" s="1">
        <f>ROUND(_xlfn.PERCENTRANK.INC(customers[total_orders],customers[[#This Row],[total_orders]])*4+1,0)</f>
        <v>2</v>
      </c>
      <c r="P935" s="1">
        <f>ROUND(_xlfn.PERCENTRANK.INC(customers[total_spend_usd],customers[[#This Row],[total_spend_usd]])*4+1,0)</f>
        <v>3</v>
      </c>
      <c r="Q935" s="1">
        <v>323</v>
      </c>
      <c r="R935" s="1" t="str">
        <f>_xlfn.XLOOKUP(Q935,RFM[RFM Score],RFM[Client Segmentation])</f>
        <v>Potential Loyalist</v>
      </c>
    </row>
    <row r="936" spans="1:18" x14ac:dyDescent="0.3">
      <c r="A936" t="s">
        <v>988</v>
      </c>
      <c r="B936" t="s">
        <v>11</v>
      </c>
      <c r="C936">
        <v>42</v>
      </c>
      <c r="D936" t="s">
        <v>8068</v>
      </c>
      <c r="E936" t="s">
        <v>8084</v>
      </c>
      <c r="F936" t="s">
        <v>17</v>
      </c>
      <c r="G936">
        <v>22</v>
      </c>
      <c r="H936" s="1">
        <v>5181</v>
      </c>
      <c r="I936">
        <v>11155</v>
      </c>
      <c r="J936" s="1">
        <v>8</v>
      </c>
      <c r="K936" t="s">
        <v>40</v>
      </c>
      <c r="L936" t="s">
        <v>19</v>
      </c>
      <c r="M936" t="s">
        <v>15</v>
      </c>
      <c r="N936" s="1">
        <f xml:space="preserve"> ROUND((1 - _xlfn.PERCENTRANK.INC(customers[days_since_last_purchase],customers[[#This Row],[days_since_last_purchase]]))*4 +1,0)</f>
        <v>4</v>
      </c>
      <c r="O936" s="1">
        <f>ROUND(_xlfn.PERCENTRANK.INC(customers[total_orders],customers[[#This Row],[total_orders]])*4+1,0)</f>
        <v>4</v>
      </c>
      <c r="P936" s="1">
        <f>ROUND(_xlfn.PERCENTRANK.INC(customers[total_spend_usd],customers[[#This Row],[total_spend_usd]])*4+1,0)</f>
        <v>2</v>
      </c>
      <c r="Q936" s="1">
        <v>442</v>
      </c>
      <c r="R936" s="1" t="str">
        <f>_xlfn.XLOOKUP(Q936,RFM[RFM Score],RFM[Client Segmentation])</f>
        <v>Potential Loyalist</v>
      </c>
    </row>
    <row r="937" spans="1:18" x14ac:dyDescent="0.3">
      <c r="A937" t="s">
        <v>989</v>
      </c>
      <c r="B937" t="s">
        <v>173</v>
      </c>
      <c r="C937">
        <v>41</v>
      </c>
      <c r="D937" t="s">
        <v>8068</v>
      </c>
      <c r="E937" t="s">
        <v>8084</v>
      </c>
      <c r="F937" t="s">
        <v>12</v>
      </c>
      <c r="G937">
        <v>6</v>
      </c>
      <c r="H937" s="1">
        <v>19779</v>
      </c>
      <c r="I937">
        <v>121088</v>
      </c>
      <c r="J937" s="1">
        <v>2</v>
      </c>
      <c r="K937" t="s">
        <v>28</v>
      </c>
      <c r="L937" t="s">
        <v>19</v>
      </c>
      <c r="M937" t="s">
        <v>23</v>
      </c>
      <c r="N937" s="1">
        <f xml:space="preserve"> ROUND((1 - _xlfn.PERCENTRANK.INC(customers[days_since_last_purchase],customers[[#This Row],[days_since_last_purchase]]))*4 +1,0)</f>
        <v>5</v>
      </c>
      <c r="O937" s="1">
        <f>ROUND(_xlfn.PERCENTRANK.INC(customers[total_orders],customers[[#This Row],[total_orders]])*4+1,0)</f>
        <v>2</v>
      </c>
      <c r="P937" s="1">
        <f>ROUND(_xlfn.PERCENTRANK.INC(customers[total_spend_usd],customers[[#This Row],[total_spend_usd]])*4+1,0)</f>
        <v>4</v>
      </c>
      <c r="Q937" s="1">
        <v>524</v>
      </c>
      <c r="R937" s="1" t="str">
        <f>_xlfn.XLOOKUP(Q937,RFM[RFM Score],RFM[Client Segmentation])</f>
        <v>Promising</v>
      </c>
    </row>
    <row r="938" spans="1:18" x14ac:dyDescent="0.3">
      <c r="A938" t="s">
        <v>990</v>
      </c>
      <c r="B938" t="s">
        <v>11</v>
      </c>
      <c r="C938">
        <v>49</v>
      </c>
      <c r="D938" t="s">
        <v>8071</v>
      </c>
      <c r="E938" t="s">
        <v>8084</v>
      </c>
      <c r="F938" t="s">
        <v>12</v>
      </c>
      <c r="G938">
        <v>18</v>
      </c>
      <c r="H938" s="1">
        <v>4277</v>
      </c>
      <c r="I938">
        <v>67256</v>
      </c>
      <c r="J938" s="1">
        <v>0</v>
      </c>
      <c r="K938" t="s">
        <v>40</v>
      </c>
      <c r="L938" t="s">
        <v>34</v>
      </c>
      <c r="M938" t="s">
        <v>23</v>
      </c>
      <c r="N938" s="1">
        <f xml:space="preserve"> ROUND((1 - _xlfn.PERCENTRANK.INC(customers[days_since_last_purchase],customers[[#This Row],[days_since_last_purchase]]))*4 +1,0)</f>
        <v>5</v>
      </c>
      <c r="O938" s="1">
        <f>ROUND(_xlfn.PERCENTRANK.INC(customers[total_orders],customers[[#This Row],[total_orders]])*4+1,0)</f>
        <v>4</v>
      </c>
      <c r="P938" s="1">
        <f>ROUND(_xlfn.PERCENTRANK.INC(customers[total_spend_usd],customers[[#This Row],[total_spend_usd]])*4+1,0)</f>
        <v>3</v>
      </c>
      <c r="Q938" s="1">
        <v>543</v>
      </c>
      <c r="R938" s="1" t="str">
        <f>_xlfn.XLOOKUP(Q938,RFM[RFM Score],RFM[Client Segmentation])</f>
        <v>Loyal Customer</v>
      </c>
    </row>
    <row r="939" spans="1:18" x14ac:dyDescent="0.3">
      <c r="A939" t="s">
        <v>991</v>
      </c>
      <c r="B939" t="s">
        <v>68</v>
      </c>
      <c r="C939">
        <v>37</v>
      </c>
      <c r="D939" t="s">
        <v>8068</v>
      </c>
      <c r="E939" t="s">
        <v>8084</v>
      </c>
      <c r="F939" t="s">
        <v>17</v>
      </c>
      <c r="G939">
        <v>4</v>
      </c>
      <c r="H939" s="1">
        <v>7028</v>
      </c>
      <c r="I939">
        <v>25251</v>
      </c>
      <c r="J939" s="1">
        <v>53</v>
      </c>
      <c r="K939" t="s">
        <v>25</v>
      </c>
      <c r="L939" t="s">
        <v>19</v>
      </c>
      <c r="M939" t="s">
        <v>15</v>
      </c>
      <c r="N939" s="1">
        <f xml:space="preserve"> ROUND((1 - _xlfn.PERCENTRANK.INC(customers[days_since_last_purchase],customers[[#This Row],[days_since_last_purchase]]))*4 +1,0)</f>
        <v>3</v>
      </c>
      <c r="O939" s="1">
        <f>ROUND(_xlfn.PERCENTRANK.INC(customers[total_orders],customers[[#This Row],[total_orders]])*4+1,0)</f>
        <v>2</v>
      </c>
      <c r="P939" s="1">
        <f>ROUND(_xlfn.PERCENTRANK.INC(customers[total_spend_usd],customers[[#This Row],[total_spend_usd]])*4+1,0)</f>
        <v>2</v>
      </c>
      <c r="Q939" s="1">
        <v>322</v>
      </c>
      <c r="R939" s="1" t="str">
        <f>_xlfn.XLOOKUP(Q939,RFM[RFM Score],RFM[Client Segmentation])</f>
        <v>Hibernating</v>
      </c>
    </row>
    <row r="940" spans="1:18" x14ac:dyDescent="0.3">
      <c r="A940" t="s">
        <v>992</v>
      </c>
      <c r="B940" t="s">
        <v>68</v>
      </c>
      <c r="C940">
        <v>36</v>
      </c>
      <c r="D940" t="s">
        <v>8068</v>
      </c>
      <c r="E940" t="s">
        <v>8084</v>
      </c>
      <c r="F940" t="s">
        <v>17</v>
      </c>
      <c r="G940">
        <v>45</v>
      </c>
      <c r="H940" s="1">
        <v>3416</v>
      </c>
      <c r="I940">
        <v>131684</v>
      </c>
      <c r="J940" s="1">
        <v>61</v>
      </c>
      <c r="K940" t="s">
        <v>44</v>
      </c>
      <c r="L940" t="s">
        <v>19</v>
      </c>
      <c r="M940" t="s">
        <v>23</v>
      </c>
      <c r="N940" s="1">
        <f xml:space="preserve"> ROUND((1 - _xlfn.PERCENTRANK.INC(customers[days_since_last_purchase],customers[[#This Row],[days_since_last_purchase]]))*4 +1,0)</f>
        <v>2</v>
      </c>
      <c r="O940" s="1">
        <f>ROUND(_xlfn.PERCENTRANK.INC(customers[total_orders],customers[[#This Row],[total_orders]])*4+1,0)</f>
        <v>5</v>
      </c>
      <c r="P940" s="1">
        <f>ROUND(_xlfn.PERCENTRANK.INC(customers[total_spend_usd],customers[[#This Row],[total_spend_usd]])*4+1,0)</f>
        <v>4</v>
      </c>
      <c r="Q940" s="1">
        <v>254</v>
      </c>
      <c r="R940" s="1" t="str">
        <f>_xlfn.XLOOKUP(Q940,RFM[RFM Score],RFM[Client Segmentation])</f>
        <v>At Risk</v>
      </c>
    </row>
    <row r="941" spans="1:18" x14ac:dyDescent="0.3">
      <c r="A941" t="s">
        <v>993</v>
      </c>
      <c r="B941" t="s">
        <v>123</v>
      </c>
      <c r="C941">
        <v>60</v>
      </c>
      <c r="D941" t="s">
        <v>8072</v>
      </c>
      <c r="E941" t="s">
        <v>8084</v>
      </c>
      <c r="F941" t="s">
        <v>17</v>
      </c>
      <c r="G941">
        <v>29</v>
      </c>
      <c r="H941" s="1">
        <v>11457</v>
      </c>
      <c r="I941">
        <v>350846</v>
      </c>
      <c r="J941" s="1">
        <v>32</v>
      </c>
      <c r="K941" t="s">
        <v>28</v>
      </c>
      <c r="L941" t="s">
        <v>14</v>
      </c>
      <c r="M941" t="s">
        <v>23</v>
      </c>
      <c r="N941" s="1">
        <f xml:space="preserve"> ROUND((1 - _xlfn.PERCENTRANK.INC(customers[days_since_last_purchase],customers[[#This Row],[days_since_last_purchase]]))*4 +1,0)</f>
        <v>3</v>
      </c>
      <c r="O941" s="1">
        <f>ROUND(_xlfn.PERCENTRANK.INC(customers[total_orders],customers[[#This Row],[total_orders]])*4+1,0)</f>
        <v>4</v>
      </c>
      <c r="P941" s="1">
        <f>ROUND(_xlfn.PERCENTRANK.INC(customers[total_spend_usd],customers[[#This Row],[total_spend_usd]])*4+1,0)</f>
        <v>5</v>
      </c>
      <c r="Q941" s="1">
        <v>345</v>
      </c>
      <c r="R941" s="1" t="str">
        <f>_xlfn.XLOOKUP(Q941,RFM[RFM Score],RFM[Client Segmentation])</f>
        <v>Loyal Customer</v>
      </c>
    </row>
    <row r="942" spans="1:18" x14ac:dyDescent="0.3">
      <c r="A942" t="s">
        <v>994</v>
      </c>
      <c r="B942" t="s">
        <v>96</v>
      </c>
      <c r="C942">
        <v>28</v>
      </c>
      <c r="D942" t="s">
        <v>8070</v>
      </c>
      <c r="E942" t="s">
        <v>8086</v>
      </c>
      <c r="F942" t="s">
        <v>12</v>
      </c>
      <c r="G942">
        <v>15</v>
      </c>
      <c r="H942" s="1">
        <v>21004</v>
      </c>
      <c r="I942">
        <v>357452</v>
      </c>
      <c r="J942" s="1">
        <v>16</v>
      </c>
      <c r="K942" t="s">
        <v>13</v>
      </c>
      <c r="L942" t="s">
        <v>34</v>
      </c>
      <c r="M942" t="s">
        <v>23</v>
      </c>
      <c r="N942" s="1">
        <f xml:space="preserve"> ROUND((1 - _xlfn.PERCENTRANK.INC(customers[days_since_last_purchase],customers[[#This Row],[days_since_last_purchase]]))*4 +1,0)</f>
        <v>4</v>
      </c>
      <c r="O942" s="1">
        <f>ROUND(_xlfn.PERCENTRANK.INC(customers[total_orders],customers[[#This Row],[total_orders]])*4+1,0)</f>
        <v>3</v>
      </c>
      <c r="P942" s="1">
        <f>ROUND(_xlfn.PERCENTRANK.INC(customers[total_spend_usd],customers[[#This Row],[total_spend_usd]])*4+1,0)</f>
        <v>5</v>
      </c>
      <c r="Q942" s="1">
        <v>435</v>
      </c>
      <c r="R942" s="1" t="str">
        <f>_xlfn.XLOOKUP(Q942,RFM[RFM Score],RFM[Client Segmentation])</f>
        <v>Loyal Customer</v>
      </c>
    </row>
    <row r="943" spans="1:18" x14ac:dyDescent="0.3">
      <c r="A943" t="s">
        <v>995</v>
      </c>
      <c r="B943" t="s">
        <v>11</v>
      </c>
      <c r="C943">
        <v>52</v>
      </c>
      <c r="D943" t="s">
        <v>8071</v>
      </c>
      <c r="E943" t="s">
        <v>8084</v>
      </c>
      <c r="F943" t="s">
        <v>12</v>
      </c>
      <c r="G943">
        <v>17</v>
      </c>
      <c r="H943" s="1">
        <v>6606</v>
      </c>
      <c r="I943">
        <v>110038</v>
      </c>
      <c r="J943" s="1">
        <v>7</v>
      </c>
      <c r="K943" t="s">
        <v>40</v>
      </c>
      <c r="L943" t="s">
        <v>47</v>
      </c>
      <c r="M943" t="s">
        <v>23</v>
      </c>
      <c r="N943" s="1">
        <f xml:space="preserve"> ROUND((1 - _xlfn.PERCENTRANK.INC(customers[days_since_last_purchase],customers[[#This Row],[days_since_last_purchase]]))*4 +1,0)</f>
        <v>5</v>
      </c>
      <c r="O943" s="1">
        <f>ROUND(_xlfn.PERCENTRANK.INC(customers[total_orders],customers[[#This Row],[total_orders]])*4+1,0)</f>
        <v>3</v>
      </c>
      <c r="P943" s="1">
        <f>ROUND(_xlfn.PERCENTRANK.INC(customers[total_spend_usd],customers[[#This Row],[total_spend_usd]])*4+1,0)</f>
        <v>4</v>
      </c>
      <c r="Q943" s="1">
        <v>534</v>
      </c>
      <c r="R943" s="1" t="str">
        <f>_xlfn.XLOOKUP(Q943,RFM[RFM Score],RFM[Client Segmentation])</f>
        <v>Need Attention</v>
      </c>
    </row>
    <row r="944" spans="1:18" x14ac:dyDescent="0.3">
      <c r="A944" t="s">
        <v>996</v>
      </c>
      <c r="B944" t="s">
        <v>11</v>
      </c>
      <c r="C944">
        <v>46</v>
      </c>
      <c r="D944" t="s">
        <v>8071</v>
      </c>
      <c r="E944" t="s">
        <v>8084</v>
      </c>
      <c r="F944" t="s">
        <v>17</v>
      </c>
      <c r="G944">
        <v>6</v>
      </c>
      <c r="H944" s="1">
        <v>4798</v>
      </c>
      <c r="I944">
        <v>25915</v>
      </c>
      <c r="J944" s="1">
        <v>54</v>
      </c>
      <c r="K944" t="s">
        <v>124</v>
      </c>
      <c r="L944" t="s">
        <v>34</v>
      </c>
      <c r="M944" t="s">
        <v>15</v>
      </c>
      <c r="N944" s="1">
        <f xml:space="preserve"> ROUND((1 - _xlfn.PERCENTRANK.INC(customers[days_since_last_purchase],customers[[#This Row],[days_since_last_purchase]]))*4 +1,0)</f>
        <v>3</v>
      </c>
      <c r="O944" s="1">
        <f>ROUND(_xlfn.PERCENTRANK.INC(customers[total_orders],customers[[#This Row],[total_orders]])*4+1,0)</f>
        <v>2</v>
      </c>
      <c r="P944" s="1">
        <f>ROUND(_xlfn.PERCENTRANK.INC(customers[total_spend_usd],customers[[#This Row],[total_spend_usd]])*4+1,0)</f>
        <v>2</v>
      </c>
      <c r="Q944" s="1">
        <v>322</v>
      </c>
      <c r="R944" s="1" t="str">
        <f>_xlfn.XLOOKUP(Q944,RFM[RFM Score],RFM[Client Segmentation])</f>
        <v>Hibernating</v>
      </c>
    </row>
    <row r="945" spans="1:18" x14ac:dyDescent="0.3">
      <c r="A945" t="s">
        <v>997</v>
      </c>
      <c r="B945" t="s">
        <v>43</v>
      </c>
      <c r="C945">
        <v>18</v>
      </c>
      <c r="D945" t="s">
        <v>8069</v>
      </c>
      <c r="E945" t="s">
        <v>8084</v>
      </c>
      <c r="F945" t="s">
        <v>12</v>
      </c>
      <c r="G945">
        <v>22</v>
      </c>
      <c r="H945" s="1">
        <v>2015</v>
      </c>
      <c r="I945">
        <v>48775</v>
      </c>
      <c r="J945" s="1">
        <v>54</v>
      </c>
      <c r="K945" t="s">
        <v>52</v>
      </c>
      <c r="L945" t="s">
        <v>19</v>
      </c>
      <c r="M945" t="s">
        <v>15</v>
      </c>
      <c r="N945" s="1">
        <f xml:space="preserve"> ROUND((1 - _xlfn.PERCENTRANK.INC(customers[days_since_last_purchase],customers[[#This Row],[days_since_last_purchase]]))*4 +1,0)</f>
        <v>3</v>
      </c>
      <c r="O945" s="1">
        <f>ROUND(_xlfn.PERCENTRANK.INC(customers[total_orders],customers[[#This Row],[total_orders]])*4+1,0)</f>
        <v>4</v>
      </c>
      <c r="P945" s="1">
        <f>ROUND(_xlfn.PERCENTRANK.INC(customers[total_spend_usd],customers[[#This Row],[total_spend_usd]])*4+1,0)</f>
        <v>3</v>
      </c>
      <c r="Q945" s="1">
        <v>343</v>
      </c>
      <c r="R945" s="1" t="str">
        <f>_xlfn.XLOOKUP(Q945,RFM[RFM Score],RFM[Client Segmentation])</f>
        <v>Need Attention</v>
      </c>
    </row>
    <row r="946" spans="1:18" x14ac:dyDescent="0.3">
      <c r="A946" t="s">
        <v>998</v>
      </c>
      <c r="B946" t="s">
        <v>68</v>
      </c>
      <c r="C946">
        <v>28</v>
      </c>
      <c r="D946" t="s">
        <v>8070</v>
      </c>
      <c r="E946" t="s">
        <v>8084</v>
      </c>
      <c r="F946" t="s">
        <v>12</v>
      </c>
      <c r="G946">
        <v>5</v>
      </c>
      <c r="H946" s="1">
        <v>652</v>
      </c>
      <c r="I946">
        <v>3055</v>
      </c>
      <c r="J946" s="1">
        <v>51</v>
      </c>
      <c r="K946" t="s">
        <v>37</v>
      </c>
      <c r="L946" t="s">
        <v>14</v>
      </c>
      <c r="M946" t="s">
        <v>15</v>
      </c>
      <c r="N946" s="1">
        <f xml:space="preserve"> ROUND((1 - _xlfn.PERCENTRANK.INC(customers[days_since_last_purchase],customers[[#This Row],[days_since_last_purchase]]))*4 +1,0)</f>
        <v>3</v>
      </c>
      <c r="O946" s="1">
        <f>ROUND(_xlfn.PERCENTRANK.INC(customers[total_orders],customers[[#This Row],[total_orders]])*4+1,0)</f>
        <v>2</v>
      </c>
      <c r="P946" s="1">
        <f>ROUND(_xlfn.PERCENTRANK.INC(customers[total_spend_usd],customers[[#This Row],[total_spend_usd]])*4+1,0)</f>
        <v>1</v>
      </c>
      <c r="Q946" s="1">
        <v>321</v>
      </c>
      <c r="R946" s="1" t="str">
        <f>_xlfn.XLOOKUP(Q946,RFM[RFM Score],RFM[Client Segmentation])</f>
        <v>About To Sleep</v>
      </c>
    </row>
    <row r="947" spans="1:18" x14ac:dyDescent="0.3">
      <c r="A947" t="s">
        <v>999</v>
      </c>
      <c r="B947" t="s">
        <v>61</v>
      </c>
      <c r="C947">
        <v>28</v>
      </c>
      <c r="D947" t="s">
        <v>8070</v>
      </c>
      <c r="E947" t="s">
        <v>8084</v>
      </c>
      <c r="F947" t="s">
        <v>17</v>
      </c>
      <c r="G947">
        <v>20</v>
      </c>
      <c r="H947" s="1">
        <v>8322</v>
      </c>
      <c r="I947">
        <v>178688</v>
      </c>
      <c r="J947" s="1">
        <v>82</v>
      </c>
      <c r="K947" t="s">
        <v>52</v>
      </c>
      <c r="L947" t="s">
        <v>34</v>
      </c>
      <c r="M947" t="s">
        <v>15</v>
      </c>
      <c r="N947" s="1">
        <f xml:space="preserve"> ROUND((1 - _xlfn.PERCENTRANK.INC(customers[days_since_last_purchase],customers[[#This Row],[days_since_last_purchase]]))*4 +1,0)</f>
        <v>2</v>
      </c>
      <c r="O947" s="1">
        <f>ROUND(_xlfn.PERCENTRANK.INC(customers[total_orders],customers[[#This Row],[total_orders]])*4+1,0)</f>
        <v>4</v>
      </c>
      <c r="P947" s="1">
        <f>ROUND(_xlfn.PERCENTRANK.INC(customers[total_spend_usd],customers[[#This Row],[total_spend_usd]])*4+1,0)</f>
        <v>4</v>
      </c>
      <c r="Q947" s="1">
        <v>244</v>
      </c>
      <c r="R947" s="1" t="str">
        <f>_xlfn.XLOOKUP(Q947,RFM[RFM Score],RFM[Client Segmentation])</f>
        <v>At Risk</v>
      </c>
    </row>
    <row r="948" spans="1:18" x14ac:dyDescent="0.3">
      <c r="A948" t="s">
        <v>1000</v>
      </c>
      <c r="B948" t="s">
        <v>27</v>
      </c>
      <c r="C948">
        <v>28</v>
      </c>
      <c r="D948" t="s">
        <v>8070</v>
      </c>
      <c r="E948" t="s">
        <v>8084</v>
      </c>
      <c r="F948" t="s">
        <v>12</v>
      </c>
      <c r="G948">
        <v>38</v>
      </c>
      <c r="H948" s="1">
        <v>14892</v>
      </c>
      <c r="I948">
        <v>583159</v>
      </c>
      <c r="J948" s="1">
        <v>23</v>
      </c>
      <c r="K948" t="s">
        <v>13</v>
      </c>
      <c r="L948" t="s">
        <v>14</v>
      </c>
      <c r="M948" t="s">
        <v>23</v>
      </c>
      <c r="N948" s="1">
        <f xml:space="preserve"> ROUND((1 - _xlfn.PERCENTRANK.INC(customers[days_since_last_purchase],customers[[#This Row],[days_since_last_purchase]]))*4 +1,0)</f>
        <v>4</v>
      </c>
      <c r="O948" s="1">
        <f>ROUND(_xlfn.PERCENTRANK.INC(customers[total_orders],customers[[#This Row],[total_orders]])*4+1,0)</f>
        <v>5</v>
      </c>
      <c r="P948" s="1">
        <f>ROUND(_xlfn.PERCENTRANK.INC(customers[total_spend_usd],customers[[#This Row],[total_spend_usd]])*4+1,0)</f>
        <v>5</v>
      </c>
      <c r="Q948" s="1">
        <v>455</v>
      </c>
      <c r="R948" s="1" t="str">
        <f>_xlfn.XLOOKUP(Q948,RFM[RFM Score],RFM[Client Segmentation])</f>
        <v>Champion</v>
      </c>
    </row>
    <row r="949" spans="1:18" x14ac:dyDescent="0.3">
      <c r="A949" t="s">
        <v>1001</v>
      </c>
      <c r="B949" t="s">
        <v>33</v>
      </c>
      <c r="C949">
        <v>29</v>
      </c>
      <c r="D949" t="s">
        <v>8070</v>
      </c>
      <c r="E949" t="s">
        <v>8084</v>
      </c>
      <c r="F949" t="s">
        <v>17</v>
      </c>
      <c r="G949">
        <v>33</v>
      </c>
      <c r="H949" s="1">
        <v>15247</v>
      </c>
      <c r="I949">
        <v>486091</v>
      </c>
      <c r="J949" s="1">
        <v>98</v>
      </c>
      <c r="K949" t="s">
        <v>25</v>
      </c>
      <c r="L949" t="s">
        <v>14</v>
      </c>
      <c r="M949" t="s">
        <v>23</v>
      </c>
      <c r="N949" s="1">
        <f xml:space="preserve"> ROUND((1 - _xlfn.PERCENTRANK.INC(customers[days_since_last_purchase],customers[[#This Row],[days_since_last_purchase]]))*4 +1,0)</f>
        <v>2</v>
      </c>
      <c r="O949" s="1">
        <f>ROUND(_xlfn.PERCENTRANK.INC(customers[total_orders],customers[[#This Row],[total_orders]])*4+1,0)</f>
        <v>4</v>
      </c>
      <c r="P949" s="1">
        <f>ROUND(_xlfn.PERCENTRANK.INC(customers[total_spend_usd],customers[[#This Row],[total_spend_usd]])*4+1,0)</f>
        <v>5</v>
      </c>
      <c r="Q949" s="1">
        <v>245</v>
      </c>
      <c r="R949" s="1" t="str">
        <f>_xlfn.XLOOKUP(Q949,RFM[RFM Score],RFM[Client Segmentation])</f>
        <v>At Risk</v>
      </c>
    </row>
    <row r="950" spans="1:18" x14ac:dyDescent="0.3">
      <c r="A950" t="s">
        <v>1002</v>
      </c>
      <c r="B950" t="s">
        <v>68</v>
      </c>
      <c r="C950">
        <v>21</v>
      </c>
      <c r="D950" t="s">
        <v>8069</v>
      </c>
      <c r="E950" t="s">
        <v>8084</v>
      </c>
      <c r="F950" t="s">
        <v>12</v>
      </c>
      <c r="G950">
        <v>1</v>
      </c>
      <c r="H950" s="1">
        <v>4099</v>
      </c>
      <c r="I950">
        <v>3607</v>
      </c>
      <c r="J950" s="1">
        <v>162</v>
      </c>
      <c r="K950" t="s">
        <v>21</v>
      </c>
      <c r="L950" t="s">
        <v>45</v>
      </c>
      <c r="M950" t="s">
        <v>23</v>
      </c>
      <c r="N950" s="1">
        <f xml:space="preserve"> ROUND((1 - _xlfn.PERCENTRANK.INC(customers[days_since_last_purchase],customers[[#This Row],[days_since_last_purchase]]))*4 +1,0)</f>
        <v>1</v>
      </c>
      <c r="O950" s="1">
        <f>ROUND(_xlfn.PERCENTRANK.INC(customers[total_orders],customers[[#This Row],[total_orders]])*4+1,0)</f>
        <v>1</v>
      </c>
      <c r="P950" s="1">
        <f>ROUND(_xlfn.PERCENTRANK.INC(customers[total_spend_usd],customers[[#This Row],[total_spend_usd]])*4+1,0)</f>
        <v>1</v>
      </c>
      <c r="Q950" s="1">
        <v>111</v>
      </c>
      <c r="R950" s="1" t="str">
        <f>_xlfn.XLOOKUP(Q950,RFM[RFM Score],RFM[Client Segmentation])</f>
        <v>Lost</v>
      </c>
    </row>
    <row r="951" spans="1:18" x14ac:dyDescent="0.3">
      <c r="A951" t="s">
        <v>1003</v>
      </c>
      <c r="B951" t="s">
        <v>11</v>
      </c>
      <c r="C951">
        <v>26</v>
      </c>
      <c r="D951" t="s">
        <v>8070</v>
      </c>
      <c r="E951" t="s">
        <v>8084</v>
      </c>
      <c r="F951" t="s">
        <v>17</v>
      </c>
      <c r="G951">
        <v>12</v>
      </c>
      <c r="H951" s="1">
        <v>8141</v>
      </c>
      <c r="I951">
        <v>96315</v>
      </c>
      <c r="J951" s="1">
        <v>12</v>
      </c>
      <c r="K951" t="s">
        <v>25</v>
      </c>
      <c r="L951" t="s">
        <v>19</v>
      </c>
      <c r="M951" t="s">
        <v>15</v>
      </c>
      <c r="N951" s="1">
        <f xml:space="preserve"> ROUND((1 - _xlfn.PERCENTRANK.INC(customers[days_since_last_purchase],customers[[#This Row],[days_since_last_purchase]]))*4 +1,0)</f>
        <v>4</v>
      </c>
      <c r="O951" s="1">
        <f>ROUND(_xlfn.PERCENTRANK.INC(customers[total_orders],customers[[#This Row],[total_orders]])*4+1,0)</f>
        <v>3</v>
      </c>
      <c r="P951" s="1">
        <f>ROUND(_xlfn.PERCENTRANK.INC(customers[total_spend_usd],customers[[#This Row],[total_spend_usd]])*4+1,0)</f>
        <v>3</v>
      </c>
      <c r="Q951" s="1">
        <v>433</v>
      </c>
      <c r="R951" s="1" t="str">
        <f>_xlfn.XLOOKUP(Q951,RFM[RFM Score],RFM[Client Segmentation])</f>
        <v>Potential Loyalist</v>
      </c>
    </row>
    <row r="952" spans="1:18" x14ac:dyDescent="0.3">
      <c r="A952" t="s">
        <v>1004</v>
      </c>
      <c r="B952" t="s">
        <v>51</v>
      </c>
      <c r="C952">
        <v>36</v>
      </c>
      <c r="D952" t="s">
        <v>8068</v>
      </c>
      <c r="E952" t="s">
        <v>8084</v>
      </c>
      <c r="F952" t="s">
        <v>12</v>
      </c>
      <c r="G952">
        <v>15</v>
      </c>
      <c r="H952" s="1">
        <v>20829</v>
      </c>
      <c r="I952">
        <v>285727</v>
      </c>
      <c r="J952" s="1">
        <v>15</v>
      </c>
      <c r="K952" t="s">
        <v>44</v>
      </c>
      <c r="L952" t="s">
        <v>47</v>
      </c>
      <c r="M952" t="s">
        <v>15</v>
      </c>
      <c r="N952" s="1">
        <f xml:space="preserve"> ROUND((1 - _xlfn.PERCENTRANK.INC(customers[days_since_last_purchase],customers[[#This Row],[days_since_last_purchase]]))*4 +1,0)</f>
        <v>4</v>
      </c>
      <c r="O952" s="1">
        <f>ROUND(_xlfn.PERCENTRANK.INC(customers[total_orders],customers[[#This Row],[total_orders]])*4+1,0)</f>
        <v>3</v>
      </c>
      <c r="P952" s="1">
        <f>ROUND(_xlfn.PERCENTRANK.INC(customers[total_spend_usd],customers[[#This Row],[total_spend_usd]])*4+1,0)</f>
        <v>4</v>
      </c>
      <c r="Q952" s="1">
        <v>434</v>
      </c>
      <c r="R952" s="1" t="str">
        <f>_xlfn.XLOOKUP(Q952,RFM[RFM Score],RFM[Client Segmentation])</f>
        <v>Need Attention</v>
      </c>
    </row>
    <row r="953" spans="1:18" x14ac:dyDescent="0.3">
      <c r="A953" t="s">
        <v>1005</v>
      </c>
      <c r="B953" t="s">
        <v>51</v>
      </c>
      <c r="C953">
        <v>23</v>
      </c>
      <c r="D953" t="s">
        <v>8069</v>
      </c>
      <c r="E953" t="s">
        <v>8084</v>
      </c>
      <c r="F953" t="s">
        <v>17</v>
      </c>
      <c r="G953">
        <v>41</v>
      </c>
      <c r="H953" s="1">
        <v>5108</v>
      </c>
      <c r="I953">
        <v>187285</v>
      </c>
      <c r="J953" s="1">
        <v>48</v>
      </c>
      <c r="K953" t="s">
        <v>28</v>
      </c>
      <c r="L953" t="s">
        <v>34</v>
      </c>
      <c r="M953" t="s">
        <v>23</v>
      </c>
      <c r="N953" s="1">
        <f xml:space="preserve"> ROUND((1 - _xlfn.PERCENTRANK.INC(customers[days_since_last_purchase],customers[[#This Row],[days_since_last_purchase]]))*4 +1,0)</f>
        <v>3</v>
      </c>
      <c r="O953" s="1">
        <f>ROUND(_xlfn.PERCENTRANK.INC(customers[total_orders],customers[[#This Row],[total_orders]])*4+1,0)</f>
        <v>5</v>
      </c>
      <c r="P953" s="1">
        <f>ROUND(_xlfn.PERCENTRANK.INC(customers[total_spend_usd],customers[[#This Row],[total_spend_usd]])*4+1,0)</f>
        <v>4</v>
      </c>
      <c r="Q953" s="1">
        <v>354</v>
      </c>
      <c r="R953" s="1" t="str">
        <f>_xlfn.XLOOKUP(Q953,RFM[RFM Score],RFM[Client Segmentation])</f>
        <v>Loyal Customer</v>
      </c>
    </row>
    <row r="954" spans="1:18" x14ac:dyDescent="0.3">
      <c r="A954" t="s">
        <v>1006</v>
      </c>
      <c r="B954" t="s">
        <v>43</v>
      </c>
      <c r="C954">
        <v>42</v>
      </c>
      <c r="D954" t="s">
        <v>8068</v>
      </c>
      <c r="E954" t="s">
        <v>8084</v>
      </c>
      <c r="F954" t="s">
        <v>12</v>
      </c>
      <c r="G954">
        <v>3</v>
      </c>
      <c r="H954" s="1">
        <v>9917</v>
      </c>
      <c r="I954">
        <v>25362</v>
      </c>
      <c r="J954" s="1">
        <v>86</v>
      </c>
      <c r="K954" t="s">
        <v>28</v>
      </c>
      <c r="L954" t="s">
        <v>47</v>
      </c>
      <c r="M954" t="s">
        <v>15</v>
      </c>
      <c r="N954" s="1">
        <f xml:space="preserve"> ROUND((1 - _xlfn.PERCENTRANK.INC(customers[days_since_last_purchase],customers[[#This Row],[days_since_last_purchase]]))*4 +1,0)</f>
        <v>2</v>
      </c>
      <c r="O954" s="1">
        <f>ROUND(_xlfn.PERCENTRANK.INC(customers[total_orders],customers[[#This Row],[total_orders]])*4+1,0)</f>
        <v>1</v>
      </c>
      <c r="P954" s="1">
        <f>ROUND(_xlfn.PERCENTRANK.INC(customers[total_spend_usd],customers[[#This Row],[total_spend_usd]])*4+1,0)</f>
        <v>2</v>
      </c>
      <c r="Q954" s="1">
        <v>212</v>
      </c>
      <c r="R954" s="1" t="str">
        <f>_xlfn.XLOOKUP(Q954,RFM[RFM Score],RFM[Client Segmentation])</f>
        <v>Hibernating</v>
      </c>
    </row>
    <row r="955" spans="1:18" x14ac:dyDescent="0.3">
      <c r="A955" t="s">
        <v>1007</v>
      </c>
      <c r="B955" t="s">
        <v>11</v>
      </c>
      <c r="C955">
        <v>18</v>
      </c>
      <c r="D955" t="s">
        <v>8069</v>
      </c>
      <c r="E955" t="s">
        <v>8087</v>
      </c>
      <c r="F955" t="s">
        <v>17</v>
      </c>
      <c r="G955">
        <v>2</v>
      </c>
      <c r="H955" s="1">
        <v>4237</v>
      </c>
      <c r="I955">
        <v>800</v>
      </c>
      <c r="J955" s="1">
        <v>12</v>
      </c>
      <c r="K955" t="s">
        <v>25</v>
      </c>
      <c r="L955" t="s">
        <v>14</v>
      </c>
      <c r="M955" t="s">
        <v>23</v>
      </c>
      <c r="N955" s="1">
        <f xml:space="preserve"> ROUND((1 - _xlfn.PERCENTRANK.INC(customers[days_since_last_purchase],customers[[#This Row],[days_since_last_purchase]]))*4 +1,0)</f>
        <v>4</v>
      </c>
      <c r="O955" s="1">
        <f>ROUND(_xlfn.PERCENTRANK.INC(customers[total_orders],customers[[#This Row],[total_orders]])*4+1,0)</f>
        <v>1</v>
      </c>
      <c r="P955" s="1">
        <f>ROUND(_xlfn.PERCENTRANK.INC(customers[total_spend_usd],customers[[#This Row],[total_spend_usd]])*4+1,0)</f>
        <v>1</v>
      </c>
      <c r="Q955" s="1">
        <v>411</v>
      </c>
      <c r="R955" s="1" t="str">
        <f>_xlfn.XLOOKUP(Q955,RFM[RFM Score],RFM[Client Segmentation])</f>
        <v>New Customer</v>
      </c>
    </row>
    <row r="956" spans="1:18" x14ac:dyDescent="0.3">
      <c r="A956" t="s">
        <v>1008</v>
      </c>
      <c r="B956" t="s">
        <v>11</v>
      </c>
      <c r="C956">
        <v>18</v>
      </c>
      <c r="D956" t="s">
        <v>8069</v>
      </c>
      <c r="E956" t="s">
        <v>8084</v>
      </c>
      <c r="F956" t="s">
        <v>17</v>
      </c>
      <c r="G956">
        <v>3</v>
      </c>
      <c r="H956" s="1">
        <v>4436</v>
      </c>
      <c r="I956">
        <v>14275</v>
      </c>
      <c r="J956" s="1">
        <v>9</v>
      </c>
      <c r="K956" t="s">
        <v>28</v>
      </c>
      <c r="L956" t="s">
        <v>45</v>
      </c>
      <c r="M956" t="s">
        <v>15</v>
      </c>
      <c r="N956" s="1">
        <f xml:space="preserve"> ROUND((1 - _xlfn.PERCENTRANK.INC(customers[days_since_last_purchase],customers[[#This Row],[days_since_last_purchase]]))*4 +1,0)</f>
        <v>4</v>
      </c>
      <c r="O956" s="1">
        <f>ROUND(_xlfn.PERCENTRANK.INC(customers[total_orders],customers[[#This Row],[total_orders]])*4+1,0)</f>
        <v>1</v>
      </c>
      <c r="P956" s="1">
        <f>ROUND(_xlfn.PERCENTRANK.INC(customers[total_spend_usd],customers[[#This Row],[total_spend_usd]])*4+1,0)</f>
        <v>2</v>
      </c>
      <c r="Q956" s="1">
        <v>412</v>
      </c>
      <c r="R956" s="1" t="str">
        <f>_xlfn.XLOOKUP(Q956,RFM[RFM Score],RFM[Client Segmentation])</f>
        <v>New Customer</v>
      </c>
    </row>
    <row r="957" spans="1:18" x14ac:dyDescent="0.3">
      <c r="A957" t="s">
        <v>1009</v>
      </c>
      <c r="B957" t="s">
        <v>51</v>
      </c>
      <c r="C957">
        <v>34</v>
      </c>
      <c r="D957" t="s">
        <v>8070</v>
      </c>
      <c r="E957" t="s">
        <v>8086</v>
      </c>
      <c r="F957" t="s">
        <v>12</v>
      </c>
      <c r="G957">
        <v>14</v>
      </c>
      <c r="H957" s="1">
        <v>10904</v>
      </c>
      <c r="I957">
        <v>175311</v>
      </c>
      <c r="J957" s="1">
        <v>64</v>
      </c>
      <c r="K957" t="s">
        <v>25</v>
      </c>
      <c r="L957" t="s">
        <v>45</v>
      </c>
      <c r="M957" t="s">
        <v>23</v>
      </c>
      <c r="N957" s="1">
        <f xml:space="preserve"> ROUND((1 - _xlfn.PERCENTRANK.INC(customers[days_since_last_purchase],customers[[#This Row],[days_since_last_purchase]]))*4 +1,0)</f>
        <v>2</v>
      </c>
      <c r="O957" s="1">
        <f>ROUND(_xlfn.PERCENTRANK.INC(customers[total_orders],customers[[#This Row],[total_orders]])*4+1,0)</f>
        <v>3</v>
      </c>
      <c r="P957" s="1">
        <f>ROUND(_xlfn.PERCENTRANK.INC(customers[total_spend_usd],customers[[#This Row],[total_spend_usd]])*4+1,0)</f>
        <v>4</v>
      </c>
      <c r="Q957" s="1">
        <v>234</v>
      </c>
      <c r="R957" s="1" t="str">
        <f>_xlfn.XLOOKUP(Q957,RFM[RFM Score],RFM[Client Segmentation])</f>
        <v>At Risk</v>
      </c>
    </row>
    <row r="958" spans="1:18" x14ac:dyDescent="0.3">
      <c r="A958" t="s">
        <v>1010</v>
      </c>
      <c r="B958" t="s">
        <v>173</v>
      </c>
      <c r="C958">
        <v>33</v>
      </c>
      <c r="D958" t="s">
        <v>8070</v>
      </c>
      <c r="E958" t="s">
        <v>8084</v>
      </c>
      <c r="F958" t="s">
        <v>17</v>
      </c>
      <c r="G958">
        <v>11</v>
      </c>
      <c r="H958" s="1">
        <v>16242</v>
      </c>
      <c r="I958">
        <v>155868</v>
      </c>
      <c r="J958" s="1">
        <v>74</v>
      </c>
      <c r="K958" t="s">
        <v>21</v>
      </c>
      <c r="L958" t="s">
        <v>45</v>
      </c>
      <c r="M958" t="s">
        <v>15</v>
      </c>
      <c r="N958" s="1">
        <f xml:space="preserve"> ROUND((1 - _xlfn.PERCENTRANK.INC(customers[days_since_last_purchase],customers[[#This Row],[days_since_last_purchase]]))*4 +1,0)</f>
        <v>2</v>
      </c>
      <c r="O958" s="1">
        <f>ROUND(_xlfn.PERCENTRANK.INC(customers[total_orders],customers[[#This Row],[total_orders]])*4+1,0)</f>
        <v>3</v>
      </c>
      <c r="P958" s="1">
        <f>ROUND(_xlfn.PERCENTRANK.INC(customers[total_spend_usd],customers[[#This Row],[total_spend_usd]])*4+1,0)</f>
        <v>4</v>
      </c>
      <c r="Q958" s="1">
        <v>234</v>
      </c>
      <c r="R958" s="1" t="str">
        <f>_xlfn.XLOOKUP(Q958,RFM[RFM Score],RFM[Client Segmentation])</f>
        <v>At Risk</v>
      </c>
    </row>
    <row r="959" spans="1:18" x14ac:dyDescent="0.3">
      <c r="A959" t="s">
        <v>1011</v>
      </c>
      <c r="B959" t="s">
        <v>11</v>
      </c>
      <c r="C959">
        <v>47</v>
      </c>
      <c r="D959" t="s">
        <v>8071</v>
      </c>
      <c r="E959" t="s">
        <v>8084</v>
      </c>
      <c r="F959" t="s">
        <v>17</v>
      </c>
      <c r="G959">
        <v>6</v>
      </c>
      <c r="H959" s="1">
        <v>3397</v>
      </c>
      <c r="I959">
        <v>18748</v>
      </c>
      <c r="J959" s="1">
        <v>62</v>
      </c>
      <c r="K959" t="s">
        <v>25</v>
      </c>
      <c r="L959" t="s">
        <v>45</v>
      </c>
      <c r="M959" t="s">
        <v>23</v>
      </c>
      <c r="N959" s="1">
        <f xml:space="preserve"> ROUND((1 - _xlfn.PERCENTRANK.INC(customers[days_since_last_purchase],customers[[#This Row],[days_since_last_purchase]]))*4 +1,0)</f>
        <v>2</v>
      </c>
      <c r="O959" s="1">
        <f>ROUND(_xlfn.PERCENTRANK.INC(customers[total_orders],customers[[#This Row],[total_orders]])*4+1,0)</f>
        <v>2</v>
      </c>
      <c r="P959" s="1">
        <f>ROUND(_xlfn.PERCENTRANK.INC(customers[total_spend_usd],customers[[#This Row],[total_spend_usd]])*4+1,0)</f>
        <v>2</v>
      </c>
      <c r="Q959" s="1">
        <v>222</v>
      </c>
      <c r="R959" s="1" t="str">
        <f>_xlfn.XLOOKUP(Q959,RFM[RFM Score],RFM[Client Segmentation])</f>
        <v>Hibernating</v>
      </c>
    </row>
    <row r="960" spans="1:18" x14ac:dyDescent="0.3">
      <c r="A960" t="s">
        <v>1012</v>
      </c>
      <c r="B960" t="s">
        <v>173</v>
      </c>
      <c r="C960">
        <v>54</v>
      </c>
      <c r="D960" t="s">
        <v>8071</v>
      </c>
      <c r="E960" t="s">
        <v>8084</v>
      </c>
      <c r="F960" t="s">
        <v>12</v>
      </c>
      <c r="G960">
        <v>31</v>
      </c>
      <c r="H960" s="1">
        <v>4049</v>
      </c>
      <c r="I960">
        <v>127076</v>
      </c>
      <c r="J960" s="1">
        <v>56</v>
      </c>
      <c r="K960" t="s">
        <v>28</v>
      </c>
      <c r="L960" t="s">
        <v>45</v>
      </c>
      <c r="M960" t="s">
        <v>23</v>
      </c>
      <c r="N960" s="1">
        <f xml:space="preserve"> ROUND((1 - _xlfn.PERCENTRANK.INC(customers[days_since_last_purchase],customers[[#This Row],[days_since_last_purchase]]))*4 +1,0)</f>
        <v>3</v>
      </c>
      <c r="O960" s="1">
        <f>ROUND(_xlfn.PERCENTRANK.INC(customers[total_orders],customers[[#This Row],[total_orders]])*4+1,0)</f>
        <v>4</v>
      </c>
      <c r="P960" s="1">
        <f>ROUND(_xlfn.PERCENTRANK.INC(customers[total_spend_usd],customers[[#This Row],[total_spend_usd]])*4+1,0)</f>
        <v>4</v>
      </c>
      <c r="Q960" s="1">
        <v>344</v>
      </c>
      <c r="R960" s="1" t="str">
        <f>_xlfn.XLOOKUP(Q960,RFM[RFM Score],RFM[Client Segmentation])</f>
        <v>Loyal Customer</v>
      </c>
    </row>
    <row r="961" spans="1:18" x14ac:dyDescent="0.3">
      <c r="A961" t="s">
        <v>1013</v>
      </c>
      <c r="B961" t="s">
        <v>11</v>
      </c>
      <c r="C961">
        <v>36</v>
      </c>
      <c r="D961" t="s">
        <v>8068</v>
      </c>
      <c r="E961" t="s">
        <v>8087</v>
      </c>
      <c r="F961" t="s">
        <v>17</v>
      </c>
      <c r="G961">
        <v>8</v>
      </c>
      <c r="H961" s="1">
        <v>12826</v>
      </c>
      <c r="I961">
        <v>90114</v>
      </c>
      <c r="J961" s="1">
        <v>29</v>
      </c>
      <c r="K961" t="s">
        <v>124</v>
      </c>
      <c r="L961" t="s">
        <v>47</v>
      </c>
      <c r="M961" t="s">
        <v>15</v>
      </c>
      <c r="N961" s="1">
        <f xml:space="preserve"> ROUND((1 - _xlfn.PERCENTRANK.INC(customers[days_since_last_purchase],customers[[#This Row],[days_since_last_purchase]]))*4 +1,0)</f>
        <v>3</v>
      </c>
      <c r="O961" s="1">
        <f>ROUND(_xlfn.PERCENTRANK.INC(customers[total_orders],customers[[#This Row],[total_orders]])*4+1,0)</f>
        <v>2</v>
      </c>
      <c r="P961" s="1">
        <f>ROUND(_xlfn.PERCENTRANK.INC(customers[total_spend_usd],customers[[#This Row],[total_spend_usd]])*4+1,0)</f>
        <v>3</v>
      </c>
      <c r="Q961" s="1">
        <v>323</v>
      </c>
      <c r="R961" s="1" t="str">
        <f>_xlfn.XLOOKUP(Q961,RFM[RFM Score],RFM[Client Segmentation])</f>
        <v>Potential Loyalist</v>
      </c>
    </row>
    <row r="962" spans="1:18" x14ac:dyDescent="0.3">
      <c r="A962" t="s">
        <v>1014</v>
      </c>
      <c r="B962" t="s">
        <v>68</v>
      </c>
      <c r="C962">
        <v>18</v>
      </c>
      <c r="D962" t="s">
        <v>8069</v>
      </c>
      <c r="E962" t="s">
        <v>8087</v>
      </c>
      <c r="F962" t="s">
        <v>12</v>
      </c>
      <c r="G962">
        <v>5</v>
      </c>
      <c r="H962" s="1">
        <v>14446</v>
      </c>
      <c r="I962">
        <v>73459</v>
      </c>
      <c r="J962" s="1">
        <v>58</v>
      </c>
      <c r="K962" t="s">
        <v>18</v>
      </c>
      <c r="L962" t="s">
        <v>14</v>
      </c>
      <c r="M962" t="s">
        <v>15</v>
      </c>
      <c r="N962" s="1">
        <f xml:space="preserve"> ROUND((1 - _xlfn.PERCENTRANK.INC(customers[days_since_last_purchase],customers[[#This Row],[days_since_last_purchase]]))*4 +1,0)</f>
        <v>3</v>
      </c>
      <c r="O962" s="1">
        <f>ROUND(_xlfn.PERCENTRANK.INC(customers[total_orders],customers[[#This Row],[total_orders]])*4+1,0)</f>
        <v>2</v>
      </c>
      <c r="P962" s="1">
        <f>ROUND(_xlfn.PERCENTRANK.INC(customers[total_spend_usd],customers[[#This Row],[total_spend_usd]])*4+1,0)</f>
        <v>3</v>
      </c>
      <c r="Q962" s="1">
        <v>323</v>
      </c>
      <c r="R962" s="1" t="str">
        <f>_xlfn.XLOOKUP(Q962,RFM[RFM Score],RFM[Client Segmentation])</f>
        <v>Potential Loyalist</v>
      </c>
    </row>
    <row r="963" spans="1:18" x14ac:dyDescent="0.3">
      <c r="A963" t="s">
        <v>1015</v>
      </c>
      <c r="B963" t="s">
        <v>68</v>
      </c>
      <c r="C963">
        <v>42</v>
      </c>
      <c r="D963" t="s">
        <v>8068</v>
      </c>
      <c r="E963" t="s">
        <v>8085</v>
      </c>
      <c r="F963" t="s">
        <v>12</v>
      </c>
      <c r="G963">
        <v>2</v>
      </c>
      <c r="H963" s="1">
        <v>7047</v>
      </c>
      <c r="I963">
        <v>1410</v>
      </c>
      <c r="J963" s="1">
        <v>8</v>
      </c>
      <c r="K963" t="s">
        <v>37</v>
      </c>
      <c r="L963" t="s">
        <v>45</v>
      </c>
      <c r="M963" t="s">
        <v>15</v>
      </c>
      <c r="N963" s="1">
        <f xml:space="preserve"> ROUND((1 - _xlfn.PERCENTRANK.INC(customers[days_since_last_purchase],customers[[#This Row],[days_since_last_purchase]]))*4 +1,0)</f>
        <v>4</v>
      </c>
      <c r="O963" s="1">
        <f>ROUND(_xlfn.PERCENTRANK.INC(customers[total_orders],customers[[#This Row],[total_orders]])*4+1,0)</f>
        <v>1</v>
      </c>
      <c r="P963" s="1">
        <f>ROUND(_xlfn.PERCENTRANK.INC(customers[total_spend_usd],customers[[#This Row],[total_spend_usd]])*4+1,0)</f>
        <v>1</v>
      </c>
      <c r="Q963" s="1">
        <v>411</v>
      </c>
      <c r="R963" s="1" t="str">
        <f>_xlfn.XLOOKUP(Q963,RFM[RFM Score],RFM[Client Segmentation])</f>
        <v>New Customer</v>
      </c>
    </row>
    <row r="964" spans="1:18" x14ac:dyDescent="0.3">
      <c r="A964" t="s">
        <v>1016</v>
      </c>
      <c r="B964" t="s">
        <v>11</v>
      </c>
      <c r="C964">
        <v>31</v>
      </c>
      <c r="D964" t="s">
        <v>8070</v>
      </c>
      <c r="E964" t="s">
        <v>8084</v>
      </c>
      <c r="F964" t="s">
        <v>17</v>
      </c>
      <c r="G964">
        <v>63</v>
      </c>
      <c r="H964" s="1">
        <v>8306</v>
      </c>
      <c r="I964">
        <v>498345</v>
      </c>
      <c r="J964" s="1">
        <v>21</v>
      </c>
      <c r="K964" t="s">
        <v>44</v>
      </c>
      <c r="L964" t="s">
        <v>34</v>
      </c>
      <c r="M964" t="s">
        <v>23</v>
      </c>
      <c r="N964" s="1">
        <f xml:space="preserve"> ROUND((1 - _xlfn.PERCENTRANK.INC(customers[days_since_last_purchase],customers[[#This Row],[days_since_last_purchase]]))*4 +1,0)</f>
        <v>4</v>
      </c>
      <c r="O964" s="1">
        <f>ROUND(_xlfn.PERCENTRANK.INC(customers[total_orders],customers[[#This Row],[total_orders]])*4+1,0)</f>
        <v>5</v>
      </c>
      <c r="P964" s="1">
        <f>ROUND(_xlfn.PERCENTRANK.INC(customers[total_spend_usd],customers[[#This Row],[total_spend_usd]])*4+1,0)</f>
        <v>5</v>
      </c>
      <c r="Q964" s="1">
        <v>455</v>
      </c>
      <c r="R964" s="1" t="str">
        <f>_xlfn.XLOOKUP(Q964,RFM[RFM Score],RFM[Client Segmentation])</f>
        <v>Champion</v>
      </c>
    </row>
    <row r="965" spans="1:18" x14ac:dyDescent="0.3">
      <c r="A965" t="s">
        <v>1017</v>
      </c>
      <c r="B965" t="s">
        <v>51</v>
      </c>
      <c r="C965">
        <v>19</v>
      </c>
      <c r="D965" t="s">
        <v>8069</v>
      </c>
      <c r="E965" t="s">
        <v>8087</v>
      </c>
      <c r="F965" t="s">
        <v>12</v>
      </c>
      <c r="G965">
        <v>13</v>
      </c>
      <c r="H965" s="1">
        <v>620</v>
      </c>
      <c r="I965">
        <v>7947</v>
      </c>
      <c r="J965" s="1">
        <v>90</v>
      </c>
      <c r="K965" t="s">
        <v>52</v>
      </c>
      <c r="L965" t="s">
        <v>47</v>
      </c>
      <c r="M965" t="s">
        <v>23</v>
      </c>
      <c r="N965" s="1">
        <f xml:space="preserve"> ROUND((1 - _xlfn.PERCENTRANK.INC(customers[days_since_last_purchase],customers[[#This Row],[days_since_last_purchase]]))*4 +1,0)</f>
        <v>2</v>
      </c>
      <c r="O965" s="1">
        <f>ROUND(_xlfn.PERCENTRANK.INC(customers[total_orders],customers[[#This Row],[total_orders]])*4+1,0)</f>
        <v>3</v>
      </c>
      <c r="P965" s="1">
        <f>ROUND(_xlfn.PERCENTRANK.INC(customers[total_spend_usd],customers[[#This Row],[total_spend_usd]])*4+1,0)</f>
        <v>1</v>
      </c>
      <c r="Q965" s="1">
        <v>231</v>
      </c>
      <c r="R965" s="1" t="str">
        <f>_xlfn.XLOOKUP(Q965,RFM[RFM Score],RFM[Client Segmentation])</f>
        <v>Hibernating</v>
      </c>
    </row>
    <row r="966" spans="1:18" x14ac:dyDescent="0.3">
      <c r="A966" t="s">
        <v>1018</v>
      </c>
      <c r="B966" t="s">
        <v>68</v>
      </c>
      <c r="C966">
        <v>34</v>
      </c>
      <c r="D966" t="s">
        <v>8070</v>
      </c>
      <c r="E966" t="s">
        <v>8084</v>
      </c>
      <c r="F966" t="s">
        <v>12</v>
      </c>
      <c r="G966">
        <v>34</v>
      </c>
      <c r="H966" s="1">
        <v>10716</v>
      </c>
      <c r="I966">
        <v>40323</v>
      </c>
      <c r="J966" s="1">
        <v>9</v>
      </c>
      <c r="K966" t="s">
        <v>25</v>
      </c>
      <c r="L966" t="s">
        <v>14</v>
      </c>
      <c r="M966" t="s">
        <v>23</v>
      </c>
      <c r="N966" s="1">
        <f xml:space="preserve"> ROUND((1 - _xlfn.PERCENTRANK.INC(customers[days_since_last_purchase],customers[[#This Row],[days_since_last_purchase]]))*4 +1,0)</f>
        <v>4</v>
      </c>
      <c r="O966" s="1">
        <f>ROUND(_xlfn.PERCENTRANK.INC(customers[total_orders],customers[[#This Row],[total_orders]])*4+1,0)</f>
        <v>4</v>
      </c>
      <c r="P966" s="1">
        <f>ROUND(_xlfn.PERCENTRANK.INC(customers[total_spend_usd],customers[[#This Row],[total_spend_usd]])*4+1,0)</f>
        <v>2</v>
      </c>
      <c r="Q966" s="1">
        <v>442</v>
      </c>
      <c r="R966" s="1" t="str">
        <f>_xlfn.XLOOKUP(Q966,RFM[RFM Score],RFM[Client Segmentation])</f>
        <v>Potential Loyalist</v>
      </c>
    </row>
    <row r="967" spans="1:18" x14ac:dyDescent="0.3">
      <c r="A967" t="s">
        <v>1019</v>
      </c>
      <c r="B967" t="s">
        <v>88</v>
      </c>
      <c r="C967">
        <v>50</v>
      </c>
      <c r="D967" t="s">
        <v>8071</v>
      </c>
      <c r="E967" t="s">
        <v>8086</v>
      </c>
      <c r="F967" t="s">
        <v>12</v>
      </c>
      <c r="G967">
        <v>19</v>
      </c>
      <c r="H967" s="1">
        <v>40274</v>
      </c>
      <c r="I967">
        <v>827214</v>
      </c>
      <c r="J967" s="1">
        <v>101</v>
      </c>
      <c r="K967" t="s">
        <v>25</v>
      </c>
      <c r="L967" t="s">
        <v>19</v>
      </c>
      <c r="M967" t="s">
        <v>15</v>
      </c>
      <c r="N967" s="1">
        <f xml:space="preserve"> ROUND((1 - _xlfn.PERCENTRANK.INC(customers[days_since_last_purchase],customers[[#This Row],[days_since_last_purchase]]))*4 +1,0)</f>
        <v>2</v>
      </c>
      <c r="O967" s="1">
        <f>ROUND(_xlfn.PERCENTRANK.INC(customers[total_orders],customers[[#This Row],[total_orders]])*4+1,0)</f>
        <v>4</v>
      </c>
      <c r="P967" s="1">
        <f>ROUND(_xlfn.PERCENTRANK.INC(customers[total_spend_usd],customers[[#This Row],[total_spend_usd]])*4+1,0)</f>
        <v>5</v>
      </c>
      <c r="Q967" s="1">
        <v>245</v>
      </c>
      <c r="R967" s="1" t="str">
        <f>_xlfn.XLOOKUP(Q967,RFM[RFM Score],RFM[Client Segmentation])</f>
        <v>At Risk</v>
      </c>
    </row>
    <row r="968" spans="1:18" x14ac:dyDescent="0.3">
      <c r="A968" t="s">
        <v>1020</v>
      </c>
      <c r="B968" t="s">
        <v>11</v>
      </c>
      <c r="C968">
        <v>40</v>
      </c>
      <c r="D968" t="s">
        <v>8068</v>
      </c>
      <c r="E968" t="s">
        <v>8085</v>
      </c>
      <c r="F968" t="s">
        <v>12</v>
      </c>
      <c r="G968">
        <v>4</v>
      </c>
      <c r="H968" s="1">
        <v>3506</v>
      </c>
      <c r="I968">
        <v>11999</v>
      </c>
      <c r="J968" s="1">
        <v>5</v>
      </c>
      <c r="K968" t="s">
        <v>124</v>
      </c>
      <c r="L968" t="s">
        <v>19</v>
      </c>
      <c r="M968" t="s">
        <v>23</v>
      </c>
      <c r="N968" s="1">
        <f xml:space="preserve"> ROUND((1 - _xlfn.PERCENTRANK.INC(customers[days_since_last_purchase],customers[[#This Row],[days_since_last_purchase]]))*4 +1,0)</f>
        <v>5</v>
      </c>
      <c r="O968" s="1">
        <f>ROUND(_xlfn.PERCENTRANK.INC(customers[total_orders],customers[[#This Row],[total_orders]])*4+1,0)</f>
        <v>2</v>
      </c>
      <c r="P968" s="1">
        <f>ROUND(_xlfn.PERCENTRANK.INC(customers[total_spend_usd],customers[[#This Row],[total_spend_usd]])*4+1,0)</f>
        <v>2</v>
      </c>
      <c r="Q968" s="1">
        <v>522</v>
      </c>
      <c r="R968" s="1" t="str">
        <f>_xlfn.XLOOKUP(Q968,RFM[RFM Score],RFM[Client Segmentation])</f>
        <v>Promising</v>
      </c>
    </row>
    <row r="969" spans="1:18" x14ac:dyDescent="0.3">
      <c r="A969" t="s">
        <v>1021</v>
      </c>
      <c r="B969" t="s">
        <v>30</v>
      </c>
      <c r="C969">
        <v>21</v>
      </c>
      <c r="D969" t="s">
        <v>8069</v>
      </c>
      <c r="E969" t="s">
        <v>8084</v>
      </c>
      <c r="F969" t="s">
        <v>12</v>
      </c>
      <c r="G969">
        <v>28</v>
      </c>
      <c r="H969" s="1">
        <v>3787</v>
      </c>
      <c r="I969">
        <v>100021</v>
      </c>
      <c r="J969" s="1">
        <v>35</v>
      </c>
      <c r="K969" t="s">
        <v>28</v>
      </c>
      <c r="L969" t="s">
        <v>45</v>
      </c>
      <c r="M969" t="s">
        <v>15</v>
      </c>
      <c r="N969" s="1">
        <f xml:space="preserve"> ROUND((1 - _xlfn.PERCENTRANK.INC(customers[days_since_last_purchase],customers[[#This Row],[days_since_last_purchase]]))*4 +1,0)</f>
        <v>3</v>
      </c>
      <c r="O969" s="1">
        <f>ROUND(_xlfn.PERCENTRANK.INC(customers[total_orders],customers[[#This Row],[total_orders]])*4+1,0)</f>
        <v>4</v>
      </c>
      <c r="P969" s="1">
        <f>ROUND(_xlfn.PERCENTRANK.INC(customers[total_spend_usd],customers[[#This Row],[total_spend_usd]])*4+1,0)</f>
        <v>3</v>
      </c>
      <c r="Q969" s="1">
        <v>343</v>
      </c>
      <c r="R969" s="1" t="str">
        <f>_xlfn.XLOOKUP(Q969,RFM[RFM Score],RFM[Client Segmentation])</f>
        <v>Need Attention</v>
      </c>
    </row>
    <row r="970" spans="1:18" x14ac:dyDescent="0.3">
      <c r="A970" t="s">
        <v>1022</v>
      </c>
      <c r="B970" t="s">
        <v>104</v>
      </c>
      <c r="C970">
        <v>43</v>
      </c>
      <c r="D970" t="s">
        <v>8068</v>
      </c>
      <c r="E970" t="s">
        <v>8086</v>
      </c>
      <c r="F970" t="s">
        <v>17</v>
      </c>
      <c r="G970">
        <v>46</v>
      </c>
      <c r="H970" s="1">
        <v>11643</v>
      </c>
      <c r="I970">
        <v>526438</v>
      </c>
      <c r="J970" s="1">
        <v>58</v>
      </c>
      <c r="K970" t="s">
        <v>37</v>
      </c>
      <c r="L970" t="s">
        <v>45</v>
      </c>
      <c r="M970" t="s">
        <v>23</v>
      </c>
      <c r="N970" s="1">
        <f xml:space="preserve"> ROUND((1 - _xlfn.PERCENTRANK.INC(customers[days_since_last_purchase],customers[[#This Row],[days_since_last_purchase]]))*4 +1,0)</f>
        <v>3</v>
      </c>
      <c r="O970" s="1">
        <f>ROUND(_xlfn.PERCENTRANK.INC(customers[total_orders],customers[[#This Row],[total_orders]])*4+1,0)</f>
        <v>5</v>
      </c>
      <c r="P970" s="1">
        <f>ROUND(_xlfn.PERCENTRANK.INC(customers[total_spend_usd],customers[[#This Row],[total_spend_usd]])*4+1,0)</f>
        <v>5</v>
      </c>
      <c r="Q970" s="1">
        <v>355</v>
      </c>
      <c r="R970" s="1" t="str">
        <f>_xlfn.XLOOKUP(Q970,RFM[RFM Score],RFM[Client Segmentation])</f>
        <v>Loyal Customer</v>
      </c>
    </row>
    <row r="971" spans="1:18" x14ac:dyDescent="0.3">
      <c r="A971" t="s">
        <v>1023</v>
      </c>
      <c r="B971" t="s">
        <v>11</v>
      </c>
      <c r="C971">
        <v>39</v>
      </c>
      <c r="D971" t="s">
        <v>8068</v>
      </c>
      <c r="E971" t="s">
        <v>8084</v>
      </c>
      <c r="F971" t="s">
        <v>12</v>
      </c>
      <c r="G971">
        <v>1</v>
      </c>
      <c r="H971" s="1">
        <v>867</v>
      </c>
      <c r="I971">
        <v>777</v>
      </c>
      <c r="J971" s="1">
        <v>122</v>
      </c>
      <c r="K971" t="s">
        <v>31</v>
      </c>
      <c r="L971" t="s">
        <v>34</v>
      </c>
      <c r="M971" t="s">
        <v>23</v>
      </c>
      <c r="N971" s="1">
        <f xml:space="preserve"> ROUND((1 - _xlfn.PERCENTRANK.INC(customers[days_since_last_purchase],customers[[#This Row],[days_since_last_purchase]]))*4 +1,0)</f>
        <v>2</v>
      </c>
      <c r="O971" s="1">
        <f>ROUND(_xlfn.PERCENTRANK.INC(customers[total_orders],customers[[#This Row],[total_orders]])*4+1,0)</f>
        <v>1</v>
      </c>
      <c r="P971" s="1">
        <f>ROUND(_xlfn.PERCENTRANK.INC(customers[total_spend_usd],customers[[#This Row],[total_spend_usd]])*4+1,0)</f>
        <v>1</v>
      </c>
      <c r="Q971" s="1">
        <v>211</v>
      </c>
      <c r="R971" s="1" t="str">
        <f>_xlfn.XLOOKUP(Q971,RFM[RFM Score],RFM[Client Segmentation])</f>
        <v>Hibernating</v>
      </c>
    </row>
    <row r="972" spans="1:18" x14ac:dyDescent="0.3">
      <c r="A972" t="s">
        <v>1024</v>
      </c>
      <c r="B972" t="s">
        <v>11</v>
      </c>
      <c r="C972">
        <v>51</v>
      </c>
      <c r="D972" t="s">
        <v>8071</v>
      </c>
      <c r="E972" t="s">
        <v>8087</v>
      </c>
      <c r="F972" t="s">
        <v>17</v>
      </c>
      <c r="G972">
        <v>55</v>
      </c>
      <c r="H972" s="1">
        <v>442</v>
      </c>
      <c r="I972">
        <v>268218</v>
      </c>
      <c r="J972" s="1">
        <v>1</v>
      </c>
      <c r="K972" t="s">
        <v>52</v>
      </c>
      <c r="L972" t="s">
        <v>14</v>
      </c>
      <c r="M972" t="s">
        <v>23</v>
      </c>
      <c r="N972" s="1">
        <f xml:space="preserve"> ROUND((1 - _xlfn.PERCENTRANK.INC(customers[days_since_last_purchase],customers[[#This Row],[days_since_last_purchase]]))*4 +1,0)</f>
        <v>5</v>
      </c>
      <c r="O972" s="1">
        <f>ROUND(_xlfn.PERCENTRANK.INC(customers[total_orders],customers[[#This Row],[total_orders]])*4+1,0)</f>
        <v>5</v>
      </c>
      <c r="P972" s="1">
        <f>ROUND(_xlfn.PERCENTRANK.INC(customers[total_spend_usd],customers[[#This Row],[total_spend_usd]])*4+1,0)</f>
        <v>4</v>
      </c>
      <c r="Q972" s="1">
        <v>554</v>
      </c>
      <c r="R972" s="1" t="str">
        <f>_xlfn.XLOOKUP(Q972,RFM[RFM Score],RFM[Client Segmentation])</f>
        <v>Champion</v>
      </c>
    </row>
    <row r="973" spans="1:18" x14ac:dyDescent="0.3">
      <c r="A973" t="s">
        <v>1025</v>
      </c>
      <c r="B973" t="s">
        <v>27</v>
      </c>
      <c r="C973">
        <v>34</v>
      </c>
      <c r="D973" t="s">
        <v>8070</v>
      </c>
      <c r="E973" t="s">
        <v>8087</v>
      </c>
      <c r="F973" t="s">
        <v>12</v>
      </c>
      <c r="G973">
        <v>13</v>
      </c>
      <c r="H973" s="1">
        <v>376</v>
      </c>
      <c r="I973">
        <v>50863</v>
      </c>
      <c r="J973" s="1">
        <v>328</v>
      </c>
      <c r="K973" t="s">
        <v>74</v>
      </c>
      <c r="L973" t="s">
        <v>47</v>
      </c>
      <c r="M973" t="s">
        <v>23</v>
      </c>
      <c r="N973" s="1">
        <f xml:space="preserve"> ROUND((1 - _xlfn.PERCENTRANK.INC(customers[days_since_last_purchase],customers[[#This Row],[days_since_last_purchase]]))*4 +1,0)</f>
        <v>1</v>
      </c>
      <c r="O973" s="1">
        <f>ROUND(_xlfn.PERCENTRANK.INC(customers[total_orders],customers[[#This Row],[total_orders]])*4+1,0)</f>
        <v>3</v>
      </c>
      <c r="P973" s="1">
        <f>ROUND(_xlfn.PERCENTRANK.INC(customers[total_spend_usd],customers[[#This Row],[total_spend_usd]])*4+1,0)</f>
        <v>3</v>
      </c>
      <c r="Q973" s="1">
        <v>133</v>
      </c>
      <c r="R973" s="1" t="str">
        <f>_xlfn.XLOOKUP(Q973,RFM[RFM Score],RFM[Client Segmentation])</f>
        <v>At Risk</v>
      </c>
    </row>
    <row r="974" spans="1:18" x14ac:dyDescent="0.3">
      <c r="A974" t="s">
        <v>1026</v>
      </c>
      <c r="B974" t="s">
        <v>27</v>
      </c>
      <c r="C974">
        <v>39</v>
      </c>
      <c r="D974" t="s">
        <v>8068</v>
      </c>
      <c r="E974" t="s">
        <v>8085</v>
      </c>
      <c r="F974" t="s">
        <v>17</v>
      </c>
      <c r="G974">
        <v>7</v>
      </c>
      <c r="H974" s="1">
        <v>22711</v>
      </c>
      <c r="I974">
        <v>178597</v>
      </c>
      <c r="J974" s="1">
        <v>37</v>
      </c>
      <c r="K974" t="s">
        <v>28</v>
      </c>
      <c r="L974" t="s">
        <v>22</v>
      </c>
      <c r="M974" t="s">
        <v>23</v>
      </c>
      <c r="N974" s="1">
        <f xml:space="preserve"> ROUND((1 - _xlfn.PERCENTRANK.INC(customers[days_since_last_purchase],customers[[#This Row],[days_since_last_purchase]]))*4 +1,0)</f>
        <v>3</v>
      </c>
      <c r="O974" s="1">
        <f>ROUND(_xlfn.PERCENTRANK.INC(customers[total_orders],customers[[#This Row],[total_orders]])*4+1,0)</f>
        <v>2</v>
      </c>
      <c r="P974" s="1">
        <f>ROUND(_xlfn.PERCENTRANK.INC(customers[total_spend_usd],customers[[#This Row],[total_spend_usd]])*4+1,0)</f>
        <v>4</v>
      </c>
      <c r="Q974" s="1">
        <v>324</v>
      </c>
      <c r="R974" s="1" t="str">
        <f>_xlfn.XLOOKUP(Q974,RFM[RFM Score],RFM[Client Segmentation])</f>
        <v>Need Attention</v>
      </c>
    </row>
    <row r="975" spans="1:18" x14ac:dyDescent="0.3">
      <c r="A975" t="s">
        <v>1027</v>
      </c>
      <c r="B975" t="s">
        <v>11</v>
      </c>
      <c r="C975">
        <v>38</v>
      </c>
      <c r="D975" t="s">
        <v>8068</v>
      </c>
      <c r="E975" t="s">
        <v>8084</v>
      </c>
      <c r="F975" t="s">
        <v>17</v>
      </c>
      <c r="G975">
        <v>2</v>
      </c>
      <c r="H975" s="1">
        <v>8105</v>
      </c>
      <c r="I975">
        <v>16875</v>
      </c>
      <c r="J975" s="1">
        <v>56</v>
      </c>
      <c r="K975" t="s">
        <v>13</v>
      </c>
      <c r="L975" t="s">
        <v>45</v>
      </c>
      <c r="M975" t="s">
        <v>23</v>
      </c>
      <c r="N975" s="1">
        <f xml:space="preserve"> ROUND((1 - _xlfn.PERCENTRANK.INC(customers[days_since_last_purchase],customers[[#This Row],[days_since_last_purchase]]))*4 +1,0)</f>
        <v>3</v>
      </c>
      <c r="O975" s="1">
        <f>ROUND(_xlfn.PERCENTRANK.INC(customers[total_orders],customers[[#This Row],[total_orders]])*4+1,0)</f>
        <v>1</v>
      </c>
      <c r="P975" s="1">
        <f>ROUND(_xlfn.PERCENTRANK.INC(customers[total_spend_usd],customers[[#This Row],[total_spend_usd]])*4+1,0)</f>
        <v>2</v>
      </c>
      <c r="Q975" s="1">
        <v>312</v>
      </c>
      <c r="R975" s="1" t="str">
        <f>_xlfn.XLOOKUP(Q975,RFM[RFM Score],RFM[Client Segmentation])</f>
        <v>About To Sleep</v>
      </c>
    </row>
    <row r="976" spans="1:18" x14ac:dyDescent="0.3">
      <c r="A976" t="s">
        <v>1028</v>
      </c>
      <c r="B976" t="s">
        <v>11</v>
      </c>
      <c r="C976">
        <v>31</v>
      </c>
      <c r="D976" t="s">
        <v>8070</v>
      </c>
      <c r="E976" t="s">
        <v>8085</v>
      </c>
      <c r="F976" t="s">
        <v>12</v>
      </c>
      <c r="G976">
        <v>7</v>
      </c>
      <c r="H976" s="1">
        <v>1160</v>
      </c>
      <c r="I976">
        <v>71865</v>
      </c>
      <c r="J976" s="1">
        <v>40</v>
      </c>
      <c r="K976" t="s">
        <v>40</v>
      </c>
      <c r="L976" t="s">
        <v>19</v>
      </c>
      <c r="M976" t="s">
        <v>23</v>
      </c>
      <c r="N976" s="1">
        <f xml:space="preserve"> ROUND((1 - _xlfn.PERCENTRANK.INC(customers[days_since_last_purchase],customers[[#This Row],[days_since_last_purchase]]))*4 +1,0)</f>
        <v>3</v>
      </c>
      <c r="O976" s="1">
        <f>ROUND(_xlfn.PERCENTRANK.INC(customers[total_orders],customers[[#This Row],[total_orders]])*4+1,0)</f>
        <v>2</v>
      </c>
      <c r="P976" s="1">
        <f>ROUND(_xlfn.PERCENTRANK.INC(customers[total_spend_usd],customers[[#This Row],[total_spend_usd]])*4+1,0)</f>
        <v>3</v>
      </c>
      <c r="Q976" s="1">
        <v>323</v>
      </c>
      <c r="R976" s="1" t="str">
        <f>_xlfn.XLOOKUP(Q976,RFM[RFM Score],RFM[Client Segmentation])</f>
        <v>Potential Loyalist</v>
      </c>
    </row>
    <row r="977" spans="1:18" x14ac:dyDescent="0.3">
      <c r="A977" t="s">
        <v>1029</v>
      </c>
      <c r="B977" t="s">
        <v>11</v>
      </c>
      <c r="C977">
        <v>33</v>
      </c>
      <c r="D977" t="s">
        <v>8070</v>
      </c>
      <c r="E977" t="s">
        <v>8084</v>
      </c>
      <c r="F977" t="s">
        <v>17</v>
      </c>
      <c r="G977">
        <v>5</v>
      </c>
      <c r="H977" s="1">
        <v>2595</v>
      </c>
      <c r="I977">
        <v>13079</v>
      </c>
      <c r="J977" s="1">
        <v>23</v>
      </c>
      <c r="K977" t="s">
        <v>52</v>
      </c>
      <c r="L977" t="s">
        <v>47</v>
      </c>
      <c r="M977" t="s">
        <v>23</v>
      </c>
      <c r="N977" s="1">
        <f xml:space="preserve"> ROUND((1 - _xlfn.PERCENTRANK.INC(customers[days_since_last_purchase],customers[[#This Row],[days_since_last_purchase]]))*4 +1,0)</f>
        <v>4</v>
      </c>
      <c r="O977" s="1">
        <f>ROUND(_xlfn.PERCENTRANK.INC(customers[total_orders],customers[[#This Row],[total_orders]])*4+1,0)</f>
        <v>2</v>
      </c>
      <c r="P977" s="1">
        <f>ROUND(_xlfn.PERCENTRANK.INC(customers[total_spend_usd],customers[[#This Row],[total_spend_usd]])*4+1,0)</f>
        <v>2</v>
      </c>
      <c r="Q977" s="1">
        <v>422</v>
      </c>
      <c r="R977" s="1" t="str">
        <f>_xlfn.XLOOKUP(Q977,RFM[RFM Score],RFM[Client Segmentation])</f>
        <v>New Customer</v>
      </c>
    </row>
    <row r="978" spans="1:18" x14ac:dyDescent="0.3">
      <c r="A978" t="s">
        <v>1030</v>
      </c>
      <c r="B978" t="s">
        <v>68</v>
      </c>
      <c r="C978">
        <v>29</v>
      </c>
      <c r="D978" t="s">
        <v>8070</v>
      </c>
      <c r="E978" t="s">
        <v>8086</v>
      </c>
      <c r="F978" t="s">
        <v>17</v>
      </c>
      <c r="G978">
        <v>24</v>
      </c>
      <c r="H978" s="1">
        <v>16623</v>
      </c>
      <c r="I978">
        <v>409266</v>
      </c>
      <c r="J978" s="1">
        <v>29</v>
      </c>
      <c r="K978" t="s">
        <v>21</v>
      </c>
      <c r="L978" t="s">
        <v>45</v>
      </c>
      <c r="M978" t="s">
        <v>23</v>
      </c>
      <c r="N978" s="1">
        <f xml:space="preserve"> ROUND((1 - _xlfn.PERCENTRANK.INC(customers[days_since_last_purchase],customers[[#This Row],[days_since_last_purchase]]))*4 +1,0)</f>
        <v>3</v>
      </c>
      <c r="O978" s="1">
        <f>ROUND(_xlfn.PERCENTRANK.INC(customers[total_orders],customers[[#This Row],[total_orders]])*4+1,0)</f>
        <v>4</v>
      </c>
      <c r="P978" s="1">
        <f>ROUND(_xlfn.PERCENTRANK.INC(customers[total_spend_usd],customers[[#This Row],[total_spend_usd]])*4+1,0)</f>
        <v>5</v>
      </c>
      <c r="Q978" s="1">
        <v>345</v>
      </c>
      <c r="R978" s="1" t="str">
        <f>_xlfn.XLOOKUP(Q978,RFM[RFM Score],RFM[Client Segmentation])</f>
        <v>Loyal Customer</v>
      </c>
    </row>
    <row r="979" spans="1:18" x14ac:dyDescent="0.3">
      <c r="A979" t="s">
        <v>1031</v>
      </c>
      <c r="B979" t="s">
        <v>11</v>
      </c>
      <c r="C979">
        <v>32</v>
      </c>
      <c r="D979" t="s">
        <v>8070</v>
      </c>
      <c r="E979" t="s">
        <v>8084</v>
      </c>
      <c r="F979" t="s">
        <v>12</v>
      </c>
      <c r="G979">
        <v>14</v>
      </c>
      <c r="H979" s="1">
        <v>4079</v>
      </c>
      <c r="I979">
        <v>61196</v>
      </c>
      <c r="J979" s="1">
        <v>31</v>
      </c>
      <c r="K979" t="s">
        <v>25</v>
      </c>
      <c r="L979" t="s">
        <v>34</v>
      </c>
      <c r="M979" t="s">
        <v>15</v>
      </c>
      <c r="N979" s="1">
        <f xml:space="preserve"> ROUND((1 - _xlfn.PERCENTRANK.INC(customers[days_since_last_purchase],customers[[#This Row],[days_since_last_purchase]]))*4 +1,0)</f>
        <v>3</v>
      </c>
      <c r="O979" s="1">
        <f>ROUND(_xlfn.PERCENTRANK.INC(customers[total_orders],customers[[#This Row],[total_orders]])*4+1,0)</f>
        <v>3</v>
      </c>
      <c r="P979" s="1">
        <f>ROUND(_xlfn.PERCENTRANK.INC(customers[total_spend_usd],customers[[#This Row],[total_spend_usd]])*4+1,0)</f>
        <v>3</v>
      </c>
      <c r="Q979" s="1">
        <v>333</v>
      </c>
      <c r="R979" s="1" t="str">
        <f>_xlfn.XLOOKUP(Q979,RFM[RFM Score],RFM[Client Segmentation])</f>
        <v>Potential Loyalist</v>
      </c>
    </row>
    <row r="980" spans="1:18" x14ac:dyDescent="0.3">
      <c r="A980" t="s">
        <v>1032</v>
      </c>
      <c r="B980" t="s">
        <v>64</v>
      </c>
      <c r="C980">
        <v>38</v>
      </c>
      <c r="D980" t="s">
        <v>8068</v>
      </c>
      <c r="E980" t="s">
        <v>8084</v>
      </c>
      <c r="F980" t="s">
        <v>17</v>
      </c>
      <c r="G980">
        <v>51</v>
      </c>
      <c r="H980" s="1">
        <v>13822</v>
      </c>
      <c r="I980">
        <v>739108</v>
      </c>
      <c r="J980" s="1">
        <v>49</v>
      </c>
      <c r="K980" t="s">
        <v>21</v>
      </c>
      <c r="L980" t="s">
        <v>19</v>
      </c>
      <c r="M980" t="s">
        <v>15</v>
      </c>
      <c r="N980" s="1">
        <f xml:space="preserve"> ROUND((1 - _xlfn.PERCENTRANK.INC(customers[days_since_last_purchase],customers[[#This Row],[days_since_last_purchase]]))*4 +1,0)</f>
        <v>3</v>
      </c>
      <c r="O980" s="1">
        <f>ROUND(_xlfn.PERCENTRANK.INC(customers[total_orders],customers[[#This Row],[total_orders]])*4+1,0)</f>
        <v>5</v>
      </c>
      <c r="P980" s="1">
        <f>ROUND(_xlfn.PERCENTRANK.INC(customers[total_spend_usd],customers[[#This Row],[total_spend_usd]])*4+1,0)</f>
        <v>5</v>
      </c>
      <c r="Q980" s="1">
        <v>355</v>
      </c>
      <c r="R980" s="1" t="str">
        <f>_xlfn.XLOOKUP(Q980,RFM[RFM Score],RFM[Client Segmentation])</f>
        <v>Loyal Customer</v>
      </c>
    </row>
    <row r="981" spans="1:18" x14ac:dyDescent="0.3">
      <c r="A981" t="s">
        <v>1033</v>
      </c>
      <c r="B981" t="s">
        <v>11</v>
      </c>
      <c r="C981">
        <v>30</v>
      </c>
      <c r="D981" t="s">
        <v>8070</v>
      </c>
      <c r="E981" t="s">
        <v>8084</v>
      </c>
      <c r="F981" t="s">
        <v>12</v>
      </c>
      <c r="G981">
        <v>5</v>
      </c>
      <c r="H981" s="1">
        <v>2526</v>
      </c>
      <c r="I981">
        <v>13021</v>
      </c>
      <c r="J981" s="1">
        <v>79</v>
      </c>
      <c r="K981" t="s">
        <v>25</v>
      </c>
      <c r="L981" t="s">
        <v>47</v>
      </c>
      <c r="M981" t="s">
        <v>23</v>
      </c>
      <c r="N981" s="1">
        <f xml:space="preserve"> ROUND((1 - _xlfn.PERCENTRANK.INC(customers[days_since_last_purchase],customers[[#This Row],[days_since_last_purchase]]))*4 +1,0)</f>
        <v>2</v>
      </c>
      <c r="O981" s="1">
        <f>ROUND(_xlfn.PERCENTRANK.INC(customers[total_orders],customers[[#This Row],[total_orders]])*4+1,0)</f>
        <v>2</v>
      </c>
      <c r="P981" s="1">
        <f>ROUND(_xlfn.PERCENTRANK.INC(customers[total_spend_usd],customers[[#This Row],[total_spend_usd]])*4+1,0)</f>
        <v>2</v>
      </c>
      <c r="Q981" s="1">
        <v>222</v>
      </c>
      <c r="R981" s="1" t="str">
        <f>_xlfn.XLOOKUP(Q981,RFM[RFM Score],RFM[Client Segmentation])</f>
        <v>Hibernating</v>
      </c>
    </row>
    <row r="982" spans="1:18" x14ac:dyDescent="0.3">
      <c r="A982" t="s">
        <v>1034</v>
      </c>
      <c r="B982" t="s">
        <v>11</v>
      </c>
      <c r="C982">
        <v>24</v>
      </c>
      <c r="D982" t="s">
        <v>8069</v>
      </c>
      <c r="E982" t="s">
        <v>8084</v>
      </c>
      <c r="F982" t="s">
        <v>12</v>
      </c>
      <c r="G982">
        <v>8</v>
      </c>
      <c r="H982" s="1">
        <v>11883</v>
      </c>
      <c r="I982">
        <v>89625</v>
      </c>
      <c r="J982" s="1">
        <v>5</v>
      </c>
      <c r="K982" t="s">
        <v>55</v>
      </c>
      <c r="L982" t="s">
        <v>14</v>
      </c>
      <c r="M982" t="s">
        <v>15</v>
      </c>
      <c r="N982" s="1">
        <f xml:space="preserve"> ROUND((1 - _xlfn.PERCENTRANK.INC(customers[days_since_last_purchase],customers[[#This Row],[days_since_last_purchase]]))*4 +1,0)</f>
        <v>5</v>
      </c>
      <c r="O982" s="1">
        <f>ROUND(_xlfn.PERCENTRANK.INC(customers[total_orders],customers[[#This Row],[total_orders]])*4+1,0)</f>
        <v>2</v>
      </c>
      <c r="P982" s="1">
        <f>ROUND(_xlfn.PERCENTRANK.INC(customers[total_spend_usd],customers[[#This Row],[total_spend_usd]])*4+1,0)</f>
        <v>3</v>
      </c>
      <c r="Q982" s="1">
        <v>523</v>
      </c>
      <c r="R982" s="1" t="str">
        <f>_xlfn.XLOOKUP(Q982,RFM[RFM Score],RFM[Client Segmentation])</f>
        <v>Promising</v>
      </c>
    </row>
    <row r="983" spans="1:18" x14ac:dyDescent="0.3">
      <c r="A983" t="s">
        <v>1035</v>
      </c>
      <c r="B983" t="s">
        <v>11</v>
      </c>
      <c r="C983">
        <v>27</v>
      </c>
      <c r="D983" t="s">
        <v>8070</v>
      </c>
      <c r="E983" t="s">
        <v>8084</v>
      </c>
      <c r="F983" t="s">
        <v>12</v>
      </c>
      <c r="G983">
        <v>24</v>
      </c>
      <c r="H983" s="1">
        <v>5662</v>
      </c>
      <c r="I983">
        <v>135752</v>
      </c>
      <c r="J983" s="1">
        <v>58</v>
      </c>
      <c r="K983" t="s">
        <v>31</v>
      </c>
      <c r="L983" t="s">
        <v>19</v>
      </c>
      <c r="M983" t="s">
        <v>15</v>
      </c>
      <c r="N983" s="1">
        <f xml:space="preserve"> ROUND((1 - _xlfn.PERCENTRANK.INC(customers[days_since_last_purchase],customers[[#This Row],[days_since_last_purchase]]))*4 +1,0)</f>
        <v>3</v>
      </c>
      <c r="O983" s="1">
        <f>ROUND(_xlfn.PERCENTRANK.INC(customers[total_orders],customers[[#This Row],[total_orders]])*4+1,0)</f>
        <v>4</v>
      </c>
      <c r="P983" s="1">
        <f>ROUND(_xlfn.PERCENTRANK.INC(customers[total_spend_usd],customers[[#This Row],[total_spend_usd]])*4+1,0)</f>
        <v>4</v>
      </c>
      <c r="Q983" s="1">
        <v>344</v>
      </c>
      <c r="R983" s="1" t="str">
        <f>_xlfn.XLOOKUP(Q983,RFM[RFM Score],RFM[Client Segmentation])</f>
        <v>Loyal Customer</v>
      </c>
    </row>
    <row r="984" spans="1:18" x14ac:dyDescent="0.3">
      <c r="A984" t="s">
        <v>1036</v>
      </c>
      <c r="B984" t="s">
        <v>11</v>
      </c>
      <c r="C984">
        <v>37</v>
      </c>
      <c r="D984" t="s">
        <v>8068</v>
      </c>
      <c r="E984" t="s">
        <v>8084</v>
      </c>
      <c r="F984" t="s">
        <v>12</v>
      </c>
      <c r="G984">
        <v>1</v>
      </c>
      <c r="H984" s="1">
        <v>8037</v>
      </c>
      <c r="I984">
        <v>7745</v>
      </c>
      <c r="J984" s="1">
        <v>48</v>
      </c>
      <c r="K984" t="s">
        <v>74</v>
      </c>
      <c r="L984" t="s">
        <v>19</v>
      </c>
      <c r="M984" t="s">
        <v>23</v>
      </c>
      <c r="N984" s="1">
        <f xml:space="preserve"> ROUND((1 - _xlfn.PERCENTRANK.INC(customers[days_since_last_purchase],customers[[#This Row],[days_since_last_purchase]]))*4 +1,0)</f>
        <v>3</v>
      </c>
      <c r="O984" s="1">
        <f>ROUND(_xlfn.PERCENTRANK.INC(customers[total_orders],customers[[#This Row],[total_orders]])*4+1,0)</f>
        <v>1</v>
      </c>
      <c r="P984" s="1">
        <f>ROUND(_xlfn.PERCENTRANK.INC(customers[total_spend_usd],customers[[#This Row],[total_spend_usd]])*4+1,0)</f>
        <v>1</v>
      </c>
      <c r="Q984" s="1">
        <v>311</v>
      </c>
      <c r="R984" s="1" t="str">
        <f>_xlfn.XLOOKUP(Q984,RFM[RFM Score],RFM[Client Segmentation])</f>
        <v>New Customer</v>
      </c>
    </row>
    <row r="985" spans="1:18" x14ac:dyDescent="0.3">
      <c r="A985" t="s">
        <v>1037</v>
      </c>
      <c r="B985" t="s">
        <v>68</v>
      </c>
      <c r="C985">
        <v>26</v>
      </c>
      <c r="D985" t="s">
        <v>8070</v>
      </c>
      <c r="E985" t="s">
        <v>8084</v>
      </c>
      <c r="F985" t="s">
        <v>17</v>
      </c>
      <c r="G985">
        <v>19</v>
      </c>
      <c r="H985" s="1">
        <v>3983</v>
      </c>
      <c r="I985">
        <v>71942</v>
      </c>
      <c r="J985" s="1">
        <v>46</v>
      </c>
      <c r="K985" t="s">
        <v>25</v>
      </c>
      <c r="L985" t="s">
        <v>14</v>
      </c>
      <c r="M985" t="s">
        <v>15</v>
      </c>
      <c r="N985" s="1">
        <f xml:space="preserve"> ROUND((1 - _xlfn.PERCENTRANK.INC(customers[days_since_last_purchase],customers[[#This Row],[days_since_last_purchase]]))*4 +1,0)</f>
        <v>3</v>
      </c>
      <c r="O985" s="1">
        <f>ROUND(_xlfn.PERCENTRANK.INC(customers[total_orders],customers[[#This Row],[total_orders]])*4+1,0)</f>
        <v>4</v>
      </c>
      <c r="P985" s="1">
        <f>ROUND(_xlfn.PERCENTRANK.INC(customers[total_spend_usd],customers[[#This Row],[total_spend_usd]])*4+1,0)</f>
        <v>3</v>
      </c>
      <c r="Q985" s="1">
        <v>343</v>
      </c>
      <c r="R985" s="1" t="str">
        <f>_xlfn.XLOOKUP(Q985,RFM[RFM Score],RFM[Client Segmentation])</f>
        <v>Need Attention</v>
      </c>
    </row>
    <row r="986" spans="1:18" x14ac:dyDescent="0.3">
      <c r="A986" t="s">
        <v>1038</v>
      </c>
      <c r="B986" t="s">
        <v>11</v>
      </c>
      <c r="C986">
        <v>37</v>
      </c>
      <c r="D986" t="s">
        <v>8068</v>
      </c>
      <c r="E986" t="s">
        <v>8084</v>
      </c>
      <c r="F986" t="s">
        <v>17</v>
      </c>
      <c r="G986">
        <v>17</v>
      </c>
      <c r="H986" s="1">
        <v>2287</v>
      </c>
      <c r="I986">
        <v>34913</v>
      </c>
      <c r="J986" s="1">
        <v>55</v>
      </c>
      <c r="K986" t="s">
        <v>40</v>
      </c>
      <c r="L986" t="s">
        <v>19</v>
      </c>
      <c r="M986" t="s">
        <v>23</v>
      </c>
      <c r="N986" s="1">
        <f xml:space="preserve"> ROUND((1 - _xlfn.PERCENTRANK.INC(customers[days_since_last_purchase],customers[[#This Row],[days_since_last_purchase]]))*4 +1,0)</f>
        <v>3</v>
      </c>
      <c r="O986" s="1">
        <f>ROUND(_xlfn.PERCENTRANK.INC(customers[total_orders],customers[[#This Row],[total_orders]])*4+1,0)</f>
        <v>3</v>
      </c>
      <c r="P986" s="1">
        <f>ROUND(_xlfn.PERCENTRANK.INC(customers[total_spend_usd],customers[[#This Row],[total_spend_usd]])*4+1,0)</f>
        <v>2</v>
      </c>
      <c r="Q986" s="1">
        <v>332</v>
      </c>
      <c r="R986" s="1" t="str">
        <f>_xlfn.XLOOKUP(Q986,RFM[RFM Score],RFM[Client Segmentation])</f>
        <v>Hibernating</v>
      </c>
    </row>
    <row r="987" spans="1:18" x14ac:dyDescent="0.3">
      <c r="A987" t="s">
        <v>1039</v>
      </c>
      <c r="B987" t="s">
        <v>33</v>
      </c>
      <c r="C987">
        <v>44</v>
      </c>
      <c r="D987" t="s">
        <v>8068</v>
      </c>
      <c r="E987" t="s">
        <v>8085</v>
      </c>
      <c r="F987" t="s">
        <v>17</v>
      </c>
      <c r="G987">
        <v>15</v>
      </c>
      <c r="H987" s="1">
        <v>8162</v>
      </c>
      <c r="I987">
        <v>135689</v>
      </c>
      <c r="J987" s="1">
        <v>30</v>
      </c>
      <c r="K987" t="s">
        <v>55</v>
      </c>
      <c r="L987" t="s">
        <v>19</v>
      </c>
      <c r="M987" t="s">
        <v>15</v>
      </c>
      <c r="N987" s="1">
        <f xml:space="preserve"> ROUND((1 - _xlfn.PERCENTRANK.INC(customers[days_since_last_purchase],customers[[#This Row],[days_since_last_purchase]]))*4 +1,0)</f>
        <v>3</v>
      </c>
      <c r="O987" s="1">
        <f>ROUND(_xlfn.PERCENTRANK.INC(customers[total_orders],customers[[#This Row],[total_orders]])*4+1,0)</f>
        <v>3</v>
      </c>
      <c r="P987" s="1">
        <f>ROUND(_xlfn.PERCENTRANK.INC(customers[total_spend_usd],customers[[#This Row],[total_spend_usd]])*4+1,0)</f>
        <v>4</v>
      </c>
      <c r="Q987" s="1">
        <v>334</v>
      </c>
      <c r="R987" s="1" t="str">
        <f>_xlfn.XLOOKUP(Q987,RFM[RFM Score],RFM[Client Segmentation])</f>
        <v>Need Attention</v>
      </c>
    </row>
    <row r="988" spans="1:18" x14ac:dyDescent="0.3">
      <c r="A988" t="s">
        <v>1040</v>
      </c>
      <c r="B988" t="s">
        <v>43</v>
      </c>
      <c r="C988">
        <v>24</v>
      </c>
      <c r="D988" t="s">
        <v>8069</v>
      </c>
      <c r="E988" t="s">
        <v>8084</v>
      </c>
      <c r="F988" t="s">
        <v>12</v>
      </c>
      <c r="G988">
        <v>46</v>
      </c>
      <c r="H988" s="1">
        <v>26153</v>
      </c>
      <c r="I988">
        <v>1290184</v>
      </c>
      <c r="J988" s="1">
        <v>6</v>
      </c>
      <c r="K988" t="s">
        <v>40</v>
      </c>
      <c r="L988" t="s">
        <v>22</v>
      </c>
      <c r="M988" t="s">
        <v>23</v>
      </c>
      <c r="N988" s="1">
        <f xml:space="preserve"> ROUND((1 - _xlfn.PERCENTRANK.INC(customers[days_since_last_purchase],customers[[#This Row],[days_since_last_purchase]]))*4 +1,0)</f>
        <v>5</v>
      </c>
      <c r="O988" s="1">
        <f>ROUND(_xlfn.PERCENTRANK.INC(customers[total_orders],customers[[#This Row],[total_orders]])*4+1,0)</f>
        <v>5</v>
      </c>
      <c r="P988" s="1">
        <f>ROUND(_xlfn.PERCENTRANK.INC(customers[total_spend_usd],customers[[#This Row],[total_spend_usd]])*4+1,0)</f>
        <v>5</v>
      </c>
      <c r="Q988" s="1">
        <v>555</v>
      </c>
      <c r="R988" s="1" t="str">
        <f>_xlfn.XLOOKUP(Q988,RFM[RFM Score],RFM[Client Segmentation])</f>
        <v>Champion</v>
      </c>
    </row>
    <row r="989" spans="1:18" x14ac:dyDescent="0.3">
      <c r="A989" t="s">
        <v>1041</v>
      </c>
      <c r="B989" t="s">
        <v>96</v>
      </c>
      <c r="C989">
        <v>35</v>
      </c>
      <c r="D989" t="s">
        <v>8068</v>
      </c>
      <c r="E989" t="s">
        <v>8085</v>
      </c>
      <c r="F989" t="s">
        <v>12</v>
      </c>
      <c r="G989">
        <v>2</v>
      </c>
      <c r="H989" s="1">
        <v>15815</v>
      </c>
      <c r="I989">
        <v>35257</v>
      </c>
      <c r="J989" s="1">
        <v>31</v>
      </c>
      <c r="K989" t="s">
        <v>25</v>
      </c>
      <c r="L989" t="s">
        <v>14</v>
      </c>
      <c r="M989" t="s">
        <v>23</v>
      </c>
      <c r="N989" s="1">
        <f xml:space="preserve"> ROUND((1 - _xlfn.PERCENTRANK.INC(customers[days_since_last_purchase],customers[[#This Row],[days_since_last_purchase]]))*4 +1,0)</f>
        <v>3</v>
      </c>
      <c r="O989" s="1">
        <f>ROUND(_xlfn.PERCENTRANK.INC(customers[total_orders],customers[[#This Row],[total_orders]])*4+1,0)</f>
        <v>1</v>
      </c>
      <c r="P989" s="1">
        <f>ROUND(_xlfn.PERCENTRANK.INC(customers[total_spend_usd],customers[[#This Row],[total_spend_usd]])*4+1,0)</f>
        <v>2</v>
      </c>
      <c r="Q989" s="1">
        <v>312</v>
      </c>
      <c r="R989" s="1" t="str">
        <f>_xlfn.XLOOKUP(Q989,RFM[RFM Score],RFM[Client Segmentation])</f>
        <v>About To Sleep</v>
      </c>
    </row>
    <row r="990" spans="1:18" x14ac:dyDescent="0.3">
      <c r="A990" t="s">
        <v>1042</v>
      </c>
      <c r="B990" t="s">
        <v>43</v>
      </c>
      <c r="C990">
        <v>44</v>
      </c>
      <c r="D990" t="s">
        <v>8068</v>
      </c>
      <c r="E990" t="s">
        <v>8084</v>
      </c>
      <c r="F990" t="s">
        <v>17</v>
      </c>
      <c r="G990">
        <v>2</v>
      </c>
      <c r="H990" s="1">
        <v>1052</v>
      </c>
      <c r="I990">
        <v>23457</v>
      </c>
      <c r="J990" s="1">
        <v>54</v>
      </c>
      <c r="K990" t="s">
        <v>37</v>
      </c>
      <c r="L990" t="s">
        <v>14</v>
      </c>
      <c r="M990" t="s">
        <v>23</v>
      </c>
      <c r="N990" s="1">
        <f xml:space="preserve"> ROUND((1 - _xlfn.PERCENTRANK.INC(customers[days_since_last_purchase],customers[[#This Row],[days_since_last_purchase]]))*4 +1,0)</f>
        <v>3</v>
      </c>
      <c r="O990" s="1">
        <f>ROUND(_xlfn.PERCENTRANK.INC(customers[total_orders],customers[[#This Row],[total_orders]])*4+1,0)</f>
        <v>1</v>
      </c>
      <c r="P990" s="1">
        <f>ROUND(_xlfn.PERCENTRANK.INC(customers[total_spend_usd],customers[[#This Row],[total_spend_usd]])*4+1,0)</f>
        <v>2</v>
      </c>
      <c r="Q990" s="1">
        <v>312</v>
      </c>
      <c r="R990" s="1" t="str">
        <f>_xlfn.XLOOKUP(Q990,RFM[RFM Score],RFM[Client Segmentation])</f>
        <v>About To Sleep</v>
      </c>
    </row>
    <row r="991" spans="1:18" x14ac:dyDescent="0.3">
      <c r="A991" t="s">
        <v>1043</v>
      </c>
      <c r="B991" t="s">
        <v>11</v>
      </c>
      <c r="C991">
        <v>18</v>
      </c>
      <c r="D991" t="s">
        <v>8069</v>
      </c>
      <c r="E991" t="s">
        <v>8084</v>
      </c>
      <c r="F991" t="s">
        <v>12</v>
      </c>
      <c r="G991">
        <v>36</v>
      </c>
      <c r="H991" s="1">
        <v>3569</v>
      </c>
      <c r="I991">
        <v>124074</v>
      </c>
      <c r="J991" s="1">
        <v>6</v>
      </c>
      <c r="K991" t="s">
        <v>28</v>
      </c>
      <c r="L991" t="s">
        <v>34</v>
      </c>
      <c r="M991" t="s">
        <v>15</v>
      </c>
      <c r="N991" s="1">
        <f xml:space="preserve"> ROUND((1 - _xlfn.PERCENTRANK.INC(customers[days_since_last_purchase],customers[[#This Row],[days_since_last_purchase]]))*4 +1,0)</f>
        <v>5</v>
      </c>
      <c r="O991" s="1">
        <f>ROUND(_xlfn.PERCENTRANK.INC(customers[total_orders],customers[[#This Row],[total_orders]])*4+1,0)</f>
        <v>5</v>
      </c>
      <c r="P991" s="1">
        <f>ROUND(_xlfn.PERCENTRANK.INC(customers[total_spend_usd],customers[[#This Row],[total_spend_usd]])*4+1,0)</f>
        <v>4</v>
      </c>
      <c r="Q991" s="1">
        <v>554</v>
      </c>
      <c r="R991" s="1" t="str">
        <f>_xlfn.XLOOKUP(Q991,RFM[RFM Score],RFM[Client Segmentation])</f>
        <v>Champion</v>
      </c>
    </row>
    <row r="992" spans="1:18" x14ac:dyDescent="0.3">
      <c r="A992" t="s">
        <v>1044</v>
      </c>
      <c r="B992" t="s">
        <v>88</v>
      </c>
      <c r="C992">
        <v>59</v>
      </c>
      <c r="D992" t="s">
        <v>8072</v>
      </c>
      <c r="E992" t="s">
        <v>8084</v>
      </c>
      <c r="F992" t="s">
        <v>17</v>
      </c>
      <c r="G992">
        <v>2</v>
      </c>
      <c r="H992" s="1">
        <v>869</v>
      </c>
      <c r="I992">
        <v>19383</v>
      </c>
      <c r="J992" s="1">
        <v>34</v>
      </c>
      <c r="K992" t="s">
        <v>124</v>
      </c>
      <c r="L992" t="s">
        <v>22</v>
      </c>
      <c r="M992" t="s">
        <v>23</v>
      </c>
      <c r="N992" s="1">
        <f xml:space="preserve"> ROUND((1 - _xlfn.PERCENTRANK.INC(customers[days_since_last_purchase],customers[[#This Row],[days_since_last_purchase]]))*4 +1,0)</f>
        <v>3</v>
      </c>
      <c r="O992" s="1">
        <f>ROUND(_xlfn.PERCENTRANK.INC(customers[total_orders],customers[[#This Row],[total_orders]])*4+1,0)</f>
        <v>1</v>
      </c>
      <c r="P992" s="1">
        <f>ROUND(_xlfn.PERCENTRANK.INC(customers[total_spend_usd],customers[[#This Row],[total_spend_usd]])*4+1,0)</f>
        <v>2</v>
      </c>
      <c r="Q992" s="1">
        <v>312</v>
      </c>
      <c r="R992" s="1" t="str">
        <f>_xlfn.XLOOKUP(Q992,RFM[RFM Score],RFM[Client Segmentation])</f>
        <v>About To Sleep</v>
      </c>
    </row>
    <row r="993" spans="1:18" x14ac:dyDescent="0.3">
      <c r="A993" t="s">
        <v>1045</v>
      </c>
      <c r="B993" t="s">
        <v>61</v>
      </c>
      <c r="C993">
        <v>53</v>
      </c>
      <c r="D993" t="s">
        <v>8071</v>
      </c>
      <c r="E993" t="s">
        <v>8087</v>
      </c>
      <c r="F993" t="s">
        <v>17</v>
      </c>
      <c r="G993">
        <v>9</v>
      </c>
      <c r="H993" s="1">
        <v>10969</v>
      </c>
      <c r="I993">
        <v>95408</v>
      </c>
      <c r="J993" s="1">
        <v>29</v>
      </c>
      <c r="K993" t="s">
        <v>37</v>
      </c>
      <c r="L993" t="s">
        <v>19</v>
      </c>
      <c r="M993" t="s">
        <v>23</v>
      </c>
      <c r="N993" s="1">
        <f xml:space="preserve"> ROUND((1 - _xlfn.PERCENTRANK.INC(customers[days_since_last_purchase],customers[[#This Row],[days_since_last_purchase]]))*4 +1,0)</f>
        <v>3</v>
      </c>
      <c r="O993" s="1">
        <f>ROUND(_xlfn.PERCENTRANK.INC(customers[total_orders],customers[[#This Row],[total_orders]])*4+1,0)</f>
        <v>2</v>
      </c>
      <c r="P993" s="1">
        <f>ROUND(_xlfn.PERCENTRANK.INC(customers[total_spend_usd],customers[[#This Row],[total_spend_usd]])*4+1,0)</f>
        <v>3</v>
      </c>
      <c r="Q993" s="1">
        <v>323</v>
      </c>
      <c r="R993" s="1" t="str">
        <f>_xlfn.XLOOKUP(Q993,RFM[RFM Score],RFM[Client Segmentation])</f>
        <v>Potential Loyalist</v>
      </c>
    </row>
    <row r="994" spans="1:18" x14ac:dyDescent="0.3">
      <c r="A994" t="s">
        <v>1046</v>
      </c>
      <c r="B994" t="s">
        <v>64</v>
      </c>
      <c r="C994">
        <v>46</v>
      </c>
      <c r="D994" t="s">
        <v>8071</v>
      </c>
      <c r="E994" t="s">
        <v>8084</v>
      </c>
      <c r="F994" t="s">
        <v>17</v>
      </c>
      <c r="G994">
        <v>26</v>
      </c>
      <c r="H994" s="1">
        <v>2735</v>
      </c>
      <c r="I994">
        <v>752479</v>
      </c>
      <c r="J994" s="1">
        <v>98</v>
      </c>
      <c r="K994" t="s">
        <v>44</v>
      </c>
      <c r="L994" t="s">
        <v>34</v>
      </c>
      <c r="M994" t="s">
        <v>23</v>
      </c>
      <c r="N994" s="1">
        <f xml:space="preserve"> ROUND((1 - _xlfn.PERCENTRANK.INC(customers[days_since_last_purchase],customers[[#This Row],[days_since_last_purchase]]))*4 +1,0)</f>
        <v>2</v>
      </c>
      <c r="O994" s="1">
        <f>ROUND(_xlfn.PERCENTRANK.INC(customers[total_orders],customers[[#This Row],[total_orders]])*4+1,0)</f>
        <v>4</v>
      </c>
      <c r="P994" s="1">
        <f>ROUND(_xlfn.PERCENTRANK.INC(customers[total_spend_usd],customers[[#This Row],[total_spend_usd]])*4+1,0)</f>
        <v>5</v>
      </c>
      <c r="Q994" s="1">
        <v>245</v>
      </c>
      <c r="R994" s="1" t="str">
        <f>_xlfn.XLOOKUP(Q994,RFM[RFM Score],RFM[Client Segmentation])</f>
        <v>At Risk</v>
      </c>
    </row>
    <row r="995" spans="1:18" x14ac:dyDescent="0.3">
      <c r="A995" t="s">
        <v>1047</v>
      </c>
      <c r="B995" t="s">
        <v>214</v>
      </c>
      <c r="C995">
        <v>18</v>
      </c>
      <c r="D995" t="s">
        <v>8069</v>
      </c>
      <c r="E995" t="s">
        <v>8085</v>
      </c>
      <c r="F995" t="s">
        <v>17</v>
      </c>
      <c r="G995">
        <v>6</v>
      </c>
      <c r="H995" s="1">
        <v>12001</v>
      </c>
      <c r="I995">
        <v>61759</v>
      </c>
      <c r="J995" s="1">
        <v>69</v>
      </c>
      <c r="K995" t="s">
        <v>28</v>
      </c>
      <c r="L995" t="s">
        <v>19</v>
      </c>
      <c r="M995" t="s">
        <v>23</v>
      </c>
      <c r="N995" s="1">
        <f xml:space="preserve"> ROUND((1 - _xlfn.PERCENTRANK.INC(customers[days_since_last_purchase],customers[[#This Row],[days_since_last_purchase]]))*4 +1,0)</f>
        <v>2</v>
      </c>
      <c r="O995" s="1">
        <f>ROUND(_xlfn.PERCENTRANK.INC(customers[total_orders],customers[[#This Row],[total_orders]])*4+1,0)</f>
        <v>2</v>
      </c>
      <c r="P995" s="1">
        <f>ROUND(_xlfn.PERCENTRANK.INC(customers[total_spend_usd],customers[[#This Row],[total_spend_usd]])*4+1,0)</f>
        <v>3</v>
      </c>
      <c r="Q995" s="1">
        <v>223</v>
      </c>
      <c r="R995" s="1" t="str">
        <f>_xlfn.XLOOKUP(Q995,RFM[RFM Score],RFM[Client Segmentation])</f>
        <v>Hibernating</v>
      </c>
    </row>
    <row r="996" spans="1:18" x14ac:dyDescent="0.3">
      <c r="A996" t="s">
        <v>1048</v>
      </c>
      <c r="B996" t="s">
        <v>11</v>
      </c>
      <c r="C996">
        <v>18</v>
      </c>
      <c r="D996" t="s">
        <v>8069</v>
      </c>
      <c r="E996" t="s">
        <v>8084</v>
      </c>
      <c r="F996" t="s">
        <v>12</v>
      </c>
      <c r="G996">
        <v>15</v>
      </c>
      <c r="H996" s="1">
        <v>7198</v>
      </c>
      <c r="I996">
        <v>123737</v>
      </c>
      <c r="J996" s="1">
        <v>10</v>
      </c>
      <c r="K996" t="s">
        <v>52</v>
      </c>
      <c r="L996" t="s">
        <v>34</v>
      </c>
      <c r="M996" t="s">
        <v>15</v>
      </c>
      <c r="N996" s="1">
        <f xml:space="preserve"> ROUND((1 - _xlfn.PERCENTRANK.INC(customers[days_since_last_purchase],customers[[#This Row],[days_since_last_purchase]]))*4 +1,0)</f>
        <v>4</v>
      </c>
      <c r="O996" s="1">
        <f>ROUND(_xlfn.PERCENTRANK.INC(customers[total_orders],customers[[#This Row],[total_orders]])*4+1,0)</f>
        <v>3</v>
      </c>
      <c r="P996" s="1">
        <f>ROUND(_xlfn.PERCENTRANK.INC(customers[total_spend_usd],customers[[#This Row],[total_spend_usd]])*4+1,0)</f>
        <v>4</v>
      </c>
      <c r="Q996" s="1">
        <v>434</v>
      </c>
      <c r="R996" s="1" t="str">
        <f>_xlfn.XLOOKUP(Q996,RFM[RFM Score],RFM[Client Segmentation])</f>
        <v>Need Attention</v>
      </c>
    </row>
    <row r="997" spans="1:18" x14ac:dyDescent="0.3">
      <c r="A997" t="s">
        <v>1049</v>
      </c>
      <c r="B997" t="s">
        <v>11</v>
      </c>
      <c r="C997">
        <v>22</v>
      </c>
      <c r="D997" t="s">
        <v>8069</v>
      </c>
      <c r="E997" t="s">
        <v>8084</v>
      </c>
      <c r="F997" t="s">
        <v>17</v>
      </c>
      <c r="G997">
        <v>3</v>
      </c>
      <c r="H997" s="1">
        <v>15187</v>
      </c>
      <c r="I997">
        <v>51661</v>
      </c>
      <c r="J997" s="1">
        <v>81</v>
      </c>
      <c r="K997" t="s">
        <v>13</v>
      </c>
      <c r="L997" t="s">
        <v>14</v>
      </c>
      <c r="M997" t="s">
        <v>23</v>
      </c>
      <c r="N997" s="1">
        <f xml:space="preserve"> ROUND((1 - _xlfn.PERCENTRANK.INC(customers[days_since_last_purchase],customers[[#This Row],[days_since_last_purchase]]))*4 +1,0)</f>
        <v>2</v>
      </c>
      <c r="O997" s="1">
        <f>ROUND(_xlfn.PERCENTRANK.INC(customers[total_orders],customers[[#This Row],[total_orders]])*4+1,0)</f>
        <v>1</v>
      </c>
      <c r="P997" s="1">
        <f>ROUND(_xlfn.PERCENTRANK.INC(customers[total_spend_usd],customers[[#This Row],[total_spend_usd]])*4+1,0)</f>
        <v>3</v>
      </c>
      <c r="Q997" s="1">
        <v>213</v>
      </c>
      <c r="R997" s="1" t="str">
        <f>_xlfn.XLOOKUP(Q997,RFM[RFM Score],RFM[Client Segmentation])</f>
        <v>About To Sleep</v>
      </c>
    </row>
    <row r="998" spans="1:18" x14ac:dyDescent="0.3">
      <c r="A998" t="s">
        <v>1050</v>
      </c>
      <c r="B998" t="s">
        <v>11</v>
      </c>
      <c r="C998">
        <v>45</v>
      </c>
      <c r="D998" t="s">
        <v>8071</v>
      </c>
      <c r="E998" t="s">
        <v>8085</v>
      </c>
      <c r="F998" t="s">
        <v>17</v>
      </c>
      <c r="G998">
        <v>2</v>
      </c>
      <c r="H998" s="1">
        <v>21889</v>
      </c>
      <c r="I998">
        <v>37583</v>
      </c>
      <c r="J998" s="1">
        <v>55</v>
      </c>
      <c r="K998" t="s">
        <v>74</v>
      </c>
      <c r="L998" t="s">
        <v>19</v>
      </c>
      <c r="M998" t="s">
        <v>15</v>
      </c>
      <c r="N998" s="1">
        <f xml:space="preserve"> ROUND((1 - _xlfn.PERCENTRANK.INC(customers[days_since_last_purchase],customers[[#This Row],[days_since_last_purchase]]))*4 +1,0)</f>
        <v>3</v>
      </c>
      <c r="O998" s="1">
        <f>ROUND(_xlfn.PERCENTRANK.INC(customers[total_orders],customers[[#This Row],[total_orders]])*4+1,0)</f>
        <v>1</v>
      </c>
      <c r="P998" s="1">
        <f>ROUND(_xlfn.PERCENTRANK.INC(customers[total_spend_usd],customers[[#This Row],[total_spend_usd]])*4+1,0)</f>
        <v>2</v>
      </c>
      <c r="Q998" s="1">
        <v>312</v>
      </c>
      <c r="R998" s="1" t="str">
        <f>_xlfn.XLOOKUP(Q998,RFM[RFM Score],RFM[Client Segmentation])</f>
        <v>About To Sleep</v>
      </c>
    </row>
    <row r="999" spans="1:18" x14ac:dyDescent="0.3">
      <c r="A999" t="s">
        <v>1051</v>
      </c>
      <c r="B999" t="s">
        <v>68</v>
      </c>
      <c r="C999">
        <v>54</v>
      </c>
      <c r="D999" t="s">
        <v>8071</v>
      </c>
      <c r="E999" t="s">
        <v>8087</v>
      </c>
      <c r="F999" t="s">
        <v>17</v>
      </c>
      <c r="G999">
        <v>3</v>
      </c>
      <c r="H999" s="1">
        <v>2219</v>
      </c>
      <c r="I999">
        <v>6548</v>
      </c>
      <c r="J999" s="1">
        <v>51</v>
      </c>
      <c r="K999" t="s">
        <v>40</v>
      </c>
      <c r="L999" t="s">
        <v>34</v>
      </c>
      <c r="M999" t="s">
        <v>23</v>
      </c>
      <c r="N999" s="1">
        <f xml:space="preserve"> ROUND((1 - _xlfn.PERCENTRANK.INC(customers[days_since_last_purchase],customers[[#This Row],[days_since_last_purchase]]))*4 +1,0)</f>
        <v>3</v>
      </c>
      <c r="O999" s="1">
        <f>ROUND(_xlfn.PERCENTRANK.INC(customers[total_orders],customers[[#This Row],[total_orders]])*4+1,0)</f>
        <v>1</v>
      </c>
      <c r="P999" s="1">
        <f>ROUND(_xlfn.PERCENTRANK.INC(customers[total_spend_usd],customers[[#This Row],[total_spend_usd]])*4+1,0)</f>
        <v>1</v>
      </c>
      <c r="Q999" s="1">
        <v>311</v>
      </c>
      <c r="R999" s="1" t="str">
        <f>_xlfn.XLOOKUP(Q999,RFM[RFM Score],RFM[Client Segmentation])</f>
        <v>New Customer</v>
      </c>
    </row>
    <row r="1000" spans="1:18" x14ac:dyDescent="0.3">
      <c r="A1000" t="s">
        <v>1052</v>
      </c>
      <c r="B1000" t="s">
        <v>51</v>
      </c>
      <c r="C1000">
        <v>53</v>
      </c>
      <c r="D1000" t="s">
        <v>8071</v>
      </c>
      <c r="E1000" t="s">
        <v>8084</v>
      </c>
      <c r="F1000" t="s">
        <v>17</v>
      </c>
      <c r="G1000">
        <v>56</v>
      </c>
      <c r="H1000" s="1">
        <v>13353</v>
      </c>
      <c r="I1000">
        <v>67420</v>
      </c>
      <c r="J1000" s="1">
        <v>24</v>
      </c>
      <c r="K1000" t="s">
        <v>25</v>
      </c>
      <c r="L1000" t="s">
        <v>45</v>
      </c>
      <c r="M1000" t="s">
        <v>15</v>
      </c>
      <c r="N1000" s="1">
        <f xml:space="preserve"> ROUND((1 - _xlfn.PERCENTRANK.INC(customers[days_since_last_purchase],customers[[#This Row],[days_since_last_purchase]]))*4 +1,0)</f>
        <v>4</v>
      </c>
      <c r="O1000" s="1">
        <f>ROUND(_xlfn.PERCENTRANK.INC(customers[total_orders],customers[[#This Row],[total_orders]])*4+1,0)</f>
        <v>5</v>
      </c>
      <c r="P1000" s="1">
        <f>ROUND(_xlfn.PERCENTRANK.INC(customers[total_spend_usd],customers[[#This Row],[total_spend_usd]])*4+1,0)</f>
        <v>3</v>
      </c>
      <c r="Q1000" s="1">
        <v>453</v>
      </c>
      <c r="R1000" s="1" t="str">
        <f>_xlfn.XLOOKUP(Q1000,RFM[RFM Score],RFM[Client Segmentation])</f>
        <v>Potential Loyalist</v>
      </c>
    </row>
    <row r="1001" spans="1:18" x14ac:dyDescent="0.3">
      <c r="A1001" t="s">
        <v>1053</v>
      </c>
      <c r="B1001" t="s">
        <v>27</v>
      </c>
      <c r="C1001">
        <v>46</v>
      </c>
      <c r="D1001" t="s">
        <v>8071</v>
      </c>
      <c r="E1001" t="s">
        <v>8084</v>
      </c>
      <c r="F1001" t="s">
        <v>12</v>
      </c>
      <c r="G1001">
        <v>27</v>
      </c>
      <c r="H1001" s="1">
        <v>10321</v>
      </c>
      <c r="I1001">
        <v>28948</v>
      </c>
      <c r="J1001" s="1">
        <v>33</v>
      </c>
      <c r="K1001" t="s">
        <v>124</v>
      </c>
      <c r="L1001" t="s">
        <v>14</v>
      </c>
      <c r="M1001" t="s">
        <v>15</v>
      </c>
      <c r="N1001" s="1">
        <f xml:space="preserve"> ROUND((1 - _xlfn.PERCENTRANK.INC(customers[days_since_last_purchase],customers[[#This Row],[days_since_last_purchase]]))*4 +1,0)</f>
        <v>3</v>
      </c>
      <c r="O1001" s="1">
        <f>ROUND(_xlfn.PERCENTRANK.INC(customers[total_orders],customers[[#This Row],[total_orders]])*4+1,0)</f>
        <v>4</v>
      </c>
      <c r="P1001" s="1">
        <f>ROUND(_xlfn.PERCENTRANK.INC(customers[total_spend_usd],customers[[#This Row],[total_spend_usd]])*4+1,0)</f>
        <v>2</v>
      </c>
      <c r="Q1001" s="1">
        <v>342</v>
      </c>
      <c r="R1001" s="1" t="str">
        <f>_xlfn.XLOOKUP(Q1001,RFM[RFM Score],RFM[Client Segmentation])</f>
        <v>Potential Loyalist</v>
      </c>
    </row>
    <row r="1002" spans="1:18" x14ac:dyDescent="0.3">
      <c r="A1002" t="s">
        <v>1054</v>
      </c>
      <c r="B1002" t="s">
        <v>43</v>
      </c>
      <c r="C1002">
        <v>40</v>
      </c>
      <c r="D1002" t="s">
        <v>8068</v>
      </c>
      <c r="E1002" t="s">
        <v>8085</v>
      </c>
      <c r="F1002" t="s">
        <v>17</v>
      </c>
      <c r="G1002">
        <v>14</v>
      </c>
      <c r="H1002" s="1">
        <v>25562</v>
      </c>
      <c r="I1002">
        <v>331111</v>
      </c>
      <c r="J1002" s="1">
        <v>30</v>
      </c>
      <c r="K1002" t="s">
        <v>25</v>
      </c>
      <c r="L1002" t="s">
        <v>14</v>
      </c>
      <c r="M1002" t="s">
        <v>15</v>
      </c>
      <c r="N1002" s="1">
        <f xml:space="preserve"> ROUND((1 - _xlfn.PERCENTRANK.INC(customers[days_since_last_purchase],customers[[#This Row],[days_since_last_purchase]]))*4 +1,0)</f>
        <v>3</v>
      </c>
      <c r="O1002" s="1">
        <f>ROUND(_xlfn.PERCENTRANK.INC(customers[total_orders],customers[[#This Row],[total_orders]])*4+1,0)</f>
        <v>3</v>
      </c>
      <c r="P1002" s="1">
        <f>ROUND(_xlfn.PERCENTRANK.INC(customers[total_spend_usd],customers[[#This Row],[total_spend_usd]])*4+1,0)</f>
        <v>5</v>
      </c>
      <c r="Q1002" s="1">
        <v>335</v>
      </c>
      <c r="R1002" s="1" t="str">
        <f>_xlfn.XLOOKUP(Q1002,RFM[RFM Score],RFM[Client Segmentation])</f>
        <v>Loyal Customer</v>
      </c>
    </row>
    <row r="1003" spans="1:18" x14ac:dyDescent="0.3">
      <c r="A1003" t="s">
        <v>1055</v>
      </c>
      <c r="B1003" t="s">
        <v>64</v>
      </c>
      <c r="C1003">
        <v>39</v>
      </c>
      <c r="D1003" t="s">
        <v>8068</v>
      </c>
      <c r="E1003" t="s">
        <v>8086</v>
      </c>
      <c r="F1003" t="s">
        <v>17</v>
      </c>
      <c r="G1003">
        <v>3</v>
      </c>
      <c r="H1003" s="1">
        <v>12249</v>
      </c>
      <c r="I1003">
        <v>4011</v>
      </c>
      <c r="J1003" s="1">
        <v>23</v>
      </c>
      <c r="K1003" t="s">
        <v>52</v>
      </c>
      <c r="L1003" t="s">
        <v>19</v>
      </c>
      <c r="M1003" t="s">
        <v>23</v>
      </c>
      <c r="N1003" s="1">
        <f xml:space="preserve"> ROUND((1 - _xlfn.PERCENTRANK.INC(customers[days_since_last_purchase],customers[[#This Row],[days_since_last_purchase]]))*4 +1,0)</f>
        <v>4</v>
      </c>
      <c r="O1003" s="1">
        <f>ROUND(_xlfn.PERCENTRANK.INC(customers[total_orders],customers[[#This Row],[total_orders]])*4+1,0)</f>
        <v>1</v>
      </c>
      <c r="P1003" s="1">
        <f>ROUND(_xlfn.PERCENTRANK.INC(customers[total_spend_usd],customers[[#This Row],[total_spend_usd]])*4+1,0)</f>
        <v>1</v>
      </c>
      <c r="Q1003" s="1">
        <v>411</v>
      </c>
      <c r="R1003" s="1" t="str">
        <f>_xlfn.XLOOKUP(Q1003,RFM[RFM Score],RFM[Client Segmentation])</f>
        <v>New Customer</v>
      </c>
    </row>
    <row r="1004" spans="1:18" x14ac:dyDescent="0.3">
      <c r="A1004" t="s">
        <v>1056</v>
      </c>
      <c r="B1004" t="s">
        <v>68</v>
      </c>
      <c r="C1004">
        <v>29</v>
      </c>
      <c r="D1004" t="s">
        <v>8070</v>
      </c>
      <c r="E1004" t="s">
        <v>8084</v>
      </c>
      <c r="F1004" t="s">
        <v>17</v>
      </c>
      <c r="G1004">
        <v>30</v>
      </c>
      <c r="H1004" s="1">
        <v>13898</v>
      </c>
      <c r="I1004">
        <v>442376</v>
      </c>
      <c r="J1004" s="1">
        <v>50</v>
      </c>
      <c r="K1004" t="s">
        <v>40</v>
      </c>
      <c r="L1004" t="s">
        <v>14</v>
      </c>
      <c r="M1004" t="s">
        <v>23</v>
      </c>
      <c r="N1004" s="1">
        <f xml:space="preserve"> ROUND((1 - _xlfn.PERCENTRANK.INC(customers[days_since_last_purchase],customers[[#This Row],[days_since_last_purchase]]))*4 +1,0)</f>
        <v>3</v>
      </c>
      <c r="O1004" s="1">
        <f>ROUND(_xlfn.PERCENTRANK.INC(customers[total_orders],customers[[#This Row],[total_orders]])*4+1,0)</f>
        <v>4</v>
      </c>
      <c r="P1004" s="1">
        <f>ROUND(_xlfn.PERCENTRANK.INC(customers[total_spend_usd],customers[[#This Row],[total_spend_usd]])*4+1,0)</f>
        <v>5</v>
      </c>
      <c r="Q1004" s="1">
        <v>345</v>
      </c>
      <c r="R1004" s="1" t="str">
        <f>_xlfn.XLOOKUP(Q1004,RFM[RFM Score],RFM[Client Segmentation])</f>
        <v>Loyal Customer</v>
      </c>
    </row>
    <row r="1005" spans="1:18" x14ac:dyDescent="0.3">
      <c r="A1005" t="s">
        <v>1057</v>
      </c>
      <c r="B1005" t="s">
        <v>68</v>
      </c>
      <c r="C1005">
        <v>29</v>
      </c>
      <c r="D1005" t="s">
        <v>8070</v>
      </c>
      <c r="E1005" t="s">
        <v>8084</v>
      </c>
      <c r="F1005" t="s">
        <v>17</v>
      </c>
      <c r="G1005">
        <v>32</v>
      </c>
      <c r="H1005" s="1">
        <v>1378</v>
      </c>
      <c r="I1005">
        <v>50358</v>
      </c>
      <c r="J1005" s="1">
        <v>30</v>
      </c>
      <c r="K1005" t="s">
        <v>13</v>
      </c>
      <c r="L1005" t="s">
        <v>19</v>
      </c>
      <c r="M1005" t="s">
        <v>15</v>
      </c>
      <c r="N1005" s="1">
        <f xml:space="preserve"> ROUND((1 - _xlfn.PERCENTRANK.INC(customers[days_since_last_purchase],customers[[#This Row],[days_since_last_purchase]]))*4 +1,0)</f>
        <v>3</v>
      </c>
      <c r="O1005" s="1">
        <f>ROUND(_xlfn.PERCENTRANK.INC(customers[total_orders],customers[[#This Row],[total_orders]])*4+1,0)</f>
        <v>4</v>
      </c>
      <c r="P1005" s="1">
        <f>ROUND(_xlfn.PERCENTRANK.INC(customers[total_spend_usd],customers[[#This Row],[total_spend_usd]])*4+1,0)</f>
        <v>3</v>
      </c>
      <c r="Q1005" s="1">
        <v>343</v>
      </c>
      <c r="R1005" s="1" t="str">
        <f>_xlfn.XLOOKUP(Q1005,RFM[RFM Score],RFM[Client Segmentation])</f>
        <v>Need Attention</v>
      </c>
    </row>
    <row r="1006" spans="1:18" x14ac:dyDescent="0.3">
      <c r="A1006" t="s">
        <v>1058</v>
      </c>
      <c r="B1006" t="s">
        <v>147</v>
      </c>
      <c r="C1006">
        <v>18</v>
      </c>
      <c r="D1006" t="s">
        <v>8069</v>
      </c>
      <c r="E1006" t="s">
        <v>8087</v>
      </c>
      <c r="F1006" t="s">
        <v>17</v>
      </c>
      <c r="G1006">
        <v>4</v>
      </c>
      <c r="H1006" s="1">
        <v>1691</v>
      </c>
      <c r="I1006">
        <v>76837</v>
      </c>
      <c r="J1006" s="1">
        <v>8</v>
      </c>
      <c r="K1006" t="s">
        <v>18</v>
      </c>
      <c r="L1006" t="s">
        <v>14</v>
      </c>
      <c r="M1006" t="s">
        <v>23</v>
      </c>
      <c r="N1006" s="1">
        <f xml:space="preserve"> ROUND((1 - _xlfn.PERCENTRANK.INC(customers[days_since_last_purchase],customers[[#This Row],[days_since_last_purchase]]))*4 +1,0)</f>
        <v>4</v>
      </c>
      <c r="O1006" s="1">
        <f>ROUND(_xlfn.PERCENTRANK.INC(customers[total_orders],customers[[#This Row],[total_orders]])*4+1,0)</f>
        <v>2</v>
      </c>
      <c r="P1006" s="1">
        <f>ROUND(_xlfn.PERCENTRANK.INC(customers[total_spend_usd],customers[[#This Row],[total_spend_usd]])*4+1,0)</f>
        <v>3</v>
      </c>
      <c r="Q1006" s="1">
        <v>423</v>
      </c>
      <c r="R1006" s="1" t="str">
        <f>_xlfn.XLOOKUP(Q1006,RFM[RFM Score],RFM[Client Segmentation])</f>
        <v>Potential Loyalist</v>
      </c>
    </row>
    <row r="1007" spans="1:18" x14ac:dyDescent="0.3">
      <c r="A1007" t="s">
        <v>1059</v>
      </c>
      <c r="B1007" t="s">
        <v>33</v>
      </c>
      <c r="C1007">
        <v>43</v>
      </c>
      <c r="D1007" t="s">
        <v>8068</v>
      </c>
      <c r="E1007" t="s">
        <v>8085</v>
      </c>
      <c r="F1007" t="s">
        <v>12</v>
      </c>
      <c r="G1007">
        <v>1</v>
      </c>
      <c r="H1007" s="1">
        <v>2269</v>
      </c>
      <c r="I1007">
        <v>20891</v>
      </c>
      <c r="J1007" s="1">
        <v>47</v>
      </c>
      <c r="K1007" t="s">
        <v>13</v>
      </c>
      <c r="L1007" t="s">
        <v>45</v>
      </c>
      <c r="M1007" t="s">
        <v>23</v>
      </c>
      <c r="N1007" s="1">
        <f xml:space="preserve"> ROUND((1 - _xlfn.PERCENTRANK.INC(customers[days_since_last_purchase],customers[[#This Row],[days_since_last_purchase]]))*4 +1,0)</f>
        <v>3</v>
      </c>
      <c r="O1007" s="1">
        <f>ROUND(_xlfn.PERCENTRANK.INC(customers[total_orders],customers[[#This Row],[total_orders]])*4+1,0)</f>
        <v>1</v>
      </c>
      <c r="P1007" s="1">
        <f>ROUND(_xlfn.PERCENTRANK.INC(customers[total_spend_usd],customers[[#This Row],[total_spend_usd]])*4+1,0)</f>
        <v>2</v>
      </c>
      <c r="Q1007" s="1">
        <v>312</v>
      </c>
      <c r="R1007" s="1" t="str">
        <f>_xlfn.XLOOKUP(Q1007,RFM[RFM Score],RFM[Client Segmentation])</f>
        <v>About To Sleep</v>
      </c>
    </row>
    <row r="1008" spans="1:18" x14ac:dyDescent="0.3">
      <c r="A1008" t="s">
        <v>1060</v>
      </c>
      <c r="B1008" t="s">
        <v>68</v>
      </c>
      <c r="C1008">
        <v>24</v>
      </c>
      <c r="D1008" t="s">
        <v>8069</v>
      </c>
      <c r="E1008" t="s">
        <v>8085</v>
      </c>
      <c r="F1008" t="s">
        <v>12</v>
      </c>
      <c r="G1008">
        <v>26</v>
      </c>
      <c r="H1008" s="1">
        <v>3754</v>
      </c>
      <c r="I1008">
        <v>101649</v>
      </c>
      <c r="J1008" s="1">
        <v>139</v>
      </c>
      <c r="K1008" t="s">
        <v>124</v>
      </c>
      <c r="L1008" t="s">
        <v>14</v>
      </c>
      <c r="M1008" t="s">
        <v>15</v>
      </c>
      <c r="N1008" s="1">
        <f xml:space="preserve"> ROUND((1 - _xlfn.PERCENTRANK.INC(customers[days_since_last_purchase],customers[[#This Row],[days_since_last_purchase]]))*4 +1,0)</f>
        <v>1</v>
      </c>
      <c r="O1008" s="1">
        <f>ROUND(_xlfn.PERCENTRANK.INC(customers[total_orders],customers[[#This Row],[total_orders]])*4+1,0)</f>
        <v>4</v>
      </c>
      <c r="P1008" s="1">
        <f>ROUND(_xlfn.PERCENTRANK.INC(customers[total_spend_usd],customers[[#This Row],[total_spend_usd]])*4+1,0)</f>
        <v>3</v>
      </c>
      <c r="Q1008" s="1">
        <v>143</v>
      </c>
      <c r="R1008" s="1" t="str">
        <f>_xlfn.XLOOKUP(Q1008,RFM[RFM Score],RFM[Client Segmentation])</f>
        <v>At Risk</v>
      </c>
    </row>
    <row r="1009" spans="1:18" x14ac:dyDescent="0.3">
      <c r="A1009" t="s">
        <v>1061</v>
      </c>
      <c r="B1009" t="s">
        <v>33</v>
      </c>
      <c r="C1009">
        <v>57</v>
      </c>
      <c r="D1009" t="s">
        <v>8072</v>
      </c>
      <c r="E1009" t="s">
        <v>8084</v>
      </c>
      <c r="F1009" t="s">
        <v>17</v>
      </c>
      <c r="G1009">
        <v>39</v>
      </c>
      <c r="H1009" s="1">
        <v>8134</v>
      </c>
      <c r="I1009">
        <v>345062</v>
      </c>
      <c r="J1009" s="1">
        <v>53</v>
      </c>
      <c r="K1009" t="s">
        <v>18</v>
      </c>
      <c r="L1009" t="s">
        <v>14</v>
      </c>
      <c r="M1009" t="s">
        <v>15</v>
      </c>
      <c r="N1009" s="1">
        <f xml:space="preserve"> ROUND((1 - _xlfn.PERCENTRANK.INC(customers[days_since_last_purchase],customers[[#This Row],[days_since_last_purchase]]))*4 +1,0)</f>
        <v>3</v>
      </c>
      <c r="O1009" s="1">
        <f>ROUND(_xlfn.PERCENTRANK.INC(customers[total_orders],customers[[#This Row],[total_orders]])*4+1,0)</f>
        <v>5</v>
      </c>
      <c r="P1009" s="1">
        <f>ROUND(_xlfn.PERCENTRANK.INC(customers[total_spend_usd],customers[[#This Row],[total_spend_usd]])*4+1,0)</f>
        <v>5</v>
      </c>
      <c r="Q1009" s="1">
        <v>355</v>
      </c>
      <c r="R1009" s="1" t="str">
        <f>_xlfn.XLOOKUP(Q1009,RFM[RFM Score],RFM[Client Segmentation])</f>
        <v>Loyal Customer</v>
      </c>
    </row>
    <row r="1010" spans="1:18" x14ac:dyDescent="0.3">
      <c r="A1010" t="s">
        <v>1062</v>
      </c>
      <c r="B1010" t="s">
        <v>88</v>
      </c>
      <c r="C1010">
        <v>64</v>
      </c>
      <c r="D1010" t="s">
        <v>8072</v>
      </c>
      <c r="E1010" t="s">
        <v>8087</v>
      </c>
      <c r="F1010" t="s">
        <v>17</v>
      </c>
      <c r="G1010">
        <v>4</v>
      </c>
      <c r="H1010" s="1">
        <v>15997</v>
      </c>
      <c r="I1010">
        <v>63824</v>
      </c>
      <c r="J1010" s="1">
        <v>55</v>
      </c>
      <c r="K1010" t="s">
        <v>37</v>
      </c>
      <c r="L1010" t="s">
        <v>34</v>
      </c>
      <c r="M1010" t="s">
        <v>23</v>
      </c>
      <c r="N1010" s="1">
        <f xml:space="preserve"> ROUND((1 - _xlfn.PERCENTRANK.INC(customers[days_since_last_purchase],customers[[#This Row],[days_since_last_purchase]]))*4 +1,0)</f>
        <v>3</v>
      </c>
      <c r="O1010" s="1">
        <f>ROUND(_xlfn.PERCENTRANK.INC(customers[total_orders],customers[[#This Row],[total_orders]])*4+1,0)</f>
        <v>2</v>
      </c>
      <c r="P1010" s="1">
        <f>ROUND(_xlfn.PERCENTRANK.INC(customers[total_spend_usd],customers[[#This Row],[total_spend_usd]])*4+1,0)</f>
        <v>3</v>
      </c>
      <c r="Q1010" s="1">
        <v>323</v>
      </c>
      <c r="R1010" s="1" t="str">
        <f>_xlfn.XLOOKUP(Q1010,RFM[RFM Score],RFM[Client Segmentation])</f>
        <v>Potential Loyalist</v>
      </c>
    </row>
    <row r="1011" spans="1:18" x14ac:dyDescent="0.3">
      <c r="A1011" t="s">
        <v>1063</v>
      </c>
      <c r="B1011" t="s">
        <v>33</v>
      </c>
      <c r="C1011">
        <v>31</v>
      </c>
      <c r="D1011" t="s">
        <v>8070</v>
      </c>
      <c r="E1011" t="s">
        <v>8084</v>
      </c>
      <c r="F1011" t="s">
        <v>12</v>
      </c>
      <c r="G1011">
        <v>27</v>
      </c>
      <c r="H1011" s="1">
        <v>19922</v>
      </c>
      <c r="I1011">
        <v>477316</v>
      </c>
      <c r="J1011" s="1">
        <v>69</v>
      </c>
      <c r="K1011" t="s">
        <v>40</v>
      </c>
      <c r="L1011" t="s">
        <v>19</v>
      </c>
      <c r="M1011" t="s">
        <v>23</v>
      </c>
      <c r="N1011" s="1">
        <f xml:space="preserve"> ROUND((1 - _xlfn.PERCENTRANK.INC(customers[days_since_last_purchase],customers[[#This Row],[days_since_last_purchase]]))*4 +1,0)</f>
        <v>2</v>
      </c>
      <c r="O1011" s="1">
        <f>ROUND(_xlfn.PERCENTRANK.INC(customers[total_orders],customers[[#This Row],[total_orders]])*4+1,0)</f>
        <v>4</v>
      </c>
      <c r="P1011" s="1">
        <f>ROUND(_xlfn.PERCENTRANK.INC(customers[total_spend_usd],customers[[#This Row],[total_spend_usd]])*4+1,0)</f>
        <v>5</v>
      </c>
      <c r="Q1011" s="1">
        <v>245</v>
      </c>
      <c r="R1011" s="1" t="str">
        <f>_xlfn.XLOOKUP(Q1011,RFM[RFM Score],RFM[Client Segmentation])</f>
        <v>At Risk</v>
      </c>
    </row>
    <row r="1012" spans="1:18" x14ac:dyDescent="0.3">
      <c r="A1012" t="s">
        <v>1064</v>
      </c>
      <c r="B1012" t="s">
        <v>68</v>
      </c>
      <c r="C1012">
        <v>35</v>
      </c>
      <c r="D1012" t="s">
        <v>8068</v>
      </c>
      <c r="E1012" t="s">
        <v>8084</v>
      </c>
      <c r="F1012" t="s">
        <v>12</v>
      </c>
      <c r="G1012">
        <v>5</v>
      </c>
      <c r="H1012" s="1">
        <v>9019</v>
      </c>
      <c r="I1012">
        <v>49673</v>
      </c>
      <c r="J1012" s="1">
        <v>4</v>
      </c>
      <c r="K1012" t="s">
        <v>25</v>
      </c>
      <c r="L1012" t="s">
        <v>45</v>
      </c>
      <c r="M1012" t="s">
        <v>23</v>
      </c>
      <c r="N1012" s="1">
        <f xml:space="preserve"> ROUND((1 - _xlfn.PERCENTRANK.INC(customers[days_since_last_purchase],customers[[#This Row],[days_since_last_purchase]]))*4 +1,0)</f>
        <v>5</v>
      </c>
      <c r="O1012" s="1">
        <f>ROUND(_xlfn.PERCENTRANK.INC(customers[total_orders],customers[[#This Row],[total_orders]])*4+1,0)</f>
        <v>2</v>
      </c>
      <c r="P1012" s="1">
        <f>ROUND(_xlfn.PERCENTRANK.INC(customers[total_spend_usd],customers[[#This Row],[total_spend_usd]])*4+1,0)</f>
        <v>3</v>
      </c>
      <c r="Q1012" s="1">
        <v>523</v>
      </c>
      <c r="R1012" s="1" t="str">
        <f>_xlfn.XLOOKUP(Q1012,RFM[RFM Score],RFM[Client Segmentation])</f>
        <v>Promising</v>
      </c>
    </row>
    <row r="1013" spans="1:18" x14ac:dyDescent="0.3">
      <c r="A1013" t="s">
        <v>1065</v>
      </c>
      <c r="B1013" t="s">
        <v>214</v>
      </c>
      <c r="C1013">
        <v>34</v>
      </c>
      <c r="D1013" t="s">
        <v>8070</v>
      </c>
      <c r="E1013" t="s">
        <v>8084</v>
      </c>
      <c r="F1013" t="s">
        <v>12</v>
      </c>
      <c r="G1013">
        <v>21</v>
      </c>
      <c r="H1013" s="1">
        <v>3772</v>
      </c>
      <c r="I1013">
        <v>817936</v>
      </c>
      <c r="J1013" s="1">
        <v>12</v>
      </c>
      <c r="K1013" t="s">
        <v>25</v>
      </c>
      <c r="L1013" t="s">
        <v>34</v>
      </c>
      <c r="M1013" t="s">
        <v>15</v>
      </c>
      <c r="N1013" s="1">
        <f xml:space="preserve"> ROUND((1 - _xlfn.PERCENTRANK.INC(customers[days_since_last_purchase],customers[[#This Row],[days_since_last_purchase]]))*4 +1,0)</f>
        <v>4</v>
      </c>
      <c r="O1013" s="1">
        <f>ROUND(_xlfn.PERCENTRANK.INC(customers[total_orders],customers[[#This Row],[total_orders]])*4+1,0)</f>
        <v>4</v>
      </c>
      <c r="P1013" s="1">
        <f>ROUND(_xlfn.PERCENTRANK.INC(customers[total_spend_usd],customers[[#This Row],[total_spend_usd]])*4+1,0)</f>
        <v>5</v>
      </c>
      <c r="Q1013" s="1">
        <v>445</v>
      </c>
      <c r="R1013" s="1" t="str">
        <f>_xlfn.XLOOKUP(Q1013,RFM[RFM Score],RFM[Client Segmentation])</f>
        <v>Champion</v>
      </c>
    </row>
    <row r="1014" spans="1:18" x14ac:dyDescent="0.3">
      <c r="A1014" t="s">
        <v>1066</v>
      </c>
      <c r="B1014" t="s">
        <v>68</v>
      </c>
      <c r="C1014">
        <v>34</v>
      </c>
      <c r="D1014" t="s">
        <v>8070</v>
      </c>
      <c r="E1014" t="s">
        <v>8087</v>
      </c>
      <c r="F1014" t="s">
        <v>17</v>
      </c>
      <c r="G1014">
        <v>18</v>
      </c>
      <c r="H1014" s="1">
        <v>19811</v>
      </c>
      <c r="I1014">
        <v>403297</v>
      </c>
      <c r="J1014" s="1">
        <v>29</v>
      </c>
      <c r="K1014" t="s">
        <v>25</v>
      </c>
      <c r="L1014" t="s">
        <v>19</v>
      </c>
      <c r="M1014" t="s">
        <v>23</v>
      </c>
      <c r="N1014" s="1">
        <f xml:space="preserve"> ROUND((1 - _xlfn.PERCENTRANK.INC(customers[days_since_last_purchase],customers[[#This Row],[days_since_last_purchase]]))*4 +1,0)</f>
        <v>3</v>
      </c>
      <c r="O1014" s="1">
        <f>ROUND(_xlfn.PERCENTRANK.INC(customers[total_orders],customers[[#This Row],[total_orders]])*4+1,0)</f>
        <v>4</v>
      </c>
      <c r="P1014" s="1">
        <f>ROUND(_xlfn.PERCENTRANK.INC(customers[total_spend_usd],customers[[#This Row],[total_spend_usd]])*4+1,0)</f>
        <v>5</v>
      </c>
      <c r="Q1014" s="1">
        <v>345</v>
      </c>
      <c r="R1014" s="1" t="str">
        <f>_xlfn.XLOOKUP(Q1014,RFM[RFM Score],RFM[Client Segmentation])</f>
        <v>Loyal Customer</v>
      </c>
    </row>
    <row r="1015" spans="1:18" x14ac:dyDescent="0.3">
      <c r="A1015" t="s">
        <v>1067</v>
      </c>
      <c r="B1015" t="s">
        <v>11</v>
      </c>
      <c r="C1015">
        <v>31</v>
      </c>
      <c r="D1015" t="s">
        <v>8070</v>
      </c>
      <c r="E1015" t="s">
        <v>8085</v>
      </c>
      <c r="F1015" t="s">
        <v>12</v>
      </c>
      <c r="G1015">
        <v>17</v>
      </c>
      <c r="H1015" s="1">
        <v>6716</v>
      </c>
      <c r="I1015">
        <v>101288</v>
      </c>
      <c r="J1015" s="1">
        <v>57</v>
      </c>
      <c r="K1015" t="s">
        <v>28</v>
      </c>
      <c r="L1015" t="s">
        <v>14</v>
      </c>
      <c r="M1015" t="s">
        <v>15</v>
      </c>
      <c r="N1015" s="1">
        <f xml:space="preserve"> ROUND((1 - _xlfn.PERCENTRANK.INC(customers[days_since_last_purchase],customers[[#This Row],[days_since_last_purchase]]))*4 +1,0)</f>
        <v>3</v>
      </c>
      <c r="O1015" s="1">
        <f>ROUND(_xlfn.PERCENTRANK.INC(customers[total_orders],customers[[#This Row],[total_orders]])*4+1,0)</f>
        <v>3</v>
      </c>
      <c r="P1015" s="1">
        <f>ROUND(_xlfn.PERCENTRANK.INC(customers[total_spend_usd],customers[[#This Row],[total_spend_usd]])*4+1,0)</f>
        <v>3</v>
      </c>
      <c r="Q1015" s="1">
        <v>333</v>
      </c>
      <c r="R1015" s="1" t="str">
        <f>_xlfn.XLOOKUP(Q1015,RFM[RFM Score],RFM[Client Segmentation])</f>
        <v>Potential Loyalist</v>
      </c>
    </row>
    <row r="1016" spans="1:18" x14ac:dyDescent="0.3">
      <c r="A1016" t="s">
        <v>1068</v>
      </c>
      <c r="B1016" t="s">
        <v>43</v>
      </c>
      <c r="C1016">
        <v>27</v>
      </c>
      <c r="D1016" t="s">
        <v>8070</v>
      </c>
      <c r="E1016" t="s">
        <v>8084</v>
      </c>
      <c r="F1016" t="s">
        <v>12</v>
      </c>
      <c r="G1016">
        <v>25</v>
      </c>
      <c r="H1016" s="1">
        <v>25936</v>
      </c>
      <c r="I1016">
        <v>645014</v>
      </c>
      <c r="J1016" s="1">
        <v>17</v>
      </c>
      <c r="K1016" t="s">
        <v>28</v>
      </c>
      <c r="L1016" t="s">
        <v>19</v>
      </c>
      <c r="M1016" t="s">
        <v>23</v>
      </c>
      <c r="N1016" s="1">
        <f xml:space="preserve"> ROUND((1 - _xlfn.PERCENTRANK.INC(customers[days_since_last_purchase],customers[[#This Row],[days_since_last_purchase]]))*4 +1,0)</f>
        <v>4</v>
      </c>
      <c r="O1016" s="1">
        <f>ROUND(_xlfn.PERCENTRANK.INC(customers[total_orders],customers[[#This Row],[total_orders]])*4+1,0)</f>
        <v>4</v>
      </c>
      <c r="P1016" s="1">
        <f>ROUND(_xlfn.PERCENTRANK.INC(customers[total_spend_usd],customers[[#This Row],[total_spend_usd]])*4+1,0)</f>
        <v>5</v>
      </c>
      <c r="Q1016" s="1">
        <v>445</v>
      </c>
      <c r="R1016" s="1" t="str">
        <f>_xlfn.XLOOKUP(Q1016,RFM[RFM Score],RFM[Client Segmentation])</f>
        <v>Champion</v>
      </c>
    </row>
    <row r="1017" spans="1:18" x14ac:dyDescent="0.3">
      <c r="A1017" t="s">
        <v>1069</v>
      </c>
      <c r="B1017" t="s">
        <v>43</v>
      </c>
      <c r="C1017">
        <v>63</v>
      </c>
      <c r="D1017" t="s">
        <v>8072</v>
      </c>
      <c r="E1017" t="s">
        <v>8085</v>
      </c>
      <c r="F1017" t="s">
        <v>17</v>
      </c>
      <c r="G1017">
        <v>2</v>
      </c>
      <c r="H1017" s="1">
        <v>8354</v>
      </c>
      <c r="I1017">
        <v>18718</v>
      </c>
      <c r="J1017" s="1">
        <v>40</v>
      </c>
      <c r="K1017" t="s">
        <v>25</v>
      </c>
      <c r="L1017" t="s">
        <v>45</v>
      </c>
      <c r="M1017" t="s">
        <v>15</v>
      </c>
      <c r="N1017" s="1">
        <f xml:space="preserve"> ROUND((1 - _xlfn.PERCENTRANK.INC(customers[days_since_last_purchase],customers[[#This Row],[days_since_last_purchase]]))*4 +1,0)</f>
        <v>3</v>
      </c>
      <c r="O1017" s="1">
        <f>ROUND(_xlfn.PERCENTRANK.INC(customers[total_orders],customers[[#This Row],[total_orders]])*4+1,0)</f>
        <v>1</v>
      </c>
      <c r="P1017" s="1">
        <f>ROUND(_xlfn.PERCENTRANK.INC(customers[total_spend_usd],customers[[#This Row],[total_spend_usd]])*4+1,0)</f>
        <v>2</v>
      </c>
      <c r="Q1017" s="1">
        <v>312</v>
      </c>
      <c r="R1017" s="1" t="str">
        <f>_xlfn.XLOOKUP(Q1017,RFM[RFM Score],RFM[Client Segmentation])</f>
        <v>About To Sleep</v>
      </c>
    </row>
    <row r="1018" spans="1:18" x14ac:dyDescent="0.3">
      <c r="A1018" t="s">
        <v>1070</v>
      </c>
      <c r="B1018" t="s">
        <v>96</v>
      </c>
      <c r="C1018">
        <v>30</v>
      </c>
      <c r="D1018" t="s">
        <v>8070</v>
      </c>
      <c r="E1018" t="s">
        <v>8084</v>
      </c>
      <c r="F1018" t="s">
        <v>12</v>
      </c>
      <c r="G1018">
        <v>52</v>
      </c>
      <c r="H1018" s="1">
        <v>6033</v>
      </c>
      <c r="I1018">
        <v>283993</v>
      </c>
      <c r="J1018" s="1">
        <v>44</v>
      </c>
      <c r="K1018" t="s">
        <v>37</v>
      </c>
      <c r="L1018" t="s">
        <v>14</v>
      </c>
      <c r="M1018" t="s">
        <v>23</v>
      </c>
      <c r="N1018" s="1">
        <f xml:space="preserve"> ROUND((1 - _xlfn.PERCENTRANK.INC(customers[days_since_last_purchase],customers[[#This Row],[days_since_last_purchase]]))*4 +1,0)</f>
        <v>3</v>
      </c>
      <c r="O1018" s="1">
        <f>ROUND(_xlfn.PERCENTRANK.INC(customers[total_orders],customers[[#This Row],[total_orders]])*4+1,0)</f>
        <v>5</v>
      </c>
      <c r="P1018" s="1">
        <f>ROUND(_xlfn.PERCENTRANK.INC(customers[total_spend_usd],customers[[#This Row],[total_spend_usd]])*4+1,0)</f>
        <v>4</v>
      </c>
      <c r="Q1018" s="1">
        <v>354</v>
      </c>
      <c r="R1018" s="1" t="str">
        <f>_xlfn.XLOOKUP(Q1018,RFM[RFM Score],RFM[Client Segmentation])</f>
        <v>Loyal Customer</v>
      </c>
    </row>
    <row r="1019" spans="1:18" x14ac:dyDescent="0.3">
      <c r="A1019" t="s">
        <v>1071</v>
      </c>
      <c r="B1019" t="s">
        <v>173</v>
      </c>
      <c r="C1019">
        <v>47</v>
      </c>
      <c r="D1019" t="s">
        <v>8071</v>
      </c>
      <c r="E1019" t="s">
        <v>8085</v>
      </c>
      <c r="F1019" t="s">
        <v>17</v>
      </c>
      <c r="G1019">
        <v>1</v>
      </c>
      <c r="H1019" s="1">
        <v>7937</v>
      </c>
      <c r="I1019">
        <v>8966</v>
      </c>
      <c r="J1019" s="1">
        <v>237</v>
      </c>
      <c r="K1019" t="s">
        <v>74</v>
      </c>
      <c r="L1019" t="s">
        <v>34</v>
      </c>
      <c r="M1019" t="s">
        <v>23</v>
      </c>
      <c r="N1019" s="1">
        <f xml:space="preserve"> ROUND((1 - _xlfn.PERCENTRANK.INC(customers[days_since_last_purchase],customers[[#This Row],[days_since_last_purchase]]))*4 +1,0)</f>
        <v>1</v>
      </c>
      <c r="O1019" s="1">
        <f>ROUND(_xlfn.PERCENTRANK.INC(customers[total_orders],customers[[#This Row],[total_orders]])*4+1,0)</f>
        <v>1</v>
      </c>
      <c r="P1019" s="1">
        <f>ROUND(_xlfn.PERCENTRANK.INC(customers[total_spend_usd],customers[[#This Row],[total_spend_usd]])*4+1,0)</f>
        <v>1</v>
      </c>
      <c r="Q1019" s="1">
        <v>111</v>
      </c>
      <c r="R1019" s="1" t="str">
        <f>_xlfn.XLOOKUP(Q1019,RFM[RFM Score],RFM[Client Segmentation])</f>
        <v>Lost</v>
      </c>
    </row>
    <row r="1020" spans="1:18" x14ac:dyDescent="0.3">
      <c r="A1020" t="s">
        <v>1072</v>
      </c>
      <c r="B1020" t="s">
        <v>43</v>
      </c>
      <c r="C1020">
        <v>34</v>
      </c>
      <c r="D1020" t="s">
        <v>8070</v>
      </c>
      <c r="E1020" t="s">
        <v>8087</v>
      </c>
      <c r="F1020" t="s">
        <v>17</v>
      </c>
      <c r="G1020">
        <v>5</v>
      </c>
      <c r="H1020" s="1">
        <v>2505</v>
      </c>
      <c r="I1020">
        <v>10847</v>
      </c>
      <c r="J1020" s="1">
        <v>16</v>
      </c>
      <c r="K1020" t="s">
        <v>28</v>
      </c>
      <c r="L1020" t="s">
        <v>34</v>
      </c>
      <c r="M1020" t="s">
        <v>15</v>
      </c>
      <c r="N1020" s="1">
        <f xml:space="preserve"> ROUND((1 - _xlfn.PERCENTRANK.INC(customers[days_since_last_purchase],customers[[#This Row],[days_since_last_purchase]]))*4 +1,0)</f>
        <v>4</v>
      </c>
      <c r="O1020" s="1">
        <f>ROUND(_xlfn.PERCENTRANK.INC(customers[total_orders],customers[[#This Row],[total_orders]])*4+1,0)</f>
        <v>2</v>
      </c>
      <c r="P1020" s="1">
        <f>ROUND(_xlfn.PERCENTRANK.INC(customers[total_spend_usd],customers[[#This Row],[total_spend_usd]])*4+1,0)</f>
        <v>2</v>
      </c>
      <c r="Q1020" s="1">
        <v>422</v>
      </c>
      <c r="R1020" s="1" t="str">
        <f>_xlfn.XLOOKUP(Q1020,RFM[RFM Score],RFM[Client Segmentation])</f>
        <v>New Customer</v>
      </c>
    </row>
    <row r="1021" spans="1:18" x14ac:dyDescent="0.3">
      <c r="A1021" t="s">
        <v>1073</v>
      </c>
      <c r="B1021" t="s">
        <v>43</v>
      </c>
      <c r="C1021">
        <v>39</v>
      </c>
      <c r="D1021" t="s">
        <v>8068</v>
      </c>
      <c r="E1021" t="s">
        <v>8087</v>
      </c>
      <c r="F1021" t="s">
        <v>17</v>
      </c>
      <c r="G1021">
        <v>17</v>
      </c>
      <c r="H1021" s="1">
        <v>7725</v>
      </c>
      <c r="I1021">
        <v>135915</v>
      </c>
      <c r="J1021" s="1">
        <v>15</v>
      </c>
      <c r="K1021" t="s">
        <v>18</v>
      </c>
      <c r="L1021" t="s">
        <v>14</v>
      </c>
      <c r="M1021" t="s">
        <v>23</v>
      </c>
      <c r="N1021" s="1">
        <f xml:space="preserve"> ROUND((1 - _xlfn.PERCENTRANK.INC(customers[days_since_last_purchase],customers[[#This Row],[days_since_last_purchase]]))*4 +1,0)</f>
        <v>4</v>
      </c>
      <c r="O1021" s="1">
        <f>ROUND(_xlfn.PERCENTRANK.INC(customers[total_orders],customers[[#This Row],[total_orders]])*4+1,0)</f>
        <v>3</v>
      </c>
      <c r="P1021" s="1">
        <f>ROUND(_xlfn.PERCENTRANK.INC(customers[total_spend_usd],customers[[#This Row],[total_spend_usd]])*4+1,0)</f>
        <v>4</v>
      </c>
      <c r="Q1021" s="1">
        <v>434</v>
      </c>
      <c r="R1021" s="1" t="str">
        <f>_xlfn.XLOOKUP(Q1021,RFM[RFM Score],RFM[Client Segmentation])</f>
        <v>Need Attention</v>
      </c>
    </row>
    <row r="1022" spans="1:18" x14ac:dyDescent="0.3">
      <c r="A1022" t="s">
        <v>1074</v>
      </c>
      <c r="B1022" t="s">
        <v>27</v>
      </c>
      <c r="C1022">
        <v>24</v>
      </c>
      <c r="D1022" t="s">
        <v>8069</v>
      </c>
      <c r="E1022" t="s">
        <v>8084</v>
      </c>
      <c r="F1022" t="s">
        <v>12</v>
      </c>
      <c r="G1022">
        <v>12</v>
      </c>
      <c r="H1022" s="1">
        <v>27133</v>
      </c>
      <c r="I1022">
        <v>28019</v>
      </c>
      <c r="J1022" s="1">
        <v>2</v>
      </c>
      <c r="K1022" t="s">
        <v>21</v>
      </c>
      <c r="L1022" t="s">
        <v>19</v>
      </c>
      <c r="M1022" t="s">
        <v>23</v>
      </c>
      <c r="N1022" s="1">
        <f xml:space="preserve"> ROUND((1 - _xlfn.PERCENTRANK.INC(customers[days_since_last_purchase],customers[[#This Row],[days_since_last_purchase]]))*4 +1,0)</f>
        <v>5</v>
      </c>
      <c r="O1022" s="1">
        <f>ROUND(_xlfn.PERCENTRANK.INC(customers[total_orders],customers[[#This Row],[total_orders]])*4+1,0)</f>
        <v>3</v>
      </c>
      <c r="P1022" s="1">
        <f>ROUND(_xlfn.PERCENTRANK.INC(customers[total_spend_usd],customers[[#This Row],[total_spend_usd]])*4+1,0)</f>
        <v>2</v>
      </c>
      <c r="Q1022" s="1">
        <v>532</v>
      </c>
      <c r="R1022" s="1" t="str">
        <f>_xlfn.XLOOKUP(Q1022,RFM[RFM Score],RFM[Client Segmentation])</f>
        <v>Potential Loyalist</v>
      </c>
    </row>
    <row r="1023" spans="1:18" x14ac:dyDescent="0.3">
      <c r="A1023" t="s">
        <v>1075</v>
      </c>
      <c r="B1023" t="s">
        <v>166</v>
      </c>
      <c r="C1023">
        <v>48</v>
      </c>
      <c r="D1023" t="s">
        <v>8071</v>
      </c>
      <c r="E1023" t="s">
        <v>8084</v>
      </c>
      <c r="F1023" t="s">
        <v>17</v>
      </c>
      <c r="G1023">
        <v>4</v>
      </c>
      <c r="H1023" s="1">
        <v>1331</v>
      </c>
      <c r="I1023">
        <v>52939</v>
      </c>
      <c r="J1023" s="1">
        <v>101</v>
      </c>
      <c r="K1023" t="s">
        <v>40</v>
      </c>
      <c r="L1023" t="s">
        <v>47</v>
      </c>
      <c r="M1023" t="s">
        <v>15</v>
      </c>
      <c r="N1023" s="1">
        <f xml:space="preserve"> ROUND((1 - _xlfn.PERCENTRANK.INC(customers[days_since_last_purchase],customers[[#This Row],[days_since_last_purchase]]))*4 +1,0)</f>
        <v>2</v>
      </c>
      <c r="O1023" s="1">
        <f>ROUND(_xlfn.PERCENTRANK.INC(customers[total_orders],customers[[#This Row],[total_orders]])*4+1,0)</f>
        <v>2</v>
      </c>
      <c r="P1023" s="1">
        <f>ROUND(_xlfn.PERCENTRANK.INC(customers[total_spend_usd],customers[[#This Row],[total_spend_usd]])*4+1,0)</f>
        <v>3</v>
      </c>
      <c r="Q1023" s="1">
        <v>223</v>
      </c>
      <c r="R1023" s="1" t="str">
        <f>_xlfn.XLOOKUP(Q1023,RFM[RFM Score],RFM[Client Segmentation])</f>
        <v>Hibernating</v>
      </c>
    </row>
    <row r="1024" spans="1:18" x14ac:dyDescent="0.3">
      <c r="A1024" t="s">
        <v>1076</v>
      </c>
      <c r="B1024" t="s">
        <v>11</v>
      </c>
      <c r="C1024">
        <v>35</v>
      </c>
      <c r="D1024" t="s">
        <v>8068</v>
      </c>
      <c r="E1024" t="s">
        <v>8087</v>
      </c>
      <c r="F1024" t="s">
        <v>17</v>
      </c>
      <c r="G1024">
        <v>59</v>
      </c>
      <c r="H1024" s="1">
        <v>2254</v>
      </c>
      <c r="I1024">
        <v>150901</v>
      </c>
      <c r="J1024" s="1">
        <v>7</v>
      </c>
      <c r="K1024" t="s">
        <v>13</v>
      </c>
      <c r="L1024" t="s">
        <v>19</v>
      </c>
      <c r="M1024" t="s">
        <v>23</v>
      </c>
      <c r="N1024" s="1">
        <f xml:space="preserve"> ROUND((1 - _xlfn.PERCENTRANK.INC(customers[days_since_last_purchase],customers[[#This Row],[days_since_last_purchase]]))*4 +1,0)</f>
        <v>5</v>
      </c>
      <c r="O1024" s="1">
        <f>ROUND(_xlfn.PERCENTRANK.INC(customers[total_orders],customers[[#This Row],[total_orders]])*4+1,0)</f>
        <v>5</v>
      </c>
      <c r="P1024" s="1">
        <f>ROUND(_xlfn.PERCENTRANK.INC(customers[total_spend_usd],customers[[#This Row],[total_spend_usd]])*4+1,0)</f>
        <v>4</v>
      </c>
      <c r="Q1024" s="1">
        <v>554</v>
      </c>
      <c r="R1024" s="1" t="str">
        <f>_xlfn.XLOOKUP(Q1024,RFM[RFM Score],RFM[Client Segmentation])</f>
        <v>Champion</v>
      </c>
    </row>
    <row r="1025" spans="1:18" x14ac:dyDescent="0.3">
      <c r="A1025" t="s">
        <v>1077</v>
      </c>
      <c r="B1025" t="s">
        <v>68</v>
      </c>
      <c r="C1025">
        <v>18</v>
      </c>
      <c r="D1025" t="s">
        <v>8069</v>
      </c>
      <c r="E1025" t="s">
        <v>8085</v>
      </c>
      <c r="F1025" t="s">
        <v>12</v>
      </c>
      <c r="G1025">
        <v>4</v>
      </c>
      <c r="H1025" s="1">
        <v>812</v>
      </c>
      <c r="I1025">
        <v>31376</v>
      </c>
      <c r="J1025" s="1">
        <v>81</v>
      </c>
      <c r="K1025" t="s">
        <v>21</v>
      </c>
      <c r="L1025" t="s">
        <v>14</v>
      </c>
      <c r="M1025" t="s">
        <v>23</v>
      </c>
      <c r="N1025" s="1">
        <f xml:space="preserve"> ROUND((1 - _xlfn.PERCENTRANK.INC(customers[days_since_last_purchase],customers[[#This Row],[days_since_last_purchase]]))*4 +1,0)</f>
        <v>2</v>
      </c>
      <c r="O1025" s="1">
        <f>ROUND(_xlfn.PERCENTRANK.INC(customers[total_orders],customers[[#This Row],[total_orders]])*4+1,0)</f>
        <v>2</v>
      </c>
      <c r="P1025" s="1">
        <f>ROUND(_xlfn.PERCENTRANK.INC(customers[total_spend_usd],customers[[#This Row],[total_spend_usd]])*4+1,0)</f>
        <v>2</v>
      </c>
      <c r="Q1025" s="1">
        <v>222</v>
      </c>
      <c r="R1025" s="1" t="str">
        <f>_xlfn.XLOOKUP(Q1025,RFM[RFM Score],RFM[Client Segmentation])</f>
        <v>Hibernating</v>
      </c>
    </row>
    <row r="1026" spans="1:18" x14ac:dyDescent="0.3">
      <c r="A1026" t="s">
        <v>1078</v>
      </c>
      <c r="B1026" t="s">
        <v>107</v>
      </c>
      <c r="C1026">
        <v>27</v>
      </c>
      <c r="D1026" t="s">
        <v>8070</v>
      </c>
      <c r="E1026" t="s">
        <v>8084</v>
      </c>
      <c r="F1026" t="s">
        <v>12</v>
      </c>
      <c r="G1026">
        <v>50</v>
      </c>
      <c r="H1026" s="1">
        <v>19397</v>
      </c>
      <c r="I1026">
        <v>825492</v>
      </c>
      <c r="J1026" s="1">
        <v>20</v>
      </c>
      <c r="K1026" t="s">
        <v>44</v>
      </c>
      <c r="L1026" t="s">
        <v>19</v>
      </c>
      <c r="M1026" t="s">
        <v>15</v>
      </c>
      <c r="N1026" s="1">
        <f xml:space="preserve"> ROUND((1 - _xlfn.PERCENTRANK.INC(customers[days_since_last_purchase],customers[[#This Row],[days_since_last_purchase]]))*4 +1,0)</f>
        <v>4</v>
      </c>
      <c r="O1026" s="1">
        <f>ROUND(_xlfn.PERCENTRANK.INC(customers[total_orders],customers[[#This Row],[total_orders]])*4+1,0)</f>
        <v>5</v>
      </c>
      <c r="P1026" s="1">
        <f>ROUND(_xlfn.PERCENTRANK.INC(customers[total_spend_usd],customers[[#This Row],[total_spend_usd]])*4+1,0)</f>
        <v>5</v>
      </c>
      <c r="Q1026" s="1">
        <v>455</v>
      </c>
      <c r="R1026" s="1" t="str">
        <f>_xlfn.XLOOKUP(Q1026,RFM[RFM Score],RFM[Client Segmentation])</f>
        <v>Champion</v>
      </c>
    </row>
    <row r="1027" spans="1:18" x14ac:dyDescent="0.3">
      <c r="A1027" t="s">
        <v>1079</v>
      </c>
      <c r="B1027" t="s">
        <v>11</v>
      </c>
      <c r="C1027">
        <v>50</v>
      </c>
      <c r="D1027" t="s">
        <v>8071</v>
      </c>
      <c r="E1027" t="s">
        <v>8084</v>
      </c>
      <c r="F1027" t="s">
        <v>12</v>
      </c>
      <c r="G1027">
        <v>15</v>
      </c>
      <c r="H1027" s="1">
        <v>2118</v>
      </c>
      <c r="I1027">
        <v>28739</v>
      </c>
      <c r="J1027" s="1">
        <v>110</v>
      </c>
      <c r="K1027" t="s">
        <v>37</v>
      </c>
      <c r="L1027" t="s">
        <v>22</v>
      </c>
      <c r="M1027" t="s">
        <v>15</v>
      </c>
      <c r="N1027" s="1">
        <f xml:space="preserve"> ROUND((1 - _xlfn.PERCENTRANK.INC(customers[days_since_last_purchase],customers[[#This Row],[days_since_last_purchase]]))*4 +1,0)</f>
        <v>2</v>
      </c>
      <c r="O1027" s="1">
        <f>ROUND(_xlfn.PERCENTRANK.INC(customers[total_orders],customers[[#This Row],[total_orders]])*4+1,0)</f>
        <v>3</v>
      </c>
      <c r="P1027" s="1">
        <f>ROUND(_xlfn.PERCENTRANK.INC(customers[total_spend_usd],customers[[#This Row],[total_spend_usd]])*4+1,0)</f>
        <v>2</v>
      </c>
      <c r="Q1027" s="1">
        <v>232</v>
      </c>
      <c r="R1027" s="1" t="str">
        <f>_xlfn.XLOOKUP(Q1027,RFM[RFM Score],RFM[Client Segmentation])</f>
        <v>Hibernating</v>
      </c>
    </row>
    <row r="1028" spans="1:18" x14ac:dyDescent="0.3">
      <c r="A1028" t="s">
        <v>1080</v>
      </c>
      <c r="B1028" t="s">
        <v>51</v>
      </c>
      <c r="C1028">
        <v>37</v>
      </c>
      <c r="D1028" t="s">
        <v>8068</v>
      </c>
      <c r="E1028" t="s">
        <v>8084</v>
      </c>
      <c r="F1028" t="s">
        <v>17</v>
      </c>
      <c r="G1028">
        <v>12</v>
      </c>
      <c r="H1028" s="1">
        <v>5997</v>
      </c>
      <c r="I1028">
        <v>72938</v>
      </c>
      <c r="J1028" s="1">
        <v>77</v>
      </c>
      <c r="K1028" t="s">
        <v>44</v>
      </c>
      <c r="L1028" t="s">
        <v>14</v>
      </c>
      <c r="M1028" t="s">
        <v>23</v>
      </c>
      <c r="N1028" s="1">
        <f xml:space="preserve"> ROUND((1 - _xlfn.PERCENTRANK.INC(customers[days_since_last_purchase],customers[[#This Row],[days_since_last_purchase]]))*4 +1,0)</f>
        <v>2</v>
      </c>
      <c r="O1028" s="1">
        <f>ROUND(_xlfn.PERCENTRANK.INC(customers[total_orders],customers[[#This Row],[total_orders]])*4+1,0)</f>
        <v>3</v>
      </c>
      <c r="P1028" s="1">
        <f>ROUND(_xlfn.PERCENTRANK.INC(customers[total_spend_usd],customers[[#This Row],[total_spend_usd]])*4+1,0)</f>
        <v>3</v>
      </c>
      <c r="Q1028" s="1">
        <v>233</v>
      </c>
      <c r="R1028" s="1" t="str">
        <f>_xlfn.XLOOKUP(Q1028,RFM[RFM Score],RFM[Client Segmentation])</f>
        <v>Hibernating</v>
      </c>
    </row>
    <row r="1029" spans="1:18" x14ac:dyDescent="0.3">
      <c r="A1029" t="s">
        <v>1081</v>
      </c>
      <c r="B1029" t="s">
        <v>36</v>
      </c>
      <c r="C1029">
        <v>25</v>
      </c>
      <c r="D1029" t="s">
        <v>8070</v>
      </c>
      <c r="E1029" t="s">
        <v>8084</v>
      </c>
      <c r="F1029" t="s">
        <v>17</v>
      </c>
      <c r="G1029">
        <v>55</v>
      </c>
      <c r="H1029" s="1">
        <v>10351</v>
      </c>
      <c r="I1029">
        <v>559931</v>
      </c>
      <c r="J1029" s="1">
        <v>318</v>
      </c>
      <c r="K1029" t="s">
        <v>21</v>
      </c>
      <c r="L1029" t="s">
        <v>22</v>
      </c>
      <c r="M1029" t="s">
        <v>15</v>
      </c>
      <c r="N1029" s="1">
        <f xml:space="preserve"> ROUND((1 - _xlfn.PERCENTRANK.INC(customers[days_since_last_purchase],customers[[#This Row],[days_since_last_purchase]]))*4 +1,0)</f>
        <v>1</v>
      </c>
      <c r="O1029" s="1">
        <f>ROUND(_xlfn.PERCENTRANK.INC(customers[total_orders],customers[[#This Row],[total_orders]])*4+1,0)</f>
        <v>5</v>
      </c>
      <c r="P1029" s="1">
        <f>ROUND(_xlfn.PERCENTRANK.INC(customers[total_spend_usd],customers[[#This Row],[total_spend_usd]])*4+1,0)</f>
        <v>5</v>
      </c>
      <c r="Q1029" s="1">
        <v>155</v>
      </c>
      <c r="R1029" s="1" t="str">
        <f>_xlfn.XLOOKUP(Q1029,RFM[RFM Score],RFM[Client Segmentation])</f>
        <v>Cannot Lose Them</v>
      </c>
    </row>
    <row r="1030" spans="1:18" x14ac:dyDescent="0.3">
      <c r="A1030" t="s">
        <v>1082</v>
      </c>
      <c r="B1030" t="s">
        <v>107</v>
      </c>
      <c r="C1030">
        <v>23</v>
      </c>
      <c r="D1030" t="s">
        <v>8069</v>
      </c>
      <c r="E1030" t="s">
        <v>8086</v>
      </c>
      <c r="F1030" t="s">
        <v>17</v>
      </c>
      <c r="G1030">
        <v>6</v>
      </c>
      <c r="H1030" s="1">
        <v>15308</v>
      </c>
      <c r="I1030">
        <v>89149</v>
      </c>
      <c r="J1030" s="1">
        <v>162</v>
      </c>
      <c r="K1030" t="s">
        <v>44</v>
      </c>
      <c r="L1030" t="s">
        <v>19</v>
      </c>
      <c r="M1030" t="s">
        <v>15</v>
      </c>
      <c r="N1030" s="1">
        <f xml:space="preserve"> ROUND((1 - _xlfn.PERCENTRANK.INC(customers[days_since_last_purchase],customers[[#This Row],[days_since_last_purchase]]))*4 +1,0)</f>
        <v>1</v>
      </c>
      <c r="O1030" s="1">
        <f>ROUND(_xlfn.PERCENTRANK.INC(customers[total_orders],customers[[#This Row],[total_orders]])*4+1,0)</f>
        <v>2</v>
      </c>
      <c r="P1030" s="1">
        <f>ROUND(_xlfn.PERCENTRANK.INC(customers[total_spend_usd],customers[[#This Row],[total_spend_usd]])*4+1,0)</f>
        <v>3</v>
      </c>
      <c r="Q1030" s="1">
        <v>123</v>
      </c>
      <c r="R1030" s="1" t="str">
        <f>_xlfn.XLOOKUP(Q1030,RFM[RFM Score],RFM[Client Segmentation])</f>
        <v>Hibernating</v>
      </c>
    </row>
    <row r="1031" spans="1:18" x14ac:dyDescent="0.3">
      <c r="A1031" t="s">
        <v>1083</v>
      </c>
      <c r="B1031" t="s">
        <v>96</v>
      </c>
      <c r="C1031">
        <v>27</v>
      </c>
      <c r="D1031" t="s">
        <v>8070</v>
      </c>
      <c r="E1031" t="s">
        <v>8084</v>
      </c>
      <c r="F1031" t="s">
        <v>12</v>
      </c>
      <c r="G1031">
        <v>15</v>
      </c>
      <c r="H1031" s="1">
        <v>3595</v>
      </c>
      <c r="I1031">
        <v>45923</v>
      </c>
      <c r="J1031" s="1">
        <v>124</v>
      </c>
      <c r="K1031" t="s">
        <v>44</v>
      </c>
      <c r="L1031" t="s">
        <v>19</v>
      </c>
      <c r="M1031" t="s">
        <v>23</v>
      </c>
      <c r="N1031" s="1">
        <f xml:space="preserve"> ROUND((1 - _xlfn.PERCENTRANK.INC(customers[days_since_last_purchase],customers[[#This Row],[days_since_last_purchase]]))*4 +1,0)</f>
        <v>2</v>
      </c>
      <c r="O1031" s="1">
        <f>ROUND(_xlfn.PERCENTRANK.INC(customers[total_orders],customers[[#This Row],[total_orders]])*4+1,0)</f>
        <v>3</v>
      </c>
      <c r="P1031" s="1">
        <f>ROUND(_xlfn.PERCENTRANK.INC(customers[total_spend_usd],customers[[#This Row],[total_spend_usd]])*4+1,0)</f>
        <v>3</v>
      </c>
      <c r="Q1031" s="1">
        <v>233</v>
      </c>
      <c r="R1031" s="1" t="str">
        <f>_xlfn.XLOOKUP(Q1031,RFM[RFM Score],RFM[Client Segmentation])</f>
        <v>Hibernating</v>
      </c>
    </row>
    <row r="1032" spans="1:18" x14ac:dyDescent="0.3">
      <c r="A1032" t="s">
        <v>1084</v>
      </c>
      <c r="B1032" t="s">
        <v>11</v>
      </c>
      <c r="C1032">
        <v>41</v>
      </c>
      <c r="D1032" t="s">
        <v>8068</v>
      </c>
      <c r="E1032" t="s">
        <v>8084</v>
      </c>
      <c r="F1032" t="s">
        <v>17</v>
      </c>
      <c r="G1032">
        <v>5</v>
      </c>
      <c r="H1032" s="1">
        <v>3547</v>
      </c>
      <c r="I1032">
        <v>20345</v>
      </c>
      <c r="J1032" s="1">
        <v>63</v>
      </c>
      <c r="K1032" t="s">
        <v>28</v>
      </c>
      <c r="L1032" t="s">
        <v>19</v>
      </c>
      <c r="M1032" t="s">
        <v>23</v>
      </c>
      <c r="N1032" s="1">
        <f xml:space="preserve"> ROUND((1 - _xlfn.PERCENTRANK.INC(customers[days_since_last_purchase],customers[[#This Row],[days_since_last_purchase]]))*4 +1,0)</f>
        <v>2</v>
      </c>
      <c r="O1032" s="1">
        <f>ROUND(_xlfn.PERCENTRANK.INC(customers[total_orders],customers[[#This Row],[total_orders]])*4+1,0)</f>
        <v>2</v>
      </c>
      <c r="P1032" s="1">
        <f>ROUND(_xlfn.PERCENTRANK.INC(customers[total_spend_usd],customers[[#This Row],[total_spend_usd]])*4+1,0)</f>
        <v>2</v>
      </c>
      <c r="Q1032" s="1">
        <v>222</v>
      </c>
      <c r="R1032" s="1" t="str">
        <f>_xlfn.XLOOKUP(Q1032,RFM[RFM Score],RFM[Client Segmentation])</f>
        <v>Hibernating</v>
      </c>
    </row>
    <row r="1033" spans="1:18" x14ac:dyDescent="0.3">
      <c r="A1033" t="s">
        <v>1085</v>
      </c>
      <c r="B1033" t="s">
        <v>36</v>
      </c>
      <c r="C1033">
        <v>36</v>
      </c>
      <c r="D1033" t="s">
        <v>8068</v>
      </c>
      <c r="E1033" t="s">
        <v>8084</v>
      </c>
      <c r="F1033" t="s">
        <v>12</v>
      </c>
      <c r="G1033">
        <v>3</v>
      </c>
      <c r="H1033" s="1">
        <v>21731</v>
      </c>
      <c r="I1033">
        <v>74493</v>
      </c>
      <c r="J1033" s="1">
        <v>32</v>
      </c>
      <c r="K1033" t="s">
        <v>25</v>
      </c>
      <c r="L1033" t="s">
        <v>34</v>
      </c>
      <c r="M1033" t="s">
        <v>15</v>
      </c>
      <c r="N1033" s="1">
        <f xml:space="preserve"> ROUND((1 - _xlfn.PERCENTRANK.INC(customers[days_since_last_purchase],customers[[#This Row],[days_since_last_purchase]]))*4 +1,0)</f>
        <v>3</v>
      </c>
      <c r="O1033" s="1">
        <f>ROUND(_xlfn.PERCENTRANK.INC(customers[total_orders],customers[[#This Row],[total_orders]])*4+1,0)</f>
        <v>1</v>
      </c>
      <c r="P1033" s="1">
        <f>ROUND(_xlfn.PERCENTRANK.INC(customers[total_spend_usd],customers[[#This Row],[total_spend_usd]])*4+1,0)</f>
        <v>3</v>
      </c>
      <c r="Q1033" s="1">
        <v>313</v>
      </c>
      <c r="R1033" s="1" t="str">
        <f>_xlfn.XLOOKUP(Q1033,RFM[RFM Score],RFM[Client Segmentation])</f>
        <v>Promising</v>
      </c>
    </row>
    <row r="1034" spans="1:18" x14ac:dyDescent="0.3">
      <c r="A1034" t="s">
        <v>1086</v>
      </c>
      <c r="B1034" t="s">
        <v>166</v>
      </c>
      <c r="C1034">
        <v>38</v>
      </c>
      <c r="D1034" t="s">
        <v>8068</v>
      </c>
      <c r="E1034" t="s">
        <v>8087</v>
      </c>
      <c r="F1034" t="s">
        <v>17</v>
      </c>
      <c r="G1034">
        <v>4</v>
      </c>
      <c r="H1034" s="1">
        <v>4153</v>
      </c>
      <c r="I1034">
        <v>14544</v>
      </c>
      <c r="J1034" s="1">
        <v>51</v>
      </c>
      <c r="K1034" t="s">
        <v>28</v>
      </c>
      <c r="L1034" t="s">
        <v>34</v>
      </c>
      <c r="M1034" t="s">
        <v>23</v>
      </c>
      <c r="N1034" s="1">
        <f xml:space="preserve"> ROUND((1 - _xlfn.PERCENTRANK.INC(customers[days_since_last_purchase],customers[[#This Row],[days_since_last_purchase]]))*4 +1,0)</f>
        <v>3</v>
      </c>
      <c r="O1034" s="1">
        <f>ROUND(_xlfn.PERCENTRANK.INC(customers[total_orders],customers[[#This Row],[total_orders]])*4+1,0)</f>
        <v>2</v>
      </c>
      <c r="P1034" s="1">
        <f>ROUND(_xlfn.PERCENTRANK.INC(customers[total_spend_usd],customers[[#This Row],[total_spend_usd]])*4+1,0)</f>
        <v>2</v>
      </c>
      <c r="Q1034" s="1">
        <v>322</v>
      </c>
      <c r="R1034" s="1" t="str">
        <f>_xlfn.XLOOKUP(Q1034,RFM[RFM Score],RFM[Client Segmentation])</f>
        <v>Hibernating</v>
      </c>
    </row>
    <row r="1035" spans="1:18" x14ac:dyDescent="0.3">
      <c r="A1035" t="s">
        <v>1087</v>
      </c>
      <c r="B1035" t="s">
        <v>88</v>
      </c>
      <c r="C1035">
        <v>40</v>
      </c>
      <c r="D1035" t="s">
        <v>8068</v>
      </c>
      <c r="E1035" t="s">
        <v>8084</v>
      </c>
      <c r="F1035" t="s">
        <v>12</v>
      </c>
      <c r="G1035">
        <v>15</v>
      </c>
      <c r="H1035" s="1">
        <v>4695</v>
      </c>
      <c r="I1035">
        <v>69596</v>
      </c>
      <c r="J1035" s="1">
        <v>11</v>
      </c>
      <c r="K1035" t="s">
        <v>21</v>
      </c>
      <c r="L1035" t="s">
        <v>14</v>
      </c>
      <c r="M1035" t="s">
        <v>23</v>
      </c>
      <c r="N1035" s="1">
        <f xml:space="preserve"> ROUND((1 - _xlfn.PERCENTRANK.INC(customers[days_since_last_purchase],customers[[#This Row],[days_since_last_purchase]]))*4 +1,0)</f>
        <v>4</v>
      </c>
      <c r="O1035" s="1">
        <f>ROUND(_xlfn.PERCENTRANK.INC(customers[total_orders],customers[[#This Row],[total_orders]])*4+1,0)</f>
        <v>3</v>
      </c>
      <c r="P1035" s="1">
        <f>ROUND(_xlfn.PERCENTRANK.INC(customers[total_spend_usd],customers[[#This Row],[total_spend_usd]])*4+1,0)</f>
        <v>3</v>
      </c>
      <c r="Q1035" s="1">
        <v>433</v>
      </c>
      <c r="R1035" s="1" t="str">
        <f>_xlfn.XLOOKUP(Q1035,RFM[RFM Score],RFM[Client Segmentation])</f>
        <v>Potential Loyalist</v>
      </c>
    </row>
    <row r="1036" spans="1:18" x14ac:dyDescent="0.3">
      <c r="A1036" t="s">
        <v>1088</v>
      </c>
      <c r="B1036" t="s">
        <v>43</v>
      </c>
      <c r="C1036">
        <v>38</v>
      </c>
      <c r="D1036" t="s">
        <v>8068</v>
      </c>
      <c r="E1036" t="s">
        <v>8087</v>
      </c>
      <c r="F1036" t="s">
        <v>17</v>
      </c>
      <c r="G1036">
        <v>13</v>
      </c>
      <c r="H1036" s="1">
        <v>8023</v>
      </c>
      <c r="I1036">
        <v>113279</v>
      </c>
      <c r="J1036" s="1">
        <v>22</v>
      </c>
      <c r="K1036" t="s">
        <v>40</v>
      </c>
      <c r="L1036" t="s">
        <v>19</v>
      </c>
      <c r="M1036" t="s">
        <v>15</v>
      </c>
      <c r="N1036" s="1">
        <f xml:space="preserve"> ROUND((1 - _xlfn.PERCENTRANK.INC(customers[days_since_last_purchase],customers[[#This Row],[days_since_last_purchase]]))*4 +1,0)</f>
        <v>4</v>
      </c>
      <c r="O1036" s="1">
        <f>ROUND(_xlfn.PERCENTRANK.INC(customers[total_orders],customers[[#This Row],[total_orders]])*4+1,0)</f>
        <v>3</v>
      </c>
      <c r="P1036" s="1">
        <f>ROUND(_xlfn.PERCENTRANK.INC(customers[total_spend_usd],customers[[#This Row],[total_spend_usd]])*4+1,0)</f>
        <v>4</v>
      </c>
      <c r="Q1036" s="1">
        <v>434</v>
      </c>
      <c r="R1036" s="1" t="str">
        <f>_xlfn.XLOOKUP(Q1036,RFM[RFM Score],RFM[Client Segmentation])</f>
        <v>Need Attention</v>
      </c>
    </row>
    <row r="1037" spans="1:18" x14ac:dyDescent="0.3">
      <c r="A1037" t="s">
        <v>1089</v>
      </c>
      <c r="B1037" t="s">
        <v>11</v>
      </c>
      <c r="C1037">
        <v>46</v>
      </c>
      <c r="D1037" t="s">
        <v>8071</v>
      </c>
      <c r="E1037" t="s">
        <v>8084</v>
      </c>
      <c r="F1037" t="s">
        <v>17</v>
      </c>
      <c r="G1037">
        <v>1</v>
      </c>
      <c r="H1037" s="1">
        <v>4974</v>
      </c>
      <c r="I1037">
        <v>5139</v>
      </c>
      <c r="J1037" s="1">
        <v>107</v>
      </c>
      <c r="K1037" t="s">
        <v>44</v>
      </c>
      <c r="L1037" t="s">
        <v>14</v>
      </c>
      <c r="M1037" t="s">
        <v>15</v>
      </c>
      <c r="N1037" s="1">
        <f xml:space="preserve"> ROUND((1 - _xlfn.PERCENTRANK.INC(customers[days_since_last_purchase],customers[[#This Row],[days_since_last_purchase]]))*4 +1,0)</f>
        <v>2</v>
      </c>
      <c r="O1037" s="1">
        <f>ROUND(_xlfn.PERCENTRANK.INC(customers[total_orders],customers[[#This Row],[total_orders]])*4+1,0)</f>
        <v>1</v>
      </c>
      <c r="P1037" s="1">
        <f>ROUND(_xlfn.PERCENTRANK.INC(customers[total_spend_usd],customers[[#This Row],[total_spend_usd]])*4+1,0)</f>
        <v>1</v>
      </c>
      <c r="Q1037" s="1">
        <v>211</v>
      </c>
      <c r="R1037" s="1" t="str">
        <f>_xlfn.XLOOKUP(Q1037,RFM[RFM Score],RFM[Client Segmentation])</f>
        <v>Hibernating</v>
      </c>
    </row>
    <row r="1038" spans="1:18" x14ac:dyDescent="0.3">
      <c r="A1038" t="s">
        <v>1090</v>
      </c>
      <c r="B1038" t="s">
        <v>11</v>
      </c>
      <c r="C1038">
        <v>43</v>
      </c>
      <c r="D1038" t="s">
        <v>8068</v>
      </c>
      <c r="E1038" t="s">
        <v>8087</v>
      </c>
      <c r="F1038" t="s">
        <v>12</v>
      </c>
      <c r="G1038">
        <v>19</v>
      </c>
      <c r="H1038" s="1">
        <v>8468</v>
      </c>
      <c r="I1038">
        <v>160158</v>
      </c>
      <c r="J1038" s="1">
        <v>51</v>
      </c>
      <c r="K1038" t="s">
        <v>25</v>
      </c>
      <c r="L1038" t="s">
        <v>34</v>
      </c>
      <c r="M1038" t="s">
        <v>23</v>
      </c>
      <c r="N1038" s="1">
        <f xml:space="preserve"> ROUND((1 - _xlfn.PERCENTRANK.INC(customers[days_since_last_purchase],customers[[#This Row],[days_since_last_purchase]]))*4 +1,0)</f>
        <v>3</v>
      </c>
      <c r="O1038" s="1">
        <f>ROUND(_xlfn.PERCENTRANK.INC(customers[total_orders],customers[[#This Row],[total_orders]])*4+1,0)</f>
        <v>4</v>
      </c>
      <c r="P1038" s="1">
        <f>ROUND(_xlfn.PERCENTRANK.INC(customers[total_spend_usd],customers[[#This Row],[total_spend_usd]])*4+1,0)</f>
        <v>4</v>
      </c>
      <c r="Q1038" s="1">
        <v>344</v>
      </c>
      <c r="R1038" s="1" t="str">
        <f>_xlfn.XLOOKUP(Q1038,RFM[RFM Score],RFM[Client Segmentation])</f>
        <v>Loyal Customer</v>
      </c>
    </row>
    <row r="1039" spans="1:18" x14ac:dyDescent="0.3">
      <c r="A1039" t="s">
        <v>1091</v>
      </c>
      <c r="B1039" t="s">
        <v>61</v>
      </c>
      <c r="C1039">
        <v>36</v>
      </c>
      <c r="D1039" t="s">
        <v>8068</v>
      </c>
      <c r="E1039" t="s">
        <v>8084</v>
      </c>
      <c r="F1039" t="s">
        <v>17</v>
      </c>
      <c r="G1039">
        <v>4</v>
      </c>
      <c r="H1039" s="1">
        <v>19112</v>
      </c>
      <c r="I1039">
        <v>83008</v>
      </c>
      <c r="J1039" s="1">
        <v>22</v>
      </c>
      <c r="K1039" t="s">
        <v>74</v>
      </c>
      <c r="L1039" t="s">
        <v>45</v>
      </c>
      <c r="M1039" t="s">
        <v>23</v>
      </c>
      <c r="N1039" s="1">
        <f xml:space="preserve"> ROUND((1 - _xlfn.PERCENTRANK.INC(customers[days_since_last_purchase],customers[[#This Row],[days_since_last_purchase]]))*4 +1,0)</f>
        <v>4</v>
      </c>
      <c r="O1039" s="1">
        <f>ROUND(_xlfn.PERCENTRANK.INC(customers[total_orders],customers[[#This Row],[total_orders]])*4+1,0)</f>
        <v>2</v>
      </c>
      <c r="P1039" s="1">
        <f>ROUND(_xlfn.PERCENTRANK.INC(customers[total_spend_usd],customers[[#This Row],[total_spend_usd]])*4+1,0)</f>
        <v>3</v>
      </c>
      <c r="Q1039" s="1">
        <v>423</v>
      </c>
      <c r="R1039" s="1" t="str">
        <f>_xlfn.XLOOKUP(Q1039,RFM[RFM Score],RFM[Client Segmentation])</f>
        <v>Potential Loyalist</v>
      </c>
    </row>
    <row r="1040" spans="1:18" x14ac:dyDescent="0.3">
      <c r="A1040" t="s">
        <v>1092</v>
      </c>
      <c r="B1040" t="s">
        <v>96</v>
      </c>
      <c r="C1040">
        <v>28</v>
      </c>
      <c r="D1040" t="s">
        <v>8070</v>
      </c>
      <c r="E1040" t="s">
        <v>8084</v>
      </c>
      <c r="F1040" t="s">
        <v>12</v>
      </c>
      <c r="G1040">
        <v>14</v>
      </c>
      <c r="H1040" s="1">
        <v>10823</v>
      </c>
      <c r="I1040">
        <v>136421</v>
      </c>
      <c r="J1040" s="1">
        <v>17</v>
      </c>
      <c r="K1040" t="s">
        <v>25</v>
      </c>
      <c r="L1040" t="s">
        <v>34</v>
      </c>
      <c r="M1040" t="s">
        <v>23</v>
      </c>
      <c r="N1040" s="1">
        <f xml:space="preserve"> ROUND((1 - _xlfn.PERCENTRANK.INC(customers[days_since_last_purchase],customers[[#This Row],[days_since_last_purchase]]))*4 +1,0)</f>
        <v>4</v>
      </c>
      <c r="O1040" s="1">
        <f>ROUND(_xlfn.PERCENTRANK.INC(customers[total_orders],customers[[#This Row],[total_orders]])*4+1,0)</f>
        <v>3</v>
      </c>
      <c r="P1040" s="1">
        <f>ROUND(_xlfn.PERCENTRANK.INC(customers[total_spend_usd],customers[[#This Row],[total_spend_usd]])*4+1,0)</f>
        <v>4</v>
      </c>
      <c r="Q1040" s="1">
        <v>434</v>
      </c>
      <c r="R1040" s="1" t="str">
        <f>_xlfn.XLOOKUP(Q1040,RFM[RFM Score],RFM[Client Segmentation])</f>
        <v>Need Attention</v>
      </c>
    </row>
    <row r="1041" spans="1:18" x14ac:dyDescent="0.3">
      <c r="A1041" t="s">
        <v>1093</v>
      </c>
      <c r="B1041" t="s">
        <v>43</v>
      </c>
      <c r="C1041">
        <v>36</v>
      </c>
      <c r="D1041" t="s">
        <v>8068</v>
      </c>
      <c r="E1041" t="s">
        <v>8084</v>
      </c>
      <c r="F1041" t="s">
        <v>12</v>
      </c>
      <c r="G1041">
        <v>6</v>
      </c>
      <c r="H1041" s="1">
        <v>3321</v>
      </c>
      <c r="I1041">
        <v>21869</v>
      </c>
      <c r="J1041" s="1">
        <v>12</v>
      </c>
      <c r="K1041" t="s">
        <v>28</v>
      </c>
      <c r="L1041" t="s">
        <v>45</v>
      </c>
      <c r="M1041" t="s">
        <v>15</v>
      </c>
      <c r="N1041" s="1">
        <f xml:space="preserve"> ROUND((1 - _xlfn.PERCENTRANK.INC(customers[days_since_last_purchase],customers[[#This Row],[days_since_last_purchase]]))*4 +1,0)</f>
        <v>4</v>
      </c>
      <c r="O1041" s="1">
        <f>ROUND(_xlfn.PERCENTRANK.INC(customers[total_orders],customers[[#This Row],[total_orders]])*4+1,0)</f>
        <v>2</v>
      </c>
      <c r="P1041" s="1">
        <f>ROUND(_xlfn.PERCENTRANK.INC(customers[total_spend_usd],customers[[#This Row],[total_spend_usd]])*4+1,0)</f>
        <v>2</v>
      </c>
      <c r="Q1041" s="1">
        <v>422</v>
      </c>
      <c r="R1041" s="1" t="str">
        <f>_xlfn.XLOOKUP(Q1041,RFM[RFM Score],RFM[Client Segmentation])</f>
        <v>New Customer</v>
      </c>
    </row>
    <row r="1042" spans="1:18" x14ac:dyDescent="0.3">
      <c r="A1042" t="s">
        <v>1094</v>
      </c>
      <c r="B1042" t="s">
        <v>43</v>
      </c>
      <c r="C1042">
        <v>42</v>
      </c>
      <c r="D1042" t="s">
        <v>8068</v>
      </c>
      <c r="E1042" t="s">
        <v>8087</v>
      </c>
      <c r="F1042" t="s">
        <v>17</v>
      </c>
      <c r="G1042">
        <v>59</v>
      </c>
      <c r="H1042" s="1">
        <v>13833</v>
      </c>
      <c r="I1042">
        <v>892933</v>
      </c>
      <c r="J1042" s="1">
        <v>4</v>
      </c>
      <c r="K1042" t="s">
        <v>37</v>
      </c>
      <c r="L1042" t="s">
        <v>45</v>
      </c>
      <c r="M1042" t="s">
        <v>15</v>
      </c>
      <c r="N1042" s="1">
        <f xml:space="preserve"> ROUND((1 - _xlfn.PERCENTRANK.INC(customers[days_since_last_purchase],customers[[#This Row],[days_since_last_purchase]]))*4 +1,0)</f>
        <v>5</v>
      </c>
      <c r="O1042" s="1">
        <f>ROUND(_xlfn.PERCENTRANK.INC(customers[total_orders],customers[[#This Row],[total_orders]])*4+1,0)</f>
        <v>5</v>
      </c>
      <c r="P1042" s="1">
        <f>ROUND(_xlfn.PERCENTRANK.INC(customers[total_spend_usd],customers[[#This Row],[total_spend_usd]])*4+1,0)</f>
        <v>5</v>
      </c>
      <c r="Q1042" s="1">
        <v>555</v>
      </c>
      <c r="R1042" s="1" t="str">
        <f>_xlfn.XLOOKUP(Q1042,RFM[RFM Score],RFM[Client Segmentation])</f>
        <v>Champion</v>
      </c>
    </row>
    <row r="1043" spans="1:18" x14ac:dyDescent="0.3">
      <c r="A1043" t="s">
        <v>1095</v>
      </c>
      <c r="B1043" t="s">
        <v>43</v>
      </c>
      <c r="C1043">
        <v>37</v>
      </c>
      <c r="D1043" t="s">
        <v>8068</v>
      </c>
      <c r="E1043" t="s">
        <v>8084</v>
      </c>
      <c r="F1043" t="s">
        <v>17</v>
      </c>
      <c r="G1043">
        <v>1</v>
      </c>
      <c r="H1043" s="1">
        <v>4596</v>
      </c>
      <c r="I1043">
        <v>4307</v>
      </c>
      <c r="J1043" s="1">
        <v>90</v>
      </c>
      <c r="K1043" t="s">
        <v>13</v>
      </c>
      <c r="L1043" t="s">
        <v>34</v>
      </c>
      <c r="M1043" t="s">
        <v>23</v>
      </c>
      <c r="N1043" s="1">
        <f xml:space="preserve"> ROUND((1 - _xlfn.PERCENTRANK.INC(customers[days_since_last_purchase],customers[[#This Row],[days_since_last_purchase]]))*4 +1,0)</f>
        <v>2</v>
      </c>
      <c r="O1043" s="1">
        <f>ROUND(_xlfn.PERCENTRANK.INC(customers[total_orders],customers[[#This Row],[total_orders]])*4+1,0)</f>
        <v>1</v>
      </c>
      <c r="P1043" s="1">
        <f>ROUND(_xlfn.PERCENTRANK.INC(customers[total_spend_usd],customers[[#This Row],[total_spend_usd]])*4+1,0)</f>
        <v>1</v>
      </c>
      <c r="Q1043" s="1">
        <v>211</v>
      </c>
      <c r="R1043" s="1" t="str">
        <f>_xlfn.XLOOKUP(Q1043,RFM[RFM Score],RFM[Client Segmentation])</f>
        <v>Hibernating</v>
      </c>
    </row>
    <row r="1044" spans="1:18" x14ac:dyDescent="0.3">
      <c r="A1044" t="s">
        <v>1096</v>
      </c>
      <c r="B1044" t="s">
        <v>11</v>
      </c>
      <c r="C1044">
        <v>18</v>
      </c>
      <c r="D1044" t="s">
        <v>8069</v>
      </c>
      <c r="E1044" t="s">
        <v>8084</v>
      </c>
      <c r="F1044" t="s">
        <v>12</v>
      </c>
      <c r="G1044">
        <v>25</v>
      </c>
      <c r="H1044" s="1">
        <v>3884</v>
      </c>
      <c r="I1044">
        <v>88042</v>
      </c>
      <c r="J1044" s="1">
        <v>103</v>
      </c>
      <c r="K1044" t="s">
        <v>28</v>
      </c>
      <c r="L1044" t="s">
        <v>19</v>
      </c>
      <c r="M1044" t="s">
        <v>23</v>
      </c>
      <c r="N1044" s="1">
        <f xml:space="preserve"> ROUND((1 - _xlfn.PERCENTRANK.INC(customers[days_since_last_purchase],customers[[#This Row],[days_since_last_purchase]]))*4 +1,0)</f>
        <v>2</v>
      </c>
      <c r="O1044" s="1">
        <f>ROUND(_xlfn.PERCENTRANK.INC(customers[total_orders],customers[[#This Row],[total_orders]])*4+1,0)</f>
        <v>4</v>
      </c>
      <c r="P1044" s="1">
        <f>ROUND(_xlfn.PERCENTRANK.INC(customers[total_spend_usd],customers[[#This Row],[total_spend_usd]])*4+1,0)</f>
        <v>3</v>
      </c>
      <c r="Q1044" s="1">
        <v>243</v>
      </c>
      <c r="R1044" s="1" t="str">
        <f>_xlfn.XLOOKUP(Q1044,RFM[RFM Score],RFM[Client Segmentation])</f>
        <v>At Risk</v>
      </c>
    </row>
    <row r="1045" spans="1:18" x14ac:dyDescent="0.3">
      <c r="A1045" t="s">
        <v>1097</v>
      </c>
      <c r="B1045" t="s">
        <v>11</v>
      </c>
      <c r="C1045">
        <v>35</v>
      </c>
      <c r="D1045" t="s">
        <v>8068</v>
      </c>
      <c r="E1045" t="s">
        <v>8084</v>
      </c>
      <c r="F1045" t="s">
        <v>17</v>
      </c>
      <c r="G1045">
        <v>3</v>
      </c>
      <c r="H1045" s="1">
        <v>4337</v>
      </c>
      <c r="I1045">
        <v>12265</v>
      </c>
      <c r="J1045" s="1">
        <v>59</v>
      </c>
      <c r="K1045" t="s">
        <v>37</v>
      </c>
      <c r="L1045" t="s">
        <v>19</v>
      </c>
      <c r="M1045" t="s">
        <v>23</v>
      </c>
      <c r="N1045" s="1">
        <f xml:space="preserve"> ROUND((1 - _xlfn.PERCENTRANK.INC(customers[days_since_last_purchase],customers[[#This Row],[days_since_last_purchase]]))*4 +1,0)</f>
        <v>3</v>
      </c>
      <c r="O1045" s="1">
        <f>ROUND(_xlfn.PERCENTRANK.INC(customers[total_orders],customers[[#This Row],[total_orders]])*4+1,0)</f>
        <v>1</v>
      </c>
      <c r="P1045" s="1">
        <f>ROUND(_xlfn.PERCENTRANK.INC(customers[total_spend_usd],customers[[#This Row],[total_spend_usd]])*4+1,0)</f>
        <v>2</v>
      </c>
      <c r="Q1045" s="1">
        <v>312</v>
      </c>
      <c r="R1045" s="1" t="str">
        <f>_xlfn.XLOOKUP(Q1045,RFM[RFM Score],RFM[Client Segmentation])</f>
        <v>About To Sleep</v>
      </c>
    </row>
    <row r="1046" spans="1:18" x14ac:dyDescent="0.3">
      <c r="A1046" t="s">
        <v>1098</v>
      </c>
      <c r="B1046" t="s">
        <v>51</v>
      </c>
      <c r="C1046">
        <v>37</v>
      </c>
      <c r="D1046" t="s">
        <v>8068</v>
      </c>
      <c r="E1046" t="s">
        <v>8084</v>
      </c>
      <c r="F1046" t="s">
        <v>17</v>
      </c>
      <c r="G1046">
        <v>21</v>
      </c>
      <c r="H1046" s="1">
        <v>12436</v>
      </c>
      <c r="I1046">
        <v>256667</v>
      </c>
      <c r="J1046" s="1">
        <v>19</v>
      </c>
      <c r="K1046" t="s">
        <v>55</v>
      </c>
      <c r="L1046" t="s">
        <v>14</v>
      </c>
      <c r="M1046" t="s">
        <v>23</v>
      </c>
      <c r="N1046" s="1">
        <f xml:space="preserve"> ROUND((1 - _xlfn.PERCENTRANK.INC(customers[days_since_last_purchase],customers[[#This Row],[days_since_last_purchase]]))*4 +1,0)</f>
        <v>4</v>
      </c>
      <c r="O1046" s="1">
        <f>ROUND(_xlfn.PERCENTRANK.INC(customers[total_orders],customers[[#This Row],[total_orders]])*4+1,0)</f>
        <v>4</v>
      </c>
      <c r="P1046" s="1">
        <f>ROUND(_xlfn.PERCENTRANK.INC(customers[total_spend_usd],customers[[#This Row],[total_spend_usd]])*4+1,0)</f>
        <v>4</v>
      </c>
      <c r="Q1046" s="1">
        <v>444</v>
      </c>
      <c r="R1046" s="1" t="str">
        <f>_xlfn.XLOOKUP(Q1046,RFM[RFM Score],RFM[Client Segmentation])</f>
        <v>Loyal Customer</v>
      </c>
    </row>
    <row r="1047" spans="1:18" x14ac:dyDescent="0.3">
      <c r="A1047" t="s">
        <v>1099</v>
      </c>
      <c r="B1047" t="s">
        <v>51</v>
      </c>
      <c r="C1047">
        <v>50</v>
      </c>
      <c r="D1047" t="s">
        <v>8071</v>
      </c>
      <c r="E1047" t="s">
        <v>8084</v>
      </c>
      <c r="F1047" t="s">
        <v>12</v>
      </c>
      <c r="G1047">
        <v>5</v>
      </c>
      <c r="H1047" s="1">
        <v>16252</v>
      </c>
      <c r="I1047">
        <v>73663</v>
      </c>
      <c r="J1047" s="1">
        <v>94</v>
      </c>
      <c r="K1047" t="s">
        <v>21</v>
      </c>
      <c r="L1047" t="s">
        <v>34</v>
      </c>
      <c r="M1047" t="s">
        <v>23</v>
      </c>
      <c r="N1047" s="1">
        <f xml:space="preserve"> ROUND((1 - _xlfn.PERCENTRANK.INC(customers[days_since_last_purchase],customers[[#This Row],[days_since_last_purchase]]))*4 +1,0)</f>
        <v>2</v>
      </c>
      <c r="O1047" s="1">
        <f>ROUND(_xlfn.PERCENTRANK.INC(customers[total_orders],customers[[#This Row],[total_orders]])*4+1,0)</f>
        <v>2</v>
      </c>
      <c r="P1047" s="1">
        <f>ROUND(_xlfn.PERCENTRANK.INC(customers[total_spend_usd],customers[[#This Row],[total_spend_usd]])*4+1,0)</f>
        <v>3</v>
      </c>
      <c r="Q1047" s="1">
        <v>223</v>
      </c>
      <c r="R1047" s="1" t="str">
        <f>_xlfn.XLOOKUP(Q1047,RFM[RFM Score],RFM[Client Segmentation])</f>
        <v>Hibernating</v>
      </c>
    </row>
    <row r="1048" spans="1:18" x14ac:dyDescent="0.3">
      <c r="A1048" t="s">
        <v>1100</v>
      </c>
      <c r="B1048" t="s">
        <v>68</v>
      </c>
      <c r="C1048">
        <v>54</v>
      </c>
      <c r="D1048" t="s">
        <v>8071</v>
      </c>
      <c r="E1048" t="s">
        <v>8084</v>
      </c>
      <c r="F1048" t="s">
        <v>12</v>
      </c>
      <c r="G1048">
        <v>1</v>
      </c>
      <c r="H1048" s="1">
        <v>15224</v>
      </c>
      <c r="I1048">
        <v>15859</v>
      </c>
      <c r="J1048" s="1">
        <v>0</v>
      </c>
      <c r="K1048" t="s">
        <v>21</v>
      </c>
      <c r="L1048" t="s">
        <v>19</v>
      </c>
      <c r="M1048" t="s">
        <v>15</v>
      </c>
      <c r="N1048" s="1">
        <f xml:space="preserve"> ROUND((1 - _xlfn.PERCENTRANK.INC(customers[days_since_last_purchase],customers[[#This Row],[days_since_last_purchase]]))*4 +1,0)</f>
        <v>5</v>
      </c>
      <c r="O1048" s="1">
        <f>ROUND(_xlfn.PERCENTRANK.INC(customers[total_orders],customers[[#This Row],[total_orders]])*4+1,0)</f>
        <v>1</v>
      </c>
      <c r="P1048" s="1">
        <f>ROUND(_xlfn.PERCENTRANK.INC(customers[total_spend_usd],customers[[#This Row],[total_spend_usd]])*4+1,0)</f>
        <v>2</v>
      </c>
      <c r="Q1048" s="1">
        <v>512</v>
      </c>
      <c r="R1048" s="1" t="str">
        <f>_xlfn.XLOOKUP(Q1048,RFM[RFM Score],RFM[Client Segmentation])</f>
        <v>New Customer</v>
      </c>
    </row>
    <row r="1049" spans="1:18" x14ac:dyDescent="0.3">
      <c r="A1049" t="s">
        <v>1101</v>
      </c>
      <c r="B1049" t="s">
        <v>96</v>
      </c>
      <c r="C1049">
        <v>43</v>
      </c>
      <c r="D1049" t="s">
        <v>8068</v>
      </c>
      <c r="E1049" t="s">
        <v>8087</v>
      </c>
      <c r="F1049" t="s">
        <v>12</v>
      </c>
      <c r="G1049">
        <v>20</v>
      </c>
      <c r="H1049" s="1">
        <v>2008</v>
      </c>
      <c r="I1049">
        <v>35528</v>
      </c>
      <c r="J1049" s="1">
        <v>86</v>
      </c>
      <c r="K1049" t="s">
        <v>25</v>
      </c>
      <c r="L1049" t="s">
        <v>19</v>
      </c>
      <c r="M1049" t="s">
        <v>23</v>
      </c>
      <c r="N1049" s="1">
        <f xml:space="preserve"> ROUND((1 - _xlfn.PERCENTRANK.INC(customers[days_since_last_purchase],customers[[#This Row],[days_since_last_purchase]]))*4 +1,0)</f>
        <v>2</v>
      </c>
      <c r="O1049" s="1">
        <f>ROUND(_xlfn.PERCENTRANK.INC(customers[total_orders],customers[[#This Row],[total_orders]])*4+1,0)</f>
        <v>4</v>
      </c>
      <c r="P1049" s="1">
        <f>ROUND(_xlfn.PERCENTRANK.INC(customers[total_spend_usd],customers[[#This Row],[total_spend_usd]])*4+1,0)</f>
        <v>2</v>
      </c>
      <c r="Q1049" s="1">
        <v>242</v>
      </c>
      <c r="R1049" s="1" t="str">
        <f>_xlfn.XLOOKUP(Q1049,RFM[RFM Score],RFM[Client Segmentation])</f>
        <v>At Risk</v>
      </c>
    </row>
    <row r="1050" spans="1:18" x14ac:dyDescent="0.3">
      <c r="A1050" t="s">
        <v>1102</v>
      </c>
      <c r="B1050" t="s">
        <v>11</v>
      </c>
      <c r="C1050">
        <v>32</v>
      </c>
      <c r="D1050" t="s">
        <v>8070</v>
      </c>
      <c r="E1050" t="s">
        <v>8086</v>
      </c>
      <c r="F1050" t="s">
        <v>12</v>
      </c>
      <c r="G1050">
        <v>13</v>
      </c>
      <c r="H1050" s="1">
        <v>17791</v>
      </c>
      <c r="I1050">
        <v>223999</v>
      </c>
      <c r="J1050" s="1">
        <v>25</v>
      </c>
      <c r="K1050" t="s">
        <v>25</v>
      </c>
      <c r="L1050" t="s">
        <v>34</v>
      </c>
      <c r="M1050" t="s">
        <v>23</v>
      </c>
      <c r="N1050" s="1">
        <f xml:space="preserve"> ROUND((1 - _xlfn.PERCENTRANK.INC(customers[days_since_last_purchase],customers[[#This Row],[days_since_last_purchase]]))*4 +1,0)</f>
        <v>4</v>
      </c>
      <c r="O1050" s="1">
        <f>ROUND(_xlfn.PERCENTRANK.INC(customers[total_orders],customers[[#This Row],[total_orders]])*4+1,0)</f>
        <v>3</v>
      </c>
      <c r="P1050" s="1">
        <f>ROUND(_xlfn.PERCENTRANK.INC(customers[total_spend_usd],customers[[#This Row],[total_spend_usd]])*4+1,0)</f>
        <v>4</v>
      </c>
      <c r="Q1050" s="1">
        <v>434</v>
      </c>
      <c r="R1050" s="1" t="str">
        <f>_xlfn.XLOOKUP(Q1050,RFM[RFM Score],RFM[Client Segmentation])</f>
        <v>Need Attention</v>
      </c>
    </row>
    <row r="1051" spans="1:18" x14ac:dyDescent="0.3">
      <c r="A1051" t="s">
        <v>1103</v>
      </c>
      <c r="B1051" t="s">
        <v>11</v>
      </c>
      <c r="C1051">
        <v>44</v>
      </c>
      <c r="D1051" t="s">
        <v>8068</v>
      </c>
      <c r="E1051" t="s">
        <v>8085</v>
      </c>
      <c r="F1051" t="s">
        <v>12</v>
      </c>
      <c r="G1051">
        <v>18</v>
      </c>
      <c r="H1051" s="1">
        <v>8045</v>
      </c>
      <c r="I1051">
        <v>142541</v>
      </c>
      <c r="J1051" s="1">
        <v>26</v>
      </c>
      <c r="K1051" t="s">
        <v>28</v>
      </c>
      <c r="L1051" t="s">
        <v>22</v>
      </c>
      <c r="M1051" t="s">
        <v>23</v>
      </c>
      <c r="N1051" s="1">
        <f xml:space="preserve"> ROUND((1 - _xlfn.PERCENTRANK.INC(customers[days_since_last_purchase],customers[[#This Row],[days_since_last_purchase]]))*4 +1,0)</f>
        <v>4</v>
      </c>
      <c r="O1051" s="1">
        <f>ROUND(_xlfn.PERCENTRANK.INC(customers[total_orders],customers[[#This Row],[total_orders]])*4+1,0)</f>
        <v>4</v>
      </c>
      <c r="P1051" s="1">
        <f>ROUND(_xlfn.PERCENTRANK.INC(customers[total_spend_usd],customers[[#This Row],[total_spend_usd]])*4+1,0)</f>
        <v>4</v>
      </c>
      <c r="Q1051" s="1">
        <v>444</v>
      </c>
      <c r="R1051" s="1" t="str">
        <f>_xlfn.XLOOKUP(Q1051,RFM[RFM Score],RFM[Client Segmentation])</f>
        <v>Loyal Customer</v>
      </c>
    </row>
    <row r="1052" spans="1:18" x14ac:dyDescent="0.3">
      <c r="A1052" t="s">
        <v>1104</v>
      </c>
      <c r="B1052" t="s">
        <v>11</v>
      </c>
      <c r="C1052">
        <v>42</v>
      </c>
      <c r="D1052" t="s">
        <v>8068</v>
      </c>
      <c r="E1052" t="s">
        <v>8084</v>
      </c>
      <c r="F1052" t="s">
        <v>17</v>
      </c>
      <c r="G1052">
        <v>69</v>
      </c>
      <c r="H1052" s="1">
        <v>4299</v>
      </c>
      <c r="I1052">
        <v>336305</v>
      </c>
      <c r="J1052" s="1">
        <v>17</v>
      </c>
      <c r="K1052" t="s">
        <v>31</v>
      </c>
      <c r="L1052" t="s">
        <v>22</v>
      </c>
      <c r="M1052" t="s">
        <v>15</v>
      </c>
      <c r="N1052" s="1">
        <f xml:space="preserve"> ROUND((1 - _xlfn.PERCENTRANK.INC(customers[days_since_last_purchase],customers[[#This Row],[days_since_last_purchase]]))*4 +1,0)</f>
        <v>4</v>
      </c>
      <c r="O1052" s="1">
        <f>ROUND(_xlfn.PERCENTRANK.INC(customers[total_orders],customers[[#This Row],[total_orders]])*4+1,0)</f>
        <v>5</v>
      </c>
      <c r="P1052" s="1">
        <f>ROUND(_xlfn.PERCENTRANK.INC(customers[total_spend_usd],customers[[#This Row],[total_spend_usd]])*4+1,0)</f>
        <v>5</v>
      </c>
      <c r="Q1052" s="1">
        <v>455</v>
      </c>
      <c r="R1052" s="1" t="str">
        <f>_xlfn.XLOOKUP(Q1052,RFM[RFM Score],RFM[Client Segmentation])</f>
        <v>Champion</v>
      </c>
    </row>
    <row r="1053" spans="1:18" x14ac:dyDescent="0.3">
      <c r="A1053" t="s">
        <v>1105</v>
      </c>
      <c r="B1053" t="s">
        <v>214</v>
      </c>
      <c r="C1053">
        <v>37</v>
      </c>
      <c r="D1053" t="s">
        <v>8068</v>
      </c>
      <c r="E1053" t="s">
        <v>8085</v>
      </c>
      <c r="F1053" t="s">
        <v>12</v>
      </c>
      <c r="G1053">
        <v>2</v>
      </c>
      <c r="H1053" s="1">
        <v>1056</v>
      </c>
      <c r="I1053">
        <v>1972</v>
      </c>
      <c r="J1053" s="1">
        <v>85</v>
      </c>
      <c r="K1053" t="s">
        <v>25</v>
      </c>
      <c r="L1053" t="s">
        <v>14</v>
      </c>
      <c r="M1053" t="s">
        <v>23</v>
      </c>
      <c r="N1053" s="1">
        <f xml:space="preserve"> ROUND((1 - _xlfn.PERCENTRANK.INC(customers[days_since_last_purchase],customers[[#This Row],[days_since_last_purchase]]))*4 +1,0)</f>
        <v>2</v>
      </c>
      <c r="O1053" s="1">
        <f>ROUND(_xlfn.PERCENTRANK.INC(customers[total_orders],customers[[#This Row],[total_orders]])*4+1,0)</f>
        <v>1</v>
      </c>
      <c r="P1053" s="1">
        <f>ROUND(_xlfn.PERCENTRANK.INC(customers[total_spend_usd],customers[[#This Row],[total_spend_usd]])*4+1,0)</f>
        <v>1</v>
      </c>
      <c r="Q1053" s="1">
        <v>211</v>
      </c>
      <c r="R1053" s="1" t="str">
        <f>_xlfn.XLOOKUP(Q1053,RFM[RFM Score],RFM[Client Segmentation])</f>
        <v>Hibernating</v>
      </c>
    </row>
    <row r="1054" spans="1:18" x14ac:dyDescent="0.3">
      <c r="A1054" t="s">
        <v>1106</v>
      </c>
      <c r="B1054" t="s">
        <v>11</v>
      </c>
      <c r="C1054">
        <v>20</v>
      </c>
      <c r="D1054" t="s">
        <v>8069</v>
      </c>
      <c r="E1054" t="s">
        <v>8084</v>
      </c>
      <c r="F1054" t="s">
        <v>17</v>
      </c>
      <c r="G1054">
        <v>17</v>
      </c>
      <c r="H1054" s="1">
        <v>6503</v>
      </c>
      <c r="I1054">
        <v>107296</v>
      </c>
      <c r="J1054" s="1">
        <v>19</v>
      </c>
      <c r="K1054" t="s">
        <v>40</v>
      </c>
      <c r="L1054" t="s">
        <v>19</v>
      </c>
      <c r="M1054" t="s">
        <v>23</v>
      </c>
      <c r="N1054" s="1">
        <f xml:space="preserve"> ROUND((1 - _xlfn.PERCENTRANK.INC(customers[days_since_last_purchase],customers[[#This Row],[days_since_last_purchase]]))*4 +1,0)</f>
        <v>4</v>
      </c>
      <c r="O1054" s="1">
        <f>ROUND(_xlfn.PERCENTRANK.INC(customers[total_orders],customers[[#This Row],[total_orders]])*4+1,0)</f>
        <v>3</v>
      </c>
      <c r="P1054" s="1">
        <f>ROUND(_xlfn.PERCENTRANK.INC(customers[total_spend_usd],customers[[#This Row],[total_spend_usd]])*4+1,0)</f>
        <v>3</v>
      </c>
      <c r="Q1054" s="1">
        <v>433</v>
      </c>
      <c r="R1054" s="1" t="str">
        <f>_xlfn.XLOOKUP(Q1054,RFM[RFM Score],RFM[Client Segmentation])</f>
        <v>Potential Loyalist</v>
      </c>
    </row>
    <row r="1055" spans="1:18" x14ac:dyDescent="0.3">
      <c r="A1055" t="s">
        <v>1107</v>
      </c>
      <c r="B1055" t="s">
        <v>88</v>
      </c>
      <c r="C1055">
        <v>42</v>
      </c>
      <c r="D1055" t="s">
        <v>8068</v>
      </c>
      <c r="E1055" t="s">
        <v>8087</v>
      </c>
      <c r="F1055" t="s">
        <v>12</v>
      </c>
      <c r="G1055">
        <v>1</v>
      </c>
      <c r="H1055" s="1">
        <v>3742</v>
      </c>
      <c r="I1055">
        <v>38757</v>
      </c>
      <c r="J1055" s="1">
        <v>67</v>
      </c>
      <c r="K1055" t="s">
        <v>28</v>
      </c>
      <c r="L1055" t="s">
        <v>19</v>
      </c>
      <c r="M1055" t="s">
        <v>15</v>
      </c>
      <c r="N1055" s="1">
        <f xml:space="preserve"> ROUND((1 - _xlfn.PERCENTRANK.INC(customers[days_since_last_purchase],customers[[#This Row],[days_since_last_purchase]]))*4 +1,0)</f>
        <v>2</v>
      </c>
      <c r="O1055" s="1">
        <f>ROUND(_xlfn.PERCENTRANK.INC(customers[total_orders],customers[[#This Row],[total_orders]])*4+1,0)</f>
        <v>1</v>
      </c>
      <c r="P1055" s="1">
        <f>ROUND(_xlfn.PERCENTRANK.INC(customers[total_spend_usd],customers[[#This Row],[total_spend_usd]])*4+1,0)</f>
        <v>2</v>
      </c>
      <c r="Q1055" s="1">
        <v>212</v>
      </c>
      <c r="R1055" s="1" t="str">
        <f>_xlfn.XLOOKUP(Q1055,RFM[RFM Score],RFM[Client Segmentation])</f>
        <v>Hibernating</v>
      </c>
    </row>
    <row r="1056" spans="1:18" x14ac:dyDescent="0.3">
      <c r="A1056" t="s">
        <v>1108</v>
      </c>
      <c r="B1056" t="s">
        <v>96</v>
      </c>
      <c r="C1056">
        <v>31</v>
      </c>
      <c r="D1056" t="s">
        <v>8070</v>
      </c>
      <c r="E1056" t="s">
        <v>8084</v>
      </c>
      <c r="F1056" t="s">
        <v>17</v>
      </c>
      <c r="G1056">
        <v>19</v>
      </c>
      <c r="H1056" s="1">
        <v>3381</v>
      </c>
      <c r="I1056">
        <v>60932</v>
      </c>
      <c r="J1056" s="1">
        <v>11</v>
      </c>
      <c r="K1056" t="s">
        <v>124</v>
      </c>
      <c r="L1056" t="s">
        <v>19</v>
      </c>
      <c r="M1056" t="s">
        <v>23</v>
      </c>
      <c r="N1056" s="1">
        <f xml:space="preserve"> ROUND((1 - _xlfn.PERCENTRANK.INC(customers[days_since_last_purchase],customers[[#This Row],[days_since_last_purchase]]))*4 +1,0)</f>
        <v>4</v>
      </c>
      <c r="O1056" s="1">
        <f>ROUND(_xlfn.PERCENTRANK.INC(customers[total_orders],customers[[#This Row],[total_orders]])*4+1,0)</f>
        <v>4</v>
      </c>
      <c r="P1056" s="1">
        <f>ROUND(_xlfn.PERCENTRANK.INC(customers[total_spend_usd],customers[[#This Row],[total_spend_usd]])*4+1,0)</f>
        <v>3</v>
      </c>
      <c r="Q1056" s="1">
        <v>443</v>
      </c>
      <c r="R1056" s="1" t="str">
        <f>_xlfn.XLOOKUP(Q1056,RFM[RFM Score],RFM[Client Segmentation])</f>
        <v>Need Attention</v>
      </c>
    </row>
    <row r="1057" spans="1:18" x14ac:dyDescent="0.3">
      <c r="A1057" t="s">
        <v>1109</v>
      </c>
      <c r="B1057" t="s">
        <v>68</v>
      </c>
      <c r="C1057">
        <v>47</v>
      </c>
      <c r="D1057" t="s">
        <v>8071</v>
      </c>
      <c r="E1057" t="s">
        <v>8084</v>
      </c>
      <c r="F1057" t="s">
        <v>17</v>
      </c>
      <c r="G1057">
        <v>64</v>
      </c>
      <c r="H1057" s="1">
        <v>6035</v>
      </c>
      <c r="I1057">
        <v>382975</v>
      </c>
      <c r="J1057" s="1">
        <v>25</v>
      </c>
      <c r="K1057" t="s">
        <v>40</v>
      </c>
      <c r="L1057" t="s">
        <v>14</v>
      </c>
      <c r="M1057" t="s">
        <v>15</v>
      </c>
      <c r="N1057" s="1">
        <f xml:space="preserve"> ROUND((1 - _xlfn.PERCENTRANK.INC(customers[days_since_last_purchase],customers[[#This Row],[days_since_last_purchase]]))*4 +1,0)</f>
        <v>4</v>
      </c>
      <c r="O1057" s="1">
        <f>ROUND(_xlfn.PERCENTRANK.INC(customers[total_orders],customers[[#This Row],[total_orders]])*4+1,0)</f>
        <v>5</v>
      </c>
      <c r="P1057" s="1">
        <f>ROUND(_xlfn.PERCENTRANK.INC(customers[total_spend_usd],customers[[#This Row],[total_spend_usd]])*4+1,0)</f>
        <v>5</v>
      </c>
      <c r="Q1057" s="1">
        <v>455</v>
      </c>
      <c r="R1057" s="1" t="str">
        <f>_xlfn.XLOOKUP(Q1057,RFM[RFM Score],RFM[Client Segmentation])</f>
        <v>Champion</v>
      </c>
    </row>
    <row r="1058" spans="1:18" x14ac:dyDescent="0.3">
      <c r="A1058" t="s">
        <v>1110</v>
      </c>
      <c r="B1058" t="s">
        <v>68</v>
      </c>
      <c r="C1058">
        <v>27</v>
      </c>
      <c r="D1058" t="s">
        <v>8070</v>
      </c>
      <c r="E1058" t="s">
        <v>8084</v>
      </c>
      <c r="F1058" t="s">
        <v>12</v>
      </c>
      <c r="G1058">
        <v>35</v>
      </c>
      <c r="H1058" s="1">
        <v>6371</v>
      </c>
      <c r="I1058">
        <v>237329</v>
      </c>
      <c r="J1058" s="1">
        <v>57</v>
      </c>
      <c r="K1058" t="s">
        <v>25</v>
      </c>
      <c r="L1058" t="s">
        <v>19</v>
      </c>
      <c r="M1058" t="s">
        <v>23</v>
      </c>
      <c r="N1058" s="1">
        <f xml:space="preserve"> ROUND((1 - _xlfn.PERCENTRANK.INC(customers[days_since_last_purchase],customers[[#This Row],[days_since_last_purchase]]))*4 +1,0)</f>
        <v>3</v>
      </c>
      <c r="O1058" s="1">
        <f>ROUND(_xlfn.PERCENTRANK.INC(customers[total_orders],customers[[#This Row],[total_orders]])*4+1,0)</f>
        <v>5</v>
      </c>
      <c r="P1058" s="1">
        <f>ROUND(_xlfn.PERCENTRANK.INC(customers[total_spend_usd],customers[[#This Row],[total_spend_usd]])*4+1,0)</f>
        <v>4</v>
      </c>
      <c r="Q1058" s="1">
        <v>354</v>
      </c>
      <c r="R1058" s="1" t="str">
        <f>_xlfn.XLOOKUP(Q1058,RFM[RFM Score],RFM[Client Segmentation])</f>
        <v>Loyal Customer</v>
      </c>
    </row>
    <row r="1059" spans="1:18" x14ac:dyDescent="0.3">
      <c r="A1059" t="s">
        <v>1111</v>
      </c>
      <c r="B1059" t="s">
        <v>43</v>
      </c>
      <c r="C1059">
        <v>29</v>
      </c>
      <c r="D1059" t="s">
        <v>8070</v>
      </c>
      <c r="E1059" t="s">
        <v>8085</v>
      </c>
      <c r="F1059" t="s">
        <v>17</v>
      </c>
      <c r="G1059">
        <v>12</v>
      </c>
      <c r="H1059" s="1">
        <v>15602</v>
      </c>
      <c r="I1059">
        <v>201928</v>
      </c>
      <c r="J1059" s="1">
        <v>5</v>
      </c>
      <c r="K1059" t="s">
        <v>52</v>
      </c>
      <c r="L1059" t="s">
        <v>45</v>
      </c>
      <c r="M1059" t="s">
        <v>23</v>
      </c>
      <c r="N1059" s="1">
        <f xml:space="preserve"> ROUND((1 - _xlfn.PERCENTRANK.INC(customers[days_since_last_purchase],customers[[#This Row],[days_since_last_purchase]]))*4 +1,0)</f>
        <v>5</v>
      </c>
      <c r="O1059" s="1">
        <f>ROUND(_xlfn.PERCENTRANK.INC(customers[total_orders],customers[[#This Row],[total_orders]])*4+1,0)</f>
        <v>3</v>
      </c>
      <c r="P1059" s="1">
        <f>ROUND(_xlfn.PERCENTRANK.INC(customers[total_spend_usd],customers[[#This Row],[total_spend_usd]])*4+1,0)</f>
        <v>4</v>
      </c>
      <c r="Q1059" s="1">
        <v>534</v>
      </c>
      <c r="R1059" s="1" t="str">
        <f>_xlfn.XLOOKUP(Q1059,RFM[RFM Score],RFM[Client Segmentation])</f>
        <v>Need Attention</v>
      </c>
    </row>
    <row r="1060" spans="1:18" x14ac:dyDescent="0.3">
      <c r="A1060" t="s">
        <v>1112</v>
      </c>
      <c r="B1060" t="s">
        <v>11</v>
      </c>
      <c r="C1060">
        <v>38</v>
      </c>
      <c r="D1060" t="s">
        <v>8068</v>
      </c>
      <c r="E1060" t="s">
        <v>8084</v>
      </c>
      <c r="F1060" t="s">
        <v>17</v>
      </c>
      <c r="G1060">
        <v>46</v>
      </c>
      <c r="H1060" s="1">
        <v>3704</v>
      </c>
      <c r="I1060">
        <v>181373</v>
      </c>
      <c r="J1060" s="1">
        <v>37</v>
      </c>
      <c r="K1060" t="s">
        <v>28</v>
      </c>
      <c r="L1060" t="s">
        <v>19</v>
      </c>
      <c r="M1060" t="s">
        <v>15</v>
      </c>
      <c r="N1060" s="1">
        <f xml:space="preserve"> ROUND((1 - _xlfn.PERCENTRANK.INC(customers[days_since_last_purchase],customers[[#This Row],[days_since_last_purchase]]))*4 +1,0)</f>
        <v>3</v>
      </c>
      <c r="O1060" s="1">
        <f>ROUND(_xlfn.PERCENTRANK.INC(customers[total_orders],customers[[#This Row],[total_orders]])*4+1,0)</f>
        <v>5</v>
      </c>
      <c r="P1060" s="1">
        <f>ROUND(_xlfn.PERCENTRANK.INC(customers[total_spend_usd],customers[[#This Row],[total_spend_usd]])*4+1,0)</f>
        <v>4</v>
      </c>
      <c r="Q1060" s="1">
        <v>354</v>
      </c>
      <c r="R1060" s="1" t="str">
        <f>_xlfn.XLOOKUP(Q1060,RFM[RFM Score],RFM[Client Segmentation])</f>
        <v>Loyal Customer</v>
      </c>
    </row>
    <row r="1061" spans="1:18" x14ac:dyDescent="0.3">
      <c r="A1061" t="s">
        <v>1113</v>
      </c>
      <c r="B1061" t="s">
        <v>43</v>
      </c>
      <c r="C1061">
        <v>42</v>
      </c>
      <c r="D1061" t="s">
        <v>8068</v>
      </c>
      <c r="E1061" t="s">
        <v>8085</v>
      </c>
      <c r="F1061" t="s">
        <v>12</v>
      </c>
      <c r="G1061">
        <v>1</v>
      </c>
      <c r="H1061" s="1">
        <v>3445</v>
      </c>
      <c r="I1061">
        <v>3682</v>
      </c>
      <c r="J1061" s="1">
        <v>15</v>
      </c>
      <c r="K1061" t="s">
        <v>44</v>
      </c>
      <c r="L1061" t="s">
        <v>19</v>
      </c>
      <c r="M1061" t="s">
        <v>23</v>
      </c>
      <c r="N1061" s="1">
        <f xml:space="preserve"> ROUND((1 - _xlfn.PERCENTRANK.INC(customers[days_since_last_purchase],customers[[#This Row],[days_since_last_purchase]]))*4 +1,0)</f>
        <v>4</v>
      </c>
      <c r="O1061" s="1">
        <f>ROUND(_xlfn.PERCENTRANK.INC(customers[total_orders],customers[[#This Row],[total_orders]])*4+1,0)</f>
        <v>1</v>
      </c>
      <c r="P1061" s="1">
        <f>ROUND(_xlfn.PERCENTRANK.INC(customers[total_spend_usd],customers[[#This Row],[total_spend_usd]])*4+1,0)</f>
        <v>1</v>
      </c>
      <c r="Q1061" s="1">
        <v>411</v>
      </c>
      <c r="R1061" s="1" t="str">
        <f>_xlfn.XLOOKUP(Q1061,RFM[RFM Score],RFM[Client Segmentation])</f>
        <v>New Customer</v>
      </c>
    </row>
    <row r="1062" spans="1:18" x14ac:dyDescent="0.3">
      <c r="A1062" t="s">
        <v>1114</v>
      </c>
      <c r="B1062" t="s">
        <v>11</v>
      </c>
      <c r="C1062">
        <v>18</v>
      </c>
      <c r="D1062" t="s">
        <v>8069</v>
      </c>
      <c r="E1062" t="s">
        <v>8084</v>
      </c>
      <c r="F1062" t="s">
        <v>17</v>
      </c>
      <c r="G1062">
        <v>4</v>
      </c>
      <c r="H1062" s="1">
        <v>588</v>
      </c>
      <c r="I1062">
        <v>20407</v>
      </c>
      <c r="J1062" s="1">
        <v>141</v>
      </c>
      <c r="K1062" t="s">
        <v>28</v>
      </c>
      <c r="L1062" t="s">
        <v>19</v>
      </c>
      <c r="M1062" t="s">
        <v>23</v>
      </c>
      <c r="N1062" s="1">
        <f xml:space="preserve"> ROUND((1 - _xlfn.PERCENTRANK.INC(customers[days_since_last_purchase],customers[[#This Row],[days_since_last_purchase]]))*4 +1,0)</f>
        <v>1</v>
      </c>
      <c r="O1062" s="1">
        <f>ROUND(_xlfn.PERCENTRANK.INC(customers[total_orders],customers[[#This Row],[total_orders]])*4+1,0)</f>
        <v>2</v>
      </c>
      <c r="P1062" s="1">
        <f>ROUND(_xlfn.PERCENTRANK.INC(customers[total_spend_usd],customers[[#This Row],[total_spend_usd]])*4+1,0)</f>
        <v>2</v>
      </c>
      <c r="Q1062" s="1">
        <v>122</v>
      </c>
      <c r="R1062" s="1" t="str">
        <f>_xlfn.XLOOKUP(Q1062,RFM[RFM Score],RFM[Client Segmentation])</f>
        <v>Hibernating</v>
      </c>
    </row>
    <row r="1063" spans="1:18" x14ac:dyDescent="0.3">
      <c r="A1063" t="s">
        <v>1115</v>
      </c>
      <c r="B1063" t="s">
        <v>68</v>
      </c>
      <c r="C1063">
        <v>33</v>
      </c>
      <c r="D1063" t="s">
        <v>8070</v>
      </c>
      <c r="E1063" t="s">
        <v>8084</v>
      </c>
      <c r="F1063" t="s">
        <v>17</v>
      </c>
      <c r="G1063">
        <v>29</v>
      </c>
      <c r="H1063" s="1">
        <v>2219</v>
      </c>
      <c r="I1063">
        <v>70189</v>
      </c>
      <c r="J1063" s="1">
        <v>70</v>
      </c>
      <c r="K1063" t="s">
        <v>18</v>
      </c>
      <c r="L1063" t="s">
        <v>19</v>
      </c>
      <c r="M1063" t="s">
        <v>23</v>
      </c>
      <c r="N1063" s="1">
        <f xml:space="preserve"> ROUND((1 - _xlfn.PERCENTRANK.INC(customers[days_since_last_purchase],customers[[#This Row],[days_since_last_purchase]]))*4 +1,0)</f>
        <v>2</v>
      </c>
      <c r="O1063" s="1">
        <f>ROUND(_xlfn.PERCENTRANK.INC(customers[total_orders],customers[[#This Row],[total_orders]])*4+1,0)</f>
        <v>4</v>
      </c>
      <c r="P1063" s="1">
        <f>ROUND(_xlfn.PERCENTRANK.INC(customers[total_spend_usd],customers[[#This Row],[total_spend_usd]])*4+1,0)</f>
        <v>3</v>
      </c>
      <c r="Q1063" s="1">
        <v>243</v>
      </c>
      <c r="R1063" s="1" t="str">
        <f>_xlfn.XLOOKUP(Q1063,RFM[RFM Score],RFM[Client Segmentation])</f>
        <v>At Risk</v>
      </c>
    </row>
    <row r="1064" spans="1:18" x14ac:dyDescent="0.3">
      <c r="A1064" t="s">
        <v>1116</v>
      </c>
      <c r="B1064" t="s">
        <v>123</v>
      </c>
      <c r="C1064">
        <v>29</v>
      </c>
      <c r="D1064" t="s">
        <v>8070</v>
      </c>
      <c r="E1064" t="s">
        <v>8084</v>
      </c>
      <c r="F1064" t="s">
        <v>17</v>
      </c>
      <c r="G1064">
        <v>48</v>
      </c>
      <c r="H1064" s="1">
        <v>21772</v>
      </c>
      <c r="I1064">
        <v>932607</v>
      </c>
      <c r="J1064" s="1">
        <v>53</v>
      </c>
      <c r="K1064" t="s">
        <v>28</v>
      </c>
      <c r="L1064" t="s">
        <v>14</v>
      </c>
      <c r="M1064" t="s">
        <v>23</v>
      </c>
      <c r="N1064" s="1">
        <f xml:space="preserve"> ROUND((1 - _xlfn.PERCENTRANK.INC(customers[days_since_last_purchase],customers[[#This Row],[days_since_last_purchase]]))*4 +1,0)</f>
        <v>3</v>
      </c>
      <c r="O1064" s="1">
        <f>ROUND(_xlfn.PERCENTRANK.INC(customers[total_orders],customers[[#This Row],[total_orders]])*4+1,0)</f>
        <v>5</v>
      </c>
      <c r="P1064" s="1">
        <f>ROUND(_xlfn.PERCENTRANK.INC(customers[total_spend_usd],customers[[#This Row],[total_spend_usd]])*4+1,0)</f>
        <v>5</v>
      </c>
      <c r="Q1064" s="1">
        <v>355</v>
      </c>
      <c r="R1064" s="1" t="str">
        <f>_xlfn.XLOOKUP(Q1064,RFM[RFM Score],RFM[Client Segmentation])</f>
        <v>Loyal Customer</v>
      </c>
    </row>
    <row r="1065" spans="1:18" x14ac:dyDescent="0.3">
      <c r="A1065" t="s">
        <v>1117</v>
      </c>
      <c r="B1065" t="s">
        <v>43</v>
      </c>
      <c r="C1065">
        <v>40</v>
      </c>
      <c r="D1065" t="s">
        <v>8068</v>
      </c>
      <c r="E1065" t="s">
        <v>8084</v>
      </c>
      <c r="F1065" t="s">
        <v>17</v>
      </c>
      <c r="G1065">
        <v>41</v>
      </c>
      <c r="H1065" s="1">
        <v>5595</v>
      </c>
      <c r="I1065">
        <v>210456</v>
      </c>
      <c r="J1065" s="1">
        <v>12</v>
      </c>
      <c r="K1065" t="s">
        <v>28</v>
      </c>
      <c r="L1065" t="s">
        <v>45</v>
      </c>
      <c r="M1065" t="s">
        <v>23</v>
      </c>
      <c r="N1065" s="1">
        <f xml:space="preserve"> ROUND((1 - _xlfn.PERCENTRANK.INC(customers[days_since_last_purchase],customers[[#This Row],[days_since_last_purchase]]))*4 +1,0)</f>
        <v>4</v>
      </c>
      <c r="O1065" s="1">
        <f>ROUND(_xlfn.PERCENTRANK.INC(customers[total_orders],customers[[#This Row],[total_orders]])*4+1,0)</f>
        <v>5</v>
      </c>
      <c r="P1065" s="1">
        <f>ROUND(_xlfn.PERCENTRANK.INC(customers[total_spend_usd],customers[[#This Row],[total_spend_usd]])*4+1,0)</f>
        <v>4</v>
      </c>
      <c r="Q1065" s="1">
        <v>454</v>
      </c>
      <c r="R1065" s="1" t="str">
        <f>_xlfn.XLOOKUP(Q1065,RFM[RFM Score],RFM[Client Segmentation])</f>
        <v>Champion</v>
      </c>
    </row>
    <row r="1066" spans="1:18" x14ac:dyDescent="0.3">
      <c r="A1066" t="s">
        <v>1118</v>
      </c>
      <c r="B1066" t="s">
        <v>68</v>
      </c>
      <c r="C1066">
        <v>35</v>
      </c>
      <c r="D1066" t="s">
        <v>8068</v>
      </c>
      <c r="E1066" t="s">
        <v>8085</v>
      </c>
      <c r="F1066" t="s">
        <v>12</v>
      </c>
      <c r="G1066">
        <v>25</v>
      </c>
      <c r="H1066" s="1">
        <v>17219</v>
      </c>
      <c r="I1066">
        <v>377207</v>
      </c>
      <c r="J1066" s="1">
        <v>56</v>
      </c>
      <c r="K1066" t="s">
        <v>21</v>
      </c>
      <c r="L1066" t="s">
        <v>19</v>
      </c>
      <c r="M1066" t="s">
        <v>23</v>
      </c>
      <c r="N1066" s="1">
        <f xml:space="preserve"> ROUND((1 - _xlfn.PERCENTRANK.INC(customers[days_since_last_purchase],customers[[#This Row],[days_since_last_purchase]]))*4 +1,0)</f>
        <v>3</v>
      </c>
      <c r="O1066" s="1">
        <f>ROUND(_xlfn.PERCENTRANK.INC(customers[total_orders],customers[[#This Row],[total_orders]])*4+1,0)</f>
        <v>4</v>
      </c>
      <c r="P1066" s="1">
        <f>ROUND(_xlfn.PERCENTRANK.INC(customers[total_spend_usd],customers[[#This Row],[total_spend_usd]])*4+1,0)</f>
        <v>5</v>
      </c>
      <c r="Q1066" s="1">
        <v>345</v>
      </c>
      <c r="R1066" s="1" t="str">
        <f>_xlfn.XLOOKUP(Q1066,RFM[RFM Score],RFM[Client Segmentation])</f>
        <v>Loyal Customer</v>
      </c>
    </row>
    <row r="1067" spans="1:18" x14ac:dyDescent="0.3">
      <c r="A1067" t="s">
        <v>1119</v>
      </c>
      <c r="B1067" t="s">
        <v>11</v>
      </c>
      <c r="C1067">
        <v>25</v>
      </c>
      <c r="D1067" t="s">
        <v>8070</v>
      </c>
      <c r="E1067" t="s">
        <v>8084</v>
      </c>
      <c r="F1067" t="s">
        <v>17</v>
      </c>
      <c r="G1067">
        <v>8</v>
      </c>
      <c r="H1067" s="1">
        <v>15019</v>
      </c>
      <c r="I1067">
        <v>111693</v>
      </c>
      <c r="J1067" s="1">
        <v>1</v>
      </c>
      <c r="K1067" t="s">
        <v>13</v>
      </c>
      <c r="L1067" t="s">
        <v>34</v>
      </c>
      <c r="M1067" t="s">
        <v>15</v>
      </c>
      <c r="N1067" s="1">
        <f xml:space="preserve"> ROUND((1 - _xlfn.PERCENTRANK.INC(customers[days_since_last_purchase],customers[[#This Row],[days_since_last_purchase]]))*4 +1,0)</f>
        <v>5</v>
      </c>
      <c r="O1067" s="1">
        <f>ROUND(_xlfn.PERCENTRANK.INC(customers[total_orders],customers[[#This Row],[total_orders]])*4+1,0)</f>
        <v>2</v>
      </c>
      <c r="P1067" s="1">
        <f>ROUND(_xlfn.PERCENTRANK.INC(customers[total_spend_usd],customers[[#This Row],[total_spend_usd]])*4+1,0)</f>
        <v>4</v>
      </c>
      <c r="Q1067" s="1">
        <v>524</v>
      </c>
      <c r="R1067" s="1" t="str">
        <f>_xlfn.XLOOKUP(Q1067,RFM[RFM Score],RFM[Client Segmentation])</f>
        <v>Promising</v>
      </c>
    </row>
    <row r="1068" spans="1:18" x14ac:dyDescent="0.3">
      <c r="A1068" t="s">
        <v>1120</v>
      </c>
      <c r="B1068" t="s">
        <v>96</v>
      </c>
      <c r="C1068">
        <v>57</v>
      </c>
      <c r="D1068" t="s">
        <v>8072</v>
      </c>
      <c r="E1068" t="s">
        <v>8085</v>
      </c>
      <c r="F1068" t="s">
        <v>17</v>
      </c>
      <c r="G1068">
        <v>19</v>
      </c>
      <c r="H1068" s="1">
        <v>20234</v>
      </c>
      <c r="I1068">
        <v>393946</v>
      </c>
      <c r="J1068" s="1">
        <v>6</v>
      </c>
      <c r="K1068" t="s">
        <v>28</v>
      </c>
      <c r="L1068" t="s">
        <v>45</v>
      </c>
      <c r="M1068" t="s">
        <v>23</v>
      </c>
      <c r="N1068" s="1">
        <f xml:space="preserve"> ROUND((1 - _xlfn.PERCENTRANK.INC(customers[days_since_last_purchase],customers[[#This Row],[days_since_last_purchase]]))*4 +1,0)</f>
        <v>5</v>
      </c>
      <c r="O1068" s="1">
        <f>ROUND(_xlfn.PERCENTRANK.INC(customers[total_orders],customers[[#This Row],[total_orders]])*4+1,0)</f>
        <v>4</v>
      </c>
      <c r="P1068" s="1">
        <f>ROUND(_xlfn.PERCENTRANK.INC(customers[total_spend_usd],customers[[#This Row],[total_spend_usd]])*4+1,0)</f>
        <v>5</v>
      </c>
      <c r="Q1068" s="1">
        <v>545</v>
      </c>
      <c r="R1068" s="1" t="str">
        <f>_xlfn.XLOOKUP(Q1068,RFM[RFM Score],RFM[Client Segmentation])</f>
        <v>Champion</v>
      </c>
    </row>
    <row r="1069" spans="1:18" x14ac:dyDescent="0.3">
      <c r="A1069" t="s">
        <v>1121</v>
      </c>
      <c r="B1069" t="s">
        <v>49</v>
      </c>
      <c r="C1069">
        <v>50</v>
      </c>
      <c r="D1069" t="s">
        <v>8071</v>
      </c>
      <c r="E1069" t="s">
        <v>8085</v>
      </c>
      <c r="F1069" t="s">
        <v>12</v>
      </c>
      <c r="G1069">
        <v>8</v>
      </c>
      <c r="H1069" s="1">
        <v>4915</v>
      </c>
      <c r="I1069">
        <v>35195</v>
      </c>
      <c r="J1069" s="1">
        <v>65</v>
      </c>
      <c r="K1069" t="s">
        <v>18</v>
      </c>
      <c r="L1069" t="s">
        <v>47</v>
      </c>
      <c r="M1069" t="s">
        <v>15</v>
      </c>
      <c r="N1069" s="1">
        <f xml:space="preserve"> ROUND((1 - _xlfn.PERCENTRANK.INC(customers[days_since_last_purchase],customers[[#This Row],[days_since_last_purchase]]))*4 +1,0)</f>
        <v>2</v>
      </c>
      <c r="O1069" s="1">
        <f>ROUND(_xlfn.PERCENTRANK.INC(customers[total_orders],customers[[#This Row],[total_orders]])*4+1,0)</f>
        <v>2</v>
      </c>
      <c r="P1069" s="1">
        <f>ROUND(_xlfn.PERCENTRANK.INC(customers[total_spend_usd],customers[[#This Row],[total_spend_usd]])*4+1,0)</f>
        <v>2</v>
      </c>
      <c r="Q1069" s="1">
        <v>222</v>
      </c>
      <c r="R1069" s="1" t="str">
        <f>_xlfn.XLOOKUP(Q1069,RFM[RFM Score],RFM[Client Segmentation])</f>
        <v>Hibernating</v>
      </c>
    </row>
    <row r="1070" spans="1:18" x14ac:dyDescent="0.3">
      <c r="A1070" t="s">
        <v>1122</v>
      </c>
      <c r="B1070" t="s">
        <v>166</v>
      </c>
      <c r="C1070">
        <v>18</v>
      </c>
      <c r="D1070" t="s">
        <v>8069</v>
      </c>
      <c r="E1070" t="s">
        <v>8086</v>
      </c>
      <c r="F1070" t="s">
        <v>17</v>
      </c>
      <c r="G1070">
        <v>10</v>
      </c>
      <c r="H1070" s="1">
        <v>7958</v>
      </c>
      <c r="I1070">
        <v>76664</v>
      </c>
      <c r="J1070" s="1">
        <v>30</v>
      </c>
      <c r="K1070" t="s">
        <v>25</v>
      </c>
      <c r="L1070" t="s">
        <v>19</v>
      </c>
      <c r="M1070" t="s">
        <v>23</v>
      </c>
      <c r="N1070" s="1">
        <f xml:space="preserve"> ROUND((1 - _xlfn.PERCENTRANK.INC(customers[days_since_last_purchase],customers[[#This Row],[days_since_last_purchase]]))*4 +1,0)</f>
        <v>3</v>
      </c>
      <c r="O1070" s="1">
        <f>ROUND(_xlfn.PERCENTRANK.INC(customers[total_orders],customers[[#This Row],[total_orders]])*4+1,0)</f>
        <v>3</v>
      </c>
      <c r="P1070" s="1">
        <f>ROUND(_xlfn.PERCENTRANK.INC(customers[total_spend_usd],customers[[#This Row],[total_spend_usd]])*4+1,0)</f>
        <v>3</v>
      </c>
      <c r="Q1070" s="1">
        <v>333</v>
      </c>
      <c r="R1070" s="1" t="str">
        <f>_xlfn.XLOOKUP(Q1070,RFM[RFM Score],RFM[Client Segmentation])</f>
        <v>Potential Loyalist</v>
      </c>
    </row>
    <row r="1071" spans="1:18" x14ac:dyDescent="0.3">
      <c r="A1071" t="s">
        <v>1123</v>
      </c>
      <c r="B1071" t="s">
        <v>61</v>
      </c>
      <c r="C1071">
        <v>35</v>
      </c>
      <c r="D1071" t="s">
        <v>8068</v>
      </c>
      <c r="E1071" t="s">
        <v>8084</v>
      </c>
      <c r="F1071" t="s">
        <v>17</v>
      </c>
      <c r="G1071">
        <v>4</v>
      </c>
      <c r="H1071" s="1">
        <v>5256</v>
      </c>
      <c r="I1071">
        <v>23504</v>
      </c>
      <c r="J1071" s="1">
        <v>21</v>
      </c>
      <c r="K1071" t="s">
        <v>25</v>
      </c>
      <c r="L1071" t="s">
        <v>22</v>
      </c>
      <c r="M1071" t="s">
        <v>23</v>
      </c>
      <c r="N1071" s="1">
        <f xml:space="preserve"> ROUND((1 - _xlfn.PERCENTRANK.INC(customers[days_since_last_purchase],customers[[#This Row],[days_since_last_purchase]]))*4 +1,0)</f>
        <v>4</v>
      </c>
      <c r="O1071" s="1">
        <f>ROUND(_xlfn.PERCENTRANK.INC(customers[total_orders],customers[[#This Row],[total_orders]])*4+1,0)</f>
        <v>2</v>
      </c>
      <c r="P1071" s="1">
        <f>ROUND(_xlfn.PERCENTRANK.INC(customers[total_spend_usd],customers[[#This Row],[total_spend_usd]])*4+1,0)</f>
        <v>2</v>
      </c>
      <c r="Q1071" s="1">
        <v>422</v>
      </c>
      <c r="R1071" s="1" t="str">
        <f>_xlfn.XLOOKUP(Q1071,RFM[RFM Score],RFM[Client Segmentation])</f>
        <v>New Customer</v>
      </c>
    </row>
    <row r="1072" spans="1:18" x14ac:dyDescent="0.3">
      <c r="A1072" t="s">
        <v>1124</v>
      </c>
      <c r="B1072" t="s">
        <v>11</v>
      </c>
      <c r="C1072">
        <v>22</v>
      </c>
      <c r="D1072" t="s">
        <v>8069</v>
      </c>
      <c r="E1072" t="s">
        <v>8084</v>
      </c>
      <c r="F1072" t="s">
        <v>17</v>
      </c>
      <c r="G1072">
        <v>3</v>
      </c>
      <c r="H1072" s="1">
        <v>10618</v>
      </c>
      <c r="I1072">
        <v>36543</v>
      </c>
      <c r="J1072" s="1">
        <v>91</v>
      </c>
      <c r="K1072" t="s">
        <v>28</v>
      </c>
      <c r="L1072" t="s">
        <v>45</v>
      </c>
      <c r="M1072" t="s">
        <v>23</v>
      </c>
      <c r="N1072" s="1">
        <f xml:space="preserve"> ROUND((1 - _xlfn.PERCENTRANK.INC(customers[days_since_last_purchase],customers[[#This Row],[days_since_last_purchase]]))*4 +1,0)</f>
        <v>2</v>
      </c>
      <c r="O1072" s="1">
        <f>ROUND(_xlfn.PERCENTRANK.INC(customers[total_orders],customers[[#This Row],[total_orders]])*4+1,0)</f>
        <v>1</v>
      </c>
      <c r="P1072" s="1">
        <f>ROUND(_xlfn.PERCENTRANK.INC(customers[total_spend_usd],customers[[#This Row],[total_spend_usd]])*4+1,0)</f>
        <v>2</v>
      </c>
      <c r="Q1072" s="1">
        <v>212</v>
      </c>
      <c r="R1072" s="1" t="str">
        <f>_xlfn.XLOOKUP(Q1072,RFM[RFM Score],RFM[Client Segmentation])</f>
        <v>Hibernating</v>
      </c>
    </row>
    <row r="1073" spans="1:18" x14ac:dyDescent="0.3">
      <c r="A1073" t="s">
        <v>1125</v>
      </c>
      <c r="B1073" t="s">
        <v>11</v>
      </c>
      <c r="C1073">
        <v>52</v>
      </c>
      <c r="D1073" t="s">
        <v>8071</v>
      </c>
      <c r="E1073" t="s">
        <v>8086</v>
      </c>
      <c r="F1073" t="s">
        <v>12</v>
      </c>
      <c r="G1073">
        <v>6</v>
      </c>
      <c r="H1073" s="1">
        <v>12574</v>
      </c>
      <c r="I1073">
        <v>66404</v>
      </c>
      <c r="J1073" s="1">
        <v>8</v>
      </c>
      <c r="K1073" t="s">
        <v>52</v>
      </c>
      <c r="L1073" t="s">
        <v>34</v>
      </c>
      <c r="M1073" t="s">
        <v>15</v>
      </c>
      <c r="N1073" s="1">
        <f xml:space="preserve"> ROUND((1 - _xlfn.PERCENTRANK.INC(customers[days_since_last_purchase],customers[[#This Row],[days_since_last_purchase]]))*4 +1,0)</f>
        <v>4</v>
      </c>
      <c r="O1073" s="1">
        <f>ROUND(_xlfn.PERCENTRANK.INC(customers[total_orders],customers[[#This Row],[total_orders]])*4+1,0)</f>
        <v>2</v>
      </c>
      <c r="P1073" s="1">
        <f>ROUND(_xlfn.PERCENTRANK.INC(customers[total_spend_usd],customers[[#This Row],[total_spend_usd]])*4+1,0)</f>
        <v>3</v>
      </c>
      <c r="Q1073" s="1">
        <v>423</v>
      </c>
      <c r="R1073" s="1" t="str">
        <f>_xlfn.XLOOKUP(Q1073,RFM[RFM Score],RFM[Client Segmentation])</f>
        <v>Potential Loyalist</v>
      </c>
    </row>
    <row r="1074" spans="1:18" x14ac:dyDescent="0.3">
      <c r="A1074" t="s">
        <v>1126</v>
      </c>
      <c r="B1074" t="s">
        <v>27</v>
      </c>
      <c r="C1074">
        <v>18</v>
      </c>
      <c r="D1074" t="s">
        <v>8069</v>
      </c>
      <c r="E1074" t="s">
        <v>8087</v>
      </c>
      <c r="F1074" t="s">
        <v>17</v>
      </c>
      <c r="G1074">
        <v>16</v>
      </c>
      <c r="H1074" s="1">
        <v>8447</v>
      </c>
      <c r="I1074">
        <v>122037</v>
      </c>
      <c r="J1074" s="1">
        <v>17</v>
      </c>
      <c r="K1074" t="s">
        <v>31</v>
      </c>
      <c r="L1074" t="s">
        <v>19</v>
      </c>
      <c r="M1074" t="s">
        <v>15</v>
      </c>
      <c r="N1074" s="1">
        <f xml:space="preserve"> ROUND((1 - _xlfn.PERCENTRANK.INC(customers[days_since_last_purchase],customers[[#This Row],[days_since_last_purchase]]))*4 +1,0)</f>
        <v>4</v>
      </c>
      <c r="O1074" s="1">
        <f>ROUND(_xlfn.PERCENTRANK.INC(customers[total_orders],customers[[#This Row],[total_orders]])*4+1,0)</f>
        <v>3</v>
      </c>
      <c r="P1074" s="1">
        <f>ROUND(_xlfn.PERCENTRANK.INC(customers[total_spend_usd],customers[[#This Row],[total_spend_usd]])*4+1,0)</f>
        <v>4</v>
      </c>
      <c r="Q1074" s="1">
        <v>434</v>
      </c>
      <c r="R1074" s="1" t="str">
        <f>_xlfn.XLOOKUP(Q1074,RFM[RFM Score],RFM[Client Segmentation])</f>
        <v>Need Attention</v>
      </c>
    </row>
    <row r="1075" spans="1:18" x14ac:dyDescent="0.3">
      <c r="A1075" t="s">
        <v>1127</v>
      </c>
      <c r="B1075" t="s">
        <v>43</v>
      </c>
      <c r="C1075">
        <v>27</v>
      </c>
      <c r="D1075" t="s">
        <v>8070</v>
      </c>
      <c r="E1075" t="s">
        <v>8087</v>
      </c>
      <c r="F1075" t="s">
        <v>12</v>
      </c>
      <c r="G1075">
        <v>13</v>
      </c>
      <c r="H1075" s="1">
        <v>2352</v>
      </c>
      <c r="I1075">
        <v>3006</v>
      </c>
      <c r="J1075" s="1">
        <v>16</v>
      </c>
      <c r="K1075" t="s">
        <v>124</v>
      </c>
      <c r="L1075" t="s">
        <v>47</v>
      </c>
      <c r="M1075" t="s">
        <v>15</v>
      </c>
      <c r="N1075" s="1">
        <f xml:space="preserve"> ROUND((1 - _xlfn.PERCENTRANK.INC(customers[days_since_last_purchase],customers[[#This Row],[days_since_last_purchase]]))*4 +1,0)</f>
        <v>4</v>
      </c>
      <c r="O1075" s="1">
        <f>ROUND(_xlfn.PERCENTRANK.INC(customers[total_orders],customers[[#This Row],[total_orders]])*4+1,0)</f>
        <v>3</v>
      </c>
      <c r="P1075" s="1">
        <f>ROUND(_xlfn.PERCENTRANK.INC(customers[total_spend_usd],customers[[#This Row],[total_spend_usd]])*4+1,0)</f>
        <v>1</v>
      </c>
      <c r="Q1075" s="1">
        <v>431</v>
      </c>
      <c r="R1075" s="1" t="str">
        <f>_xlfn.XLOOKUP(Q1075,RFM[RFM Score],RFM[Client Segmentation])</f>
        <v>Potential Loyalist</v>
      </c>
    </row>
    <row r="1076" spans="1:18" x14ac:dyDescent="0.3">
      <c r="A1076" t="s">
        <v>1128</v>
      </c>
      <c r="B1076" t="s">
        <v>107</v>
      </c>
      <c r="C1076">
        <v>19</v>
      </c>
      <c r="D1076" t="s">
        <v>8069</v>
      </c>
      <c r="E1076" t="s">
        <v>8087</v>
      </c>
      <c r="F1076" t="s">
        <v>12</v>
      </c>
      <c r="G1076">
        <v>12</v>
      </c>
      <c r="H1076" s="1">
        <v>5429</v>
      </c>
      <c r="I1076">
        <v>56992</v>
      </c>
      <c r="J1076" s="1">
        <v>6</v>
      </c>
      <c r="K1076" t="s">
        <v>37</v>
      </c>
      <c r="L1076" t="s">
        <v>14</v>
      </c>
      <c r="M1076" t="s">
        <v>15</v>
      </c>
      <c r="N1076" s="1">
        <f xml:space="preserve"> ROUND((1 - _xlfn.PERCENTRANK.INC(customers[days_since_last_purchase],customers[[#This Row],[days_since_last_purchase]]))*4 +1,0)</f>
        <v>5</v>
      </c>
      <c r="O1076" s="1">
        <f>ROUND(_xlfn.PERCENTRANK.INC(customers[total_orders],customers[[#This Row],[total_orders]])*4+1,0)</f>
        <v>3</v>
      </c>
      <c r="P1076" s="1">
        <f>ROUND(_xlfn.PERCENTRANK.INC(customers[total_spend_usd],customers[[#This Row],[total_spend_usd]])*4+1,0)</f>
        <v>3</v>
      </c>
      <c r="Q1076" s="1">
        <v>533</v>
      </c>
      <c r="R1076" s="1" t="str">
        <f>_xlfn.XLOOKUP(Q1076,RFM[RFM Score],RFM[Client Segmentation])</f>
        <v>Potential Loyalist</v>
      </c>
    </row>
    <row r="1077" spans="1:18" x14ac:dyDescent="0.3">
      <c r="A1077" t="s">
        <v>1129</v>
      </c>
      <c r="B1077" t="s">
        <v>30</v>
      </c>
      <c r="C1077">
        <v>41</v>
      </c>
      <c r="D1077" t="s">
        <v>8068</v>
      </c>
      <c r="E1077" t="s">
        <v>8084</v>
      </c>
      <c r="F1077" t="s">
        <v>12</v>
      </c>
      <c r="G1077">
        <v>8</v>
      </c>
      <c r="H1077" s="1">
        <v>6514</v>
      </c>
      <c r="I1077">
        <v>59676</v>
      </c>
      <c r="J1077" s="1">
        <v>11</v>
      </c>
      <c r="K1077" t="s">
        <v>25</v>
      </c>
      <c r="L1077" t="s">
        <v>19</v>
      </c>
      <c r="M1077" t="s">
        <v>23</v>
      </c>
      <c r="N1077" s="1">
        <f xml:space="preserve"> ROUND((1 - _xlfn.PERCENTRANK.INC(customers[days_since_last_purchase],customers[[#This Row],[days_since_last_purchase]]))*4 +1,0)</f>
        <v>4</v>
      </c>
      <c r="O1077" s="1">
        <f>ROUND(_xlfn.PERCENTRANK.INC(customers[total_orders],customers[[#This Row],[total_orders]])*4+1,0)</f>
        <v>2</v>
      </c>
      <c r="P1077" s="1">
        <f>ROUND(_xlfn.PERCENTRANK.INC(customers[total_spend_usd],customers[[#This Row],[total_spend_usd]])*4+1,0)</f>
        <v>3</v>
      </c>
      <c r="Q1077" s="1">
        <v>423</v>
      </c>
      <c r="R1077" s="1" t="str">
        <f>_xlfn.XLOOKUP(Q1077,RFM[RFM Score],RFM[Client Segmentation])</f>
        <v>Potential Loyalist</v>
      </c>
    </row>
    <row r="1078" spans="1:18" x14ac:dyDescent="0.3">
      <c r="A1078" t="s">
        <v>1130</v>
      </c>
      <c r="B1078" t="s">
        <v>43</v>
      </c>
      <c r="C1078">
        <v>47</v>
      </c>
      <c r="D1078" t="s">
        <v>8071</v>
      </c>
      <c r="E1078" t="s">
        <v>8085</v>
      </c>
      <c r="F1078" t="s">
        <v>12</v>
      </c>
      <c r="G1078">
        <v>5</v>
      </c>
      <c r="H1078" s="1">
        <v>5878</v>
      </c>
      <c r="I1078">
        <v>26337</v>
      </c>
      <c r="J1078" s="1">
        <v>21</v>
      </c>
      <c r="K1078" t="s">
        <v>18</v>
      </c>
      <c r="L1078" t="s">
        <v>14</v>
      </c>
      <c r="M1078" t="s">
        <v>23</v>
      </c>
      <c r="N1078" s="1">
        <f xml:space="preserve"> ROUND((1 - _xlfn.PERCENTRANK.INC(customers[days_since_last_purchase],customers[[#This Row],[days_since_last_purchase]]))*4 +1,0)</f>
        <v>4</v>
      </c>
      <c r="O1078" s="1">
        <f>ROUND(_xlfn.PERCENTRANK.INC(customers[total_orders],customers[[#This Row],[total_orders]])*4+1,0)</f>
        <v>2</v>
      </c>
      <c r="P1078" s="1">
        <f>ROUND(_xlfn.PERCENTRANK.INC(customers[total_spend_usd],customers[[#This Row],[total_spend_usd]])*4+1,0)</f>
        <v>2</v>
      </c>
      <c r="Q1078" s="1">
        <v>422</v>
      </c>
      <c r="R1078" s="1" t="str">
        <f>_xlfn.XLOOKUP(Q1078,RFM[RFM Score],RFM[Client Segmentation])</f>
        <v>New Customer</v>
      </c>
    </row>
    <row r="1079" spans="1:18" x14ac:dyDescent="0.3">
      <c r="A1079" t="s">
        <v>1131</v>
      </c>
      <c r="B1079" t="s">
        <v>68</v>
      </c>
      <c r="C1079">
        <v>32</v>
      </c>
      <c r="D1079" t="s">
        <v>8070</v>
      </c>
      <c r="E1079" t="s">
        <v>8086</v>
      </c>
      <c r="F1079" t="s">
        <v>17</v>
      </c>
      <c r="G1079">
        <v>7</v>
      </c>
      <c r="H1079" s="1">
        <v>1325</v>
      </c>
      <c r="I1079">
        <v>101067</v>
      </c>
      <c r="J1079" s="1">
        <v>27</v>
      </c>
      <c r="K1079" t="s">
        <v>28</v>
      </c>
      <c r="L1079" t="s">
        <v>19</v>
      </c>
      <c r="M1079" t="s">
        <v>23</v>
      </c>
      <c r="N1079" s="1">
        <f xml:space="preserve"> ROUND((1 - _xlfn.PERCENTRANK.INC(customers[days_since_last_purchase],customers[[#This Row],[days_since_last_purchase]]))*4 +1,0)</f>
        <v>4</v>
      </c>
      <c r="O1079" s="1">
        <f>ROUND(_xlfn.PERCENTRANK.INC(customers[total_orders],customers[[#This Row],[total_orders]])*4+1,0)</f>
        <v>2</v>
      </c>
      <c r="P1079" s="1">
        <f>ROUND(_xlfn.PERCENTRANK.INC(customers[total_spend_usd],customers[[#This Row],[total_spend_usd]])*4+1,0)</f>
        <v>3</v>
      </c>
      <c r="Q1079" s="1">
        <v>423</v>
      </c>
      <c r="R1079" s="1" t="str">
        <f>_xlfn.XLOOKUP(Q1079,RFM[RFM Score],RFM[Client Segmentation])</f>
        <v>Potential Loyalist</v>
      </c>
    </row>
    <row r="1080" spans="1:18" x14ac:dyDescent="0.3">
      <c r="A1080" t="s">
        <v>1132</v>
      </c>
      <c r="B1080" t="s">
        <v>27</v>
      </c>
      <c r="C1080">
        <v>35</v>
      </c>
      <c r="D1080" t="s">
        <v>8068</v>
      </c>
      <c r="E1080" t="s">
        <v>8087</v>
      </c>
      <c r="F1080" t="s">
        <v>17</v>
      </c>
      <c r="G1080">
        <v>3</v>
      </c>
      <c r="H1080" s="1">
        <v>2174</v>
      </c>
      <c r="I1080">
        <v>683</v>
      </c>
      <c r="J1080" s="1">
        <v>35</v>
      </c>
      <c r="K1080" t="s">
        <v>31</v>
      </c>
      <c r="L1080" t="s">
        <v>14</v>
      </c>
      <c r="M1080" t="s">
        <v>23</v>
      </c>
      <c r="N1080" s="1">
        <f xml:space="preserve"> ROUND((1 - _xlfn.PERCENTRANK.INC(customers[days_since_last_purchase],customers[[#This Row],[days_since_last_purchase]]))*4 +1,0)</f>
        <v>3</v>
      </c>
      <c r="O1080" s="1">
        <f>ROUND(_xlfn.PERCENTRANK.INC(customers[total_orders],customers[[#This Row],[total_orders]])*4+1,0)</f>
        <v>1</v>
      </c>
      <c r="P1080" s="1">
        <f>ROUND(_xlfn.PERCENTRANK.INC(customers[total_spend_usd],customers[[#This Row],[total_spend_usd]])*4+1,0)</f>
        <v>1</v>
      </c>
      <c r="Q1080" s="1">
        <v>311</v>
      </c>
      <c r="R1080" s="1" t="str">
        <f>_xlfn.XLOOKUP(Q1080,RFM[RFM Score],RFM[Client Segmentation])</f>
        <v>New Customer</v>
      </c>
    </row>
    <row r="1081" spans="1:18" x14ac:dyDescent="0.3">
      <c r="A1081" t="s">
        <v>1133</v>
      </c>
      <c r="B1081" t="s">
        <v>33</v>
      </c>
      <c r="C1081">
        <v>32</v>
      </c>
      <c r="D1081" t="s">
        <v>8070</v>
      </c>
      <c r="E1081" t="s">
        <v>8084</v>
      </c>
      <c r="F1081" t="s">
        <v>12</v>
      </c>
      <c r="G1081">
        <v>4</v>
      </c>
      <c r="H1081" s="1">
        <v>4938</v>
      </c>
      <c r="I1081">
        <v>17535</v>
      </c>
      <c r="J1081" s="1">
        <v>72</v>
      </c>
      <c r="K1081" t="s">
        <v>25</v>
      </c>
      <c r="L1081" t="s">
        <v>19</v>
      </c>
      <c r="M1081" t="s">
        <v>15</v>
      </c>
      <c r="N1081" s="1">
        <f xml:space="preserve"> ROUND((1 - _xlfn.PERCENTRANK.INC(customers[days_since_last_purchase],customers[[#This Row],[days_since_last_purchase]]))*4 +1,0)</f>
        <v>2</v>
      </c>
      <c r="O1081" s="1">
        <f>ROUND(_xlfn.PERCENTRANK.INC(customers[total_orders],customers[[#This Row],[total_orders]])*4+1,0)</f>
        <v>2</v>
      </c>
      <c r="P1081" s="1">
        <f>ROUND(_xlfn.PERCENTRANK.INC(customers[total_spend_usd],customers[[#This Row],[total_spend_usd]])*4+1,0)</f>
        <v>2</v>
      </c>
      <c r="Q1081" s="1">
        <v>222</v>
      </c>
      <c r="R1081" s="1" t="str">
        <f>_xlfn.XLOOKUP(Q1081,RFM[RFM Score],RFM[Client Segmentation])</f>
        <v>Hibernating</v>
      </c>
    </row>
    <row r="1082" spans="1:18" x14ac:dyDescent="0.3">
      <c r="A1082" t="s">
        <v>1134</v>
      </c>
      <c r="B1082" t="s">
        <v>11</v>
      </c>
      <c r="C1082">
        <v>26</v>
      </c>
      <c r="D1082" t="s">
        <v>8070</v>
      </c>
      <c r="E1082" t="s">
        <v>8087</v>
      </c>
      <c r="F1082" t="s">
        <v>12</v>
      </c>
      <c r="G1082">
        <v>20</v>
      </c>
      <c r="H1082" s="1">
        <v>16198</v>
      </c>
      <c r="I1082">
        <v>313635</v>
      </c>
      <c r="J1082" s="1">
        <v>16</v>
      </c>
      <c r="K1082" t="s">
        <v>18</v>
      </c>
      <c r="L1082" t="s">
        <v>34</v>
      </c>
      <c r="M1082" t="s">
        <v>15</v>
      </c>
      <c r="N1082" s="1">
        <f xml:space="preserve"> ROUND((1 - _xlfn.PERCENTRANK.INC(customers[days_since_last_purchase],customers[[#This Row],[days_since_last_purchase]]))*4 +1,0)</f>
        <v>4</v>
      </c>
      <c r="O1082" s="1">
        <f>ROUND(_xlfn.PERCENTRANK.INC(customers[total_orders],customers[[#This Row],[total_orders]])*4+1,0)</f>
        <v>4</v>
      </c>
      <c r="P1082" s="1">
        <f>ROUND(_xlfn.PERCENTRANK.INC(customers[total_spend_usd],customers[[#This Row],[total_spend_usd]])*4+1,0)</f>
        <v>5</v>
      </c>
      <c r="Q1082" s="1">
        <v>445</v>
      </c>
      <c r="R1082" s="1" t="str">
        <f>_xlfn.XLOOKUP(Q1082,RFM[RFM Score],RFM[Client Segmentation])</f>
        <v>Champion</v>
      </c>
    </row>
    <row r="1083" spans="1:18" x14ac:dyDescent="0.3">
      <c r="A1083" t="s">
        <v>1135</v>
      </c>
      <c r="B1083" t="s">
        <v>123</v>
      </c>
      <c r="C1083">
        <v>45</v>
      </c>
      <c r="D1083" t="s">
        <v>8071</v>
      </c>
      <c r="E1083" t="s">
        <v>8084</v>
      </c>
      <c r="F1083" t="s">
        <v>17</v>
      </c>
      <c r="G1083">
        <v>26</v>
      </c>
      <c r="H1083" s="1">
        <v>6786</v>
      </c>
      <c r="I1083">
        <v>154326</v>
      </c>
      <c r="J1083" s="1">
        <v>101</v>
      </c>
      <c r="K1083" t="s">
        <v>44</v>
      </c>
      <c r="L1083" t="s">
        <v>45</v>
      </c>
      <c r="M1083" t="s">
        <v>15</v>
      </c>
      <c r="N1083" s="1">
        <f xml:space="preserve"> ROUND((1 - _xlfn.PERCENTRANK.INC(customers[days_since_last_purchase],customers[[#This Row],[days_since_last_purchase]]))*4 +1,0)</f>
        <v>2</v>
      </c>
      <c r="O1083" s="1">
        <f>ROUND(_xlfn.PERCENTRANK.INC(customers[total_orders],customers[[#This Row],[total_orders]])*4+1,0)</f>
        <v>4</v>
      </c>
      <c r="P1083" s="1">
        <f>ROUND(_xlfn.PERCENTRANK.INC(customers[total_spend_usd],customers[[#This Row],[total_spend_usd]])*4+1,0)</f>
        <v>4</v>
      </c>
      <c r="Q1083" s="1">
        <v>244</v>
      </c>
      <c r="R1083" s="1" t="str">
        <f>_xlfn.XLOOKUP(Q1083,RFM[RFM Score],RFM[Client Segmentation])</f>
        <v>At Risk</v>
      </c>
    </row>
    <row r="1084" spans="1:18" x14ac:dyDescent="0.3">
      <c r="A1084" t="s">
        <v>1136</v>
      </c>
      <c r="B1084" t="s">
        <v>43</v>
      </c>
      <c r="C1084">
        <v>25</v>
      </c>
      <c r="D1084" t="s">
        <v>8070</v>
      </c>
      <c r="E1084" t="s">
        <v>8084</v>
      </c>
      <c r="F1084" t="s">
        <v>17</v>
      </c>
      <c r="G1084">
        <v>5</v>
      </c>
      <c r="H1084" s="1">
        <v>6002</v>
      </c>
      <c r="I1084">
        <v>28143</v>
      </c>
      <c r="J1084" s="1">
        <v>105</v>
      </c>
      <c r="K1084" t="s">
        <v>21</v>
      </c>
      <c r="L1084" t="s">
        <v>19</v>
      </c>
      <c r="M1084" t="s">
        <v>23</v>
      </c>
      <c r="N1084" s="1">
        <f xml:space="preserve"> ROUND((1 - _xlfn.PERCENTRANK.INC(customers[days_since_last_purchase],customers[[#This Row],[days_since_last_purchase]]))*4 +1,0)</f>
        <v>2</v>
      </c>
      <c r="O1084" s="1">
        <f>ROUND(_xlfn.PERCENTRANK.INC(customers[total_orders],customers[[#This Row],[total_orders]])*4+1,0)</f>
        <v>2</v>
      </c>
      <c r="P1084" s="1">
        <f>ROUND(_xlfn.PERCENTRANK.INC(customers[total_spend_usd],customers[[#This Row],[total_spend_usd]])*4+1,0)</f>
        <v>2</v>
      </c>
      <c r="Q1084" s="1">
        <v>222</v>
      </c>
      <c r="R1084" s="1" t="str">
        <f>_xlfn.XLOOKUP(Q1084,RFM[RFM Score],RFM[Client Segmentation])</f>
        <v>Hibernating</v>
      </c>
    </row>
    <row r="1085" spans="1:18" x14ac:dyDescent="0.3">
      <c r="A1085" t="s">
        <v>1137</v>
      </c>
      <c r="B1085" t="s">
        <v>11</v>
      </c>
      <c r="C1085">
        <v>18</v>
      </c>
      <c r="D1085" t="s">
        <v>8069</v>
      </c>
      <c r="E1085" t="s">
        <v>8084</v>
      </c>
      <c r="F1085" t="s">
        <v>17</v>
      </c>
      <c r="G1085">
        <v>12</v>
      </c>
      <c r="H1085" s="1">
        <v>16583</v>
      </c>
      <c r="I1085">
        <v>218686</v>
      </c>
      <c r="J1085" s="1">
        <v>19</v>
      </c>
      <c r="K1085" t="s">
        <v>18</v>
      </c>
      <c r="L1085" t="s">
        <v>19</v>
      </c>
      <c r="M1085" t="s">
        <v>23</v>
      </c>
      <c r="N1085" s="1">
        <f xml:space="preserve"> ROUND((1 - _xlfn.PERCENTRANK.INC(customers[days_since_last_purchase],customers[[#This Row],[days_since_last_purchase]]))*4 +1,0)</f>
        <v>4</v>
      </c>
      <c r="O1085" s="1">
        <f>ROUND(_xlfn.PERCENTRANK.INC(customers[total_orders],customers[[#This Row],[total_orders]])*4+1,0)</f>
        <v>3</v>
      </c>
      <c r="P1085" s="1">
        <f>ROUND(_xlfn.PERCENTRANK.INC(customers[total_spend_usd],customers[[#This Row],[total_spend_usd]])*4+1,0)</f>
        <v>4</v>
      </c>
      <c r="Q1085" s="1">
        <v>434</v>
      </c>
      <c r="R1085" s="1" t="str">
        <f>_xlfn.XLOOKUP(Q1085,RFM[RFM Score],RFM[Client Segmentation])</f>
        <v>Need Attention</v>
      </c>
    </row>
    <row r="1086" spans="1:18" x14ac:dyDescent="0.3">
      <c r="A1086" t="s">
        <v>1138</v>
      </c>
      <c r="B1086" t="s">
        <v>64</v>
      </c>
      <c r="C1086">
        <v>22</v>
      </c>
      <c r="D1086" t="s">
        <v>8069</v>
      </c>
      <c r="E1086" t="s">
        <v>8084</v>
      </c>
      <c r="F1086" t="s">
        <v>12</v>
      </c>
      <c r="G1086">
        <v>20</v>
      </c>
      <c r="H1086" s="1">
        <v>14875</v>
      </c>
      <c r="I1086">
        <v>301459</v>
      </c>
      <c r="J1086" s="1">
        <v>136</v>
      </c>
      <c r="K1086" t="s">
        <v>21</v>
      </c>
      <c r="L1086" t="s">
        <v>22</v>
      </c>
      <c r="M1086" t="s">
        <v>23</v>
      </c>
      <c r="N1086" s="1">
        <f xml:space="preserve"> ROUND((1 - _xlfn.PERCENTRANK.INC(customers[days_since_last_purchase],customers[[#This Row],[days_since_last_purchase]]))*4 +1,0)</f>
        <v>1</v>
      </c>
      <c r="O1086" s="1">
        <f>ROUND(_xlfn.PERCENTRANK.INC(customers[total_orders],customers[[#This Row],[total_orders]])*4+1,0)</f>
        <v>4</v>
      </c>
      <c r="P1086" s="1">
        <f>ROUND(_xlfn.PERCENTRANK.INC(customers[total_spend_usd],customers[[#This Row],[total_spend_usd]])*4+1,0)</f>
        <v>5</v>
      </c>
      <c r="Q1086" s="1">
        <v>145</v>
      </c>
      <c r="R1086" s="1" t="str">
        <f>_xlfn.XLOOKUP(Q1086,RFM[RFM Score],RFM[Client Segmentation])</f>
        <v>Cannot Lose Them</v>
      </c>
    </row>
    <row r="1087" spans="1:18" x14ac:dyDescent="0.3">
      <c r="A1087" t="s">
        <v>1139</v>
      </c>
      <c r="B1087" t="s">
        <v>11</v>
      </c>
      <c r="C1087">
        <v>35</v>
      </c>
      <c r="D1087" t="s">
        <v>8068</v>
      </c>
      <c r="E1087" t="s">
        <v>8084</v>
      </c>
      <c r="F1087" t="s">
        <v>17</v>
      </c>
      <c r="G1087">
        <v>3</v>
      </c>
      <c r="H1087" s="1">
        <v>7042</v>
      </c>
      <c r="I1087">
        <v>23745</v>
      </c>
      <c r="J1087" s="1">
        <v>110</v>
      </c>
      <c r="K1087" t="s">
        <v>13</v>
      </c>
      <c r="L1087" t="s">
        <v>14</v>
      </c>
      <c r="M1087" t="s">
        <v>15</v>
      </c>
      <c r="N1087" s="1">
        <f xml:space="preserve"> ROUND((1 - _xlfn.PERCENTRANK.INC(customers[days_since_last_purchase],customers[[#This Row],[days_since_last_purchase]]))*4 +1,0)</f>
        <v>2</v>
      </c>
      <c r="O1087" s="1">
        <f>ROUND(_xlfn.PERCENTRANK.INC(customers[total_orders],customers[[#This Row],[total_orders]])*4+1,0)</f>
        <v>1</v>
      </c>
      <c r="P1087" s="1">
        <f>ROUND(_xlfn.PERCENTRANK.INC(customers[total_spend_usd],customers[[#This Row],[total_spend_usd]])*4+1,0)</f>
        <v>2</v>
      </c>
      <c r="Q1087" s="1">
        <v>212</v>
      </c>
      <c r="R1087" s="1" t="str">
        <f>_xlfn.XLOOKUP(Q1087,RFM[RFM Score],RFM[Client Segmentation])</f>
        <v>Hibernating</v>
      </c>
    </row>
    <row r="1088" spans="1:18" x14ac:dyDescent="0.3">
      <c r="A1088" t="s">
        <v>1140</v>
      </c>
      <c r="B1088" t="s">
        <v>68</v>
      </c>
      <c r="C1088">
        <v>38</v>
      </c>
      <c r="D1088" t="s">
        <v>8068</v>
      </c>
      <c r="E1088" t="s">
        <v>8087</v>
      </c>
      <c r="F1088" t="s">
        <v>17</v>
      </c>
      <c r="G1088">
        <v>11</v>
      </c>
      <c r="H1088" s="1">
        <v>3516</v>
      </c>
      <c r="I1088">
        <v>33422</v>
      </c>
      <c r="J1088" s="1">
        <v>52</v>
      </c>
      <c r="K1088" t="s">
        <v>21</v>
      </c>
      <c r="L1088" t="s">
        <v>14</v>
      </c>
      <c r="M1088" t="s">
        <v>15</v>
      </c>
      <c r="N1088" s="1">
        <f xml:space="preserve"> ROUND((1 - _xlfn.PERCENTRANK.INC(customers[days_since_last_purchase],customers[[#This Row],[days_since_last_purchase]]))*4 +1,0)</f>
        <v>3</v>
      </c>
      <c r="O1088" s="1">
        <f>ROUND(_xlfn.PERCENTRANK.INC(customers[total_orders],customers[[#This Row],[total_orders]])*4+1,0)</f>
        <v>3</v>
      </c>
      <c r="P1088" s="1">
        <f>ROUND(_xlfn.PERCENTRANK.INC(customers[total_spend_usd],customers[[#This Row],[total_spend_usd]])*4+1,0)</f>
        <v>2</v>
      </c>
      <c r="Q1088" s="1">
        <v>332</v>
      </c>
      <c r="R1088" s="1" t="str">
        <f>_xlfn.XLOOKUP(Q1088,RFM[RFM Score],RFM[Client Segmentation])</f>
        <v>Hibernating</v>
      </c>
    </row>
    <row r="1089" spans="1:18" x14ac:dyDescent="0.3">
      <c r="A1089" t="s">
        <v>1141</v>
      </c>
      <c r="B1089" t="s">
        <v>61</v>
      </c>
      <c r="C1089">
        <v>43</v>
      </c>
      <c r="D1089" t="s">
        <v>8068</v>
      </c>
      <c r="E1089" t="s">
        <v>8084</v>
      </c>
      <c r="F1089" t="s">
        <v>12</v>
      </c>
      <c r="G1089">
        <v>16</v>
      </c>
      <c r="H1089" s="1">
        <v>7217</v>
      </c>
      <c r="I1089">
        <v>103761</v>
      </c>
      <c r="J1089" s="1">
        <v>54</v>
      </c>
      <c r="K1089" t="s">
        <v>37</v>
      </c>
      <c r="L1089" t="s">
        <v>19</v>
      </c>
      <c r="M1089" t="s">
        <v>23</v>
      </c>
      <c r="N1089" s="1">
        <f xml:space="preserve"> ROUND((1 - _xlfn.PERCENTRANK.INC(customers[days_since_last_purchase],customers[[#This Row],[days_since_last_purchase]]))*4 +1,0)</f>
        <v>3</v>
      </c>
      <c r="O1089" s="1">
        <f>ROUND(_xlfn.PERCENTRANK.INC(customers[total_orders],customers[[#This Row],[total_orders]])*4+1,0)</f>
        <v>3</v>
      </c>
      <c r="P1089" s="1">
        <f>ROUND(_xlfn.PERCENTRANK.INC(customers[total_spend_usd],customers[[#This Row],[total_spend_usd]])*4+1,0)</f>
        <v>3</v>
      </c>
      <c r="Q1089" s="1">
        <v>333</v>
      </c>
      <c r="R1089" s="1" t="str">
        <f>_xlfn.XLOOKUP(Q1089,RFM[RFM Score],RFM[Client Segmentation])</f>
        <v>Potential Loyalist</v>
      </c>
    </row>
    <row r="1090" spans="1:18" x14ac:dyDescent="0.3">
      <c r="A1090" t="s">
        <v>1142</v>
      </c>
      <c r="B1090" t="s">
        <v>11</v>
      </c>
      <c r="C1090">
        <v>18</v>
      </c>
      <c r="D1090" t="s">
        <v>8069</v>
      </c>
      <c r="E1090" t="s">
        <v>8087</v>
      </c>
      <c r="F1090" t="s">
        <v>12</v>
      </c>
      <c r="G1090">
        <v>2</v>
      </c>
      <c r="H1090" s="1">
        <v>974</v>
      </c>
      <c r="I1090">
        <v>21599</v>
      </c>
      <c r="J1090" s="1">
        <v>87</v>
      </c>
      <c r="K1090" t="s">
        <v>13</v>
      </c>
      <c r="L1090" t="s">
        <v>19</v>
      </c>
      <c r="M1090" t="s">
        <v>15</v>
      </c>
      <c r="N1090" s="1">
        <f xml:space="preserve"> ROUND((1 - _xlfn.PERCENTRANK.INC(customers[days_since_last_purchase],customers[[#This Row],[days_since_last_purchase]]))*4 +1,0)</f>
        <v>2</v>
      </c>
      <c r="O1090" s="1">
        <f>ROUND(_xlfn.PERCENTRANK.INC(customers[total_orders],customers[[#This Row],[total_orders]])*4+1,0)</f>
        <v>1</v>
      </c>
      <c r="P1090" s="1">
        <f>ROUND(_xlfn.PERCENTRANK.INC(customers[total_spend_usd],customers[[#This Row],[total_spend_usd]])*4+1,0)</f>
        <v>2</v>
      </c>
      <c r="Q1090" s="1">
        <v>212</v>
      </c>
      <c r="R1090" s="1" t="str">
        <f>_xlfn.XLOOKUP(Q1090,RFM[RFM Score],RFM[Client Segmentation])</f>
        <v>Hibernating</v>
      </c>
    </row>
    <row r="1091" spans="1:18" x14ac:dyDescent="0.3">
      <c r="A1091" t="s">
        <v>1143</v>
      </c>
      <c r="B1091" t="s">
        <v>61</v>
      </c>
      <c r="C1091">
        <v>18</v>
      </c>
      <c r="D1091" t="s">
        <v>8069</v>
      </c>
      <c r="E1091" t="s">
        <v>8085</v>
      </c>
      <c r="F1091" t="s">
        <v>17</v>
      </c>
      <c r="G1091">
        <v>5</v>
      </c>
      <c r="H1091" s="1">
        <v>7157</v>
      </c>
      <c r="I1091">
        <v>3944</v>
      </c>
      <c r="J1091" s="1">
        <v>16</v>
      </c>
      <c r="K1091" t="s">
        <v>28</v>
      </c>
      <c r="L1091" t="s">
        <v>22</v>
      </c>
      <c r="M1091" t="s">
        <v>23</v>
      </c>
      <c r="N1091" s="1">
        <f xml:space="preserve"> ROUND((1 - _xlfn.PERCENTRANK.INC(customers[days_since_last_purchase],customers[[#This Row],[days_since_last_purchase]]))*4 +1,0)</f>
        <v>4</v>
      </c>
      <c r="O1091" s="1">
        <f>ROUND(_xlfn.PERCENTRANK.INC(customers[total_orders],customers[[#This Row],[total_orders]])*4+1,0)</f>
        <v>2</v>
      </c>
      <c r="P1091" s="1">
        <f>ROUND(_xlfn.PERCENTRANK.INC(customers[total_spend_usd],customers[[#This Row],[total_spend_usd]])*4+1,0)</f>
        <v>1</v>
      </c>
      <c r="Q1091" s="1">
        <v>421</v>
      </c>
      <c r="R1091" s="1" t="str">
        <f>_xlfn.XLOOKUP(Q1091,RFM[RFM Score],RFM[Client Segmentation])</f>
        <v>New Customer</v>
      </c>
    </row>
    <row r="1092" spans="1:18" x14ac:dyDescent="0.3">
      <c r="A1092" t="s">
        <v>1144</v>
      </c>
      <c r="B1092" t="s">
        <v>166</v>
      </c>
      <c r="C1092">
        <v>21</v>
      </c>
      <c r="D1092" t="s">
        <v>8069</v>
      </c>
      <c r="E1092" t="s">
        <v>8087</v>
      </c>
      <c r="F1092" t="s">
        <v>17</v>
      </c>
      <c r="G1092">
        <v>5</v>
      </c>
      <c r="H1092" s="1">
        <v>3148</v>
      </c>
      <c r="I1092">
        <v>14705</v>
      </c>
      <c r="J1092" s="1">
        <v>47</v>
      </c>
      <c r="K1092" t="s">
        <v>98</v>
      </c>
      <c r="L1092" t="s">
        <v>14</v>
      </c>
      <c r="M1092" t="s">
        <v>15</v>
      </c>
      <c r="N1092" s="1">
        <f xml:space="preserve"> ROUND((1 - _xlfn.PERCENTRANK.INC(customers[days_since_last_purchase],customers[[#This Row],[days_since_last_purchase]]))*4 +1,0)</f>
        <v>3</v>
      </c>
      <c r="O1092" s="1">
        <f>ROUND(_xlfn.PERCENTRANK.INC(customers[total_orders],customers[[#This Row],[total_orders]])*4+1,0)</f>
        <v>2</v>
      </c>
      <c r="P1092" s="1">
        <f>ROUND(_xlfn.PERCENTRANK.INC(customers[total_spend_usd],customers[[#This Row],[total_spend_usd]])*4+1,0)</f>
        <v>2</v>
      </c>
      <c r="Q1092" s="1">
        <v>322</v>
      </c>
      <c r="R1092" s="1" t="str">
        <f>_xlfn.XLOOKUP(Q1092,RFM[RFM Score],RFM[Client Segmentation])</f>
        <v>Hibernating</v>
      </c>
    </row>
    <row r="1093" spans="1:18" x14ac:dyDescent="0.3">
      <c r="A1093" t="s">
        <v>1145</v>
      </c>
      <c r="B1093" t="s">
        <v>49</v>
      </c>
      <c r="C1093">
        <v>55</v>
      </c>
      <c r="D1093" t="s">
        <v>8072</v>
      </c>
      <c r="E1093" t="s">
        <v>8084</v>
      </c>
      <c r="F1093" t="s">
        <v>12</v>
      </c>
      <c r="G1093">
        <v>5</v>
      </c>
      <c r="H1093" s="1">
        <v>4774</v>
      </c>
      <c r="I1093">
        <v>2163</v>
      </c>
      <c r="J1093" s="1">
        <v>3</v>
      </c>
      <c r="K1093" t="s">
        <v>55</v>
      </c>
      <c r="L1093" t="s">
        <v>34</v>
      </c>
      <c r="M1093" t="s">
        <v>23</v>
      </c>
      <c r="N1093" s="1">
        <f xml:space="preserve"> ROUND((1 - _xlfn.PERCENTRANK.INC(customers[days_since_last_purchase],customers[[#This Row],[days_since_last_purchase]]))*4 +1,0)</f>
        <v>5</v>
      </c>
      <c r="O1093" s="1">
        <f>ROUND(_xlfn.PERCENTRANK.INC(customers[total_orders],customers[[#This Row],[total_orders]])*4+1,0)</f>
        <v>2</v>
      </c>
      <c r="P1093" s="1">
        <f>ROUND(_xlfn.PERCENTRANK.INC(customers[total_spend_usd],customers[[#This Row],[total_spend_usd]])*4+1,0)</f>
        <v>1</v>
      </c>
      <c r="Q1093" s="1">
        <v>521</v>
      </c>
      <c r="R1093" s="1" t="str">
        <f>_xlfn.XLOOKUP(Q1093,RFM[RFM Score],RFM[Client Segmentation])</f>
        <v>Promising</v>
      </c>
    </row>
    <row r="1094" spans="1:18" x14ac:dyDescent="0.3">
      <c r="A1094" t="s">
        <v>1146</v>
      </c>
      <c r="B1094" t="s">
        <v>166</v>
      </c>
      <c r="C1094">
        <v>47</v>
      </c>
      <c r="D1094" t="s">
        <v>8071</v>
      </c>
      <c r="E1094" t="s">
        <v>8087</v>
      </c>
      <c r="F1094" t="s">
        <v>17</v>
      </c>
      <c r="G1094">
        <v>2</v>
      </c>
      <c r="H1094" s="1">
        <v>1076</v>
      </c>
      <c r="I1094">
        <v>2188</v>
      </c>
      <c r="J1094" s="1">
        <v>32</v>
      </c>
      <c r="K1094" t="s">
        <v>44</v>
      </c>
      <c r="L1094" t="s">
        <v>14</v>
      </c>
      <c r="M1094" t="s">
        <v>15</v>
      </c>
      <c r="N1094" s="1">
        <f xml:space="preserve"> ROUND((1 - _xlfn.PERCENTRANK.INC(customers[days_since_last_purchase],customers[[#This Row],[days_since_last_purchase]]))*4 +1,0)</f>
        <v>3</v>
      </c>
      <c r="O1094" s="1">
        <f>ROUND(_xlfn.PERCENTRANK.INC(customers[total_orders],customers[[#This Row],[total_orders]])*4+1,0)</f>
        <v>1</v>
      </c>
      <c r="P1094" s="1">
        <f>ROUND(_xlfn.PERCENTRANK.INC(customers[total_spend_usd],customers[[#This Row],[total_spend_usd]])*4+1,0)</f>
        <v>1</v>
      </c>
      <c r="Q1094" s="1">
        <v>311</v>
      </c>
      <c r="R1094" s="1" t="str">
        <f>_xlfn.XLOOKUP(Q1094,RFM[RFM Score],RFM[Client Segmentation])</f>
        <v>New Customer</v>
      </c>
    </row>
    <row r="1095" spans="1:18" x14ac:dyDescent="0.3">
      <c r="A1095" t="s">
        <v>1147</v>
      </c>
      <c r="B1095" t="s">
        <v>11</v>
      </c>
      <c r="C1095">
        <v>25</v>
      </c>
      <c r="D1095" t="s">
        <v>8070</v>
      </c>
      <c r="E1095" t="s">
        <v>8087</v>
      </c>
      <c r="F1095" t="s">
        <v>12</v>
      </c>
      <c r="G1095">
        <v>11</v>
      </c>
      <c r="H1095" s="1">
        <v>9009</v>
      </c>
      <c r="I1095">
        <v>89695</v>
      </c>
      <c r="J1095" s="1">
        <v>36</v>
      </c>
      <c r="K1095" t="s">
        <v>44</v>
      </c>
      <c r="L1095" t="s">
        <v>19</v>
      </c>
      <c r="M1095" t="s">
        <v>15</v>
      </c>
      <c r="N1095" s="1">
        <f xml:space="preserve"> ROUND((1 - _xlfn.PERCENTRANK.INC(customers[days_since_last_purchase],customers[[#This Row],[days_since_last_purchase]]))*4 +1,0)</f>
        <v>3</v>
      </c>
      <c r="O1095" s="1">
        <f>ROUND(_xlfn.PERCENTRANK.INC(customers[total_orders],customers[[#This Row],[total_orders]])*4+1,0)</f>
        <v>3</v>
      </c>
      <c r="P1095" s="1">
        <f>ROUND(_xlfn.PERCENTRANK.INC(customers[total_spend_usd],customers[[#This Row],[total_spend_usd]])*4+1,0)</f>
        <v>3</v>
      </c>
      <c r="Q1095" s="1">
        <v>333</v>
      </c>
      <c r="R1095" s="1" t="str">
        <f>_xlfn.XLOOKUP(Q1095,RFM[RFM Score],RFM[Client Segmentation])</f>
        <v>Potential Loyalist</v>
      </c>
    </row>
    <row r="1096" spans="1:18" x14ac:dyDescent="0.3">
      <c r="A1096" t="s">
        <v>1148</v>
      </c>
      <c r="B1096" t="s">
        <v>43</v>
      </c>
      <c r="C1096">
        <v>39</v>
      </c>
      <c r="D1096" t="s">
        <v>8068</v>
      </c>
      <c r="E1096" t="s">
        <v>8084</v>
      </c>
      <c r="F1096" t="s">
        <v>12</v>
      </c>
      <c r="G1096">
        <v>12</v>
      </c>
      <c r="H1096" s="1">
        <v>6356</v>
      </c>
      <c r="I1096">
        <v>73742</v>
      </c>
      <c r="J1096" s="1">
        <v>12</v>
      </c>
      <c r="K1096" t="s">
        <v>18</v>
      </c>
      <c r="L1096" t="s">
        <v>19</v>
      </c>
      <c r="M1096" t="s">
        <v>23</v>
      </c>
      <c r="N1096" s="1">
        <f xml:space="preserve"> ROUND((1 - _xlfn.PERCENTRANK.INC(customers[days_since_last_purchase],customers[[#This Row],[days_since_last_purchase]]))*4 +1,0)</f>
        <v>4</v>
      </c>
      <c r="O1096" s="1">
        <f>ROUND(_xlfn.PERCENTRANK.INC(customers[total_orders],customers[[#This Row],[total_orders]])*4+1,0)</f>
        <v>3</v>
      </c>
      <c r="P1096" s="1">
        <f>ROUND(_xlfn.PERCENTRANK.INC(customers[total_spend_usd],customers[[#This Row],[total_spend_usd]])*4+1,0)</f>
        <v>3</v>
      </c>
      <c r="Q1096" s="1">
        <v>433</v>
      </c>
      <c r="R1096" s="1" t="str">
        <f>_xlfn.XLOOKUP(Q1096,RFM[RFM Score],RFM[Client Segmentation])</f>
        <v>Potential Loyalist</v>
      </c>
    </row>
    <row r="1097" spans="1:18" x14ac:dyDescent="0.3">
      <c r="A1097" t="s">
        <v>1149</v>
      </c>
      <c r="B1097" t="s">
        <v>43</v>
      </c>
      <c r="C1097">
        <v>33</v>
      </c>
      <c r="D1097" t="s">
        <v>8070</v>
      </c>
      <c r="E1097" t="s">
        <v>8087</v>
      </c>
      <c r="F1097" t="s">
        <v>17</v>
      </c>
      <c r="G1097">
        <v>1</v>
      </c>
      <c r="H1097" s="1">
        <v>18729</v>
      </c>
      <c r="I1097">
        <v>1674</v>
      </c>
      <c r="J1097" s="1">
        <v>12</v>
      </c>
      <c r="K1097" t="s">
        <v>37</v>
      </c>
      <c r="L1097" t="s">
        <v>19</v>
      </c>
      <c r="M1097" t="s">
        <v>15</v>
      </c>
      <c r="N1097" s="1">
        <f xml:space="preserve"> ROUND((1 - _xlfn.PERCENTRANK.INC(customers[days_since_last_purchase],customers[[#This Row],[days_since_last_purchase]]))*4 +1,0)</f>
        <v>4</v>
      </c>
      <c r="O1097" s="1">
        <f>ROUND(_xlfn.PERCENTRANK.INC(customers[total_orders],customers[[#This Row],[total_orders]])*4+1,0)</f>
        <v>1</v>
      </c>
      <c r="P1097" s="1">
        <f>ROUND(_xlfn.PERCENTRANK.INC(customers[total_spend_usd],customers[[#This Row],[total_spend_usd]])*4+1,0)</f>
        <v>1</v>
      </c>
      <c r="Q1097" s="1">
        <v>411</v>
      </c>
      <c r="R1097" s="1" t="str">
        <f>_xlfn.XLOOKUP(Q1097,RFM[RFM Score],RFM[Client Segmentation])</f>
        <v>New Customer</v>
      </c>
    </row>
    <row r="1098" spans="1:18" x14ac:dyDescent="0.3">
      <c r="A1098" t="s">
        <v>1150</v>
      </c>
      <c r="B1098" t="s">
        <v>11</v>
      </c>
      <c r="C1098">
        <v>27</v>
      </c>
      <c r="D1098" t="s">
        <v>8070</v>
      </c>
      <c r="E1098" t="s">
        <v>8084</v>
      </c>
      <c r="F1098" t="s">
        <v>17</v>
      </c>
      <c r="G1098">
        <v>6</v>
      </c>
      <c r="H1098" s="1">
        <v>3944</v>
      </c>
      <c r="I1098">
        <v>22882</v>
      </c>
      <c r="J1098" s="1">
        <v>14</v>
      </c>
      <c r="K1098" t="s">
        <v>37</v>
      </c>
      <c r="L1098" t="s">
        <v>19</v>
      </c>
      <c r="M1098" t="s">
        <v>15</v>
      </c>
      <c r="N1098" s="1">
        <f xml:space="preserve"> ROUND((1 - _xlfn.PERCENTRANK.INC(customers[days_since_last_purchase],customers[[#This Row],[days_since_last_purchase]]))*4 +1,0)</f>
        <v>4</v>
      </c>
      <c r="O1098" s="1">
        <f>ROUND(_xlfn.PERCENTRANK.INC(customers[total_orders],customers[[#This Row],[total_orders]])*4+1,0)</f>
        <v>2</v>
      </c>
      <c r="P1098" s="1">
        <f>ROUND(_xlfn.PERCENTRANK.INC(customers[total_spend_usd],customers[[#This Row],[total_spend_usd]])*4+1,0)</f>
        <v>2</v>
      </c>
      <c r="Q1098" s="1">
        <v>422</v>
      </c>
      <c r="R1098" s="1" t="str">
        <f>_xlfn.XLOOKUP(Q1098,RFM[RFM Score],RFM[Client Segmentation])</f>
        <v>New Customer</v>
      </c>
    </row>
    <row r="1099" spans="1:18" x14ac:dyDescent="0.3">
      <c r="A1099" t="s">
        <v>1151</v>
      </c>
      <c r="B1099" t="s">
        <v>11</v>
      </c>
      <c r="C1099">
        <v>44</v>
      </c>
      <c r="D1099" t="s">
        <v>8068</v>
      </c>
      <c r="E1099" t="s">
        <v>8084</v>
      </c>
      <c r="F1099" t="s">
        <v>12</v>
      </c>
      <c r="G1099">
        <v>27</v>
      </c>
      <c r="H1099" s="1">
        <v>427</v>
      </c>
      <c r="I1099">
        <v>132134</v>
      </c>
      <c r="J1099" s="1">
        <v>22</v>
      </c>
      <c r="K1099" t="s">
        <v>13</v>
      </c>
      <c r="L1099" t="s">
        <v>34</v>
      </c>
      <c r="M1099" t="s">
        <v>23</v>
      </c>
      <c r="N1099" s="1">
        <f xml:space="preserve"> ROUND((1 - _xlfn.PERCENTRANK.INC(customers[days_since_last_purchase],customers[[#This Row],[days_since_last_purchase]]))*4 +1,0)</f>
        <v>4</v>
      </c>
      <c r="O1099" s="1">
        <f>ROUND(_xlfn.PERCENTRANK.INC(customers[total_orders],customers[[#This Row],[total_orders]])*4+1,0)</f>
        <v>4</v>
      </c>
      <c r="P1099" s="1">
        <f>ROUND(_xlfn.PERCENTRANK.INC(customers[total_spend_usd],customers[[#This Row],[total_spend_usd]])*4+1,0)</f>
        <v>4</v>
      </c>
      <c r="Q1099" s="1">
        <v>444</v>
      </c>
      <c r="R1099" s="1" t="str">
        <f>_xlfn.XLOOKUP(Q1099,RFM[RFM Score],RFM[Client Segmentation])</f>
        <v>Loyal Customer</v>
      </c>
    </row>
    <row r="1100" spans="1:18" x14ac:dyDescent="0.3">
      <c r="A1100" t="s">
        <v>1152</v>
      </c>
      <c r="B1100" t="s">
        <v>96</v>
      </c>
      <c r="C1100">
        <v>45</v>
      </c>
      <c r="D1100" t="s">
        <v>8071</v>
      </c>
      <c r="E1100" t="s">
        <v>8087</v>
      </c>
      <c r="F1100" t="s">
        <v>17</v>
      </c>
      <c r="G1100">
        <v>57</v>
      </c>
      <c r="H1100" s="1">
        <v>1189</v>
      </c>
      <c r="I1100">
        <v>67904</v>
      </c>
      <c r="J1100" s="1">
        <v>60</v>
      </c>
      <c r="K1100" t="s">
        <v>40</v>
      </c>
      <c r="L1100" t="s">
        <v>34</v>
      </c>
      <c r="M1100" t="s">
        <v>23</v>
      </c>
      <c r="N1100" s="1">
        <f xml:space="preserve"> ROUND((1 - _xlfn.PERCENTRANK.INC(customers[days_since_last_purchase],customers[[#This Row],[days_since_last_purchase]]))*4 +1,0)</f>
        <v>2</v>
      </c>
      <c r="O1100" s="1">
        <f>ROUND(_xlfn.PERCENTRANK.INC(customers[total_orders],customers[[#This Row],[total_orders]])*4+1,0)</f>
        <v>5</v>
      </c>
      <c r="P1100" s="1">
        <f>ROUND(_xlfn.PERCENTRANK.INC(customers[total_spend_usd],customers[[#This Row],[total_spend_usd]])*4+1,0)</f>
        <v>3</v>
      </c>
      <c r="Q1100" s="1">
        <v>253</v>
      </c>
      <c r="R1100" s="1" t="str">
        <f>_xlfn.XLOOKUP(Q1100,RFM[RFM Score],RFM[Client Segmentation])</f>
        <v>At Risk</v>
      </c>
    </row>
    <row r="1101" spans="1:18" x14ac:dyDescent="0.3">
      <c r="A1101" t="s">
        <v>1153</v>
      </c>
      <c r="B1101" t="s">
        <v>27</v>
      </c>
      <c r="C1101">
        <v>23</v>
      </c>
      <c r="D1101" t="s">
        <v>8069</v>
      </c>
      <c r="E1101" t="s">
        <v>8084</v>
      </c>
      <c r="F1101" t="s">
        <v>12</v>
      </c>
      <c r="G1101">
        <v>22</v>
      </c>
      <c r="H1101" s="1">
        <v>1229</v>
      </c>
      <c r="I1101">
        <v>27155</v>
      </c>
      <c r="J1101" s="1">
        <v>137</v>
      </c>
      <c r="K1101" t="s">
        <v>25</v>
      </c>
      <c r="L1101" t="s">
        <v>19</v>
      </c>
      <c r="M1101" t="s">
        <v>23</v>
      </c>
      <c r="N1101" s="1">
        <f xml:space="preserve"> ROUND((1 - _xlfn.PERCENTRANK.INC(customers[days_since_last_purchase],customers[[#This Row],[days_since_last_purchase]]))*4 +1,0)</f>
        <v>1</v>
      </c>
      <c r="O1101" s="1">
        <f>ROUND(_xlfn.PERCENTRANK.INC(customers[total_orders],customers[[#This Row],[total_orders]])*4+1,0)</f>
        <v>4</v>
      </c>
      <c r="P1101" s="1">
        <f>ROUND(_xlfn.PERCENTRANK.INC(customers[total_spend_usd],customers[[#This Row],[total_spend_usd]])*4+1,0)</f>
        <v>2</v>
      </c>
      <c r="Q1101" s="1">
        <v>142</v>
      </c>
      <c r="R1101" s="1" t="str">
        <f>_xlfn.XLOOKUP(Q1101,RFM[RFM Score],RFM[Client Segmentation])</f>
        <v>At Risk</v>
      </c>
    </row>
    <row r="1102" spans="1:18" x14ac:dyDescent="0.3">
      <c r="A1102" t="s">
        <v>1154</v>
      </c>
      <c r="B1102" t="s">
        <v>43</v>
      </c>
      <c r="C1102">
        <v>38</v>
      </c>
      <c r="D1102" t="s">
        <v>8068</v>
      </c>
      <c r="E1102" t="s">
        <v>8087</v>
      </c>
      <c r="F1102" t="s">
        <v>12</v>
      </c>
      <c r="G1102">
        <v>8</v>
      </c>
      <c r="H1102" s="1">
        <v>354</v>
      </c>
      <c r="I1102">
        <v>32211</v>
      </c>
      <c r="J1102" s="1">
        <v>19</v>
      </c>
      <c r="K1102" t="s">
        <v>21</v>
      </c>
      <c r="L1102" t="s">
        <v>14</v>
      </c>
      <c r="M1102" t="s">
        <v>15</v>
      </c>
      <c r="N1102" s="1">
        <f xml:space="preserve"> ROUND((1 - _xlfn.PERCENTRANK.INC(customers[days_since_last_purchase],customers[[#This Row],[days_since_last_purchase]]))*4 +1,0)</f>
        <v>4</v>
      </c>
      <c r="O1102" s="1">
        <f>ROUND(_xlfn.PERCENTRANK.INC(customers[total_orders],customers[[#This Row],[total_orders]])*4+1,0)</f>
        <v>2</v>
      </c>
      <c r="P1102" s="1">
        <f>ROUND(_xlfn.PERCENTRANK.INC(customers[total_spend_usd],customers[[#This Row],[total_spend_usd]])*4+1,0)</f>
        <v>2</v>
      </c>
      <c r="Q1102" s="1">
        <v>422</v>
      </c>
      <c r="R1102" s="1" t="str">
        <f>_xlfn.XLOOKUP(Q1102,RFM[RFM Score],RFM[Client Segmentation])</f>
        <v>New Customer</v>
      </c>
    </row>
    <row r="1103" spans="1:18" x14ac:dyDescent="0.3">
      <c r="A1103" t="s">
        <v>1155</v>
      </c>
      <c r="B1103" t="s">
        <v>96</v>
      </c>
      <c r="C1103">
        <v>25</v>
      </c>
      <c r="D1103" t="s">
        <v>8070</v>
      </c>
      <c r="E1103" t="s">
        <v>8084</v>
      </c>
      <c r="F1103" t="s">
        <v>12</v>
      </c>
      <c r="G1103">
        <v>9</v>
      </c>
      <c r="H1103" s="1">
        <v>2888</v>
      </c>
      <c r="I1103">
        <v>22881</v>
      </c>
      <c r="J1103" s="1">
        <v>27</v>
      </c>
      <c r="K1103" t="s">
        <v>74</v>
      </c>
      <c r="L1103" t="s">
        <v>19</v>
      </c>
      <c r="M1103" t="s">
        <v>23</v>
      </c>
      <c r="N1103" s="1">
        <f xml:space="preserve"> ROUND((1 - _xlfn.PERCENTRANK.INC(customers[days_since_last_purchase],customers[[#This Row],[days_since_last_purchase]]))*4 +1,0)</f>
        <v>4</v>
      </c>
      <c r="O1103" s="1">
        <f>ROUND(_xlfn.PERCENTRANK.INC(customers[total_orders],customers[[#This Row],[total_orders]])*4+1,0)</f>
        <v>2</v>
      </c>
      <c r="P1103" s="1">
        <f>ROUND(_xlfn.PERCENTRANK.INC(customers[total_spend_usd],customers[[#This Row],[total_spend_usd]])*4+1,0)</f>
        <v>2</v>
      </c>
      <c r="Q1103" s="1">
        <v>422</v>
      </c>
      <c r="R1103" s="1" t="str">
        <f>_xlfn.XLOOKUP(Q1103,RFM[RFM Score],RFM[Client Segmentation])</f>
        <v>New Customer</v>
      </c>
    </row>
    <row r="1104" spans="1:18" x14ac:dyDescent="0.3">
      <c r="A1104" t="s">
        <v>1156</v>
      </c>
      <c r="B1104" t="s">
        <v>96</v>
      </c>
      <c r="C1104">
        <v>32</v>
      </c>
      <c r="D1104" t="s">
        <v>8070</v>
      </c>
      <c r="E1104" t="s">
        <v>8087</v>
      </c>
      <c r="F1104" t="s">
        <v>17</v>
      </c>
      <c r="G1104">
        <v>6</v>
      </c>
      <c r="H1104" s="1">
        <v>9632</v>
      </c>
      <c r="I1104">
        <v>65556</v>
      </c>
      <c r="J1104" s="1">
        <v>15</v>
      </c>
      <c r="K1104" t="s">
        <v>52</v>
      </c>
      <c r="L1104" t="s">
        <v>45</v>
      </c>
      <c r="M1104" t="s">
        <v>23</v>
      </c>
      <c r="N1104" s="1">
        <f xml:space="preserve"> ROUND((1 - _xlfn.PERCENTRANK.INC(customers[days_since_last_purchase],customers[[#This Row],[days_since_last_purchase]]))*4 +1,0)</f>
        <v>4</v>
      </c>
      <c r="O1104" s="1">
        <f>ROUND(_xlfn.PERCENTRANK.INC(customers[total_orders],customers[[#This Row],[total_orders]])*4+1,0)</f>
        <v>2</v>
      </c>
      <c r="P1104" s="1">
        <f>ROUND(_xlfn.PERCENTRANK.INC(customers[total_spend_usd],customers[[#This Row],[total_spend_usd]])*4+1,0)</f>
        <v>3</v>
      </c>
      <c r="Q1104" s="1">
        <v>423</v>
      </c>
      <c r="R1104" s="1" t="str">
        <f>_xlfn.XLOOKUP(Q1104,RFM[RFM Score],RFM[Client Segmentation])</f>
        <v>Potential Loyalist</v>
      </c>
    </row>
    <row r="1105" spans="1:18" x14ac:dyDescent="0.3">
      <c r="A1105" t="s">
        <v>1157</v>
      </c>
      <c r="B1105" t="s">
        <v>11</v>
      </c>
      <c r="C1105">
        <v>46</v>
      </c>
      <c r="D1105" t="s">
        <v>8071</v>
      </c>
      <c r="E1105" t="s">
        <v>8085</v>
      </c>
      <c r="F1105" t="s">
        <v>17</v>
      </c>
      <c r="G1105">
        <v>2</v>
      </c>
      <c r="H1105" s="1">
        <v>7537</v>
      </c>
      <c r="I1105">
        <v>17265</v>
      </c>
      <c r="J1105" s="1">
        <v>10</v>
      </c>
      <c r="K1105" t="s">
        <v>40</v>
      </c>
      <c r="L1105" t="s">
        <v>14</v>
      </c>
      <c r="M1105" t="s">
        <v>15</v>
      </c>
      <c r="N1105" s="1">
        <f xml:space="preserve"> ROUND((1 - _xlfn.PERCENTRANK.INC(customers[days_since_last_purchase],customers[[#This Row],[days_since_last_purchase]]))*4 +1,0)</f>
        <v>4</v>
      </c>
      <c r="O1105" s="1">
        <f>ROUND(_xlfn.PERCENTRANK.INC(customers[total_orders],customers[[#This Row],[total_orders]])*4+1,0)</f>
        <v>1</v>
      </c>
      <c r="P1105" s="1">
        <f>ROUND(_xlfn.PERCENTRANK.INC(customers[total_spend_usd],customers[[#This Row],[total_spend_usd]])*4+1,0)</f>
        <v>2</v>
      </c>
      <c r="Q1105" s="1">
        <v>412</v>
      </c>
      <c r="R1105" s="1" t="str">
        <f>_xlfn.XLOOKUP(Q1105,RFM[RFM Score],RFM[Client Segmentation])</f>
        <v>New Customer</v>
      </c>
    </row>
    <row r="1106" spans="1:18" x14ac:dyDescent="0.3">
      <c r="A1106" t="s">
        <v>1158</v>
      </c>
      <c r="B1106" t="s">
        <v>64</v>
      </c>
      <c r="C1106">
        <v>34</v>
      </c>
      <c r="D1106" t="s">
        <v>8070</v>
      </c>
      <c r="E1106" t="s">
        <v>8087</v>
      </c>
      <c r="F1106" t="s">
        <v>12</v>
      </c>
      <c r="G1106">
        <v>4</v>
      </c>
      <c r="H1106" s="1">
        <v>659</v>
      </c>
      <c r="I1106">
        <v>30068</v>
      </c>
      <c r="J1106" s="1">
        <v>63</v>
      </c>
      <c r="K1106" t="s">
        <v>25</v>
      </c>
      <c r="L1106" t="s">
        <v>34</v>
      </c>
      <c r="M1106" t="s">
        <v>15</v>
      </c>
      <c r="N1106" s="1">
        <f xml:space="preserve"> ROUND((1 - _xlfn.PERCENTRANK.INC(customers[days_since_last_purchase],customers[[#This Row],[days_since_last_purchase]]))*4 +1,0)</f>
        <v>2</v>
      </c>
      <c r="O1106" s="1">
        <f>ROUND(_xlfn.PERCENTRANK.INC(customers[total_orders],customers[[#This Row],[total_orders]])*4+1,0)</f>
        <v>2</v>
      </c>
      <c r="P1106" s="1">
        <f>ROUND(_xlfn.PERCENTRANK.INC(customers[total_spend_usd],customers[[#This Row],[total_spend_usd]])*4+1,0)</f>
        <v>2</v>
      </c>
      <c r="Q1106" s="1">
        <v>222</v>
      </c>
      <c r="R1106" s="1" t="str">
        <f>_xlfn.XLOOKUP(Q1106,RFM[RFM Score],RFM[Client Segmentation])</f>
        <v>Hibernating</v>
      </c>
    </row>
    <row r="1107" spans="1:18" x14ac:dyDescent="0.3">
      <c r="A1107" t="s">
        <v>1159</v>
      </c>
      <c r="B1107" t="s">
        <v>36</v>
      </c>
      <c r="C1107">
        <v>31</v>
      </c>
      <c r="D1107" t="s">
        <v>8070</v>
      </c>
      <c r="E1107" t="s">
        <v>8086</v>
      </c>
      <c r="F1107" t="s">
        <v>17</v>
      </c>
      <c r="G1107">
        <v>8</v>
      </c>
      <c r="H1107" s="1">
        <v>31411</v>
      </c>
      <c r="I1107">
        <v>213633</v>
      </c>
      <c r="J1107" s="1">
        <v>68</v>
      </c>
      <c r="K1107" t="s">
        <v>28</v>
      </c>
      <c r="L1107" t="s">
        <v>45</v>
      </c>
      <c r="M1107" t="s">
        <v>23</v>
      </c>
      <c r="N1107" s="1">
        <f xml:space="preserve"> ROUND((1 - _xlfn.PERCENTRANK.INC(customers[days_since_last_purchase],customers[[#This Row],[days_since_last_purchase]]))*4 +1,0)</f>
        <v>2</v>
      </c>
      <c r="O1107" s="1">
        <f>ROUND(_xlfn.PERCENTRANK.INC(customers[total_orders],customers[[#This Row],[total_orders]])*4+1,0)</f>
        <v>2</v>
      </c>
      <c r="P1107" s="1">
        <f>ROUND(_xlfn.PERCENTRANK.INC(customers[total_spend_usd],customers[[#This Row],[total_spend_usd]])*4+1,0)</f>
        <v>4</v>
      </c>
      <c r="Q1107" s="1">
        <v>224</v>
      </c>
      <c r="R1107" s="1" t="str">
        <f>_xlfn.XLOOKUP(Q1107,RFM[RFM Score],RFM[Client Segmentation])</f>
        <v>At Risk</v>
      </c>
    </row>
    <row r="1108" spans="1:18" x14ac:dyDescent="0.3">
      <c r="A1108" t="s">
        <v>1160</v>
      </c>
      <c r="B1108" t="s">
        <v>107</v>
      </c>
      <c r="C1108">
        <v>57</v>
      </c>
      <c r="D1108" t="s">
        <v>8072</v>
      </c>
      <c r="E1108" t="s">
        <v>8087</v>
      </c>
      <c r="F1108" t="s">
        <v>12</v>
      </c>
      <c r="G1108">
        <v>18</v>
      </c>
      <c r="H1108" s="1">
        <v>746</v>
      </c>
      <c r="I1108">
        <v>147164</v>
      </c>
      <c r="J1108" s="1">
        <v>70</v>
      </c>
      <c r="K1108" t="s">
        <v>28</v>
      </c>
      <c r="L1108" t="s">
        <v>19</v>
      </c>
      <c r="M1108" t="s">
        <v>15</v>
      </c>
      <c r="N1108" s="1">
        <f xml:space="preserve"> ROUND((1 - _xlfn.PERCENTRANK.INC(customers[days_since_last_purchase],customers[[#This Row],[days_since_last_purchase]]))*4 +1,0)</f>
        <v>2</v>
      </c>
      <c r="O1108" s="1">
        <f>ROUND(_xlfn.PERCENTRANK.INC(customers[total_orders],customers[[#This Row],[total_orders]])*4+1,0)</f>
        <v>4</v>
      </c>
      <c r="P1108" s="1">
        <f>ROUND(_xlfn.PERCENTRANK.INC(customers[total_spend_usd],customers[[#This Row],[total_spend_usd]])*4+1,0)</f>
        <v>4</v>
      </c>
      <c r="Q1108" s="1">
        <v>244</v>
      </c>
      <c r="R1108" s="1" t="str">
        <f>_xlfn.XLOOKUP(Q1108,RFM[RFM Score],RFM[Client Segmentation])</f>
        <v>At Risk</v>
      </c>
    </row>
    <row r="1109" spans="1:18" x14ac:dyDescent="0.3">
      <c r="A1109" t="s">
        <v>1161</v>
      </c>
      <c r="B1109" t="s">
        <v>11</v>
      </c>
      <c r="C1109">
        <v>38</v>
      </c>
      <c r="D1109" t="s">
        <v>8068</v>
      </c>
      <c r="E1109" t="s">
        <v>8084</v>
      </c>
      <c r="F1109" t="s">
        <v>17</v>
      </c>
      <c r="G1109">
        <v>21</v>
      </c>
      <c r="H1109" s="1">
        <v>3634</v>
      </c>
      <c r="I1109">
        <v>74468</v>
      </c>
      <c r="J1109" s="1">
        <v>37</v>
      </c>
      <c r="K1109" t="s">
        <v>44</v>
      </c>
      <c r="L1109" t="s">
        <v>45</v>
      </c>
      <c r="M1109" t="s">
        <v>23</v>
      </c>
      <c r="N1109" s="1">
        <f xml:space="preserve"> ROUND((1 - _xlfn.PERCENTRANK.INC(customers[days_since_last_purchase],customers[[#This Row],[days_since_last_purchase]]))*4 +1,0)</f>
        <v>3</v>
      </c>
      <c r="O1109" s="1">
        <f>ROUND(_xlfn.PERCENTRANK.INC(customers[total_orders],customers[[#This Row],[total_orders]])*4+1,0)</f>
        <v>4</v>
      </c>
      <c r="P1109" s="1">
        <f>ROUND(_xlfn.PERCENTRANK.INC(customers[total_spend_usd],customers[[#This Row],[total_spend_usd]])*4+1,0)</f>
        <v>3</v>
      </c>
      <c r="Q1109" s="1">
        <v>343</v>
      </c>
      <c r="R1109" s="1" t="str">
        <f>_xlfn.XLOOKUP(Q1109,RFM[RFM Score],RFM[Client Segmentation])</f>
        <v>Need Attention</v>
      </c>
    </row>
    <row r="1110" spans="1:18" x14ac:dyDescent="0.3">
      <c r="A1110" t="s">
        <v>1162</v>
      </c>
      <c r="B1110" t="s">
        <v>33</v>
      </c>
      <c r="C1110">
        <v>27</v>
      </c>
      <c r="D1110" t="s">
        <v>8070</v>
      </c>
      <c r="E1110" t="s">
        <v>8084</v>
      </c>
      <c r="F1110" t="s">
        <v>12</v>
      </c>
      <c r="G1110">
        <v>1</v>
      </c>
      <c r="H1110" s="1">
        <v>1342</v>
      </c>
      <c r="I1110">
        <v>1267</v>
      </c>
      <c r="J1110" s="1">
        <v>10</v>
      </c>
      <c r="K1110" t="s">
        <v>37</v>
      </c>
      <c r="L1110" t="s">
        <v>34</v>
      </c>
      <c r="M1110" t="s">
        <v>23</v>
      </c>
      <c r="N1110" s="1">
        <f xml:space="preserve"> ROUND((1 - _xlfn.PERCENTRANK.INC(customers[days_since_last_purchase],customers[[#This Row],[days_since_last_purchase]]))*4 +1,0)</f>
        <v>4</v>
      </c>
      <c r="O1110" s="1">
        <f>ROUND(_xlfn.PERCENTRANK.INC(customers[total_orders],customers[[#This Row],[total_orders]])*4+1,0)</f>
        <v>1</v>
      </c>
      <c r="P1110" s="1">
        <f>ROUND(_xlfn.PERCENTRANK.INC(customers[total_spend_usd],customers[[#This Row],[total_spend_usd]])*4+1,0)</f>
        <v>1</v>
      </c>
      <c r="Q1110" s="1">
        <v>411</v>
      </c>
      <c r="R1110" s="1" t="str">
        <f>_xlfn.XLOOKUP(Q1110,RFM[RFM Score],RFM[Client Segmentation])</f>
        <v>New Customer</v>
      </c>
    </row>
    <row r="1111" spans="1:18" x14ac:dyDescent="0.3">
      <c r="A1111" t="s">
        <v>1163</v>
      </c>
      <c r="B1111" t="s">
        <v>123</v>
      </c>
      <c r="C1111">
        <v>20</v>
      </c>
      <c r="D1111" t="s">
        <v>8069</v>
      </c>
      <c r="E1111" t="s">
        <v>8084</v>
      </c>
      <c r="F1111" t="s">
        <v>12</v>
      </c>
      <c r="G1111">
        <v>30</v>
      </c>
      <c r="H1111" s="1">
        <v>20544</v>
      </c>
      <c r="I1111">
        <v>585501</v>
      </c>
      <c r="J1111" s="1">
        <v>80</v>
      </c>
      <c r="K1111" t="s">
        <v>44</v>
      </c>
      <c r="L1111" t="s">
        <v>19</v>
      </c>
      <c r="M1111" t="s">
        <v>15</v>
      </c>
      <c r="N1111" s="1">
        <f xml:space="preserve"> ROUND((1 - _xlfn.PERCENTRANK.INC(customers[days_since_last_purchase],customers[[#This Row],[days_since_last_purchase]]))*4 +1,0)</f>
        <v>2</v>
      </c>
      <c r="O1111" s="1">
        <f>ROUND(_xlfn.PERCENTRANK.INC(customers[total_orders],customers[[#This Row],[total_orders]])*4+1,0)</f>
        <v>4</v>
      </c>
      <c r="P1111" s="1">
        <f>ROUND(_xlfn.PERCENTRANK.INC(customers[total_spend_usd],customers[[#This Row],[total_spend_usd]])*4+1,0)</f>
        <v>5</v>
      </c>
      <c r="Q1111" s="1">
        <v>245</v>
      </c>
      <c r="R1111" s="1" t="str">
        <f>_xlfn.XLOOKUP(Q1111,RFM[RFM Score],RFM[Client Segmentation])</f>
        <v>At Risk</v>
      </c>
    </row>
    <row r="1112" spans="1:18" x14ac:dyDescent="0.3">
      <c r="A1112" t="s">
        <v>1164</v>
      </c>
      <c r="B1112" t="s">
        <v>11</v>
      </c>
      <c r="C1112">
        <v>45</v>
      </c>
      <c r="D1112" t="s">
        <v>8071</v>
      </c>
      <c r="E1112" t="s">
        <v>8084</v>
      </c>
      <c r="F1112" t="s">
        <v>17</v>
      </c>
      <c r="G1112">
        <v>14</v>
      </c>
      <c r="H1112" s="1">
        <v>22802</v>
      </c>
      <c r="I1112">
        <v>279454</v>
      </c>
      <c r="J1112" s="1">
        <v>11</v>
      </c>
      <c r="K1112" t="s">
        <v>21</v>
      </c>
      <c r="L1112" t="s">
        <v>19</v>
      </c>
      <c r="M1112" t="s">
        <v>23</v>
      </c>
      <c r="N1112" s="1">
        <f xml:space="preserve"> ROUND((1 - _xlfn.PERCENTRANK.INC(customers[days_since_last_purchase],customers[[#This Row],[days_since_last_purchase]]))*4 +1,0)</f>
        <v>4</v>
      </c>
      <c r="O1112" s="1">
        <f>ROUND(_xlfn.PERCENTRANK.INC(customers[total_orders],customers[[#This Row],[total_orders]])*4+1,0)</f>
        <v>3</v>
      </c>
      <c r="P1112" s="1">
        <f>ROUND(_xlfn.PERCENTRANK.INC(customers[total_spend_usd],customers[[#This Row],[total_spend_usd]])*4+1,0)</f>
        <v>4</v>
      </c>
      <c r="Q1112" s="1">
        <v>434</v>
      </c>
      <c r="R1112" s="1" t="str">
        <f>_xlfn.XLOOKUP(Q1112,RFM[RFM Score],RFM[Client Segmentation])</f>
        <v>Need Attention</v>
      </c>
    </row>
    <row r="1113" spans="1:18" x14ac:dyDescent="0.3">
      <c r="A1113" t="s">
        <v>1165</v>
      </c>
      <c r="B1113" t="s">
        <v>88</v>
      </c>
      <c r="C1113">
        <v>18</v>
      </c>
      <c r="D1113" t="s">
        <v>8069</v>
      </c>
      <c r="E1113" t="s">
        <v>8085</v>
      </c>
      <c r="F1113" t="s">
        <v>12</v>
      </c>
      <c r="G1113">
        <v>16</v>
      </c>
      <c r="H1113" s="1">
        <v>4932</v>
      </c>
      <c r="I1113">
        <v>86104</v>
      </c>
      <c r="J1113" s="1">
        <v>10</v>
      </c>
      <c r="K1113" t="s">
        <v>37</v>
      </c>
      <c r="L1113" t="s">
        <v>45</v>
      </c>
      <c r="M1113" t="s">
        <v>15</v>
      </c>
      <c r="N1113" s="1">
        <f xml:space="preserve"> ROUND((1 - _xlfn.PERCENTRANK.INC(customers[days_since_last_purchase],customers[[#This Row],[days_since_last_purchase]]))*4 +1,0)</f>
        <v>4</v>
      </c>
      <c r="O1113" s="1">
        <f>ROUND(_xlfn.PERCENTRANK.INC(customers[total_orders],customers[[#This Row],[total_orders]])*4+1,0)</f>
        <v>3</v>
      </c>
      <c r="P1113" s="1">
        <f>ROUND(_xlfn.PERCENTRANK.INC(customers[total_spend_usd],customers[[#This Row],[total_spend_usd]])*4+1,0)</f>
        <v>3</v>
      </c>
      <c r="Q1113" s="1">
        <v>433</v>
      </c>
      <c r="R1113" s="1" t="str">
        <f>_xlfn.XLOOKUP(Q1113,RFM[RFM Score],RFM[Client Segmentation])</f>
        <v>Potential Loyalist</v>
      </c>
    </row>
    <row r="1114" spans="1:18" x14ac:dyDescent="0.3">
      <c r="A1114" t="s">
        <v>1166</v>
      </c>
      <c r="B1114" t="s">
        <v>107</v>
      </c>
      <c r="C1114">
        <v>43</v>
      </c>
      <c r="D1114" t="s">
        <v>8068</v>
      </c>
      <c r="E1114" t="s">
        <v>8085</v>
      </c>
      <c r="F1114" t="s">
        <v>12</v>
      </c>
      <c r="G1114">
        <v>3</v>
      </c>
      <c r="H1114" s="1">
        <v>11437</v>
      </c>
      <c r="I1114">
        <v>3870</v>
      </c>
      <c r="J1114" s="1">
        <v>5</v>
      </c>
      <c r="K1114" t="s">
        <v>52</v>
      </c>
      <c r="L1114" t="s">
        <v>14</v>
      </c>
      <c r="M1114" t="s">
        <v>15</v>
      </c>
      <c r="N1114" s="1">
        <f xml:space="preserve"> ROUND((1 - _xlfn.PERCENTRANK.INC(customers[days_since_last_purchase],customers[[#This Row],[days_since_last_purchase]]))*4 +1,0)</f>
        <v>5</v>
      </c>
      <c r="O1114" s="1">
        <f>ROUND(_xlfn.PERCENTRANK.INC(customers[total_orders],customers[[#This Row],[total_orders]])*4+1,0)</f>
        <v>1</v>
      </c>
      <c r="P1114" s="1">
        <f>ROUND(_xlfn.PERCENTRANK.INC(customers[total_spend_usd],customers[[#This Row],[total_spend_usd]])*4+1,0)</f>
        <v>1</v>
      </c>
      <c r="Q1114" s="1">
        <v>511</v>
      </c>
      <c r="R1114" s="1" t="str">
        <f>_xlfn.XLOOKUP(Q1114,RFM[RFM Score],RFM[Client Segmentation])</f>
        <v>New Customer</v>
      </c>
    </row>
    <row r="1115" spans="1:18" x14ac:dyDescent="0.3">
      <c r="A1115" t="s">
        <v>1167</v>
      </c>
      <c r="B1115" t="s">
        <v>11</v>
      </c>
      <c r="C1115">
        <v>28</v>
      </c>
      <c r="D1115" t="s">
        <v>8070</v>
      </c>
      <c r="E1115" t="s">
        <v>8084</v>
      </c>
      <c r="F1115" t="s">
        <v>12</v>
      </c>
      <c r="G1115">
        <v>26</v>
      </c>
      <c r="H1115" s="1">
        <v>8119</v>
      </c>
      <c r="I1115">
        <v>208527</v>
      </c>
      <c r="J1115" s="1">
        <v>24</v>
      </c>
      <c r="K1115" t="s">
        <v>25</v>
      </c>
      <c r="L1115" t="s">
        <v>45</v>
      </c>
      <c r="M1115" t="s">
        <v>23</v>
      </c>
      <c r="N1115" s="1">
        <f xml:space="preserve"> ROUND((1 - _xlfn.PERCENTRANK.INC(customers[days_since_last_purchase],customers[[#This Row],[days_since_last_purchase]]))*4 +1,0)</f>
        <v>4</v>
      </c>
      <c r="O1115" s="1">
        <f>ROUND(_xlfn.PERCENTRANK.INC(customers[total_orders],customers[[#This Row],[total_orders]])*4+1,0)</f>
        <v>4</v>
      </c>
      <c r="P1115" s="1">
        <f>ROUND(_xlfn.PERCENTRANK.INC(customers[total_spend_usd],customers[[#This Row],[total_spend_usd]])*4+1,0)</f>
        <v>4</v>
      </c>
      <c r="Q1115" s="1">
        <v>444</v>
      </c>
      <c r="R1115" s="1" t="str">
        <f>_xlfn.XLOOKUP(Q1115,RFM[RFM Score],RFM[Client Segmentation])</f>
        <v>Loyal Customer</v>
      </c>
    </row>
    <row r="1116" spans="1:18" x14ac:dyDescent="0.3">
      <c r="A1116" t="s">
        <v>1168</v>
      </c>
      <c r="B1116" t="s">
        <v>96</v>
      </c>
      <c r="C1116">
        <v>55</v>
      </c>
      <c r="D1116" t="s">
        <v>8072</v>
      </c>
      <c r="E1116" t="s">
        <v>8085</v>
      </c>
      <c r="F1116" t="s">
        <v>17</v>
      </c>
      <c r="G1116">
        <v>10</v>
      </c>
      <c r="H1116" s="1">
        <v>16587</v>
      </c>
      <c r="I1116">
        <v>167852</v>
      </c>
      <c r="J1116" s="1">
        <v>5</v>
      </c>
      <c r="K1116" t="s">
        <v>124</v>
      </c>
      <c r="L1116" t="s">
        <v>19</v>
      </c>
      <c r="M1116" t="s">
        <v>23</v>
      </c>
      <c r="N1116" s="1">
        <f xml:space="preserve"> ROUND((1 - _xlfn.PERCENTRANK.INC(customers[days_since_last_purchase],customers[[#This Row],[days_since_last_purchase]]))*4 +1,0)</f>
        <v>5</v>
      </c>
      <c r="O1116" s="1">
        <f>ROUND(_xlfn.PERCENTRANK.INC(customers[total_orders],customers[[#This Row],[total_orders]])*4+1,0)</f>
        <v>3</v>
      </c>
      <c r="P1116" s="1">
        <f>ROUND(_xlfn.PERCENTRANK.INC(customers[total_spend_usd],customers[[#This Row],[total_spend_usd]])*4+1,0)</f>
        <v>4</v>
      </c>
      <c r="Q1116" s="1">
        <v>534</v>
      </c>
      <c r="R1116" s="1" t="str">
        <f>_xlfn.XLOOKUP(Q1116,RFM[RFM Score],RFM[Client Segmentation])</f>
        <v>Need Attention</v>
      </c>
    </row>
    <row r="1117" spans="1:18" x14ac:dyDescent="0.3">
      <c r="A1117" t="s">
        <v>1169</v>
      </c>
      <c r="B1117" t="s">
        <v>11</v>
      </c>
      <c r="C1117">
        <v>33</v>
      </c>
      <c r="D1117" t="s">
        <v>8070</v>
      </c>
      <c r="E1117" t="s">
        <v>8087</v>
      </c>
      <c r="F1117" t="s">
        <v>17</v>
      </c>
      <c r="G1117">
        <v>1</v>
      </c>
      <c r="H1117" s="1">
        <v>3792</v>
      </c>
      <c r="I1117">
        <v>3701</v>
      </c>
      <c r="J1117" s="1">
        <v>75</v>
      </c>
      <c r="K1117" t="s">
        <v>98</v>
      </c>
      <c r="L1117" t="s">
        <v>45</v>
      </c>
      <c r="M1117" t="s">
        <v>15</v>
      </c>
      <c r="N1117" s="1">
        <f xml:space="preserve"> ROUND((1 - _xlfn.PERCENTRANK.INC(customers[days_since_last_purchase],customers[[#This Row],[days_since_last_purchase]]))*4 +1,0)</f>
        <v>2</v>
      </c>
      <c r="O1117" s="1">
        <f>ROUND(_xlfn.PERCENTRANK.INC(customers[total_orders],customers[[#This Row],[total_orders]])*4+1,0)</f>
        <v>1</v>
      </c>
      <c r="P1117" s="1">
        <f>ROUND(_xlfn.PERCENTRANK.INC(customers[total_spend_usd],customers[[#This Row],[total_spend_usd]])*4+1,0)</f>
        <v>1</v>
      </c>
      <c r="Q1117" s="1">
        <v>211</v>
      </c>
      <c r="R1117" s="1" t="str">
        <f>_xlfn.XLOOKUP(Q1117,RFM[RFM Score],RFM[Client Segmentation])</f>
        <v>Hibernating</v>
      </c>
    </row>
    <row r="1118" spans="1:18" x14ac:dyDescent="0.3">
      <c r="A1118" t="s">
        <v>1170</v>
      </c>
      <c r="B1118" t="s">
        <v>51</v>
      </c>
      <c r="C1118">
        <v>33</v>
      </c>
      <c r="D1118" t="s">
        <v>8070</v>
      </c>
      <c r="E1118" t="s">
        <v>8084</v>
      </c>
      <c r="F1118" t="s">
        <v>12</v>
      </c>
      <c r="G1118">
        <v>40</v>
      </c>
      <c r="H1118" s="1">
        <v>5323</v>
      </c>
      <c r="I1118">
        <v>184827</v>
      </c>
      <c r="J1118" s="1">
        <v>47</v>
      </c>
      <c r="K1118" t="s">
        <v>74</v>
      </c>
      <c r="L1118" t="s">
        <v>14</v>
      </c>
      <c r="M1118" t="s">
        <v>15</v>
      </c>
      <c r="N1118" s="1">
        <f xml:space="preserve"> ROUND((1 - _xlfn.PERCENTRANK.INC(customers[days_since_last_purchase],customers[[#This Row],[days_since_last_purchase]]))*4 +1,0)</f>
        <v>3</v>
      </c>
      <c r="O1118" s="1">
        <f>ROUND(_xlfn.PERCENTRANK.INC(customers[total_orders],customers[[#This Row],[total_orders]])*4+1,0)</f>
        <v>5</v>
      </c>
      <c r="P1118" s="1">
        <f>ROUND(_xlfn.PERCENTRANK.INC(customers[total_spend_usd],customers[[#This Row],[total_spend_usd]])*4+1,0)</f>
        <v>4</v>
      </c>
      <c r="Q1118" s="1">
        <v>354</v>
      </c>
      <c r="R1118" s="1" t="str">
        <f>_xlfn.XLOOKUP(Q1118,RFM[RFM Score],RFM[Client Segmentation])</f>
        <v>Loyal Customer</v>
      </c>
    </row>
    <row r="1119" spans="1:18" x14ac:dyDescent="0.3">
      <c r="A1119" t="s">
        <v>1171</v>
      </c>
      <c r="B1119" t="s">
        <v>43</v>
      </c>
      <c r="C1119">
        <v>22</v>
      </c>
      <c r="D1119" t="s">
        <v>8069</v>
      </c>
      <c r="E1119" t="s">
        <v>8086</v>
      </c>
      <c r="F1119" t="s">
        <v>12</v>
      </c>
      <c r="G1119">
        <v>21</v>
      </c>
      <c r="H1119" s="1">
        <v>3215</v>
      </c>
      <c r="I1119">
        <v>72182</v>
      </c>
      <c r="J1119" s="1">
        <v>6</v>
      </c>
      <c r="K1119" t="s">
        <v>28</v>
      </c>
      <c r="L1119" t="s">
        <v>19</v>
      </c>
      <c r="M1119" t="s">
        <v>23</v>
      </c>
      <c r="N1119" s="1">
        <f xml:space="preserve"> ROUND((1 - _xlfn.PERCENTRANK.INC(customers[days_since_last_purchase],customers[[#This Row],[days_since_last_purchase]]))*4 +1,0)</f>
        <v>5</v>
      </c>
      <c r="O1119" s="1">
        <f>ROUND(_xlfn.PERCENTRANK.INC(customers[total_orders],customers[[#This Row],[total_orders]])*4+1,0)</f>
        <v>4</v>
      </c>
      <c r="P1119" s="1">
        <f>ROUND(_xlfn.PERCENTRANK.INC(customers[total_spend_usd],customers[[#This Row],[total_spend_usd]])*4+1,0)</f>
        <v>3</v>
      </c>
      <c r="Q1119" s="1">
        <v>543</v>
      </c>
      <c r="R1119" s="1" t="str">
        <f>_xlfn.XLOOKUP(Q1119,RFM[RFM Score],RFM[Client Segmentation])</f>
        <v>Loyal Customer</v>
      </c>
    </row>
    <row r="1120" spans="1:18" x14ac:dyDescent="0.3">
      <c r="A1120" t="s">
        <v>1172</v>
      </c>
      <c r="B1120" t="s">
        <v>49</v>
      </c>
      <c r="C1120">
        <v>31</v>
      </c>
      <c r="D1120" t="s">
        <v>8070</v>
      </c>
      <c r="E1120" t="s">
        <v>8084</v>
      </c>
      <c r="F1120" t="s">
        <v>12</v>
      </c>
      <c r="G1120">
        <v>8</v>
      </c>
      <c r="H1120" s="1">
        <v>7728</v>
      </c>
      <c r="I1120">
        <v>57084</v>
      </c>
      <c r="J1120" s="1">
        <v>27</v>
      </c>
      <c r="K1120" t="s">
        <v>44</v>
      </c>
      <c r="L1120" t="s">
        <v>19</v>
      </c>
      <c r="M1120" t="s">
        <v>23</v>
      </c>
      <c r="N1120" s="1">
        <f xml:space="preserve"> ROUND((1 - _xlfn.PERCENTRANK.INC(customers[days_since_last_purchase],customers[[#This Row],[days_since_last_purchase]]))*4 +1,0)</f>
        <v>4</v>
      </c>
      <c r="O1120" s="1">
        <f>ROUND(_xlfn.PERCENTRANK.INC(customers[total_orders],customers[[#This Row],[total_orders]])*4+1,0)</f>
        <v>2</v>
      </c>
      <c r="P1120" s="1">
        <f>ROUND(_xlfn.PERCENTRANK.INC(customers[total_spend_usd],customers[[#This Row],[total_spend_usd]])*4+1,0)</f>
        <v>3</v>
      </c>
      <c r="Q1120" s="1">
        <v>423</v>
      </c>
      <c r="R1120" s="1" t="str">
        <f>_xlfn.XLOOKUP(Q1120,RFM[RFM Score],RFM[Client Segmentation])</f>
        <v>Potential Loyalist</v>
      </c>
    </row>
    <row r="1121" spans="1:18" x14ac:dyDescent="0.3">
      <c r="A1121" t="s">
        <v>1173</v>
      </c>
      <c r="B1121" t="s">
        <v>107</v>
      </c>
      <c r="C1121">
        <v>24</v>
      </c>
      <c r="D1121" t="s">
        <v>8069</v>
      </c>
      <c r="E1121" t="s">
        <v>8085</v>
      </c>
      <c r="F1121" t="s">
        <v>12</v>
      </c>
      <c r="G1121">
        <v>47</v>
      </c>
      <c r="H1121" s="1">
        <v>12488</v>
      </c>
      <c r="I1121">
        <v>673789</v>
      </c>
      <c r="J1121" s="1">
        <v>87</v>
      </c>
      <c r="K1121" t="s">
        <v>25</v>
      </c>
      <c r="L1121" t="s">
        <v>14</v>
      </c>
      <c r="M1121" t="s">
        <v>23</v>
      </c>
      <c r="N1121" s="1">
        <f xml:space="preserve"> ROUND((1 - _xlfn.PERCENTRANK.INC(customers[days_since_last_purchase],customers[[#This Row],[days_since_last_purchase]]))*4 +1,0)</f>
        <v>2</v>
      </c>
      <c r="O1121" s="1">
        <f>ROUND(_xlfn.PERCENTRANK.INC(customers[total_orders],customers[[#This Row],[total_orders]])*4+1,0)</f>
        <v>5</v>
      </c>
      <c r="P1121" s="1">
        <f>ROUND(_xlfn.PERCENTRANK.INC(customers[total_spend_usd],customers[[#This Row],[total_spend_usd]])*4+1,0)</f>
        <v>5</v>
      </c>
      <c r="Q1121" s="1">
        <v>255</v>
      </c>
      <c r="R1121" s="1" t="str">
        <f>_xlfn.XLOOKUP(Q1121,RFM[RFM Score],RFM[Client Segmentation])</f>
        <v>At Risk</v>
      </c>
    </row>
    <row r="1122" spans="1:18" x14ac:dyDescent="0.3">
      <c r="A1122" t="s">
        <v>1174</v>
      </c>
      <c r="B1122" t="s">
        <v>11</v>
      </c>
      <c r="C1122">
        <v>18</v>
      </c>
      <c r="D1122" t="s">
        <v>8069</v>
      </c>
      <c r="E1122" t="s">
        <v>8084</v>
      </c>
      <c r="F1122" t="s">
        <v>12</v>
      </c>
      <c r="G1122">
        <v>7</v>
      </c>
      <c r="H1122" s="1">
        <v>22932</v>
      </c>
      <c r="I1122">
        <v>149038</v>
      </c>
      <c r="J1122" s="1">
        <v>46</v>
      </c>
      <c r="K1122" t="s">
        <v>28</v>
      </c>
      <c r="L1122" t="s">
        <v>45</v>
      </c>
      <c r="M1122" t="s">
        <v>23</v>
      </c>
      <c r="N1122" s="1">
        <f xml:space="preserve"> ROUND((1 - _xlfn.PERCENTRANK.INC(customers[days_since_last_purchase],customers[[#This Row],[days_since_last_purchase]]))*4 +1,0)</f>
        <v>3</v>
      </c>
      <c r="O1122" s="1">
        <f>ROUND(_xlfn.PERCENTRANK.INC(customers[total_orders],customers[[#This Row],[total_orders]])*4+1,0)</f>
        <v>2</v>
      </c>
      <c r="P1122" s="1">
        <f>ROUND(_xlfn.PERCENTRANK.INC(customers[total_spend_usd],customers[[#This Row],[total_spend_usd]])*4+1,0)</f>
        <v>4</v>
      </c>
      <c r="Q1122" s="1">
        <v>324</v>
      </c>
      <c r="R1122" s="1" t="str">
        <f>_xlfn.XLOOKUP(Q1122,RFM[RFM Score],RFM[Client Segmentation])</f>
        <v>Need Attention</v>
      </c>
    </row>
    <row r="1123" spans="1:18" x14ac:dyDescent="0.3">
      <c r="A1123" t="s">
        <v>1175</v>
      </c>
      <c r="B1123" t="s">
        <v>11</v>
      </c>
      <c r="C1123">
        <v>45</v>
      </c>
      <c r="D1123" t="s">
        <v>8071</v>
      </c>
      <c r="E1123" t="s">
        <v>8084</v>
      </c>
      <c r="F1123" t="s">
        <v>12</v>
      </c>
      <c r="G1123">
        <v>30</v>
      </c>
      <c r="H1123" s="1">
        <v>3672</v>
      </c>
      <c r="I1123">
        <v>114751</v>
      </c>
      <c r="J1123" s="1">
        <v>81</v>
      </c>
      <c r="K1123" t="s">
        <v>28</v>
      </c>
      <c r="L1123" t="s">
        <v>34</v>
      </c>
      <c r="M1123" t="s">
        <v>15</v>
      </c>
      <c r="N1123" s="1">
        <f xml:space="preserve"> ROUND((1 - _xlfn.PERCENTRANK.INC(customers[days_since_last_purchase],customers[[#This Row],[days_since_last_purchase]]))*4 +1,0)</f>
        <v>2</v>
      </c>
      <c r="O1123" s="1">
        <f>ROUND(_xlfn.PERCENTRANK.INC(customers[total_orders],customers[[#This Row],[total_orders]])*4+1,0)</f>
        <v>4</v>
      </c>
      <c r="P1123" s="1">
        <f>ROUND(_xlfn.PERCENTRANK.INC(customers[total_spend_usd],customers[[#This Row],[total_spend_usd]])*4+1,0)</f>
        <v>4</v>
      </c>
      <c r="Q1123" s="1">
        <v>244</v>
      </c>
      <c r="R1123" s="1" t="str">
        <f>_xlfn.XLOOKUP(Q1123,RFM[RFM Score],RFM[Client Segmentation])</f>
        <v>At Risk</v>
      </c>
    </row>
    <row r="1124" spans="1:18" x14ac:dyDescent="0.3">
      <c r="A1124" t="s">
        <v>1176</v>
      </c>
      <c r="B1124" t="s">
        <v>64</v>
      </c>
      <c r="C1124">
        <v>48</v>
      </c>
      <c r="D1124" t="s">
        <v>8071</v>
      </c>
      <c r="E1124" t="s">
        <v>8084</v>
      </c>
      <c r="F1124" t="s">
        <v>12</v>
      </c>
      <c r="G1124">
        <v>27</v>
      </c>
      <c r="H1124" s="1">
        <v>5639</v>
      </c>
      <c r="I1124">
        <v>163605</v>
      </c>
      <c r="J1124" s="1">
        <v>17</v>
      </c>
      <c r="K1124" t="s">
        <v>25</v>
      </c>
      <c r="L1124" t="s">
        <v>19</v>
      </c>
      <c r="M1124" t="s">
        <v>23</v>
      </c>
      <c r="N1124" s="1">
        <f xml:space="preserve"> ROUND((1 - _xlfn.PERCENTRANK.INC(customers[days_since_last_purchase],customers[[#This Row],[days_since_last_purchase]]))*4 +1,0)</f>
        <v>4</v>
      </c>
      <c r="O1124" s="1">
        <f>ROUND(_xlfn.PERCENTRANK.INC(customers[total_orders],customers[[#This Row],[total_orders]])*4+1,0)</f>
        <v>4</v>
      </c>
      <c r="P1124" s="1">
        <f>ROUND(_xlfn.PERCENTRANK.INC(customers[total_spend_usd],customers[[#This Row],[total_spend_usd]])*4+1,0)</f>
        <v>4</v>
      </c>
      <c r="Q1124" s="1">
        <v>444</v>
      </c>
      <c r="R1124" s="1" t="str">
        <f>_xlfn.XLOOKUP(Q1124,RFM[RFM Score],RFM[Client Segmentation])</f>
        <v>Loyal Customer</v>
      </c>
    </row>
    <row r="1125" spans="1:18" x14ac:dyDescent="0.3">
      <c r="A1125" t="s">
        <v>1177</v>
      </c>
      <c r="B1125" t="s">
        <v>11</v>
      </c>
      <c r="C1125">
        <v>41</v>
      </c>
      <c r="D1125" t="s">
        <v>8068</v>
      </c>
      <c r="E1125" t="s">
        <v>8084</v>
      </c>
      <c r="F1125" t="s">
        <v>17</v>
      </c>
      <c r="G1125">
        <v>12</v>
      </c>
      <c r="H1125" s="1">
        <v>7507</v>
      </c>
      <c r="I1125">
        <v>102751</v>
      </c>
      <c r="J1125" s="1">
        <v>71</v>
      </c>
      <c r="K1125" t="s">
        <v>28</v>
      </c>
      <c r="L1125" t="s">
        <v>19</v>
      </c>
      <c r="M1125" t="s">
        <v>23</v>
      </c>
      <c r="N1125" s="1">
        <f xml:space="preserve"> ROUND((1 - _xlfn.PERCENTRANK.INC(customers[days_since_last_purchase],customers[[#This Row],[days_since_last_purchase]]))*4 +1,0)</f>
        <v>2</v>
      </c>
      <c r="O1125" s="1">
        <f>ROUND(_xlfn.PERCENTRANK.INC(customers[total_orders],customers[[#This Row],[total_orders]])*4+1,0)</f>
        <v>3</v>
      </c>
      <c r="P1125" s="1">
        <f>ROUND(_xlfn.PERCENTRANK.INC(customers[total_spend_usd],customers[[#This Row],[total_spend_usd]])*4+1,0)</f>
        <v>3</v>
      </c>
      <c r="Q1125" s="1">
        <v>233</v>
      </c>
      <c r="R1125" s="1" t="str">
        <f>_xlfn.XLOOKUP(Q1125,RFM[RFM Score],RFM[Client Segmentation])</f>
        <v>Hibernating</v>
      </c>
    </row>
    <row r="1126" spans="1:18" x14ac:dyDescent="0.3">
      <c r="A1126" t="s">
        <v>1178</v>
      </c>
      <c r="B1126" t="s">
        <v>33</v>
      </c>
      <c r="C1126">
        <v>47</v>
      </c>
      <c r="D1126" t="s">
        <v>8071</v>
      </c>
      <c r="E1126" t="s">
        <v>8085</v>
      </c>
      <c r="F1126" t="s">
        <v>12</v>
      </c>
      <c r="G1126">
        <v>45</v>
      </c>
      <c r="H1126" s="1">
        <v>25187</v>
      </c>
      <c r="I1126">
        <v>1018308</v>
      </c>
      <c r="J1126" s="1">
        <v>108</v>
      </c>
      <c r="K1126" t="s">
        <v>18</v>
      </c>
      <c r="L1126" t="s">
        <v>45</v>
      </c>
      <c r="M1126" t="s">
        <v>23</v>
      </c>
      <c r="N1126" s="1">
        <f xml:space="preserve"> ROUND((1 - _xlfn.PERCENTRANK.INC(customers[days_since_last_purchase],customers[[#This Row],[days_since_last_purchase]]))*4 +1,0)</f>
        <v>2</v>
      </c>
      <c r="O1126" s="1">
        <f>ROUND(_xlfn.PERCENTRANK.INC(customers[total_orders],customers[[#This Row],[total_orders]])*4+1,0)</f>
        <v>5</v>
      </c>
      <c r="P1126" s="1">
        <f>ROUND(_xlfn.PERCENTRANK.INC(customers[total_spend_usd],customers[[#This Row],[total_spend_usd]])*4+1,0)</f>
        <v>5</v>
      </c>
      <c r="Q1126" s="1">
        <v>255</v>
      </c>
      <c r="R1126" s="1" t="str">
        <f>_xlfn.XLOOKUP(Q1126,RFM[RFM Score],RFM[Client Segmentation])</f>
        <v>At Risk</v>
      </c>
    </row>
    <row r="1127" spans="1:18" x14ac:dyDescent="0.3">
      <c r="A1127" t="s">
        <v>1179</v>
      </c>
      <c r="B1127" t="s">
        <v>11</v>
      </c>
      <c r="C1127">
        <v>25</v>
      </c>
      <c r="D1127" t="s">
        <v>8070</v>
      </c>
      <c r="E1127" t="s">
        <v>8084</v>
      </c>
      <c r="F1127" t="s">
        <v>17</v>
      </c>
      <c r="G1127">
        <v>21</v>
      </c>
      <c r="H1127" s="1">
        <v>25657</v>
      </c>
      <c r="I1127">
        <v>554279</v>
      </c>
      <c r="J1127" s="1">
        <v>11</v>
      </c>
      <c r="K1127" t="s">
        <v>13</v>
      </c>
      <c r="L1127" t="s">
        <v>47</v>
      </c>
      <c r="M1127" t="s">
        <v>23</v>
      </c>
      <c r="N1127" s="1">
        <f xml:space="preserve"> ROUND((1 - _xlfn.PERCENTRANK.INC(customers[days_since_last_purchase],customers[[#This Row],[days_since_last_purchase]]))*4 +1,0)</f>
        <v>4</v>
      </c>
      <c r="O1127" s="1">
        <f>ROUND(_xlfn.PERCENTRANK.INC(customers[total_orders],customers[[#This Row],[total_orders]])*4+1,0)</f>
        <v>4</v>
      </c>
      <c r="P1127" s="1">
        <f>ROUND(_xlfn.PERCENTRANK.INC(customers[total_spend_usd],customers[[#This Row],[total_spend_usd]])*4+1,0)</f>
        <v>5</v>
      </c>
      <c r="Q1127" s="1">
        <v>445</v>
      </c>
      <c r="R1127" s="1" t="str">
        <f>_xlfn.XLOOKUP(Q1127,RFM[RFM Score],RFM[Client Segmentation])</f>
        <v>Champion</v>
      </c>
    </row>
    <row r="1128" spans="1:18" x14ac:dyDescent="0.3">
      <c r="A1128" t="s">
        <v>1180</v>
      </c>
      <c r="B1128" t="s">
        <v>33</v>
      </c>
      <c r="C1128">
        <v>51</v>
      </c>
      <c r="D1128" t="s">
        <v>8071</v>
      </c>
      <c r="E1128" t="s">
        <v>8084</v>
      </c>
      <c r="F1128" t="s">
        <v>17</v>
      </c>
      <c r="G1128">
        <v>7</v>
      </c>
      <c r="H1128" s="1">
        <v>1721</v>
      </c>
      <c r="I1128">
        <v>10677</v>
      </c>
      <c r="J1128" s="1">
        <v>72</v>
      </c>
      <c r="K1128" t="s">
        <v>28</v>
      </c>
      <c r="L1128" t="s">
        <v>19</v>
      </c>
      <c r="M1128" t="s">
        <v>15</v>
      </c>
      <c r="N1128" s="1">
        <f xml:space="preserve"> ROUND((1 - _xlfn.PERCENTRANK.INC(customers[days_since_last_purchase],customers[[#This Row],[days_since_last_purchase]]))*4 +1,0)</f>
        <v>2</v>
      </c>
      <c r="O1128" s="1">
        <f>ROUND(_xlfn.PERCENTRANK.INC(customers[total_orders],customers[[#This Row],[total_orders]])*4+1,0)</f>
        <v>2</v>
      </c>
      <c r="P1128" s="1">
        <f>ROUND(_xlfn.PERCENTRANK.INC(customers[total_spend_usd],customers[[#This Row],[total_spend_usd]])*4+1,0)</f>
        <v>2</v>
      </c>
      <c r="Q1128" s="1">
        <v>222</v>
      </c>
      <c r="R1128" s="1" t="str">
        <f>_xlfn.XLOOKUP(Q1128,RFM[RFM Score],RFM[Client Segmentation])</f>
        <v>Hibernating</v>
      </c>
    </row>
    <row r="1129" spans="1:18" x14ac:dyDescent="0.3">
      <c r="A1129" t="s">
        <v>1181</v>
      </c>
      <c r="B1129" t="s">
        <v>96</v>
      </c>
      <c r="C1129">
        <v>40</v>
      </c>
      <c r="D1129" t="s">
        <v>8068</v>
      </c>
      <c r="E1129" t="s">
        <v>8084</v>
      </c>
      <c r="F1129" t="s">
        <v>12</v>
      </c>
      <c r="G1129">
        <v>1</v>
      </c>
      <c r="H1129" s="1">
        <v>3842</v>
      </c>
      <c r="I1129">
        <v>3813</v>
      </c>
      <c r="J1129" s="1">
        <v>82</v>
      </c>
      <c r="K1129" t="s">
        <v>21</v>
      </c>
      <c r="L1129" t="s">
        <v>34</v>
      </c>
      <c r="M1129" t="s">
        <v>23</v>
      </c>
      <c r="N1129" s="1">
        <f xml:space="preserve"> ROUND((1 - _xlfn.PERCENTRANK.INC(customers[days_since_last_purchase],customers[[#This Row],[days_since_last_purchase]]))*4 +1,0)</f>
        <v>2</v>
      </c>
      <c r="O1129" s="1">
        <f>ROUND(_xlfn.PERCENTRANK.INC(customers[total_orders],customers[[#This Row],[total_orders]])*4+1,0)</f>
        <v>1</v>
      </c>
      <c r="P1129" s="1">
        <f>ROUND(_xlfn.PERCENTRANK.INC(customers[total_spend_usd],customers[[#This Row],[total_spend_usd]])*4+1,0)</f>
        <v>1</v>
      </c>
      <c r="Q1129" s="1">
        <v>211</v>
      </c>
      <c r="R1129" s="1" t="str">
        <f>_xlfn.XLOOKUP(Q1129,RFM[RFM Score],RFM[Client Segmentation])</f>
        <v>Hibernating</v>
      </c>
    </row>
    <row r="1130" spans="1:18" x14ac:dyDescent="0.3">
      <c r="A1130" t="s">
        <v>1182</v>
      </c>
      <c r="B1130" t="s">
        <v>27</v>
      </c>
      <c r="C1130">
        <v>35</v>
      </c>
      <c r="D1130" t="s">
        <v>8068</v>
      </c>
      <c r="E1130" t="s">
        <v>8086</v>
      </c>
      <c r="F1130" t="s">
        <v>12</v>
      </c>
      <c r="G1130">
        <v>22</v>
      </c>
      <c r="H1130" s="1">
        <v>4517</v>
      </c>
      <c r="I1130">
        <v>111005</v>
      </c>
      <c r="J1130" s="1">
        <v>41</v>
      </c>
      <c r="K1130" t="s">
        <v>74</v>
      </c>
      <c r="L1130" t="s">
        <v>34</v>
      </c>
      <c r="M1130" t="s">
        <v>23</v>
      </c>
      <c r="N1130" s="1">
        <f xml:space="preserve"> ROUND((1 - _xlfn.PERCENTRANK.INC(customers[days_since_last_purchase],customers[[#This Row],[days_since_last_purchase]]))*4 +1,0)</f>
        <v>3</v>
      </c>
      <c r="O1130" s="1">
        <f>ROUND(_xlfn.PERCENTRANK.INC(customers[total_orders],customers[[#This Row],[total_orders]])*4+1,0)</f>
        <v>4</v>
      </c>
      <c r="P1130" s="1">
        <f>ROUND(_xlfn.PERCENTRANK.INC(customers[total_spend_usd],customers[[#This Row],[total_spend_usd]])*4+1,0)</f>
        <v>4</v>
      </c>
      <c r="Q1130" s="1">
        <v>344</v>
      </c>
      <c r="R1130" s="1" t="str">
        <f>_xlfn.XLOOKUP(Q1130,RFM[RFM Score],RFM[Client Segmentation])</f>
        <v>Loyal Customer</v>
      </c>
    </row>
    <row r="1131" spans="1:18" x14ac:dyDescent="0.3">
      <c r="A1131" t="s">
        <v>1183</v>
      </c>
      <c r="B1131" t="s">
        <v>11</v>
      </c>
      <c r="C1131">
        <v>50</v>
      </c>
      <c r="D1131" t="s">
        <v>8071</v>
      </c>
      <c r="E1131" t="s">
        <v>8084</v>
      </c>
      <c r="F1131" t="s">
        <v>17</v>
      </c>
      <c r="G1131">
        <v>9</v>
      </c>
      <c r="H1131" s="1">
        <v>11803</v>
      </c>
      <c r="I1131">
        <v>104583</v>
      </c>
      <c r="J1131" s="1">
        <v>216</v>
      </c>
      <c r="K1131" t="s">
        <v>13</v>
      </c>
      <c r="L1131" t="s">
        <v>22</v>
      </c>
      <c r="M1131" t="s">
        <v>15</v>
      </c>
      <c r="N1131" s="1">
        <f xml:space="preserve"> ROUND((1 - _xlfn.PERCENTRANK.INC(customers[days_since_last_purchase],customers[[#This Row],[days_since_last_purchase]]))*4 +1,0)</f>
        <v>1</v>
      </c>
      <c r="O1131" s="1">
        <f>ROUND(_xlfn.PERCENTRANK.INC(customers[total_orders],customers[[#This Row],[total_orders]])*4+1,0)</f>
        <v>2</v>
      </c>
      <c r="P1131" s="1">
        <f>ROUND(_xlfn.PERCENTRANK.INC(customers[total_spend_usd],customers[[#This Row],[total_spend_usd]])*4+1,0)</f>
        <v>3</v>
      </c>
      <c r="Q1131" s="1">
        <v>123</v>
      </c>
      <c r="R1131" s="1" t="str">
        <f>_xlfn.XLOOKUP(Q1131,RFM[RFM Score],RFM[Client Segmentation])</f>
        <v>Hibernating</v>
      </c>
    </row>
    <row r="1132" spans="1:18" x14ac:dyDescent="0.3">
      <c r="A1132" t="s">
        <v>1184</v>
      </c>
      <c r="B1132" t="s">
        <v>43</v>
      </c>
      <c r="C1132">
        <v>21</v>
      </c>
      <c r="D1132" t="s">
        <v>8069</v>
      </c>
      <c r="E1132" t="s">
        <v>8087</v>
      </c>
      <c r="F1132" t="s">
        <v>12</v>
      </c>
      <c r="G1132">
        <v>3</v>
      </c>
      <c r="H1132" s="1">
        <v>3752</v>
      </c>
      <c r="I1132">
        <v>9968</v>
      </c>
      <c r="J1132" s="1">
        <v>31</v>
      </c>
      <c r="K1132" t="s">
        <v>21</v>
      </c>
      <c r="L1132" t="s">
        <v>14</v>
      </c>
      <c r="M1132" t="s">
        <v>23</v>
      </c>
      <c r="N1132" s="1">
        <f xml:space="preserve"> ROUND((1 - _xlfn.PERCENTRANK.INC(customers[days_since_last_purchase],customers[[#This Row],[days_since_last_purchase]]))*4 +1,0)</f>
        <v>3</v>
      </c>
      <c r="O1132" s="1">
        <f>ROUND(_xlfn.PERCENTRANK.INC(customers[total_orders],customers[[#This Row],[total_orders]])*4+1,0)</f>
        <v>1</v>
      </c>
      <c r="P1132" s="1">
        <f>ROUND(_xlfn.PERCENTRANK.INC(customers[total_spend_usd],customers[[#This Row],[total_spend_usd]])*4+1,0)</f>
        <v>1</v>
      </c>
      <c r="Q1132" s="1">
        <v>311</v>
      </c>
      <c r="R1132" s="1" t="str">
        <f>_xlfn.XLOOKUP(Q1132,RFM[RFM Score],RFM[Client Segmentation])</f>
        <v>New Customer</v>
      </c>
    </row>
    <row r="1133" spans="1:18" x14ac:dyDescent="0.3">
      <c r="A1133" t="s">
        <v>1185</v>
      </c>
      <c r="B1133" t="s">
        <v>11</v>
      </c>
      <c r="C1133">
        <v>48</v>
      </c>
      <c r="D1133" t="s">
        <v>8071</v>
      </c>
      <c r="E1133" t="s">
        <v>8084</v>
      </c>
      <c r="F1133" t="s">
        <v>12</v>
      </c>
      <c r="G1133">
        <v>18</v>
      </c>
      <c r="H1133" s="1">
        <v>8768</v>
      </c>
      <c r="I1133">
        <v>177261</v>
      </c>
      <c r="J1133" s="1">
        <v>125</v>
      </c>
      <c r="K1133" t="s">
        <v>18</v>
      </c>
      <c r="L1133" t="s">
        <v>19</v>
      </c>
      <c r="M1133" t="s">
        <v>23</v>
      </c>
      <c r="N1133" s="1">
        <f xml:space="preserve"> ROUND((1 - _xlfn.PERCENTRANK.INC(customers[days_since_last_purchase],customers[[#This Row],[days_since_last_purchase]]))*4 +1,0)</f>
        <v>2</v>
      </c>
      <c r="O1133" s="1">
        <f>ROUND(_xlfn.PERCENTRANK.INC(customers[total_orders],customers[[#This Row],[total_orders]])*4+1,0)</f>
        <v>4</v>
      </c>
      <c r="P1133" s="1">
        <f>ROUND(_xlfn.PERCENTRANK.INC(customers[total_spend_usd],customers[[#This Row],[total_spend_usd]])*4+1,0)</f>
        <v>4</v>
      </c>
      <c r="Q1133" s="1">
        <v>244</v>
      </c>
      <c r="R1133" s="1" t="str">
        <f>_xlfn.XLOOKUP(Q1133,RFM[RFM Score],RFM[Client Segmentation])</f>
        <v>At Risk</v>
      </c>
    </row>
    <row r="1134" spans="1:18" x14ac:dyDescent="0.3">
      <c r="A1134" t="s">
        <v>1186</v>
      </c>
      <c r="B1134" t="s">
        <v>43</v>
      </c>
      <c r="C1134">
        <v>30</v>
      </c>
      <c r="D1134" t="s">
        <v>8070</v>
      </c>
      <c r="E1134" t="s">
        <v>8087</v>
      </c>
      <c r="F1134" t="s">
        <v>12</v>
      </c>
      <c r="G1134">
        <v>1</v>
      </c>
      <c r="H1134" s="1">
        <v>2554</v>
      </c>
      <c r="I1134">
        <v>2412</v>
      </c>
      <c r="J1134" s="1">
        <v>34</v>
      </c>
      <c r="K1134" t="s">
        <v>40</v>
      </c>
      <c r="L1134" t="s">
        <v>47</v>
      </c>
      <c r="M1134" t="s">
        <v>15</v>
      </c>
      <c r="N1134" s="1">
        <f xml:space="preserve"> ROUND((1 - _xlfn.PERCENTRANK.INC(customers[days_since_last_purchase],customers[[#This Row],[days_since_last_purchase]]))*4 +1,0)</f>
        <v>3</v>
      </c>
      <c r="O1134" s="1">
        <f>ROUND(_xlfn.PERCENTRANK.INC(customers[total_orders],customers[[#This Row],[total_orders]])*4+1,0)</f>
        <v>1</v>
      </c>
      <c r="P1134" s="1">
        <f>ROUND(_xlfn.PERCENTRANK.INC(customers[total_spend_usd],customers[[#This Row],[total_spend_usd]])*4+1,0)</f>
        <v>1</v>
      </c>
      <c r="Q1134" s="1">
        <v>311</v>
      </c>
      <c r="R1134" s="1" t="str">
        <f>_xlfn.XLOOKUP(Q1134,RFM[RFM Score],RFM[Client Segmentation])</f>
        <v>New Customer</v>
      </c>
    </row>
    <row r="1135" spans="1:18" x14ac:dyDescent="0.3">
      <c r="A1135" t="s">
        <v>1187</v>
      </c>
      <c r="B1135" t="s">
        <v>43</v>
      </c>
      <c r="C1135">
        <v>19</v>
      </c>
      <c r="D1135" t="s">
        <v>8069</v>
      </c>
      <c r="E1135" t="s">
        <v>8084</v>
      </c>
      <c r="F1135" t="s">
        <v>17</v>
      </c>
      <c r="G1135">
        <v>8</v>
      </c>
      <c r="H1135" s="1">
        <v>7787</v>
      </c>
      <c r="I1135">
        <v>55808</v>
      </c>
      <c r="J1135" s="1">
        <v>28</v>
      </c>
      <c r="K1135" t="s">
        <v>28</v>
      </c>
      <c r="L1135" t="s">
        <v>47</v>
      </c>
      <c r="M1135" t="s">
        <v>15</v>
      </c>
      <c r="N1135" s="1">
        <f xml:space="preserve"> ROUND((1 - _xlfn.PERCENTRANK.INC(customers[days_since_last_purchase],customers[[#This Row],[days_since_last_purchase]]))*4 +1,0)</f>
        <v>4</v>
      </c>
      <c r="O1135" s="1">
        <f>ROUND(_xlfn.PERCENTRANK.INC(customers[total_orders],customers[[#This Row],[total_orders]])*4+1,0)</f>
        <v>2</v>
      </c>
      <c r="P1135" s="1">
        <f>ROUND(_xlfn.PERCENTRANK.INC(customers[total_spend_usd],customers[[#This Row],[total_spend_usd]])*4+1,0)</f>
        <v>3</v>
      </c>
      <c r="Q1135" s="1">
        <v>423</v>
      </c>
      <c r="R1135" s="1" t="str">
        <f>_xlfn.XLOOKUP(Q1135,RFM[RFM Score],RFM[Client Segmentation])</f>
        <v>Potential Loyalist</v>
      </c>
    </row>
    <row r="1136" spans="1:18" x14ac:dyDescent="0.3">
      <c r="A1136" t="s">
        <v>1188</v>
      </c>
      <c r="B1136" t="s">
        <v>51</v>
      </c>
      <c r="C1136">
        <v>48</v>
      </c>
      <c r="D1136" t="s">
        <v>8071</v>
      </c>
      <c r="E1136" t="s">
        <v>8087</v>
      </c>
      <c r="F1136" t="s">
        <v>12</v>
      </c>
      <c r="G1136">
        <v>4</v>
      </c>
      <c r="H1136" s="1">
        <v>1711</v>
      </c>
      <c r="I1136">
        <v>60859</v>
      </c>
      <c r="J1136" s="1">
        <v>76</v>
      </c>
      <c r="K1136" t="s">
        <v>13</v>
      </c>
      <c r="L1136" t="s">
        <v>19</v>
      </c>
      <c r="M1136" t="s">
        <v>23</v>
      </c>
      <c r="N1136" s="1">
        <f xml:space="preserve"> ROUND((1 - _xlfn.PERCENTRANK.INC(customers[days_since_last_purchase],customers[[#This Row],[days_since_last_purchase]]))*4 +1,0)</f>
        <v>2</v>
      </c>
      <c r="O1136" s="1">
        <f>ROUND(_xlfn.PERCENTRANK.INC(customers[total_orders],customers[[#This Row],[total_orders]])*4+1,0)</f>
        <v>2</v>
      </c>
      <c r="P1136" s="1">
        <f>ROUND(_xlfn.PERCENTRANK.INC(customers[total_spend_usd],customers[[#This Row],[total_spend_usd]])*4+1,0)</f>
        <v>3</v>
      </c>
      <c r="Q1136" s="1">
        <v>223</v>
      </c>
      <c r="R1136" s="1" t="str">
        <f>_xlfn.XLOOKUP(Q1136,RFM[RFM Score],RFM[Client Segmentation])</f>
        <v>Hibernating</v>
      </c>
    </row>
    <row r="1137" spans="1:18" x14ac:dyDescent="0.3">
      <c r="A1137" t="s">
        <v>1189</v>
      </c>
      <c r="B1137" t="s">
        <v>61</v>
      </c>
      <c r="C1137">
        <v>46</v>
      </c>
      <c r="D1137" t="s">
        <v>8071</v>
      </c>
      <c r="E1137" t="s">
        <v>8084</v>
      </c>
      <c r="F1137" t="s">
        <v>17</v>
      </c>
      <c r="G1137">
        <v>25</v>
      </c>
      <c r="H1137" s="1">
        <v>5251</v>
      </c>
      <c r="I1137">
        <v>126359</v>
      </c>
      <c r="J1137" s="1">
        <v>51</v>
      </c>
      <c r="K1137" t="s">
        <v>98</v>
      </c>
      <c r="L1137" t="s">
        <v>22</v>
      </c>
      <c r="M1137" t="s">
        <v>23</v>
      </c>
      <c r="N1137" s="1">
        <f xml:space="preserve"> ROUND((1 - _xlfn.PERCENTRANK.INC(customers[days_since_last_purchase],customers[[#This Row],[days_since_last_purchase]]))*4 +1,0)</f>
        <v>3</v>
      </c>
      <c r="O1137" s="1">
        <f>ROUND(_xlfn.PERCENTRANK.INC(customers[total_orders],customers[[#This Row],[total_orders]])*4+1,0)</f>
        <v>4</v>
      </c>
      <c r="P1137" s="1">
        <f>ROUND(_xlfn.PERCENTRANK.INC(customers[total_spend_usd],customers[[#This Row],[total_spend_usd]])*4+1,0)</f>
        <v>4</v>
      </c>
      <c r="Q1137" s="1">
        <v>344</v>
      </c>
      <c r="R1137" s="1" t="str">
        <f>_xlfn.XLOOKUP(Q1137,RFM[RFM Score],RFM[Client Segmentation])</f>
        <v>Loyal Customer</v>
      </c>
    </row>
    <row r="1138" spans="1:18" x14ac:dyDescent="0.3">
      <c r="A1138" t="s">
        <v>1190</v>
      </c>
      <c r="B1138" t="s">
        <v>27</v>
      </c>
      <c r="C1138">
        <v>26</v>
      </c>
      <c r="D1138" t="s">
        <v>8070</v>
      </c>
      <c r="E1138" t="s">
        <v>8084</v>
      </c>
      <c r="F1138" t="s">
        <v>12</v>
      </c>
      <c r="G1138">
        <v>15</v>
      </c>
      <c r="H1138" s="1">
        <v>18519</v>
      </c>
      <c r="I1138">
        <v>247592</v>
      </c>
      <c r="J1138" s="1">
        <v>35</v>
      </c>
      <c r="K1138" t="s">
        <v>18</v>
      </c>
      <c r="L1138" t="s">
        <v>14</v>
      </c>
      <c r="M1138" t="s">
        <v>15</v>
      </c>
      <c r="N1138" s="1">
        <f xml:space="preserve"> ROUND((1 - _xlfn.PERCENTRANK.INC(customers[days_since_last_purchase],customers[[#This Row],[days_since_last_purchase]]))*4 +1,0)</f>
        <v>3</v>
      </c>
      <c r="O1138" s="1">
        <f>ROUND(_xlfn.PERCENTRANK.INC(customers[total_orders],customers[[#This Row],[total_orders]])*4+1,0)</f>
        <v>3</v>
      </c>
      <c r="P1138" s="1">
        <f>ROUND(_xlfn.PERCENTRANK.INC(customers[total_spend_usd],customers[[#This Row],[total_spend_usd]])*4+1,0)</f>
        <v>4</v>
      </c>
      <c r="Q1138" s="1">
        <v>334</v>
      </c>
      <c r="R1138" s="1" t="str">
        <f>_xlfn.XLOOKUP(Q1138,RFM[RFM Score],RFM[Client Segmentation])</f>
        <v>Need Attention</v>
      </c>
    </row>
    <row r="1139" spans="1:18" x14ac:dyDescent="0.3">
      <c r="A1139" t="s">
        <v>1191</v>
      </c>
      <c r="B1139" t="s">
        <v>11</v>
      </c>
      <c r="C1139">
        <v>32</v>
      </c>
      <c r="D1139" t="s">
        <v>8070</v>
      </c>
      <c r="E1139" t="s">
        <v>8085</v>
      </c>
      <c r="F1139" t="s">
        <v>12</v>
      </c>
      <c r="G1139">
        <v>8</v>
      </c>
      <c r="H1139" s="1">
        <v>8504</v>
      </c>
      <c r="I1139">
        <v>70973</v>
      </c>
      <c r="J1139" s="1">
        <v>2</v>
      </c>
      <c r="K1139" t="s">
        <v>21</v>
      </c>
      <c r="L1139" t="s">
        <v>19</v>
      </c>
      <c r="M1139" t="s">
        <v>23</v>
      </c>
      <c r="N1139" s="1">
        <f xml:space="preserve"> ROUND((1 - _xlfn.PERCENTRANK.INC(customers[days_since_last_purchase],customers[[#This Row],[days_since_last_purchase]]))*4 +1,0)</f>
        <v>5</v>
      </c>
      <c r="O1139" s="1">
        <f>ROUND(_xlfn.PERCENTRANK.INC(customers[total_orders],customers[[#This Row],[total_orders]])*4+1,0)</f>
        <v>2</v>
      </c>
      <c r="P1139" s="1">
        <f>ROUND(_xlfn.PERCENTRANK.INC(customers[total_spend_usd],customers[[#This Row],[total_spend_usd]])*4+1,0)</f>
        <v>3</v>
      </c>
      <c r="Q1139" s="1">
        <v>523</v>
      </c>
      <c r="R1139" s="1" t="str">
        <f>_xlfn.XLOOKUP(Q1139,RFM[RFM Score],RFM[Client Segmentation])</f>
        <v>Promising</v>
      </c>
    </row>
    <row r="1140" spans="1:18" x14ac:dyDescent="0.3">
      <c r="A1140" t="s">
        <v>1192</v>
      </c>
      <c r="B1140" t="s">
        <v>11</v>
      </c>
      <c r="C1140">
        <v>42</v>
      </c>
      <c r="D1140" t="s">
        <v>8068</v>
      </c>
      <c r="E1140" t="s">
        <v>8085</v>
      </c>
      <c r="F1140" t="s">
        <v>12</v>
      </c>
      <c r="G1140">
        <v>54</v>
      </c>
      <c r="H1140" s="1">
        <v>43357</v>
      </c>
      <c r="I1140">
        <v>2439689</v>
      </c>
      <c r="J1140" s="1">
        <v>31</v>
      </c>
      <c r="K1140" t="s">
        <v>37</v>
      </c>
      <c r="L1140" t="s">
        <v>47</v>
      </c>
      <c r="M1140" t="s">
        <v>23</v>
      </c>
      <c r="N1140" s="1">
        <f xml:space="preserve"> ROUND((1 - _xlfn.PERCENTRANK.INC(customers[days_since_last_purchase],customers[[#This Row],[days_since_last_purchase]]))*4 +1,0)</f>
        <v>3</v>
      </c>
      <c r="O1140" s="1">
        <f>ROUND(_xlfn.PERCENTRANK.INC(customers[total_orders],customers[[#This Row],[total_orders]])*4+1,0)</f>
        <v>5</v>
      </c>
      <c r="P1140" s="1">
        <f>ROUND(_xlfn.PERCENTRANK.INC(customers[total_spend_usd],customers[[#This Row],[total_spend_usd]])*4+1,0)</f>
        <v>5</v>
      </c>
      <c r="Q1140" s="1">
        <v>355</v>
      </c>
      <c r="R1140" s="1" t="str">
        <f>_xlfn.XLOOKUP(Q1140,RFM[RFM Score],RFM[Client Segmentation])</f>
        <v>Loyal Customer</v>
      </c>
    </row>
    <row r="1141" spans="1:18" x14ac:dyDescent="0.3">
      <c r="A1141" t="s">
        <v>1193</v>
      </c>
      <c r="B1141" t="s">
        <v>36</v>
      </c>
      <c r="C1141">
        <v>18</v>
      </c>
      <c r="D1141" t="s">
        <v>8069</v>
      </c>
      <c r="E1141" t="s">
        <v>8087</v>
      </c>
      <c r="F1141" t="s">
        <v>17</v>
      </c>
      <c r="G1141">
        <v>63</v>
      </c>
      <c r="H1141" s="1">
        <v>10096</v>
      </c>
      <c r="I1141">
        <v>721222</v>
      </c>
      <c r="J1141" s="1">
        <v>114</v>
      </c>
      <c r="K1141" t="s">
        <v>25</v>
      </c>
      <c r="L1141" t="s">
        <v>34</v>
      </c>
      <c r="M1141" t="s">
        <v>15</v>
      </c>
      <c r="N1141" s="1">
        <f xml:space="preserve"> ROUND((1 - _xlfn.PERCENTRANK.INC(customers[days_since_last_purchase],customers[[#This Row],[days_since_last_purchase]]))*4 +1,0)</f>
        <v>2</v>
      </c>
      <c r="O1141" s="1">
        <f>ROUND(_xlfn.PERCENTRANK.INC(customers[total_orders],customers[[#This Row],[total_orders]])*4+1,0)</f>
        <v>5</v>
      </c>
      <c r="P1141" s="1">
        <f>ROUND(_xlfn.PERCENTRANK.INC(customers[total_spend_usd],customers[[#This Row],[total_spend_usd]])*4+1,0)</f>
        <v>5</v>
      </c>
      <c r="Q1141" s="1">
        <v>255</v>
      </c>
      <c r="R1141" s="1" t="str">
        <f>_xlfn.XLOOKUP(Q1141,RFM[RFM Score],RFM[Client Segmentation])</f>
        <v>At Risk</v>
      </c>
    </row>
    <row r="1142" spans="1:18" x14ac:dyDescent="0.3">
      <c r="A1142" t="s">
        <v>1194</v>
      </c>
      <c r="B1142" t="s">
        <v>11</v>
      </c>
      <c r="C1142">
        <v>43</v>
      </c>
      <c r="D1142" t="s">
        <v>8068</v>
      </c>
      <c r="E1142" t="s">
        <v>8084</v>
      </c>
      <c r="F1142" t="s">
        <v>12</v>
      </c>
      <c r="G1142">
        <v>1</v>
      </c>
      <c r="H1142" s="1">
        <v>6243</v>
      </c>
      <c r="I1142">
        <v>6801</v>
      </c>
      <c r="J1142" s="1">
        <v>9</v>
      </c>
      <c r="K1142" t="s">
        <v>25</v>
      </c>
      <c r="L1142" t="s">
        <v>19</v>
      </c>
      <c r="M1142" t="s">
        <v>15</v>
      </c>
      <c r="N1142" s="1">
        <f xml:space="preserve"> ROUND((1 - _xlfn.PERCENTRANK.INC(customers[days_since_last_purchase],customers[[#This Row],[days_since_last_purchase]]))*4 +1,0)</f>
        <v>4</v>
      </c>
      <c r="O1142" s="1">
        <f>ROUND(_xlfn.PERCENTRANK.INC(customers[total_orders],customers[[#This Row],[total_orders]])*4+1,0)</f>
        <v>1</v>
      </c>
      <c r="P1142" s="1">
        <f>ROUND(_xlfn.PERCENTRANK.INC(customers[total_spend_usd],customers[[#This Row],[total_spend_usd]])*4+1,0)</f>
        <v>1</v>
      </c>
      <c r="Q1142" s="1">
        <v>411</v>
      </c>
      <c r="R1142" s="1" t="str">
        <f>_xlfn.XLOOKUP(Q1142,RFM[RFM Score],RFM[Client Segmentation])</f>
        <v>New Customer</v>
      </c>
    </row>
    <row r="1143" spans="1:18" x14ac:dyDescent="0.3">
      <c r="A1143" t="s">
        <v>1195</v>
      </c>
      <c r="B1143" t="s">
        <v>96</v>
      </c>
      <c r="C1143">
        <v>44</v>
      </c>
      <c r="D1143" t="s">
        <v>8068</v>
      </c>
      <c r="E1143" t="s">
        <v>8084</v>
      </c>
      <c r="F1143" t="s">
        <v>17</v>
      </c>
      <c r="G1143">
        <v>29</v>
      </c>
      <c r="H1143" s="1">
        <v>11778</v>
      </c>
      <c r="I1143">
        <v>367074</v>
      </c>
      <c r="J1143" s="1">
        <v>99</v>
      </c>
      <c r="K1143" t="s">
        <v>28</v>
      </c>
      <c r="L1143" t="s">
        <v>45</v>
      </c>
      <c r="M1143" t="s">
        <v>15</v>
      </c>
      <c r="N1143" s="1">
        <f xml:space="preserve"> ROUND((1 - _xlfn.PERCENTRANK.INC(customers[days_since_last_purchase],customers[[#This Row],[days_since_last_purchase]]))*4 +1,0)</f>
        <v>2</v>
      </c>
      <c r="O1143" s="1">
        <f>ROUND(_xlfn.PERCENTRANK.INC(customers[total_orders],customers[[#This Row],[total_orders]])*4+1,0)</f>
        <v>4</v>
      </c>
      <c r="P1143" s="1">
        <f>ROUND(_xlfn.PERCENTRANK.INC(customers[total_spend_usd],customers[[#This Row],[total_spend_usd]])*4+1,0)</f>
        <v>5</v>
      </c>
      <c r="Q1143" s="1">
        <v>245</v>
      </c>
      <c r="R1143" s="1" t="str">
        <f>_xlfn.XLOOKUP(Q1143,RFM[RFM Score],RFM[Client Segmentation])</f>
        <v>At Risk</v>
      </c>
    </row>
    <row r="1144" spans="1:18" x14ac:dyDescent="0.3">
      <c r="A1144" t="s">
        <v>1196</v>
      </c>
      <c r="B1144" t="s">
        <v>166</v>
      </c>
      <c r="C1144">
        <v>34</v>
      </c>
      <c r="D1144" t="s">
        <v>8070</v>
      </c>
      <c r="E1144" t="s">
        <v>8086</v>
      </c>
      <c r="F1144" t="s">
        <v>12</v>
      </c>
      <c r="G1144">
        <v>15</v>
      </c>
      <c r="H1144" s="1">
        <v>10875</v>
      </c>
      <c r="I1144">
        <v>148398</v>
      </c>
      <c r="J1144" s="1">
        <v>29</v>
      </c>
      <c r="K1144" t="s">
        <v>28</v>
      </c>
      <c r="L1144" t="s">
        <v>14</v>
      </c>
      <c r="M1144" t="s">
        <v>23</v>
      </c>
      <c r="N1144" s="1">
        <f xml:space="preserve"> ROUND((1 - _xlfn.PERCENTRANK.INC(customers[days_since_last_purchase],customers[[#This Row],[days_since_last_purchase]]))*4 +1,0)</f>
        <v>3</v>
      </c>
      <c r="O1144" s="1">
        <f>ROUND(_xlfn.PERCENTRANK.INC(customers[total_orders],customers[[#This Row],[total_orders]])*4+1,0)</f>
        <v>3</v>
      </c>
      <c r="P1144" s="1">
        <f>ROUND(_xlfn.PERCENTRANK.INC(customers[total_spend_usd],customers[[#This Row],[total_spend_usd]])*4+1,0)</f>
        <v>4</v>
      </c>
      <c r="Q1144" s="1">
        <v>334</v>
      </c>
      <c r="R1144" s="1" t="str">
        <f>_xlfn.XLOOKUP(Q1144,RFM[RFM Score],RFM[Client Segmentation])</f>
        <v>Need Attention</v>
      </c>
    </row>
    <row r="1145" spans="1:18" x14ac:dyDescent="0.3">
      <c r="A1145" t="s">
        <v>1197</v>
      </c>
      <c r="B1145" t="s">
        <v>96</v>
      </c>
      <c r="C1145">
        <v>27</v>
      </c>
      <c r="D1145" t="s">
        <v>8070</v>
      </c>
      <c r="E1145" t="s">
        <v>8087</v>
      </c>
      <c r="F1145" t="s">
        <v>17</v>
      </c>
      <c r="G1145">
        <v>16</v>
      </c>
      <c r="H1145" s="1">
        <v>7478</v>
      </c>
      <c r="I1145">
        <v>121328</v>
      </c>
      <c r="J1145" s="1">
        <v>55</v>
      </c>
      <c r="K1145" t="s">
        <v>40</v>
      </c>
      <c r="L1145" t="s">
        <v>19</v>
      </c>
      <c r="M1145" t="s">
        <v>23</v>
      </c>
      <c r="N1145" s="1">
        <f xml:space="preserve"> ROUND((1 - _xlfn.PERCENTRANK.INC(customers[days_since_last_purchase],customers[[#This Row],[days_since_last_purchase]]))*4 +1,0)</f>
        <v>3</v>
      </c>
      <c r="O1145" s="1">
        <f>ROUND(_xlfn.PERCENTRANK.INC(customers[total_orders],customers[[#This Row],[total_orders]])*4+1,0)</f>
        <v>3</v>
      </c>
      <c r="P1145" s="1">
        <f>ROUND(_xlfn.PERCENTRANK.INC(customers[total_spend_usd],customers[[#This Row],[total_spend_usd]])*4+1,0)</f>
        <v>4</v>
      </c>
      <c r="Q1145" s="1">
        <v>334</v>
      </c>
      <c r="R1145" s="1" t="str">
        <f>_xlfn.XLOOKUP(Q1145,RFM[RFM Score],RFM[Client Segmentation])</f>
        <v>Need Attention</v>
      </c>
    </row>
    <row r="1146" spans="1:18" x14ac:dyDescent="0.3">
      <c r="A1146" t="s">
        <v>1198</v>
      </c>
      <c r="B1146" t="s">
        <v>107</v>
      </c>
      <c r="C1146">
        <v>39</v>
      </c>
      <c r="D1146" t="s">
        <v>8068</v>
      </c>
      <c r="E1146" t="s">
        <v>8085</v>
      </c>
      <c r="F1146" t="s">
        <v>17</v>
      </c>
      <c r="G1146">
        <v>26</v>
      </c>
      <c r="H1146" s="1">
        <v>809</v>
      </c>
      <c r="I1146">
        <v>231591</v>
      </c>
      <c r="J1146" s="1">
        <v>4</v>
      </c>
      <c r="K1146" t="s">
        <v>40</v>
      </c>
      <c r="L1146" t="s">
        <v>19</v>
      </c>
      <c r="M1146" t="s">
        <v>23</v>
      </c>
      <c r="N1146" s="1">
        <f xml:space="preserve"> ROUND((1 - _xlfn.PERCENTRANK.INC(customers[days_since_last_purchase],customers[[#This Row],[days_since_last_purchase]]))*4 +1,0)</f>
        <v>5</v>
      </c>
      <c r="O1146" s="1">
        <f>ROUND(_xlfn.PERCENTRANK.INC(customers[total_orders],customers[[#This Row],[total_orders]])*4+1,0)</f>
        <v>4</v>
      </c>
      <c r="P1146" s="1">
        <f>ROUND(_xlfn.PERCENTRANK.INC(customers[total_spend_usd],customers[[#This Row],[total_spend_usd]])*4+1,0)</f>
        <v>4</v>
      </c>
      <c r="Q1146" s="1">
        <v>544</v>
      </c>
      <c r="R1146" s="1" t="str">
        <f>_xlfn.XLOOKUP(Q1146,RFM[RFM Score],RFM[Client Segmentation])</f>
        <v>Champion</v>
      </c>
    </row>
    <row r="1147" spans="1:18" x14ac:dyDescent="0.3">
      <c r="A1147" t="s">
        <v>1199</v>
      </c>
      <c r="B1147" t="s">
        <v>51</v>
      </c>
      <c r="C1147">
        <v>20</v>
      </c>
      <c r="D1147" t="s">
        <v>8069</v>
      </c>
      <c r="E1147" t="s">
        <v>8085</v>
      </c>
      <c r="F1147" t="s">
        <v>12</v>
      </c>
      <c r="G1147">
        <v>8</v>
      </c>
      <c r="H1147" s="1">
        <v>12287</v>
      </c>
      <c r="I1147">
        <v>87099</v>
      </c>
      <c r="J1147" s="1">
        <v>39</v>
      </c>
      <c r="K1147" t="s">
        <v>40</v>
      </c>
      <c r="L1147" t="s">
        <v>14</v>
      </c>
      <c r="M1147" t="s">
        <v>15</v>
      </c>
      <c r="N1147" s="1">
        <f xml:space="preserve"> ROUND((1 - _xlfn.PERCENTRANK.INC(customers[days_since_last_purchase],customers[[#This Row],[days_since_last_purchase]]))*4 +1,0)</f>
        <v>3</v>
      </c>
      <c r="O1147" s="1">
        <f>ROUND(_xlfn.PERCENTRANK.INC(customers[total_orders],customers[[#This Row],[total_orders]])*4+1,0)</f>
        <v>2</v>
      </c>
      <c r="P1147" s="1">
        <f>ROUND(_xlfn.PERCENTRANK.INC(customers[total_spend_usd],customers[[#This Row],[total_spend_usd]])*4+1,0)</f>
        <v>3</v>
      </c>
      <c r="Q1147" s="1">
        <v>323</v>
      </c>
      <c r="R1147" s="1" t="str">
        <f>_xlfn.XLOOKUP(Q1147,RFM[RFM Score],RFM[Client Segmentation])</f>
        <v>Potential Loyalist</v>
      </c>
    </row>
    <row r="1148" spans="1:18" x14ac:dyDescent="0.3">
      <c r="A1148" t="s">
        <v>1200</v>
      </c>
      <c r="B1148" t="s">
        <v>96</v>
      </c>
      <c r="C1148">
        <v>18</v>
      </c>
      <c r="D1148" t="s">
        <v>8069</v>
      </c>
      <c r="E1148" t="s">
        <v>8084</v>
      </c>
      <c r="F1148" t="s">
        <v>17</v>
      </c>
      <c r="G1148">
        <v>5</v>
      </c>
      <c r="H1148" s="1">
        <v>3929</v>
      </c>
      <c r="I1148">
        <v>21343</v>
      </c>
      <c r="J1148" s="1">
        <v>16</v>
      </c>
      <c r="K1148" t="s">
        <v>21</v>
      </c>
      <c r="L1148" t="s">
        <v>19</v>
      </c>
      <c r="M1148" t="s">
        <v>23</v>
      </c>
      <c r="N1148" s="1">
        <f xml:space="preserve"> ROUND((1 - _xlfn.PERCENTRANK.INC(customers[days_since_last_purchase],customers[[#This Row],[days_since_last_purchase]]))*4 +1,0)</f>
        <v>4</v>
      </c>
      <c r="O1148" s="1">
        <f>ROUND(_xlfn.PERCENTRANK.INC(customers[total_orders],customers[[#This Row],[total_orders]])*4+1,0)</f>
        <v>2</v>
      </c>
      <c r="P1148" s="1">
        <f>ROUND(_xlfn.PERCENTRANK.INC(customers[total_spend_usd],customers[[#This Row],[total_spend_usd]])*4+1,0)</f>
        <v>2</v>
      </c>
      <c r="Q1148" s="1">
        <v>422</v>
      </c>
      <c r="R1148" s="1" t="str">
        <f>_xlfn.XLOOKUP(Q1148,RFM[RFM Score],RFM[Client Segmentation])</f>
        <v>New Customer</v>
      </c>
    </row>
    <row r="1149" spans="1:18" x14ac:dyDescent="0.3">
      <c r="A1149" t="s">
        <v>1201</v>
      </c>
      <c r="B1149" t="s">
        <v>11</v>
      </c>
      <c r="C1149">
        <v>31</v>
      </c>
      <c r="D1149" t="s">
        <v>8070</v>
      </c>
      <c r="E1149" t="s">
        <v>8084</v>
      </c>
      <c r="F1149" t="s">
        <v>17</v>
      </c>
      <c r="G1149">
        <v>9</v>
      </c>
      <c r="H1149" s="1">
        <v>842</v>
      </c>
      <c r="I1149">
        <v>64998</v>
      </c>
      <c r="J1149" s="1">
        <v>3</v>
      </c>
      <c r="K1149" t="s">
        <v>21</v>
      </c>
      <c r="L1149" t="s">
        <v>19</v>
      </c>
      <c r="M1149" t="s">
        <v>23</v>
      </c>
      <c r="N1149" s="1">
        <f xml:space="preserve"> ROUND((1 - _xlfn.PERCENTRANK.INC(customers[days_since_last_purchase],customers[[#This Row],[days_since_last_purchase]]))*4 +1,0)</f>
        <v>5</v>
      </c>
      <c r="O1149" s="1">
        <f>ROUND(_xlfn.PERCENTRANK.INC(customers[total_orders],customers[[#This Row],[total_orders]])*4+1,0)</f>
        <v>2</v>
      </c>
      <c r="P1149" s="1">
        <f>ROUND(_xlfn.PERCENTRANK.INC(customers[total_spend_usd],customers[[#This Row],[total_spend_usd]])*4+1,0)</f>
        <v>3</v>
      </c>
      <c r="Q1149" s="1">
        <v>523</v>
      </c>
      <c r="R1149" s="1" t="str">
        <f>_xlfn.XLOOKUP(Q1149,RFM[RFM Score],RFM[Client Segmentation])</f>
        <v>Promising</v>
      </c>
    </row>
    <row r="1150" spans="1:18" x14ac:dyDescent="0.3">
      <c r="A1150" t="s">
        <v>1202</v>
      </c>
      <c r="B1150" t="s">
        <v>11</v>
      </c>
      <c r="C1150">
        <v>43</v>
      </c>
      <c r="D1150" t="s">
        <v>8068</v>
      </c>
      <c r="E1150" t="s">
        <v>8084</v>
      </c>
      <c r="F1150" t="s">
        <v>17</v>
      </c>
      <c r="G1150">
        <v>13</v>
      </c>
      <c r="H1150" s="1">
        <v>7915</v>
      </c>
      <c r="I1150">
        <v>106026</v>
      </c>
      <c r="J1150" s="1">
        <v>75</v>
      </c>
      <c r="K1150" t="s">
        <v>13</v>
      </c>
      <c r="L1150" t="s">
        <v>19</v>
      </c>
      <c r="M1150" t="s">
        <v>23</v>
      </c>
      <c r="N1150" s="1">
        <f xml:space="preserve"> ROUND((1 - _xlfn.PERCENTRANK.INC(customers[days_since_last_purchase],customers[[#This Row],[days_since_last_purchase]]))*4 +1,0)</f>
        <v>2</v>
      </c>
      <c r="O1150" s="1">
        <f>ROUND(_xlfn.PERCENTRANK.INC(customers[total_orders],customers[[#This Row],[total_orders]])*4+1,0)</f>
        <v>3</v>
      </c>
      <c r="P1150" s="1">
        <f>ROUND(_xlfn.PERCENTRANK.INC(customers[total_spend_usd],customers[[#This Row],[total_spend_usd]])*4+1,0)</f>
        <v>3</v>
      </c>
      <c r="Q1150" s="1">
        <v>233</v>
      </c>
      <c r="R1150" s="1" t="str">
        <f>_xlfn.XLOOKUP(Q1150,RFM[RFM Score],RFM[Client Segmentation])</f>
        <v>Hibernating</v>
      </c>
    </row>
    <row r="1151" spans="1:18" x14ac:dyDescent="0.3">
      <c r="A1151" t="s">
        <v>1203</v>
      </c>
      <c r="B1151" t="s">
        <v>96</v>
      </c>
      <c r="C1151">
        <v>52</v>
      </c>
      <c r="D1151" t="s">
        <v>8071</v>
      </c>
      <c r="E1151" t="s">
        <v>8084</v>
      </c>
      <c r="F1151" t="s">
        <v>12</v>
      </c>
      <c r="G1151">
        <v>26</v>
      </c>
      <c r="H1151" s="1">
        <v>1525</v>
      </c>
      <c r="I1151">
        <v>384898</v>
      </c>
      <c r="J1151" s="1">
        <v>6</v>
      </c>
      <c r="K1151" t="s">
        <v>28</v>
      </c>
      <c r="L1151" t="s">
        <v>19</v>
      </c>
      <c r="M1151" t="s">
        <v>23</v>
      </c>
      <c r="N1151" s="1">
        <f xml:space="preserve"> ROUND((1 - _xlfn.PERCENTRANK.INC(customers[days_since_last_purchase],customers[[#This Row],[days_since_last_purchase]]))*4 +1,0)</f>
        <v>5</v>
      </c>
      <c r="O1151" s="1">
        <f>ROUND(_xlfn.PERCENTRANK.INC(customers[total_orders],customers[[#This Row],[total_orders]])*4+1,0)</f>
        <v>4</v>
      </c>
      <c r="P1151" s="1">
        <f>ROUND(_xlfn.PERCENTRANK.INC(customers[total_spend_usd],customers[[#This Row],[total_spend_usd]])*4+1,0)</f>
        <v>5</v>
      </c>
      <c r="Q1151" s="1">
        <v>545</v>
      </c>
      <c r="R1151" s="1" t="str">
        <f>_xlfn.XLOOKUP(Q1151,RFM[RFM Score],RFM[Client Segmentation])</f>
        <v>Champion</v>
      </c>
    </row>
    <row r="1152" spans="1:18" x14ac:dyDescent="0.3">
      <c r="A1152" t="s">
        <v>1204</v>
      </c>
      <c r="B1152" t="s">
        <v>11</v>
      </c>
      <c r="C1152">
        <v>18</v>
      </c>
      <c r="D1152" t="s">
        <v>8069</v>
      </c>
      <c r="E1152" t="s">
        <v>8087</v>
      </c>
      <c r="F1152" t="s">
        <v>17</v>
      </c>
      <c r="G1152">
        <v>8</v>
      </c>
      <c r="H1152" s="1">
        <v>790</v>
      </c>
      <c r="I1152">
        <v>57974</v>
      </c>
      <c r="J1152" s="1">
        <v>5</v>
      </c>
      <c r="K1152" t="s">
        <v>74</v>
      </c>
      <c r="L1152" t="s">
        <v>47</v>
      </c>
      <c r="M1152" t="s">
        <v>23</v>
      </c>
      <c r="N1152" s="1">
        <f xml:space="preserve"> ROUND((1 - _xlfn.PERCENTRANK.INC(customers[days_since_last_purchase],customers[[#This Row],[days_since_last_purchase]]))*4 +1,0)</f>
        <v>5</v>
      </c>
      <c r="O1152" s="1">
        <f>ROUND(_xlfn.PERCENTRANK.INC(customers[total_orders],customers[[#This Row],[total_orders]])*4+1,0)</f>
        <v>2</v>
      </c>
      <c r="P1152" s="1">
        <f>ROUND(_xlfn.PERCENTRANK.INC(customers[total_spend_usd],customers[[#This Row],[total_spend_usd]])*4+1,0)</f>
        <v>3</v>
      </c>
      <c r="Q1152" s="1">
        <v>523</v>
      </c>
      <c r="R1152" s="1" t="str">
        <f>_xlfn.XLOOKUP(Q1152,RFM[RFM Score],RFM[Client Segmentation])</f>
        <v>Promising</v>
      </c>
    </row>
    <row r="1153" spans="1:18" x14ac:dyDescent="0.3">
      <c r="A1153" t="s">
        <v>1205</v>
      </c>
      <c r="B1153" t="s">
        <v>11</v>
      </c>
      <c r="C1153">
        <v>18</v>
      </c>
      <c r="D1153" t="s">
        <v>8069</v>
      </c>
      <c r="E1153" t="s">
        <v>8084</v>
      </c>
      <c r="F1153" t="s">
        <v>17</v>
      </c>
      <c r="G1153">
        <v>51</v>
      </c>
      <c r="H1153" s="1">
        <v>5787</v>
      </c>
      <c r="I1153">
        <v>278238</v>
      </c>
      <c r="J1153" s="1">
        <v>65</v>
      </c>
      <c r="K1153" t="s">
        <v>28</v>
      </c>
      <c r="L1153" t="s">
        <v>14</v>
      </c>
      <c r="M1153" t="s">
        <v>23</v>
      </c>
      <c r="N1153" s="1">
        <f xml:space="preserve"> ROUND((1 - _xlfn.PERCENTRANK.INC(customers[days_since_last_purchase],customers[[#This Row],[days_since_last_purchase]]))*4 +1,0)</f>
        <v>2</v>
      </c>
      <c r="O1153" s="1">
        <f>ROUND(_xlfn.PERCENTRANK.INC(customers[total_orders],customers[[#This Row],[total_orders]])*4+1,0)</f>
        <v>5</v>
      </c>
      <c r="P1153" s="1">
        <f>ROUND(_xlfn.PERCENTRANK.INC(customers[total_spend_usd],customers[[#This Row],[total_spend_usd]])*4+1,0)</f>
        <v>4</v>
      </c>
      <c r="Q1153" s="1">
        <v>254</v>
      </c>
      <c r="R1153" s="1" t="str">
        <f>_xlfn.XLOOKUP(Q1153,RFM[RFM Score],RFM[Client Segmentation])</f>
        <v>At Risk</v>
      </c>
    </row>
    <row r="1154" spans="1:18" x14ac:dyDescent="0.3">
      <c r="A1154" t="s">
        <v>1206</v>
      </c>
      <c r="B1154" t="s">
        <v>43</v>
      </c>
      <c r="C1154">
        <v>30</v>
      </c>
      <c r="D1154" t="s">
        <v>8070</v>
      </c>
      <c r="E1154" t="s">
        <v>8084</v>
      </c>
      <c r="F1154" t="s">
        <v>12</v>
      </c>
      <c r="G1154">
        <v>6</v>
      </c>
      <c r="H1154" s="1">
        <v>8743</v>
      </c>
      <c r="I1154">
        <v>59209</v>
      </c>
      <c r="J1154" s="1">
        <v>37</v>
      </c>
      <c r="K1154" t="s">
        <v>31</v>
      </c>
      <c r="L1154" t="s">
        <v>34</v>
      </c>
      <c r="M1154" t="s">
        <v>15</v>
      </c>
      <c r="N1154" s="1">
        <f xml:space="preserve"> ROUND((1 - _xlfn.PERCENTRANK.INC(customers[days_since_last_purchase],customers[[#This Row],[days_since_last_purchase]]))*4 +1,0)</f>
        <v>3</v>
      </c>
      <c r="O1154" s="1">
        <f>ROUND(_xlfn.PERCENTRANK.INC(customers[total_orders],customers[[#This Row],[total_orders]])*4+1,0)</f>
        <v>2</v>
      </c>
      <c r="P1154" s="1">
        <f>ROUND(_xlfn.PERCENTRANK.INC(customers[total_spend_usd],customers[[#This Row],[total_spend_usd]])*4+1,0)</f>
        <v>3</v>
      </c>
      <c r="Q1154" s="1">
        <v>323</v>
      </c>
      <c r="R1154" s="1" t="str">
        <f>_xlfn.XLOOKUP(Q1154,RFM[RFM Score],RFM[Client Segmentation])</f>
        <v>Potential Loyalist</v>
      </c>
    </row>
    <row r="1155" spans="1:18" x14ac:dyDescent="0.3">
      <c r="A1155" t="s">
        <v>1207</v>
      </c>
      <c r="B1155" t="s">
        <v>61</v>
      </c>
      <c r="C1155">
        <v>25</v>
      </c>
      <c r="D1155" t="s">
        <v>8070</v>
      </c>
      <c r="E1155" t="s">
        <v>8084</v>
      </c>
      <c r="F1155" t="s">
        <v>17</v>
      </c>
      <c r="G1155">
        <v>2</v>
      </c>
      <c r="H1155" s="1">
        <v>2994</v>
      </c>
      <c r="I1155">
        <v>5403</v>
      </c>
      <c r="J1155" s="1">
        <v>92</v>
      </c>
      <c r="K1155" t="s">
        <v>13</v>
      </c>
      <c r="L1155" t="s">
        <v>34</v>
      </c>
      <c r="M1155" t="s">
        <v>23</v>
      </c>
      <c r="N1155" s="1">
        <f xml:space="preserve"> ROUND((1 - _xlfn.PERCENTRANK.INC(customers[days_since_last_purchase],customers[[#This Row],[days_since_last_purchase]]))*4 +1,0)</f>
        <v>2</v>
      </c>
      <c r="O1155" s="1">
        <f>ROUND(_xlfn.PERCENTRANK.INC(customers[total_orders],customers[[#This Row],[total_orders]])*4+1,0)</f>
        <v>1</v>
      </c>
      <c r="P1155" s="1">
        <f>ROUND(_xlfn.PERCENTRANK.INC(customers[total_spend_usd],customers[[#This Row],[total_spend_usd]])*4+1,0)</f>
        <v>1</v>
      </c>
      <c r="Q1155" s="1">
        <v>211</v>
      </c>
      <c r="R1155" s="1" t="str">
        <f>_xlfn.XLOOKUP(Q1155,RFM[RFM Score],RFM[Client Segmentation])</f>
        <v>Hibernating</v>
      </c>
    </row>
    <row r="1156" spans="1:18" x14ac:dyDescent="0.3">
      <c r="A1156" t="s">
        <v>1208</v>
      </c>
      <c r="B1156" t="s">
        <v>68</v>
      </c>
      <c r="C1156">
        <v>24</v>
      </c>
      <c r="D1156" t="s">
        <v>8069</v>
      </c>
      <c r="E1156" t="s">
        <v>8084</v>
      </c>
      <c r="F1156" t="s">
        <v>12</v>
      </c>
      <c r="G1156">
        <v>17</v>
      </c>
      <c r="H1156" s="1">
        <v>360</v>
      </c>
      <c r="I1156">
        <v>5501</v>
      </c>
      <c r="J1156" s="1">
        <v>94</v>
      </c>
      <c r="K1156" t="s">
        <v>52</v>
      </c>
      <c r="L1156" t="s">
        <v>47</v>
      </c>
      <c r="M1156" t="s">
        <v>15</v>
      </c>
      <c r="N1156" s="1">
        <f xml:space="preserve"> ROUND((1 - _xlfn.PERCENTRANK.INC(customers[days_since_last_purchase],customers[[#This Row],[days_since_last_purchase]]))*4 +1,0)</f>
        <v>2</v>
      </c>
      <c r="O1156" s="1">
        <f>ROUND(_xlfn.PERCENTRANK.INC(customers[total_orders],customers[[#This Row],[total_orders]])*4+1,0)</f>
        <v>3</v>
      </c>
      <c r="P1156" s="1">
        <f>ROUND(_xlfn.PERCENTRANK.INC(customers[total_spend_usd],customers[[#This Row],[total_spend_usd]])*4+1,0)</f>
        <v>1</v>
      </c>
      <c r="Q1156" s="1">
        <v>231</v>
      </c>
      <c r="R1156" s="1" t="str">
        <f>_xlfn.XLOOKUP(Q1156,RFM[RFM Score],RFM[Client Segmentation])</f>
        <v>Hibernating</v>
      </c>
    </row>
    <row r="1157" spans="1:18" x14ac:dyDescent="0.3">
      <c r="A1157" t="s">
        <v>1209</v>
      </c>
      <c r="B1157" t="s">
        <v>96</v>
      </c>
      <c r="C1157">
        <v>48</v>
      </c>
      <c r="D1157" t="s">
        <v>8071</v>
      </c>
      <c r="E1157" t="s">
        <v>8084</v>
      </c>
      <c r="F1157" t="s">
        <v>12</v>
      </c>
      <c r="G1157">
        <v>7</v>
      </c>
      <c r="H1157" s="1">
        <v>401</v>
      </c>
      <c r="I1157">
        <v>2819</v>
      </c>
      <c r="J1157" s="1">
        <v>46</v>
      </c>
      <c r="K1157" t="s">
        <v>13</v>
      </c>
      <c r="L1157" t="s">
        <v>22</v>
      </c>
      <c r="M1157" t="s">
        <v>23</v>
      </c>
      <c r="N1157" s="1">
        <f xml:space="preserve"> ROUND((1 - _xlfn.PERCENTRANK.INC(customers[days_since_last_purchase],customers[[#This Row],[days_since_last_purchase]]))*4 +1,0)</f>
        <v>3</v>
      </c>
      <c r="O1157" s="1">
        <f>ROUND(_xlfn.PERCENTRANK.INC(customers[total_orders],customers[[#This Row],[total_orders]])*4+1,0)</f>
        <v>2</v>
      </c>
      <c r="P1157" s="1">
        <f>ROUND(_xlfn.PERCENTRANK.INC(customers[total_spend_usd],customers[[#This Row],[total_spend_usd]])*4+1,0)</f>
        <v>1</v>
      </c>
      <c r="Q1157" s="1">
        <v>321</v>
      </c>
      <c r="R1157" s="1" t="str">
        <f>_xlfn.XLOOKUP(Q1157,RFM[RFM Score],RFM[Client Segmentation])</f>
        <v>About To Sleep</v>
      </c>
    </row>
    <row r="1158" spans="1:18" x14ac:dyDescent="0.3">
      <c r="A1158" t="s">
        <v>1210</v>
      </c>
      <c r="B1158" t="s">
        <v>68</v>
      </c>
      <c r="C1158">
        <v>46</v>
      </c>
      <c r="D1158" t="s">
        <v>8071</v>
      </c>
      <c r="E1158" t="s">
        <v>8086</v>
      </c>
      <c r="F1158" t="s">
        <v>17</v>
      </c>
      <c r="G1158">
        <v>24</v>
      </c>
      <c r="H1158" s="1">
        <v>16358</v>
      </c>
      <c r="I1158">
        <v>385627</v>
      </c>
      <c r="J1158" s="1">
        <v>31</v>
      </c>
      <c r="K1158" t="s">
        <v>52</v>
      </c>
      <c r="L1158" t="s">
        <v>47</v>
      </c>
      <c r="M1158" t="s">
        <v>15</v>
      </c>
      <c r="N1158" s="1">
        <f xml:space="preserve"> ROUND((1 - _xlfn.PERCENTRANK.INC(customers[days_since_last_purchase],customers[[#This Row],[days_since_last_purchase]]))*4 +1,0)</f>
        <v>3</v>
      </c>
      <c r="O1158" s="1">
        <f>ROUND(_xlfn.PERCENTRANK.INC(customers[total_orders],customers[[#This Row],[total_orders]])*4+1,0)</f>
        <v>4</v>
      </c>
      <c r="P1158" s="1">
        <f>ROUND(_xlfn.PERCENTRANK.INC(customers[total_spend_usd],customers[[#This Row],[total_spend_usd]])*4+1,0)</f>
        <v>5</v>
      </c>
      <c r="Q1158" s="1">
        <v>345</v>
      </c>
      <c r="R1158" s="1" t="str">
        <f>_xlfn.XLOOKUP(Q1158,RFM[RFM Score],RFM[Client Segmentation])</f>
        <v>Loyal Customer</v>
      </c>
    </row>
    <row r="1159" spans="1:18" x14ac:dyDescent="0.3">
      <c r="A1159" t="s">
        <v>1211</v>
      </c>
      <c r="B1159" t="s">
        <v>11</v>
      </c>
      <c r="C1159">
        <v>41</v>
      </c>
      <c r="D1159" t="s">
        <v>8068</v>
      </c>
      <c r="E1159" t="s">
        <v>8087</v>
      </c>
      <c r="F1159" t="s">
        <v>12</v>
      </c>
      <c r="G1159">
        <v>32</v>
      </c>
      <c r="H1159" s="1">
        <v>12662</v>
      </c>
      <c r="I1159">
        <v>409246</v>
      </c>
      <c r="J1159" s="1">
        <v>5</v>
      </c>
      <c r="K1159" t="s">
        <v>13</v>
      </c>
      <c r="L1159" t="s">
        <v>14</v>
      </c>
      <c r="M1159" t="s">
        <v>15</v>
      </c>
      <c r="N1159" s="1">
        <f xml:space="preserve"> ROUND((1 - _xlfn.PERCENTRANK.INC(customers[days_since_last_purchase],customers[[#This Row],[days_since_last_purchase]]))*4 +1,0)</f>
        <v>5</v>
      </c>
      <c r="O1159" s="1">
        <f>ROUND(_xlfn.PERCENTRANK.INC(customers[total_orders],customers[[#This Row],[total_orders]])*4+1,0)</f>
        <v>4</v>
      </c>
      <c r="P1159" s="1">
        <f>ROUND(_xlfn.PERCENTRANK.INC(customers[total_spend_usd],customers[[#This Row],[total_spend_usd]])*4+1,0)</f>
        <v>5</v>
      </c>
      <c r="Q1159" s="1">
        <v>545</v>
      </c>
      <c r="R1159" s="1" t="str">
        <f>_xlfn.XLOOKUP(Q1159,RFM[RFM Score],RFM[Client Segmentation])</f>
        <v>Champion</v>
      </c>
    </row>
    <row r="1160" spans="1:18" x14ac:dyDescent="0.3">
      <c r="A1160" t="s">
        <v>1212</v>
      </c>
      <c r="B1160" t="s">
        <v>61</v>
      </c>
      <c r="C1160">
        <v>18</v>
      </c>
      <c r="D1160" t="s">
        <v>8069</v>
      </c>
      <c r="E1160" t="s">
        <v>8084</v>
      </c>
      <c r="F1160" t="s">
        <v>17</v>
      </c>
      <c r="G1160">
        <v>7</v>
      </c>
      <c r="H1160" s="1">
        <v>3738</v>
      </c>
      <c r="I1160">
        <v>24196</v>
      </c>
      <c r="J1160" s="1">
        <v>82</v>
      </c>
      <c r="K1160" t="s">
        <v>25</v>
      </c>
      <c r="L1160" t="s">
        <v>19</v>
      </c>
      <c r="M1160" t="s">
        <v>23</v>
      </c>
      <c r="N1160" s="1">
        <f xml:space="preserve"> ROUND((1 - _xlfn.PERCENTRANK.INC(customers[days_since_last_purchase],customers[[#This Row],[days_since_last_purchase]]))*4 +1,0)</f>
        <v>2</v>
      </c>
      <c r="O1160" s="1">
        <f>ROUND(_xlfn.PERCENTRANK.INC(customers[total_orders],customers[[#This Row],[total_orders]])*4+1,0)</f>
        <v>2</v>
      </c>
      <c r="P1160" s="1">
        <f>ROUND(_xlfn.PERCENTRANK.INC(customers[total_spend_usd],customers[[#This Row],[total_spend_usd]])*4+1,0)</f>
        <v>2</v>
      </c>
      <c r="Q1160" s="1">
        <v>222</v>
      </c>
      <c r="R1160" s="1" t="str">
        <f>_xlfn.XLOOKUP(Q1160,RFM[RFM Score],RFM[Client Segmentation])</f>
        <v>Hibernating</v>
      </c>
    </row>
    <row r="1161" spans="1:18" x14ac:dyDescent="0.3">
      <c r="A1161" t="s">
        <v>1213</v>
      </c>
      <c r="B1161" t="s">
        <v>11</v>
      </c>
      <c r="C1161">
        <v>22</v>
      </c>
      <c r="D1161" t="s">
        <v>8069</v>
      </c>
      <c r="E1161" t="s">
        <v>8087</v>
      </c>
      <c r="F1161" t="s">
        <v>17</v>
      </c>
      <c r="G1161">
        <v>1</v>
      </c>
      <c r="H1161" s="1">
        <v>6317</v>
      </c>
      <c r="I1161">
        <v>7142</v>
      </c>
      <c r="J1161" s="1">
        <v>83</v>
      </c>
      <c r="K1161" t="s">
        <v>18</v>
      </c>
      <c r="L1161" t="s">
        <v>14</v>
      </c>
      <c r="M1161" t="s">
        <v>23</v>
      </c>
      <c r="N1161" s="1">
        <f xml:space="preserve"> ROUND((1 - _xlfn.PERCENTRANK.INC(customers[days_since_last_purchase],customers[[#This Row],[days_since_last_purchase]]))*4 +1,0)</f>
        <v>2</v>
      </c>
      <c r="O1161" s="1">
        <f>ROUND(_xlfn.PERCENTRANK.INC(customers[total_orders],customers[[#This Row],[total_orders]])*4+1,0)</f>
        <v>1</v>
      </c>
      <c r="P1161" s="1">
        <f>ROUND(_xlfn.PERCENTRANK.INC(customers[total_spend_usd],customers[[#This Row],[total_spend_usd]])*4+1,0)</f>
        <v>1</v>
      </c>
      <c r="Q1161" s="1">
        <v>211</v>
      </c>
      <c r="R1161" s="1" t="str">
        <f>_xlfn.XLOOKUP(Q1161,RFM[RFM Score],RFM[Client Segmentation])</f>
        <v>Hibernating</v>
      </c>
    </row>
    <row r="1162" spans="1:18" x14ac:dyDescent="0.3">
      <c r="A1162" t="s">
        <v>1214</v>
      </c>
      <c r="B1162" t="s">
        <v>68</v>
      </c>
      <c r="C1162">
        <v>39</v>
      </c>
      <c r="D1162" t="s">
        <v>8068</v>
      </c>
      <c r="E1162" t="s">
        <v>8084</v>
      </c>
      <c r="F1162" t="s">
        <v>17</v>
      </c>
      <c r="G1162">
        <v>27</v>
      </c>
      <c r="H1162" s="1">
        <v>13567</v>
      </c>
      <c r="I1162">
        <v>39266</v>
      </c>
      <c r="J1162" s="1">
        <v>73</v>
      </c>
      <c r="K1162" t="s">
        <v>25</v>
      </c>
      <c r="L1162" t="s">
        <v>19</v>
      </c>
      <c r="M1162" t="s">
        <v>23</v>
      </c>
      <c r="N1162" s="1">
        <f xml:space="preserve"> ROUND((1 - _xlfn.PERCENTRANK.INC(customers[days_since_last_purchase],customers[[#This Row],[days_since_last_purchase]]))*4 +1,0)</f>
        <v>2</v>
      </c>
      <c r="O1162" s="1">
        <f>ROUND(_xlfn.PERCENTRANK.INC(customers[total_orders],customers[[#This Row],[total_orders]])*4+1,0)</f>
        <v>4</v>
      </c>
      <c r="P1162" s="1">
        <f>ROUND(_xlfn.PERCENTRANK.INC(customers[total_spend_usd],customers[[#This Row],[total_spend_usd]])*4+1,0)</f>
        <v>2</v>
      </c>
      <c r="Q1162" s="1">
        <v>242</v>
      </c>
      <c r="R1162" s="1" t="str">
        <f>_xlfn.XLOOKUP(Q1162,RFM[RFM Score],RFM[Client Segmentation])</f>
        <v>At Risk</v>
      </c>
    </row>
    <row r="1163" spans="1:18" x14ac:dyDescent="0.3">
      <c r="A1163" t="s">
        <v>1215</v>
      </c>
      <c r="B1163" t="s">
        <v>43</v>
      </c>
      <c r="C1163">
        <v>37</v>
      </c>
      <c r="D1163" t="s">
        <v>8068</v>
      </c>
      <c r="E1163" t="s">
        <v>8084</v>
      </c>
      <c r="F1163" t="s">
        <v>17</v>
      </c>
      <c r="G1163">
        <v>40</v>
      </c>
      <c r="H1163" s="1">
        <v>1368</v>
      </c>
      <c r="I1163">
        <v>528309</v>
      </c>
      <c r="J1163" s="1">
        <v>95</v>
      </c>
      <c r="K1163" t="s">
        <v>40</v>
      </c>
      <c r="L1163" t="s">
        <v>14</v>
      </c>
      <c r="M1163" t="s">
        <v>23</v>
      </c>
      <c r="N1163" s="1">
        <f xml:space="preserve"> ROUND((1 - _xlfn.PERCENTRANK.INC(customers[days_since_last_purchase],customers[[#This Row],[days_since_last_purchase]]))*4 +1,0)</f>
        <v>2</v>
      </c>
      <c r="O1163" s="1">
        <f>ROUND(_xlfn.PERCENTRANK.INC(customers[total_orders],customers[[#This Row],[total_orders]])*4+1,0)</f>
        <v>5</v>
      </c>
      <c r="P1163" s="1">
        <f>ROUND(_xlfn.PERCENTRANK.INC(customers[total_spend_usd],customers[[#This Row],[total_spend_usd]])*4+1,0)</f>
        <v>5</v>
      </c>
      <c r="Q1163" s="1">
        <v>255</v>
      </c>
      <c r="R1163" s="1" t="str">
        <f>_xlfn.XLOOKUP(Q1163,RFM[RFM Score],RFM[Client Segmentation])</f>
        <v>At Risk</v>
      </c>
    </row>
    <row r="1164" spans="1:18" x14ac:dyDescent="0.3">
      <c r="A1164" t="s">
        <v>1216</v>
      </c>
      <c r="B1164" t="s">
        <v>27</v>
      </c>
      <c r="C1164">
        <v>35</v>
      </c>
      <c r="D1164" t="s">
        <v>8068</v>
      </c>
      <c r="E1164" t="s">
        <v>8086</v>
      </c>
      <c r="F1164" t="s">
        <v>12</v>
      </c>
      <c r="G1164">
        <v>22</v>
      </c>
      <c r="H1164" s="1">
        <v>2408</v>
      </c>
      <c r="I1164">
        <v>569363</v>
      </c>
      <c r="J1164" s="1">
        <v>44</v>
      </c>
      <c r="K1164" t="s">
        <v>52</v>
      </c>
      <c r="L1164" t="s">
        <v>19</v>
      </c>
      <c r="M1164" t="s">
        <v>23</v>
      </c>
      <c r="N1164" s="1">
        <f xml:space="preserve"> ROUND((1 - _xlfn.PERCENTRANK.INC(customers[days_since_last_purchase],customers[[#This Row],[days_since_last_purchase]]))*4 +1,0)</f>
        <v>3</v>
      </c>
      <c r="O1164" s="1">
        <f>ROUND(_xlfn.PERCENTRANK.INC(customers[total_orders],customers[[#This Row],[total_orders]])*4+1,0)</f>
        <v>4</v>
      </c>
      <c r="P1164" s="1">
        <f>ROUND(_xlfn.PERCENTRANK.INC(customers[total_spend_usd],customers[[#This Row],[total_spend_usd]])*4+1,0)</f>
        <v>5</v>
      </c>
      <c r="Q1164" s="1">
        <v>345</v>
      </c>
      <c r="R1164" s="1" t="str">
        <f>_xlfn.XLOOKUP(Q1164,RFM[RFM Score],RFM[Client Segmentation])</f>
        <v>Loyal Customer</v>
      </c>
    </row>
    <row r="1165" spans="1:18" x14ac:dyDescent="0.3">
      <c r="A1165" t="s">
        <v>1217</v>
      </c>
      <c r="B1165" t="s">
        <v>43</v>
      </c>
      <c r="C1165">
        <v>34</v>
      </c>
      <c r="D1165" t="s">
        <v>8070</v>
      </c>
      <c r="E1165" t="s">
        <v>8087</v>
      </c>
      <c r="F1165" t="s">
        <v>12</v>
      </c>
      <c r="G1165">
        <v>1</v>
      </c>
      <c r="H1165" s="1">
        <v>4358</v>
      </c>
      <c r="I1165">
        <v>4468</v>
      </c>
      <c r="J1165" s="1">
        <v>43</v>
      </c>
      <c r="K1165" t="s">
        <v>37</v>
      </c>
      <c r="L1165" t="s">
        <v>19</v>
      </c>
      <c r="M1165" t="s">
        <v>15</v>
      </c>
      <c r="N1165" s="1">
        <f xml:space="preserve"> ROUND((1 - _xlfn.PERCENTRANK.INC(customers[days_since_last_purchase],customers[[#This Row],[days_since_last_purchase]]))*4 +1,0)</f>
        <v>3</v>
      </c>
      <c r="O1165" s="1">
        <f>ROUND(_xlfn.PERCENTRANK.INC(customers[total_orders],customers[[#This Row],[total_orders]])*4+1,0)</f>
        <v>1</v>
      </c>
      <c r="P1165" s="1">
        <f>ROUND(_xlfn.PERCENTRANK.INC(customers[total_spend_usd],customers[[#This Row],[total_spend_usd]])*4+1,0)</f>
        <v>1</v>
      </c>
      <c r="Q1165" s="1">
        <v>311</v>
      </c>
      <c r="R1165" s="1" t="str">
        <f>_xlfn.XLOOKUP(Q1165,RFM[RFM Score],RFM[Client Segmentation])</f>
        <v>New Customer</v>
      </c>
    </row>
    <row r="1166" spans="1:18" x14ac:dyDescent="0.3">
      <c r="A1166" t="s">
        <v>1218</v>
      </c>
      <c r="B1166" t="s">
        <v>166</v>
      </c>
      <c r="C1166">
        <v>30</v>
      </c>
      <c r="D1166" t="s">
        <v>8070</v>
      </c>
      <c r="E1166" t="s">
        <v>8087</v>
      </c>
      <c r="F1166" t="s">
        <v>17</v>
      </c>
      <c r="G1166">
        <v>8</v>
      </c>
      <c r="H1166" s="1">
        <v>17047</v>
      </c>
      <c r="I1166">
        <v>147458</v>
      </c>
      <c r="J1166" s="1">
        <v>79</v>
      </c>
      <c r="K1166" t="s">
        <v>37</v>
      </c>
      <c r="L1166" t="s">
        <v>34</v>
      </c>
      <c r="M1166" t="s">
        <v>23</v>
      </c>
      <c r="N1166" s="1">
        <f xml:space="preserve"> ROUND((1 - _xlfn.PERCENTRANK.INC(customers[days_since_last_purchase],customers[[#This Row],[days_since_last_purchase]]))*4 +1,0)</f>
        <v>2</v>
      </c>
      <c r="O1166" s="1">
        <f>ROUND(_xlfn.PERCENTRANK.INC(customers[total_orders],customers[[#This Row],[total_orders]])*4+1,0)</f>
        <v>2</v>
      </c>
      <c r="P1166" s="1">
        <f>ROUND(_xlfn.PERCENTRANK.INC(customers[total_spend_usd],customers[[#This Row],[total_spend_usd]])*4+1,0)</f>
        <v>4</v>
      </c>
      <c r="Q1166" s="1">
        <v>224</v>
      </c>
      <c r="R1166" s="1" t="str">
        <f>_xlfn.XLOOKUP(Q1166,RFM[RFM Score],RFM[Client Segmentation])</f>
        <v>At Risk</v>
      </c>
    </row>
    <row r="1167" spans="1:18" x14ac:dyDescent="0.3">
      <c r="A1167" t="s">
        <v>1219</v>
      </c>
      <c r="B1167" t="s">
        <v>11</v>
      </c>
      <c r="C1167">
        <v>21</v>
      </c>
      <c r="D1167" t="s">
        <v>8069</v>
      </c>
      <c r="E1167" t="s">
        <v>8084</v>
      </c>
      <c r="F1167" t="s">
        <v>12</v>
      </c>
      <c r="G1167">
        <v>3</v>
      </c>
      <c r="H1167" s="1">
        <v>4319</v>
      </c>
      <c r="I1167">
        <v>13675</v>
      </c>
      <c r="J1167" s="1">
        <v>60</v>
      </c>
      <c r="K1167" t="s">
        <v>37</v>
      </c>
      <c r="L1167" t="s">
        <v>34</v>
      </c>
      <c r="M1167" t="s">
        <v>23</v>
      </c>
      <c r="N1167" s="1">
        <f xml:space="preserve"> ROUND((1 - _xlfn.PERCENTRANK.INC(customers[days_since_last_purchase],customers[[#This Row],[days_since_last_purchase]]))*4 +1,0)</f>
        <v>2</v>
      </c>
      <c r="O1167" s="1">
        <f>ROUND(_xlfn.PERCENTRANK.INC(customers[total_orders],customers[[#This Row],[total_orders]])*4+1,0)</f>
        <v>1</v>
      </c>
      <c r="P1167" s="1">
        <f>ROUND(_xlfn.PERCENTRANK.INC(customers[total_spend_usd],customers[[#This Row],[total_spend_usd]])*4+1,0)</f>
        <v>2</v>
      </c>
      <c r="Q1167" s="1">
        <v>212</v>
      </c>
      <c r="R1167" s="1" t="str">
        <f>_xlfn.XLOOKUP(Q1167,RFM[RFM Score],RFM[Client Segmentation])</f>
        <v>Hibernating</v>
      </c>
    </row>
    <row r="1168" spans="1:18" x14ac:dyDescent="0.3">
      <c r="A1168" t="s">
        <v>1220</v>
      </c>
      <c r="B1168" t="s">
        <v>64</v>
      </c>
      <c r="C1168">
        <v>35</v>
      </c>
      <c r="D1168" t="s">
        <v>8068</v>
      </c>
      <c r="E1168" t="s">
        <v>8084</v>
      </c>
      <c r="F1168" t="s">
        <v>12</v>
      </c>
      <c r="G1168">
        <v>25</v>
      </c>
      <c r="H1168" s="1">
        <v>12486</v>
      </c>
      <c r="I1168">
        <v>299265</v>
      </c>
      <c r="J1168" s="1">
        <v>6</v>
      </c>
      <c r="K1168" t="s">
        <v>40</v>
      </c>
      <c r="L1168" t="s">
        <v>47</v>
      </c>
      <c r="M1168" t="s">
        <v>23</v>
      </c>
      <c r="N1168" s="1">
        <f xml:space="preserve"> ROUND((1 - _xlfn.PERCENTRANK.INC(customers[days_since_last_purchase],customers[[#This Row],[days_since_last_purchase]]))*4 +1,0)</f>
        <v>5</v>
      </c>
      <c r="O1168" s="1">
        <f>ROUND(_xlfn.PERCENTRANK.INC(customers[total_orders],customers[[#This Row],[total_orders]])*4+1,0)</f>
        <v>4</v>
      </c>
      <c r="P1168" s="1">
        <f>ROUND(_xlfn.PERCENTRANK.INC(customers[total_spend_usd],customers[[#This Row],[total_spend_usd]])*4+1,0)</f>
        <v>4</v>
      </c>
      <c r="Q1168" s="1">
        <v>544</v>
      </c>
      <c r="R1168" s="1" t="str">
        <f>_xlfn.XLOOKUP(Q1168,RFM[RFM Score],RFM[Client Segmentation])</f>
        <v>Champion</v>
      </c>
    </row>
    <row r="1169" spans="1:18" x14ac:dyDescent="0.3">
      <c r="A1169" t="s">
        <v>1221</v>
      </c>
      <c r="B1169" t="s">
        <v>11</v>
      </c>
      <c r="C1169">
        <v>28</v>
      </c>
      <c r="D1169" t="s">
        <v>8070</v>
      </c>
      <c r="E1169" t="s">
        <v>8084</v>
      </c>
      <c r="F1169" t="s">
        <v>17</v>
      </c>
      <c r="G1169">
        <v>30</v>
      </c>
      <c r="H1169" s="1">
        <v>12295</v>
      </c>
      <c r="I1169">
        <v>364537</v>
      </c>
      <c r="J1169" s="1">
        <v>4</v>
      </c>
      <c r="K1169" t="s">
        <v>21</v>
      </c>
      <c r="L1169" t="s">
        <v>19</v>
      </c>
      <c r="M1169" t="s">
        <v>23</v>
      </c>
      <c r="N1169" s="1">
        <f xml:space="preserve"> ROUND((1 - _xlfn.PERCENTRANK.INC(customers[days_since_last_purchase],customers[[#This Row],[days_since_last_purchase]]))*4 +1,0)</f>
        <v>5</v>
      </c>
      <c r="O1169" s="1">
        <f>ROUND(_xlfn.PERCENTRANK.INC(customers[total_orders],customers[[#This Row],[total_orders]])*4+1,0)</f>
        <v>4</v>
      </c>
      <c r="P1169" s="1">
        <f>ROUND(_xlfn.PERCENTRANK.INC(customers[total_spend_usd],customers[[#This Row],[total_spend_usd]])*4+1,0)</f>
        <v>5</v>
      </c>
      <c r="Q1169" s="1">
        <v>545</v>
      </c>
      <c r="R1169" s="1" t="str">
        <f>_xlfn.XLOOKUP(Q1169,RFM[RFM Score],RFM[Client Segmentation])</f>
        <v>Champion</v>
      </c>
    </row>
    <row r="1170" spans="1:18" x14ac:dyDescent="0.3">
      <c r="A1170" t="s">
        <v>1222</v>
      </c>
      <c r="B1170" t="s">
        <v>96</v>
      </c>
      <c r="C1170">
        <v>40</v>
      </c>
      <c r="D1170" t="s">
        <v>8068</v>
      </c>
      <c r="E1170" t="s">
        <v>8085</v>
      </c>
      <c r="F1170" t="s">
        <v>17</v>
      </c>
      <c r="G1170">
        <v>18</v>
      </c>
      <c r="H1170" s="1">
        <v>4349</v>
      </c>
      <c r="I1170">
        <v>70803</v>
      </c>
      <c r="J1170" s="1">
        <v>175</v>
      </c>
      <c r="K1170" t="s">
        <v>28</v>
      </c>
      <c r="L1170" t="s">
        <v>34</v>
      </c>
      <c r="M1170" t="s">
        <v>15</v>
      </c>
      <c r="N1170" s="1">
        <f xml:space="preserve"> ROUND((1 - _xlfn.PERCENTRANK.INC(customers[days_since_last_purchase],customers[[#This Row],[days_since_last_purchase]]))*4 +1,0)</f>
        <v>1</v>
      </c>
      <c r="O1170" s="1">
        <f>ROUND(_xlfn.PERCENTRANK.INC(customers[total_orders],customers[[#This Row],[total_orders]])*4+1,0)</f>
        <v>4</v>
      </c>
      <c r="P1170" s="1">
        <f>ROUND(_xlfn.PERCENTRANK.INC(customers[total_spend_usd],customers[[#This Row],[total_spend_usd]])*4+1,0)</f>
        <v>3</v>
      </c>
      <c r="Q1170" s="1">
        <v>143</v>
      </c>
      <c r="R1170" s="1" t="str">
        <f>_xlfn.XLOOKUP(Q1170,RFM[RFM Score],RFM[Client Segmentation])</f>
        <v>At Risk</v>
      </c>
    </row>
    <row r="1171" spans="1:18" x14ac:dyDescent="0.3">
      <c r="A1171" t="s">
        <v>1223</v>
      </c>
      <c r="B1171" t="s">
        <v>11</v>
      </c>
      <c r="C1171">
        <v>41</v>
      </c>
      <c r="D1171" t="s">
        <v>8068</v>
      </c>
      <c r="E1171" t="s">
        <v>8084</v>
      </c>
      <c r="F1171" t="s">
        <v>17</v>
      </c>
      <c r="G1171">
        <v>14</v>
      </c>
      <c r="H1171" s="1">
        <v>7192</v>
      </c>
      <c r="I1171">
        <v>92631</v>
      </c>
      <c r="J1171" s="1">
        <v>50</v>
      </c>
      <c r="K1171" t="s">
        <v>25</v>
      </c>
      <c r="L1171" t="s">
        <v>34</v>
      </c>
      <c r="M1171" t="s">
        <v>15</v>
      </c>
      <c r="N1171" s="1">
        <f xml:space="preserve"> ROUND((1 - _xlfn.PERCENTRANK.INC(customers[days_since_last_purchase],customers[[#This Row],[days_since_last_purchase]]))*4 +1,0)</f>
        <v>3</v>
      </c>
      <c r="O1171" s="1">
        <f>ROUND(_xlfn.PERCENTRANK.INC(customers[total_orders],customers[[#This Row],[total_orders]])*4+1,0)</f>
        <v>3</v>
      </c>
      <c r="P1171" s="1">
        <f>ROUND(_xlfn.PERCENTRANK.INC(customers[total_spend_usd],customers[[#This Row],[total_spend_usd]])*4+1,0)</f>
        <v>3</v>
      </c>
      <c r="Q1171" s="1">
        <v>333</v>
      </c>
      <c r="R1171" s="1" t="str">
        <f>_xlfn.XLOOKUP(Q1171,RFM[RFM Score],RFM[Client Segmentation])</f>
        <v>Potential Loyalist</v>
      </c>
    </row>
    <row r="1172" spans="1:18" x14ac:dyDescent="0.3">
      <c r="A1172" t="s">
        <v>1224</v>
      </c>
      <c r="B1172" t="s">
        <v>11</v>
      </c>
      <c r="C1172">
        <v>35</v>
      </c>
      <c r="D1172" t="s">
        <v>8068</v>
      </c>
      <c r="E1172" t="s">
        <v>8084</v>
      </c>
      <c r="F1172" t="s">
        <v>12</v>
      </c>
      <c r="G1172">
        <v>10</v>
      </c>
      <c r="H1172" s="1">
        <v>6906</v>
      </c>
      <c r="I1172">
        <v>6473</v>
      </c>
      <c r="J1172" s="1">
        <v>14</v>
      </c>
      <c r="K1172" t="s">
        <v>28</v>
      </c>
      <c r="L1172" t="s">
        <v>45</v>
      </c>
      <c r="M1172" t="s">
        <v>23</v>
      </c>
      <c r="N1172" s="1">
        <f xml:space="preserve"> ROUND((1 - _xlfn.PERCENTRANK.INC(customers[days_since_last_purchase],customers[[#This Row],[days_since_last_purchase]]))*4 +1,0)</f>
        <v>4</v>
      </c>
      <c r="O1172" s="1">
        <f>ROUND(_xlfn.PERCENTRANK.INC(customers[total_orders],customers[[#This Row],[total_orders]])*4+1,0)</f>
        <v>3</v>
      </c>
      <c r="P1172" s="1">
        <f>ROUND(_xlfn.PERCENTRANK.INC(customers[total_spend_usd],customers[[#This Row],[total_spend_usd]])*4+1,0)</f>
        <v>1</v>
      </c>
      <c r="Q1172" s="1">
        <v>431</v>
      </c>
      <c r="R1172" s="1" t="str">
        <f>_xlfn.XLOOKUP(Q1172,RFM[RFM Score],RFM[Client Segmentation])</f>
        <v>Potential Loyalist</v>
      </c>
    </row>
    <row r="1173" spans="1:18" x14ac:dyDescent="0.3">
      <c r="A1173" t="s">
        <v>1225</v>
      </c>
      <c r="B1173" t="s">
        <v>27</v>
      </c>
      <c r="C1173">
        <v>29</v>
      </c>
      <c r="D1173" t="s">
        <v>8070</v>
      </c>
      <c r="E1173" t="s">
        <v>8084</v>
      </c>
      <c r="F1173" t="s">
        <v>17</v>
      </c>
      <c r="G1173">
        <v>31</v>
      </c>
      <c r="H1173" s="1">
        <v>2771</v>
      </c>
      <c r="I1173">
        <v>89588</v>
      </c>
      <c r="J1173" s="1">
        <v>46</v>
      </c>
      <c r="K1173" t="s">
        <v>40</v>
      </c>
      <c r="L1173" t="s">
        <v>34</v>
      </c>
      <c r="M1173" t="s">
        <v>15</v>
      </c>
      <c r="N1173" s="1">
        <f xml:space="preserve"> ROUND((1 - _xlfn.PERCENTRANK.INC(customers[days_since_last_purchase],customers[[#This Row],[days_since_last_purchase]]))*4 +1,0)</f>
        <v>3</v>
      </c>
      <c r="O1173" s="1">
        <f>ROUND(_xlfn.PERCENTRANK.INC(customers[total_orders],customers[[#This Row],[total_orders]])*4+1,0)</f>
        <v>4</v>
      </c>
      <c r="P1173" s="1">
        <f>ROUND(_xlfn.PERCENTRANK.INC(customers[total_spend_usd],customers[[#This Row],[total_spend_usd]])*4+1,0)</f>
        <v>3</v>
      </c>
      <c r="Q1173" s="1">
        <v>343</v>
      </c>
      <c r="R1173" s="1" t="str">
        <f>_xlfn.XLOOKUP(Q1173,RFM[RFM Score],RFM[Client Segmentation])</f>
        <v>Need Attention</v>
      </c>
    </row>
    <row r="1174" spans="1:18" x14ac:dyDescent="0.3">
      <c r="A1174" t="s">
        <v>1226</v>
      </c>
      <c r="B1174" t="s">
        <v>96</v>
      </c>
      <c r="C1174">
        <v>42</v>
      </c>
      <c r="D1174" t="s">
        <v>8068</v>
      </c>
      <c r="E1174" t="s">
        <v>8084</v>
      </c>
      <c r="F1174" t="s">
        <v>12</v>
      </c>
      <c r="G1174">
        <v>14</v>
      </c>
      <c r="H1174" s="1">
        <v>10797</v>
      </c>
      <c r="I1174">
        <v>147728</v>
      </c>
      <c r="J1174" s="1">
        <v>22</v>
      </c>
      <c r="K1174" t="s">
        <v>18</v>
      </c>
      <c r="L1174" t="s">
        <v>47</v>
      </c>
      <c r="M1174" t="s">
        <v>15</v>
      </c>
      <c r="N1174" s="1">
        <f xml:space="preserve"> ROUND((1 - _xlfn.PERCENTRANK.INC(customers[days_since_last_purchase],customers[[#This Row],[days_since_last_purchase]]))*4 +1,0)</f>
        <v>4</v>
      </c>
      <c r="O1174" s="1">
        <f>ROUND(_xlfn.PERCENTRANK.INC(customers[total_orders],customers[[#This Row],[total_orders]])*4+1,0)</f>
        <v>3</v>
      </c>
      <c r="P1174" s="1">
        <f>ROUND(_xlfn.PERCENTRANK.INC(customers[total_spend_usd],customers[[#This Row],[total_spend_usd]])*4+1,0)</f>
        <v>4</v>
      </c>
      <c r="Q1174" s="1">
        <v>434</v>
      </c>
      <c r="R1174" s="1" t="str">
        <f>_xlfn.XLOOKUP(Q1174,RFM[RFM Score],RFM[Client Segmentation])</f>
        <v>Need Attention</v>
      </c>
    </row>
    <row r="1175" spans="1:18" x14ac:dyDescent="0.3">
      <c r="A1175" t="s">
        <v>1227</v>
      </c>
      <c r="B1175" t="s">
        <v>11</v>
      </c>
      <c r="C1175">
        <v>28</v>
      </c>
      <c r="D1175" t="s">
        <v>8070</v>
      </c>
      <c r="E1175" t="s">
        <v>8084</v>
      </c>
      <c r="F1175" t="s">
        <v>17</v>
      </c>
      <c r="G1175">
        <v>67</v>
      </c>
      <c r="H1175" s="1">
        <v>7414</v>
      </c>
      <c r="I1175">
        <v>550976</v>
      </c>
      <c r="J1175" s="1">
        <v>51</v>
      </c>
      <c r="K1175" t="s">
        <v>25</v>
      </c>
      <c r="L1175" t="s">
        <v>34</v>
      </c>
      <c r="M1175" t="s">
        <v>15</v>
      </c>
      <c r="N1175" s="1">
        <f xml:space="preserve"> ROUND((1 - _xlfn.PERCENTRANK.INC(customers[days_since_last_purchase],customers[[#This Row],[days_since_last_purchase]]))*4 +1,0)</f>
        <v>3</v>
      </c>
      <c r="O1175" s="1">
        <f>ROUND(_xlfn.PERCENTRANK.INC(customers[total_orders],customers[[#This Row],[total_orders]])*4+1,0)</f>
        <v>5</v>
      </c>
      <c r="P1175" s="1">
        <f>ROUND(_xlfn.PERCENTRANK.INC(customers[total_spend_usd],customers[[#This Row],[total_spend_usd]])*4+1,0)</f>
        <v>5</v>
      </c>
      <c r="Q1175" s="1">
        <v>355</v>
      </c>
      <c r="R1175" s="1" t="str">
        <f>_xlfn.XLOOKUP(Q1175,RFM[RFM Score],RFM[Client Segmentation])</f>
        <v>Loyal Customer</v>
      </c>
    </row>
    <row r="1176" spans="1:18" x14ac:dyDescent="0.3">
      <c r="A1176" t="s">
        <v>1228</v>
      </c>
      <c r="B1176" t="s">
        <v>33</v>
      </c>
      <c r="C1176">
        <v>19</v>
      </c>
      <c r="D1176" t="s">
        <v>8069</v>
      </c>
      <c r="E1176" t="s">
        <v>8087</v>
      </c>
      <c r="F1176" t="s">
        <v>17</v>
      </c>
      <c r="G1176">
        <v>5</v>
      </c>
      <c r="H1176" s="1">
        <v>1968</v>
      </c>
      <c r="I1176">
        <v>8753</v>
      </c>
      <c r="J1176" s="1">
        <v>158</v>
      </c>
      <c r="K1176" t="s">
        <v>28</v>
      </c>
      <c r="L1176" t="s">
        <v>19</v>
      </c>
      <c r="M1176" t="s">
        <v>23</v>
      </c>
      <c r="N1176" s="1">
        <f xml:space="preserve"> ROUND((1 - _xlfn.PERCENTRANK.INC(customers[days_since_last_purchase],customers[[#This Row],[days_since_last_purchase]]))*4 +1,0)</f>
        <v>1</v>
      </c>
      <c r="O1176" s="1">
        <f>ROUND(_xlfn.PERCENTRANK.INC(customers[total_orders],customers[[#This Row],[total_orders]])*4+1,0)</f>
        <v>2</v>
      </c>
      <c r="P1176" s="1">
        <f>ROUND(_xlfn.PERCENTRANK.INC(customers[total_spend_usd],customers[[#This Row],[total_spend_usd]])*4+1,0)</f>
        <v>1</v>
      </c>
      <c r="Q1176" s="1">
        <v>121</v>
      </c>
      <c r="R1176" s="1" t="str">
        <f>_xlfn.XLOOKUP(Q1176,RFM[RFM Score],RFM[Client Segmentation])</f>
        <v>Lost</v>
      </c>
    </row>
    <row r="1177" spans="1:18" x14ac:dyDescent="0.3">
      <c r="A1177" t="s">
        <v>1229</v>
      </c>
      <c r="B1177" t="s">
        <v>27</v>
      </c>
      <c r="C1177">
        <v>56</v>
      </c>
      <c r="D1177" t="s">
        <v>8072</v>
      </c>
      <c r="E1177" t="s">
        <v>8084</v>
      </c>
      <c r="F1177" t="s">
        <v>17</v>
      </c>
      <c r="G1177">
        <v>7</v>
      </c>
      <c r="H1177" s="1">
        <v>13698</v>
      </c>
      <c r="I1177">
        <v>85136</v>
      </c>
      <c r="J1177" s="1">
        <v>2</v>
      </c>
      <c r="K1177" t="s">
        <v>52</v>
      </c>
      <c r="L1177" t="s">
        <v>34</v>
      </c>
      <c r="M1177" t="s">
        <v>23</v>
      </c>
      <c r="N1177" s="1">
        <f xml:space="preserve"> ROUND((1 - _xlfn.PERCENTRANK.INC(customers[days_since_last_purchase],customers[[#This Row],[days_since_last_purchase]]))*4 +1,0)</f>
        <v>5</v>
      </c>
      <c r="O1177" s="1">
        <f>ROUND(_xlfn.PERCENTRANK.INC(customers[total_orders],customers[[#This Row],[total_orders]])*4+1,0)</f>
        <v>2</v>
      </c>
      <c r="P1177" s="1">
        <f>ROUND(_xlfn.PERCENTRANK.INC(customers[total_spend_usd],customers[[#This Row],[total_spend_usd]])*4+1,0)</f>
        <v>3</v>
      </c>
      <c r="Q1177" s="1">
        <v>523</v>
      </c>
      <c r="R1177" s="1" t="str">
        <f>_xlfn.XLOOKUP(Q1177,RFM[RFM Score],RFM[Client Segmentation])</f>
        <v>Promising</v>
      </c>
    </row>
    <row r="1178" spans="1:18" x14ac:dyDescent="0.3">
      <c r="A1178" t="s">
        <v>1230</v>
      </c>
      <c r="B1178" t="s">
        <v>49</v>
      </c>
      <c r="C1178">
        <v>44</v>
      </c>
      <c r="D1178" t="s">
        <v>8068</v>
      </c>
      <c r="E1178" t="s">
        <v>8087</v>
      </c>
      <c r="F1178" t="s">
        <v>17</v>
      </c>
      <c r="G1178">
        <v>7</v>
      </c>
      <c r="H1178" s="1">
        <v>226</v>
      </c>
      <c r="I1178">
        <v>16842</v>
      </c>
      <c r="J1178" s="1">
        <v>65</v>
      </c>
      <c r="K1178" t="s">
        <v>25</v>
      </c>
      <c r="L1178" t="s">
        <v>19</v>
      </c>
      <c r="M1178" t="s">
        <v>23</v>
      </c>
      <c r="N1178" s="1">
        <f xml:space="preserve"> ROUND((1 - _xlfn.PERCENTRANK.INC(customers[days_since_last_purchase],customers[[#This Row],[days_since_last_purchase]]))*4 +1,0)</f>
        <v>2</v>
      </c>
      <c r="O1178" s="1">
        <f>ROUND(_xlfn.PERCENTRANK.INC(customers[total_orders],customers[[#This Row],[total_orders]])*4+1,0)</f>
        <v>2</v>
      </c>
      <c r="P1178" s="1">
        <f>ROUND(_xlfn.PERCENTRANK.INC(customers[total_spend_usd],customers[[#This Row],[total_spend_usd]])*4+1,0)</f>
        <v>2</v>
      </c>
      <c r="Q1178" s="1">
        <v>222</v>
      </c>
      <c r="R1178" s="1" t="str">
        <f>_xlfn.XLOOKUP(Q1178,RFM[RFM Score],RFM[Client Segmentation])</f>
        <v>Hibernating</v>
      </c>
    </row>
    <row r="1179" spans="1:18" x14ac:dyDescent="0.3">
      <c r="A1179" t="s">
        <v>1231</v>
      </c>
      <c r="B1179" t="s">
        <v>43</v>
      </c>
      <c r="C1179">
        <v>20</v>
      </c>
      <c r="D1179" t="s">
        <v>8069</v>
      </c>
      <c r="E1179" t="s">
        <v>8085</v>
      </c>
      <c r="F1179" t="s">
        <v>17</v>
      </c>
      <c r="G1179">
        <v>30</v>
      </c>
      <c r="H1179" s="1">
        <v>313</v>
      </c>
      <c r="I1179">
        <v>105049</v>
      </c>
      <c r="J1179" s="1">
        <v>18</v>
      </c>
      <c r="K1179" t="s">
        <v>40</v>
      </c>
      <c r="L1179" t="s">
        <v>19</v>
      </c>
      <c r="M1179" t="s">
        <v>15</v>
      </c>
      <c r="N1179" s="1">
        <f xml:space="preserve"> ROUND((1 - _xlfn.PERCENTRANK.INC(customers[days_since_last_purchase],customers[[#This Row],[days_since_last_purchase]]))*4 +1,0)</f>
        <v>4</v>
      </c>
      <c r="O1179" s="1">
        <f>ROUND(_xlfn.PERCENTRANK.INC(customers[total_orders],customers[[#This Row],[total_orders]])*4+1,0)</f>
        <v>4</v>
      </c>
      <c r="P1179" s="1">
        <f>ROUND(_xlfn.PERCENTRANK.INC(customers[total_spend_usd],customers[[#This Row],[total_spend_usd]])*4+1,0)</f>
        <v>3</v>
      </c>
      <c r="Q1179" s="1">
        <v>443</v>
      </c>
      <c r="R1179" s="1" t="str">
        <f>_xlfn.XLOOKUP(Q1179,RFM[RFM Score],RFM[Client Segmentation])</f>
        <v>Need Attention</v>
      </c>
    </row>
    <row r="1180" spans="1:18" x14ac:dyDescent="0.3">
      <c r="A1180" t="s">
        <v>1232</v>
      </c>
      <c r="B1180" t="s">
        <v>107</v>
      </c>
      <c r="C1180">
        <v>42</v>
      </c>
      <c r="D1180" t="s">
        <v>8068</v>
      </c>
      <c r="E1180" t="s">
        <v>8087</v>
      </c>
      <c r="F1180" t="s">
        <v>12</v>
      </c>
      <c r="G1180">
        <v>8</v>
      </c>
      <c r="H1180" s="1">
        <v>6186</v>
      </c>
      <c r="I1180">
        <v>5451</v>
      </c>
      <c r="J1180" s="1">
        <v>23</v>
      </c>
      <c r="K1180" t="s">
        <v>28</v>
      </c>
      <c r="L1180" t="s">
        <v>19</v>
      </c>
      <c r="M1180" t="s">
        <v>23</v>
      </c>
      <c r="N1180" s="1">
        <f xml:space="preserve"> ROUND((1 - _xlfn.PERCENTRANK.INC(customers[days_since_last_purchase],customers[[#This Row],[days_since_last_purchase]]))*4 +1,0)</f>
        <v>4</v>
      </c>
      <c r="O1180" s="1">
        <f>ROUND(_xlfn.PERCENTRANK.INC(customers[total_orders],customers[[#This Row],[total_orders]])*4+1,0)</f>
        <v>2</v>
      </c>
      <c r="P1180" s="1">
        <f>ROUND(_xlfn.PERCENTRANK.INC(customers[total_spend_usd],customers[[#This Row],[total_spend_usd]])*4+1,0)</f>
        <v>1</v>
      </c>
      <c r="Q1180" s="1">
        <v>421</v>
      </c>
      <c r="R1180" s="1" t="str">
        <f>_xlfn.XLOOKUP(Q1180,RFM[RFM Score],RFM[Client Segmentation])</f>
        <v>New Customer</v>
      </c>
    </row>
    <row r="1181" spans="1:18" x14ac:dyDescent="0.3">
      <c r="A1181" t="s">
        <v>1233</v>
      </c>
      <c r="B1181" t="s">
        <v>51</v>
      </c>
      <c r="C1181">
        <v>18</v>
      </c>
      <c r="D1181" t="s">
        <v>8069</v>
      </c>
      <c r="E1181" t="s">
        <v>8087</v>
      </c>
      <c r="F1181" t="s">
        <v>12</v>
      </c>
      <c r="G1181">
        <v>29</v>
      </c>
      <c r="H1181" s="1">
        <v>23451</v>
      </c>
      <c r="I1181">
        <v>638878</v>
      </c>
      <c r="J1181" s="1">
        <v>9</v>
      </c>
      <c r="K1181" t="s">
        <v>37</v>
      </c>
      <c r="L1181" t="s">
        <v>45</v>
      </c>
      <c r="M1181" t="s">
        <v>23</v>
      </c>
      <c r="N1181" s="1">
        <f xml:space="preserve"> ROUND((1 - _xlfn.PERCENTRANK.INC(customers[days_since_last_purchase],customers[[#This Row],[days_since_last_purchase]]))*4 +1,0)</f>
        <v>4</v>
      </c>
      <c r="O1181" s="1">
        <f>ROUND(_xlfn.PERCENTRANK.INC(customers[total_orders],customers[[#This Row],[total_orders]])*4+1,0)</f>
        <v>4</v>
      </c>
      <c r="P1181" s="1">
        <f>ROUND(_xlfn.PERCENTRANK.INC(customers[total_spend_usd],customers[[#This Row],[total_spend_usd]])*4+1,0)</f>
        <v>5</v>
      </c>
      <c r="Q1181" s="1">
        <v>445</v>
      </c>
      <c r="R1181" s="1" t="str">
        <f>_xlfn.XLOOKUP(Q1181,RFM[RFM Score],RFM[Client Segmentation])</f>
        <v>Champion</v>
      </c>
    </row>
    <row r="1182" spans="1:18" x14ac:dyDescent="0.3">
      <c r="A1182" t="s">
        <v>1234</v>
      </c>
      <c r="B1182" t="s">
        <v>68</v>
      </c>
      <c r="C1182">
        <v>26</v>
      </c>
      <c r="D1182" t="s">
        <v>8070</v>
      </c>
      <c r="E1182" t="s">
        <v>8084</v>
      </c>
      <c r="F1182" t="s">
        <v>17</v>
      </c>
      <c r="G1182">
        <v>2</v>
      </c>
      <c r="H1182" s="1">
        <v>3293</v>
      </c>
      <c r="I1182">
        <v>6289</v>
      </c>
      <c r="J1182" s="1">
        <v>4</v>
      </c>
      <c r="K1182" t="s">
        <v>37</v>
      </c>
      <c r="L1182" t="s">
        <v>14</v>
      </c>
      <c r="M1182" t="s">
        <v>23</v>
      </c>
      <c r="N1182" s="1">
        <f xml:space="preserve"> ROUND((1 - _xlfn.PERCENTRANK.INC(customers[days_since_last_purchase],customers[[#This Row],[days_since_last_purchase]]))*4 +1,0)</f>
        <v>5</v>
      </c>
      <c r="O1182" s="1">
        <f>ROUND(_xlfn.PERCENTRANK.INC(customers[total_orders],customers[[#This Row],[total_orders]])*4+1,0)</f>
        <v>1</v>
      </c>
      <c r="P1182" s="1">
        <f>ROUND(_xlfn.PERCENTRANK.INC(customers[total_spend_usd],customers[[#This Row],[total_spend_usd]])*4+1,0)</f>
        <v>1</v>
      </c>
      <c r="Q1182" s="1">
        <v>511</v>
      </c>
      <c r="R1182" s="1" t="str">
        <f>_xlfn.XLOOKUP(Q1182,RFM[RFM Score],RFM[Client Segmentation])</f>
        <v>New Customer</v>
      </c>
    </row>
    <row r="1183" spans="1:18" x14ac:dyDescent="0.3">
      <c r="A1183" t="s">
        <v>1235</v>
      </c>
      <c r="B1183" t="s">
        <v>11</v>
      </c>
      <c r="C1183">
        <v>41</v>
      </c>
      <c r="D1183" t="s">
        <v>8068</v>
      </c>
      <c r="E1183" t="s">
        <v>8084</v>
      </c>
      <c r="F1183" t="s">
        <v>17</v>
      </c>
      <c r="G1183">
        <v>8</v>
      </c>
      <c r="H1183" s="1">
        <v>10792</v>
      </c>
      <c r="I1183">
        <v>76101</v>
      </c>
      <c r="J1183" s="1">
        <v>5</v>
      </c>
      <c r="K1183" t="s">
        <v>21</v>
      </c>
      <c r="L1183" t="s">
        <v>34</v>
      </c>
      <c r="M1183" t="s">
        <v>23</v>
      </c>
      <c r="N1183" s="1">
        <f xml:space="preserve"> ROUND((1 - _xlfn.PERCENTRANK.INC(customers[days_since_last_purchase],customers[[#This Row],[days_since_last_purchase]]))*4 +1,0)</f>
        <v>5</v>
      </c>
      <c r="O1183" s="1">
        <f>ROUND(_xlfn.PERCENTRANK.INC(customers[total_orders],customers[[#This Row],[total_orders]])*4+1,0)</f>
        <v>2</v>
      </c>
      <c r="P1183" s="1">
        <f>ROUND(_xlfn.PERCENTRANK.INC(customers[total_spend_usd],customers[[#This Row],[total_spend_usd]])*4+1,0)</f>
        <v>3</v>
      </c>
      <c r="Q1183" s="1">
        <v>523</v>
      </c>
      <c r="R1183" s="1" t="str">
        <f>_xlfn.XLOOKUP(Q1183,RFM[RFM Score],RFM[Client Segmentation])</f>
        <v>Promising</v>
      </c>
    </row>
    <row r="1184" spans="1:18" x14ac:dyDescent="0.3">
      <c r="A1184" t="s">
        <v>1236</v>
      </c>
      <c r="B1184" t="s">
        <v>147</v>
      </c>
      <c r="C1184">
        <v>29</v>
      </c>
      <c r="D1184" t="s">
        <v>8070</v>
      </c>
      <c r="E1184" t="s">
        <v>8087</v>
      </c>
      <c r="F1184" t="s">
        <v>12</v>
      </c>
      <c r="G1184">
        <v>14</v>
      </c>
      <c r="H1184" s="1">
        <v>8913</v>
      </c>
      <c r="I1184">
        <v>134639</v>
      </c>
      <c r="J1184" s="1">
        <v>73</v>
      </c>
      <c r="K1184" t="s">
        <v>37</v>
      </c>
      <c r="L1184" t="s">
        <v>47</v>
      </c>
      <c r="M1184" t="s">
        <v>15</v>
      </c>
      <c r="N1184" s="1">
        <f xml:space="preserve"> ROUND((1 - _xlfn.PERCENTRANK.INC(customers[days_since_last_purchase],customers[[#This Row],[days_since_last_purchase]]))*4 +1,0)</f>
        <v>2</v>
      </c>
      <c r="O1184" s="1">
        <f>ROUND(_xlfn.PERCENTRANK.INC(customers[total_orders],customers[[#This Row],[total_orders]])*4+1,0)</f>
        <v>3</v>
      </c>
      <c r="P1184" s="1">
        <f>ROUND(_xlfn.PERCENTRANK.INC(customers[total_spend_usd],customers[[#This Row],[total_spend_usd]])*4+1,0)</f>
        <v>4</v>
      </c>
      <c r="Q1184" s="1">
        <v>234</v>
      </c>
      <c r="R1184" s="1" t="str">
        <f>_xlfn.XLOOKUP(Q1184,RFM[RFM Score],RFM[Client Segmentation])</f>
        <v>At Risk</v>
      </c>
    </row>
    <row r="1185" spans="1:18" x14ac:dyDescent="0.3">
      <c r="A1185" t="s">
        <v>1237</v>
      </c>
      <c r="B1185" t="s">
        <v>68</v>
      </c>
      <c r="C1185">
        <v>33</v>
      </c>
      <c r="D1185" t="s">
        <v>8070</v>
      </c>
      <c r="E1185" t="s">
        <v>8084</v>
      </c>
      <c r="F1185" t="s">
        <v>17</v>
      </c>
      <c r="G1185">
        <v>24</v>
      </c>
      <c r="H1185" s="1">
        <v>4774</v>
      </c>
      <c r="I1185">
        <v>113084</v>
      </c>
      <c r="J1185" s="1">
        <v>11</v>
      </c>
      <c r="K1185" t="s">
        <v>18</v>
      </c>
      <c r="L1185" t="s">
        <v>45</v>
      </c>
      <c r="M1185" t="s">
        <v>23</v>
      </c>
      <c r="N1185" s="1">
        <f xml:space="preserve"> ROUND((1 - _xlfn.PERCENTRANK.INC(customers[days_since_last_purchase],customers[[#This Row],[days_since_last_purchase]]))*4 +1,0)</f>
        <v>4</v>
      </c>
      <c r="O1185" s="1">
        <f>ROUND(_xlfn.PERCENTRANK.INC(customers[total_orders],customers[[#This Row],[total_orders]])*4+1,0)</f>
        <v>4</v>
      </c>
      <c r="P1185" s="1">
        <f>ROUND(_xlfn.PERCENTRANK.INC(customers[total_spend_usd],customers[[#This Row],[total_spend_usd]])*4+1,0)</f>
        <v>4</v>
      </c>
      <c r="Q1185" s="1">
        <v>444</v>
      </c>
      <c r="R1185" s="1" t="str">
        <f>_xlfn.XLOOKUP(Q1185,RFM[RFM Score],RFM[Client Segmentation])</f>
        <v>Loyal Customer</v>
      </c>
    </row>
    <row r="1186" spans="1:18" x14ac:dyDescent="0.3">
      <c r="A1186" t="s">
        <v>1238</v>
      </c>
      <c r="B1186" t="s">
        <v>107</v>
      </c>
      <c r="C1186">
        <v>18</v>
      </c>
      <c r="D1186" t="s">
        <v>8069</v>
      </c>
      <c r="E1186" t="s">
        <v>8084</v>
      </c>
      <c r="F1186" t="s">
        <v>12</v>
      </c>
      <c r="G1186">
        <v>13</v>
      </c>
      <c r="H1186" s="1">
        <v>307</v>
      </c>
      <c r="I1186">
        <v>37912</v>
      </c>
      <c r="J1186" s="1">
        <v>89</v>
      </c>
      <c r="K1186" t="s">
        <v>21</v>
      </c>
      <c r="L1186" t="s">
        <v>14</v>
      </c>
      <c r="M1186" t="s">
        <v>23</v>
      </c>
      <c r="N1186" s="1">
        <f xml:space="preserve"> ROUND((1 - _xlfn.PERCENTRANK.INC(customers[days_since_last_purchase],customers[[#This Row],[days_since_last_purchase]]))*4 +1,0)</f>
        <v>2</v>
      </c>
      <c r="O1186" s="1">
        <f>ROUND(_xlfn.PERCENTRANK.INC(customers[total_orders],customers[[#This Row],[total_orders]])*4+1,0)</f>
        <v>3</v>
      </c>
      <c r="P1186" s="1">
        <f>ROUND(_xlfn.PERCENTRANK.INC(customers[total_spend_usd],customers[[#This Row],[total_spend_usd]])*4+1,0)</f>
        <v>2</v>
      </c>
      <c r="Q1186" s="1">
        <v>232</v>
      </c>
      <c r="R1186" s="1" t="str">
        <f>_xlfn.XLOOKUP(Q1186,RFM[RFM Score],RFM[Client Segmentation])</f>
        <v>Hibernating</v>
      </c>
    </row>
    <row r="1187" spans="1:18" x14ac:dyDescent="0.3">
      <c r="A1187" t="s">
        <v>1239</v>
      </c>
      <c r="B1187" t="s">
        <v>43</v>
      </c>
      <c r="C1187">
        <v>30</v>
      </c>
      <c r="D1187" t="s">
        <v>8070</v>
      </c>
      <c r="E1187" t="s">
        <v>8087</v>
      </c>
      <c r="F1187" t="s">
        <v>12</v>
      </c>
      <c r="G1187">
        <v>29</v>
      </c>
      <c r="H1187" s="1">
        <v>3565</v>
      </c>
      <c r="I1187">
        <v>104015</v>
      </c>
      <c r="J1187" s="1">
        <v>65</v>
      </c>
      <c r="K1187" t="s">
        <v>98</v>
      </c>
      <c r="L1187" t="s">
        <v>34</v>
      </c>
      <c r="M1187" t="s">
        <v>23</v>
      </c>
      <c r="N1187" s="1">
        <f xml:space="preserve"> ROUND((1 - _xlfn.PERCENTRANK.INC(customers[days_since_last_purchase],customers[[#This Row],[days_since_last_purchase]]))*4 +1,0)</f>
        <v>2</v>
      </c>
      <c r="O1187" s="1">
        <f>ROUND(_xlfn.PERCENTRANK.INC(customers[total_orders],customers[[#This Row],[total_orders]])*4+1,0)</f>
        <v>4</v>
      </c>
      <c r="P1187" s="1">
        <f>ROUND(_xlfn.PERCENTRANK.INC(customers[total_spend_usd],customers[[#This Row],[total_spend_usd]])*4+1,0)</f>
        <v>3</v>
      </c>
      <c r="Q1187" s="1">
        <v>243</v>
      </c>
      <c r="R1187" s="1" t="str">
        <f>_xlfn.XLOOKUP(Q1187,RFM[RFM Score],RFM[Client Segmentation])</f>
        <v>At Risk</v>
      </c>
    </row>
    <row r="1188" spans="1:18" x14ac:dyDescent="0.3">
      <c r="A1188" t="s">
        <v>1240</v>
      </c>
      <c r="B1188" t="s">
        <v>64</v>
      </c>
      <c r="C1188">
        <v>45</v>
      </c>
      <c r="D1188" t="s">
        <v>8071</v>
      </c>
      <c r="E1188" t="s">
        <v>8086</v>
      </c>
      <c r="F1188" t="s">
        <v>12</v>
      </c>
      <c r="G1188">
        <v>16</v>
      </c>
      <c r="H1188" s="1">
        <v>34906</v>
      </c>
      <c r="I1188">
        <v>519595</v>
      </c>
      <c r="J1188" s="1">
        <v>35</v>
      </c>
      <c r="K1188" t="s">
        <v>25</v>
      </c>
      <c r="L1188" t="s">
        <v>19</v>
      </c>
      <c r="M1188" t="s">
        <v>23</v>
      </c>
      <c r="N1188" s="1">
        <f xml:space="preserve"> ROUND((1 - _xlfn.PERCENTRANK.INC(customers[days_since_last_purchase],customers[[#This Row],[days_since_last_purchase]]))*4 +1,0)</f>
        <v>3</v>
      </c>
      <c r="O1188" s="1">
        <f>ROUND(_xlfn.PERCENTRANK.INC(customers[total_orders],customers[[#This Row],[total_orders]])*4+1,0)</f>
        <v>3</v>
      </c>
      <c r="P1188" s="1">
        <f>ROUND(_xlfn.PERCENTRANK.INC(customers[total_spend_usd],customers[[#This Row],[total_spend_usd]])*4+1,0)</f>
        <v>5</v>
      </c>
      <c r="Q1188" s="1">
        <v>335</v>
      </c>
      <c r="R1188" s="1" t="str">
        <f>_xlfn.XLOOKUP(Q1188,RFM[RFM Score],RFM[Client Segmentation])</f>
        <v>Loyal Customer</v>
      </c>
    </row>
    <row r="1189" spans="1:18" x14ac:dyDescent="0.3">
      <c r="A1189" t="s">
        <v>1241</v>
      </c>
      <c r="B1189" t="s">
        <v>43</v>
      </c>
      <c r="C1189">
        <v>55</v>
      </c>
      <c r="D1189" t="s">
        <v>8072</v>
      </c>
      <c r="E1189" t="s">
        <v>8086</v>
      </c>
      <c r="F1189" t="s">
        <v>12</v>
      </c>
      <c r="G1189">
        <v>11</v>
      </c>
      <c r="H1189" s="1">
        <v>9082</v>
      </c>
      <c r="I1189">
        <v>8671</v>
      </c>
      <c r="J1189" s="1">
        <v>42</v>
      </c>
      <c r="K1189" t="s">
        <v>52</v>
      </c>
      <c r="L1189" t="s">
        <v>14</v>
      </c>
      <c r="M1189" t="s">
        <v>15</v>
      </c>
      <c r="N1189" s="1">
        <f xml:space="preserve"> ROUND((1 - _xlfn.PERCENTRANK.INC(customers[days_since_last_purchase],customers[[#This Row],[days_since_last_purchase]]))*4 +1,0)</f>
        <v>3</v>
      </c>
      <c r="O1189" s="1">
        <f>ROUND(_xlfn.PERCENTRANK.INC(customers[total_orders],customers[[#This Row],[total_orders]])*4+1,0)</f>
        <v>3</v>
      </c>
      <c r="P1189" s="1">
        <f>ROUND(_xlfn.PERCENTRANK.INC(customers[total_spend_usd],customers[[#This Row],[total_spend_usd]])*4+1,0)</f>
        <v>1</v>
      </c>
      <c r="Q1189" s="1">
        <v>331</v>
      </c>
      <c r="R1189" s="1" t="str">
        <f>_xlfn.XLOOKUP(Q1189,RFM[RFM Score],RFM[Client Segmentation])</f>
        <v>About To Sleep</v>
      </c>
    </row>
    <row r="1190" spans="1:18" x14ac:dyDescent="0.3">
      <c r="A1190" t="s">
        <v>1242</v>
      </c>
      <c r="B1190" t="s">
        <v>61</v>
      </c>
      <c r="C1190">
        <v>39</v>
      </c>
      <c r="D1190" t="s">
        <v>8068</v>
      </c>
      <c r="E1190" t="s">
        <v>8084</v>
      </c>
      <c r="F1190" t="s">
        <v>12</v>
      </c>
      <c r="G1190">
        <v>32</v>
      </c>
      <c r="H1190" s="1">
        <v>6386</v>
      </c>
      <c r="I1190">
        <v>212309</v>
      </c>
      <c r="J1190" s="1">
        <v>79</v>
      </c>
      <c r="K1190" t="s">
        <v>25</v>
      </c>
      <c r="L1190" t="s">
        <v>34</v>
      </c>
      <c r="M1190" t="s">
        <v>15</v>
      </c>
      <c r="N1190" s="1">
        <f xml:space="preserve"> ROUND((1 - _xlfn.PERCENTRANK.INC(customers[days_since_last_purchase],customers[[#This Row],[days_since_last_purchase]]))*4 +1,0)</f>
        <v>2</v>
      </c>
      <c r="O1190" s="1">
        <f>ROUND(_xlfn.PERCENTRANK.INC(customers[total_orders],customers[[#This Row],[total_orders]])*4+1,0)</f>
        <v>4</v>
      </c>
      <c r="P1190" s="1">
        <f>ROUND(_xlfn.PERCENTRANK.INC(customers[total_spend_usd],customers[[#This Row],[total_spend_usd]])*4+1,0)</f>
        <v>4</v>
      </c>
      <c r="Q1190" s="1">
        <v>244</v>
      </c>
      <c r="R1190" s="1" t="str">
        <f>_xlfn.XLOOKUP(Q1190,RFM[RFM Score],RFM[Client Segmentation])</f>
        <v>At Risk</v>
      </c>
    </row>
    <row r="1191" spans="1:18" x14ac:dyDescent="0.3">
      <c r="A1191" t="s">
        <v>1243</v>
      </c>
      <c r="B1191" t="s">
        <v>107</v>
      </c>
      <c r="C1191">
        <v>31</v>
      </c>
      <c r="D1191" t="s">
        <v>8070</v>
      </c>
      <c r="E1191" t="s">
        <v>8087</v>
      </c>
      <c r="F1191" t="s">
        <v>12</v>
      </c>
      <c r="G1191">
        <v>78</v>
      </c>
      <c r="H1191" s="1">
        <v>9154</v>
      </c>
      <c r="I1191">
        <v>802913</v>
      </c>
      <c r="J1191" s="1">
        <v>11</v>
      </c>
      <c r="K1191" t="s">
        <v>74</v>
      </c>
      <c r="L1191" t="s">
        <v>34</v>
      </c>
      <c r="M1191" t="s">
        <v>23</v>
      </c>
      <c r="N1191" s="1">
        <f xml:space="preserve"> ROUND((1 - _xlfn.PERCENTRANK.INC(customers[days_since_last_purchase],customers[[#This Row],[days_since_last_purchase]]))*4 +1,0)</f>
        <v>4</v>
      </c>
      <c r="O1191" s="1">
        <f>ROUND(_xlfn.PERCENTRANK.INC(customers[total_orders],customers[[#This Row],[total_orders]])*4+1,0)</f>
        <v>5</v>
      </c>
      <c r="P1191" s="1">
        <f>ROUND(_xlfn.PERCENTRANK.INC(customers[total_spend_usd],customers[[#This Row],[total_spend_usd]])*4+1,0)</f>
        <v>5</v>
      </c>
      <c r="Q1191" s="1">
        <v>455</v>
      </c>
      <c r="R1191" s="1" t="str">
        <f>_xlfn.XLOOKUP(Q1191,RFM[RFM Score],RFM[Client Segmentation])</f>
        <v>Champion</v>
      </c>
    </row>
    <row r="1192" spans="1:18" x14ac:dyDescent="0.3">
      <c r="A1192" t="s">
        <v>1244</v>
      </c>
      <c r="B1192" t="s">
        <v>214</v>
      </c>
      <c r="C1192">
        <v>37</v>
      </c>
      <c r="D1192" t="s">
        <v>8068</v>
      </c>
      <c r="E1192" t="s">
        <v>8084</v>
      </c>
      <c r="F1192" t="s">
        <v>17</v>
      </c>
      <c r="G1192">
        <v>18</v>
      </c>
      <c r="H1192" s="1">
        <v>2567</v>
      </c>
      <c r="I1192">
        <v>51058</v>
      </c>
      <c r="J1192" s="1">
        <v>110</v>
      </c>
      <c r="K1192" t="s">
        <v>21</v>
      </c>
      <c r="L1192" t="s">
        <v>14</v>
      </c>
      <c r="M1192" t="s">
        <v>15</v>
      </c>
      <c r="N1192" s="1">
        <f xml:space="preserve"> ROUND((1 - _xlfn.PERCENTRANK.INC(customers[days_since_last_purchase],customers[[#This Row],[days_since_last_purchase]]))*4 +1,0)</f>
        <v>2</v>
      </c>
      <c r="O1192" s="1">
        <f>ROUND(_xlfn.PERCENTRANK.INC(customers[total_orders],customers[[#This Row],[total_orders]])*4+1,0)</f>
        <v>4</v>
      </c>
      <c r="P1192" s="1">
        <f>ROUND(_xlfn.PERCENTRANK.INC(customers[total_spend_usd],customers[[#This Row],[total_spend_usd]])*4+1,0)</f>
        <v>3</v>
      </c>
      <c r="Q1192" s="1">
        <v>243</v>
      </c>
      <c r="R1192" s="1" t="str">
        <f>_xlfn.XLOOKUP(Q1192,RFM[RFM Score],RFM[Client Segmentation])</f>
        <v>At Risk</v>
      </c>
    </row>
    <row r="1193" spans="1:18" x14ac:dyDescent="0.3">
      <c r="A1193" t="s">
        <v>1245</v>
      </c>
      <c r="B1193" t="s">
        <v>43</v>
      </c>
      <c r="C1193">
        <v>24</v>
      </c>
      <c r="D1193" t="s">
        <v>8069</v>
      </c>
      <c r="E1193" t="s">
        <v>8085</v>
      </c>
      <c r="F1193" t="s">
        <v>17</v>
      </c>
      <c r="G1193">
        <v>8</v>
      </c>
      <c r="H1193" s="1">
        <v>12112</v>
      </c>
      <c r="I1193">
        <v>104125</v>
      </c>
      <c r="J1193" s="1">
        <v>176</v>
      </c>
      <c r="K1193" t="s">
        <v>18</v>
      </c>
      <c r="L1193" t="s">
        <v>22</v>
      </c>
      <c r="M1193" t="s">
        <v>15</v>
      </c>
      <c r="N1193" s="1">
        <f xml:space="preserve"> ROUND((1 - _xlfn.PERCENTRANK.INC(customers[days_since_last_purchase],customers[[#This Row],[days_since_last_purchase]]))*4 +1,0)</f>
        <v>1</v>
      </c>
      <c r="O1193" s="1">
        <f>ROUND(_xlfn.PERCENTRANK.INC(customers[total_orders],customers[[#This Row],[total_orders]])*4+1,0)</f>
        <v>2</v>
      </c>
      <c r="P1193" s="1">
        <f>ROUND(_xlfn.PERCENTRANK.INC(customers[total_spend_usd],customers[[#This Row],[total_spend_usd]])*4+1,0)</f>
        <v>3</v>
      </c>
      <c r="Q1193" s="1">
        <v>123</v>
      </c>
      <c r="R1193" s="1" t="str">
        <f>_xlfn.XLOOKUP(Q1193,RFM[RFM Score],RFM[Client Segmentation])</f>
        <v>Hibernating</v>
      </c>
    </row>
    <row r="1194" spans="1:18" x14ac:dyDescent="0.3">
      <c r="A1194" t="s">
        <v>1246</v>
      </c>
      <c r="B1194" t="s">
        <v>173</v>
      </c>
      <c r="C1194">
        <v>20</v>
      </c>
      <c r="D1194" t="s">
        <v>8069</v>
      </c>
      <c r="E1194" t="s">
        <v>8087</v>
      </c>
      <c r="F1194" t="s">
        <v>12</v>
      </c>
      <c r="G1194">
        <v>2</v>
      </c>
      <c r="H1194" s="1">
        <v>13609</v>
      </c>
      <c r="I1194">
        <v>26401</v>
      </c>
      <c r="J1194" s="1">
        <v>40</v>
      </c>
      <c r="K1194" t="s">
        <v>28</v>
      </c>
      <c r="L1194" t="s">
        <v>14</v>
      </c>
      <c r="M1194" t="s">
        <v>23</v>
      </c>
      <c r="N1194" s="1">
        <f xml:space="preserve"> ROUND((1 - _xlfn.PERCENTRANK.INC(customers[days_since_last_purchase],customers[[#This Row],[days_since_last_purchase]]))*4 +1,0)</f>
        <v>3</v>
      </c>
      <c r="O1194" s="1">
        <f>ROUND(_xlfn.PERCENTRANK.INC(customers[total_orders],customers[[#This Row],[total_orders]])*4+1,0)</f>
        <v>1</v>
      </c>
      <c r="P1194" s="1">
        <f>ROUND(_xlfn.PERCENTRANK.INC(customers[total_spend_usd],customers[[#This Row],[total_spend_usd]])*4+1,0)</f>
        <v>2</v>
      </c>
      <c r="Q1194" s="1">
        <v>312</v>
      </c>
      <c r="R1194" s="1" t="str">
        <f>_xlfn.XLOOKUP(Q1194,RFM[RFM Score],RFM[Client Segmentation])</f>
        <v>About To Sleep</v>
      </c>
    </row>
    <row r="1195" spans="1:18" x14ac:dyDescent="0.3">
      <c r="A1195" t="s">
        <v>1247</v>
      </c>
      <c r="B1195" t="s">
        <v>27</v>
      </c>
      <c r="C1195">
        <v>29</v>
      </c>
      <c r="D1195" t="s">
        <v>8070</v>
      </c>
      <c r="E1195" t="s">
        <v>8085</v>
      </c>
      <c r="F1195" t="s">
        <v>17</v>
      </c>
      <c r="G1195">
        <v>11</v>
      </c>
      <c r="H1195" s="1">
        <v>7385</v>
      </c>
      <c r="I1195">
        <v>89118</v>
      </c>
      <c r="J1195" s="1">
        <v>69</v>
      </c>
      <c r="K1195" t="s">
        <v>25</v>
      </c>
      <c r="L1195" t="s">
        <v>34</v>
      </c>
      <c r="M1195" t="s">
        <v>23</v>
      </c>
      <c r="N1195" s="1">
        <f xml:space="preserve"> ROUND((1 - _xlfn.PERCENTRANK.INC(customers[days_since_last_purchase],customers[[#This Row],[days_since_last_purchase]]))*4 +1,0)</f>
        <v>2</v>
      </c>
      <c r="O1195" s="1">
        <f>ROUND(_xlfn.PERCENTRANK.INC(customers[total_orders],customers[[#This Row],[total_orders]])*4+1,0)</f>
        <v>3</v>
      </c>
      <c r="P1195" s="1">
        <f>ROUND(_xlfn.PERCENTRANK.INC(customers[total_spend_usd],customers[[#This Row],[total_spend_usd]])*4+1,0)</f>
        <v>3</v>
      </c>
      <c r="Q1195" s="1">
        <v>233</v>
      </c>
      <c r="R1195" s="1" t="str">
        <f>_xlfn.XLOOKUP(Q1195,RFM[RFM Score],RFM[Client Segmentation])</f>
        <v>Hibernating</v>
      </c>
    </row>
    <row r="1196" spans="1:18" x14ac:dyDescent="0.3">
      <c r="A1196" t="s">
        <v>1248</v>
      </c>
      <c r="B1196" t="s">
        <v>11</v>
      </c>
      <c r="C1196">
        <v>49</v>
      </c>
      <c r="D1196" t="s">
        <v>8071</v>
      </c>
      <c r="E1196" t="s">
        <v>8084</v>
      </c>
      <c r="F1196" t="s">
        <v>17</v>
      </c>
      <c r="G1196">
        <v>19</v>
      </c>
      <c r="H1196" s="1">
        <v>3005</v>
      </c>
      <c r="I1196">
        <v>5302</v>
      </c>
      <c r="J1196" s="1">
        <v>121</v>
      </c>
      <c r="K1196" t="s">
        <v>44</v>
      </c>
      <c r="L1196" t="s">
        <v>45</v>
      </c>
      <c r="M1196" t="s">
        <v>15</v>
      </c>
      <c r="N1196" s="1">
        <f xml:space="preserve"> ROUND((1 - _xlfn.PERCENTRANK.INC(customers[days_since_last_purchase],customers[[#This Row],[days_since_last_purchase]]))*4 +1,0)</f>
        <v>2</v>
      </c>
      <c r="O1196" s="1">
        <f>ROUND(_xlfn.PERCENTRANK.INC(customers[total_orders],customers[[#This Row],[total_orders]])*4+1,0)</f>
        <v>4</v>
      </c>
      <c r="P1196" s="1">
        <f>ROUND(_xlfn.PERCENTRANK.INC(customers[total_spend_usd],customers[[#This Row],[total_spend_usd]])*4+1,0)</f>
        <v>1</v>
      </c>
      <c r="Q1196" s="1">
        <v>241</v>
      </c>
      <c r="R1196" s="1" t="str">
        <f>_xlfn.XLOOKUP(Q1196,RFM[RFM Score],RFM[Client Segmentation])</f>
        <v>Hibernating</v>
      </c>
    </row>
    <row r="1197" spans="1:18" x14ac:dyDescent="0.3">
      <c r="A1197" t="s">
        <v>1249</v>
      </c>
      <c r="B1197" t="s">
        <v>43</v>
      </c>
      <c r="C1197">
        <v>29</v>
      </c>
      <c r="D1197" t="s">
        <v>8070</v>
      </c>
      <c r="E1197" t="s">
        <v>8085</v>
      </c>
      <c r="F1197" t="s">
        <v>17</v>
      </c>
      <c r="G1197">
        <v>23</v>
      </c>
      <c r="H1197" s="1">
        <v>1170</v>
      </c>
      <c r="I1197">
        <v>256042</v>
      </c>
      <c r="J1197" s="1">
        <v>204</v>
      </c>
      <c r="K1197" t="s">
        <v>98</v>
      </c>
      <c r="L1197" t="s">
        <v>14</v>
      </c>
      <c r="M1197" t="s">
        <v>23</v>
      </c>
      <c r="N1197" s="1">
        <f xml:space="preserve"> ROUND((1 - _xlfn.PERCENTRANK.INC(customers[days_since_last_purchase],customers[[#This Row],[days_since_last_purchase]]))*4 +1,0)</f>
        <v>1</v>
      </c>
      <c r="O1197" s="1">
        <f>ROUND(_xlfn.PERCENTRANK.INC(customers[total_orders],customers[[#This Row],[total_orders]])*4+1,0)</f>
        <v>4</v>
      </c>
      <c r="P1197" s="1">
        <f>ROUND(_xlfn.PERCENTRANK.INC(customers[total_spend_usd],customers[[#This Row],[total_spend_usd]])*4+1,0)</f>
        <v>4</v>
      </c>
      <c r="Q1197" s="1">
        <v>144</v>
      </c>
      <c r="R1197" s="1" t="str">
        <f>_xlfn.XLOOKUP(Q1197,RFM[RFM Score],RFM[Client Segmentation])</f>
        <v>Cannot Lose Them</v>
      </c>
    </row>
    <row r="1198" spans="1:18" x14ac:dyDescent="0.3">
      <c r="A1198" t="s">
        <v>1250</v>
      </c>
      <c r="B1198" t="s">
        <v>214</v>
      </c>
      <c r="C1198">
        <v>31</v>
      </c>
      <c r="D1198" t="s">
        <v>8070</v>
      </c>
      <c r="E1198" t="s">
        <v>8084</v>
      </c>
      <c r="F1198" t="s">
        <v>12</v>
      </c>
      <c r="G1198">
        <v>8</v>
      </c>
      <c r="H1198" s="1">
        <v>13574</v>
      </c>
      <c r="I1198">
        <v>112314</v>
      </c>
      <c r="J1198" s="1">
        <v>0</v>
      </c>
      <c r="K1198" t="s">
        <v>28</v>
      </c>
      <c r="L1198" t="s">
        <v>45</v>
      </c>
      <c r="M1198" t="s">
        <v>15</v>
      </c>
      <c r="N1198" s="1">
        <f xml:space="preserve"> ROUND((1 - _xlfn.PERCENTRANK.INC(customers[days_since_last_purchase],customers[[#This Row],[days_since_last_purchase]]))*4 +1,0)</f>
        <v>5</v>
      </c>
      <c r="O1198" s="1">
        <f>ROUND(_xlfn.PERCENTRANK.INC(customers[total_orders],customers[[#This Row],[total_orders]])*4+1,0)</f>
        <v>2</v>
      </c>
      <c r="P1198" s="1">
        <f>ROUND(_xlfn.PERCENTRANK.INC(customers[total_spend_usd],customers[[#This Row],[total_spend_usd]])*4+1,0)</f>
        <v>4</v>
      </c>
      <c r="Q1198" s="1">
        <v>524</v>
      </c>
      <c r="R1198" s="1" t="str">
        <f>_xlfn.XLOOKUP(Q1198,RFM[RFM Score],RFM[Client Segmentation])</f>
        <v>Promising</v>
      </c>
    </row>
    <row r="1199" spans="1:18" x14ac:dyDescent="0.3">
      <c r="A1199" t="s">
        <v>1251</v>
      </c>
      <c r="B1199" t="s">
        <v>104</v>
      </c>
      <c r="C1199">
        <v>51</v>
      </c>
      <c r="D1199" t="s">
        <v>8071</v>
      </c>
      <c r="E1199" t="s">
        <v>8085</v>
      </c>
      <c r="F1199" t="s">
        <v>17</v>
      </c>
      <c r="G1199">
        <v>10</v>
      </c>
      <c r="H1199" s="1">
        <v>12532</v>
      </c>
      <c r="I1199">
        <v>133626</v>
      </c>
      <c r="J1199" s="1">
        <v>201</v>
      </c>
      <c r="K1199" t="s">
        <v>37</v>
      </c>
      <c r="L1199" t="s">
        <v>34</v>
      </c>
      <c r="M1199" t="s">
        <v>15</v>
      </c>
      <c r="N1199" s="1">
        <f xml:space="preserve"> ROUND((1 - _xlfn.PERCENTRANK.INC(customers[days_since_last_purchase],customers[[#This Row],[days_since_last_purchase]]))*4 +1,0)</f>
        <v>1</v>
      </c>
      <c r="O1199" s="1">
        <f>ROUND(_xlfn.PERCENTRANK.INC(customers[total_orders],customers[[#This Row],[total_orders]])*4+1,0)</f>
        <v>3</v>
      </c>
      <c r="P1199" s="1">
        <f>ROUND(_xlfn.PERCENTRANK.INC(customers[total_spend_usd],customers[[#This Row],[total_spend_usd]])*4+1,0)</f>
        <v>4</v>
      </c>
      <c r="Q1199" s="1">
        <v>134</v>
      </c>
      <c r="R1199" s="1" t="str">
        <f>_xlfn.XLOOKUP(Q1199,RFM[RFM Score],RFM[Client Segmentation])</f>
        <v>At Risk</v>
      </c>
    </row>
    <row r="1200" spans="1:18" x14ac:dyDescent="0.3">
      <c r="A1200" t="s">
        <v>1252</v>
      </c>
      <c r="B1200" t="s">
        <v>43</v>
      </c>
      <c r="C1200">
        <v>34</v>
      </c>
      <c r="D1200" t="s">
        <v>8070</v>
      </c>
      <c r="E1200" t="s">
        <v>8087</v>
      </c>
      <c r="F1200" t="s">
        <v>12</v>
      </c>
      <c r="G1200">
        <v>12</v>
      </c>
      <c r="H1200" s="1">
        <v>7264</v>
      </c>
      <c r="I1200">
        <v>92762</v>
      </c>
      <c r="J1200" s="1">
        <v>99</v>
      </c>
      <c r="K1200" t="s">
        <v>52</v>
      </c>
      <c r="L1200" t="s">
        <v>47</v>
      </c>
      <c r="M1200" t="s">
        <v>15</v>
      </c>
      <c r="N1200" s="1">
        <f xml:space="preserve"> ROUND((1 - _xlfn.PERCENTRANK.INC(customers[days_since_last_purchase],customers[[#This Row],[days_since_last_purchase]]))*4 +1,0)</f>
        <v>2</v>
      </c>
      <c r="O1200" s="1">
        <f>ROUND(_xlfn.PERCENTRANK.INC(customers[total_orders],customers[[#This Row],[total_orders]])*4+1,0)</f>
        <v>3</v>
      </c>
      <c r="P1200" s="1">
        <f>ROUND(_xlfn.PERCENTRANK.INC(customers[total_spend_usd],customers[[#This Row],[total_spend_usd]])*4+1,0)</f>
        <v>3</v>
      </c>
      <c r="Q1200" s="1">
        <v>233</v>
      </c>
      <c r="R1200" s="1" t="str">
        <f>_xlfn.XLOOKUP(Q1200,RFM[RFM Score],RFM[Client Segmentation])</f>
        <v>Hibernating</v>
      </c>
    </row>
    <row r="1201" spans="1:18" x14ac:dyDescent="0.3">
      <c r="A1201" t="s">
        <v>1253</v>
      </c>
      <c r="B1201" t="s">
        <v>11</v>
      </c>
      <c r="C1201">
        <v>29</v>
      </c>
      <c r="D1201" t="s">
        <v>8070</v>
      </c>
      <c r="E1201" t="s">
        <v>8085</v>
      </c>
      <c r="F1201" t="s">
        <v>17</v>
      </c>
      <c r="G1201">
        <v>40</v>
      </c>
      <c r="H1201" s="1">
        <v>2196</v>
      </c>
      <c r="I1201">
        <v>91245</v>
      </c>
      <c r="J1201" s="1">
        <v>26</v>
      </c>
      <c r="K1201" t="s">
        <v>13</v>
      </c>
      <c r="L1201" t="s">
        <v>19</v>
      </c>
      <c r="M1201" t="s">
        <v>23</v>
      </c>
      <c r="N1201" s="1">
        <f xml:space="preserve"> ROUND((1 - _xlfn.PERCENTRANK.INC(customers[days_since_last_purchase],customers[[#This Row],[days_since_last_purchase]]))*4 +1,0)</f>
        <v>4</v>
      </c>
      <c r="O1201" s="1">
        <f>ROUND(_xlfn.PERCENTRANK.INC(customers[total_orders],customers[[#This Row],[total_orders]])*4+1,0)</f>
        <v>5</v>
      </c>
      <c r="P1201" s="1">
        <f>ROUND(_xlfn.PERCENTRANK.INC(customers[total_spend_usd],customers[[#This Row],[total_spend_usd]])*4+1,0)</f>
        <v>3</v>
      </c>
      <c r="Q1201" s="1">
        <v>453</v>
      </c>
      <c r="R1201" s="1" t="str">
        <f>_xlfn.XLOOKUP(Q1201,RFM[RFM Score],RFM[Client Segmentation])</f>
        <v>Potential Loyalist</v>
      </c>
    </row>
    <row r="1202" spans="1:18" x14ac:dyDescent="0.3">
      <c r="A1202" t="s">
        <v>1254</v>
      </c>
      <c r="B1202" t="s">
        <v>51</v>
      </c>
      <c r="C1202">
        <v>53</v>
      </c>
      <c r="D1202" t="s">
        <v>8071</v>
      </c>
      <c r="E1202" t="s">
        <v>8087</v>
      </c>
      <c r="F1202" t="s">
        <v>17</v>
      </c>
      <c r="G1202">
        <v>16</v>
      </c>
      <c r="H1202" s="1">
        <v>6016</v>
      </c>
      <c r="I1202">
        <v>91651</v>
      </c>
      <c r="J1202" s="1">
        <v>25</v>
      </c>
      <c r="K1202" t="s">
        <v>21</v>
      </c>
      <c r="L1202" t="s">
        <v>47</v>
      </c>
      <c r="M1202" t="s">
        <v>15</v>
      </c>
      <c r="N1202" s="1">
        <f xml:space="preserve"> ROUND((1 - _xlfn.PERCENTRANK.INC(customers[days_since_last_purchase],customers[[#This Row],[days_since_last_purchase]]))*4 +1,0)</f>
        <v>4</v>
      </c>
      <c r="O1202" s="1">
        <f>ROUND(_xlfn.PERCENTRANK.INC(customers[total_orders],customers[[#This Row],[total_orders]])*4+1,0)</f>
        <v>3</v>
      </c>
      <c r="P1202" s="1">
        <f>ROUND(_xlfn.PERCENTRANK.INC(customers[total_spend_usd],customers[[#This Row],[total_spend_usd]])*4+1,0)</f>
        <v>3</v>
      </c>
      <c r="Q1202" s="1">
        <v>433</v>
      </c>
      <c r="R1202" s="1" t="str">
        <f>_xlfn.XLOOKUP(Q1202,RFM[RFM Score],RFM[Client Segmentation])</f>
        <v>Potential Loyalist</v>
      </c>
    </row>
    <row r="1203" spans="1:18" x14ac:dyDescent="0.3">
      <c r="A1203" t="s">
        <v>1255</v>
      </c>
      <c r="B1203" t="s">
        <v>61</v>
      </c>
      <c r="C1203">
        <v>32</v>
      </c>
      <c r="D1203" t="s">
        <v>8070</v>
      </c>
      <c r="E1203" t="s">
        <v>8084</v>
      </c>
      <c r="F1203" t="s">
        <v>17</v>
      </c>
      <c r="G1203">
        <v>1</v>
      </c>
      <c r="H1203" s="1">
        <v>4504</v>
      </c>
      <c r="I1203">
        <v>3939</v>
      </c>
      <c r="J1203" s="1">
        <v>49</v>
      </c>
      <c r="K1203" t="s">
        <v>28</v>
      </c>
      <c r="L1203" t="s">
        <v>19</v>
      </c>
      <c r="M1203" t="s">
        <v>23</v>
      </c>
      <c r="N1203" s="1">
        <f xml:space="preserve"> ROUND((1 - _xlfn.PERCENTRANK.INC(customers[days_since_last_purchase],customers[[#This Row],[days_since_last_purchase]]))*4 +1,0)</f>
        <v>3</v>
      </c>
      <c r="O1203" s="1">
        <f>ROUND(_xlfn.PERCENTRANK.INC(customers[total_orders],customers[[#This Row],[total_orders]])*4+1,0)</f>
        <v>1</v>
      </c>
      <c r="P1203" s="1">
        <f>ROUND(_xlfn.PERCENTRANK.INC(customers[total_spend_usd],customers[[#This Row],[total_spend_usd]])*4+1,0)</f>
        <v>1</v>
      </c>
      <c r="Q1203" s="1">
        <v>311</v>
      </c>
      <c r="R1203" s="1" t="str">
        <f>_xlfn.XLOOKUP(Q1203,RFM[RFM Score],RFM[Client Segmentation])</f>
        <v>New Customer</v>
      </c>
    </row>
    <row r="1204" spans="1:18" x14ac:dyDescent="0.3">
      <c r="A1204" t="s">
        <v>1256</v>
      </c>
      <c r="B1204" t="s">
        <v>96</v>
      </c>
      <c r="C1204">
        <v>47</v>
      </c>
      <c r="D1204" t="s">
        <v>8071</v>
      </c>
      <c r="E1204" t="s">
        <v>8084</v>
      </c>
      <c r="F1204" t="s">
        <v>17</v>
      </c>
      <c r="G1204">
        <v>3</v>
      </c>
      <c r="H1204" s="1">
        <v>5017</v>
      </c>
      <c r="I1204">
        <v>14213</v>
      </c>
      <c r="J1204" s="1">
        <v>9</v>
      </c>
      <c r="K1204" t="s">
        <v>28</v>
      </c>
      <c r="L1204" t="s">
        <v>34</v>
      </c>
      <c r="M1204" t="s">
        <v>15</v>
      </c>
      <c r="N1204" s="1">
        <f xml:space="preserve"> ROUND((1 - _xlfn.PERCENTRANK.INC(customers[days_since_last_purchase],customers[[#This Row],[days_since_last_purchase]]))*4 +1,0)</f>
        <v>4</v>
      </c>
      <c r="O1204" s="1">
        <f>ROUND(_xlfn.PERCENTRANK.INC(customers[total_orders],customers[[#This Row],[total_orders]])*4+1,0)</f>
        <v>1</v>
      </c>
      <c r="P1204" s="1">
        <f>ROUND(_xlfn.PERCENTRANK.INC(customers[total_spend_usd],customers[[#This Row],[total_spend_usd]])*4+1,0)</f>
        <v>2</v>
      </c>
      <c r="Q1204" s="1">
        <v>412</v>
      </c>
      <c r="R1204" s="1" t="str">
        <f>_xlfn.XLOOKUP(Q1204,RFM[RFM Score],RFM[Client Segmentation])</f>
        <v>New Customer</v>
      </c>
    </row>
    <row r="1205" spans="1:18" x14ac:dyDescent="0.3">
      <c r="A1205" t="s">
        <v>1257</v>
      </c>
      <c r="B1205" t="s">
        <v>64</v>
      </c>
      <c r="C1205">
        <v>37</v>
      </c>
      <c r="D1205" t="s">
        <v>8068</v>
      </c>
      <c r="E1205" t="s">
        <v>8085</v>
      </c>
      <c r="F1205" t="s">
        <v>12</v>
      </c>
      <c r="G1205">
        <v>38</v>
      </c>
      <c r="H1205" s="1">
        <v>19012</v>
      </c>
      <c r="I1205">
        <v>704639</v>
      </c>
      <c r="J1205" s="1">
        <v>50</v>
      </c>
      <c r="K1205" t="s">
        <v>74</v>
      </c>
      <c r="L1205" t="s">
        <v>45</v>
      </c>
      <c r="M1205" t="s">
        <v>23</v>
      </c>
      <c r="N1205" s="1">
        <f xml:space="preserve"> ROUND((1 - _xlfn.PERCENTRANK.INC(customers[days_since_last_purchase],customers[[#This Row],[days_since_last_purchase]]))*4 +1,0)</f>
        <v>3</v>
      </c>
      <c r="O1205" s="1">
        <f>ROUND(_xlfn.PERCENTRANK.INC(customers[total_orders],customers[[#This Row],[total_orders]])*4+1,0)</f>
        <v>5</v>
      </c>
      <c r="P1205" s="1">
        <f>ROUND(_xlfn.PERCENTRANK.INC(customers[total_spend_usd],customers[[#This Row],[total_spend_usd]])*4+1,0)</f>
        <v>5</v>
      </c>
      <c r="Q1205" s="1">
        <v>355</v>
      </c>
      <c r="R1205" s="1" t="str">
        <f>_xlfn.XLOOKUP(Q1205,RFM[RFM Score],RFM[Client Segmentation])</f>
        <v>Loyal Customer</v>
      </c>
    </row>
    <row r="1206" spans="1:18" x14ac:dyDescent="0.3">
      <c r="A1206" t="s">
        <v>1258</v>
      </c>
      <c r="B1206" t="s">
        <v>11</v>
      </c>
      <c r="C1206">
        <v>27</v>
      </c>
      <c r="D1206" t="s">
        <v>8070</v>
      </c>
      <c r="E1206" t="s">
        <v>8086</v>
      </c>
      <c r="F1206" t="s">
        <v>17</v>
      </c>
      <c r="G1206">
        <v>8</v>
      </c>
      <c r="H1206" s="1">
        <v>6332</v>
      </c>
      <c r="I1206">
        <v>5313</v>
      </c>
      <c r="J1206" s="1">
        <v>72</v>
      </c>
      <c r="K1206" t="s">
        <v>40</v>
      </c>
      <c r="L1206" t="s">
        <v>19</v>
      </c>
      <c r="M1206" t="s">
        <v>23</v>
      </c>
      <c r="N1206" s="1">
        <f xml:space="preserve"> ROUND((1 - _xlfn.PERCENTRANK.INC(customers[days_since_last_purchase],customers[[#This Row],[days_since_last_purchase]]))*4 +1,0)</f>
        <v>2</v>
      </c>
      <c r="O1206" s="1">
        <f>ROUND(_xlfn.PERCENTRANK.INC(customers[total_orders],customers[[#This Row],[total_orders]])*4+1,0)</f>
        <v>2</v>
      </c>
      <c r="P1206" s="1">
        <f>ROUND(_xlfn.PERCENTRANK.INC(customers[total_spend_usd],customers[[#This Row],[total_spend_usd]])*4+1,0)</f>
        <v>1</v>
      </c>
      <c r="Q1206" s="1">
        <v>221</v>
      </c>
      <c r="R1206" s="1" t="str">
        <f>_xlfn.XLOOKUP(Q1206,RFM[RFM Score],RFM[Client Segmentation])</f>
        <v>About To Sleep</v>
      </c>
    </row>
    <row r="1207" spans="1:18" x14ac:dyDescent="0.3">
      <c r="A1207" t="s">
        <v>1259</v>
      </c>
      <c r="B1207" t="s">
        <v>96</v>
      </c>
      <c r="C1207">
        <v>41</v>
      </c>
      <c r="D1207" t="s">
        <v>8068</v>
      </c>
      <c r="E1207" t="s">
        <v>8084</v>
      </c>
      <c r="F1207" t="s">
        <v>12</v>
      </c>
      <c r="G1207">
        <v>17</v>
      </c>
      <c r="H1207" s="1">
        <v>14909</v>
      </c>
      <c r="I1207">
        <v>277479</v>
      </c>
      <c r="J1207" s="1">
        <v>0</v>
      </c>
      <c r="K1207" t="s">
        <v>40</v>
      </c>
      <c r="L1207" t="s">
        <v>22</v>
      </c>
      <c r="M1207" t="s">
        <v>23</v>
      </c>
      <c r="N1207" s="1">
        <f xml:space="preserve"> ROUND((1 - _xlfn.PERCENTRANK.INC(customers[days_since_last_purchase],customers[[#This Row],[days_since_last_purchase]]))*4 +1,0)</f>
        <v>5</v>
      </c>
      <c r="O1207" s="1">
        <f>ROUND(_xlfn.PERCENTRANK.INC(customers[total_orders],customers[[#This Row],[total_orders]])*4+1,0)</f>
        <v>3</v>
      </c>
      <c r="P1207" s="1">
        <f>ROUND(_xlfn.PERCENTRANK.INC(customers[total_spend_usd],customers[[#This Row],[total_spend_usd]])*4+1,0)</f>
        <v>4</v>
      </c>
      <c r="Q1207" s="1">
        <v>534</v>
      </c>
      <c r="R1207" s="1" t="str">
        <f>_xlfn.XLOOKUP(Q1207,RFM[RFM Score],RFM[Client Segmentation])</f>
        <v>Need Attention</v>
      </c>
    </row>
    <row r="1208" spans="1:18" x14ac:dyDescent="0.3">
      <c r="A1208" t="s">
        <v>1260</v>
      </c>
      <c r="B1208" t="s">
        <v>11</v>
      </c>
      <c r="C1208">
        <v>27</v>
      </c>
      <c r="D1208" t="s">
        <v>8070</v>
      </c>
      <c r="E1208" t="s">
        <v>8087</v>
      </c>
      <c r="F1208" t="s">
        <v>17</v>
      </c>
      <c r="G1208">
        <v>3</v>
      </c>
      <c r="H1208" s="1">
        <v>9515</v>
      </c>
      <c r="I1208">
        <v>31248</v>
      </c>
      <c r="J1208" s="1">
        <v>27</v>
      </c>
      <c r="K1208" t="s">
        <v>37</v>
      </c>
      <c r="L1208" t="s">
        <v>34</v>
      </c>
      <c r="M1208" t="s">
        <v>15</v>
      </c>
      <c r="N1208" s="1">
        <f xml:space="preserve"> ROUND((1 - _xlfn.PERCENTRANK.INC(customers[days_since_last_purchase],customers[[#This Row],[days_since_last_purchase]]))*4 +1,0)</f>
        <v>4</v>
      </c>
      <c r="O1208" s="1">
        <f>ROUND(_xlfn.PERCENTRANK.INC(customers[total_orders],customers[[#This Row],[total_orders]])*4+1,0)</f>
        <v>1</v>
      </c>
      <c r="P1208" s="1">
        <f>ROUND(_xlfn.PERCENTRANK.INC(customers[total_spend_usd],customers[[#This Row],[total_spend_usd]])*4+1,0)</f>
        <v>2</v>
      </c>
      <c r="Q1208" s="1">
        <v>412</v>
      </c>
      <c r="R1208" s="1" t="str">
        <f>_xlfn.XLOOKUP(Q1208,RFM[RFM Score],RFM[Client Segmentation])</f>
        <v>New Customer</v>
      </c>
    </row>
    <row r="1209" spans="1:18" x14ac:dyDescent="0.3">
      <c r="A1209" t="s">
        <v>1261</v>
      </c>
      <c r="B1209" t="s">
        <v>214</v>
      </c>
      <c r="C1209">
        <v>42</v>
      </c>
      <c r="D1209" t="s">
        <v>8068</v>
      </c>
      <c r="E1209" t="s">
        <v>8087</v>
      </c>
      <c r="F1209" t="s">
        <v>12</v>
      </c>
      <c r="G1209">
        <v>1</v>
      </c>
      <c r="H1209" s="1">
        <v>7279</v>
      </c>
      <c r="I1209">
        <v>7594</v>
      </c>
      <c r="J1209" s="1">
        <v>98</v>
      </c>
      <c r="K1209" t="s">
        <v>44</v>
      </c>
      <c r="L1209" t="s">
        <v>34</v>
      </c>
      <c r="M1209" t="s">
        <v>23</v>
      </c>
      <c r="N1209" s="1">
        <f xml:space="preserve"> ROUND((1 - _xlfn.PERCENTRANK.INC(customers[days_since_last_purchase],customers[[#This Row],[days_since_last_purchase]]))*4 +1,0)</f>
        <v>2</v>
      </c>
      <c r="O1209" s="1">
        <f>ROUND(_xlfn.PERCENTRANK.INC(customers[total_orders],customers[[#This Row],[total_orders]])*4+1,0)</f>
        <v>1</v>
      </c>
      <c r="P1209" s="1">
        <f>ROUND(_xlfn.PERCENTRANK.INC(customers[total_spend_usd],customers[[#This Row],[total_spend_usd]])*4+1,0)</f>
        <v>1</v>
      </c>
      <c r="Q1209" s="1">
        <v>211</v>
      </c>
      <c r="R1209" s="1" t="str">
        <f>_xlfn.XLOOKUP(Q1209,RFM[RFM Score],RFM[Client Segmentation])</f>
        <v>Hibernating</v>
      </c>
    </row>
    <row r="1210" spans="1:18" x14ac:dyDescent="0.3">
      <c r="A1210" t="s">
        <v>1262</v>
      </c>
      <c r="B1210" t="s">
        <v>11</v>
      </c>
      <c r="C1210">
        <v>33</v>
      </c>
      <c r="D1210" t="s">
        <v>8070</v>
      </c>
      <c r="E1210" t="s">
        <v>8084</v>
      </c>
      <c r="F1210" t="s">
        <v>17</v>
      </c>
      <c r="G1210">
        <v>6</v>
      </c>
      <c r="H1210" s="1">
        <v>1286</v>
      </c>
      <c r="I1210">
        <v>67461</v>
      </c>
      <c r="J1210" s="1">
        <v>13</v>
      </c>
      <c r="K1210" t="s">
        <v>25</v>
      </c>
      <c r="L1210" t="s">
        <v>34</v>
      </c>
      <c r="M1210" t="s">
        <v>23</v>
      </c>
      <c r="N1210" s="1">
        <f xml:space="preserve"> ROUND((1 - _xlfn.PERCENTRANK.INC(customers[days_since_last_purchase],customers[[#This Row],[days_since_last_purchase]]))*4 +1,0)</f>
        <v>4</v>
      </c>
      <c r="O1210" s="1">
        <f>ROUND(_xlfn.PERCENTRANK.INC(customers[total_orders],customers[[#This Row],[total_orders]])*4+1,0)</f>
        <v>2</v>
      </c>
      <c r="P1210" s="1">
        <f>ROUND(_xlfn.PERCENTRANK.INC(customers[total_spend_usd],customers[[#This Row],[total_spend_usd]])*4+1,0)</f>
        <v>3</v>
      </c>
      <c r="Q1210" s="1">
        <v>423</v>
      </c>
      <c r="R1210" s="1" t="str">
        <f>_xlfn.XLOOKUP(Q1210,RFM[RFM Score],RFM[Client Segmentation])</f>
        <v>Potential Loyalist</v>
      </c>
    </row>
    <row r="1211" spans="1:18" x14ac:dyDescent="0.3">
      <c r="A1211" t="s">
        <v>1263</v>
      </c>
      <c r="B1211" t="s">
        <v>36</v>
      </c>
      <c r="C1211">
        <v>36</v>
      </c>
      <c r="D1211" t="s">
        <v>8068</v>
      </c>
      <c r="E1211" t="s">
        <v>8085</v>
      </c>
      <c r="F1211" t="s">
        <v>17</v>
      </c>
      <c r="G1211">
        <v>4</v>
      </c>
      <c r="H1211" s="1">
        <v>7899</v>
      </c>
      <c r="I1211">
        <v>33145</v>
      </c>
      <c r="J1211" s="1">
        <v>29</v>
      </c>
      <c r="K1211" t="s">
        <v>13</v>
      </c>
      <c r="L1211" t="s">
        <v>19</v>
      </c>
      <c r="M1211" t="s">
        <v>23</v>
      </c>
      <c r="N1211" s="1">
        <f xml:space="preserve"> ROUND((1 - _xlfn.PERCENTRANK.INC(customers[days_since_last_purchase],customers[[#This Row],[days_since_last_purchase]]))*4 +1,0)</f>
        <v>3</v>
      </c>
      <c r="O1211" s="1">
        <f>ROUND(_xlfn.PERCENTRANK.INC(customers[total_orders],customers[[#This Row],[total_orders]])*4+1,0)</f>
        <v>2</v>
      </c>
      <c r="P1211" s="1">
        <f>ROUND(_xlfn.PERCENTRANK.INC(customers[total_spend_usd],customers[[#This Row],[total_spend_usd]])*4+1,0)</f>
        <v>2</v>
      </c>
      <c r="Q1211" s="1">
        <v>322</v>
      </c>
      <c r="R1211" s="1" t="str">
        <f>_xlfn.XLOOKUP(Q1211,RFM[RFM Score],RFM[Client Segmentation])</f>
        <v>Hibernating</v>
      </c>
    </row>
    <row r="1212" spans="1:18" x14ac:dyDescent="0.3">
      <c r="A1212" t="s">
        <v>1264</v>
      </c>
      <c r="B1212" t="s">
        <v>96</v>
      </c>
      <c r="C1212">
        <v>43</v>
      </c>
      <c r="D1212" t="s">
        <v>8068</v>
      </c>
      <c r="E1212" t="s">
        <v>8084</v>
      </c>
      <c r="F1212" t="s">
        <v>17</v>
      </c>
      <c r="G1212">
        <v>3</v>
      </c>
      <c r="H1212" s="1">
        <v>4613</v>
      </c>
      <c r="I1212">
        <v>1433</v>
      </c>
      <c r="J1212" s="1">
        <v>8</v>
      </c>
      <c r="K1212" t="s">
        <v>25</v>
      </c>
      <c r="L1212" t="s">
        <v>34</v>
      </c>
      <c r="M1212" t="s">
        <v>15</v>
      </c>
      <c r="N1212" s="1">
        <f xml:space="preserve"> ROUND((1 - _xlfn.PERCENTRANK.INC(customers[days_since_last_purchase],customers[[#This Row],[days_since_last_purchase]]))*4 +1,0)</f>
        <v>4</v>
      </c>
      <c r="O1212" s="1">
        <f>ROUND(_xlfn.PERCENTRANK.INC(customers[total_orders],customers[[#This Row],[total_orders]])*4+1,0)</f>
        <v>1</v>
      </c>
      <c r="P1212" s="1">
        <f>ROUND(_xlfn.PERCENTRANK.INC(customers[total_spend_usd],customers[[#This Row],[total_spend_usd]])*4+1,0)</f>
        <v>1</v>
      </c>
      <c r="Q1212" s="1">
        <v>411</v>
      </c>
      <c r="R1212" s="1" t="str">
        <f>_xlfn.XLOOKUP(Q1212,RFM[RFM Score],RFM[Client Segmentation])</f>
        <v>New Customer</v>
      </c>
    </row>
    <row r="1213" spans="1:18" x14ac:dyDescent="0.3">
      <c r="A1213" t="s">
        <v>1265</v>
      </c>
      <c r="B1213" t="s">
        <v>107</v>
      </c>
      <c r="C1213">
        <v>40</v>
      </c>
      <c r="D1213" t="s">
        <v>8068</v>
      </c>
      <c r="E1213" t="s">
        <v>8087</v>
      </c>
      <c r="F1213" t="s">
        <v>12</v>
      </c>
      <c r="G1213">
        <v>16</v>
      </c>
      <c r="H1213" s="1">
        <v>6225</v>
      </c>
      <c r="I1213">
        <v>86163</v>
      </c>
      <c r="J1213" s="1">
        <v>63</v>
      </c>
      <c r="K1213" t="s">
        <v>21</v>
      </c>
      <c r="L1213" t="s">
        <v>14</v>
      </c>
      <c r="M1213" t="s">
        <v>23</v>
      </c>
      <c r="N1213" s="1">
        <f xml:space="preserve"> ROUND((1 - _xlfn.PERCENTRANK.INC(customers[days_since_last_purchase],customers[[#This Row],[days_since_last_purchase]]))*4 +1,0)</f>
        <v>2</v>
      </c>
      <c r="O1213" s="1">
        <f>ROUND(_xlfn.PERCENTRANK.INC(customers[total_orders],customers[[#This Row],[total_orders]])*4+1,0)</f>
        <v>3</v>
      </c>
      <c r="P1213" s="1">
        <f>ROUND(_xlfn.PERCENTRANK.INC(customers[total_spend_usd],customers[[#This Row],[total_spend_usd]])*4+1,0)</f>
        <v>3</v>
      </c>
      <c r="Q1213" s="1">
        <v>233</v>
      </c>
      <c r="R1213" s="1" t="str">
        <f>_xlfn.XLOOKUP(Q1213,RFM[RFM Score],RFM[Client Segmentation])</f>
        <v>Hibernating</v>
      </c>
    </row>
    <row r="1214" spans="1:18" x14ac:dyDescent="0.3">
      <c r="A1214" t="s">
        <v>1266</v>
      </c>
      <c r="B1214" t="s">
        <v>43</v>
      </c>
      <c r="C1214">
        <v>18</v>
      </c>
      <c r="D1214" t="s">
        <v>8069</v>
      </c>
      <c r="E1214" t="s">
        <v>8084</v>
      </c>
      <c r="F1214" t="s">
        <v>17</v>
      </c>
      <c r="G1214">
        <v>14</v>
      </c>
      <c r="H1214" s="1">
        <v>5146</v>
      </c>
      <c r="I1214">
        <v>6930</v>
      </c>
      <c r="J1214" s="1">
        <v>13</v>
      </c>
      <c r="K1214" t="s">
        <v>21</v>
      </c>
      <c r="L1214" t="s">
        <v>19</v>
      </c>
      <c r="M1214" t="s">
        <v>23</v>
      </c>
      <c r="N1214" s="1">
        <f xml:space="preserve"> ROUND((1 - _xlfn.PERCENTRANK.INC(customers[days_since_last_purchase],customers[[#This Row],[days_since_last_purchase]]))*4 +1,0)</f>
        <v>4</v>
      </c>
      <c r="O1214" s="1">
        <f>ROUND(_xlfn.PERCENTRANK.INC(customers[total_orders],customers[[#This Row],[total_orders]])*4+1,0)</f>
        <v>3</v>
      </c>
      <c r="P1214" s="1">
        <f>ROUND(_xlfn.PERCENTRANK.INC(customers[total_spend_usd],customers[[#This Row],[total_spend_usd]])*4+1,0)</f>
        <v>1</v>
      </c>
      <c r="Q1214" s="1">
        <v>431</v>
      </c>
      <c r="R1214" s="1" t="str">
        <f>_xlfn.XLOOKUP(Q1214,RFM[RFM Score],RFM[Client Segmentation])</f>
        <v>Potential Loyalist</v>
      </c>
    </row>
    <row r="1215" spans="1:18" x14ac:dyDescent="0.3">
      <c r="A1215" t="s">
        <v>1267</v>
      </c>
      <c r="B1215" t="s">
        <v>43</v>
      </c>
      <c r="C1215">
        <v>53</v>
      </c>
      <c r="D1215" t="s">
        <v>8071</v>
      </c>
      <c r="E1215" t="s">
        <v>8085</v>
      </c>
      <c r="F1215" t="s">
        <v>17</v>
      </c>
      <c r="G1215">
        <v>22</v>
      </c>
      <c r="H1215" s="1">
        <v>26417</v>
      </c>
      <c r="I1215">
        <v>653783</v>
      </c>
      <c r="J1215" s="1">
        <v>70</v>
      </c>
      <c r="K1215" t="s">
        <v>44</v>
      </c>
      <c r="L1215" t="s">
        <v>34</v>
      </c>
      <c r="M1215" t="s">
        <v>15</v>
      </c>
      <c r="N1215" s="1">
        <f xml:space="preserve"> ROUND((1 - _xlfn.PERCENTRANK.INC(customers[days_since_last_purchase],customers[[#This Row],[days_since_last_purchase]]))*4 +1,0)</f>
        <v>2</v>
      </c>
      <c r="O1215" s="1">
        <f>ROUND(_xlfn.PERCENTRANK.INC(customers[total_orders],customers[[#This Row],[total_orders]])*4+1,0)</f>
        <v>4</v>
      </c>
      <c r="P1215" s="1">
        <f>ROUND(_xlfn.PERCENTRANK.INC(customers[total_spend_usd],customers[[#This Row],[total_spend_usd]])*4+1,0)</f>
        <v>5</v>
      </c>
      <c r="Q1215" s="1">
        <v>245</v>
      </c>
      <c r="R1215" s="1" t="str">
        <f>_xlfn.XLOOKUP(Q1215,RFM[RFM Score],RFM[Client Segmentation])</f>
        <v>At Risk</v>
      </c>
    </row>
    <row r="1216" spans="1:18" x14ac:dyDescent="0.3">
      <c r="A1216" t="s">
        <v>1268</v>
      </c>
      <c r="B1216" t="s">
        <v>11</v>
      </c>
      <c r="C1216">
        <v>38</v>
      </c>
      <c r="D1216" t="s">
        <v>8068</v>
      </c>
      <c r="E1216" t="s">
        <v>8084</v>
      </c>
      <c r="F1216" t="s">
        <v>12</v>
      </c>
      <c r="G1216">
        <v>35</v>
      </c>
      <c r="H1216" s="1">
        <v>2706</v>
      </c>
      <c r="I1216">
        <v>87097</v>
      </c>
      <c r="J1216" s="1">
        <v>5</v>
      </c>
      <c r="K1216" t="s">
        <v>25</v>
      </c>
      <c r="L1216" t="s">
        <v>19</v>
      </c>
      <c r="M1216" t="s">
        <v>23</v>
      </c>
      <c r="N1216" s="1">
        <f xml:space="preserve"> ROUND((1 - _xlfn.PERCENTRANK.INC(customers[days_since_last_purchase],customers[[#This Row],[days_since_last_purchase]]))*4 +1,0)</f>
        <v>5</v>
      </c>
      <c r="O1216" s="1">
        <f>ROUND(_xlfn.PERCENTRANK.INC(customers[total_orders],customers[[#This Row],[total_orders]])*4+1,0)</f>
        <v>5</v>
      </c>
      <c r="P1216" s="1">
        <f>ROUND(_xlfn.PERCENTRANK.INC(customers[total_spend_usd],customers[[#This Row],[total_spend_usd]])*4+1,0)</f>
        <v>3</v>
      </c>
      <c r="Q1216" s="1">
        <v>553</v>
      </c>
      <c r="R1216" s="1" t="str">
        <f>_xlfn.XLOOKUP(Q1216,RFM[RFM Score],RFM[Client Segmentation])</f>
        <v>Potential Loyalist</v>
      </c>
    </row>
    <row r="1217" spans="1:18" x14ac:dyDescent="0.3">
      <c r="A1217" t="s">
        <v>1269</v>
      </c>
      <c r="B1217" t="s">
        <v>51</v>
      </c>
      <c r="C1217">
        <v>33</v>
      </c>
      <c r="D1217" t="s">
        <v>8070</v>
      </c>
      <c r="E1217" t="s">
        <v>8084</v>
      </c>
      <c r="F1217" t="s">
        <v>17</v>
      </c>
      <c r="G1217">
        <v>53</v>
      </c>
      <c r="H1217" s="1">
        <v>3523</v>
      </c>
      <c r="I1217">
        <v>195144</v>
      </c>
      <c r="J1217" s="1">
        <v>3</v>
      </c>
      <c r="K1217" t="s">
        <v>25</v>
      </c>
      <c r="L1217" t="s">
        <v>19</v>
      </c>
      <c r="M1217" t="s">
        <v>23</v>
      </c>
      <c r="N1217" s="1">
        <f xml:space="preserve"> ROUND((1 - _xlfn.PERCENTRANK.INC(customers[days_since_last_purchase],customers[[#This Row],[days_since_last_purchase]]))*4 +1,0)</f>
        <v>5</v>
      </c>
      <c r="O1217" s="1">
        <f>ROUND(_xlfn.PERCENTRANK.INC(customers[total_orders],customers[[#This Row],[total_orders]])*4+1,0)</f>
        <v>5</v>
      </c>
      <c r="P1217" s="1">
        <f>ROUND(_xlfn.PERCENTRANK.INC(customers[total_spend_usd],customers[[#This Row],[total_spend_usd]])*4+1,0)</f>
        <v>4</v>
      </c>
      <c r="Q1217" s="1">
        <v>554</v>
      </c>
      <c r="R1217" s="1" t="str">
        <f>_xlfn.XLOOKUP(Q1217,RFM[RFM Score],RFM[Client Segmentation])</f>
        <v>Champion</v>
      </c>
    </row>
    <row r="1218" spans="1:18" x14ac:dyDescent="0.3">
      <c r="A1218" t="s">
        <v>1270</v>
      </c>
      <c r="B1218" t="s">
        <v>104</v>
      </c>
      <c r="C1218">
        <v>49</v>
      </c>
      <c r="D1218" t="s">
        <v>8071</v>
      </c>
      <c r="E1218" t="s">
        <v>8086</v>
      </c>
      <c r="F1218" t="s">
        <v>12</v>
      </c>
      <c r="G1218">
        <v>2</v>
      </c>
      <c r="H1218" s="1">
        <v>14465</v>
      </c>
      <c r="I1218">
        <v>2858</v>
      </c>
      <c r="J1218" s="1">
        <v>39</v>
      </c>
      <c r="K1218" t="s">
        <v>21</v>
      </c>
      <c r="L1218" t="s">
        <v>19</v>
      </c>
      <c r="M1218" t="s">
        <v>15</v>
      </c>
      <c r="N1218" s="1">
        <f xml:space="preserve"> ROUND((1 - _xlfn.PERCENTRANK.INC(customers[days_since_last_purchase],customers[[#This Row],[days_since_last_purchase]]))*4 +1,0)</f>
        <v>3</v>
      </c>
      <c r="O1218" s="1">
        <f>ROUND(_xlfn.PERCENTRANK.INC(customers[total_orders],customers[[#This Row],[total_orders]])*4+1,0)</f>
        <v>1</v>
      </c>
      <c r="P1218" s="1">
        <f>ROUND(_xlfn.PERCENTRANK.INC(customers[total_spend_usd],customers[[#This Row],[total_spend_usd]])*4+1,0)</f>
        <v>1</v>
      </c>
      <c r="Q1218" s="1">
        <v>311</v>
      </c>
      <c r="R1218" s="1" t="str">
        <f>_xlfn.XLOOKUP(Q1218,RFM[RFM Score],RFM[Client Segmentation])</f>
        <v>New Customer</v>
      </c>
    </row>
    <row r="1219" spans="1:18" x14ac:dyDescent="0.3">
      <c r="A1219" t="s">
        <v>1271</v>
      </c>
      <c r="B1219" t="s">
        <v>36</v>
      </c>
      <c r="C1219">
        <v>50</v>
      </c>
      <c r="D1219" t="s">
        <v>8071</v>
      </c>
      <c r="E1219" t="s">
        <v>8085</v>
      </c>
      <c r="F1219" t="s">
        <v>17</v>
      </c>
      <c r="G1219">
        <v>15</v>
      </c>
      <c r="H1219" s="1">
        <v>10781</v>
      </c>
      <c r="I1219">
        <v>185137</v>
      </c>
      <c r="J1219" s="1">
        <v>135</v>
      </c>
      <c r="K1219" t="s">
        <v>25</v>
      </c>
      <c r="L1219" t="s">
        <v>34</v>
      </c>
      <c r="M1219" t="s">
        <v>15</v>
      </c>
      <c r="N1219" s="1">
        <f xml:space="preserve"> ROUND((1 - _xlfn.PERCENTRANK.INC(customers[days_since_last_purchase],customers[[#This Row],[days_since_last_purchase]]))*4 +1,0)</f>
        <v>1</v>
      </c>
      <c r="O1219" s="1">
        <f>ROUND(_xlfn.PERCENTRANK.INC(customers[total_orders],customers[[#This Row],[total_orders]])*4+1,0)</f>
        <v>3</v>
      </c>
      <c r="P1219" s="1">
        <f>ROUND(_xlfn.PERCENTRANK.INC(customers[total_spend_usd],customers[[#This Row],[total_spend_usd]])*4+1,0)</f>
        <v>4</v>
      </c>
      <c r="Q1219" s="1">
        <v>134</v>
      </c>
      <c r="R1219" s="1" t="str">
        <f>_xlfn.XLOOKUP(Q1219,RFM[RFM Score],RFM[Client Segmentation])</f>
        <v>At Risk</v>
      </c>
    </row>
    <row r="1220" spans="1:18" x14ac:dyDescent="0.3">
      <c r="A1220" t="s">
        <v>1272</v>
      </c>
      <c r="B1220" t="s">
        <v>43</v>
      </c>
      <c r="C1220">
        <v>52</v>
      </c>
      <c r="D1220" t="s">
        <v>8071</v>
      </c>
      <c r="E1220" t="s">
        <v>8084</v>
      </c>
      <c r="F1220" t="s">
        <v>17</v>
      </c>
      <c r="G1220">
        <v>24</v>
      </c>
      <c r="H1220" s="1">
        <v>8026</v>
      </c>
      <c r="I1220">
        <v>199533</v>
      </c>
      <c r="J1220" s="1">
        <v>76</v>
      </c>
      <c r="K1220" t="s">
        <v>44</v>
      </c>
      <c r="L1220" t="s">
        <v>19</v>
      </c>
      <c r="M1220" t="s">
        <v>23</v>
      </c>
      <c r="N1220" s="1">
        <f xml:space="preserve"> ROUND((1 - _xlfn.PERCENTRANK.INC(customers[days_since_last_purchase],customers[[#This Row],[days_since_last_purchase]]))*4 +1,0)</f>
        <v>2</v>
      </c>
      <c r="O1220" s="1">
        <f>ROUND(_xlfn.PERCENTRANK.INC(customers[total_orders],customers[[#This Row],[total_orders]])*4+1,0)</f>
        <v>4</v>
      </c>
      <c r="P1220" s="1">
        <f>ROUND(_xlfn.PERCENTRANK.INC(customers[total_spend_usd],customers[[#This Row],[total_spend_usd]])*4+1,0)</f>
        <v>4</v>
      </c>
      <c r="Q1220" s="1">
        <v>244</v>
      </c>
      <c r="R1220" s="1" t="str">
        <f>_xlfn.XLOOKUP(Q1220,RFM[RFM Score],RFM[Client Segmentation])</f>
        <v>At Risk</v>
      </c>
    </row>
    <row r="1221" spans="1:18" x14ac:dyDescent="0.3">
      <c r="A1221" t="s">
        <v>1273</v>
      </c>
      <c r="B1221" t="s">
        <v>43</v>
      </c>
      <c r="C1221">
        <v>33</v>
      </c>
      <c r="D1221" t="s">
        <v>8070</v>
      </c>
      <c r="E1221" t="s">
        <v>8084</v>
      </c>
      <c r="F1221" t="s">
        <v>12</v>
      </c>
      <c r="G1221">
        <v>25</v>
      </c>
      <c r="H1221" s="1">
        <v>4202</v>
      </c>
      <c r="I1221">
        <v>120474</v>
      </c>
      <c r="J1221" s="1">
        <v>76</v>
      </c>
      <c r="K1221" t="s">
        <v>55</v>
      </c>
      <c r="L1221" t="s">
        <v>14</v>
      </c>
      <c r="M1221" t="s">
        <v>23</v>
      </c>
      <c r="N1221" s="1">
        <f xml:space="preserve"> ROUND((1 - _xlfn.PERCENTRANK.INC(customers[days_since_last_purchase],customers[[#This Row],[days_since_last_purchase]]))*4 +1,0)</f>
        <v>2</v>
      </c>
      <c r="O1221" s="1">
        <f>ROUND(_xlfn.PERCENTRANK.INC(customers[total_orders],customers[[#This Row],[total_orders]])*4+1,0)</f>
        <v>4</v>
      </c>
      <c r="P1221" s="1">
        <f>ROUND(_xlfn.PERCENTRANK.INC(customers[total_spend_usd],customers[[#This Row],[total_spend_usd]])*4+1,0)</f>
        <v>4</v>
      </c>
      <c r="Q1221" s="1">
        <v>244</v>
      </c>
      <c r="R1221" s="1" t="str">
        <f>_xlfn.XLOOKUP(Q1221,RFM[RFM Score],RFM[Client Segmentation])</f>
        <v>At Risk</v>
      </c>
    </row>
    <row r="1222" spans="1:18" x14ac:dyDescent="0.3">
      <c r="A1222" t="s">
        <v>1274</v>
      </c>
      <c r="B1222" t="s">
        <v>43</v>
      </c>
      <c r="C1222">
        <v>47</v>
      </c>
      <c r="D1222" t="s">
        <v>8071</v>
      </c>
      <c r="E1222" t="s">
        <v>8084</v>
      </c>
      <c r="F1222" t="s">
        <v>17</v>
      </c>
      <c r="G1222">
        <v>27</v>
      </c>
      <c r="H1222" s="1">
        <v>2528</v>
      </c>
      <c r="I1222">
        <v>64007</v>
      </c>
      <c r="J1222" s="1">
        <v>4</v>
      </c>
      <c r="K1222" t="s">
        <v>13</v>
      </c>
      <c r="L1222" t="s">
        <v>34</v>
      </c>
      <c r="M1222" t="s">
        <v>23</v>
      </c>
      <c r="N1222" s="1">
        <f xml:space="preserve"> ROUND((1 - _xlfn.PERCENTRANK.INC(customers[days_since_last_purchase],customers[[#This Row],[days_since_last_purchase]]))*4 +1,0)</f>
        <v>5</v>
      </c>
      <c r="O1222" s="1">
        <f>ROUND(_xlfn.PERCENTRANK.INC(customers[total_orders],customers[[#This Row],[total_orders]])*4+1,0)</f>
        <v>4</v>
      </c>
      <c r="P1222" s="1">
        <f>ROUND(_xlfn.PERCENTRANK.INC(customers[total_spend_usd],customers[[#This Row],[total_spend_usd]])*4+1,0)</f>
        <v>3</v>
      </c>
      <c r="Q1222" s="1">
        <v>543</v>
      </c>
      <c r="R1222" s="1" t="str">
        <f>_xlfn.XLOOKUP(Q1222,RFM[RFM Score],RFM[Client Segmentation])</f>
        <v>Loyal Customer</v>
      </c>
    </row>
    <row r="1223" spans="1:18" x14ac:dyDescent="0.3">
      <c r="A1223" t="s">
        <v>1275</v>
      </c>
      <c r="B1223" t="s">
        <v>27</v>
      </c>
      <c r="C1223">
        <v>36</v>
      </c>
      <c r="D1223" t="s">
        <v>8068</v>
      </c>
      <c r="E1223" t="s">
        <v>8087</v>
      </c>
      <c r="F1223" t="s">
        <v>17</v>
      </c>
      <c r="G1223">
        <v>25</v>
      </c>
      <c r="H1223" s="1">
        <v>11944</v>
      </c>
      <c r="I1223">
        <v>292043</v>
      </c>
      <c r="J1223" s="1">
        <v>50</v>
      </c>
      <c r="K1223" t="s">
        <v>25</v>
      </c>
      <c r="L1223" t="s">
        <v>19</v>
      </c>
      <c r="M1223" t="s">
        <v>23</v>
      </c>
      <c r="N1223" s="1">
        <f xml:space="preserve"> ROUND((1 - _xlfn.PERCENTRANK.INC(customers[days_since_last_purchase],customers[[#This Row],[days_since_last_purchase]]))*4 +1,0)</f>
        <v>3</v>
      </c>
      <c r="O1223" s="1">
        <f>ROUND(_xlfn.PERCENTRANK.INC(customers[total_orders],customers[[#This Row],[total_orders]])*4+1,0)</f>
        <v>4</v>
      </c>
      <c r="P1223" s="1">
        <f>ROUND(_xlfn.PERCENTRANK.INC(customers[total_spend_usd],customers[[#This Row],[total_spend_usd]])*4+1,0)</f>
        <v>4</v>
      </c>
      <c r="Q1223" s="1">
        <v>344</v>
      </c>
      <c r="R1223" s="1" t="str">
        <f>_xlfn.XLOOKUP(Q1223,RFM[RFM Score],RFM[Client Segmentation])</f>
        <v>Loyal Customer</v>
      </c>
    </row>
    <row r="1224" spans="1:18" x14ac:dyDescent="0.3">
      <c r="A1224" t="s">
        <v>1276</v>
      </c>
      <c r="B1224" t="s">
        <v>107</v>
      </c>
      <c r="C1224">
        <v>30</v>
      </c>
      <c r="D1224" t="s">
        <v>8070</v>
      </c>
      <c r="E1224" t="s">
        <v>8084</v>
      </c>
      <c r="F1224" t="s">
        <v>17</v>
      </c>
      <c r="G1224">
        <v>22</v>
      </c>
      <c r="H1224" s="1">
        <v>3226</v>
      </c>
      <c r="I1224">
        <v>72196</v>
      </c>
      <c r="J1224" s="1">
        <v>67</v>
      </c>
      <c r="K1224" t="s">
        <v>28</v>
      </c>
      <c r="L1224" t="s">
        <v>14</v>
      </c>
      <c r="M1224" t="s">
        <v>23</v>
      </c>
      <c r="N1224" s="1">
        <f xml:space="preserve"> ROUND((1 - _xlfn.PERCENTRANK.INC(customers[days_since_last_purchase],customers[[#This Row],[days_since_last_purchase]]))*4 +1,0)</f>
        <v>2</v>
      </c>
      <c r="O1224" s="1">
        <f>ROUND(_xlfn.PERCENTRANK.INC(customers[total_orders],customers[[#This Row],[total_orders]])*4+1,0)</f>
        <v>4</v>
      </c>
      <c r="P1224" s="1">
        <f>ROUND(_xlfn.PERCENTRANK.INC(customers[total_spend_usd],customers[[#This Row],[total_spend_usd]])*4+1,0)</f>
        <v>3</v>
      </c>
      <c r="Q1224" s="1">
        <v>243</v>
      </c>
      <c r="R1224" s="1" t="str">
        <f>_xlfn.XLOOKUP(Q1224,RFM[RFM Score],RFM[Client Segmentation])</f>
        <v>At Risk</v>
      </c>
    </row>
    <row r="1225" spans="1:18" x14ac:dyDescent="0.3">
      <c r="A1225" t="s">
        <v>1277</v>
      </c>
      <c r="B1225" t="s">
        <v>43</v>
      </c>
      <c r="C1225">
        <v>44</v>
      </c>
      <c r="D1225" t="s">
        <v>8068</v>
      </c>
      <c r="E1225" t="s">
        <v>8087</v>
      </c>
      <c r="F1225" t="s">
        <v>17</v>
      </c>
      <c r="G1225">
        <v>30</v>
      </c>
      <c r="H1225" s="1">
        <v>5775</v>
      </c>
      <c r="I1225">
        <v>155398</v>
      </c>
      <c r="J1225" s="1">
        <v>7</v>
      </c>
      <c r="K1225" t="s">
        <v>40</v>
      </c>
      <c r="L1225" t="s">
        <v>14</v>
      </c>
      <c r="M1225" t="s">
        <v>23</v>
      </c>
      <c r="N1225" s="1">
        <f xml:space="preserve"> ROUND((1 - _xlfn.PERCENTRANK.INC(customers[days_since_last_purchase],customers[[#This Row],[days_since_last_purchase]]))*4 +1,0)</f>
        <v>5</v>
      </c>
      <c r="O1225" s="1">
        <f>ROUND(_xlfn.PERCENTRANK.INC(customers[total_orders],customers[[#This Row],[total_orders]])*4+1,0)</f>
        <v>4</v>
      </c>
      <c r="P1225" s="1">
        <f>ROUND(_xlfn.PERCENTRANK.INC(customers[total_spend_usd],customers[[#This Row],[total_spend_usd]])*4+1,0)</f>
        <v>4</v>
      </c>
      <c r="Q1225" s="1">
        <v>544</v>
      </c>
      <c r="R1225" s="1" t="str">
        <f>_xlfn.XLOOKUP(Q1225,RFM[RFM Score],RFM[Client Segmentation])</f>
        <v>Champion</v>
      </c>
    </row>
    <row r="1226" spans="1:18" x14ac:dyDescent="0.3">
      <c r="A1226" t="s">
        <v>1278</v>
      </c>
      <c r="B1226" t="s">
        <v>11</v>
      </c>
      <c r="C1226">
        <v>30</v>
      </c>
      <c r="D1226" t="s">
        <v>8070</v>
      </c>
      <c r="E1226" t="s">
        <v>8084</v>
      </c>
      <c r="F1226" t="s">
        <v>17</v>
      </c>
      <c r="G1226">
        <v>8</v>
      </c>
      <c r="H1226" s="1">
        <v>9859</v>
      </c>
      <c r="I1226">
        <v>68716</v>
      </c>
      <c r="J1226" s="1">
        <v>31</v>
      </c>
      <c r="K1226" t="s">
        <v>25</v>
      </c>
      <c r="L1226" t="s">
        <v>34</v>
      </c>
      <c r="M1226" t="s">
        <v>23</v>
      </c>
      <c r="N1226" s="1">
        <f xml:space="preserve"> ROUND((1 - _xlfn.PERCENTRANK.INC(customers[days_since_last_purchase],customers[[#This Row],[days_since_last_purchase]]))*4 +1,0)</f>
        <v>3</v>
      </c>
      <c r="O1226" s="1">
        <f>ROUND(_xlfn.PERCENTRANK.INC(customers[total_orders],customers[[#This Row],[total_orders]])*4+1,0)</f>
        <v>2</v>
      </c>
      <c r="P1226" s="1">
        <f>ROUND(_xlfn.PERCENTRANK.INC(customers[total_spend_usd],customers[[#This Row],[total_spend_usd]])*4+1,0)</f>
        <v>3</v>
      </c>
      <c r="Q1226" s="1">
        <v>323</v>
      </c>
      <c r="R1226" s="1" t="str">
        <f>_xlfn.XLOOKUP(Q1226,RFM[RFM Score],RFM[Client Segmentation])</f>
        <v>Potential Loyalist</v>
      </c>
    </row>
    <row r="1227" spans="1:18" x14ac:dyDescent="0.3">
      <c r="A1227" t="s">
        <v>1279</v>
      </c>
      <c r="B1227" t="s">
        <v>27</v>
      </c>
      <c r="C1227">
        <v>34</v>
      </c>
      <c r="D1227" t="s">
        <v>8070</v>
      </c>
      <c r="E1227" t="s">
        <v>8085</v>
      </c>
      <c r="F1227" t="s">
        <v>17</v>
      </c>
      <c r="G1227">
        <v>6</v>
      </c>
      <c r="H1227" s="1">
        <v>9263</v>
      </c>
      <c r="I1227">
        <v>61188</v>
      </c>
      <c r="J1227" s="1">
        <v>42</v>
      </c>
      <c r="K1227" t="s">
        <v>44</v>
      </c>
      <c r="L1227" t="s">
        <v>19</v>
      </c>
      <c r="M1227" t="s">
        <v>15</v>
      </c>
      <c r="N1227" s="1">
        <f xml:space="preserve"> ROUND((1 - _xlfn.PERCENTRANK.INC(customers[days_since_last_purchase],customers[[#This Row],[days_since_last_purchase]]))*4 +1,0)</f>
        <v>3</v>
      </c>
      <c r="O1227" s="1">
        <f>ROUND(_xlfn.PERCENTRANK.INC(customers[total_orders],customers[[#This Row],[total_orders]])*4+1,0)</f>
        <v>2</v>
      </c>
      <c r="P1227" s="1">
        <f>ROUND(_xlfn.PERCENTRANK.INC(customers[total_spend_usd],customers[[#This Row],[total_spend_usd]])*4+1,0)</f>
        <v>3</v>
      </c>
      <c r="Q1227" s="1">
        <v>323</v>
      </c>
      <c r="R1227" s="1" t="str">
        <f>_xlfn.XLOOKUP(Q1227,RFM[RFM Score],RFM[Client Segmentation])</f>
        <v>Potential Loyalist</v>
      </c>
    </row>
    <row r="1228" spans="1:18" x14ac:dyDescent="0.3">
      <c r="A1228" t="s">
        <v>1280</v>
      </c>
      <c r="B1228" t="s">
        <v>68</v>
      </c>
      <c r="C1228">
        <v>18</v>
      </c>
      <c r="D1228" t="s">
        <v>8069</v>
      </c>
      <c r="E1228" t="s">
        <v>8084</v>
      </c>
      <c r="F1228" t="s">
        <v>17</v>
      </c>
      <c r="G1228">
        <v>7</v>
      </c>
      <c r="H1228" s="1">
        <v>1005</v>
      </c>
      <c r="I1228">
        <v>67455</v>
      </c>
      <c r="J1228" s="1">
        <v>151</v>
      </c>
      <c r="K1228" t="s">
        <v>74</v>
      </c>
      <c r="L1228" t="s">
        <v>22</v>
      </c>
      <c r="M1228" t="s">
        <v>15</v>
      </c>
      <c r="N1228" s="1">
        <f xml:space="preserve"> ROUND((1 - _xlfn.PERCENTRANK.INC(customers[days_since_last_purchase],customers[[#This Row],[days_since_last_purchase]]))*4 +1,0)</f>
        <v>1</v>
      </c>
      <c r="O1228" s="1">
        <f>ROUND(_xlfn.PERCENTRANK.INC(customers[total_orders],customers[[#This Row],[total_orders]])*4+1,0)</f>
        <v>2</v>
      </c>
      <c r="P1228" s="1">
        <f>ROUND(_xlfn.PERCENTRANK.INC(customers[total_spend_usd],customers[[#This Row],[total_spend_usd]])*4+1,0)</f>
        <v>3</v>
      </c>
      <c r="Q1228" s="1">
        <v>123</v>
      </c>
      <c r="R1228" s="1" t="str">
        <f>_xlfn.XLOOKUP(Q1228,RFM[RFM Score],RFM[Client Segmentation])</f>
        <v>Hibernating</v>
      </c>
    </row>
    <row r="1229" spans="1:18" x14ac:dyDescent="0.3">
      <c r="A1229" t="s">
        <v>1281</v>
      </c>
      <c r="B1229" t="s">
        <v>51</v>
      </c>
      <c r="C1229">
        <v>43</v>
      </c>
      <c r="D1229" t="s">
        <v>8068</v>
      </c>
      <c r="E1229" t="s">
        <v>8084</v>
      </c>
      <c r="F1229" t="s">
        <v>17</v>
      </c>
      <c r="G1229">
        <v>6</v>
      </c>
      <c r="H1229" s="1">
        <v>5781</v>
      </c>
      <c r="I1229">
        <v>30415</v>
      </c>
      <c r="J1229" s="1">
        <v>98</v>
      </c>
      <c r="K1229" t="s">
        <v>25</v>
      </c>
      <c r="L1229" t="s">
        <v>34</v>
      </c>
      <c r="M1229" t="s">
        <v>15</v>
      </c>
      <c r="N1229" s="1">
        <f xml:space="preserve"> ROUND((1 - _xlfn.PERCENTRANK.INC(customers[days_since_last_purchase],customers[[#This Row],[days_since_last_purchase]]))*4 +1,0)</f>
        <v>2</v>
      </c>
      <c r="O1229" s="1">
        <f>ROUND(_xlfn.PERCENTRANK.INC(customers[total_orders],customers[[#This Row],[total_orders]])*4+1,0)</f>
        <v>2</v>
      </c>
      <c r="P1229" s="1">
        <f>ROUND(_xlfn.PERCENTRANK.INC(customers[total_spend_usd],customers[[#This Row],[total_spend_usd]])*4+1,0)</f>
        <v>2</v>
      </c>
      <c r="Q1229" s="1">
        <v>222</v>
      </c>
      <c r="R1229" s="1" t="str">
        <f>_xlfn.XLOOKUP(Q1229,RFM[RFM Score],RFM[Client Segmentation])</f>
        <v>Hibernating</v>
      </c>
    </row>
    <row r="1230" spans="1:18" x14ac:dyDescent="0.3">
      <c r="A1230" t="s">
        <v>1282</v>
      </c>
      <c r="B1230" t="s">
        <v>68</v>
      </c>
      <c r="C1230">
        <v>51</v>
      </c>
      <c r="D1230" t="s">
        <v>8071</v>
      </c>
      <c r="E1230" t="s">
        <v>8087</v>
      </c>
      <c r="F1230" t="s">
        <v>17</v>
      </c>
      <c r="G1230">
        <v>23</v>
      </c>
      <c r="H1230" s="1">
        <v>2137</v>
      </c>
      <c r="I1230">
        <v>46859</v>
      </c>
      <c r="J1230" s="1">
        <v>13</v>
      </c>
      <c r="K1230" t="s">
        <v>18</v>
      </c>
      <c r="L1230" t="s">
        <v>19</v>
      </c>
      <c r="M1230" t="s">
        <v>23</v>
      </c>
      <c r="N1230" s="1">
        <f xml:space="preserve"> ROUND((1 - _xlfn.PERCENTRANK.INC(customers[days_since_last_purchase],customers[[#This Row],[days_since_last_purchase]]))*4 +1,0)</f>
        <v>4</v>
      </c>
      <c r="O1230" s="1">
        <f>ROUND(_xlfn.PERCENTRANK.INC(customers[total_orders],customers[[#This Row],[total_orders]])*4+1,0)</f>
        <v>4</v>
      </c>
      <c r="P1230" s="1">
        <f>ROUND(_xlfn.PERCENTRANK.INC(customers[total_spend_usd],customers[[#This Row],[total_spend_usd]])*4+1,0)</f>
        <v>3</v>
      </c>
      <c r="Q1230" s="1">
        <v>443</v>
      </c>
      <c r="R1230" s="1" t="str">
        <f>_xlfn.XLOOKUP(Q1230,RFM[RFM Score],RFM[Client Segmentation])</f>
        <v>Need Attention</v>
      </c>
    </row>
    <row r="1231" spans="1:18" x14ac:dyDescent="0.3">
      <c r="A1231" t="s">
        <v>1283</v>
      </c>
      <c r="B1231" t="s">
        <v>11</v>
      </c>
      <c r="C1231">
        <v>50</v>
      </c>
      <c r="D1231" t="s">
        <v>8071</v>
      </c>
      <c r="E1231" t="s">
        <v>8084</v>
      </c>
      <c r="F1231" t="s">
        <v>12</v>
      </c>
      <c r="G1231">
        <v>14</v>
      </c>
      <c r="H1231" s="1">
        <v>6092</v>
      </c>
      <c r="I1231">
        <v>86264</v>
      </c>
      <c r="J1231" s="1">
        <v>18</v>
      </c>
      <c r="K1231" t="s">
        <v>21</v>
      </c>
      <c r="L1231" t="s">
        <v>45</v>
      </c>
      <c r="M1231" t="s">
        <v>15</v>
      </c>
      <c r="N1231" s="1">
        <f xml:space="preserve"> ROUND((1 - _xlfn.PERCENTRANK.INC(customers[days_since_last_purchase],customers[[#This Row],[days_since_last_purchase]]))*4 +1,0)</f>
        <v>4</v>
      </c>
      <c r="O1231" s="1">
        <f>ROUND(_xlfn.PERCENTRANK.INC(customers[total_orders],customers[[#This Row],[total_orders]])*4+1,0)</f>
        <v>3</v>
      </c>
      <c r="P1231" s="1">
        <f>ROUND(_xlfn.PERCENTRANK.INC(customers[total_spend_usd],customers[[#This Row],[total_spend_usd]])*4+1,0)</f>
        <v>3</v>
      </c>
      <c r="Q1231" s="1">
        <v>433</v>
      </c>
      <c r="R1231" s="1" t="str">
        <f>_xlfn.XLOOKUP(Q1231,RFM[RFM Score],RFM[Client Segmentation])</f>
        <v>Potential Loyalist</v>
      </c>
    </row>
    <row r="1232" spans="1:18" x14ac:dyDescent="0.3">
      <c r="A1232" t="s">
        <v>1284</v>
      </c>
      <c r="B1232" t="s">
        <v>33</v>
      </c>
      <c r="C1232">
        <v>24</v>
      </c>
      <c r="D1232" t="s">
        <v>8069</v>
      </c>
      <c r="E1232" t="s">
        <v>8084</v>
      </c>
      <c r="F1232" t="s">
        <v>12</v>
      </c>
      <c r="G1232">
        <v>10</v>
      </c>
      <c r="H1232" s="1">
        <v>6027</v>
      </c>
      <c r="I1232">
        <v>59688</v>
      </c>
      <c r="J1232" s="1">
        <v>50</v>
      </c>
      <c r="K1232" t="s">
        <v>37</v>
      </c>
      <c r="L1232" t="s">
        <v>14</v>
      </c>
      <c r="M1232" t="s">
        <v>23</v>
      </c>
      <c r="N1232" s="1">
        <f xml:space="preserve"> ROUND((1 - _xlfn.PERCENTRANK.INC(customers[days_since_last_purchase],customers[[#This Row],[days_since_last_purchase]]))*4 +1,0)</f>
        <v>3</v>
      </c>
      <c r="O1232" s="1">
        <f>ROUND(_xlfn.PERCENTRANK.INC(customers[total_orders],customers[[#This Row],[total_orders]])*4+1,0)</f>
        <v>3</v>
      </c>
      <c r="P1232" s="1">
        <f>ROUND(_xlfn.PERCENTRANK.INC(customers[total_spend_usd],customers[[#This Row],[total_spend_usd]])*4+1,0)</f>
        <v>3</v>
      </c>
      <c r="Q1232" s="1">
        <v>333</v>
      </c>
      <c r="R1232" s="1" t="str">
        <f>_xlfn.XLOOKUP(Q1232,RFM[RFM Score],RFM[Client Segmentation])</f>
        <v>Potential Loyalist</v>
      </c>
    </row>
    <row r="1233" spans="1:18" x14ac:dyDescent="0.3">
      <c r="A1233" t="s">
        <v>1285</v>
      </c>
      <c r="B1233" t="s">
        <v>96</v>
      </c>
      <c r="C1233">
        <v>36</v>
      </c>
      <c r="D1233" t="s">
        <v>8068</v>
      </c>
      <c r="E1233" t="s">
        <v>8084</v>
      </c>
      <c r="F1233" t="s">
        <v>17</v>
      </c>
      <c r="G1233">
        <v>2</v>
      </c>
      <c r="H1233" s="1">
        <v>257</v>
      </c>
      <c r="I1233">
        <v>5314</v>
      </c>
      <c r="J1233" s="1">
        <v>232</v>
      </c>
      <c r="K1233" t="s">
        <v>40</v>
      </c>
      <c r="L1233" t="s">
        <v>19</v>
      </c>
      <c r="M1233" t="s">
        <v>23</v>
      </c>
      <c r="N1233" s="1">
        <f xml:space="preserve"> ROUND((1 - _xlfn.PERCENTRANK.INC(customers[days_since_last_purchase],customers[[#This Row],[days_since_last_purchase]]))*4 +1,0)</f>
        <v>1</v>
      </c>
      <c r="O1233" s="1">
        <f>ROUND(_xlfn.PERCENTRANK.INC(customers[total_orders],customers[[#This Row],[total_orders]])*4+1,0)</f>
        <v>1</v>
      </c>
      <c r="P1233" s="1">
        <f>ROUND(_xlfn.PERCENTRANK.INC(customers[total_spend_usd],customers[[#This Row],[total_spend_usd]])*4+1,0)</f>
        <v>1</v>
      </c>
      <c r="Q1233" s="1">
        <v>111</v>
      </c>
      <c r="R1233" s="1" t="str">
        <f>_xlfn.XLOOKUP(Q1233,RFM[RFM Score],RFM[Client Segmentation])</f>
        <v>Lost</v>
      </c>
    </row>
    <row r="1234" spans="1:18" x14ac:dyDescent="0.3">
      <c r="A1234" t="s">
        <v>1286</v>
      </c>
      <c r="B1234" t="s">
        <v>11</v>
      </c>
      <c r="C1234">
        <v>18</v>
      </c>
      <c r="D1234" t="s">
        <v>8069</v>
      </c>
      <c r="E1234" t="s">
        <v>8084</v>
      </c>
      <c r="F1234" t="s">
        <v>12</v>
      </c>
      <c r="G1234">
        <v>14</v>
      </c>
      <c r="H1234" s="1">
        <v>9213</v>
      </c>
      <c r="I1234">
        <v>125681</v>
      </c>
      <c r="J1234" s="1">
        <v>0</v>
      </c>
      <c r="K1234" t="s">
        <v>44</v>
      </c>
      <c r="L1234" t="s">
        <v>19</v>
      </c>
      <c r="M1234" t="s">
        <v>23</v>
      </c>
      <c r="N1234" s="1">
        <f xml:space="preserve"> ROUND((1 - _xlfn.PERCENTRANK.INC(customers[days_since_last_purchase],customers[[#This Row],[days_since_last_purchase]]))*4 +1,0)</f>
        <v>5</v>
      </c>
      <c r="O1234" s="1">
        <f>ROUND(_xlfn.PERCENTRANK.INC(customers[total_orders],customers[[#This Row],[total_orders]])*4+1,0)</f>
        <v>3</v>
      </c>
      <c r="P1234" s="1">
        <f>ROUND(_xlfn.PERCENTRANK.INC(customers[total_spend_usd],customers[[#This Row],[total_spend_usd]])*4+1,0)</f>
        <v>4</v>
      </c>
      <c r="Q1234" s="1">
        <v>534</v>
      </c>
      <c r="R1234" s="1" t="str">
        <f>_xlfn.XLOOKUP(Q1234,RFM[RFM Score],RFM[Client Segmentation])</f>
        <v>Need Attention</v>
      </c>
    </row>
    <row r="1235" spans="1:18" x14ac:dyDescent="0.3">
      <c r="A1235" t="s">
        <v>1287</v>
      </c>
      <c r="B1235" t="s">
        <v>11</v>
      </c>
      <c r="C1235">
        <v>37</v>
      </c>
      <c r="D1235" t="s">
        <v>8068</v>
      </c>
      <c r="E1235" t="s">
        <v>8084</v>
      </c>
      <c r="F1235" t="s">
        <v>17</v>
      </c>
      <c r="G1235">
        <v>6</v>
      </c>
      <c r="H1235" s="1">
        <v>7037</v>
      </c>
      <c r="I1235">
        <v>4584</v>
      </c>
      <c r="J1235" s="1">
        <v>69</v>
      </c>
      <c r="K1235" t="s">
        <v>124</v>
      </c>
      <c r="L1235" t="s">
        <v>45</v>
      </c>
      <c r="M1235" t="s">
        <v>23</v>
      </c>
      <c r="N1235" s="1">
        <f xml:space="preserve"> ROUND((1 - _xlfn.PERCENTRANK.INC(customers[days_since_last_purchase],customers[[#This Row],[days_since_last_purchase]]))*4 +1,0)</f>
        <v>2</v>
      </c>
      <c r="O1235" s="1">
        <f>ROUND(_xlfn.PERCENTRANK.INC(customers[total_orders],customers[[#This Row],[total_orders]])*4+1,0)</f>
        <v>2</v>
      </c>
      <c r="P1235" s="1">
        <f>ROUND(_xlfn.PERCENTRANK.INC(customers[total_spend_usd],customers[[#This Row],[total_spend_usd]])*4+1,0)</f>
        <v>1</v>
      </c>
      <c r="Q1235" s="1">
        <v>221</v>
      </c>
      <c r="R1235" s="1" t="str">
        <f>_xlfn.XLOOKUP(Q1235,RFM[RFM Score],RFM[Client Segmentation])</f>
        <v>About To Sleep</v>
      </c>
    </row>
    <row r="1236" spans="1:18" x14ac:dyDescent="0.3">
      <c r="A1236" t="s">
        <v>1288</v>
      </c>
      <c r="B1236" t="s">
        <v>36</v>
      </c>
      <c r="C1236">
        <v>45</v>
      </c>
      <c r="D1236" t="s">
        <v>8071</v>
      </c>
      <c r="E1236" t="s">
        <v>8087</v>
      </c>
      <c r="F1236" t="s">
        <v>12</v>
      </c>
      <c r="G1236">
        <v>10</v>
      </c>
      <c r="H1236" s="1">
        <v>2783</v>
      </c>
      <c r="I1236">
        <v>30062</v>
      </c>
      <c r="J1236" s="1">
        <v>72</v>
      </c>
      <c r="K1236" t="s">
        <v>25</v>
      </c>
      <c r="L1236" t="s">
        <v>34</v>
      </c>
      <c r="M1236" t="s">
        <v>15</v>
      </c>
      <c r="N1236" s="1">
        <f xml:space="preserve"> ROUND((1 - _xlfn.PERCENTRANK.INC(customers[days_since_last_purchase],customers[[#This Row],[days_since_last_purchase]]))*4 +1,0)</f>
        <v>2</v>
      </c>
      <c r="O1236" s="1">
        <f>ROUND(_xlfn.PERCENTRANK.INC(customers[total_orders],customers[[#This Row],[total_orders]])*4+1,0)</f>
        <v>3</v>
      </c>
      <c r="P1236" s="1">
        <f>ROUND(_xlfn.PERCENTRANK.INC(customers[total_spend_usd],customers[[#This Row],[total_spend_usd]])*4+1,0)</f>
        <v>2</v>
      </c>
      <c r="Q1236" s="1">
        <v>232</v>
      </c>
      <c r="R1236" s="1" t="str">
        <f>_xlfn.XLOOKUP(Q1236,RFM[RFM Score],RFM[Client Segmentation])</f>
        <v>Hibernating</v>
      </c>
    </row>
    <row r="1237" spans="1:18" x14ac:dyDescent="0.3">
      <c r="A1237" t="s">
        <v>1289</v>
      </c>
      <c r="B1237" t="s">
        <v>11</v>
      </c>
      <c r="C1237">
        <v>38</v>
      </c>
      <c r="D1237" t="s">
        <v>8068</v>
      </c>
      <c r="E1237" t="s">
        <v>8087</v>
      </c>
      <c r="F1237" t="s">
        <v>17</v>
      </c>
      <c r="G1237">
        <v>24</v>
      </c>
      <c r="H1237" s="1">
        <v>3083</v>
      </c>
      <c r="I1237">
        <v>74288</v>
      </c>
      <c r="J1237" s="1">
        <v>6</v>
      </c>
      <c r="K1237" t="s">
        <v>25</v>
      </c>
      <c r="L1237" t="s">
        <v>34</v>
      </c>
      <c r="M1237" t="s">
        <v>23</v>
      </c>
      <c r="N1237" s="1">
        <f xml:space="preserve"> ROUND((1 - _xlfn.PERCENTRANK.INC(customers[days_since_last_purchase],customers[[#This Row],[days_since_last_purchase]]))*4 +1,0)</f>
        <v>5</v>
      </c>
      <c r="O1237" s="1">
        <f>ROUND(_xlfn.PERCENTRANK.INC(customers[total_orders],customers[[#This Row],[total_orders]])*4+1,0)</f>
        <v>4</v>
      </c>
      <c r="P1237" s="1">
        <f>ROUND(_xlfn.PERCENTRANK.INC(customers[total_spend_usd],customers[[#This Row],[total_spend_usd]])*4+1,0)</f>
        <v>3</v>
      </c>
      <c r="Q1237" s="1">
        <v>543</v>
      </c>
      <c r="R1237" s="1" t="str">
        <f>_xlfn.XLOOKUP(Q1237,RFM[RFM Score],RFM[Client Segmentation])</f>
        <v>Loyal Customer</v>
      </c>
    </row>
    <row r="1238" spans="1:18" x14ac:dyDescent="0.3">
      <c r="A1238" t="s">
        <v>1290</v>
      </c>
      <c r="B1238" t="s">
        <v>33</v>
      </c>
      <c r="C1238">
        <v>18</v>
      </c>
      <c r="D1238" t="s">
        <v>8069</v>
      </c>
      <c r="E1238" t="s">
        <v>8085</v>
      </c>
      <c r="F1238" t="s">
        <v>17</v>
      </c>
      <c r="G1238">
        <v>3</v>
      </c>
      <c r="H1238" s="1">
        <v>5648</v>
      </c>
      <c r="I1238">
        <v>16178</v>
      </c>
      <c r="J1238" s="1">
        <v>20</v>
      </c>
      <c r="K1238" t="s">
        <v>44</v>
      </c>
      <c r="L1238" t="s">
        <v>47</v>
      </c>
      <c r="M1238" t="s">
        <v>23</v>
      </c>
      <c r="N1238" s="1">
        <f xml:space="preserve"> ROUND((1 - _xlfn.PERCENTRANK.INC(customers[days_since_last_purchase],customers[[#This Row],[days_since_last_purchase]]))*4 +1,0)</f>
        <v>4</v>
      </c>
      <c r="O1238" s="1">
        <f>ROUND(_xlfn.PERCENTRANK.INC(customers[total_orders],customers[[#This Row],[total_orders]])*4+1,0)</f>
        <v>1</v>
      </c>
      <c r="P1238" s="1">
        <f>ROUND(_xlfn.PERCENTRANK.INC(customers[total_spend_usd],customers[[#This Row],[total_spend_usd]])*4+1,0)</f>
        <v>2</v>
      </c>
      <c r="Q1238" s="1">
        <v>412</v>
      </c>
      <c r="R1238" s="1" t="str">
        <f>_xlfn.XLOOKUP(Q1238,RFM[RFM Score],RFM[Client Segmentation])</f>
        <v>New Customer</v>
      </c>
    </row>
    <row r="1239" spans="1:18" x14ac:dyDescent="0.3">
      <c r="A1239" t="s">
        <v>1291</v>
      </c>
      <c r="B1239" t="s">
        <v>30</v>
      </c>
      <c r="C1239">
        <v>41</v>
      </c>
      <c r="D1239" t="s">
        <v>8068</v>
      </c>
      <c r="E1239" t="s">
        <v>8084</v>
      </c>
      <c r="F1239" t="s">
        <v>12</v>
      </c>
      <c r="G1239">
        <v>51</v>
      </c>
      <c r="H1239" s="1">
        <v>5082</v>
      </c>
      <c r="I1239">
        <v>285551</v>
      </c>
      <c r="J1239" s="1">
        <v>53</v>
      </c>
      <c r="K1239" t="s">
        <v>13</v>
      </c>
      <c r="L1239" t="s">
        <v>14</v>
      </c>
      <c r="M1239" t="s">
        <v>15</v>
      </c>
      <c r="N1239" s="1">
        <f xml:space="preserve"> ROUND((1 - _xlfn.PERCENTRANK.INC(customers[days_since_last_purchase],customers[[#This Row],[days_since_last_purchase]]))*4 +1,0)</f>
        <v>3</v>
      </c>
      <c r="O1239" s="1">
        <f>ROUND(_xlfn.PERCENTRANK.INC(customers[total_orders],customers[[#This Row],[total_orders]])*4+1,0)</f>
        <v>5</v>
      </c>
      <c r="P1239" s="1">
        <f>ROUND(_xlfn.PERCENTRANK.INC(customers[total_spend_usd],customers[[#This Row],[total_spend_usd]])*4+1,0)</f>
        <v>4</v>
      </c>
      <c r="Q1239" s="1">
        <v>354</v>
      </c>
      <c r="R1239" s="1" t="str">
        <f>_xlfn.XLOOKUP(Q1239,RFM[RFM Score],RFM[Client Segmentation])</f>
        <v>Loyal Customer</v>
      </c>
    </row>
    <row r="1240" spans="1:18" x14ac:dyDescent="0.3">
      <c r="A1240" t="s">
        <v>1292</v>
      </c>
      <c r="B1240" t="s">
        <v>68</v>
      </c>
      <c r="C1240">
        <v>28</v>
      </c>
      <c r="D1240" t="s">
        <v>8070</v>
      </c>
      <c r="E1240" t="s">
        <v>8087</v>
      </c>
      <c r="F1240" t="s">
        <v>17</v>
      </c>
      <c r="G1240">
        <v>7</v>
      </c>
      <c r="H1240" s="1">
        <v>6473</v>
      </c>
      <c r="I1240">
        <v>46638</v>
      </c>
      <c r="J1240" s="1">
        <v>44</v>
      </c>
      <c r="K1240" t="s">
        <v>37</v>
      </c>
      <c r="L1240" t="s">
        <v>45</v>
      </c>
      <c r="M1240" t="s">
        <v>23</v>
      </c>
      <c r="N1240" s="1">
        <f xml:space="preserve"> ROUND((1 - _xlfn.PERCENTRANK.INC(customers[days_since_last_purchase],customers[[#This Row],[days_since_last_purchase]]))*4 +1,0)</f>
        <v>3</v>
      </c>
      <c r="O1240" s="1">
        <f>ROUND(_xlfn.PERCENTRANK.INC(customers[total_orders],customers[[#This Row],[total_orders]])*4+1,0)</f>
        <v>2</v>
      </c>
      <c r="P1240" s="1">
        <f>ROUND(_xlfn.PERCENTRANK.INC(customers[total_spend_usd],customers[[#This Row],[total_spend_usd]])*4+1,0)</f>
        <v>3</v>
      </c>
      <c r="Q1240" s="1">
        <v>323</v>
      </c>
      <c r="R1240" s="1" t="str">
        <f>_xlfn.XLOOKUP(Q1240,RFM[RFM Score],RFM[Client Segmentation])</f>
        <v>Potential Loyalist</v>
      </c>
    </row>
    <row r="1241" spans="1:18" x14ac:dyDescent="0.3">
      <c r="A1241" t="s">
        <v>1293</v>
      </c>
      <c r="B1241" t="s">
        <v>64</v>
      </c>
      <c r="C1241">
        <v>57</v>
      </c>
      <c r="D1241" t="s">
        <v>8072</v>
      </c>
      <c r="E1241" t="s">
        <v>8085</v>
      </c>
      <c r="F1241" t="s">
        <v>12</v>
      </c>
      <c r="G1241">
        <v>4</v>
      </c>
      <c r="H1241" s="1">
        <v>6816</v>
      </c>
      <c r="I1241">
        <v>2481</v>
      </c>
      <c r="J1241" s="1">
        <v>90</v>
      </c>
      <c r="K1241" t="s">
        <v>40</v>
      </c>
      <c r="L1241" t="s">
        <v>34</v>
      </c>
      <c r="M1241" t="s">
        <v>15</v>
      </c>
      <c r="N1241" s="1">
        <f xml:space="preserve"> ROUND((1 - _xlfn.PERCENTRANK.INC(customers[days_since_last_purchase],customers[[#This Row],[days_since_last_purchase]]))*4 +1,0)</f>
        <v>2</v>
      </c>
      <c r="O1241" s="1">
        <f>ROUND(_xlfn.PERCENTRANK.INC(customers[total_orders],customers[[#This Row],[total_orders]])*4+1,0)</f>
        <v>2</v>
      </c>
      <c r="P1241" s="1">
        <f>ROUND(_xlfn.PERCENTRANK.INC(customers[total_spend_usd],customers[[#This Row],[total_spend_usd]])*4+1,0)</f>
        <v>1</v>
      </c>
      <c r="Q1241" s="1">
        <v>221</v>
      </c>
      <c r="R1241" s="1" t="str">
        <f>_xlfn.XLOOKUP(Q1241,RFM[RFM Score],RFM[Client Segmentation])</f>
        <v>About To Sleep</v>
      </c>
    </row>
    <row r="1242" spans="1:18" x14ac:dyDescent="0.3">
      <c r="A1242" t="s">
        <v>1294</v>
      </c>
      <c r="B1242" t="s">
        <v>96</v>
      </c>
      <c r="C1242">
        <v>39</v>
      </c>
      <c r="D1242" t="s">
        <v>8068</v>
      </c>
      <c r="E1242" t="s">
        <v>8084</v>
      </c>
      <c r="F1242" t="s">
        <v>12</v>
      </c>
      <c r="G1242">
        <v>17</v>
      </c>
      <c r="H1242" s="1">
        <v>7583</v>
      </c>
      <c r="I1242">
        <v>137871</v>
      </c>
      <c r="J1242" s="1">
        <v>96</v>
      </c>
      <c r="K1242" t="s">
        <v>37</v>
      </c>
      <c r="L1242" t="s">
        <v>14</v>
      </c>
      <c r="M1242" t="s">
        <v>15</v>
      </c>
      <c r="N1242" s="1">
        <f xml:space="preserve"> ROUND((1 - _xlfn.PERCENTRANK.INC(customers[days_since_last_purchase],customers[[#This Row],[days_since_last_purchase]]))*4 +1,0)</f>
        <v>2</v>
      </c>
      <c r="O1242" s="1">
        <f>ROUND(_xlfn.PERCENTRANK.INC(customers[total_orders],customers[[#This Row],[total_orders]])*4+1,0)</f>
        <v>3</v>
      </c>
      <c r="P1242" s="1">
        <f>ROUND(_xlfn.PERCENTRANK.INC(customers[total_spend_usd],customers[[#This Row],[total_spend_usd]])*4+1,0)</f>
        <v>4</v>
      </c>
      <c r="Q1242" s="1">
        <v>234</v>
      </c>
      <c r="R1242" s="1" t="str">
        <f>_xlfn.XLOOKUP(Q1242,RFM[RFM Score],RFM[Client Segmentation])</f>
        <v>At Risk</v>
      </c>
    </row>
    <row r="1243" spans="1:18" x14ac:dyDescent="0.3">
      <c r="A1243" t="s">
        <v>1295</v>
      </c>
      <c r="B1243" t="s">
        <v>11</v>
      </c>
      <c r="C1243">
        <v>45</v>
      </c>
      <c r="D1243" t="s">
        <v>8071</v>
      </c>
      <c r="E1243" t="s">
        <v>8084</v>
      </c>
      <c r="F1243" t="s">
        <v>12</v>
      </c>
      <c r="G1243">
        <v>7</v>
      </c>
      <c r="H1243" s="1">
        <v>5184</v>
      </c>
      <c r="I1243">
        <v>37902</v>
      </c>
      <c r="J1243" s="1">
        <v>32</v>
      </c>
      <c r="K1243" t="s">
        <v>28</v>
      </c>
      <c r="L1243" t="s">
        <v>19</v>
      </c>
      <c r="M1243" t="s">
        <v>15</v>
      </c>
      <c r="N1243" s="1">
        <f xml:space="preserve"> ROUND((1 - _xlfn.PERCENTRANK.INC(customers[days_since_last_purchase],customers[[#This Row],[days_since_last_purchase]]))*4 +1,0)</f>
        <v>3</v>
      </c>
      <c r="O1243" s="1">
        <f>ROUND(_xlfn.PERCENTRANK.INC(customers[total_orders],customers[[#This Row],[total_orders]])*4+1,0)</f>
        <v>2</v>
      </c>
      <c r="P1243" s="1">
        <f>ROUND(_xlfn.PERCENTRANK.INC(customers[total_spend_usd],customers[[#This Row],[total_spend_usd]])*4+1,0)</f>
        <v>2</v>
      </c>
      <c r="Q1243" s="1">
        <v>322</v>
      </c>
      <c r="R1243" s="1" t="str">
        <f>_xlfn.XLOOKUP(Q1243,RFM[RFM Score],RFM[Client Segmentation])</f>
        <v>Hibernating</v>
      </c>
    </row>
    <row r="1244" spans="1:18" x14ac:dyDescent="0.3">
      <c r="A1244" t="s">
        <v>1296</v>
      </c>
      <c r="B1244" t="s">
        <v>96</v>
      </c>
      <c r="C1244">
        <v>28</v>
      </c>
      <c r="D1244" t="s">
        <v>8070</v>
      </c>
      <c r="E1244" t="s">
        <v>8084</v>
      </c>
      <c r="F1244" t="s">
        <v>12</v>
      </c>
      <c r="G1244">
        <v>5</v>
      </c>
      <c r="H1244" s="1">
        <v>7705</v>
      </c>
      <c r="I1244">
        <v>32891</v>
      </c>
      <c r="J1244" s="1">
        <v>29</v>
      </c>
      <c r="K1244" t="s">
        <v>124</v>
      </c>
      <c r="L1244" t="s">
        <v>34</v>
      </c>
      <c r="M1244" t="s">
        <v>23</v>
      </c>
      <c r="N1244" s="1">
        <f xml:space="preserve"> ROUND((1 - _xlfn.PERCENTRANK.INC(customers[days_since_last_purchase],customers[[#This Row],[days_since_last_purchase]]))*4 +1,0)</f>
        <v>3</v>
      </c>
      <c r="O1244" s="1">
        <f>ROUND(_xlfn.PERCENTRANK.INC(customers[total_orders],customers[[#This Row],[total_orders]])*4+1,0)</f>
        <v>2</v>
      </c>
      <c r="P1244" s="1">
        <f>ROUND(_xlfn.PERCENTRANK.INC(customers[total_spend_usd],customers[[#This Row],[total_spend_usd]])*4+1,0)</f>
        <v>2</v>
      </c>
      <c r="Q1244" s="1">
        <v>322</v>
      </c>
      <c r="R1244" s="1" t="str">
        <f>_xlfn.XLOOKUP(Q1244,RFM[RFM Score],RFM[Client Segmentation])</f>
        <v>Hibernating</v>
      </c>
    </row>
    <row r="1245" spans="1:18" x14ac:dyDescent="0.3">
      <c r="A1245" t="s">
        <v>1297</v>
      </c>
      <c r="B1245" t="s">
        <v>43</v>
      </c>
      <c r="C1245">
        <v>36</v>
      </c>
      <c r="D1245" t="s">
        <v>8068</v>
      </c>
      <c r="E1245" t="s">
        <v>8085</v>
      </c>
      <c r="F1245" t="s">
        <v>12</v>
      </c>
      <c r="G1245">
        <v>14</v>
      </c>
      <c r="H1245" s="1">
        <v>4212</v>
      </c>
      <c r="I1245">
        <v>53383</v>
      </c>
      <c r="J1245" s="1">
        <v>91</v>
      </c>
      <c r="K1245" t="s">
        <v>37</v>
      </c>
      <c r="L1245" t="s">
        <v>19</v>
      </c>
      <c r="M1245" t="s">
        <v>23</v>
      </c>
      <c r="N1245" s="1">
        <f xml:space="preserve"> ROUND((1 - _xlfn.PERCENTRANK.INC(customers[days_since_last_purchase],customers[[#This Row],[days_since_last_purchase]]))*4 +1,0)</f>
        <v>2</v>
      </c>
      <c r="O1245" s="1">
        <f>ROUND(_xlfn.PERCENTRANK.INC(customers[total_orders],customers[[#This Row],[total_orders]])*4+1,0)</f>
        <v>3</v>
      </c>
      <c r="P1245" s="1">
        <f>ROUND(_xlfn.PERCENTRANK.INC(customers[total_spend_usd],customers[[#This Row],[total_spend_usd]])*4+1,0)</f>
        <v>3</v>
      </c>
      <c r="Q1245" s="1">
        <v>233</v>
      </c>
      <c r="R1245" s="1" t="str">
        <f>_xlfn.XLOOKUP(Q1245,RFM[RFM Score],RFM[Client Segmentation])</f>
        <v>Hibernating</v>
      </c>
    </row>
    <row r="1246" spans="1:18" x14ac:dyDescent="0.3">
      <c r="A1246" t="s">
        <v>1298</v>
      </c>
      <c r="B1246" t="s">
        <v>11</v>
      </c>
      <c r="C1246">
        <v>35</v>
      </c>
      <c r="D1246" t="s">
        <v>8068</v>
      </c>
      <c r="E1246" t="s">
        <v>8087</v>
      </c>
      <c r="F1246" t="s">
        <v>12</v>
      </c>
      <c r="G1246">
        <v>14</v>
      </c>
      <c r="H1246" s="1">
        <v>3168</v>
      </c>
      <c r="I1246">
        <v>45869</v>
      </c>
      <c r="J1246" s="1">
        <v>36</v>
      </c>
      <c r="K1246" t="s">
        <v>25</v>
      </c>
      <c r="L1246" t="s">
        <v>45</v>
      </c>
      <c r="M1246" t="s">
        <v>23</v>
      </c>
      <c r="N1246" s="1">
        <f xml:space="preserve"> ROUND((1 - _xlfn.PERCENTRANK.INC(customers[days_since_last_purchase],customers[[#This Row],[days_since_last_purchase]]))*4 +1,0)</f>
        <v>3</v>
      </c>
      <c r="O1246" s="1">
        <f>ROUND(_xlfn.PERCENTRANK.INC(customers[total_orders],customers[[#This Row],[total_orders]])*4+1,0)</f>
        <v>3</v>
      </c>
      <c r="P1246" s="1">
        <f>ROUND(_xlfn.PERCENTRANK.INC(customers[total_spend_usd],customers[[#This Row],[total_spend_usd]])*4+1,0)</f>
        <v>3</v>
      </c>
      <c r="Q1246" s="1">
        <v>333</v>
      </c>
      <c r="R1246" s="1" t="str">
        <f>_xlfn.XLOOKUP(Q1246,RFM[RFM Score],RFM[Client Segmentation])</f>
        <v>Potential Loyalist</v>
      </c>
    </row>
    <row r="1247" spans="1:18" x14ac:dyDescent="0.3">
      <c r="A1247" t="s">
        <v>1299</v>
      </c>
      <c r="B1247" t="s">
        <v>33</v>
      </c>
      <c r="C1247">
        <v>32</v>
      </c>
      <c r="D1247" t="s">
        <v>8070</v>
      </c>
      <c r="E1247" t="s">
        <v>8084</v>
      </c>
      <c r="F1247" t="s">
        <v>12</v>
      </c>
      <c r="G1247">
        <v>7</v>
      </c>
      <c r="H1247" s="1">
        <v>11103</v>
      </c>
      <c r="I1247">
        <v>75515</v>
      </c>
      <c r="J1247" s="1">
        <v>7</v>
      </c>
      <c r="K1247" t="s">
        <v>18</v>
      </c>
      <c r="L1247" t="s">
        <v>19</v>
      </c>
      <c r="M1247" t="s">
        <v>23</v>
      </c>
      <c r="N1247" s="1">
        <f xml:space="preserve"> ROUND((1 - _xlfn.PERCENTRANK.INC(customers[days_since_last_purchase],customers[[#This Row],[days_since_last_purchase]]))*4 +1,0)</f>
        <v>5</v>
      </c>
      <c r="O1247" s="1">
        <f>ROUND(_xlfn.PERCENTRANK.INC(customers[total_orders],customers[[#This Row],[total_orders]])*4+1,0)</f>
        <v>2</v>
      </c>
      <c r="P1247" s="1">
        <f>ROUND(_xlfn.PERCENTRANK.INC(customers[total_spend_usd],customers[[#This Row],[total_spend_usd]])*4+1,0)</f>
        <v>3</v>
      </c>
      <c r="Q1247" s="1">
        <v>523</v>
      </c>
      <c r="R1247" s="1" t="str">
        <f>_xlfn.XLOOKUP(Q1247,RFM[RFM Score],RFM[Client Segmentation])</f>
        <v>Promising</v>
      </c>
    </row>
    <row r="1248" spans="1:18" x14ac:dyDescent="0.3">
      <c r="A1248" t="s">
        <v>1300</v>
      </c>
      <c r="B1248" t="s">
        <v>11</v>
      </c>
      <c r="C1248">
        <v>18</v>
      </c>
      <c r="D1248" t="s">
        <v>8069</v>
      </c>
      <c r="E1248" t="s">
        <v>8087</v>
      </c>
      <c r="F1248" t="s">
        <v>12</v>
      </c>
      <c r="G1248">
        <v>5</v>
      </c>
      <c r="H1248" s="1">
        <v>9736</v>
      </c>
      <c r="I1248">
        <v>53522</v>
      </c>
      <c r="J1248" s="1">
        <v>69</v>
      </c>
      <c r="K1248" t="s">
        <v>21</v>
      </c>
      <c r="L1248" t="s">
        <v>34</v>
      </c>
      <c r="M1248" t="s">
        <v>23</v>
      </c>
      <c r="N1248" s="1">
        <f xml:space="preserve"> ROUND((1 - _xlfn.PERCENTRANK.INC(customers[days_since_last_purchase],customers[[#This Row],[days_since_last_purchase]]))*4 +1,0)</f>
        <v>2</v>
      </c>
      <c r="O1248" s="1">
        <f>ROUND(_xlfn.PERCENTRANK.INC(customers[total_orders],customers[[#This Row],[total_orders]])*4+1,0)</f>
        <v>2</v>
      </c>
      <c r="P1248" s="1">
        <f>ROUND(_xlfn.PERCENTRANK.INC(customers[total_spend_usd],customers[[#This Row],[total_spend_usd]])*4+1,0)</f>
        <v>3</v>
      </c>
      <c r="Q1248" s="1">
        <v>223</v>
      </c>
      <c r="R1248" s="1" t="str">
        <f>_xlfn.XLOOKUP(Q1248,RFM[RFM Score],RFM[Client Segmentation])</f>
        <v>Hibernating</v>
      </c>
    </row>
    <row r="1249" spans="1:18" x14ac:dyDescent="0.3">
      <c r="A1249" t="s">
        <v>1301</v>
      </c>
      <c r="B1249" t="s">
        <v>11</v>
      </c>
      <c r="C1249">
        <v>37</v>
      </c>
      <c r="D1249" t="s">
        <v>8068</v>
      </c>
      <c r="E1249" t="s">
        <v>8084</v>
      </c>
      <c r="F1249" t="s">
        <v>12</v>
      </c>
      <c r="G1249">
        <v>25</v>
      </c>
      <c r="H1249" s="1">
        <v>2711</v>
      </c>
      <c r="I1249">
        <v>6173</v>
      </c>
      <c r="J1249" s="1">
        <v>44</v>
      </c>
      <c r="K1249" t="s">
        <v>28</v>
      </c>
      <c r="L1249" t="s">
        <v>14</v>
      </c>
      <c r="M1249" t="s">
        <v>23</v>
      </c>
      <c r="N1249" s="1">
        <f xml:space="preserve"> ROUND((1 - _xlfn.PERCENTRANK.INC(customers[days_since_last_purchase],customers[[#This Row],[days_since_last_purchase]]))*4 +1,0)</f>
        <v>3</v>
      </c>
      <c r="O1249" s="1">
        <f>ROUND(_xlfn.PERCENTRANK.INC(customers[total_orders],customers[[#This Row],[total_orders]])*4+1,0)</f>
        <v>4</v>
      </c>
      <c r="P1249" s="1">
        <f>ROUND(_xlfn.PERCENTRANK.INC(customers[total_spend_usd],customers[[#This Row],[total_spend_usd]])*4+1,0)</f>
        <v>1</v>
      </c>
      <c r="Q1249" s="1">
        <v>341</v>
      </c>
      <c r="R1249" s="1" t="str">
        <f>_xlfn.XLOOKUP(Q1249,RFM[RFM Score],RFM[Client Segmentation])</f>
        <v>Potential Loyalist</v>
      </c>
    </row>
    <row r="1250" spans="1:18" x14ac:dyDescent="0.3">
      <c r="A1250" t="s">
        <v>1302</v>
      </c>
      <c r="B1250" t="s">
        <v>33</v>
      </c>
      <c r="C1250">
        <v>26</v>
      </c>
      <c r="D1250" t="s">
        <v>8070</v>
      </c>
      <c r="E1250" t="s">
        <v>8084</v>
      </c>
      <c r="F1250" t="s">
        <v>17</v>
      </c>
      <c r="G1250">
        <v>8</v>
      </c>
      <c r="H1250" s="1">
        <v>3135</v>
      </c>
      <c r="I1250">
        <v>2255</v>
      </c>
      <c r="J1250" s="1">
        <v>32</v>
      </c>
      <c r="K1250" t="s">
        <v>25</v>
      </c>
      <c r="L1250" t="s">
        <v>47</v>
      </c>
      <c r="M1250" t="s">
        <v>23</v>
      </c>
      <c r="N1250" s="1">
        <f xml:space="preserve"> ROUND((1 - _xlfn.PERCENTRANK.INC(customers[days_since_last_purchase],customers[[#This Row],[days_since_last_purchase]]))*4 +1,0)</f>
        <v>3</v>
      </c>
      <c r="O1250" s="1">
        <f>ROUND(_xlfn.PERCENTRANK.INC(customers[total_orders],customers[[#This Row],[total_orders]])*4+1,0)</f>
        <v>2</v>
      </c>
      <c r="P1250" s="1">
        <f>ROUND(_xlfn.PERCENTRANK.INC(customers[total_spend_usd],customers[[#This Row],[total_spend_usd]])*4+1,0)</f>
        <v>1</v>
      </c>
      <c r="Q1250" s="1">
        <v>321</v>
      </c>
      <c r="R1250" s="1" t="str">
        <f>_xlfn.XLOOKUP(Q1250,RFM[RFM Score],RFM[Client Segmentation])</f>
        <v>About To Sleep</v>
      </c>
    </row>
    <row r="1251" spans="1:18" x14ac:dyDescent="0.3">
      <c r="A1251" t="s">
        <v>1303</v>
      </c>
      <c r="B1251" t="s">
        <v>11</v>
      </c>
      <c r="C1251">
        <v>39</v>
      </c>
      <c r="D1251" t="s">
        <v>8068</v>
      </c>
      <c r="E1251" t="s">
        <v>8087</v>
      </c>
      <c r="F1251" t="s">
        <v>17</v>
      </c>
      <c r="G1251">
        <v>53</v>
      </c>
      <c r="H1251" s="1">
        <v>7684</v>
      </c>
      <c r="I1251">
        <v>427285</v>
      </c>
      <c r="J1251" s="1">
        <v>27</v>
      </c>
      <c r="K1251" t="s">
        <v>21</v>
      </c>
      <c r="L1251" t="s">
        <v>19</v>
      </c>
      <c r="M1251" t="s">
        <v>15</v>
      </c>
      <c r="N1251" s="1">
        <f xml:space="preserve"> ROUND((1 - _xlfn.PERCENTRANK.INC(customers[days_since_last_purchase],customers[[#This Row],[days_since_last_purchase]]))*4 +1,0)</f>
        <v>4</v>
      </c>
      <c r="O1251" s="1">
        <f>ROUND(_xlfn.PERCENTRANK.INC(customers[total_orders],customers[[#This Row],[total_orders]])*4+1,0)</f>
        <v>5</v>
      </c>
      <c r="P1251" s="1">
        <f>ROUND(_xlfn.PERCENTRANK.INC(customers[total_spend_usd],customers[[#This Row],[total_spend_usd]])*4+1,0)</f>
        <v>5</v>
      </c>
      <c r="Q1251" s="1">
        <v>455</v>
      </c>
      <c r="R1251" s="1" t="str">
        <f>_xlfn.XLOOKUP(Q1251,RFM[RFM Score],RFM[Client Segmentation])</f>
        <v>Champion</v>
      </c>
    </row>
    <row r="1252" spans="1:18" x14ac:dyDescent="0.3">
      <c r="A1252" t="s">
        <v>1304</v>
      </c>
      <c r="B1252" t="s">
        <v>43</v>
      </c>
      <c r="C1252">
        <v>48</v>
      </c>
      <c r="D1252" t="s">
        <v>8071</v>
      </c>
      <c r="E1252" t="s">
        <v>8086</v>
      </c>
      <c r="F1252" t="s">
        <v>12</v>
      </c>
      <c r="G1252">
        <v>8</v>
      </c>
      <c r="H1252" s="1">
        <v>3693</v>
      </c>
      <c r="I1252">
        <v>30922</v>
      </c>
      <c r="J1252" s="1">
        <v>18</v>
      </c>
      <c r="K1252" t="s">
        <v>37</v>
      </c>
      <c r="L1252" t="s">
        <v>19</v>
      </c>
      <c r="M1252" t="s">
        <v>23</v>
      </c>
      <c r="N1252" s="1">
        <f xml:space="preserve"> ROUND((1 - _xlfn.PERCENTRANK.INC(customers[days_since_last_purchase],customers[[#This Row],[days_since_last_purchase]]))*4 +1,0)</f>
        <v>4</v>
      </c>
      <c r="O1252" s="1">
        <f>ROUND(_xlfn.PERCENTRANK.INC(customers[total_orders],customers[[#This Row],[total_orders]])*4+1,0)</f>
        <v>2</v>
      </c>
      <c r="P1252" s="1">
        <f>ROUND(_xlfn.PERCENTRANK.INC(customers[total_spend_usd],customers[[#This Row],[total_spend_usd]])*4+1,0)</f>
        <v>2</v>
      </c>
      <c r="Q1252" s="1">
        <v>422</v>
      </c>
      <c r="R1252" s="1" t="str">
        <f>_xlfn.XLOOKUP(Q1252,RFM[RFM Score],RFM[Client Segmentation])</f>
        <v>New Customer</v>
      </c>
    </row>
    <row r="1253" spans="1:18" x14ac:dyDescent="0.3">
      <c r="A1253" t="s">
        <v>1305</v>
      </c>
      <c r="B1253" t="s">
        <v>11</v>
      </c>
      <c r="C1253">
        <v>25</v>
      </c>
      <c r="D1253" t="s">
        <v>8070</v>
      </c>
      <c r="E1253" t="s">
        <v>8085</v>
      </c>
      <c r="F1253" t="s">
        <v>12</v>
      </c>
      <c r="G1253">
        <v>4</v>
      </c>
      <c r="H1253" s="1">
        <v>3456</v>
      </c>
      <c r="I1253">
        <v>117537</v>
      </c>
      <c r="J1253" s="1">
        <v>13</v>
      </c>
      <c r="K1253" t="s">
        <v>21</v>
      </c>
      <c r="L1253" t="s">
        <v>14</v>
      </c>
      <c r="M1253" t="s">
        <v>23</v>
      </c>
      <c r="N1253" s="1">
        <f xml:space="preserve"> ROUND((1 - _xlfn.PERCENTRANK.INC(customers[days_since_last_purchase],customers[[#This Row],[days_since_last_purchase]]))*4 +1,0)</f>
        <v>4</v>
      </c>
      <c r="O1253" s="1">
        <f>ROUND(_xlfn.PERCENTRANK.INC(customers[total_orders],customers[[#This Row],[total_orders]])*4+1,0)</f>
        <v>2</v>
      </c>
      <c r="P1253" s="1">
        <f>ROUND(_xlfn.PERCENTRANK.INC(customers[total_spend_usd],customers[[#This Row],[total_spend_usd]])*4+1,0)</f>
        <v>4</v>
      </c>
      <c r="Q1253" s="1">
        <v>424</v>
      </c>
      <c r="R1253" s="1" t="str">
        <f>_xlfn.XLOOKUP(Q1253,RFM[RFM Score],RFM[Client Segmentation])</f>
        <v>Promising</v>
      </c>
    </row>
    <row r="1254" spans="1:18" x14ac:dyDescent="0.3">
      <c r="A1254" t="s">
        <v>1306</v>
      </c>
      <c r="B1254" t="s">
        <v>96</v>
      </c>
      <c r="C1254">
        <v>47</v>
      </c>
      <c r="D1254" t="s">
        <v>8071</v>
      </c>
      <c r="E1254" t="s">
        <v>8084</v>
      </c>
      <c r="F1254" t="s">
        <v>12</v>
      </c>
      <c r="G1254">
        <v>7</v>
      </c>
      <c r="H1254" s="1">
        <v>5277</v>
      </c>
      <c r="I1254">
        <v>31665</v>
      </c>
      <c r="J1254" s="1">
        <v>25</v>
      </c>
      <c r="K1254" t="s">
        <v>44</v>
      </c>
      <c r="L1254" t="s">
        <v>47</v>
      </c>
      <c r="M1254" t="s">
        <v>23</v>
      </c>
      <c r="N1254" s="1">
        <f xml:space="preserve"> ROUND((1 - _xlfn.PERCENTRANK.INC(customers[days_since_last_purchase],customers[[#This Row],[days_since_last_purchase]]))*4 +1,0)</f>
        <v>4</v>
      </c>
      <c r="O1254" s="1">
        <f>ROUND(_xlfn.PERCENTRANK.INC(customers[total_orders],customers[[#This Row],[total_orders]])*4+1,0)</f>
        <v>2</v>
      </c>
      <c r="P1254" s="1">
        <f>ROUND(_xlfn.PERCENTRANK.INC(customers[total_spend_usd],customers[[#This Row],[total_spend_usd]])*4+1,0)</f>
        <v>2</v>
      </c>
      <c r="Q1254" s="1">
        <v>422</v>
      </c>
      <c r="R1254" s="1" t="str">
        <f>_xlfn.XLOOKUP(Q1254,RFM[RFM Score],RFM[Client Segmentation])</f>
        <v>New Customer</v>
      </c>
    </row>
    <row r="1255" spans="1:18" x14ac:dyDescent="0.3">
      <c r="A1255" t="s">
        <v>1307</v>
      </c>
      <c r="B1255" t="s">
        <v>96</v>
      </c>
      <c r="C1255">
        <v>51</v>
      </c>
      <c r="D1255" t="s">
        <v>8071</v>
      </c>
      <c r="E1255" t="s">
        <v>8087</v>
      </c>
      <c r="F1255" t="s">
        <v>17</v>
      </c>
      <c r="G1255">
        <v>16</v>
      </c>
      <c r="H1255" s="1">
        <v>20534</v>
      </c>
      <c r="I1255">
        <v>373814</v>
      </c>
      <c r="J1255" s="1">
        <v>45</v>
      </c>
      <c r="K1255" t="s">
        <v>28</v>
      </c>
      <c r="L1255" t="s">
        <v>47</v>
      </c>
      <c r="M1255" t="s">
        <v>15</v>
      </c>
      <c r="N1255" s="1">
        <f xml:space="preserve"> ROUND((1 - _xlfn.PERCENTRANK.INC(customers[days_since_last_purchase],customers[[#This Row],[days_since_last_purchase]]))*4 +1,0)</f>
        <v>3</v>
      </c>
      <c r="O1255" s="1">
        <f>ROUND(_xlfn.PERCENTRANK.INC(customers[total_orders],customers[[#This Row],[total_orders]])*4+1,0)</f>
        <v>3</v>
      </c>
      <c r="P1255" s="1">
        <f>ROUND(_xlfn.PERCENTRANK.INC(customers[total_spend_usd],customers[[#This Row],[total_spend_usd]])*4+1,0)</f>
        <v>5</v>
      </c>
      <c r="Q1255" s="1">
        <v>335</v>
      </c>
      <c r="R1255" s="1" t="str">
        <f>_xlfn.XLOOKUP(Q1255,RFM[RFM Score],RFM[Client Segmentation])</f>
        <v>Loyal Customer</v>
      </c>
    </row>
    <row r="1256" spans="1:18" x14ac:dyDescent="0.3">
      <c r="A1256" t="s">
        <v>1308</v>
      </c>
      <c r="B1256" t="s">
        <v>96</v>
      </c>
      <c r="C1256">
        <v>30</v>
      </c>
      <c r="D1256" t="s">
        <v>8070</v>
      </c>
      <c r="E1256" t="s">
        <v>8087</v>
      </c>
      <c r="F1256" t="s">
        <v>12</v>
      </c>
      <c r="G1256">
        <v>44</v>
      </c>
      <c r="H1256" s="1">
        <v>4449</v>
      </c>
      <c r="I1256">
        <v>20607</v>
      </c>
      <c r="J1256" s="1">
        <v>115</v>
      </c>
      <c r="K1256" t="s">
        <v>18</v>
      </c>
      <c r="L1256" t="s">
        <v>34</v>
      </c>
      <c r="M1256" t="s">
        <v>23</v>
      </c>
      <c r="N1256" s="1">
        <f xml:space="preserve"> ROUND((1 - _xlfn.PERCENTRANK.INC(customers[days_since_last_purchase],customers[[#This Row],[days_since_last_purchase]]))*4 +1,0)</f>
        <v>2</v>
      </c>
      <c r="O1256" s="1">
        <f>ROUND(_xlfn.PERCENTRANK.INC(customers[total_orders],customers[[#This Row],[total_orders]])*4+1,0)</f>
        <v>5</v>
      </c>
      <c r="P1256" s="1">
        <f>ROUND(_xlfn.PERCENTRANK.INC(customers[total_spend_usd],customers[[#This Row],[total_spend_usd]])*4+1,0)</f>
        <v>2</v>
      </c>
      <c r="Q1256" s="1">
        <v>252</v>
      </c>
      <c r="R1256" s="1" t="str">
        <f>_xlfn.XLOOKUP(Q1256,RFM[RFM Score],RFM[Client Segmentation])</f>
        <v>At Risk</v>
      </c>
    </row>
    <row r="1257" spans="1:18" x14ac:dyDescent="0.3">
      <c r="A1257" t="s">
        <v>1309</v>
      </c>
      <c r="B1257" t="s">
        <v>11</v>
      </c>
      <c r="C1257">
        <v>48</v>
      </c>
      <c r="D1257" t="s">
        <v>8071</v>
      </c>
      <c r="E1257" t="s">
        <v>8087</v>
      </c>
      <c r="F1257" t="s">
        <v>17</v>
      </c>
      <c r="G1257">
        <v>9</v>
      </c>
      <c r="H1257" s="1">
        <v>16663</v>
      </c>
      <c r="I1257">
        <v>139273</v>
      </c>
      <c r="J1257" s="1">
        <v>2</v>
      </c>
      <c r="K1257" t="s">
        <v>55</v>
      </c>
      <c r="L1257" t="s">
        <v>19</v>
      </c>
      <c r="M1257" t="s">
        <v>15</v>
      </c>
      <c r="N1257" s="1">
        <f xml:space="preserve"> ROUND((1 - _xlfn.PERCENTRANK.INC(customers[days_since_last_purchase],customers[[#This Row],[days_since_last_purchase]]))*4 +1,0)</f>
        <v>5</v>
      </c>
      <c r="O1257" s="1">
        <f>ROUND(_xlfn.PERCENTRANK.INC(customers[total_orders],customers[[#This Row],[total_orders]])*4+1,0)</f>
        <v>2</v>
      </c>
      <c r="P1257" s="1">
        <f>ROUND(_xlfn.PERCENTRANK.INC(customers[total_spend_usd],customers[[#This Row],[total_spend_usd]])*4+1,0)</f>
        <v>4</v>
      </c>
      <c r="Q1257" s="1">
        <v>524</v>
      </c>
      <c r="R1257" s="1" t="str">
        <f>_xlfn.XLOOKUP(Q1257,RFM[RFM Score],RFM[Client Segmentation])</f>
        <v>Promising</v>
      </c>
    </row>
    <row r="1258" spans="1:18" x14ac:dyDescent="0.3">
      <c r="A1258" t="s">
        <v>1310</v>
      </c>
      <c r="B1258" t="s">
        <v>166</v>
      </c>
      <c r="C1258">
        <v>32</v>
      </c>
      <c r="D1258" t="s">
        <v>8070</v>
      </c>
      <c r="E1258" t="s">
        <v>8084</v>
      </c>
      <c r="F1258" t="s">
        <v>17</v>
      </c>
      <c r="G1258">
        <v>15</v>
      </c>
      <c r="H1258" s="1">
        <v>2699</v>
      </c>
      <c r="I1258">
        <v>43951</v>
      </c>
      <c r="J1258" s="1">
        <v>27</v>
      </c>
      <c r="K1258" t="s">
        <v>37</v>
      </c>
      <c r="L1258" t="s">
        <v>14</v>
      </c>
      <c r="M1258" t="s">
        <v>23</v>
      </c>
      <c r="N1258" s="1">
        <f xml:space="preserve"> ROUND((1 - _xlfn.PERCENTRANK.INC(customers[days_since_last_purchase],customers[[#This Row],[days_since_last_purchase]]))*4 +1,0)</f>
        <v>4</v>
      </c>
      <c r="O1258" s="1">
        <f>ROUND(_xlfn.PERCENTRANK.INC(customers[total_orders],customers[[#This Row],[total_orders]])*4+1,0)</f>
        <v>3</v>
      </c>
      <c r="P1258" s="1">
        <f>ROUND(_xlfn.PERCENTRANK.INC(customers[total_spend_usd],customers[[#This Row],[total_spend_usd]])*4+1,0)</f>
        <v>2</v>
      </c>
      <c r="Q1258" s="1">
        <v>432</v>
      </c>
      <c r="R1258" s="1" t="str">
        <f>_xlfn.XLOOKUP(Q1258,RFM[RFM Score],RFM[Client Segmentation])</f>
        <v>Potential Loyalist</v>
      </c>
    </row>
    <row r="1259" spans="1:18" x14ac:dyDescent="0.3">
      <c r="A1259" t="s">
        <v>1311</v>
      </c>
      <c r="B1259" t="s">
        <v>11</v>
      </c>
      <c r="C1259">
        <v>22</v>
      </c>
      <c r="D1259" t="s">
        <v>8069</v>
      </c>
      <c r="E1259" t="s">
        <v>8085</v>
      </c>
      <c r="F1259" t="s">
        <v>17</v>
      </c>
      <c r="G1259">
        <v>4</v>
      </c>
      <c r="H1259" s="1">
        <v>6363</v>
      </c>
      <c r="I1259">
        <v>26944</v>
      </c>
      <c r="J1259" s="1">
        <v>91</v>
      </c>
      <c r="K1259" t="s">
        <v>18</v>
      </c>
      <c r="L1259" t="s">
        <v>19</v>
      </c>
      <c r="M1259" t="s">
        <v>15</v>
      </c>
      <c r="N1259" s="1">
        <f xml:space="preserve"> ROUND((1 - _xlfn.PERCENTRANK.INC(customers[days_since_last_purchase],customers[[#This Row],[days_since_last_purchase]]))*4 +1,0)</f>
        <v>2</v>
      </c>
      <c r="O1259" s="1">
        <f>ROUND(_xlfn.PERCENTRANK.INC(customers[total_orders],customers[[#This Row],[total_orders]])*4+1,0)</f>
        <v>2</v>
      </c>
      <c r="P1259" s="1">
        <f>ROUND(_xlfn.PERCENTRANK.INC(customers[total_spend_usd],customers[[#This Row],[total_spend_usd]])*4+1,0)</f>
        <v>2</v>
      </c>
      <c r="Q1259" s="1">
        <v>222</v>
      </c>
      <c r="R1259" s="1" t="str">
        <f>_xlfn.XLOOKUP(Q1259,RFM[RFM Score],RFM[Client Segmentation])</f>
        <v>Hibernating</v>
      </c>
    </row>
    <row r="1260" spans="1:18" x14ac:dyDescent="0.3">
      <c r="A1260" t="s">
        <v>1312</v>
      </c>
      <c r="B1260" t="s">
        <v>36</v>
      </c>
      <c r="C1260">
        <v>39</v>
      </c>
      <c r="D1260" t="s">
        <v>8068</v>
      </c>
      <c r="E1260" t="s">
        <v>8084</v>
      </c>
      <c r="F1260" t="s">
        <v>12</v>
      </c>
      <c r="G1260">
        <v>31</v>
      </c>
      <c r="H1260" s="1">
        <v>3514</v>
      </c>
      <c r="I1260">
        <v>117914</v>
      </c>
      <c r="J1260" s="1">
        <v>37</v>
      </c>
      <c r="K1260" t="s">
        <v>31</v>
      </c>
      <c r="L1260" t="s">
        <v>45</v>
      </c>
      <c r="M1260" t="s">
        <v>15</v>
      </c>
      <c r="N1260" s="1">
        <f xml:space="preserve"> ROUND((1 - _xlfn.PERCENTRANK.INC(customers[days_since_last_purchase],customers[[#This Row],[days_since_last_purchase]]))*4 +1,0)</f>
        <v>3</v>
      </c>
      <c r="O1260" s="1">
        <f>ROUND(_xlfn.PERCENTRANK.INC(customers[total_orders],customers[[#This Row],[total_orders]])*4+1,0)</f>
        <v>4</v>
      </c>
      <c r="P1260" s="1">
        <f>ROUND(_xlfn.PERCENTRANK.INC(customers[total_spend_usd],customers[[#This Row],[total_spend_usd]])*4+1,0)</f>
        <v>4</v>
      </c>
      <c r="Q1260" s="1">
        <v>344</v>
      </c>
      <c r="R1260" s="1" t="str">
        <f>_xlfn.XLOOKUP(Q1260,RFM[RFM Score],RFM[Client Segmentation])</f>
        <v>Loyal Customer</v>
      </c>
    </row>
    <row r="1261" spans="1:18" x14ac:dyDescent="0.3">
      <c r="A1261" t="s">
        <v>1313</v>
      </c>
      <c r="B1261" t="s">
        <v>27</v>
      </c>
      <c r="C1261">
        <v>20</v>
      </c>
      <c r="D1261" t="s">
        <v>8069</v>
      </c>
      <c r="E1261" t="s">
        <v>8084</v>
      </c>
      <c r="F1261" t="s">
        <v>12</v>
      </c>
      <c r="G1261">
        <v>31</v>
      </c>
      <c r="H1261" s="1">
        <v>4099</v>
      </c>
      <c r="I1261">
        <v>109523</v>
      </c>
      <c r="J1261" s="1">
        <v>136</v>
      </c>
      <c r="K1261" t="s">
        <v>13</v>
      </c>
      <c r="L1261" t="s">
        <v>34</v>
      </c>
      <c r="M1261" t="s">
        <v>15</v>
      </c>
      <c r="N1261" s="1">
        <f xml:space="preserve"> ROUND((1 - _xlfn.PERCENTRANK.INC(customers[days_since_last_purchase],customers[[#This Row],[days_since_last_purchase]]))*4 +1,0)</f>
        <v>1</v>
      </c>
      <c r="O1261" s="1">
        <f>ROUND(_xlfn.PERCENTRANK.INC(customers[total_orders],customers[[#This Row],[total_orders]])*4+1,0)</f>
        <v>4</v>
      </c>
      <c r="P1261" s="1">
        <f>ROUND(_xlfn.PERCENTRANK.INC(customers[total_spend_usd],customers[[#This Row],[total_spend_usd]])*4+1,0)</f>
        <v>3</v>
      </c>
      <c r="Q1261" s="1">
        <v>143</v>
      </c>
      <c r="R1261" s="1" t="str">
        <f>_xlfn.XLOOKUP(Q1261,RFM[RFM Score],RFM[Client Segmentation])</f>
        <v>At Risk</v>
      </c>
    </row>
    <row r="1262" spans="1:18" x14ac:dyDescent="0.3">
      <c r="A1262" t="s">
        <v>1314</v>
      </c>
      <c r="B1262" t="s">
        <v>43</v>
      </c>
      <c r="C1262">
        <v>59</v>
      </c>
      <c r="D1262" t="s">
        <v>8072</v>
      </c>
      <c r="E1262" t="s">
        <v>8084</v>
      </c>
      <c r="F1262" t="s">
        <v>17</v>
      </c>
      <c r="G1262">
        <v>28</v>
      </c>
      <c r="H1262" s="1">
        <v>15067</v>
      </c>
      <c r="I1262">
        <v>432509</v>
      </c>
      <c r="J1262" s="1">
        <v>45</v>
      </c>
      <c r="K1262" t="s">
        <v>28</v>
      </c>
      <c r="L1262" t="s">
        <v>19</v>
      </c>
      <c r="M1262" t="s">
        <v>15</v>
      </c>
      <c r="N1262" s="1">
        <f xml:space="preserve"> ROUND((1 - _xlfn.PERCENTRANK.INC(customers[days_since_last_purchase],customers[[#This Row],[days_since_last_purchase]]))*4 +1,0)</f>
        <v>3</v>
      </c>
      <c r="O1262" s="1">
        <f>ROUND(_xlfn.PERCENTRANK.INC(customers[total_orders],customers[[#This Row],[total_orders]])*4+1,0)</f>
        <v>4</v>
      </c>
      <c r="P1262" s="1">
        <f>ROUND(_xlfn.PERCENTRANK.INC(customers[total_spend_usd],customers[[#This Row],[total_spend_usd]])*4+1,0)</f>
        <v>5</v>
      </c>
      <c r="Q1262" s="1">
        <v>345</v>
      </c>
      <c r="R1262" s="1" t="str">
        <f>_xlfn.XLOOKUP(Q1262,RFM[RFM Score],RFM[Client Segmentation])</f>
        <v>Loyal Customer</v>
      </c>
    </row>
    <row r="1263" spans="1:18" x14ac:dyDescent="0.3">
      <c r="A1263" t="s">
        <v>1315</v>
      </c>
      <c r="B1263" t="s">
        <v>33</v>
      </c>
      <c r="C1263">
        <v>60</v>
      </c>
      <c r="D1263" t="s">
        <v>8072</v>
      </c>
      <c r="E1263" t="s">
        <v>8085</v>
      </c>
      <c r="F1263" t="s">
        <v>12</v>
      </c>
      <c r="G1263">
        <v>2</v>
      </c>
      <c r="H1263" s="1">
        <v>3217</v>
      </c>
      <c r="I1263">
        <v>5995</v>
      </c>
      <c r="J1263" s="1">
        <v>153</v>
      </c>
      <c r="K1263" t="s">
        <v>25</v>
      </c>
      <c r="L1263" t="s">
        <v>14</v>
      </c>
      <c r="M1263" t="s">
        <v>23</v>
      </c>
      <c r="N1263" s="1">
        <f xml:space="preserve"> ROUND((1 - _xlfn.PERCENTRANK.INC(customers[days_since_last_purchase],customers[[#This Row],[days_since_last_purchase]]))*4 +1,0)</f>
        <v>1</v>
      </c>
      <c r="O1263" s="1">
        <f>ROUND(_xlfn.PERCENTRANK.INC(customers[total_orders],customers[[#This Row],[total_orders]])*4+1,0)</f>
        <v>1</v>
      </c>
      <c r="P1263" s="1">
        <f>ROUND(_xlfn.PERCENTRANK.INC(customers[total_spend_usd],customers[[#This Row],[total_spend_usd]])*4+1,0)</f>
        <v>1</v>
      </c>
      <c r="Q1263" s="1">
        <v>111</v>
      </c>
      <c r="R1263" s="1" t="str">
        <f>_xlfn.XLOOKUP(Q1263,RFM[RFM Score],RFM[Client Segmentation])</f>
        <v>Lost</v>
      </c>
    </row>
    <row r="1264" spans="1:18" x14ac:dyDescent="0.3">
      <c r="A1264" t="s">
        <v>1316</v>
      </c>
      <c r="B1264" t="s">
        <v>68</v>
      </c>
      <c r="C1264">
        <v>48</v>
      </c>
      <c r="D1264" t="s">
        <v>8071</v>
      </c>
      <c r="E1264" t="s">
        <v>8085</v>
      </c>
      <c r="F1264" t="s">
        <v>17</v>
      </c>
      <c r="G1264">
        <v>32</v>
      </c>
      <c r="H1264" s="1">
        <v>4287</v>
      </c>
      <c r="I1264">
        <v>135145</v>
      </c>
      <c r="J1264" s="1">
        <v>55</v>
      </c>
      <c r="K1264" t="s">
        <v>28</v>
      </c>
      <c r="L1264" t="s">
        <v>14</v>
      </c>
      <c r="M1264" t="s">
        <v>15</v>
      </c>
      <c r="N1264" s="1">
        <f xml:space="preserve"> ROUND((1 - _xlfn.PERCENTRANK.INC(customers[days_since_last_purchase],customers[[#This Row],[days_since_last_purchase]]))*4 +1,0)</f>
        <v>3</v>
      </c>
      <c r="O1264" s="1">
        <f>ROUND(_xlfn.PERCENTRANK.INC(customers[total_orders],customers[[#This Row],[total_orders]])*4+1,0)</f>
        <v>4</v>
      </c>
      <c r="P1264" s="1">
        <f>ROUND(_xlfn.PERCENTRANK.INC(customers[total_spend_usd],customers[[#This Row],[total_spend_usd]])*4+1,0)</f>
        <v>4</v>
      </c>
      <c r="Q1264" s="1">
        <v>344</v>
      </c>
      <c r="R1264" s="1" t="str">
        <f>_xlfn.XLOOKUP(Q1264,RFM[RFM Score],RFM[Client Segmentation])</f>
        <v>Loyal Customer</v>
      </c>
    </row>
    <row r="1265" spans="1:18" x14ac:dyDescent="0.3">
      <c r="A1265" t="s">
        <v>1317</v>
      </c>
      <c r="B1265" t="s">
        <v>11</v>
      </c>
      <c r="C1265">
        <v>58</v>
      </c>
      <c r="D1265" t="s">
        <v>8072</v>
      </c>
      <c r="E1265" t="s">
        <v>8084</v>
      </c>
      <c r="F1265" t="s">
        <v>12</v>
      </c>
      <c r="G1265">
        <v>42</v>
      </c>
      <c r="H1265" s="1">
        <v>2777</v>
      </c>
      <c r="I1265">
        <v>100868</v>
      </c>
      <c r="J1265" s="1">
        <v>101</v>
      </c>
      <c r="K1265" t="s">
        <v>44</v>
      </c>
      <c r="L1265" t="s">
        <v>19</v>
      </c>
      <c r="M1265" t="s">
        <v>23</v>
      </c>
      <c r="N1265" s="1">
        <f xml:space="preserve"> ROUND((1 - _xlfn.PERCENTRANK.INC(customers[days_since_last_purchase],customers[[#This Row],[days_since_last_purchase]]))*4 +1,0)</f>
        <v>2</v>
      </c>
      <c r="O1265" s="1">
        <f>ROUND(_xlfn.PERCENTRANK.INC(customers[total_orders],customers[[#This Row],[total_orders]])*4+1,0)</f>
        <v>5</v>
      </c>
      <c r="P1265" s="1">
        <f>ROUND(_xlfn.PERCENTRANK.INC(customers[total_spend_usd],customers[[#This Row],[total_spend_usd]])*4+1,0)</f>
        <v>3</v>
      </c>
      <c r="Q1265" s="1">
        <v>253</v>
      </c>
      <c r="R1265" s="1" t="str">
        <f>_xlfn.XLOOKUP(Q1265,RFM[RFM Score],RFM[Client Segmentation])</f>
        <v>At Risk</v>
      </c>
    </row>
    <row r="1266" spans="1:18" x14ac:dyDescent="0.3">
      <c r="A1266" t="s">
        <v>1318</v>
      </c>
      <c r="B1266" t="s">
        <v>43</v>
      </c>
      <c r="C1266">
        <v>18</v>
      </c>
      <c r="D1266" t="s">
        <v>8069</v>
      </c>
      <c r="E1266" t="s">
        <v>8084</v>
      </c>
      <c r="F1266" t="s">
        <v>17</v>
      </c>
      <c r="G1266">
        <v>38</v>
      </c>
      <c r="H1266" s="1">
        <v>11593</v>
      </c>
      <c r="I1266">
        <v>376737</v>
      </c>
      <c r="J1266" s="1">
        <v>58</v>
      </c>
      <c r="K1266" t="s">
        <v>31</v>
      </c>
      <c r="L1266" t="s">
        <v>47</v>
      </c>
      <c r="M1266" t="s">
        <v>23</v>
      </c>
      <c r="N1266" s="1">
        <f xml:space="preserve"> ROUND((1 - _xlfn.PERCENTRANK.INC(customers[days_since_last_purchase],customers[[#This Row],[days_since_last_purchase]]))*4 +1,0)</f>
        <v>3</v>
      </c>
      <c r="O1266" s="1">
        <f>ROUND(_xlfn.PERCENTRANK.INC(customers[total_orders],customers[[#This Row],[total_orders]])*4+1,0)</f>
        <v>5</v>
      </c>
      <c r="P1266" s="1">
        <f>ROUND(_xlfn.PERCENTRANK.INC(customers[total_spend_usd],customers[[#This Row],[total_spend_usd]])*4+1,0)</f>
        <v>5</v>
      </c>
      <c r="Q1266" s="1">
        <v>355</v>
      </c>
      <c r="R1266" s="1" t="str">
        <f>_xlfn.XLOOKUP(Q1266,RFM[RFM Score],RFM[Client Segmentation])</f>
        <v>Loyal Customer</v>
      </c>
    </row>
    <row r="1267" spans="1:18" x14ac:dyDescent="0.3">
      <c r="A1267" t="s">
        <v>1319</v>
      </c>
      <c r="B1267" t="s">
        <v>33</v>
      </c>
      <c r="C1267">
        <v>24</v>
      </c>
      <c r="D1267" t="s">
        <v>8069</v>
      </c>
      <c r="E1267" t="s">
        <v>8084</v>
      </c>
      <c r="F1267" t="s">
        <v>17</v>
      </c>
      <c r="G1267">
        <v>4</v>
      </c>
      <c r="H1267" s="1">
        <v>840</v>
      </c>
      <c r="I1267">
        <v>38478</v>
      </c>
      <c r="J1267" s="1">
        <v>16</v>
      </c>
      <c r="K1267" t="s">
        <v>28</v>
      </c>
      <c r="L1267" t="s">
        <v>19</v>
      </c>
      <c r="M1267" t="s">
        <v>23</v>
      </c>
      <c r="N1267" s="1">
        <f xml:space="preserve"> ROUND((1 - _xlfn.PERCENTRANK.INC(customers[days_since_last_purchase],customers[[#This Row],[days_since_last_purchase]]))*4 +1,0)</f>
        <v>4</v>
      </c>
      <c r="O1267" s="1">
        <f>ROUND(_xlfn.PERCENTRANK.INC(customers[total_orders],customers[[#This Row],[total_orders]])*4+1,0)</f>
        <v>2</v>
      </c>
      <c r="P1267" s="1">
        <f>ROUND(_xlfn.PERCENTRANK.INC(customers[total_spend_usd],customers[[#This Row],[total_spend_usd]])*4+1,0)</f>
        <v>2</v>
      </c>
      <c r="Q1267" s="1">
        <v>422</v>
      </c>
      <c r="R1267" s="1" t="str">
        <f>_xlfn.XLOOKUP(Q1267,RFM[RFM Score],RFM[Client Segmentation])</f>
        <v>New Customer</v>
      </c>
    </row>
    <row r="1268" spans="1:18" x14ac:dyDescent="0.3">
      <c r="A1268" t="s">
        <v>1320</v>
      </c>
      <c r="B1268" t="s">
        <v>43</v>
      </c>
      <c r="C1268">
        <v>41</v>
      </c>
      <c r="D1268" t="s">
        <v>8068</v>
      </c>
      <c r="E1268" t="s">
        <v>8084</v>
      </c>
      <c r="F1268" t="s">
        <v>17</v>
      </c>
      <c r="G1268">
        <v>6</v>
      </c>
      <c r="H1268" s="1">
        <v>2205</v>
      </c>
      <c r="I1268">
        <v>12452</v>
      </c>
      <c r="J1268" s="1">
        <v>28</v>
      </c>
      <c r="K1268" t="s">
        <v>28</v>
      </c>
      <c r="L1268" t="s">
        <v>45</v>
      </c>
      <c r="M1268" t="s">
        <v>23</v>
      </c>
      <c r="N1268" s="1">
        <f xml:space="preserve"> ROUND((1 - _xlfn.PERCENTRANK.INC(customers[days_since_last_purchase],customers[[#This Row],[days_since_last_purchase]]))*4 +1,0)</f>
        <v>4</v>
      </c>
      <c r="O1268" s="1">
        <f>ROUND(_xlfn.PERCENTRANK.INC(customers[total_orders],customers[[#This Row],[total_orders]])*4+1,0)</f>
        <v>2</v>
      </c>
      <c r="P1268" s="1">
        <f>ROUND(_xlfn.PERCENTRANK.INC(customers[total_spend_usd],customers[[#This Row],[total_spend_usd]])*4+1,0)</f>
        <v>2</v>
      </c>
      <c r="Q1268" s="1">
        <v>422</v>
      </c>
      <c r="R1268" s="1" t="str">
        <f>_xlfn.XLOOKUP(Q1268,RFM[RFM Score],RFM[Client Segmentation])</f>
        <v>New Customer</v>
      </c>
    </row>
    <row r="1269" spans="1:18" x14ac:dyDescent="0.3">
      <c r="A1269" t="s">
        <v>1321</v>
      </c>
      <c r="B1269" t="s">
        <v>11</v>
      </c>
      <c r="C1269">
        <v>36</v>
      </c>
      <c r="D1269" t="s">
        <v>8068</v>
      </c>
      <c r="E1269" t="s">
        <v>8084</v>
      </c>
      <c r="F1269" t="s">
        <v>17</v>
      </c>
      <c r="G1269">
        <v>8</v>
      </c>
      <c r="H1269" s="1">
        <v>5901</v>
      </c>
      <c r="I1269">
        <v>46964</v>
      </c>
      <c r="J1269" s="1">
        <v>203</v>
      </c>
      <c r="K1269" t="s">
        <v>44</v>
      </c>
      <c r="L1269" t="s">
        <v>45</v>
      </c>
      <c r="M1269" t="s">
        <v>23</v>
      </c>
      <c r="N1269" s="1">
        <f xml:space="preserve"> ROUND((1 - _xlfn.PERCENTRANK.INC(customers[days_since_last_purchase],customers[[#This Row],[days_since_last_purchase]]))*4 +1,0)</f>
        <v>1</v>
      </c>
      <c r="O1269" s="1">
        <f>ROUND(_xlfn.PERCENTRANK.INC(customers[total_orders],customers[[#This Row],[total_orders]])*4+1,0)</f>
        <v>2</v>
      </c>
      <c r="P1269" s="1">
        <f>ROUND(_xlfn.PERCENTRANK.INC(customers[total_spend_usd],customers[[#This Row],[total_spend_usd]])*4+1,0)</f>
        <v>3</v>
      </c>
      <c r="Q1269" s="1">
        <v>123</v>
      </c>
      <c r="R1269" s="1" t="str">
        <f>_xlfn.XLOOKUP(Q1269,RFM[RFM Score],RFM[Client Segmentation])</f>
        <v>Hibernating</v>
      </c>
    </row>
    <row r="1270" spans="1:18" x14ac:dyDescent="0.3">
      <c r="A1270" t="s">
        <v>1322</v>
      </c>
      <c r="B1270" t="s">
        <v>43</v>
      </c>
      <c r="C1270">
        <v>28</v>
      </c>
      <c r="D1270" t="s">
        <v>8070</v>
      </c>
      <c r="E1270" t="s">
        <v>8084</v>
      </c>
      <c r="F1270" t="s">
        <v>17</v>
      </c>
      <c r="G1270">
        <v>1</v>
      </c>
      <c r="H1270" s="1">
        <v>9275</v>
      </c>
      <c r="I1270">
        <v>9127</v>
      </c>
      <c r="J1270" s="1">
        <v>49</v>
      </c>
      <c r="K1270" t="s">
        <v>28</v>
      </c>
      <c r="L1270" t="s">
        <v>47</v>
      </c>
      <c r="M1270" t="s">
        <v>15</v>
      </c>
      <c r="N1270" s="1">
        <f xml:space="preserve"> ROUND((1 - _xlfn.PERCENTRANK.INC(customers[days_since_last_purchase],customers[[#This Row],[days_since_last_purchase]]))*4 +1,0)</f>
        <v>3</v>
      </c>
      <c r="O1270" s="1">
        <f>ROUND(_xlfn.PERCENTRANK.INC(customers[total_orders],customers[[#This Row],[total_orders]])*4+1,0)</f>
        <v>1</v>
      </c>
      <c r="P1270" s="1">
        <f>ROUND(_xlfn.PERCENTRANK.INC(customers[total_spend_usd],customers[[#This Row],[total_spend_usd]])*4+1,0)</f>
        <v>1</v>
      </c>
      <c r="Q1270" s="1">
        <v>311</v>
      </c>
      <c r="R1270" s="1" t="str">
        <f>_xlfn.XLOOKUP(Q1270,RFM[RFM Score],RFM[Client Segmentation])</f>
        <v>New Customer</v>
      </c>
    </row>
    <row r="1271" spans="1:18" x14ac:dyDescent="0.3">
      <c r="A1271" t="s">
        <v>1323</v>
      </c>
      <c r="B1271" t="s">
        <v>33</v>
      </c>
      <c r="C1271">
        <v>28</v>
      </c>
      <c r="D1271" t="s">
        <v>8070</v>
      </c>
      <c r="E1271" t="s">
        <v>8084</v>
      </c>
      <c r="F1271" t="s">
        <v>17</v>
      </c>
      <c r="G1271">
        <v>5</v>
      </c>
      <c r="H1271" s="1">
        <v>12478</v>
      </c>
      <c r="I1271">
        <v>68406</v>
      </c>
      <c r="J1271" s="1">
        <v>188</v>
      </c>
      <c r="K1271" t="s">
        <v>44</v>
      </c>
      <c r="L1271" t="s">
        <v>34</v>
      </c>
      <c r="M1271" t="s">
        <v>23</v>
      </c>
      <c r="N1271" s="1">
        <f xml:space="preserve"> ROUND((1 - _xlfn.PERCENTRANK.INC(customers[days_since_last_purchase],customers[[#This Row],[days_since_last_purchase]]))*4 +1,0)</f>
        <v>1</v>
      </c>
      <c r="O1271" s="1">
        <f>ROUND(_xlfn.PERCENTRANK.INC(customers[total_orders],customers[[#This Row],[total_orders]])*4+1,0)</f>
        <v>2</v>
      </c>
      <c r="P1271" s="1">
        <f>ROUND(_xlfn.PERCENTRANK.INC(customers[total_spend_usd],customers[[#This Row],[total_spend_usd]])*4+1,0)</f>
        <v>3</v>
      </c>
      <c r="Q1271" s="1">
        <v>123</v>
      </c>
      <c r="R1271" s="1" t="str">
        <f>_xlfn.XLOOKUP(Q1271,RFM[RFM Score],RFM[Client Segmentation])</f>
        <v>Hibernating</v>
      </c>
    </row>
    <row r="1272" spans="1:18" x14ac:dyDescent="0.3">
      <c r="A1272" t="s">
        <v>1324</v>
      </c>
      <c r="B1272" t="s">
        <v>43</v>
      </c>
      <c r="C1272">
        <v>35</v>
      </c>
      <c r="D1272" t="s">
        <v>8068</v>
      </c>
      <c r="E1272" t="s">
        <v>8084</v>
      </c>
      <c r="F1272" t="s">
        <v>12</v>
      </c>
      <c r="G1272">
        <v>32</v>
      </c>
      <c r="H1272" s="1">
        <v>3843</v>
      </c>
      <c r="I1272">
        <v>138459</v>
      </c>
      <c r="J1272" s="1">
        <v>216</v>
      </c>
      <c r="K1272" t="s">
        <v>44</v>
      </c>
      <c r="L1272" t="s">
        <v>14</v>
      </c>
      <c r="M1272" t="s">
        <v>15</v>
      </c>
      <c r="N1272" s="1">
        <f xml:space="preserve"> ROUND((1 - _xlfn.PERCENTRANK.INC(customers[days_since_last_purchase],customers[[#This Row],[days_since_last_purchase]]))*4 +1,0)</f>
        <v>1</v>
      </c>
      <c r="O1272" s="1">
        <f>ROUND(_xlfn.PERCENTRANK.INC(customers[total_orders],customers[[#This Row],[total_orders]])*4+1,0)</f>
        <v>4</v>
      </c>
      <c r="P1272" s="1">
        <f>ROUND(_xlfn.PERCENTRANK.INC(customers[total_spend_usd],customers[[#This Row],[total_spend_usd]])*4+1,0)</f>
        <v>4</v>
      </c>
      <c r="Q1272" s="1">
        <v>144</v>
      </c>
      <c r="R1272" s="1" t="str">
        <f>_xlfn.XLOOKUP(Q1272,RFM[RFM Score],RFM[Client Segmentation])</f>
        <v>Cannot Lose Them</v>
      </c>
    </row>
    <row r="1273" spans="1:18" x14ac:dyDescent="0.3">
      <c r="A1273" t="s">
        <v>1325</v>
      </c>
      <c r="B1273" t="s">
        <v>11</v>
      </c>
      <c r="C1273">
        <v>27</v>
      </c>
      <c r="D1273" t="s">
        <v>8070</v>
      </c>
      <c r="E1273" t="s">
        <v>8084</v>
      </c>
      <c r="F1273" t="s">
        <v>17</v>
      </c>
      <c r="G1273">
        <v>38</v>
      </c>
      <c r="H1273" s="1">
        <v>8311</v>
      </c>
      <c r="I1273">
        <v>34807</v>
      </c>
      <c r="J1273" s="1">
        <v>32</v>
      </c>
      <c r="K1273" t="s">
        <v>25</v>
      </c>
      <c r="L1273" t="s">
        <v>19</v>
      </c>
      <c r="M1273" t="s">
        <v>23</v>
      </c>
      <c r="N1273" s="1">
        <f xml:space="preserve"> ROUND((1 - _xlfn.PERCENTRANK.INC(customers[days_since_last_purchase],customers[[#This Row],[days_since_last_purchase]]))*4 +1,0)</f>
        <v>3</v>
      </c>
      <c r="O1273" s="1">
        <f>ROUND(_xlfn.PERCENTRANK.INC(customers[total_orders],customers[[#This Row],[total_orders]])*4+1,0)</f>
        <v>5</v>
      </c>
      <c r="P1273" s="1">
        <f>ROUND(_xlfn.PERCENTRANK.INC(customers[total_spend_usd],customers[[#This Row],[total_spend_usd]])*4+1,0)</f>
        <v>2</v>
      </c>
      <c r="Q1273" s="1">
        <v>352</v>
      </c>
      <c r="R1273" s="1" t="str">
        <f>_xlfn.XLOOKUP(Q1273,RFM[RFM Score],RFM[Client Segmentation])</f>
        <v>Potential Loyalist</v>
      </c>
    </row>
    <row r="1274" spans="1:18" x14ac:dyDescent="0.3">
      <c r="A1274" t="s">
        <v>1326</v>
      </c>
      <c r="B1274" t="s">
        <v>96</v>
      </c>
      <c r="C1274">
        <v>21</v>
      </c>
      <c r="D1274" t="s">
        <v>8069</v>
      </c>
      <c r="E1274" t="s">
        <v>8087</v>
      </c>
      <c r="F1274" t="s">
        <v>12</v>
      </c>
      <c r="G1274">
        <v>1</v>
      </c>
      <c r="H1274" s="1">
        <v>5802</v>
      </c>
      <c r="I1274">
        <v>6262</v>
      </c>
      <c r="J1274" s="1">
        <v>69</v>
      </c>
      <c r="K1274" t="s">
        <v>55</v>
      </c>
      <c r="L1274" t="s">
        <v>14</v>
      </c>
      <c r="M1274" t="s">
        <v>15</v>
      </c>
      <c r="N1274" s="1">
        <f xml:space="preserve"> ROUND((1 - _xlfn.PERCENTRANK.INC(customers[days_since_last_purchase],customers[[#This Row],[days_since_last_purchase]]))*4 +1,0)</f>
        <v>2</v>
      </c>
      <c r="O1274" s="1">
        <f>ROUND(_xlfn.PERCENTRANK.INC(customers[total_orders],customers[[#This Row],[total_orders]])*4+1,0)</f>
        <v>1</v>
      </c>
      <c r="P1274" s="1">
        <f>ROUND(_xlfn.PERCENTRANK.INC(customers[total_spend_usd],customers[[#This Row],[total_spend_usd]])*4+1,0)</f>
        <v>1</v>
      </c>
      <c r="Q1274" s="1">
        <v>211</v>
      </c>
      <c r="R1274" s="1" t="str">
        <f>_xlfn.XLOOKUP(Q1274,RFM[RFM Score],RFM[Client Segmentation])</f>
        <v>Hibernating</v>
      </c>
    </row>
    <row r="1275" spans="1:18" x14ac:dyDescent="0.3">
      <c r="A1275" t="s">
        <v>1327</v>
      </c>
      <c r="B1275" t="s">
        <v>51</v>
      </c>
      <c r="C1275">
        <v>27</v>
      </c>
      <c r="D1275" t="s">
        <v>8070</v>
      </c>
      <c r="E1275" t="s">
        <v>8084</v>
      </c>
      <c r="F1275" t="s">
        <v>17</v>
      </c>
      <c r="G1275">
        <v>21</v>
      </c>
      <c r="H1275" s="1">
        <v>409</v>
      </c>
      <c r="I1275">
        <v>77746</v>
      </c>
      <c r="J1275" s="1">
        <v>29</v>
      </c>
      <c r="K1275" t="s">
        <v>28</v>
      </c>
      <c r="L1275" t="s">
        <v>19</v>
      </c>
      <c r="M1275" t="s">
        <v>23</v>
      </c>
      <c r="N1275" s="1">
        <f xml:space="preserve"> ROUND((1 - _xlfn.PERCENTRANK.INC(customers[days_since_last_purchase],customers[[#This Row],[days_since_last_purchase]]))*4 +1,0)</f>
        <v>3</v>
      </c>
      <c r="O1275" s="1">
        <f>ROUND(_xlfn.PERCENTRANK.INC(customers[total_orders],customers[[#This Row],[total_orders]])*4+1,0)</f>
        <v>4</v>
      </c>
      <c r="P1275" s="1">
        <f>ROUND(_xlfn.PERCENTRANK.INC(customers[total_spend_usd],customers[[#This Row],[total_spend_usd]])*4+1,0)</f>
        <v>3</v>
      </c>
      <c r="Q1275" s="1">
        <v>343</v>
      </c>
      <c r="R1275" s="1" t="str">
        <f>_xlfn.XLOOKUP(Q1275,RFM[RFM Score],RFM[Client Segmentation])</f>
        <v>Need Attention</v>
      </c>
    </row>
    <row r="1276" spans="1:18" x14ac:dyDescent="0.3">
      <c r="A1276" t="s">
        <v>1328</v>
      </c>
      <c r="B1276" t="s">
        <v>11</v>
      </c>
      <c r="C1276">
        <v>38</v>
      </c>
      <c r="D1276" t="s">
        <v>8068</v>
      </c>
      <c r="E1276" t="s">
        <v>8084</v>
      </c>
      <c r="F1276" t="s">
        <v>17</v>
      </c>
      <c r="G1276">
        <v>62</v>
      </c>
      <c r="H1276" s="1">
        <v>4492</v>
      </c>
      <c r="I1276">
        <v>261171</v>
      </c>
      <c r="J1276" s="1">
        <v>192</v>
      </c>
      <c r="K1276" t="s">
        <v>18</v>
      </c>
      <c r="L1276" t="s">
        <v>19</v>
      </c>
      <c r="M1276" t="s">
        <v>15</v>
      </c>
      <c r="N1276" s="1">
        <f xml:space="preserve"> ROUND((1 - _xlfn.PERCENTRANK.INC(customers[days_since_last_purchase],customers[[#This Row],[days_since_last_purchase]]))*4 +1,0)</f>
        <v>1</v>
      </c>
      <c r="O1276" s="1">
        <f>ROUND(_xlfn.PERCENTRANK.INC(customers[total_orders],customers[[#This Row],[total_orders]])*4+1,0)</f>
        <v>5</v>
      </c>
      <c r="P1276" s="1">
        <f>ROUND(_xlfn.PERCENTRANK.INC(customers[total_spend_usd],customers[[#This Row],[total_spend_usd]])*4+1,0)</f>
        <v>4</v>
      </c>
      <c r="Q1276" s="1">
        <v>154</v>
      </c>
      <c r="R1276" s="1" t="str">
        <f>_xlfn.XLOOKUP(Q1276,RFM[RFM Score],RFM[Client Segmentation])</f>
        <v>Cannot Lose Them</v>
      </c>
    </row>
    <row r="1277" spans="1:18" x14ac:dyDescent="0.3">
      <c r="A1277" t="s">
        <v>1329</v>
      </c>
      <c r="B1277" t="s">
        <v>49</v>
      </c>
      <c r="C1277">
        <v>44</v>
      </c>
      <c r="D1277" t="s">
        <v>8068</v>
      </c>
      <c r="E1277" t="s">
        <v>8085</v>
      </c>
      <c r="F1277" t="s">
        <v>17</v>
      </c>
      <c r="G1277">
        <v>10</v>
      </c>
      <c r="H1277" s="1">
        <v>19729</v>
      </c>
      <c r="I1277">
        <v>19286</v>
      </c>
      <c r="J1277" s="1">
        <v>28</v>
      </c>
      <c r="K1277" t="s">
        <v>44</v>
      </c>
      <c r="L1277" t="s">
        <v>14</v>
      </c>
      <c r="M1277" t="s">
        <v>15</v>
      </c>
      <c r="N1277" s="1">
        <f xml:space="preserve"> ROUND((1 - _xlfn.PERCENTRANK.INC(customers[days_since_last_purchase],customers[[#This Row],[days_since_last_purchase]]))*4 +1,0)</f>
        <v>4</v>
      </c>
      <c r="O1277" s="1">
        <f>ROUND(_xlfn.PERCENTRANK.INC(customers[total_orders],customers[[#This Row],[total_orders]])*4+1,0)</f>
        <v>3</v>
      </c>
      <c r="P1277" s="1">
        <f>ROUND(_xlfn.PERCENTRANK.INC(customers[total_spend_usd],customers[[#This Row],[total_spend_usd]])*4+1,0)</f>
        <v>2</v>
      </c>
      <c r="Q1277" s="1">
        <v>432</v>
      </c>
      <c r="R1277" s="1" t="str">
        <f>_xlfn.XLOOKUP(Q1277,RFM[RFM Score],RFM[Client Segmentation])</f>
        <v>Potential Loyalist</v>
      </c>
    </row>
    <row r="1278" spans="1:18" x14ac:dyDescent="0.3">
      <c r="A1278" t="s">
        <v>1330</v>
      </c>
      <c r="B1278" t="s">
        <v>11</v>
      </c>
      <c r="C1278">
        <v>26</v>
      </c>
      <c r="D1278" t="s">
        <v>8070</v>
      </c>
      <c r="E1278" t="s">
        <v>8084</v>
      </c>
      <c r="F1278" t="s">
        <v>17</v>
      </c>
      <c r="G1278">
        <v>22</v>
      </c>
      <c r="H1278" s="1">
        <v>3747</v>
      </c>
      <c r="I1278">
        <v>77294</v>
      </c>
      <c r="J1278" s="1">
        <v>34</v>
      </c>
      <c r="K1278" t="s">
        <v>52</v>
      </c>
      <c r="L1278" t="s">
        <v>19</v>
      </c>
      <c r="M1278" t="s">
        <v>23</v>
      </c>
      <c r="N1278" s="1">
        <f xml:space="preserve"> ROUND((1 - _xlfn.PERCENTRANK.INC(customers[days_since_last_purchase],customers[[#This Row],[days_since_last_purchase]]))*4 +1,0)</f>
        <v>3</v>
      </c>
      <c r="O1278" s="1">
        <f>ROUND(_xlfn.PERCENTRANK.INC(customers[total_orders],customers[[#This Row],[total_orders]])*4+1,0)</f>
        <v>4</v>
      </c>
      <c r="P1278" s="1">
        <f>ROUND(_xlfn.PERCENTRANK.INC(customers[total_spend_usd],customers[[#This Row],[total_spend_usd]])*4+1,0)</f>
        <v>3</v>
      </c>
      <c r="Q1278" s="1">
        <v>343</v>
      </c>
      <c r="R1278" s="1" t="str">
        <f>_xlfn.XLOOKUP(Q1278,RFM[RFM Score],RFM[Client Segmentation])</f>
        <v>Need Attention</v>
      </c>
    </row>
    <row r="1279" spans="1:18" x14ac:dyDescent="0.3">
      <c r="A1279" t="s">
        <v>1331</v>
      </c>
      <c r="B1279" t="s">
        <v>96</v>
      </c>
      <c r="C1279">
        <v>39</v>
      </c>
      <c r="D1279" t="s">
        <v>8068</v>
      </c>
      <c r="E1279" t="s">
        <v>8084</v>
      </c>
      <c r="F1279" t="s">
        <v>12</v>
      </c>
      <c r="G1279">
        <v>15</v>
      </c>
      <c r="H1279" s="1">
        <v>25061</v>
      </c>
      <c r="I1279">
        <v>323885</v>
      </c>
      <c r="J1279" s="1">
        <v>49</v>
      </c>
      <c r="K1279" t="s">
        <v>37</v>
      </c>
      <c r="L1279" t="s">
        <v>22</v>
      </c>
      <c r="M1279" t="s">
        <v>23</v>
      </c>
      <c r="N1279" s="1">
        <f xml:space="preserve"> ROUND((1 - _xlfn.PERCENTRANK.INC(customers[days_since_last_purchase],customers[[#This Row],[days_since_last_purchase]]))*4 +1,0)</f>
        <v>3</v>
      </c>
      <c r="O1279" s="1">
        <f>ROUND(_xlfn.PERCENTRANK.INC(customers[total_orders],customers[[#This Row],[total_orders]])*4+1,0)</f>
        <v>3</v>
      </c>
      <c r="P1279" s="1">
        <f>ROUND(_xlfn.PERCENTRANK.INC(customers[total_spend_usd],customers[[#This Row],[total_spend_usd]])*4+1,0)</f>
        <v>5</v>
      </c>
      <c r="Q1279" s="1">
        <v>335</v>
      </c>
      <c r="R1279" s="1" t="str">
        <f>_xlfn.XLOOKUP(Q1279,RFM[RFM Score],RFM[Client Segmentation])</f>
        <v>Loyal Customer</v>
      </c>
    </row>
    <row r="1280" spans="1:18" x14ac:dyDescent="0.3">
      <c r="A1280" t="s">
        <v>1332</v>
      </c>
      <c r="B1280" t="s">
        <v>11</v>
      </c>
      <c r="C1280">
        <v>37</v>
      </c>
      <c r="D1280" t="s">
        <v>8068</v>
      </c>
      <c r="E1280" t="s">
        <v>8084</v>
      </c>
      <c r="F1280" t="s">
        <v>12</v>
      </c>
      <c r="G1280">
        <v>24</v>
      </c>
      <c r="H1280" s="1">
        <v>8072</v>
      </c>
      <c r="I1280">
        <v>210095</v>
      </c>
      <c r="J1280" s="1">
        <v>62</v>
      </c>
      <c r="K1280" t="s">
        <v>40</v>
      </c>
      <c r="L1280" t="s">
        <v>14</v>
      </c>
      <c r="M1280" t="s">
        <v>23</v>
      </c>
      <c r="N1280" s="1">
        <f xml:space="preserve"> ROUND((1 - _xlfn.PERCENTRANK.INC(customers[days_since_last_purchase],customers[[#This Row],[days_since_last_purchase]]))*4 +1,0)</f>
        <v>2</v>
      </c>
      <c r="O1280" s="1">
        <f>ROUND(_xlfn.PERCENTRANK.INC(customers[total_orders],customers[[#This Row],[total_orders]])*4+1,0)</f>
        <v>4</v>
      </c>
      <c r="P1280" s="1">
        <f>ROUND(_xlfn.PERCENTRANK.INC(customers[total_spend_usd],customers[[#This Row],[total_spend_usd]])*4+1,0)</f>
        <v>4</v>
      </c>
      <c r="Q1280" s="1">
        <v>244</v>
      </c>
      <c r="R1280" s="1" t="str">
        <f>_xlfn.XLOOKUP(Q1280,RFM[RFM Score],RFM[Client Segmentation])</f>
        <v>At Risk</v>
      </c>
    </row>
    <row r="1281" spans="1:18" x14ac:dyDescent="0.3">
      <c r="A1281" t="s">
        <v>1333</v>
      </c>
      <c r="B1281" t="s">
        <v>33</v>
      </c>
      <c r="C1281">
        <v>43</v>
      </c>
      <c r="D1281" t="s">
        <v>8068</v>
      </c>
      <c r="E1281" t="s">
        <v>8084</v>
      </c>
      <c r="F1281" t="s">
        <v>17</v>
      </c>
      <c r="G1281">
        <v>21</v>
      </c>
      <c r="H1281" s="1">
        <v>2784</v>
      </c>
      <c r="I1281">
        <v>62557</v>
      </c>
      <c r="J1281" s="1">
        <v>38</v>
      </c>
      <c r="K1281" t="s">
        <v>52</v>
      </c>
      <c r="L1281" t="s">
        <v>14</v>
      </c>
      <c r="M1281" t="s">
        <v>15</v>
      </c>
      <c r="N1281" s="1">
        <f xml:space="preserve"> ROUND((1 - _xlfn.PERCENTRANK.INC(customers[days_since_last_purchase],customers[[#This Row],[days_since_last_purchase]]))*4 +1,0)</f>
        <v>3</v>
      </c>
      <c r="O1281" s="1">
        <f>ROUND(_xlfn.PERCENTRANK.INC(customers[total_orders],customers[[#This Row],[total_orders]])*4+1,0)</f>
        <v>4</v>
      </c>
      <c r="P1281" s="1">
        <f>ROUND(_xlfn.PERCENTRANK.INC(customers[total_spend_usd],customers[[#This Row],[total_spend_usd]])*4+1,0)</f>
        <v>3</v>
      </c>
      <c r="Q1281" s="1">
        <v>343</v>
      </c>
      <c r="R1281" s="1" t="str">
        <f>_xlfn.XLOOKUP(Q1281,RFM[RFM Score],RFM[Client Segmentation])</f>
        <v>Need Attention</v>
      </c>
    </row>
    <row r="1282" spans="1:18" x14ac:dyDescent="0.3">
      <c r="A1282" t="s">
        <v>1334</v>
      </c>
      <c r="B1282" t="s">
        <v>11</v>
      </c>
      <c r="C1282">
        <v>36</v>
      </c>
      <c r="D1282" t="s">
        <v>8068</v>
      </c>
      <c r="E1282" t="s">
        <v>8084</v>
      </c>
      <c r="F1282" t="s">
        <v>17</v>
      </c>
      <c r="G1282">
        <v>30</v>
      </c>
      <c r="H1282" s="1">
        <v>8673</v>
      </c>
      <c r="I1282">
        <v>279447</v>
      </c>
      <c r="J1282" s="1">
        <v>20</v>
      </c>
      <c r="K1282" t="s">
        <v>18</v>
      </c>
      <c r="L1282" t="s">
        <v>34</v>
      </c>
      <c r="M1282" t="s">
        <v>23</v>
      </c>
      <c r="N1282" s="1">
        <f xml:space="preserve"> ROUND((1 - _xlfn.PERCENTRANK.INC(customers[days_since_last_purchase],customers[[#This Row],[days_since_last_purchase]]))*4 +1,0)</f>
        <v>4</v>
      </c>
      <c r="O1282" s="1">
        <f>ROUND(_xlfn.PERCENTRANK.INC(customers[total_orders],customers[[#This Row],[total_orders]])*4+1,0)</f>
        <v>4</v>
      </c>
      <c r="P1282" s="1">
        <f>ROUND(_xlfn.PERCENTRANK.INC(customers[total_spend_usd],customers[[#This Row],[total_spend_usd]])*4+1,0)</f>
        <v>4</v>
      </c>
      <c r="Q1282" s="1">
        <v>444</v>
      </c>
      <c r="R1282" s="1" t="str">
        <f>_xlfn.XLOOKUP(Q1282,RFM[RFM Score],RFM[Client Segmentation])</f>
        <v>Loyal Customer</v>
      </c>
    </row>
    <row r="1283" spans="1:18" x14ac:dyDescent="0.3">
      <c r="A1283" t="s">
        <v>1335</v>
      </c>
      <c r="B1283" t="s">
        <v>173</v>
      </c>
      <c r="C1283">
        <v>34</v>
      </c>
      <c r="D1283" t="s">
        <v>8070</v>
      </c>
      <c r="E1283" t="s">
        <v>8086</v>
      </c>
      <c r="F1283" t="s">
        <v>12</v>
      </c>
      <c r="G1283">
        <v>35</v>
      </c>
      <c r="H1283" s="1">
        <v>7182</v>
      </c>
      <c r="I1283">
        <v>232397</v>
      </c>
      <c r="J1283" s="1">
        <v>28</v>
      </c>
      <c r="K1283" t="s">
        <v>52</v>
      </c>
      <c r="L1283" t="s">
        <v>47</v>
      </c>
      <c r="M1283" t="s">
        <v>23</v>
      </c>
      <c r="N1283" s="1">
        <f xml:space="preserve"> ROUND((1 - _xlfn.PERCENTRANK.INC(customers[days_since_last_purchase],customers[[#This Row],[days_since_last_purchase]]))*4 +1,0)</f>
        <v>4</v>
      </c>
      <c r="O1283" s="1">
        <f>ROUND(_xlfn.PERCENTRANK.INC(customers[total_orders],customers[[#This Row],[total_orders]])*4+1,0)</f>
        <v>5</v>
      </c>
      <c r="P1283" s="1">
        <f>ROUND(_xlfn.PERCENTRANK.INC(customers[total_spend_usd],customers[[#This Row],[total_spend_usd]])*4+1,0)</f>
        <v>4</v>
      </c>
      <c r="Q1283" s="1">
        <v>454</v>
      </c>
      <c r="R1283" s="1" t="str">
        <f>_xlfn.XLOOKUP(Q1283,RFM[RFM Score],RFM[Client Segmentation])</f>
        <v>Champion</v>
      </c>
    </row>
    <row r="1284" spans="1:18" x14ac:dyDescent="0.3">
      <c r="A1284" t="s">
        <v>1336</v>
      </c>
      <c r="B1284" t="s">
        <v>68</v>
      </c>
      <c r="C1284">
        <v>38</v>
      </c>
      <c r="D1284" t="s">
        <v>8068</v>
      </c>
      <c r="E1284" t="s">
        <v>8084</v>
      </c>
      <c r="F1284" t="s">
        <v>17</v>
      </c>
      <c r="G1284">
        <v>7</v>
      </c>
      <c r="H1284" s="1">
        <v>8464</v>
      </c>
      <c r="I1284">
        <v>54559</v>
      </c>
      <c r="J1284" s="1">
        <v>141</v>
      </c>
      <c r="K1284" t="s">
        <v>25</v>
      </c>
      <c r="L1284" t="s">
        <v>47</v>
      </c>
      <c r="M1284" t="s">
        <v>23</v>
      </c>
      <c r="N1284" s="1">
        <f xml:space="preserve"> ROUND((1 - _xlfn.PERCENTRANK.INC(customers[days_since_last_purchase],customers[[#This Row],[days_since_last_purchase]]))*4 +1,0)</f>
        <v>1</v>
      </c>
      <c r="O1284" s="1">
        <f>ROUND(_xlfn.PERCENTRANK.INC(customers[total_orders],customers[[#This Row],[total_orders]])*4+1,0)</f>
        <v>2</v>
      </c>
      <c r="P1284" s="1">
        <f>ROUND(_xlfn.PERCENTRANK.INC(customers[total_spend_usd],customers[[#This Row],[total_spend_usd]])*4+1,0)</f>
        <v>3</v>
      </c>
      <c r="Q1284" s="1">
        <v>123</v>
      </c>
      <c r="R1284" s="1" t="str">
        <f>_xlfn.XLOOKUP(Q1284,RFM[RFM Score],RFM[Client Segmentation])</f>
        <v>Hibernating</v>
      </c>
    </row>
    <row r="1285" spans="1:18" x14ac:dyDescent="0.3">
      <c r="A1285" t="s">
        <v>1337</v>
      </c>
      <c r="B1285" t="s">
        <v>123</v>
      </c>
      <c r="C1285">
        <v>24</v>
      </c>
      <c r="D1285" t="s">
        <v>8069</v>
      </c>
      <c r="E1285" t="s">
        <v>8087</v>
      </c>
      <c r="F1285" t="s">
        <v>17</v>
      </c>
      <c r="G1285">
        <v>57</v>
      </c>
      <c r="H1285" s="1">
        <v>3926</v>
      </c>
      <c r="I1285">
        <v>222448</v>
      </c>
      <c r="J1285" s="1">
        <v>49</v>
      </c>
      <c r="K1285" t="s">
        <v>28</v>
      </c>
      <c r="L1285" t="s">
        <v>47</v>
      </c>
      <c r="M1285" t="s">
        <v>23</v>
      </c>
      <c r="N1285" s="1">
        <f xml:space="preserve"> ROUND((1 - _xlfn.PERCENTRANK.INC(customers[days_since_last_purchase],customers[[#This Row],[days_since_last_purchase]]))*4 +1,0)</f>
        <v>3</v>
      </c>
      <c r="O1285" s="1">
        <f>ROUND(_xlfn.PERCENTRANK.INC(customers[total_orders],customers[[#This Row],[total_orders]])*4+1,0)</f>
        <v>5</v>
      </c>
      <c r="P1285" s="1">
        <f>ROUND(_xlfn.PERCENTRANK.INC(customers[total_spend_usd],customers[[#This Row],[total_spend_usd]])*4+1,0)</f>
        <v>4</v>
      </c>
      <c r="Q1285" s="1">
        <v>354</v>
      </c>
      <c r="R1285" s="1" t="str">
        <f>_xlfn.XLOOKUP(Q1285,RFM[RFM Score],RFM[Client Segmentation])</f>
        <v>Loyal Customer</v>
      </c>
    </row>
    <row r="1286" spans="1:18" x14ac:dyDescent="0.3">
      <c r="A1286" t="s">
        <v>1338</v>
      </c>
      <c r="B1286" t="s">
        <v>147</v>
      </c>
      <c r="C1286">
        <v>39</v>
      </c>
      <c r="D1286" t="s">
        <v>8068</v>
      </c>
      <c r="E1286" t="s">
        <v>8084</v>
      </c>
      <c r="F1286" t="s">
        <v>12</v>
      </c>
      <c r="G1286">
        <v>6</v>
      </c>
      <c r="H1286" s="1">
        <v>8365</v>
      </c>
      <c r="I1286">
        <v>5276</v>
      </c>
      <c r="J1286" s="1">
        <v>105</v>
      </c>
      <c r="K1286" t="s">
        <v>21</v>
      </c>
      <c r="L1286" t="s">
        <v>34</v>
      </c>
      <c r="M1286" t="s">
        <v>23</v>
      </c>
      <c r="N1286" s="1">
        <f xml:space="preserve"> ROUND((1 - _xlfn.PERCENTRANK.INC(customers[days_since_last_purchase],customers[[#This Row],[days_since_last_purchase]]))*4 +1,0)</f>
        <v>2</v>
      </c>
      <c r="O1286" s="1">
        <f>ROUND(_xlfn.PERCENTRANK.INC(customers[total_orders],customers[[#This Row],[total_orders]])*4+1,0)</f>
        <v>2</v>
      </c>
      <c r="P1286" s="1">
        <f>ROUND(_xlfn.PERCENTRANK.INC(customers[total_spend_usd],customers[[#This Row],[total_spend_usd]])*4+1,0)</f>
        <v>1</v>
      </c>
      <c r="Q1286" s="1">
        <v>221</v>
      </c>
      <c r="R1286" s="1" t="str">
        <f>_xlfn.XLOOKUP(Q1286,RFM[RFM Score],RFM[Client Segmentation])</f>
        <v>About To Sleep</v>
      </c>
    </row>
    <row r="1287" spans="1:18" x14ac:dyDescent="0.3">
      <c r="A1287" t="s">
        <v>1339</v>
      </c>
      <c r="B1287" t="s">
        <v>11</v>
      </c>
      <c r="C1287">
        <v>60</v>
      </c>
      <c r="D1287" t="s">
        <v>8072</v>
      </c>
      <c r="E1287" t="s">
        <v>8087</v>
      </c>
      <c r="F1287" t="s">
        <v>12</v>
      </c>
      <c r="G1287">
        <v>30</v>
      </c>
      <c r="H1287" s="1">
        <v>10619</v>
      </c>
      <c r="I1287">
        <v>361085</v>
      </c>
      <c r="J1287" s="1">
        <v>35</v>
      </c>
      <c r="K1287" t="s">
        <v>21</v>
      </c>
      <c r="L1287" t="s">
        <v>45</v>
      </c>
      <c r="M1287" t="s">
        <v>23</v>
      </c>
      <c r="N1287" s="1">
        <f xml:space="preserve"> ROUND((1 - _xlfn.PERCENTRANK.INC(customers[days_since_last_purchase],customers[[#This Row],[days_since_last_purchase]]))*4 +1,0)</f>
        <v>3</v>
      </c>
      <c r="O1287" s="1">
        <f>ROUND(_xlfn.PERCENTRANK.INC(customers[total_orders],customers[[#This Row],[total_orders]])*4+1,0)</f>
        <v>4</v>
      </c>
      <c r="P1287" s="1">
        <f>ROUND(_xlfn.PERCENTRANK.INC(customers[total_spend_usd],customers[[#This Row],[total_spend_usd]])*4+1,0)</f>
        <v>5</v>
      </c>
      <c r="Q1287" s="1">
        <v>345</v>
      </c>
      <c r="R1287" s="1" t="str">
        <f>_xlfn.XLOOKUP(Q1287,RFM[RFM Score],RFM[Client Segmentation])</f>
        <v>Loyal Customer</v>
      </c>
    </row>
    <row r="1288" spans="1:18" x14ac:dyDescent="0.3">
      <c r="A1288" t="s">
        <v>1340</v>
      </c>
      <c r="B1288" t="s">
        <v>11</v>
      </c>
      <c r="C1288">
        <v>32</v>
      </c>
      <c r="D1288" t="s">
        <v>8070</v>
      </c>
      <c r="E1288" t="s">
        <v>8087</v>
      </c>
      <c r="F1288" t="s">
        <v>17</v>
      </c>
      <c r="G1288">
        <v>26</v>
      </c>
      <c r="H1288" s="1">
        <v>4259</v>
      </c>
      <c r="I1288">
        <v>94644</v>
      </c>
      <c r="J1288" s="1">
        <v>114</v>
      </c>
      <c r="K1288" t="s">
        <v>25</v>
      </c>
      <c r="L1288" t="s">
        <v>14</v>
      </c>
      <c r="M1288" t="s">
        <v>15</v>
      </c>
      <c r="N1288" s="1">
        <f xml:space="preserve"> ROUND((1 - _xlfn.PERCENTRANK.INC(customers[days_since_last_purchase],customers[[#This Row],[days_since_last_purchase]]))*4 +1,0)</f>
        <v>2</v>
      </c>
      <c r="O1288" s="1">
        <f>ROUND(_xlfn.PERCENTRANK.INC(customers[total_orders],customers[[#This Row],[total_orders]])*4+1,0)</f>
        <v>4</v>
      </c>
      <c r="P1288" s="1">
        <f>ROUND(_xlfn.PERCENTRANK.INC(customers[total_spend_usd],customers[[#This Row],[total_spend_usd]])*4+1,0)</f>
        <v>3</v>
      </c>
      <c r="Q1288" s="1">
        <v>243</v>
      </c>
      <c r="R1288" s="1" t="str">
        <f>_xlfn.XLOOKUP(Q1288,RFM[RFM Score],RFM[Client Segmentation])</f>
        <v>At Risk</v>
      </c>
    </row>
    <row r="1289" spans="1:18" x14ac:dyDescent="0.3">
      <c r="A1289" t="s">
        <v>1341</v>
      </c>
      <c r="B1289" t="s">
        <v>33</v>
      </c>
      <c r="C1289">
        <v>44</v>
      </c>
      <c r="D1289" t="s">
        <v>8068</v>
      </c>
      <c r="E1289" t="s">
        <v>8084</v>
      </c>
      <c r="F1289" t="s">
        <v>17</v>
      </c>
      <c r="G1289">
        <v>14</v>
      </c>
      <c r="H1289" s="1">
        <v>13325</v>
      </c>
      <c r="I1289">
        <v>177043</v>
      </c>
      <c r="J1289" s="1">
        <v>8</v>
      </c>
      <c r="K1289" t="s">
        <v>37</v>
      </c>
      <c r="L1289" t="s">
        <v>19</v>
      </c>
      <c r="M1289" t="s">
        <v>15</v>
      </c>
      <c r="N1289" s="1">
        <f xml:space="preserve"> ROUND((1 - _xlfn.PERCENTRANK.INC(customers[days_since_last_purchase],customers[[#This Row],[days_since_last_purchase]]))*4 +1,0)</f>
        <v>4</v>
      </c>
      <c r="O1289" s="1">
        <f>ROUND(_xlfn.PERCENTRANK.INC(customers[total_orders],customers[[#This Row],[total_orders]])*4+1,0)</f>
        <v>3</v>
      </c>
      <c r="P1289" s="1">
        <f>ROUND(_xlfn.PERCENTRANK.INC(customers[total_spend_usd],customers[[#This Row],[total_spend_usd]])*4+1,0)</f>
        <v>4</v>
      </c>
      <c r="Q1289" s="1">
        <v>434</v>
      </c>
      <c r="R1289" s="1" t="str">
        <f>_xlfn.XLOOKUP(Q1289,RFM[RFM Score],RFM[Client Segmentation])</f>
        <v>Need Attention</v>
      </c>
    </row>
    <row r="1290" spans="1:18" x14ac:dyDescent="0.3">
      <c r="A1290" t="s">
        <v>1342</v>
      </c>
      <c r="B1290" t="s">
        <v>107</v>
      </c>
      <c r="C1290">
        <v>54</v>
      </c>
      <c r="D1290" t="s">
        <v>8071</v>
      </c>
      <c r="E1290" t="s">
        <v>8084</v>
      </c>
      <c r="F1290" t="s">
        <v>12</v>
      </c>
      <c r="G1290">
        <v>52</v>
      </c>
      <c r="H1290" s="1">
        <v>7448</v>
      </c>
      <c r="I1290">
        <v>377097</v>
      </c>
      <c r="J1290" s="1">
        <v>0</v>
      </c>
      <c r="K1290" t="s">
        <v>18</v>
      </c>
      <c r="L1290" t="s">
        <v>19</v>
      </c>
      <c r="M1290" t="s">
        <v>23</v>
      </c>
      <c r="N1290" s="1">
        <f xml:space="preserve"> ROUND((1 - _xlfn.PERCENTRANK.INC(customers[days_since_last_purchase],customers[[#This Row],[days_since_last_purchase]]))*4 +1,0)</f>
        <v>5</v>
      </c>
      <c r="O1290" s="1">
        <f>ROUND(_xlfn.PERCENTRANK.INC(customers[total_orders],customers[[#This Row],[total_orders]])*4+1,0)</f>
        <v>5</v>
      </c>
      <c r="P1290" s="1">
        <f>ROUND(_xlfn.PERCENTRANK.INC(customers[total_spend_usd],customers[[#This Row],[total_spend_usd]])*4+1,0)</f>
        <v>5</v>
      </c>
      <c r="Q1290" s="1">
        <v>555</v>
      </c>
      <c r="R1290" s="1" t="str">
        <f>_xlfn.XLOOKUP(Q1290,RFM[RFM Score],RFM[Client Segmentation])</f>
        <v>Champion</v>
      </c>
    </row>
    <row r="1291" spans="1:18" x14ac:dyDescent="0.3">
      <c r="A1291" t="s">
        <v>1343</v>
      </c>
      <c r="B1291" t="s">
        <v>11</v>
      </c>
      <c r="C1291">
        <v>32</v>
      </c>
      <c r="D1291" t="s">
        <v>8070</v>
      </c>
      <c r="E1291" t="s">
        <v>8084</v>
      </c>
      <c r="F1291" t="s">
        <v>12</v>
      </c>
      <c r="G1291">
        <v>50</v>
      </c>
      <c r="H1291" s="1">
        <v>6024</v>
      </c>
      <c r="I1291">
        <v>340241</v>
      </c>
      <c r="J1291" s="1">
        <v>43</v>
      </c>
      <c r="K1291" t="s">
        <v>40</v>
      </c>
      <c r="L1291" t="s">
        <v>14</v>
      </c>
      <c r="M1291" t="s">
        <v>23</v>
      </c>
      <c r="N1291" s="1">
        <f xml:space="preserve"> ROUND((1 - _xlfn.PERCENTRANK.INC(customers[days_since_last_purchase],customers[[#This Row],[days_since_last_purchase]]))*4 +1,0)</f>
        <v>3</v>
      </c>
      <c r="O1291" s="1">
        <f>ROUND(_xlfn.PERCENTRANK.INC(customers[total_orders],customers[[#This Row],[total_orders]])*4+1,0)</f>
        <v>5</v>
      </c>
      <c r="P1291" s="1">
        <f>ROUND(_xlfn.PERCENTRANK.INC(customers[total_spend_usd],customers[[#This Row],[total_spend_usd]])*4+1,0)</f>
        <v>5</v>
      </c>
      <c r="Q1291" s="1">
        <v>355</v>
      </c>
      <c r="R1291" s="1" t="str">
        <f>_xlfn.XLOOKUP(Q1291,RFM[RFM Score],RFM[Client Segmentation])</f>
        <v>Loyal Customer</v>
      </c>
    </row>
    <row r="1292" spans="1:18" x14ac:dyDescent="0.3">
      <c r="A1292" t="s">
        <v>1344</v>
      </c>
      <c r="B1292" t="s">
        <v>68</v>
      </c>
      <c r="C1292">
        <v>18</v>
      </c>
      <c r="D1292" t="s">
        <v>8069</v>
      </c>
      <c r="E1292" t="s">
        <v>8084</v>
      </c>
      <c r="F1292" t="s">
        <v>12</v>
      </c>
      <c r="G1292">
        <v>77</v>
      </c>
      <c r="H1292" s="1">
        <v>5314</v>
      </c>
      <c r="I1292">
        <v>372064</v>
      </c>
      <c r="J1292" s="1">
        <v>12</v>
      </c>
      <c r="K1292" t="s">
        <v>25</v>
      </c>
      <c r="L1292" t="s">
        <v>14</v>
      </c>
      <c r="M1292" t="s">
        <v>23</v>
      </c>
      <c r="N1292" s="1">
        <f xml:space="preserve"> ROUND((1 - _xlfn.PERCENTRANK.INC(customers[days_since_last_purchase],customers[[#This Row],[days_since_last_purchase]]))*4 +1,0)</f>
        <v>4</v>
      </c>
      <c r="O1292" s="1">
        <f>ROUND(_xlfn.PERCENTRANK.INC(customers[total_orders],customers[[#This Row],[total_orders]])*4+1,0)</f>
        <v>5</v>
      </c>
      <c r="P1292" s="1">
        <f>ROUND(_xlfn.PERCENTRANK.INC(customers[total_spend_usd],customers[[#This Row],[total_spend_usd]])*4+1,0)</f>
        <v>5</v>
      </c>
      <c r="Q1292" s="1">
        <v>455</v>
      </c>
      <c r="R1292" s="1" t="str">
        <f>_xlfn.XLOOKUP(Q1292,RFM[RFM Score],RFM[Client Segmentation])</f>
        <v>Champion</v>
      </c>
    </row>
    <row r="1293" spans="1:18" x14ac:dyDescent="0.3">
      <c r="A1293" t="s">
        <v>1345</v>
      </c>
      <c r="B1293" t="s">
        <v>96</v>
      </c>
      <c r="C1293">
        <v>23</v>
      </c>
      <c r="D1293" t="s">
        <v>8069</v>
      </c>
      <c r="E1293" t="s">
        <v>8085</v>
      </c>
      <c r="F1293" t="s">
        <v>12</v>
      </c>
      <c r="G1293">
        <v>6</v>
      </c>
      <c r="H1293" s="1">
        <v>6632</v>
      </c>
      <c r="I1293">
        <v>3824</v>
      </c>
      <c r="J1293" s="1">
        <v>147</v>
      </c>
      <c r="K1293" t="s">
        <v>98</v>
      </c>
      <c r="L1293" t="s">
        <v>14</v>
      </c>
      <c r="M1293" t="s">
        <v>15</v>
      </c>
      <c r="N1293" s="1">
        <f xml:space="preserve"> ROUND((1 - _xlfn.PERCENTRANK.INC(customers[days_since_last_purchase],customers[[#This Row],[days_since_last_purchase]]))*4 +1,0)</f>
        <v>1</v>
      </c>
      <c r="O1293" s="1">
        <f>ROUND(_xlfn.PERCENTRANK.INC(customers[total_orders],customers[[#This Row],[total_orders]])*4+1,0)</f>
        <v>2</v>
      </c>
      <c r="P1293" s="1">
        <f>ROUND(_xlfn.PERCENTRANK.INC(customers[total_spend_usd],customers[[#This Row],[total_spend_usd]])*4+1,0)</f>
        <v>1</v>
      </c>
      <c r="Q1293" s="1">
        <v>121</v>
      </c>
      <c r="R1293" s="1" t="str">
        <f>_xlfn.XLOOKUP(Q1293,RFM[RFM Score],RFM[Client Segmentation])</f>
        <v>Lost</v>
      </c>
    </row>
    <row r="1294" spans="1:18" x14ac:dyDescent="0.3">
      <c r="A1294" t="s">
        <v>1346</v>
      </c>
      <c r="B1294" t="s">
        <v>49</v>
      </c>
      <c r="C1294">
        <v>24</v>
      </c>
      <c r="D1294" t="s">
        <v>8069</v>
      </c>
      <c r="E1294" t="s">
        <v>8085</v>
      </c>
      <c r="F1294" t="s">
        <v>17</v>
      </c>
      <c r="G1294">
        <v>4</v>
      </c>
      <c r="H1294" s="1">
        <v>12736</v>
      </c>
      <c r="I1294">
        <v>44537</v>
      </c>
      <c r="J1294" s="1">
        <v>41</v>
      </c>
      <c r="K1294" t="s">
        <v>21</v>
      </c>
      <c r="L1294" t="s">
        <v>34</v>
      </c>
      <c r="M1294" t="s">
        <v>23</v>
      </c>
      <c r="N1294" s="1">
        <f xml:space="preserve"> ROUND((1 - _xlfn.PERCENTRANK.INC(customers[days_since_last_purchase],customers[[#This Row],[days_since_last_purchase]]))*4 +1,0)</f>
        <v>3</v>
      </c>
      <c r="O1294" s="1">
        <f>ROUND(_xlfn.PERCENTRANK.INC(customers[total_orders],customers[[#This Row],[total_orders]])*4+1,0)</f>
        <v>2</v>
      </c>
      <c r="P1294" s="1">
        <f>ROUND(_xlfn.PERCENTRANK.INC(customers[total_spend_usd],customers[[#This Row],[total_spend_usd]])*4+1,0)</f>
        <v>3</v>
      </c>
      <c r="Q1294" s="1">
        <v>323</v>
      </c>
      <c r="R1294" s="1" t="str">
        <f>_xlfn.XLOOKUP(Q1294,RFM[RFM Score],RFM[Client Segmentation])</f>
        <v>Potential Loyalist</v>
      </c>
    </row>
    <row r="1295" spans="1:18" x14ac:dyDescent="0.3">
      <c r="A1295" t="s">
        <v>1347</v>
      </c>
      <c r="B1295" t="s">
        <v>11</v>
      </c>
      <c r="C1295">
        <v>45</v>
      </c>
      <c r="D1295" t="s">
        <v>8071</v>
      </c>
      <c r="E1295" t="s">
        <v>8087</v>
      </c>
      <c r="F1295" t="s">
        <v>17</v>
      </c>
      <c r="G1295">
        <v>7</v>
      </c>
      <c r="H1295" s="1">
        <v>5283</v>
      </c>
      <c r="I1295">
        <v>34313</v>
      </c>
      <c r="J1295" s="1">
        <v>2</v>
      </c>
      <c r="K1295" t="s">
        <v>44</v>
      </c>
      <c r="L1295" t="s">
        <v>34</v>
      </c>
      <c r="M1295" t="s">
        <v>23</v>
      </c>
      <c r="N1295" s="1">
        <f xml:space="preserve"> ROUND((1 - _xlfn.PERCENTRANK.INC(customers[days_since_last_purchase],customers[[#This Row],[days_since_last_purchase]]))*4 +1,0)</f>
        <v>5</v>
      </c>
      <c r="O1295" s="1">
        <f>ROUND(_xlfn.PERCENTRANK.INC(customers[total_orders],customers[[#This Row],[total_orders]])*4+1,0)</f>
        <v>2</v>
      </c>
      <c r="P1295" s="1">
        <f>ROUND(_xlfn.PERCENTRANK.INC(customers[total_spend_usd],customers[[#This Row],[total_spend_usd]])*4+1,0)</f>
        <v>2</v>
      </c>
      <c r="Q1295" s="1">
        <v>522</v>
      </c>
      <c r="R1295" s="1" t="str">
        <f>_xlfn.XLOOKUP(Q1295,RFM[RFM Score],RFM[Client Segmentation])</f>
        <v>Promising</v>
      </c>
    </row>
    <row r="1296" spans="1:18" x14ac:dyDescent="0.3">
      <c r="A1296" t="s">
        <v>1348</v>
      </c>
      <c r="B1296" t="s">
        <v>61</v>
      </c>
      <c r="C1296">
        <v>40</v>
      </c>
      <c r="D1296" t="s">
        <v>8068</v>
      </c>
      <c r="E1296" t="s">
        <v>8085</v>
      </c>
      <c r="F1296" t="s">
        <v>17</v>
      </c>
      <c r="G1296">
        <v>3</v>
      </c>
      <c r="H1296" s="1">
        <v>22581</v>
      </c>
      <c r="I1296">
        <v>59361</v>
      </c>
      <c r="J1296" s="1">
        <v>131</v>
      </c>
      <c r="K1296" t="s">
        <v>44</v>
      </c>
      <c r="L1296" t="s">
        <v>34</v>
      </c>
      <c r="M1296" t="s">
        <v>15</v>
      </c>
      <c r="N1296" s="1">
        <f xml:space="preserve"> ROUND((1 - _xlfn.PERCENTRANK.INC(customers[days_since_last_purchase],customers[[#This Row],[days_since_last_purchase]]))*4 +1,0)</f>
        <v>1</v>
      </c>
      <c r="O1296" s="1">
        <f>ROUND(_xlfn.PERCENTRANK.INC(customers[total_orders],customers[[#This Row],[total_orders]])*4+1,0)</f>
        <v>1</v>
      </c>
      <c r="P1296" s="1">
        <f>ROUND(_xlfn.PERCENTRANK.INC(customers[total_spend_usd],customers[[#This Row],[total_spend_usd]])*4+1,0)</f>
        <v>3</v>
      </c>
      <c r="Q1296" s="1">
        <v>113</v>
      </c>
      <c r="R1296" s="1" t="str">
        <f>_xlfn.XLOOKUP(Q1296,RFM[RFM Score],RFM[Client Segmentation])</f>
        <v>Hibernating</v>
      </c>
    </row>
    <row r="1297" spans="1:18" x14ac:dyDescent="0.3">
      <c r="A1297" t="s">
        <v>1349</v>
      </c>
      <c r="B1297" t="s">
        <v>11</v>
      </c>
      <c r="C1297">
        <v>28</v>
      </c>
      <c r="D1297" t="s">
        <v>8070</v>
      </c>
      <c r="E1297" t="s">
        <v>8084</v>
      </c>
      <c r="F1297" t="s">
        <v>17</v>
      </c>
      <c r="G1297">
        <v>3</v>
      </c>
      <c r="H1297" s="1">
        <v>6219</v>
      </c>
      <c r="I1297">
        <v>21105</v>
      </c>
      <c r="J1297" s="1">
        <v>48</v>
      </c>
      <c r="K1297" t="s">
        <v>25</v>
      </c>
      <c r="L1297" t="s">
        <v>45</v>
      </c>
      <c r="M1297" t="s">
        <v>15</v>
      </c>
      <c r="N1297" s="1">
        <f xml:space="preserve"> ROUND((1 - _xlfn.PERCENTRANK.INC(customers[days_since_last_purchase],customers[[#This Row],[days_since_last_purchase]]))*4 +1,0)</f>
        <v>3</v>
      </c>
      <c r="O1297" s="1">
        <f>ROUND(_xlfn.PERCENTRANK.INC(customers[total_orders],customers[[#This Row],[total_orders]])*4+1,0)</f>
        <v>1</v>
      </c>
      <c r="P1297" s="1">
        <f>ROUND(_xlfn.PERCENTRANK.INC(customers[total_spend_usd],customers[[#This Row],[total_spend_usd]])*4+1,0)</f>
        <v>2</v>
      </c>
      <c r="Q1297" s="1">
        <v>312</v>
      </c>
      <c r="R1297" s="1" t="str">
        <f>_xlfn.XLOOKUP(Q1297,RFM[RFM Score],RFM[Client Segmentation])</f>
        <v>About To Sleep</v>
      </c>
    </row>
    <row r="1298" spans="1:18" x14ac:dyDescent="0.3">
      <c r="A1298" t="s">
        <v>1350</v>
      </c>
      <c r="B1298" t="s">
        <v>96</v>
      </c>
      <c r="C1298">
        <v>32</v>
      </c>
      <c r="D1298" t="s">
        <v>8070</v>
      </c>
      <c r="E1298" t="s">
        <v>8084</v>
      </c>
      <c r="F1298" t="s">
        <v>17</v>
      </c>
      <c r="G1298">
        <v>12</v>
      </c>
      <c r="H1298" s="1">
        <v>3325</v>
      </c>
      <c r="I1298">
        <v>41094</v>
      </c>
      <c r="J1298" s="1">
        <v>9</v>
      </c>
      <c r="K1298" t="s">
        <v>25</v>
      </c>
      <c r="L1298" t="s">
        <v>19</v>
      </c>
      <c r="M1298" t="s">
        <v>23</v>
      </c>
      <c r="N1298" s="1">
        <f xml:space="preserve"> ROUND((1 - _xlfn.PERCENTRANK.INC(customers[days_since_last_purchase],customers[[#This Row],[days_since_last_purchase]]))*4 +1,0)</f>
        <v>4</v>
      </c>
      <c r="O1298" s="1">
        <f>ROUND(_xlfn.PERCENTRANK.INC(customers[total_orders],customers[[#This Row],[total_orders]])*4+1,0)</f>
        <v>3</v>
      </c>
      <c r="P1298" s="1">
        <f>ROUND(_xlfn.PERCENTRANK.INC(customers[total_spend_usd],customers[[#This Row],[total_spend_usd]])*4+1,0)</f>
        <v>2</v>
      </c>
      <c r="Q1298" s="1">
        <v>432</v>
      </c>
      <c r="R1298" s="1" t="str">
        <f>_xlfn.XLOOKUP(Q1298,RFM[RFM Score],RFM[Client Segmentation])</f>
        <v>Potential Loyalist</v>
      </c>
    </row>
    <row r="1299" spans="1:18" x14ac:dyDescent="0.3">
      <c r="A1299" t="s">
        <v>1351</v>
      </c>
      <c r="B1299" t="s">
        <v>11</v>
      </c>
      <c r="C1299">
        <v>33</v>
      </c>
      <c r="D1299" t="s">
        <v>8070</v>
      </c>
      <c r="E1299" t="s">
        <v>8087</v>
      </c>
      <c r="F1299" t="s">
        <v>12</v>
      </c>
      <c r="G1299">
        <v>23</v>
      </c>
      <c r="H1299" s="1">
        <v>2726</v>
      </c>
      <c r="I1299">
        <v>67788</v>
      </c>
      <c r="J1299" s="1">
        <v>5</v>
      </c>
      <c r="K1299" t="s">
        <v>74</v>
      </c>
      <c r="L1299" t="s">
        <v>34</v>
      </c>
      <c r="M1299" t="s">
        <v>23</v>
      </c>
      <c r="N1299" s="1">
        <f xml:space="preserve"> ROUND((1 - _xlfn.PERCENTRANK.INC(customers[days_since_last_purchase],customers[[#This Row],[days_since_last_purchase]]))*4 +1,0)</f>
        <v>5</v>
      </c>
      <c r="O1299" s="1">
        <f>ROUND(_xlfn.PERCENTRANK.INC(customers[total_orders],customers[[#This Row],[total_orders]])*4+1,0)</f>
        <v>4</v>
      </c>
      <c r="P1299" s="1">
        <f>ROUND(_xlfn.PERCENTRANK.INC(customers[total_spend_usd],customers[[#This Row],[total_spend_usd]])*4+1,0)</f>
        <v>3</v>
      </c>
      <c r="Q1299" s="1">
        <v>543</v>
      </c>
      <c r="R1299" s="1" t="str">
        <f>_xlfn.XLOOKUP(Q1299,RFM[RFM Score],RFM[Client Segmentation])</f>
        <v>Loyal Customer</v>
      </c>
    </row>
    <row r="1300" spans="1:18" x14ac:dyDescent="0.3">
      <c r="A1300" t="s">
        <v>1352</v>
      </c>
      <c r="B1300" t="s">
        <v>68</v>
      </c>
      <c r="C1300">
        <v>51</v>
      </c>
      <c r="D1300" t="s">
        <v>8071</v>
      </c>
      <c r="E1300" t="s">
        <v>8086</v>
      </c>
      <c r="F1300" t="s">
        <v>17</v>
      </c>
      <c r="G1300">
        <v>7</v>
      </c>
      <c r="H1300" s="1">
        <v>13723</v>
      </c>
      <c r="I1300">
        <v>104448</v>
      </c>
      <c r="J1300" s="1">
        <v>193</v>
      </c>
      <c r="K1300" t="s">
        <v>28</v>
      </c>
      <c r="L1300" t="s">
        <v>45</v>
      </c>
      <c r="M1300" t="s">
        <v>23</v>
      </c>
      <c r="N1300" s="1">
        <f xml:space="preserve"> ROUND((1 - _xlfn.PERCENTRANK.INC(customers[days_since_last_purchase],customers[[#This Row],[days_since_last_purchase]]))*4 +1,0)</f>
        <v>1</v>
      </c>
      <c r="O1300" s="1">
        <f>ROUND(_xlfn.PERCENTRANK.INC(customers[total_orders],customers[[#This Row],[total_orders]])*4+1,0)</f>
        <v>2</v>
      </c>
      <c r="P1300" s="1">
        <f>ROUND(_xlfn.PERCENTRANK.INC(customers[total_spend_usd],customers[[#This Row],[total_spend_usd]])*4+1,0)</f>
        <v>3</v>
      </c>
      <c r="Q1300" s="1">
        <v>123</v>
      </c>
      <c r="R1300" s="1" t="str">
        <f>_xlfn.XLOOKUP(Q1300,RFM[RFM Score],RFM[Client Segmentation])</f>
        <v>Hibernating</v>
      </c>
    </row>
    <row r="1301" spans="1:18" x14ac:dyDescent="0.3">
      <c r="A1301" t="s">
        <v>1353</v>
      </c>
      <c r="B1301" t="s">
        <v>123</v>
      </c>
      <c r="C1301">
        <v>43</v>
      </c>
      <c r="D1301" t="s">
        <v>8068</v>
      </c>
      <c r="E1301" t="s">
        <v>8084</v>
      </c>
      <c r="F1301" t="s">
        <v>17</v>
      </c>
      <c r="G1301">
        <v>12</v>
      </c>
      <c r="H1301" s="1">
        <v>12787</v>
      </c>
      <c r="I1301">
        <v>156519</v>
      </c>
      <c r="J1301" s="1">
        <v>23</v>
      </c>
      <c r="K1301" t="s">
        <v>40</v>
      </c>
      <c r="L1301" t="s">
        <v>34</v>
      </c>
      <c r="M1301" t="s">
        <v>15</v>
      </c>
      <c r="N1301" s="1">
        <f xml:space="preserve"> ROUND((1 - _xlfn.PERCENTRANK.INC(customers[days_since_last_purchase],customers[[#This Row],[days_since_last_purchase]]))*4 +1,0)</f>
        <v>4</v>
      </c>
      <c r="O1301" s="1">
        <f>ROUND(_xlfn.PERCENTRANK.INC(customers[total_orders],customers[[#This Row],[total_orders]])*4+1,0)</f>
        <v>3</v>
      </c>
      <c r="P1301" s="1">
        <f>ROUND(_xlfn.PERCENTRANK.INC(customers[total_spend_usd],customers[[#This Row],[total_spend_usd]])*4+1,0)</f>
        <v>4</v>
      </c>
      <c r="Q1301" s="1">
        <v>434</v>
      </c>
      <c r="R1301" s="1" t="str">
        <f>_xlfn.XLOOKUP(Q1301,RFM[RFM Score],RFM[Client Segmentation])</f>
        <v>Need Attention</v>
      </c>
    </row>
    <row r="1302" spans="1:18" x14ac:dyDescent="0.3">
      <c r="A1302" t="s">
        <v>1354</v>
      </c>
      <c r="B1302" t="s">
        <v>68</v>
      </c>
      <c r="C1302">
        <v>18</v>
      </c>
      <c r="D1302" t="s">
        <v>8069</v>
      </c>
      <c r="E1302" t="s">
        <v>8087</v>
      </c>
      <c r="F1302" t="s">
        <v>12</v>
      </c>
      <c r="G1302">
        <v>31</v>
      </c>
      <c r="H1302" s="1">
        <v>211</v>
      </c>
      <c r="I1302">
        <v>70306</v>
      </c>
      <c r="J1302" s="1">
        <v>30</v>
      </c>
      <c r="K1302" t="s">
        <v>52</v>
      </c>
      <c r="L1302" t="s">
        <v>14</v>
      </c>
      <c r="M1302" t="s">
        <v>23</v>
      </c>
      <c r="N1302" s="1">
        <f xml:space="preserve"> ROUND((1 - _xlfn.PERCENTRANK.INC(customers[days_since_last_purchase],customers[[#This Row],[days_since_last_purchase]]))*4 +1,0)</f>
        <v>3</v>
      </c>
      <c r="O1302" s="1">
        <f>ROUND(_xlfn.PERCENTRANK.INC(customers[total_orders],customers[[#This Row],[total_orders]])*4+1,0)</f>
        <v>4</v>
      </c>
      <c r="P1302" s="1">
        <f>ROUND(_xlfn.PERCENTRANK.INC(customers[total_spend_usd],customers[[#This Row],[total_spend_usd]])*4+1,0)</f>
        <v>3</v>
      </c>
      <c r="Q1302" s="1">
        <v>343</v>
      </c>
      <c r="R1302" s="1" t="str">
        <f>_xlfn.XLOOKUP(Q1302,RFM[RFM Score],RFM[Client Segmentation])</f>
        <v>Need Attention</v>
      </c>
    </row>
    <row r="1303" spans="1:18" x14ac:dyDescent="0.3">
      <c r="A1303" t="s">
        <v>1355</v>
      </c>
      <c r="B1303" t="s">
        <v>30</v>
      </c>
      <c r="C1303">
        <v>54</v>
      </c>
      <c r="D1303" t="s">
        <v>8071</v>
      </c>
      <c r="E1303" t="s">
        <v>8084</v>
      </c>
      <c r="F1303" t="s">
        <v>17</v>
      </c>
      <c r="G1303">
        <v>38</v>
      </c>
      <c r="H1303" s="1">
        <v>4385</v>
      </c>
      <c r="I1303">
        <v>15520</v>
      </c>
      <c r="J1303" s="1">
        <v>108</v>
      </c>
      <c r="K1303" t="s">
        <v>13</v>
      </c>
      <c r="L1303" t="s">
        <v>19</v>
      </c>
      <c r="M1303" t="s">
        <v>23</v>
      </c>
      <c r="N1303" s="1">
        <f xml:space="preserve"> ROUND((1 - _xlfn.PERCENTRANK.INC(customers[days_since_last_purchase],customers[[#This Row],[days_since_last_purchase]]))*4 +1,0)</f>
        <v>2</v>
      </c>
      <c r="O1303" s="1">
        <f>ROUND(_xlfn.PERCENTRANK.INC(customers[total_orders],customers[[#This Row],[total_orders]])*4+1,0)</f>
        <v>5</v>
      </c>
      <c r="P1303" s="1">
        <f>ROUND(_xlfn.PERCENTRANK.INC(customers[total_spend_usd],customers[[#This Row],[total_spend_usd]])*4+1,0)</f>
        <v>2</v>
      </c>
      <c r="Q1303" s="1">
        <v>252</v>
      </c>
      <c r="R1303" s="1" t="str">
        <f>_xlfn.XLOOKUP(Q1303,RFM[RFM Score],RFM[Client Segmentation])</f>
        <v>At Risk</v>
      </c>
    </row>
    <row r="1304" spans="1:18" x14ac:dyDescent="0.3">
      <c r="A1304" t="s">
        <v>1356</v>
      </c>
      <c r="B1304" t="s">
        <v>11</v>
      </c>
      <c r="C1304">
        <v>20</v>
      </c>
      <c r="D1304" t="s">
        <v>8069</v>
      </c>
      <c r="E1304" t="s">
        <v>8087</v>
      </c>
      <c r="F1304" t="s">
        <v>12</v>
      </c>
      <c r="G1304">
        <v>11</v>
      </c>
      <c r="H1304" s="1">
        <v>3881</v>
      </c>
      <c r="I1304">
        <v>3957</v>
      </c>
      <c r="J1304" s="1">
        <v>121</v>
      </c>
      <c r="K1304" t="s">
        <v>40</v>
      </c>
      <c r="L1304" t="s">
        <v>34</v>
      </c>
      <c r="M1304" t="s">
        <v>23</v>
      </c>
      <c r="N1304" s="1">
        <f xml:space="preserve"> ROUND((1 - _xlfn.PERCENTRANK.INC(customers[days_since_last_purchase],customers[[#This Row],[days_since_last_purchase]]))*4 +1,0)</f>
        <v>2</v>
      </c>
      <c r="O1304" s="1">
        <f>ROUND(_xlfn.PERCENTRANK.INC(customers[total_orders],customers[[#This Row],[total_orders]])*4+1,0)</f>
        <v>3</v>
      </c>
      <c r="P1304" s="1">
        <f>ROUND(_xlfn.PERCENTRANK.INC(customers[total_spend_usd],customers[[#This Row],[total_spend_usd]])*4+1,0)</f>
        <v>1</v>
      </c>
      <c r="Q1304" s="1">
        <v>231</v>
      </c>
      <c r="R1304" s="1" t="str">
        <f>_xlfn.XLOOKUP(Q1304,RFM[RFM Score],RFM[Client Segmentation])</f>
        <v>Hibernating</v>
      </c>
    </row>
    <row r="1305" spans="1:18" x14ac:dyDescent="0.3">
      <c r="A1305" t="s">
        <v>1357</v>
      </c>
      <c r="B1305" t="s">
        <v>36</v>
      </c>
      <c r="C1305">
        <v>22</v>
      </c>
      <c r="D1305" t="s">
        <v>8069</v>
      </c>
      <c r="E1305" t="s">
        <v>8084</v>
      </c>
      <c r="F1305" t="s">
        <v>17</v>
      </c>
      <c r="G1305">
        <v>9</v>
      </c>
      <c r="H1305" s="1">
        <v>3901</v>
      </c>
      <c r="I1305">
        <v>30636</v>
      </c>
      <c r="J1305" s="1">
        <v>8</v>
      </c>
      <c r="K1305" t="s">
        <v>25</v>
      </c>
      <c r="L1305" t="s">
        <v>22</v>
      </c>
      <c r="M1305" t="s">
        <v>23</v>
      </c>
      <c r="N1305" s="1">
        <f xml:space="preserve"> ROUND((1 - _xlfn.PERCENTRANK.INC(customers[days_since_last_purchase],customers[[#This Row],[days_since_last_purchase]]))*4 +1,0)</f>
        <v>4</v>
      </c>
      <c r="O1305" s="1">
        <f>ROUND(_xlfn.PERCENTRANK.INC(customers[total_orders],customers[[#This Row],[total_orders]])*4+1,0)</f>
        <v>2</v>
      </c>
      <c r="P1305" s="1">
        <f>ROUND(_xlfn.PERCENTRANK.INC(customers[total_spend_usd],customers[[#This Row],[total_spend_usd]])*4+1,0)</f>
        <v>2</v>
      </c>
      <c r="Q1305" s="1">
        <v>422</v>
      </c>
      <c r="R1305" s="1" t="str">
        <f>_xlfn.XLOOKUP(Q1305,RFM[RFM Score],RFM[Client Segmentation])</f>
        <v>New Customer</v>
      </c>
    </row>
    <row r="1306" spans="1:18" x14ac:dyDescent="0.3">
      <c r="A1306" t="s">
        <v>1358</v>
      </c>
      <c r="B1306" t="s">
        <v>30</v>
      </c>
      <c r="C1306">
        <v>34</v>
      </c>
      <c r="D1306" t="s">
        <v>8070</v>
      </c>
      <c r="E1306" t="s">
        <v>8084</v>
      </c>
      <c r="F1306" t="s">
        <v>12</v>
      </c>
      <c r="G1306">
        <v>7</v>
      </c>
      <c r="H1306" s="1">
        <v>5191</v>
      </c>
      <c r="I1306">
        <v>3519</v>
      </c>
      <c r="J1306" s="1">
        <v>12</v>
      </c>
      <c r="K1306" t="s">
        <v>40</v>
      </c>
      <c r="L1306" t="s">
        <v>47</v>
      </c>
      <c r="M1306" t="s">
        <v>23</v>
      </c>
      <c r="N1306" s="1">
        <f xml:space="preserve"> ROUND((1 - _xlfn.PERCENTRANK.INC(customers[days_since_last_purchase],customers[[#This Row],[days_since_last_purchase]]))*4 +1,0)</f>
        <v>4</v>
      </c>
      <c r="O1306" s="1">
        <f>ROUND(_xlfn.PERCENTRANK.INC(customers[total_orders],customers[[#This Row],[total_orders]])*4+1,0)</f>
        <v>2</v>
      </c>
      <c r="P1306" s="1">
        <f>ROUND(_xlfn.PERCENTRANK.INC(customers[total_spend_usd],customers[[#This Row],[total_spend_usd]])*4+1,0)</f>
        <v>1</v>
      </c>
      <c r="Q1306" s="1">
        <v>421</v>
      </c>
      <c r="R1306" s="1" t="str">
        <f>_xlfn.XLOOKUP(Q1306,RFM[RFM Score],RFM[Client Segmentation])</f>
        <v>New Customer</v>
      </c>
    </row>
    <row r="1307" spans="1:18" x14ac:dyDescent="0.3">
      <c r="A1307" t="s">
        <v>1359</v>
      </c>
      <c r="B1307" t="s">
        <v>11</v>
      </c>
      <c r="C1307">
        <v>28</v>
      </c>
      <c r="D1307" t="s">
        <v>8070</v>
      </c>
      <c r="E1307" t="s">
        <v>8085</v>
      </c>
      <c r="F1307" t="s">
        <v>17</v>
      </c>
      <c r="G1307">
        <v>9</v>
      </c>
      <c r="H1307" s="1">
        <v>12591</v>
      </c>
      <c r="I1307">
        <v>128275</v>
      </c>
      <c r="J1307" s="1">
        <v>37</v>
      </c>
      <c r="K1307" t="s">
        <v>25</v>
      </c>
      <c r="L1307" t="s">
        <v>14</v>
      </c>
      <c r="M1307" t="s">
        <v>15</v>
      </c>
      <c r="N1307" s="1">
        <f xml:space="preserve"> ROUND((1 - _xlfn.PERCENTRANK.INC(customers[days_since_last_purchase],customers[[#This Row],[days_since_last_purchase]]))*4 +1,0)</f>
        <v>3</v>
      </c>
      <c r="O1307" s="1">
        <f>ROUND(_xlfn.PERCENTRANK.INC(customers[total_orders],customers[[#This Row],[total_orders]])*4+1,0)</f>
        <v>2</v>
      </c>
      <c r="P1307" s="1">
        <f>ROUND(_xlfn.PERCENTRANK.INC(customers[total_spend_usd],customers[[#This Row],[total_spend_usd]])*4+1,0)</f>
        <v>4</v>
      </c>
      <c r="Q1307" s="1">
        <v>324</v>
      </c>
      <c r="R1307" s="1" t="str">
        <f>_xlfn.XLOOKUP(Q1307,RFM[RFM Score],RFM[Client Segmentation])</f>
        <v>Need Attention</v>
      </c>
    </row>
    <row r="1308" spans="1:18" x14ac:dyDescent="0.3">
      <c r="A1308" t="s">
        <v>1360</v>
      </c>
      <c r="B1308" t="s">
        <v>11</v>
      </c>
      <c r="C1308">
        <v>42</v>
      </c>
      <c r="D1308" t="s">
        <v>8068</v>
      </c>
      <c r="E1308" t="s">
        <v>8084</v>
      </c>
      <c r="F1308" t="s">
        <v>12</v>
      </c>
      <c r="G1308">
        <v>2</v>
      </c>
      <c r="H1308" s="1">
        <v>4053</v>
      </c>
      <c r="I1308">
        <v>8714</v>
      </c>
      <c r="J1308" s="1">
        <v>29</v>
      </c>
      <c r="K1308" t="s">
        <v>52</v>
      </c>
      <c r="L1308" t="s">
        <v>34</v>
      </c>
      <c r="M1308" t="s">
        <v>15</v>
      </c>
      <c r="N1308" s="1">
        <f xml:space="preserve"> ROUND((1 - _xlfn.PERCENTRANK.INC(customers[days_since_last_purchase],customers[[#This Row],[days_since_last_purchase]]))*4 +1,0)</f>
        <v>3</v>
      </c>
      <c r="O1308" s="1">
        <f>ROUND(_xlfn.PERCENTRANK.INC(customers[total_orders],customers[[#This Row],[total_orders]])*4+1,0)</f>
        <v>1</v>
      </c>
      <c r="P1308" s="1">
        <f>ROUND(_xlfn.PERCENTRANK.INC(customers[total_spend_usd],customers[[#This Row],[total_spend_usd]])*4+1,0)</f>
        <v>1</v>
      </c>
      <c r="Q1308" s="1">
        <v>311</v>
      </c>
      <c r="R1308" s="1" t="str">
        <f>_xlfn.XLOOKUP(Q1308,RFM[RFM Score],RFM[Client Segmentation])</f>
        <v>New Customer</v>
      </c>
    </row>
    <row r="1309" spans="1:18" x14ac:dyDescent="0.3">
      <c r="A1309" t="s">
        <v>1361</v>
      </c>
      <c r="B1309" t="s">
        <v>107</v>
      </c>
      <c r="C1309">
        <v>46</v>
      </c>
      <c r="D1309" t="s">
        <v>8071</v>
      </c>
      <c r="E1309" t="s">
        <v>8084</v>
      </c>
      <c r="F1309" t="s">
        <v>17</v>
      </c>
      <c r="G1309">
        <v>20</v>
      </c>
      <c r="H1309" s="1">
        <v>3951</v>
      </c>
      <c r="I1309">
        <v>78364</v>
      </c>
      <c r="J1309" s="1">
        <v>38</v>
      </c>
      <c r="K1309" t="s">
        <v>18</v>
      </c>
      <c r="L1309" t="s">
        <v>45</v>
      </c>
      <c r="M1309" t="s">
        <v>15</v>
      </c>
      <c r="N1309" s="1">
        <f xml:space="preserve"> ROUND((1 - _xlfn.PERCENTRANK.INC(customers[days_since_last_purchase],customers[[#This Row],[days_since_last_purchase]]))*4 +1,0)</f>
        <v>3</v>
      </c>
      <c r="O1309" s="1">
        <f>ROUND(_xlfn.PERCENTRANK.INC(customers[total_orders],customers[[#This Row],[total_orders]])*4+1,0)</f>
        <v>4</v>
      </c>
      <c r="P1309" s="1">
        <f>ROUND(_xlfn.PERCENTRANK.INC(customers[total_spend_usd],customers[[#This Row],[total_spend_usd]])*4+1,0)</f>
        <v>3</v>
      </c>
      <c r="Q1309" s="1">
        <v>343</v>
      </c>
      <c r="R1309" s="1" t="str">
        <f>_xlfn.XLOOKUP(Q1309,RFM[RFM Score],RFM[Client Segmentation])</f>
        <v>Need Attention</v>
      </c>
    </row>
    <row r="1310" spans="1:18" x14ac:dyDescent="0.3">
      <c r="A1310" t="s">
        <v>1362</v>
      </c>
      <c r="B1310" t="s">
        <v>61</v>
      </c>
      <c r="C1310">
        <v>51</v>
      </c>
      <c r="D1310" t="s">
        <v>8071</v>
      </c>
      <c r="E1310" t="s">
        <v>8084</v>
      </c>
      <c r="F1310" t="s">
        <v>12</v>
      </c>
      <c r="G1310">
        <v>13</v>
      </c>
      <c r="H1310" s="1">
        <v>9326</v>
      </c>
      <c r="I1310">
        <v>128977</v>
      </c>
      <c r="J1310" s="1">
        <v>56</v>
      </c>
      <c r="K1310" t="s">
        <v>28</v>
      </c>
      <c r="L1310" t="s">
        <v>22</v>
      </c>
      <c r="M1310" t="s">
        <v>15</v>
      </c>
      <c r="N1310" s="1">
        <f xml:space="preserve"> ROUND((1 - _xlfn.PERCENTRANK.INC(customers[days_since_last_purchase],customers[[#This Row],[days_since_last_purchase]]))*4 +1,0)</f>
        <v>3</v>
      </c>
      <c r="O1310" s="1">
        <f>ROUND(_xlfn.PERCENTRANK.INC(customers[total_orders],customers[[#This Row],[total_orders]])*4+1,0)</f>
        <v>3</v>
      </c>
      <c r="P1310" s="1">
        <f>ROUND(_xlfn.PERCENTRANK.INC(customers[total_spend_usd],customers[[#This Row],[total_spend_usd]])*4+1,0)</f>
        <v>4</v>
      </c>
      <c r="Q1310" s="1">
        <v>334</v>
      </c>
      <c r="R1310" s="1" t="str">
        <f>_xlfn.XLOOKUP(Q1310,RFM[RFM Score],RFM[Client Segmentation])</f>
        <v>Need Attention</v>
      </c>
    </row>
    <row r="1311" spans="1:18" x14ac:dyDescent="0.3">
      <c r="A1311" t="s">
        <v>1363</v>
      </c>
      <c r="B1311" t="s">
        <v>27</v>
      </c>
      <c r="C1311">
        <v>24</v>
      </c>
      <c r="D1311" t="s">
        <v>8069</v>
      </c>
      <c r="E1311" t="s">
        <v>8085</v>
      </c>
      <c r="F1311" t="s">
        <v>17</v>
      </c>
      <c r="G1311">
        <v>5</v>
      </c>
      <c r="H1311" s="1">
        <v>13712</v>
      </c>
      <c r="I1311">
        <v>7146</v>
      </c>
      <c r="J1311" s="1">
        <v>2</v>
      </c>
      <c r="K1311" t="s">
        <v>40</v>
      </c>
      <c r="L1311" t="s">
        <v>45</v>
      </c>
      <c r="M1311" t="s">
        <v>23</v>
      </c>
      <c r="N1311" s="1">
        <f xml:space="preserve"> ROUND((1 - _xlfn.PERCENTRANK.INC(customers[days_since_last_purchase],customers[[#This Row],[days_since_last_purchase]]))*4 +1,0)</f>
        <v>5</v>
      </c>
      <c r="O1311" s="1">
        <f>ROUND(_xlfn.PERCENTRANK.INC(customers[total_orders],customers[[#This Row],[total_orders]])*4+1,0)</f>
        <v>2</v>
      </c>
      <c r="P1311" s="1">
        <f>ROUND(_xlfn.PERCENTRANK.INC(customers[total_spend_usd],customers[[#This Row],[total_spend_usd]])*4+1,0)</f>
        <v>1</v>
      </c>
      <c r="Q1311" s="1">
        <v>521</v>
      </c>
      <c r="R1311" s="1" t="str">
        <f>_xlfn.XLOOKUP(Q1311,RFM[RFM Score],RFM[Client Segmentation])</f>
        <v>Promising</v>
      </c>
    </row>
    <row r="1312" spans="1:18" x14ac:dyDescent="0.3">
      <c r="A1312" t="s">
        <v>1364</v>
      </c>
      <c r="B1312" t="s">
        <v>11</v>
      </c>
      <c r="C1312">
        <v>46</v>
      </c>
      <c r="D1312" t="s">
        <v>8071</v>
      </c>
      <c r="E1312" t="s">
        <v>8085</v>
      </c>
      <c r="F1312" t="s">
        <v>17</v>
      </c>
      <c r="G1312">
        <v>18</v>
      </c>
      <c r="H1312" s="1">
        <v>6693</v>
      </c>
      <c r="I1312">
        <v>123279</v>
      </c>
      <c r="J1312" s="1">
        <v>146</v>
      </c>
      <c r="K1312" t="s">
        <v>37</v>
      </c>
      <c r="L1312" t="s">
        <v>47</v>
      </c>
      <c r="M1312" t="s">
        <v>23</v>
      </c>
      <c r="N1312" s="1">
        <f xml:space="preserve"> ROUND((1 - _xlfn.PERCENTRANK.INC(customers[days_since_last_purchase],customers[[#This Row],[days_since_last_purchase]]))*4 +1,0)</f>
        <v>1</v>
      </c>
      <c r="O1312" s="1">
        <f>ROUND(_xlfn.PERCENTRANK.INC(customers[total_orders],customers[[#This Row],[total_orders]])*4+1,0)</f>
        <v>4</v>
      </c>
      <c r="P1312" s="1">
        <f>ROUND(_xlfn.PERCENTRANK.INC(customers[total_spend_usd],customers[[#This Row],[total_spend_usd]])*4+1,0)</f>
        <v>4</v>
      </c>
      <c r="Q1312" s="1">
        <v>144</v>
      </c>
      <c r="R1312" s="1" t="str">
        <f>_xlfn.XLOOKUP(Q1312,RFM[RFM Score],RFM[Client Segmentation])</f>
        <v>Cannot Lose Them</v>
      </c>
    </row>
    <row r="1313" spans="1:18" x14ac:dyDescent="0.3">
      <c r="A1313" t="s">
        <v>1365</v>
      </c>
      <c r="B1313" t="s">
        <v>96</v>
      </c>
      <c r="C1313">
        <v>38</v>
      </c>
      <c r="D1313" t="s">
        <v>8068</v>
      </c>
      <c r="E1313" t="s">
        <v>8087</v>
      </c>
      <c r="F1313" t="s">
        <v>17</v>
      </c>
      <c r="G1313">
        <v>6</v>
      </c>
      <c r="H1313" s="1">
        <v>3966</v>
      </c>
      <c r="I1313">
        <v>22378</v>
      </c>
      <c r="J1313" s="1">
        <v>16</v>
      </c>
      <c r="K1313" t="s">
        <v>21</v>
      </c>
      <c r="L1313" t="s">
        <v>34</v>
      </c>
      <c r="M1313" t="s">
        <v>23</v>
      </c>
      <c r="N1313" s="1">
        <f xml:space="preserve"> ROUND((1 - _xlfn.PERCENTRANK.INC(customers[days_since_last_purchase],customers[[#This Row],[days_since_last_purchase]]))*4 +1,0)</f>
        <v>4</v>
      </c>
      <c r="O1313" s="1">
        <f>ROUND(_xlfn.PERCENTRANK.INC(customers[total_orders],customers[[#This Row],[total_orders]])*4+1,0)</f>
        <v>2</v>
      </c>
      <c r="P1313" s="1">
        <f>ROUND(_xlfn.PERCENTRANK.INC(customers[total_spend_usd],customers[[#This Row],[total_spend_usd]])*4+1,0)</f>
        <v>2</v>
      </c>
      <c r="Q1313" s="1">
        <v>422</v>
      </c>
      <c r="R1313" s="1" t="str">
        <f>_xlfn.XLOOKUP(Q1313,RFM[RFM Score],RFM[Client Segmentation])</f>
        <v>New Customer</v>
      </c>
    </row>
    <row r="1314" spans="1:18" x14ac:dyDescent="0.3">
      <c r="A1314" t="s">
        <v>1366</v>
      </c>
      <c r="B1314" t="s">
        <v>107</v>
      </c>
      <c r="C1314">
        <v>26</v>
      </c>
      <c r="D1314" t="s">
        <v>8070</v>
      </c>
      <c r="E1314" t="s">
        <v>8087</v>
      </c>
      <c r="F1314" t="s">
        <v>12</v>
      </c>
      <c r="G1314">
        <v>4</v>
      </c>
      <c r="H1314" s="1">
        <v>4108</v>
      </c>
      <c r="I1314">
        <v>14369</v>
      </c>
      <c r="J1314" s="1">
        <v>114</v>
      </c>
      <c r="K1314" t="s">
        <v>25</v>
      </c>
      <c r="L1314" t="s">
        <v>14</v>
      </c>
      <c r="M1314" t="s">
        <v>23</v>
      </c>
      <c r="N1314" s="1">
        <f xml:space="preserve"> ROUND((1 - _xlfn.PERCENTRANK.INC(customers[days_since_last_purchase],customers[[#This Row],[days_since_last_purchase]]))*4 +1,0)</f>
        <v>2</v>
      </c>
      <c r="O1314" s="1">
        <f>ROUND(_xlfn.PERCENTRANK.INC(customers[total_orders],customers[[#This Row],[total_orders]])*4+1,0)</f>
        <v>2</v>
      </c>
      <c r="P1314" s="1">
        <f>ROUND(_xlfn.PERCENTRANK.INC(customers[total_spend_usd],customers[[#This Row],[total_spend_usd]])*4+1,0)</f>
        <v>2</v>
      </c>
      <c r="Q1314" s="1">
        <v>222</v>
      </c>
      <c r="R1314" s="1" t="str">
        <f>_xlfn.XLOOKUP(Q1314,RFM[RFM Score],RFM[Client Segmentation])</f>
        <v>Hibernating</v>
      </c>
    </row>
    <row r="1315" spans="1:18" x14ac:dyDescent="0.3">
      <c r="A1315" t="s">
        <v>1367</v>
      </c>
      <c r="B1315" t="s">
        <v>68</v>
      </c>
      <c r="C1315">
        <v>33</v>
      </c>
      <c r="D1315" t="s">
        <v>8070</v>
      </c>
      <c r="E1315" t="s">
        <v>8084</v>
      </c>
      <c r="F1315" t="s">
        <v>17</v>
      </c>
      <c r="G1315">
        <v>34</v>
      </c>
      <c r="H1315" s="1">
        <v>1175</v>
      </c>
      <c r="I1315">
        <v>364328</v>
      </c>
      <c r="J1315" s="1">
        <v>32</v>
      </c>
      <c r="K1315" t="s">
        <v>28</v>
      </c>
      <c r="L1315" t="s">
        <v>14</v>
      </c>
      <c r="M1315" t="s">
        <v>15</v>
      </c>
      <c r="N1315" s="1">
        <f xml:space="preserve"> ROUND((1 - _xlfn.PERCENTRANK.INC(customers[days_since_last_purchase],customers[[#This Row],[days_since_last_purchase]]))*4 +1,0)</f>
        <v>3</v>
      </c>
      <c r="O1315" s="1">
        <f>ROUND(_xlfn.PERCENTRANK.INC(customers[total_orders],customers[[#This Row],[total_orders]])*4+1,0)</f>
        <v>4</v>
      </c>
      <c r="P1315" s="1">
        <f>ROUND(_xlfn.PERCENTRANK.INC(customers[total_spend_usd],customers[[#This Row],[total_spend_usd]])*4+1,0)</f>
        <v>5</v>
      </c>
      <c r="Q1315" s="1">
        <v>345</v>
      </c>
      <c r="R1315" s="1" t="str">
        <f>_xlfn.XLOOKUP(Q1315,RFM[RFM Score],RFM[Client Segmentation])</f>
        <v>Loyal Customer</v>
      </c>
    </row>
    <row r="1316" spans="1:18" x14ac:dyDescent="0.3">
      <c r="A1316" t="s">
        <v>1368</v>
      </c>
      <c r="B1316" t="s">
        <v>11</v>
      </c>
      <c r="C1316">
        <v>39</v>
      </c>
      <c r="D1316" t="s">
        <v>8068</v>
      </c>
      <c r="E1316" t="s">
        <v>8087</v>
      </c>
      <c r="F1316" t="s">
        <v>12</v>
      </c>
      <c r="G1316">
        <v>20</v>
      </c>
      <c r="H1316" s="1">
        <v>5045</v>
      </c>
      <c r="I1316">
        <v>108014</v>
      </c>
      <c r="J1316" s="1">
        <v>92</v>
      </c>
      <c r="K1316" t="s">
        <v>25</v>
      </c>
      <c r="L1316" t="s">
        <v>14</v>
      </c>
      <c r="M1316" t="s">
        <v>23</v>
      </c>
      <c r="N1316" s="1">
        <f xml:space="preserve"> ROUND((1 - _xlfn.PERCENTRANK.INC(customers[days_since_last_purchase],customers[[#This Row],[days_since_last_purchase]]))*4 +1,0)</f>
        <v>2</v>
      </c>
      <c r="O1316" s="1">
        <f>ROUND(_xlfn.PERCENTRANK.INC(customers[total_orders],customers[[#This Row],[total_orders]])*4+1,0)</f>
        <v>4</v>
      </c>
      <c r="P1316" s="1">
        <f>ROUND(_xlfn.PERCENTRANK.INC(customers[total_spend_usd],customers[[#This Row],[total_spend_usd]])*4+1,0)</f>
        <v>3</v>
      </c>
      <c r="Q1316" s="1">
        <v>243</v>
      </c>
      <c r="R1316" s="1" t="str">
        <f>_xlfn.XLOOKUP(Q1316,RFM[RFM Score],RFM[Client Segmentation])</f>
        <v>At Risk</v>
      </c>
    </row>
    <row r="1317" spans="1:18" x14ac:dyDescent="0.3">
      <c r="A1317" t="s">
        <v>1369</v>
      </c>
      <c r="B1317" t="s">
        <v>96</v>
      </c>
      <c r="C1317">
        <v>19</v>
      </c>
      <c r="D1317" t="s">
        <v>8069</v>
      </c>
      <c r="E1317" t="s">
        <v>8085</v>
      </c>
      <c r="F1317" t="s">
        <v>12</v>
      </c>
      <c r="G1317">
        <v>25</v>
      </c>
      <c r="H1317" s="1">
        <v>3206</v>
      </c>
      <c r="I1317">
        <v>752724</v>
      </c>
      <c r="J1317" s="1">
        <v>108</v>
      </c>
      <c r="K1317" t="s">
        <v>74</v>
      </c>
      <c r="L1317" t="s">
        <v>45</v>
      </c>
      <c r="M1317" t="s">
        <v>15</v>
      </c>
      <c r="N1317" s="1">
        <f xml:space="preserve"> ROUND((1 - _xlfn.PERCENTRANK.INC(customers[days_since_last_purchase],customers[[#This Row],[days_since_last_purchase]]))*4 +1,0)</f>
        <v>2</v>
      </c>
      <c r="O1317" s="1">
        <f>ROUND(_xlfn.PERCENTRANK.INC(customers[total_orders],customers[[#This Row],[total_orders]])*4+1,0)</f>
        <v>4</v>
      </c>
      <c r="P1317" s="1">
        <f>ROUND(_xlfn.PERCENTRANK.INC(customers[total_spend_usd],customers[[#This Row],[total_spend_usd]])*4+1,0)</f>
        <v>5</v>
      </c>
      <c r="Q1317" s="1">
        <v>245</v>
      </c>
      <c r="R1317" s="1" t="str">
        <f>_xlfn.XLOOKUP(Q1317,RFM[RFM Score],RFM[Client Segmentation])</f>
        <v>At Risk</v>
      </c>
    </row>
    <row r="1318" spans="1:18" x14ac:dyDescent="0.3">
      <c r="A1318" t="s">
        <v>1370</v>
      </c>
      <c r="B1318" t="s">
        <v>30</v>
      </c>
      <c r="C1318">
        <v>46</v>
      </c>
      <c r="D1318" t="s">
        <v>8071</v>
      </c>
      <c r="E1318" t="s">
        <v>8084</v>
      </c>
      <c r="F1318" t="s">
        <v>17</v>
      </c>
      <c r="G1318">
        <v>16</v>
      </c>
      <c r="H1318" s="1">
        <v>2871</v>
      </c>
      <c r="I1318">
        <v>48637</v>
      </c>
      <c r="J1318" s="1">
        <v>80</v>
      </c>
      <c r="K1318" t="s">
        <v>21</v>
      </c>
      <c r="L1318" t="s">
        <v>34</v>
      </c>
      <c r="M1318" t="s">
        <v>23</v>
      </c>
      <c r="N1318" s="1">
        <f xml:space="preserve"> ROUND((1 - _xlfn.PERCENTRANK.INC(customers[days_since_last_purchase],customers[[#This Row],[days_since_last_purchase]]))*4 +1,0)</f>
        <v>2</v>
      </c>
      <c r="O1318" s="1">
        <f>ROUND(_xlfn.PERCENTRANK.INC(customers[total_orders],customers[[#This Row],[total_orders]])*4+1,0)</f>
        <v>3</v>
      </c>
      <c r="P1318" s="1">
        <f>ROUND(_xlfn.PERCENTRANK.INC(customers[total_spend_usd],customers[[#This Row],[total_spend_usd]])*4+1,0)</f>
        <v>3</v>
      </c>
      <c r="Q1318" s="1">
        <v>233</v>
      </c>
      <c r="R1318" s="1" t="str">
        <f>_xlfn.XLOOKUP(Q1318,RFM[RFM Score],RFM[Client Segmentation])</f>
        <v>Hibernating</v>
      </c>
    </row>
    <row r="1319" spans="1:18" x14ac:dyDescent="0.3">
      <c r="A1319" t="s">
        <v>1371</v>
      </c>
      <c r="B1319" t="s">
        <v>27</v>
      </c>
      <c r="C1319">
        <v>25</v>
      </c>
      <c r="D1319" t="s">
        <v>8070</v>
      </c>
      <c r="E1319" t="s">
        <v>8084</v>
      </c>
      <c r="F1319" t="s">
        <v>12</v>
      </c>
      <c r="G1319">
        <v>4</v>
      </c>
      <c r="H1319" s="1">
        <v>22808</v>
      </c>
      <c r="I1319">
        <v>7776</v>
      </c>
      <c r="J1319" s="1">
        <v>32</v>
      </c>
      <c r="K1319" t="s">
        <v>21</v>
      </c>
      <c r="L1319" t="s">
        <v>19</v>
      </c>
      <c r="M1319" t="s">
        <v>15</v>
      </c>
      <c r="N1319" s="1">
        <f xml:space="preserve"> ROUND((1 - _xlfn.PERCENTRANK.INC(customers[days_since_last_purchase],customers[[#This Row],[days_since_last_purchase]]))*4 +1,0)</f>
        <v>3</v>
      </c>
      <c r="O1319" s="1">
        <f>ROUND(_xlfn.PERCENTRANK.INC(customers[total_orders],customers[[#This Row],[total_orders]])*4+1,0)</f>
        <v>2</v>
      </c>
      <c r="P1319" s="1">
        <f>ROUND(_xlfn.PERCENTRANK.INC(customers[total_spend_usd],customers[[#This Row],[total_spend_usd]])*4+1,0)</f>
        <v>1</v>
      </c>
      <c r="Q1319" s="1">
        <v>321</v>
      </c>
      <c r="R1319" s="1" t="str">
        <f>_xlfn.XLOOKUP(Q1319,RFM[RFM Score],RFM[Client Segmentation])</f>
        <v>About To Sleep</v>
      </c>
    </row>
    <row r="1320" spans="1:18" x14ac:dyDescent="0.3">
      <c r="A1320" t="s">
        <v>1372</v>
      </c>
      <c r="B1320" t="s">
        <v>147</v>
      </c>
      <c r="C1320">
        <v>43</v>
      </c>
      <c r="D1320" t="s">
        <v>8068</v>
      </c>
      <c r="E1320" t="s">
        <v>8084</v>
      </c>
      <c r="F1320" t="s">
        <v>12</v>
      </c>
      <c r="G1320">
        <v>36</v>
      </c>
      <c r="H1320" s="1">
        <v>7632</v>
      </c>
      <c r="I1320">
        <v>252544</v>
      </c>
      <c r="J1320" s="1">
        <v>52</v>
      </c>
      <c r="K1320" t="s">
        <v>37</v>
      </c>
      <c r="L1320" t="s">
        <v>14</v>
      </c>
      <c r="M1320" t="s">
        <v>23</v>
      </c>
      <c r="N1320" s="1">
        <f xml:space="preserve"> ROUND((1 - _xlfn.PERCENTRANK.INC(customers[days_since_last_purchase],customers[[#This Row],[days_since_last_purchase]]))*4 +1,0)</f>
        <v>3</v>
      </c>
      <c r="O1320" s="1">
        <f>ROUND(_xlfn.PERCENTRANK.INC(customers[total_orders],customers[[#This Row],[total_orders]])*4+1,0)</f>
        <v>5</v>
      </c>
      <c r="P1320" s="1">
        <f>ROUND(_xlfn.PERCENTRANK.INC(customers[total_spend_usd],customers[[#This Row],[total_spend_usd]])*4+1,0)</f>
        <v>4</v>
      </c>
      <c r="Q1320" s="1">
        <v>354</v>
      </c>
      <c r="R1320" s="1" t="str">
        <f>_xlfn.XLOOKUP(Q1320,RFM[RFM Score],RFM[Client Segmentation])</f>
        <v>Loyal Customer</v>
      </c>
    </row>
    <row r="1321" spans="1:18" x14ac:dyDescent="0.3">
      <c r="A1321" t="s">
        <v>1373</v>
      </c>
      <c r="B1321" t="s">
        <v>11</v>
      </c>
      <c r="C1321">
        <v>46</v>
      </c>
      <c r="D1321" t="s">
        <v>8071</v>
      </c>
      <c r="E1321" t="s">
        <v>8086</v>
      </c>
      <c r="F1321" t="s">
        <v>12</v>
      </c>
      <c r="G1321">
        <v>8</v>
      </c>
      <c r="H1321" s="1">
        <v>27937</v>
      </c>
      <c r="I1321">
        <v>223958</v>
      </c>
      <c r="J1321" s="1">
        <v>1</v>
      </c>
      <c r="K1321" t="s">
        <v>28</v>
      </c>
      <c r="L1321" t="s">
        <v>45</v>
      </c>
      <c r="M1321" t="s">
        <v>23</v>
      </c>
      <c r="N1321" s="1">
        <f xml:space="preserve"> ROUND((1 - _xlfn.PERCENTRANK.INC(customers[days_since_last_purchase],customers[[#This Row],[days_since_last_purchase]]))*4 +1,0)</f>
        <v>5</v>
      </c>
      <c r="O1321" s="1">
        <f>ROUND(_xlfn.PERCENTRANK.INC(customers[total_orders],customers[[#This Row],[total_orders]])*4+1,0)</f>
        <v>2</v>
      </c>
      <c r="P1321" s="1">
        <f>ROUND(_xlfn.PERCENTRANK.INC(customers[total_spend_usd],customers[[#This Row],[total_spend_usd]])*4+1,0)</f>
        <v>4</v>
      </c>
      <c r="Q1321" s="1">
        <v>524</v>
      </c>
      <c r="R1321" s="1" t="str">
        <f>_xlfn.XLOOKUP(Q1321,RFM[RFM Score],RFM[Client Segmentation])</f>
        <v>Promising</v>
      </c>
    </row>
    <row r="1322" spans="1:18" x14ac:dyDescent="0.3">
      <c r="A1322" t="s">
        <v>1374</v>
      </c>
      <c r="B1322" t="s">
        <v>43</v>
      </c>
      <c r="C1322">
        <v>25</v>
      </c>
      <c r="D1322" t="s">
        <v>8070</v>
      </c>
      <c r="E1322" t="s">
        <v>8085</v>
      </c>
      <c r="F1322" t="s">
        <v>17</v>
      </c>
      <c r="G1322">
        <v>2</v>
      </c>
      <c r="H1322" s="1">
        <v>6528</v>
      </c>
      <c r="I1322">
        <v>11328</v>
      </c>
      <c r="J1322" s="1">
        <v>154</v>
      </c>
      <c r="K1322" t="s">
        <v>52</v>
      </c>
      <c r="L1322" t="s">
        <v>45</v>
      </c>
      <c r="M1322" t="s">
        <v>23</v>
      </c>
      <c r="N1322" s="1">
        <f xml:space="preserve"> ROUND((1 - _xlfn.PERCENTRANK.INC(customers[days_since_last_purchase],customers[[#This Row],[days_since_last_purchase]]))*4 +1,0)</f>
        <v>1</v>
      </c>
      <c r="O1322" s="1">
        <f>ROUND(_xlfn.PERCENTRANK.INC(customers[total_orders],customers[[#This Row],[total_orders]])*4+1,0)</f>
        <v>1</v>
      </c>
      <c r="P1322" s="1">
        <f>ROUND(_xlfn.PERCENTRANK.INC(customers[total_spend_usd],customers[[#This Row],[total_spend_usd]])*4+1,0)</f>
        <v>2</v>
      </c>
      <c r="Q1322" s="1">
        <v>112</v>
      </c>
      <c r="R1322" s="1" t="str">
        <f>_xlfn.XLOOKUP(Q1322,RFM[RFM Score],RFM[Client Segmentation])</f>
        <v>Lost</v>
      </c>
    </row>
    <row r="1323" spans="1:18" x14ac:dyDescent="0.3">
      <c r="A1323" t="s">
        <v>1375</v>
      </c>
      <c r="B1323" t="s">
        <v>27</v>
      </c>
      <c r="C1323">
        <v>20</v>
      </c>
      <c r="D1323" t="s">
        <v>8069</v>
      </c>
      <c r="E1323" t="s">
        <v>8084</v>
      </c>
      <c r="F1323" t="s">
        <v>17</v>
      </c>
      <c r="G1323">
        <v>1</v>
      </c>
      <c r="H1323" s="1">
        <v>10425</v>
      </c>
      <c r="I1323">
        <v>11418</v>
      </c>
      <c r="J1323" s="1">
        <v>0</v>
      </c>
      <c r="K1323" t="s">
        <v>21</v>
      </c>
      <c r="L1323" t="s">
        <v>34</v>
      </c>
      <c r="M1323" t="s">
        <v>23</v>
      </c>
      <c r="N1323" s="1">
        <f xml:space="preserve"> ROUND((1 - _xlfn.PERCENTRANK.INC(customers[days_since_last_purchase],customers[[#This Row],[days_since_last_purchase]]))*4 +1,0)</f>
        <v>5</v>
      </c>
      <c r="O1323" s="1">
        <f>ROUND(_xlfn.PERCENTRANK.INC(customers[total_orders],customers[[#This Row],[total_orders]])*4+1,0)</f>
        <v>1</v>
      </c>
      <c r="P1323" s="1">
        <f>ROUND(_xlfn.PERCENTRANK.INC(customers[total_spend_usd],customers[[#This Row],[total_spend_usd]])*4+1,0)</f>
        <v>2</v>
      </c>
      <c r="Q1323" s="1">
        <v>512</v>
      </c>
      <c r="R1323" s="1" t="str">
        <f>_xlfn.XLOOKUP(Q1323,RFM[RFM Score],RFM[Client Segmentation])</f>
        <v>New Customer</v>
      </c>
    </row>
    <row r="1324" spans="1:18" x14ac:dyDescent="0.3">
      <c r="A1324" t="s">
        <v>1376</v>
      </c>
      <c r="B1324" t="s">
        <v>11</v>
      </c>
      <c r="C1324">
        <v>19</v>
      </c>
      <c r="D1324" t="s">
        <v>8069</v>
      </c>
      <c r="E1324" t="s">
        <v>8087</v>
      </c>
      <c r="F1324" t="s">
        <v>12</v>
      </c>
      <c r="G1324">
        <v>43</v>
      </c>
      <c r="H1324" s="1">
        <v>3591</v>
      </c>
      <c r="I1324">
        <v>148062</v>
      </c>
      <c r="J1324" s="1">
        <v>20</v>
      </c>
      <c r="K1324" t="s">
        <v>124</v>
      </c>
      <c r="L1324" t="s">
        <v>22</v>
      </c>
      <c r="M1324" t="s">
        <v>23</v>
      </c>
      <c r="N1324" s="1">
        <f xml:space="preserve"> ROUND((1 - _xlfn.PERCENTRANK.INC(customers[days_since_last_purchase],customers[[#This Row],[days_since_last_purchase]]))*4 +1,0)</f>
        <v>4</v>
      </c>
      <c r="O1324" s="1">
        <f>ROUND(_xlfn.PERCENTRANK.INC(customers[total_orders],customers[[#This Row],[total_orders]])*4+1,0)</f>
        <v>5</v>
      </c>
      <c r="P1324" s="1">
        <f>ROUND(_xlfn.PERCENTRANK.INC(customers[total_spend_usd],customers[[#This Row],[total_spend_usd]])*4+1,0)</f>
        <v>4</v>
      </c>
      <c r="Q1324" s="1">
        <v>454</v>
      </c>
      <c r="R1324" s="1" t="str">
        <f>_xlfn.XLOOKUP(Q1324,RFM[RFM Score],RFM[Client Segmentation])</f>
        <v>Champion</v>
      </c>
    </row>
    <row r="1325" spans="1:18" x14ac:dyDescent="0.3">
      <c r="A1325" t="s">
        <v>1377</v>
      </c>
      <c r="B1325" t="s">
        <v>173</v>
      </c>
      <c r="C1325">
        <v>44</v>
      </c>
      <c r="D1325" t="s">
        <v>8068</v>
      </c>
      <c r="E1325" t="s">
        <v>8084</v>
      </c>
      <c r="F1325" t="s">
        <v>12</v>
      </c>
      <c r="G1325">
        <v>2</v>
      </c>
      <c r="H1325" s="1">
        <v>16646</v>
      </c>
      <c r="I1325">
        <v>37081</v>
      </c>
      <c r="J1325" s="1">
        <v>49</v>
      </c>
      <c r="K1325" t="s">
        <v>44</v>
      </c>
      <c r="L1325" t="s">
        <v>34</v>
      </c>
      <c r="M1325" t="s">
        <v>15</v>
      </c>
      <c r="N1325" s="1">
        <f xml:space="preserve"> ROUND((1 - _xlfn.PERCENTRANK.INC(customers[days_since_last_purchase],customers[[#This Row],[days_since_last_purchase]]))*4 +1,0)</f>
        <v>3</v>
      </c>
      <c r="O1325" s="1">
        <f>ROUND(_xlfn.PERCENTRANK.INC(customers[total_orders],customers[[#This Row],[total_orders]])*4+1,0)</f>
        <v>1</v>
      </c>
      <c r="P1325" s="1">
        <f>ROUND(_xlfn.PERCENTRANK.INC(customers[total_spend_usd],customers[[#This Row],[total_spend_usd]])*4+1,0)</f>
        <v>2</v>
      </c>
      <c r="Q1325" s="1">
        <v>312</v>
      </c>
      <c r="R1325" s="1" t="str">
        <f>_xlfn.XLOOKUP(Q1325,RFM[RFM Score],RFM[Client Segmentation])</f>
        <v>About To Sleep</v>
      </c>
    </row>
    <row r="1326" spans="1:18" x14ac:dyDescent="0.3">
      <c r="A1326" t="s">
        <v>1378</v>
      </c>
      <c r="B1326" t="s">
        <v>11</v>
      </c>
      <c r="C1326">
        <v>18</v>
      </c>
      <c r="D1326" t="s">
        <v>8069</v>
      </c>
      <c r="E1326" t="s">
        <v>8084</v>
      </c>
      <c r="F1326" t="s">
        <v>12</v>
      </c>
      <c r="G1326">
        <v>21</v>
      </c>
      <c r="H1326" s="1">
        <v>7339</v>
      </c>
      <c r="I1326">
        <v>162163</v>
      </c>
      <c r="J1326" s="1">
        <v>111</v>
      </c>
      <c r="K1326" t="s">
        <v>37</v>
      </c>
      <c r="L1326" t="s">
        <v>19</v>
      </c>
      <c r="M1326" t="s">
        <v>23</v>
      </c>
      <c r="N1326" s="1">
        <f xml:space="preserve"> ROUND((1 - _xlfn.PERCENTRANK.INC(customers[days_since_last_purchase],customers[[#This Row],[days_since_last_purchase]]))*4 +1,0)</f>
        <v>2</v>
      </c>
      <c r="O1326" s="1">
        <f>ROUND(_xlfn.PERCENTRANK.INC(customers[total_orders],customers[[#This Row],[total_orders]])*4+1,0)</f>
        <v>4</v>
      </c>
      <c r="P1326" s="1">
        <f>ROUND(_xlfn.PERCENTRANK.INC(customers[total_spend_usd],customers[[#This Row],[total_spend_usd]])*4+1,0)</f>
        <v>4</v>
      </c>
      <c r="Q1326" s="1">
        <v>244</v>
      </c>
      <c r="R1326" s="1" t="str">
        <f>_xlfn.XLOOKUP(Q1326,RFM[RFM Score],RFM[Client Segmentation])</f>
        <v>At Risk</v>
      </c>
    </row>
    <row r="1327" spans="1:18" x14ac:dyDescent="0.3">
      <c r="A1327" t="s">
        <v>1379</v>
      </c>
      <c r="B1327" t="s">
        <v>104</v>
      </c>
      <c r="C1327">
        <v>24</v>
      </c>
      <c r="D1327" t="s">
        <v>8069</v>
      </c>
      <c r="E1327" t="s">
        <v>8085</v>
      </c>
      <c r="F1327" t="s">
        <v>17</v>
      </c>
      <c r="G1327">
        <v>1</v>
      </c>
      <c r="H1327" s="1">
        <v>11657</v>
      </c>
      <c r="I1327">
        <v>12944</v>
      </c>
      <c r="J1327" s="1">
        <v>84</v>
      </c>
      <c r="K1327" t="s">
        <v>28</v>
      </c>
      <c r="L1327" t="s">
        <v>14</v>
      </c>
      <c r="M1327" t="s">
        <v>15</v>
      </c>
      <c r="N1327" s="1">
        <f xml:space="preserve"> ROUND((1 - _xlfn.PERCENTRANK.INC(customers[days_since_last_purchase],customers[[#This Row],[days_since_last_purchase]]))*4 +1,0)</f>
        <v>2</v>
      </c>
      <c r="O1327" s="1">
        <f>ROUND(_xlfn.PERCENTRANK.INC(customers[total_orders],customers[[#This Row],[total_orders]])*4+1,0)</f>
        <v>1</v>
      </c>
      <c r="P1327" s="1">
        <f>ROUND(_xlfn.PERCENTRANK.INC(customers[total_spend_usd],customers[[#This Row],[total_spend_usd]])*4+1,0)</f>
        <v>2</v>
      </c>
      <c r="Q1327" s="1">
        <v>212</v>
      </c>
      <c r="R1327" s="1" t="str">
        <f>_xlfn.XLOOKUP(Q1327,RFM[RFM Score],RFM[Client Segmentation])</f>
        <v>Hibernating</v>
      </c>
    </row>
    <row r="1328" spans="1:18" x14ac:dyDescent="0.3">
      <c r="A1328" t="s">
        <v>1380</v>
      </c>
      <c r="B1328" t="s">
        <v>11</v>
      </c>
      <c r="C1328">
        <v>25</v>
      </c>
      <c r="D1328" t="s">
        <v>8070</v>
      </c>
      <c r="E1328" t="s">
        <v>8084</v>
      </c>
      <c r="F1328" t="s">
        <v>17</v>
      </c>
      <c r="G1328">
        <v>21</v>
      </c>
      <c r="H1328" s="1">
        <v>7189</v>
      </c>
      <c r="I1328">
        <v>170111</v>
      </c>
      <c r="J1328" s="1">
        <v>26</v>
      </c>
      <c r="K1328" t="s">
        <v>98</v>
      </c>
      <c r="L1328" t="s">
        <v>45</v>
      </c>
      <c r="M1328" t="s">
        <v>23</v>
      </c>
      <c r="N1328" s="1">
        <f xml:space="preserve"> ROUND((1 - _xlfn.PERCENTRANK.INC(customers[days_since_last_purchase],customers[[#This Row],[days_since_last_purchase]]))*4 +1,0)</f>
        <v>4</v>
      </c>
      <c r="O1328" s="1">
        <f>ROUND(_xlfn.PERCENTRANK.INC(customers[total_orders],customers[[#This Row],[total_orders]])*4+1,0)</f>
        <v>4</v>
      </c>
      <c r="P1328" s="1">
        <f>ROUND(_xlfn.PERCENTRANK.INC(customers[total_spend_usd],customers[[#This Row],[total_spend_usd]])*4+1,0)</f>
        <v>4</v>
      </c>
      <c r="Q1328" s="1">
        <v>444</v>
      </c>
      <c r="R1328" s="1" t="str">
        <f>_xlfn.XLOOKUP(Q1328,RFM[RFM Score],RFM[Client Segmentation])</f>
        <v>Loyal Customer</v>
      </c>
    </row>
    <row r="1329" spans="1:18" x14ac:dyDescent="0.3">
      <c r="A1329" t="s">
        <v>1381</v>
      </c>
      <c r="B1329" t="s">
        <v>64</v>
      </c>
      <c r="C1329">
        <v>53</v>
      </c>
      <c r="D1329" t="s">
        <v>8071</v>
      </c>
      <c r="E1329" t="s">
        <v>8084</v>
      </c>
      <c r="F1329" t="s">
        <v>17</v>
      </c>
      <c r="G1329">
        <v>40</v>
      </c>
      <c r="H1329" s="1">
        <v>8597</v>
      </c>
      <c r="I1329">
        <v>354383</v>
      </c>
      <c r="J1329" s="1">
        <v>194</v>
      </c>
      <c r="K1329" t="s">
        <v>25</v>
      </c>
      <c r="L1329" t="s">
        <v>19</v>
      </c>
      <c r="M1329" t="s">
        <v>15</v>
      </c>
      <c r="N1329" s="1">
        <f xml:space="preserve"> ROUND((1 - _xlfn.PERCENTRANK.INC(customers[days_since_last_purchase],customers[[#This Row],[days_since_last_purchase]]))*4 +1,0)</f>
        <v>1</v>
      </c>
      <c r="O1329" s="1">
        <f>ROUND(_xlfn.PERCENTRANK.INC(customers[total_orders],customers[[#This Row],[total_orders]])*4+1,0)</f>
        <v>5</v>
      </c>
      <c r="P1329" s="1">
        <f>ROUND(_xlfn.PERCENTRANK.INC(customers[total_spend_usd],customers[[#This Row],[total_spend_usd]])*4+1,0)</f>
        <v>5</v>
      </c>
      <c r="Q1329" s="1">
        <v>155</v>
      </c>
      <c r="R1329" s="1" t="str">
        <f>_xlfn.XLOOKUP(Q1329,RFM[RFM Score],RFM[Client Segmentation])</f>
        <v>Cannot Lose Them</v>
      </c>
    </row>
    <row r="1330" spans="1:18" x14ac:dyDescent="0.3">
      <c r="A1330" t="s">
        <v>1382</v>
      </c>
      <c r="B1330" t="s">
        <v>11</v>
      </c>
      <c r="C1330">
        <v>29</v>
      </c>
      <c r="D1330" t="s">
        <v>8070</v>
      </c>
      <c r="E1330" t="s">
        <v>8084</v>
      </c>
      <c r="F1330" t="s">
        <v>17</v>
      </c>
      <c r="G1330">
        <v>27</v>
      </c>
      <c r="H1330" s="1">
        <v>6757</v>
      </c>
      <c r="I1330">
        <v>194275</v>
      </c>
      <c r="J1330" s="1">
        <v>4</v>
      </c>
      <c r="K1330" t="s">
        <v>44</v>
      </c>
      <c r="L1330" t="s">
        <v>47</v>
      </c>
      <c r="M1330" t="s">
        <v>23</v>
      </c>
      <c r="N1330" s="1">
        <f xml:space="preserve"> ROUND((1 - _xlfn.PERCENTRANK.INC(customers[days_since_last_purchase],customers[[#This Row],[days_since_last_purchase]]))*4 +1,0)</f>
        <v>5</v>
      </c>
      <c r="O1330" s="1">
        <f>ROUND(_xlfn.PERCENTRANK.INC(customers[total_orders],customers[[#This Row],[total_orders]])*4+1,0)</f>
        <v>4</v>
      </c>
      <c r="P1330" s="1">
        <f>ROUND(_xlfn.PERCENTRANK.INC(customers[total_spend_usd],customers[[#This Row],[total_spend_usd]])*4+1,0)</f>
        <v>4</v>
      </c>
      <c r="Q1330" s="1">
        <v>544</v>
      </c>
      <c r="R1330" s="1" t="str">
        <f>_xlfn.XLOOKUP(Q1330,RFM[RFM Score],RFM[Client Segmentation])</f>
        <v>Champion</v>
      </c>
    </row>
    <row r="1331" spans="1:18" x14ac:dyDescent="0.3">
      <c r="A1331" t="s">
        <v>1383</v>
      </c>
      <c r="B1331" t="s">
        <v>123</v>
      </c>
      <c r="C1331">
        <v>40</v>
      </c>
      <c r="D1331" t="s">
        <v>8068</v>
      </c>
      <c r="E1331" t="s">
        <v>8084</v>
      </c>
      <c r="F1331" t="s">
        <v>12</v>
      </c>
      <c r="G1331">
        <v>5</v>
      </c>
      <c r="H1331" s="1">
        <v>3552</v>
      </c>
      <c r="I1331">
        <v>19118</v>
      </c>
      <c r="J1331" s="1">
        <v>23</v>
      </c>
      <c r="K1331" t="s">
        <v>28</v>
      </c>
      <c r="L1331" t="s">
        <v>34</v>
      </c>
      <c r="M1331" t="s">
        <v>23</v>
      </c>
      <c r="N1331" s="1">
        <f xml:space="preserve"> ROUND((1 - _xlfn.PERCENTRANK.INC(customers[days_since_last_purchase],customers[[#This Row],[days_since_last_purchase]]))*4 +1,0)</f>
        <v>4</v>
      </c>
      <c r="O1331" s="1">
        <f>ROUND(_xlfn.PERCENTRANK.INC(customers[total_orders],customers[[#This Row],[total_orders]])*4+1,0)</f>
        <v>2</v>
      </c>
      <c r="P1331" s="1">
        <f>ROUND(_xlfn.PERCENTRANK.INC(customers[total_spend_usd],customers[[#This Row],[total_spend_usd]])*4+1,0)</f>
        <v>2</v>
      </c>
      <c r="Q1331" s="1">
        <v>422</v>
      </c>
      <c r="R1331" s="1" t="str">
        <f>_xlfn.XLOOKUP(Q1331,RFM[RFM Score],RFM[Client Segmentation])</f>
        <v>New Customer</v>
      </c>
    </row>
    <row r="1332" spans="1:18" x14ac:dyDescent="0.3">
      <c r="A1332" t="s">
        <v>1384</v>
      </c>
      <c r="B1332" t="s">
        <v>68</v>
      </c>
      <c r="C1332">
        <v>44</v>
      </c>
      <c r="D1332" t="s">
        <v>8068</v>
      </c>
      <c r="E1332" t="s">
        <v>8084</v>
      </c>
      <c r="F1332" t="s">
        <v>12</v>
      </c>
      <c r="G1332">
        <v>5</v>
      </c>
      <c r="H1332" s="1">
        <v>10374</v>
      </c>
      <c r="I1332">
        <v>51514</v>
      </c>
      <c r="J1332" s="1">
        <v>217</v>
      </c>
      <c r="K1332" t="s">
        <v>25</v>
      </c>
      <c r="L1332" t="s">
        <v>14</v>
      </c>
      <c r="M1332" t="s">
        <v>23</v>
      </c>
      <c r="N1332" s="1">
        <f xml:space="preserve"> ROUND((1 - _xlfn.PERCENTRANK.INC(customers[days_since_last_purchase],customers[[#This Row],[days_since_last_purchase]]))*4 +1,0)</f>
        <v>1</v>
      </c>
      <c r="O1332" s="1">
        <f>ROUND(_xlfn.PERCENTRANK.INC(customers[total_orders],customers[[#This Row],[total_orders]])*4+1,0)</f>
        <v>2</v>
      </c>
      <c r="P1332" s="1">
        <f>ROUND(_xlfn.PERCENTRANK.INC(customers[total_spend_usd],customers[[#This Row],[total_spend_usd]])*4+1,0)</f>
        <v>3</v>
      </c>
      <c r="Q1332" s="1">
        <v>123</v>
      </c>
      <c r="R1332" s="1" t="str">
        <f>_xlfn.XLOOKUP(Q1332,RFM[RFM Score],RFM[Client Segmentation])</f>
        <v>Hibernating</v>
      </c>
    </row>
    <row r="1333" spans="1:18" x14ac:dyDescent="0.3">
      <c r="A1333" t="s">
        <v>1385</v>
      </c>
      <c r="B1333" t="s">
        <v>123</v>
      </c>
      <c r="C1333">
        <v>46</v>
      </c>
      <c r="D1333" t="s">
        <v>8071</v>
      </c>
      <c r="E1333" t="s">
        <v>8084</v>
      </c>
      <c r="F1333" t="s">
        <v>17</v>
      </c>
      <c r="G1333">
        <v>8</v>
      </c>
      <c r="H1333" s="1">
        <v>5721</v>
      </c>
      <c r="I1333">
        <v>48045</v>
      </c>
      <c r="J1333" s="1">
        <v>14</v>
      </c>
      <c r="K1333" t="s">
        <v>28</v>
      </c>
      <c r="L1333" t="s">
        <v>45</v>
      </c>
      <c r="M1333" t="s">
        <v>23</v>
      </c>
      <c r="N1333" s="1">
        <f xml:space="preserve"> ROUND((1 - _xlfn.PERCENTRANK.INC(customers[days_since_last_purchase],customers[[#This Row],[days_since_last_purchase]]))*4 +1,0)</f>
        <v>4</v>
      </c>
      <c r="O1333" s="1">
        <f>ROUND(_xlfn.PERCENTRANK.INC(customers[total_orders],customers[[#This Row],[total_orders]])*4+1,0)</f>
        <v>2</v>
      </c>
      <c r="P1333" s="1">
        <f>ROUND(_xlfn.PERCENTRANK.INC(customers[total_spend_usd],customers[[#This Row],[total_spend_usd]])*4+1,0)</f>
        <v>3</v>
      </c>
      <c r="Q1333" s="1">
        <v>423</v>
      </c>
      <c r="R1333" s="1" t="str">
        <f>_xlfn.XLOOKUP(Q1333,RFM[RFM Score],RFM[Client Segmentation])</f>
        <v>Potential Loyalist</v>
      </c>
    </row>
    <row r="1334" spans="1:18" x14ac:dyDescent="0.3">
      <c r="A1334" t="s">
        <v>1386</v>
      </c>
      <c r="B1334" t="s">
        <v>96</v>
      </c>
      <c r="C1334">
        <v>47</v>
      </c>
      <c r="D1334" t="s">
        <v>8071</v>
      </c>
      <c r="E1334" t="s">
        <v>8084</v>
      </c>
      <c r="F1334" t="s">
        <v>17</v>
      </c>
      <c r="G1334">
        <v>33</v>
      </c>
      <c r="H1334" s="1">
        <v>3055</v>
      </c>
      <c r="I1334">
        <v>98001</v>
      </c>
      <c r="J1334" s="1">
        <v>53</v>
      </c>
      <c r="K1334" t="s">
        <v>28</v>
      </c>
      <c r="L1334" t="s">
        <v>19</v>
      </c>
      <c r="M1334" t="s">
        <v>15</v>
      </c>
      <c r="N1334" s="1">
        <f xml:space="preserve"> ROUND((1 - _xlfn.PERCENTRANK.INC(customers[days_since_last_purchase],customers[[#This Row],[days_since_last_purchase]]))*4 +1,0)</f>
        <v>3</v>
      </c>
      <c r="O1334" s="1">
        <f>ROUND(_xlfn.PERCENTRANK.INC(customers[total_orders],customers[[#This Row],[total_orders]])*4+1,0)</f>
        <v>4</v>
      </c>
      <c r="P1334" s="1">
        <f>ROUND(_xlfn.PERCENTRANK.INC(customers[total_spend_usd],customers[[#This Row],[total_spend_usd]])*4+1,0)</f>
        <v>3</v>
      </c>
      <c r="Q1334" s="1">
        <v>343</v>
      </c>
      <c r="R1334" s="1" t="str">
        <f>_xlfn.XLOOKUP(Q1334,RFM[RFM Score],RFM[Client Segmentation])</f>
        <v>Need Attention</v>
      </c>
    </row>
    <row r="1335" spans="1:18" x14ac:dyDescent="0.3">
      <c r="A1335" t="s">
        <v>1387</v>
      </c>
      <c r="B1335" t="s">
        <v>61</v>
      </c>
      <c r="C1335">
        <v>37</v>
      </c>
      <c r="D1335" t="s">
        <v>8068</v>
      </c>
      <c r="E1335" t="s">
        <v>8085</v>
      </c>
      <c r="F1335" t="s">
        <v>12</v>
      </c>
      <c r="G1335">
        <v>2</v>
      </c>
      <c r="H1335" s="1">
        <v>8116</v>
      </c>
      <c r="I1335">
        <v>16411</v>
      </c>
      <c r="J1335" s="1">
        <v>18</v>
      </c>
      <c r="K1335" t="s">
        <v>28</v>
      </c>
      <c r="L1335" t="s">
        <v>14</v>
      </c>
      <c r="M1335" t="s">
        <v>15</v>
      </c>
      <c r="N1335" s="1">
        <f xml:space="preserve"> ROUND((1 - _xlfn.PERCENTRANK.INC(customers[days_since_last_purchase],customers[[#This Row],[days_since_last_purchase]]))*4 +1,0)</f>
        <v>4</v>
      </c>
      <c r="O1335" s="1">
        <f>ROUND(_xlfn.PERCENTRANK.INC(customers[total_orders],customers[[#This Row],[total_orders]])*4+1,0)</f>
        <v>1</v>
      </c>
      <c r="P1335" s="1">
        <f>ROUND(_xlfn.PERCENTRANK.INC(customers[total_spend_usd],customers[[#This Row],[total_spend_usd]])*4+1,0)</f>
        <v>2</v>
      </c>
      <c r="Q1335" s="1">
        <v>412</v>
      </c>
      <c r="R1335" s="1" t="str">
        <f>_xlfn.XLOOKUP(Q1335,RFM[RFM Score],RFM[Client Segmentation])</f>
        <v>New Customer</v>
      </c>
    </row>
    <row r="1336" spans="1:18" x14ac:dyDescent="0.3">
      <c r="A1336" t="s">
        <v>1388</v>
      </c>
      <c r="B1336" t="s">
        <v>11</v>
      </c>
      <c r="C1336">
        <v>19</v>
      </c>
      <c r="D1336" t="s">
        <v>8069</v>
      </c>
      <c r="E1336" t="s">
        <v>8084</v>
      </c>
      <c r="F1336" t="s">
        <v>17</v>
      </c>
      <c r="G1336">
        <v>65</v>
      </c>
      <c r="H1336" s="1">
        <v>17224</v>
      </c>
      <c r="I1336">
        <v>1135666</v>
      </c>
      <c r="J1336" s="1">
        <v>5</v>
      </c>
      <c r="K1336" t="s">
        <v>13</v>
      </c>
      <c r="L1336" t="s">
        <v>34</v>
      </c>
      <c r="M1336" t="s">
        <v>15</v>
      </c>
      <c r="N1336" s="1">
        <f xml:space="preserve"> ROUND((1 - _xlfn.PERCENTRANK.INC(customers[days_since_last_purchase],customers[[#This Row],[days_since_last_purchase]]))*4 +1,0)</f>
        <v>5</v>
      </c>
      <c r="O1336" s="1">
        <f>ROUND(_xlfn.PERCENTRANK.INC(customers[total_orders],customers[[#This Row],[total_orders]])*4+1,0)</f>
        <v>5</v>
      </c>
      <c r="P1336" s="1">
        <f>ROUND(_xlfn.PERCENTRANK.INC(customers[total_spend_usd],customers[[#This Row],[total_spend_usd]])*4+1,0)</f>
        <v>5</v>
      </c>
      <c r="Q1336" s="1">
        <v>555</v>
      </c>
      <c r="R1336" s="1" t="str">
        <f>_xlfn.XLOOKUP(Q1336,RFM[RFM Score],RFM[Client Segmentation])</f>
        <v>Champion</v>
      </c>
    </row>
    <row r="1337" spans="1:18" x14ac:dyDescent="0.3">
      <c r="A1337" t="s">
        <v>1389</v>
      </c>
      <c r="B1337" t="s">
        <v>68</v>
      </c>
      <c r="C1337">
        <v>40</v>
      </c>
      <c r="D1337" t="s">
        <v>8068</v>
      </c>
      <c r="E1337" t="s">
        <v>8085</v>
      </c>
      <c r="F1337" t="s">
        <v>12</v>
      </c>
      <c r="G1337">
        <v>3</v>
      </c>
      <c r="H1337" s="1">
        <v>5679</v>
      </c>
      <c r="I1337">
        <v>1857</v>
      </c>
      <c r="J1337" s="1">
        <v>3</v>
      </c>
      <c r="K1337" t="s">
        <v>21</v>
      </c>
      <c r="L1337" t="s">
        <v>14</v>
      </c>
      <c r="M1337" t="s">
        <v>23</v>
      </c>
      <c r="N1337" s="1">
        <f xml:space="preserve"> ROUND((1 - _xlfn.PERCENTRANK.INC(customers[days_since_last_purchase],customers[[#This Row],[days_since_last_purchase]]))*4 +1,0)</f>
        <v>5</v>
      </c>
      <c r="O1337" s="1">
        <f>ROUND(_xlfn.PERCENTRANK.INC(customers[total_orders],customers[[#This Row],[total_orders]])*4+1,0)</f>
        <v>1</v>
      </c>
      <c r="P1337" s="1">
        <f>ROUND(_xlfn.PERCENTRANK.INC(customers[total_spend_usd],customers[[#This Row],[total_spend_usd]])*4+1,0)</f>
        <v>1</v>
      </c>
      <c r="Q1337" s="1">
        <v>511</v>
      </c>
      <c r="R1337" s="1" t="str">
        <f>_xlfn.XLOOKUP(Q1337,RFM[RFM Score],RFM[Client Segmentation])</f>
        <v>New Customer</v>
      </c>
    </row>
    <row r="1338" spans="1:18" x14ac:dyDescent="0.3">
      <c r="A1338" t="s">
        <v>1390</v>
      </c>
      <c r="B1338" t="s">
        <v>68</v>
      </c>
      <c r="C1338">
        <v>33</v>
      </c>
      <c r="D1338" t="s">
        <v>8070</v>
      </c>
      <c r="E1338" t="s">
        <v>8084</v>
      </c>
      <c r="F1338" t="s">
        <v>17</v>
      </c>
      <c r="G1338">
        <v>1</v>
      </c>
      <c r="H1338" s="1">
        <v>21201</v>
      </c>
      <c r="I1338">
        <v>19622</v>
      </c>
      <c r="J1338" s="1">
        <v>175</v>
      </c>
      <c r="K1338" t="s">
        <v>28</v>
      </c>
      <c r="L1338" t="s">
        <v>14</v>
      </c>
      <c r="M1338" t="s">
        <v>23</v>
      </c>
      <c r="N1338" s="1">
        <f xml:space="preserve"> ROUND((1 - _xlfn.PERCENTRANK.INC(customers[days_since_last_purchase],customers[[#This Row],[days_since_last_purchase]]))*4 +1,0)</f>
        <v>1</v>
      </c>
      <c r="O1338" s="1">
        <f>ROUND(_xlfn.PERCENTRANK.INC(customers[total_orders],customers[[#This Row],[total_orders]])*4+1,0)</f>
        <v>1</v>
      </c>
      <c r="P1338" s="1">
        <f>ROUND(_xlfn.PERCENTRANK.INC(customers[total_spend_usd],customers[[#This Row],[total_spend_usd]])*4+1,0)</f>
        <v>2</v>
      </c>
      <c r="Q1338" s="1">
        <v>112</v>
      </c>
      <c r="R1338" s="1" t="str">
        <f>_xlfn.XLOOKUP(Q1338,RFM[RFM Score],RFM[Client Segmentation])</f>
        <v>Lost</v>
      </c>
    </row>
    <row r="1339" spans="1:18" x14ac:dyDescent="0.3">
      <c r="A1339" t="s">
        <v>1391</v>
      </c>
      <c r="B1339" t="s">
        <v>11</v>
      </c>
      <c r="C1339">
        <v>41</v>
      </c>
      <c r="D1339" t="s">
        <v>8068</v>
      </c>
      <c r="E1339" t="s">
        <v>8084</v>
      </c>
      <c r="F1339" t="s">
        <v>17</v>
      </c>
      <c r="G1339">
        <v>64</v>
      </c>
      <c r="H1339" s="1">
        <v>3463</v>
      </c>
      <c r="I1339">
        <v>238156</v>
      </c>
      <c r="J1339" s="1">
        <v>95</v>
      </c>
      <c r="K1339" t="s">
        <v>25</v>
      </c>
      <c r="L1339" t="s">
        <v>19</v>
      </c>
      <c r="M1339" t="s">
        <v>23</v>
      </c>
      <c r="N1339" s="1">
        <f xml:space="preserve"> ROUND((1 - _xlfn.PERCENTRANK.INC(customers[days_since_last_purchase],customers[[#This Row],[days_since_last_purchase]]))*4 +1,0)</f>
        <v>2</v>
      </c>
      <c r="O1339" s="1">
        <f>ROUND(_xlfn.PERCENTRANK.INC(customers[total_orders],customers[[#This Row],[total_orders]])*4+1,0)</f>
        <v>5</v>
      </c>
      <c r="P1339" s="1">
        <f>ROUND(_xlfn.PERCENTRANK.INC(customers[total_spend_usd],customers[[#This Row],[total_spend_usd]])*4+1,0)</f>
        <v>4</v>
      </c>
      <c r="Q1339" s="1">
        <v>254</v>
      </c>
      <c r="R1339" s="1" t="str">
        <f>_xlfn.XLOOKUP(Q1339,RFM[RFM Score],RFM[Client Segmentation])</f>
        <v>At Risk</v>
      </c>
    </row>
    <row r="1340" spans="1:18" x14ac:dyDescent="0.3">
      <c r="A1340" t="s">
        <v>1392</v>
      </c>
      <c r="B1340" t="s">
        <v>33</v>
      </c>
      <c r="C1340">
        <v>21</v>
      </c>
      <c r="D1340" t="s">
        <v>8069</v>
      </c>
      <c r="E1340" t="s">
        <v>8084</v>
      </c>
      <c r="F1340" t="s">
        <v>17</v>
      </c>
      <c r="G1340">
        <v>7</v>
      </c>
      <c r="H1340" s="1">
        <v>7848</v>
      </c>
      <c r="I1340">
        <v>61901</v>
      </c>
      <c r="J1340" s="1">
        <v>201</v>
      </c>
      <c r="K1340" t="s">
        <v>44</v>
      </c>
      <c r="L1340" t="s">
        <v>45</v>
      </c>
      <c r="M1340" t="s">
        <v>15</v>
      </c>
      <c r="N1340" s="1">
        <f xml:space="preserve"> ROUND((1 - _xlfn.PERCENTRANK.INC(customers[days_since_last_purchase],customers[[#This Row],[days_since_last_purchase]]))*4 +1,0)</f>
        <v>1</v>
      </c>
      <c r="O1340" s="1">
        <f>ROUND(_xlfn.PERCENTRANK.INC(customers[total_orders],customers[[#This Row],[total_orders]])*4+1,0)</f>
        <v>2</v>
      </c>
      <c r="P1340" s="1">
        <f>ROUND(_xlfn.PERCENTRANK.INC(customers[total_spend_usd],customers[[#This Row],[total_spend_usd]])*4+1,0)</f>
        <v>3</v>
      </c>
      <c r="Q1340" s="1">
        <v>123</v>
      </c>
      <c r="R1340" s="1" t="str">
        <f>_xlfn.XLOOKUP(Q1340,RFM[RFM Score],RFM[Client Segmentation])</f>
        <v>Hibernating</v>
      </c>
    </row>
    <row r="1341" spans="1:18" x14ac:dyDescent="0.3">
      <c r="A1341" t="s">
        <v>1393</v>
      </c>
      <c r="B1341" t="s">
        <v>96</v>
      </c>
      <c r="C1341">
        <v>18</v>
      </c>
      <c r="D1341" t="s">
        <v>8069</v>
      </c>
      <c r="E1341" t="s">
        <v>8084</v>
      </c>
      <c r="F1341" t="s">
        <v>12</v>
      </c>
      <c r="G1341">
        <v>10</v>
      </c>
      <c r="H1341" s="1">
        <v>6826</v>
      </c>
      <c r="I1341">
        <v>68683</v>
      </c>
      <c r="J1341" s="1">
        <v>12</v>
      </c>
      <c r="K1341" t="s">
        <v>18</v>
      </c>
      <c r="L1341" t="s">
        <v>14</v>
      </c>
      <c r="M1341" t="s">
        <v>23</v>
      </c>
      <c r="N1341" s="1">
        <f xml:space="preserve"> ROUND((1 - _xlfn.PERCENTRANK.INC(customers[days_since_last_purchase],customers[[#This Row],[days_since_last_purchase]]))*4 +1,0)</f>
        <v>4</v>
      </c>
      <c r="O1341" s="1">
        <f>ROUND(_xlfn.PERCENTRANK.INC(customers[total_orders],customers[[#This Row],[total_orders]])*4+1,0)</f>
        <v>3</v>
      </c>
      <c r="P1341" s="1">
        <f>ROUND(_xlfn.PERCENTRANK.INC(customers[total_spend_usd],customers[[#This Row],[total_spend_usd]])*4+1,0)</f>
        <v>3</v>
      </c>
      <c r="Q1341" s="1">
        <v>433</v>
      </c>
      <c r="R1341" s="1" t="str">
        <f>_xlfn.XLOOKUP(Q1341,RFM[RFM Score],RFM[Client Segmentation])</f>
        <v>Potential Loyalist</v>
      </c>
    </row>
    <row r="1342" spans="1:18" x14ac:dyDescent="0.3">
      <c r="A1342" t="s">
        <v>1394</v>
      </c>
      <c r="B1342" t="s">
        <v>43</v>
      </c>
      <c r="C1342">
        <v>24</v>
      </c>
      <c r="D1342" t="s">
        <v>8069</v>
      </c>
      <c r="E1342" t="s">
        <v>8084</v>
      </c>
      <c r="F1342" t="s">
        <v>12</v>
      </c>
      <c r="G1342">
        <v>10</v>
      </c>
      <c r="H1342" s="1">
        <v>13771</v>
      </c>
      <c r="I1342">
        <v>117833</v>
      </c>
      <c r="J1342" s="1">
        <v>6</v>
      </c>
      <c r="K1342" t="s">
        <v>13</v>
      </c>
      <c r="L1342" t="s">
        <v>22</v>
      </c>
      <c r="M1342" t="s">
        <v>23</v>
      </c>
      <c r="N1342" s="1">
        <f xml:space="preserve"> ROUND((1 - _xlfn.PERCENTRANK.INC(customers[days_since_last_purchase],customers[[#This Row],[days_since_last_purchase]]))*4 +1,0)</f>
        <v>5</v>
      </c>
      <c r="O1342" s="1">
        <f>ROUND(_xlfn.PERCENTRANK.INC(customers[total_orders],customers[[#This Row],[total_orders]])*4+1,0)</f>
        <v>3</v>
      </c>
      <c r="P1342" s="1">
        <f>ROUND(_xlfn.PERCENTRANK.INC(customers[total_spend_usd],customers[[#This Row],[total_spend_usd]])*4+1,0)</f>
        <v>4</v>
      </c>
      <c r="Q1342" s="1">
        <v>534</v>
      </c>
      <c r="R1342" s="1" t="str">
        <f>_xlfn.XLOOKUP(Q1342,RFM[RFM Score],RFM[Client Segmentation])</f>
        <v>Need Attention</v>
      </c>
    </row>
    <row r="1343" spans="1:18" x14ac:dyDescent="0.3">
      <c r="A1343" t="s">
        <v>1395</v>
      </c>
      <c r="B1343" t="s">
        <v>166</v>
      </c>
      <c r="C1343">
        <v>49</v>
      </c>
      <c r="D1343" t="s">
        <v>8071</v>
      </c>
      <c r="E1343" t="s">
        <v>8087</v>
      </c>
      <c r="F1343" t="s">
        <v>17</v>
      </c>
      <c r="G1343">
        <v>1</v>
      </c>
      <c r="H1343" s="1">
        <v>14418</v>
      </c>
      <c r="I1343">
        <v>12899</v>
      </c>
      <c r="J1343" s="1">
        <v>135</v>
      </c>
      <c r="K1343" t="s">
        <v>25</v>
      </c>
      <c r="L1343" t="s">
        <v>22</v>
      </c>
      <c r="M1343" t="s">
        <v>15</v>
      </c>
      <c r="N1343" s="1">
        <f xml:space="preserve"> ROUND((1 - _xlfn.PERCENTRANK.INC(customers[days_since_last_purchase],customers[[#This Row],[days_since_last_purchase]]))*4 +1,0)</f>
        <v>1</v>
      </c>
      <c r="O1343" s="1">
        <f>ROUND(_xlfn.PERCENTRANK.INC(customers[total_orders],customers[[#This Row],[total_orders]])*4+1,0)</f>
        <v>1</v>
      </c>
      <c r="P1343" s="1">
        <f>ROUND(_xlfn.PERCENTRANK.INC(customers[total_spend_usd],customers[[#This Row],[total_spend_usd]])*4+1,0)</f>
        <v>2</v>
      </c>
      <c r="Q1343" s="1">
        <v>112</v>
      </c>
      <c r="R1343" s="1" t="str">
        <f>_xlfn.XLOOKUP(Q1343,RFM[RFM Score],RFM[Client Segmentation])</f>
        <v>Lost</v>
      </c>
    </row>
    <row r="1344" spans="1:18" x14ac:dyDescent="0.3">
      <c r="A1344" t="s">
        <v>1396</v>
      </c>
      <c r="B1344" t="s">
        <v>96</v>
      </c>
      <c r="C1344">
        <v>27</v>
      </c>
      <c r="D1344" t="s">
        <v>8070</v>
      </c>
      <c r="E1344" t="s">
        <v>8085</v>
      </c>
      <c r="F1344" t="s">
        <v>12</v>
      </c>
      <c r="G1344">
        <v>34</v>
      </c>
      <c r="H1344" s="1">
        <v>957</v>
      </c>
      <c r="I1344">
        <v>308048</v>
      </c>
      <c r="J1344" s="1">
        <v>33</v>
      </c>
      <c r="K1344" t="s">
        <v>25</v>
      </c>
      <c r="L1344" t="s">
        <v>19</v>
      </c>
      <c r="M1344" t="s">
        <v>23</v>
      </c>
      <c r="N1344" s="1">
        <f xml:space="preserve"> ROUND((1 - _xlfn.PERCENTRANK.INC(customers[days_since_last_purchase],customers[[#This Row],[days_since_last_purchase]]))*4 +1,0)</f>
        <v>3</v>
      </c>
      <c r="O1344" s="1">
        <f>ROUND(_xlfn.PERCENTRANK.INC(customers[total_orders],customers[[#This Row],[total_orders]])*4+1,0)</f>
        <v>4</v>
      </c>
      <c r="P1344" s="1">
        <f>ROUND(_xlfn.PERCENTRANK.INC(customers[total_spend_usd],customers[[#This Row],[total_spend_usd]])*4+1,0)</f>
        <v>5</v>
      </c>
      <c r="Q1344" s="1">
        <v>345</v>
      </c>
      <c r="R1344" s="1" t="str">
        <f>_xlfn.XLOOKUP(Q1344,RFM[RFM Score],RFM[Client Segmentation])</f>
        <v>Loyal Customer</v>
      </c>
    </row>
    <row r="1345" spans="1:18" x14ac:dyDescent="0.3">
      <c r="A1345" t="s">
        <v>1397</v>
      </c>
      <c r="B1345" t="s">
        <v>11</v>
      </c>
      <c r="C1345">
        <v>29</v>
      </c>
      <c r="D1345" t="s">
        <v>8070</v>
      </c>
      <c r="E1345" t="s">
        <v>8084</v>
      </c>
      <c r="F1345" t="s">
        <v>12</v>
      </c>
      <c r="G1345">
        <v>2</v>
      </c>
      <c r="H1345" s="1">
        <v>509</v>
      </c>
      <c r="I1345">
        <v>11437</v>
      </c>
      <c r="J1345" s="1">
        <v>37</v>
      </c>
      <c r="K1345" t="s">
        <v>52</v>
      </c>
      <c r="L1345" t="s">
        <v>14</v>
      </c>
      <c r="M1345" t="s">
        <v>23</v>
      </c>
      <c r="N1345" s="1">
        <f xml:space="preserve"> ROUND((1 - _xlfn.PERCENTRANK.INC(customers[days_since_last_purchase],customers[[#This Row],[days_since_last_purchase]]))*4 +1,0)</f>
        <v>3</v>
      </c>
      <c r="O1345" s="1">
        <f>ROUND(_xlfn.PERCENTRANK.INC(customers[total_orders],customers[[#This Row],[total_orders]])*4+1,0)</f>
        <v>1</v>
      </c>
      <c r="P1345" s="1">
        <f>ROUND(_xlfn.PERCENTRANK.INC(customers[total_spend_usd],customers[[#This Row],[total_spend_usd]])*4+1,0)</f>
        <v>2</v>
      </c>
      <c r="Q1345" s="1">
        <v>312</v>
      </c>
      <c r="R1345" s="1" t="str">
        <f>_xlfn.XLOOKUP(Q1345,RFM[RFM Score],RFM[Client Segmentation])</f>
        <v>About To Sleep</v>
      </c>
    </row>
    <row r="1346" spans="1:18" x14ac:dyDescent="0.3">
      <c r="A1346" t="s">
        <v>1398</v>
      </c>
      <c r="B1346" t="s">
        <v>68</v>
      </c>
      <c r="C1346">
        <v>29</v>
      </c>
      <c r="D1346" t="s">
        <v>8070</v>
      </c>
      <c r="E1346" t="s">
        <v>8084</v>
      </c>
      <c r="F1346" t="s">
        <v>12</v>
      </c>
      <c r="G1346">
        <v>23</v>
      </c>
      <c r="H1346" s="1">
        <v>364</v>
      </c>
      <c r="I1346">
        <v>91509</v>
      </c>
      <c r="J1346" s="1">
        <v>235</v>
      </c>
      <c r="K1346" t="s">
        <v>40</v>
      </c>
      <c r="L1346" t="s">
        <v>19</v>
      </c>
      <c r="M1346" t="s">
        <v>23</v>
      </c>
      <c r="N1346" s="1">
        <f xml:space="preserve"> ROUND((1 - _xlfn.PERCENTRANK.INC(customers[days_since_last_purchase],customers[[#This Row],[days_since_last_purchase]]))*4 +1,0)</f>
        <v>1</v>
      </c>
      <c r="O1346" s="1">
        <f>ROUND(_xlfn.PERCENTRANK.INC(customers[total_orders],customers[[#This Row],[total_orders]])*4+1,0)</f>
        <v>4</v>
      </c>
      <c r="P1346" s="1">
        <f>ROUND(_xlfn.PERCENTRANK.INC(customers[total_spend_usd],customers[[#This Row],[total_spend_usd]])*4+1,0)</f>
        <v>3</v>
      </c>
      <c r="Q1346" s="1">
        <v>143</v>
      </c>
      <c r="R1346" s="1" t="str">
        <f>_xlfn.XLOOKUP(Q1346,RFM[RFM Score],RFM[Client Segmentation])</f>
        <v>At Risk</v>
      </c>
    </row>
    <row r="1347" spans="1:18" x14ac:dyDescent="0.3">
      <c r="A1347" t="s">
        <v>1399</v>
      </c>
      <c r="B1347" t="s">
        <v>11</v>
      </c>
      <c r="C1347">
        <v>23</v>
      </c>
      <c r="D1347" t="s">
        <v>8069</v>
      </c>
      <c r="E1347" t="s">
        <v>8085</v>
      </c>
      <c r="F1347" t="s">
        <v>17</v>
      </c>
      <c r="G1347">
        <v>3</v>
      </c>
      <c r="H1347" s="1">
        <v>16036</v>
      </c>
      <c r="I1347">
        <v>54719</v>
      </c>
      <c r="J1347" s="1">
        <v>12</v>
      </c>
      <c r="K1347" t="s">
        <v>55</v>
      </c>
      <c r="L1347" t="s">
        <v>45</v>
      </c>
      <c r="M1347" t="s">
        <v>23</v>
      </c>
      <c r="N1347" s="1">
        <f xml:space="preserve"> ROUND((1 - _xlfn.PERCENTRANK.INC(customers[days_since_last_purchase],customers[[#This Row],[days_since_last_purchase]]))*4 +1,0)</f>
        <v>4</v>
      </c>
      <c r="O1347" s="1">
        <f>ROUND(_xlfn.PERCENTRANK.INC(customers[total_orders],customers[[#This Row],[total_orders]])*4+1,0)</f>
        <v>1</v>
      </c>
      <c r="P1347" s="1">
        <f>ROUND(_xlfn.PERCENTRANK.INC(customers[total_spend_usd],customers[[#This Row],[total_spend_usd]])*4+1,0)</f>
        <v>3</v>
      </c>
      <c r="Q1347" s="1">
        <v>413</v>
      </c>
      <c r="R1347" s="1" t="str">
        <f>_xlfn.XLOOKUP(Q1347,RFM[RFM Score],RFM[Client Segmentation])</f>
        <v>Promising</v>
      </c>
    </row>
    <row r="1348" spans="1:18" x14ac:dyDescent="0.3">
      <c r="A1348" t="s">
        <v>1400</v>
      </c>
      <c r="B1348" t="s">
        <v>123</v>
      </c>
      <c r="C1348">
        <v>38</v>
      </c>
      <c r="D1348" t="s">
        <v>8068</v>
      </c>
      <c r="E1348" t="s">
        <v>8087</v>
      </c>
      <c r="F1348" t="s">
        <v>17</v>
      </c>
      <c r="G1348">
        <v>16</v>
      </c>
      <c r="H1348" s="1">
        <v>4323</v>
      </c>
      <c r="I1348">
        <v>6098</v>
      </c>
      <c r="J1348" s="1">
        <v>4</v>
      </c>
      <c r="K1348" t="s">
        <v>52</v>
      </c>
      <c r="L1348" t="s">
        <v>19</v>
      </c>
      <c r="M1348" t="s">
        <v>15</v>
      </c>
      <c r="N1348" s="1">
        <f xml:space="preserve"> ROUND((1 - _xlfn.PERCENTRANK.INC(customers[days_since_last_purchase],customers[[#This Row],[days_since_last_purchase]]))*4 +1,0)</f>
        <v>5</v>
      </c>
      <c r="O1348" s="1">
        <f>ROUND(_xlfn.PERCENTRANK.INC(customers[total_orders],customers[[#This Row],[total_orders]])*4+1,0)</f>
        <v>3</v>
      </c>
      <c r="P1348" s="1">
        <f>ROUND(_xlfn.PERCENTRANK.INC(customers[total_spend_usd],customers[[#This Row],[total_spend_usd]])*4+1,0)</f>
        <v>1</v>
      </c>
      <c r="Q1348" s="1">
        <v>531</v>
      </c>
      <c r="R1348" s="1" t="str">
        <f>_xlfn.XLOOKUP(Q1348,RFM[RFM Score],RFM[Client Segmentation])</f>
        <v>Potential Loyalist</v>
      </c>
    </row>
    <row r="1349" spans="1:18" x14ac:dyDescent="0.3">
      <c r="A1349" t="s">
        <v>1401</v>
      </c>
      <c r="B1349" t="s">
        <v>27</v>
      </c>
      <c r="C1349">
        <v>18</v>
      </c>
      <c r="D1349" t="s">
        <v>8069</v>
      </c>
      <c r="E1349" t="s">
        <v>8087</v>
      </c>
      <c r="F1349" t="s">
        <v>12</v>
      </c>
      <c r="G1349">
        <v>17</v>
      </c>
      <c r="H1349" s="1">
        <v>8217</v>
      </c>
      <c r="I1349">
        <v>146491</v>
      </c>
      <c r="J1349" s="1">
        <v>25</v>
      </c>
      <c r="K1349" t="s">
        <v>55</v>
      </c>
      <c r="L1349" t="s">
        <v>34</v>
      </c>
      <c r="M1349" t="s">
        <v>23</v>
      </c>
      <c r="N1349" s="1">
        <f xml:space="preserve"> ROUND((1 - _xlfn.PERCENTRANK.INC(customers[days_since_last_purchase],customers[[#This Row],[days_since_last_purchase]]))*4 +1,0)</f>
        <v>4</v>
      </c>
      <c r="O1349" s="1">
        <f>ROUND(_xlfn.PERCENTRANK.INC(customers[total_orders],customers[[#This Row],[total_orders]])*4+1,0)</f>
        <v>3</v>
      </c>
      <c r="P1349" s="1">
        <f>ROUND(_xlfn.PERCENTRANK.INC(customers[total_spend_usd],customers[[#This Row],[total_spend_usd]])*4+1,0)</f>
        <v>4</v>
      </c>
      <c r="Q1349" s="1">
        <v>434</v>
      </c>
      <c r="R1349" s="1" t="str">
        <f>_xlfn.XLOOKUP(Q1349,RFM[RFM Score],RFM[Client Segmentation])</f>
        <v>Need Attention</v>
      </c>
    </row>
    <row r="1350" spans="1:18" x14ac:dyDescent="0.3">
      <c r="A1350" t="s">
        <v>1402</v>
      </c>
      <c r="B1350" t="s">
        <v>104</v>
      </c>
      <c r="C1350">
        <v>18</v>
      </c>
      <c r="D1350" t="s">
        <v>8069</v>
      </c>
      <c r="E1350" t="s">
        <v>8084</v>
      </c>
      <c r="F1350" t="s">
        <v>17</v>
      </c>
      <c r="G1350">
        <v>4</v>
      </c>
      <c r="H1350" s="1">
        <v>3863</v>
      </c>
      <c r="I1350">
        <v>16645</v>
      </c>
      <c r="J1350" s="1">
        <v>9</v>
      </c>
      <c r="K1350" t="s">
        <v>124</v>
      </c>
      <c r="L1350" t="s">
        <v>14</v>
      </c>
      <c r="M1350" t="s">
        <v>23</v>
      </c>
      <c r="N1350" s="1">
        <f xml:space="preserve"> ROUND((1 - _xlfn.PERCENTRANK.INC(customers[days_since_last_purchase],customers[[#This Row],[days_since_last_purchase]]))*4 +1,0)</f>
        <v>4</v>
      </c>
      <c r="O1350" s="1">
        <f>ROUND(_xlfn.PERCENTRANK.INC(customers[total_orders],customers[[#This Row],[total_orders]])*4+1,0)</f>
        <v>2</v>
      </c>
      <c r="P1350" s="1">
        <f>ROUND(_xlfn.PERCENTRANK.INC(customers[total_spend_usd],customers[[#This Row],[total_spend_usd]])*4+1,0)</f>
        <v>2</v>
      </c>
      <c r="Q1350" s="1">
        <v>422</v>
      </c>
      <c r="R1350" s="1" t="str">
        <f>_xlfn.XLOOKUP(Q1350,RFM[RFM Score],RFM[Client Segmentation])</f>
        <v>New Customer</v>
      </c>
    </row>
    <row r="1351" spans="1:18" x14ac:dyDescent="0.3">
      <c r="A1351" t="s">
        <v>1403</v>
      </c>
      <c r="B1351" t="s">
        <v>27</v>
      </c>
      <c r="C1351">
        <v>53</v>
      </c>
      <c r="D1351" t="s">
        <v>8071</v>
      </c>
      <c r="E1351" t="s">
        <v>8087</v>
      </c>
      <c r="F1351" t="s">
        <v>12</v>
      </c>
      <c r="G1351">
        <v>32</v>
      </c>
      <c r="H1351" s="1">
        <v>9113</v>
      </c>
      <c r="I1351">
        <v>281425</v>
      </c>
      <c r="J1351" s="1">
        <v>111</v>
      </c>
      <c r="K1351" t="s">
        <v>52</v>
      </c>
      <c r="L1351" t="s">
        <v>19</v>
      </c>
      <c r="M1351" t="s">
        <v>15</v>
      </c>
      <c r="N1351" s="1">
        <f xml:space="preserve"> ROUND((1 - _xlfn.PERCENTRANK.INC(customers[days_since_last_purchase],customers[[#This Row],[days_since_last_purchase]]))*4 +1,0)</f>
        <v>2</v>
      </c>
      <c r="O1351" s="1">
        <f>ROUND(_xlfn.PERCENTRANK.INC(customers[total_orders],customers[[#This Row],[total_orders]])*4+1,0)</f>
        <v>4</v>
      </c>
      <c r="P1351" s="1">
        <f>ROUND(_xlfn.PERCENTRANK.INC(customers[total_spend_usd],customers[[#This Row],[total_spend_usd]])*4+1,0)</f>
        <v>4</v>
      </c>
      <c r="Q1351" s="1">
        <v>244</v>
      </c>
      <c r="R1351" s="1" t="str">
        <f>_xlfn.XLOOKUP(Q1351,RFM[RFM Score],RFM[Client Segmentation])</f>
        <v>At Risk</v>
      </c>
    </row>
    <row r="1352" spans="1:18" x14ac:dyDescent="0.3">
      <c r="A1352" t="s">
        <v>1404</v>
      </c>
      <c r="B1352" t="s">
        <v>33</v>
      </c>
      <c r="C1352">
        <v>37</v>
      </c>
      <c r="D1352" t="s">
        <v>8068</v>
      </c>
      <c r="E1352" t="s">
        <v>8084</v>
      </c>
      <c r="F1352" t="s">
        <v>12</v>
      </c>
      <c r="G1352">
        <v>2</v>
      </c>
      <c r="H1352" s="1">
        <v>21215</v>
      </c>
      <c r="I1352">
        <v>40928</v>
      </c>
      <c r="J1352" s="1">
        <v>16</v>
      </c>
      <c r="K1352" t="s">
        <v>31</v>
      </c>
      <c r="L1352" t="s">
        <v>45</v>
      </c>
      <c r="M1352" t="s">
        <v>23</v>
      </c>
      <c r="N1352" s="1">
        <f xml:space="preserve"> ROUND((1 - _xlfn.PERCENTRANK.INC(customers[days_since_last_purchase],customers[[#This Row],[days_since_last_purchase]]))*4 +1,0)</f>
        <v>4</v>
      </c>
      <c r="O1352" s="1">
        <f>ROUND(_xlfn.PERCENTRANK.INC(customers[total_orders],customers[[#This Row],[total_orders]])*4+1,0)</f>
        <v>1</v>
      </c>
      <c r="P1352" s="1">
        <f>ROUND(_xlfn.PERCENTRANK.INC(customers[total_spend_usd],customers[[#This Row],[total_spend_usd]])*4+1,0)</f>
        <v>2</v>
      </c>
      <c r="Q1352" s="1">
        <v>412</v>
      </c>
      <c r="R1352" s="1" t="str">
        <f>_xlfn.XLOOKUP(Q1352,RFM[RFM Score],RFM[Client Segmentation])</f>
        <v>New Customer</v>
      </c>
    </row>
    <row r="1353" spans="1:18" x14ac:dyDescent="0.3">
      <c r="A1353" t="s">
        <v>1405</v>
      </c>
      <c r="B1353" t="s">
        <v>214</v>
      </c>
      <c r="C1353">
        <v>46</v>
      </c>
      <c r="D1353" t="s">
        <v>8071</v>
      </c>
      <c r="E1353" t="s">
        <v>8084</v>
      </c>
      <c r="F1353" t="s">
        <v>12</v>
      </c>
      <c r="G1353">
        <v>38</v>
      </c>
      <c r="H1353" s="1">
        <v>3248</v>
      </c>
      <c r="I1353">
        <v>134989</v>
      </c>
      <c r="J1353" s="1">
        <v>30</v>
      </c>
      <c r="K1353" t="s">
        <v>44</v>
      </c>
      <c r="L1353" t="s">
        <v>34</v>
      </c>
      <c r="M1353" t="s">
        <v>23</v>
      </c>
      <c r="N1353" s="1">
        <f xml:space="preserve"> ROUND((1 - _xlfn.PERCENTRANK.INC(customers[days_since_last_purchase],customers[[#This Row],[days_since_last_purchase]]))*4 +1,0)</f>
        <v>3</v>
      </c>
      <c r="O1353" s="1">
        <f>ROUND(_xlfn.PERCENTRANK.INC(customers[total_orders],customers[[#This Row],[total_orders]])*4+1,0)</f>
        <v>5</v>
      </c>
      <c r="P1353" s="1">
        <f>ROUND(_xlfn.PERCENTRANK.INC(customers[total_spend_usd],customers[[#This Row],[total_spend_usd]])*4+1,0)</f>
        <v>4</v>
      </c>
      <c r="Q1353" s="1">
        <v>354</v>
      </c>
      <c r="R1353" s="1" t="str">
        <f>_xlfn.XLOOKUP(Q1353,RFM[RFM Score],RFM[Client Segmentation])</f>
        <v>Loyal Customer</v>
      </c>
    </row>
    <row r="1354" spans="1:18" x14ac:dyDescent="0.3">
      <c r="A1354" t="s">
        <v>1406</v>
      </c>
      <c r="B1354" t="s">
        <v>68</v>
      </c>
      <c r="C1354">
        <v>25</v>
      </c>
      <c r="D1354" t="s">
        <v>8070</v>
      </c>
      <c r="E1354" t="s">
        <v>8084</v>
      </c>
      <c r="F1354" t="s">
        <v>12</v>
      </c>
      <c r="G1354">
        <v>19</v>
      </c>
      <c r="H1354" s="1">
        <v>964</v>
      </c>
      <c r="I1354">
        <v>17658</v>
      </c>
      <c r="J1354" s="1">
        <v>120</v>
      </c>
      <c r="K1354" t="s">
        <v>18</v>
      </c>
      <c r="L1354" t="s">
        <v>14</v>
      </c>
      <c r="M1354" t="s">
        <v>23</v>
      </c>
      <c r="N1354" s="1">
        <f xml:space="preserve"> ROUND((1 - _xlfn.PERCENTRANK.INC(customers[days_since_last_purchase],customers[[#This Row],[days_since_last_purchase]]))*4 +1,0)</f>
        <v>2</v>
      </c>
      <c r="O1354" s="1">
        <f>ROUND(_xlfn.PERCENTRANK.INC(customers[total_orders],customers[[#This Row],[total_orders]])*4+1,0)</f>
        <v>4</v>
      </c>
      <c r="P1354" s="1">
        <f>ROUND(_xlfn.PERCENTRANK.INC(customers[total_spend_usd],customers[[#This Row],[total_spend_usd]])*4+1,0)</f>
        <v>2</v>
      </c>
      <c r="Q1354" s="1">
        <v>242</v>
      </c>
      <c r="R1354" s="1" t="str">
        <f>_xlfn.XLOOKUP(Q1354,RFM[RFM Score],RFM[Client Segmentation])</f>
        <v>At Risk</v>
      </c>
    </row>
    <row r="1355" spans="1:18" x14ac:dyDescent="0.3">
      <c r="A1355" t="s">
        <v>1407</v>
      </c>
      <c r="B1355" t="s">
        <v>96</v>
      </c>
      <c r="C1355">
        <v>38</v>
      </c>
      <c r="D1355" t="s">
        <v>8068</v>
      </c>
      <c r="E1355" t="s">
        <v>8084</v>
      </c>
      <c r="F1355" t="s">
        <v>12</v>
      </c>
      <c r="G1355">
        <v>8</v>
      </c>
      <c r="H1355" s="1">
        <v>1333</v>
      </c>
      <c r="I1355">
        <v>10005</v>
      </c>
      <c r="J1355" s="1">
        <v>14</v>
      </c>
      <c r="K1355" t="s">
        <v>13</v>
      </c>
      <c r="L1355" t="s">
        <v>34</v>
      </c>
      <c r="M1355" t="s">
        <v>15</v>
      </c>
      <c r="N1355" s="1">
        <f xml:space="preserve"> ROUND((1 - _xlfn.PERCENTRANK.INC(customers[days_since_last_purchase],customers[[#This Row],[days_since_last_purchase]]))*4 +1,0)</f>
        <v>4</v>
      </c>
      <c r="O1355" s="1">
        <f>ROUND(_xlfn.PERCENTRANK.INC(customers[total_orders],customers[[#This Row],[total_orders]])*4+1,0)</f>
        <v>2</v>
      </c>
      <c r="P1355" s="1">
        <f>ROUND(_xlfn.PERCENTRANK.INC(customers[total_spend_usd],customers[[#This Row],[total_spend_usd]])*4+1,0)</f>
        <v>1</v>
      </c>
      <c r="Q1355" s="1">
        <v>421</v>
      </c>
      <c r="R1355" s="1" t="str">
        <f>_xlfn.XLOOKUP(Q1355,RFM[RFM Score],RFM[Client Segmentation])</f>
        <v>New Customer</v>
      </c>
    </row>
    <row r="1356" spans="1:18" x14ac:dyDescent="0.3">
      <c r="A1356" t="s">
        <v>1408</v>
      </c>
      <c r="B1356" t="s">
        <v>11</v>
      </c>
      <c r="C1356">
        <v>30</v>
      </c>
      <c r="D1356" t="s">
        <v>8070</v>
      </c>
      <c r="E1356" t="s">
        <v>8087</v>
      </c>
      <c r="F1356" t="s">
        <v>17</v>
      </c>
      <c r="G1356">
        <v>9</v>
      </c>
      <c r="H1356" s="1">
        <v>707</v>
      </c>
      <c r="I1356">
        <v>70179</v>
      </c>
      <c r="J1356" s="1">
        <v>14</v>
      </c>
      <c r="K1356" t="s">
        <v>21</v>
      </c>
      <c r="L1356" t="s">
        <v>22</v>
      </c>
      <c r="M1356" t="s">
        <v>23</v>
      </c>
      <c r="N1356" s="1">
        <f xml:space="preserve"> ROUND((1 - _xlfn.PERCENTRANK.INC(customers[days_since_last_purchase],customers[[#This Row],[days_since_last_purchase]]))*4 +1,0)</f>
        <v>4</v>
      </c>
      <c r="O1356" s="1">
        <f>ROUND(_xlfn.PERCENTRANK.INC(customers[total_orders],customers[[#This Row],[total_orders]])*4+1,0)</f>
        <v>2</v>
      </c>
      <c r="P1356" s="1">
        <f>ROUND(_xlfn.PERCENTRANK.INC(customers[total_spend_usd],customers[[#This Row],[total_spend_usd]])*4+1,0)</f>
        <v>3</v>
      </c>
      <c r="Q1356" s="1">
        <v>423</v>
      </c>
      <c r="R1356" s="1" t="str">
        <f>_xlfn.XLOOKUP(Q1356,RFM[RFM Score],RFM[Client Segmentation])</f>
        <v>Potential Loyalist</v>
      </c>
    </row>
    <row r="1357" spans="1:18" x14ac:dyDescent="0.3">
      <c r="A1357" t="s">
        <v>1409</v>
      </c>
      <c r="B1357" t="s">
        <v>214</v>
      </c>
      <c r="C1357">
        <v>48</v>
      </c>
      <c r="D1357" t="s">
        <v>8071</v>
      </c>
      <c r="E1357" t="s">
        <v>8084</v>
      </c>
      <c r="F1357" t="s">
        <v>17</v>
      </c>
      <c r="G1357">
        <v>9</v>
      </c>
      <c r="H1357" s="1">
        <v>16161</v>
      </c>
      <c r="I1357">
        <v>133342</v>
      </c>
      <c r="J1357" s="1">
        <v>150</v>
      </c>
      <c r="K1357" t="s">
        <v>98</v>
      </c>
      <c r="L1357" t="s">
        <v>14</v>
      </c>
      <c r="M1357" t="s">
        <v>15</v>
      </c>
      <c r="N1357" s="1">
        <f xml:space="preserve"> ROUND((1 - _xlfn.PERCENTRANK.INC(customers[days_since_last_purchase],customers[[#This Row],[days_since_last_purchase]]))*4 +1,0)</f>
        <v>1</v>
      </c>
      <c r="O1357" s="1">
        <f>ROUND(_xlfn.PERCENTRANK.INC(customers[total_orders],customers[[#This Row],[total_orders]])*4+1,0)</f>
        <v>2</v>
      </c>
      <c r="P1357" s="1">
        <f>ROUND(_xlfn.PERCENTRANK.INC(customers[total_spend_usd],customers[[#This Row],[total_spend_usd]])*4+1,0)</f>
        <v>4</v>
      </c>
      <c r="Q1357" s="1">
        <v>124</v>
      </c>
      <c r="R1357" s="1" t="str">
        <f>_xlfn.XLOOKUP(Q1357,RFM[RFM Score],RFM[Client Segmentation])</f>
        <v>At Risk</v>
      </c>
    </row>
    <row r="1358" spans="1:18" x14ac:dyDescent="0.3">
      <c r="A1358" t="s">
        <v>1410</v>
      </c>
      <c r="B1358" t="s">
        <v>11</v>
      </c>
      <c r="C1358">
        <v>18</v>
      </c>
      <c r="D1358" t="s">
        <v>8069</v>
      </c>
      <c r="E1358" t="s">
        <v>8087</v>
      </c>
      <c r="F1358" t="s">
        <v>12</v>
      </c>
      <c r="G1358">
        <v>11</v>
      </c>
      <c r="H1358" s="1">
        <v>5037</v>
      </c>
      <c r="I1358">
        <v>63333</v>
      </c>
      <c r="J1358" s="1">
        <v>46</v>
      </c>
      <c r="K1358" t="s">
        <v>98</v>
      </c>
      <c r="L1358" t="s">
        <v>34</v>
      </c>
      <c r="M1358" t="s">
        <v>23</v>
      </c>
      <c r="N1358" s="1">
        <f xml:space="preserve"> ROUND((1 - _xlfn.PERCENTRANK.INC(customers[days_since_last_purchase],customers[[#This Row],[days_since_last_purchase]]))*4 +1,0)</f>
        <v>3</v>
      </c>
      <c r="O1358" s="1">
        <f>ROUND(_xlfn.PERCENTRANK.INC(customers[total_orders],customers[[#This Row],[total_orders]])*4+1,0)</f>
        <v>3</v>
      </c>
      <c r="P1358" s="1">
        <f>ROUND(_xlfn.PERCENTRANK.INC(customers[total_spend_usd],customers[[#This Row],[total_spend_usd]])*4+1,0)</f>
        <v>3</v>
      </c>
      <c r="Q1358" s="1">
        <v>333</v>
      </c>
      <c r="R1358" s="1" t="str">
        <f>_xlfn.XLOOKUP(Q1358,RFM[RFM Score],RFM[Client Segmentation])</f>
        <v>Potential Loyalist</v>
      </c>
    </row>
    <row r="1359" spans="1:18" x14ac:dyDescent="0.3">
      <c r="A1359" t="s">
        <v>1411</v>
      </c>
      <c r="B1359" t="s">
        <v>64</v>
      </c>
      <c r="C1359">
        <v>48</v>
      </c>
      <c r="D1359" t="s">
        <v>8071</v>
      </c>
      <c r="E1359" t="s">
        <v>8085</v>
      </c>
      <c r="F1359" t="s">
        <v>12</v>
      </c>
      <c r="G1359">
        <v>12</v>
      </c>
      <c r="H1359" s="1">
        <v>1611</v>
      </c>
      <c r="I1359">
        <v>20061</v>
      </c>
      <c r="J1359" s="1">
        <v>59</v>
      </c>
      <c r="K1359" t="s">
        <v>28</v>
      </c>
      <c r="L1359" t="s">
        <v>14</v>
      </c>
      <c r="M1359" t="s">
        <v>23</v>
      </c>
      <c r="N1359" s="1">
        <f xml:space="preserve"> ROUND((1 - _xlfn.PERCENTRANK.INC(customers[days_since_last_purchase],customers[[#This Row],[days_since_last_purchase]]))*4 +1,0)</f>
        <v>3</v>
      </c>
      <c r="O1359" s="1">
        <f>ROUND(_xlfn.PERCENTRANK.INC(customers[total_orders],customers[[#This Row],[total_orders]])*4+1,0)</f>
        <v>3</v>
      </c>
      <c r="P1359" s="1">
        <f>ROUND(_xlfn.PERCENTRANK.INC(customers[total_spend_usd],customers[[#This Row],[total_spend_usd]])*4+1,0)</f>
        <v>2</v>
      </c>
      <c r="Q1359" s="1">
        <v>332</v>
      </c>
      <c r="R1359" s="1" t="str">
        <f>_xlfn.XLOOKUP(Q1359,RFM[RFM Score],RFM[Client Segmentation])</f>
        <v>Hibernating</v>
      </c>
    </row>
    <row r="1360" spans="1:18" x14ac:dyDescent="0.3">
      <c r="A1360" t="s">
        <v>1412</v>
      </c>
      <c r="B1360" t="s">
        <v>49</v>
      </c>
      <c r="C1360">
        <v>35</v>
      </c>
      <c r="D1360" t="s">
        <v>8068</v>
      </c>
      <c r="E1360" t="s">
        <v>8085</v>
      </c>
      <c r="F1360" t="s">
        <v>17</v>
      </c>
      <c r="G1360">
        <v>3</v>
      </c>
      <c r="H1360" s="1">
        <v>7036</v>
      </c>
      <c r="I1360">
        <v>23528</v>
      </c>
      <c r="J1360" s="1">
        <v>98</v>
      </c>
      <c r="K1360" t="s">
        <v>52</v>
      </c>
      <c r="L1360" t="s">
        <v>47</v>
      </c>
      <c r="M1360" t="s">
        <v>15</v>
      </c>
      <c r="N1360" s="1">
        <f xml:space="preserve"> ROUND((1 - _xlfn.PERCENTRANK.INC(customers[days_since_last_purchase],customers[[#This Row],[days_since_last_purchase]]))*4 +1,0)</f>
        <v>2</v>
      </c>
      <c r="O1360" s="1">
        <f>ROUND(_xlfn.PERCENTRANK.INC(customers[total_orders],customers[[#This Row],[total_orders]])*4+1,0)</f>
        <v>1</v>
      </c>
      <c r="P1360" s="1">
        <f>ROUND(_xlfn.PERCENTRANK.INC(customers[total_spend_usd],customers[[#This Row],[total_spend_usd]])*4+1,0)</f>
        <v>2</v>
      </c>
      <c r="Q1360" s="1">
        <v>212</v>
      </c>
      <c r="R1360" s="1" t="str">
        <f>_xlfn.XLOOKUP(Q1360,RFM[RFM Score],RFM[Client Segmentation])</f>
        <v>Hibernating</v>
      </c>
    </row>
    <row r="1361" spans="1:18" x14ac:dyDescent="0.3">
      <c r="A1361" t="s">
        <v>1413</v>
      </c>
      <c r="B1361" t="s">
        <v>11</v>
      </c>
      <c r="C1361">
        <v>51</v>
      </c>
      <c r="D1361" t="s">
        <v>8071</v>
      </c>
      <c r="E1361" t="s">
        <v>8084</v>
      </c>
      <c r="F1361" t="s">
        <v>17</v>
      </c>
      <c r="G1361">
        <v>8</v>
      </c>
      <c r="H1361" s="1">
        <v>11765</v>
      </c>
      <c r="I1361">
        <v>91686</v>
      </c>
      <c r="J1361" s="1">
        <v>47</v>
      </c>
      <c r="K1361" t="s">
        <v>21</v>
      </c>
      <c r="L1361" t="s">
        <v>34</v>
      </c>
      <c r="M1361" t="s">
        <v>23</v>
      </c>
      <c r="N1361" s="1">
        <f xml:space="preserve"> ROUND((1 - _xlfn.PERCENTRANK.INC(customers[days_since_last_purchase],customers[[#This Row],[days_since_last_purchase]]))*4 +1,0)</f>
        <v>3</v>
      </c>
      <c r="O1361" s="1">
        <f>ROUND(_xlfn.PERCENTRANK.INC(customers[total_orders],customers[[#This Row],[total_orders]])*4+1,0)</f>
        <v>2</v>
      </c>
      <c r="P1361" s="1">
        <f>ROUND(_xlfn.PERCENTRANK.INC(customers[total_spend_usd],customers[[#This Row],[total_spend_usd]])*4+1,0)</f>
        <v>3</v>
      </c>
      <c r="Q1361" s="1">
        <v>323</v>
      </c>
      <c r="R1361" s="1" t="str">
        <f>_xlfn.XLOOKUP(Q1361,RFM[RFM Score],RFM[Client Segmentation])</f>
        <v>Potential Loyalist</v>
      </c>
    </row>
    <row r="1362" spans="1:18" x14ac:dyDescent="0.3">
      <c r="A1362" t="s">
        <v>1414</v>
      </c>
      <c r="B1362" t="s">
        <v>68</v>
      </c>
      <c r="C1362">
        <v>25</v>
      </c>
      <c r="D1362" t="s">
        <v>8070</v>
      </c>
      <c r="E1362" t="s">
        <v>8084</v>
      </c>
      <c r="F1362" t="s">
        <v>17</v>
      </c>
      <c r="G1362">
        <v>16</v>
      </c>
      <c r="H1362" s="1">
        <v>7942</v>
      </c>
      <c r="I1362">
        <v>137849</v>
      </c>
      <c r="J1362" s="1">
        <v>36</v>
      </c>
      <c r="K1362" t="s">
        <v>52</v>
      </c>
      <c r="L1362" t="s">
        <v>14</v>
      </c>
      <c r="M1362" t="s">
        <v>23</v>
      </c>
      <c r="N1362" s="1">
        <f xml:space="preserve"> ROUND((1 - _xlfn.PERCENTRANK.INC(customers[days_since_last_purchase],customers[[#This Row],[days_since_last_purchase]]))*4 +1,0)</f>
        <v>3</v>
      </c>
      <c r="O1362" s="1">
        <f>ROUND(_xlfn.PERCENTRANK.INC(customers[total_orders],customers[[#This Row],[total_orders]])*4+1,0)</f>
        <v>3</v>
      </c>
      <c r="P1362" s="1">
        <f>ROUND(_xlfn.PERCENTRANK.INC(customers[total_spend_usd],customers[[#This Row],[total_spend_usd]])*4+1,0)</f>
        <v>4</v>
      </c>
      <c r="Q1362" s="1">
        <v>334</v>
      </c>
      <c r="R1362" s="1" t="str">
        <f>_xlfn.XLOOKUP(Q1362,RFM[RFM Score],RFM[Client Segmentation])</f>
        <v>Need Attention</v>
      </c>
    </row>
    <row r="1363" spans="1:18" x14ac:dyDescent="0.3">
      <c r="A1363" t="s">
        <v>1415</v>
      </c>
      <c r="B1363" t="s">
        <v>11</v>
      </c>
      <c r="C1363">
        <v>42</v>
      </c>
      <c r="D1363" t="s">
        <v>8068</v>
      </c>
      <c r="E1363" t="s">
        <v>8084</v>
      </c>
      <c r="F1363" t="s">
        <v>12</v>
      </c>
      <c r="G1363">
        <v>22</v>
      </c>
      <c r="H1363" s="1">
        <v>4451</v>
      </c>
      <c r="I1363">
        <v>83912</v>
      </c>
      <c r="J1363" s="1">
        <v>129</v>
      </c>
      <c r="K1363" t="s">
        <v>40</v>
      </c>
      <c r="L1363" t="s">
        <v>45</v>
      </c>
      <c r="M1363" t="s">
        <v>23</v>
      </c>
      <c r="N1363" s="1">
        <f xml:space="preserve"> ROUND((1 - _xlfn.PERCENTRANK.INC(customers[days_since_last_purchase],customers[[#This Row],[days_since_last_purchase]]))*4 +1,0)</f>
        <v>1</v>
      </c>
      <c r="O1363" s="1">
        <f>ROUND(_xlfn.PERCENTRANK.INC(customers[total_orders],customers[[#This Row],[total_orders]])*4+1,0)</f>
        <v>4</v>
      </c>
      <c r="P1363" s="1">
        <f>ROUND(_xlfn.PERCENTRANK.INC(customers[total_spend_usd],customers[[#This Row],[total_spend_usd]])*4+1,0)</f>
        <v>3</v>
      </c>
      <c r="Q1363" s="1">
        <v>143</v>
      </c>
      <c r="R1363" s="1" t="str">
        <f>_xlfn.XLOOKUP(Q1363,RFM[RFM Score],RFM[Client Segmentation])</f>
        <v>At Risk</v>
      </c>
    </row>
    <row r="1364" spans="1:18" x14ac:dyDescent="0.3">
      <c r="A1364" t="s">
        <v>1416</v>
      </c>
      <c r="B1364" t="s">
        <v>49</v>
      </c>
      <c r="C1364">
        <v>51</v>
      </c>
      <c r="D1364" t="s">
        <v>8071</v>
      </c>
      <c r="E1364" t="s">
        <v>8084</v>
      </c>
      <c r="F1364" t="s">
        <v>17</v>
      </c>
      <c r="G1364">
        <v>26</v>
      </c>
      <c r="H1364" s="1">
        <v>11309</v>
      </c>
      <c r="I1364">
        <v>31365</v>
      </c>
      <c r="J1364" s="1">
        <v>132</v>
      </c>
      <c r="K1364" t="s">
        <v>25</v>
      </c>
      <c r="L1364" t="s">
        <v>19</v>
      </c>
      <c r="M1364" t="s">
        <v>23</v>
      </c>
      <c r="N1364" s="1">
        <f xml:space="preserve"> ROUND((1 - _xlfn.PERCENTRANK.INC(customers[days_since_last_purchase],customers[[#This Row],[days_since_last_purchase]]))*4 +1,0)</f>
        <v>1</v>
      </c>
      <c r="O1364" s="1">
        <f>ROUND(_xlfn.PERCENTRANK.INC(customers[total_orders],customers[[#This Row],[total_orders]])*4+1,0)</f>
        <v>4</v>
      </c>
      <c r="P1364" s="1">
        <f>ROUND(_xlfn.PERCENTRANK.INC(customers[total_spend_usd],customers[[#This Row],[total_spend_usd]])*4+1,0)</f>
        <v>2</v>
      </c>
      <c r="Q1364" s="1">
        <v>142</v>
      </c>
      <c r="R1364" s="1" t="str">
        <f>_xlfn.XLOOKUP(Q1364,RFM[RFM Score],RFM[Client Segmentation])</f>
        <v>At Risk</v>
      </c>
    </row>
    <row r="1365" spans="1:18" x14ac:dyDescent="0.3">
      <c r="A1365" t="s">
        <v>1417</v>
      </c>
      <c r="B1365" t="s">
        <v>68</v>
      </c>
      <c r="C1365">
        <v>21</v>
      </c>
      <c r="D1365" t="s">
        <v>8069</v>
      </c>
      <c r="E1365" t="s">
        <v>8084</v>
      </c>
      <c r="F1365" t="s">
        <v>12</v>
      </c>
      <c r="G1365">
        <v>9</v>
      </c>
      <c r="H1365" s="1">
        <v>17026</v>
      </c>
      <c r="I1365">
        <v>135241</v>
      </c>
      <c r="J1365" s="1">
        <v>14</v>
      </c>
      <c r="K1365" t="s">
        <v>31</v>
      </c>
      <c r="L1365" t="s">
        <v>14</v>
      </c>
      <c r="M1365" t="s">
        <v>15</v>
      </c>
      <c r="N1365" s="1">
        <f xml:space="preserve"> ROUND((1 - _xlfn.PERCENTRANK.INC(customers[days_since_last_purchase],customers[[#This Row],[days_since_last_purchase]]))*4 +1,0)</f>
        <v>4</v>
      </c>
      <c r="O1365" s="1">
        <f>ROUND(_xlfn.PERCENTRANK.INC(customers[total_orders],customers[[#This Row],[total_orders]])*4+1,0)</f>
        <v>2</v>
      </c>
      <c r="P1365" s="1">
        <f>ROUND(_xlfn.PERCENTRANK.INC(customers[total_spend_usd],customers[[#This Row],[total_spend_usd]])*4+1,0)</f>
        <v>4</v>
      </c>
      <c r="Q1365" s="1">
        <v>424</v>
      </c>
      <c r="R1365" s="1" t="str">
        <f>_xlfn.XLOOKUP(Q1365,RFM[RFM Score],RFM[Client Segmentation])</f>
        <v>Promising</v>
      </c>
    </row>
    <row r="1366" spans="1:18" x14ac:dyDescent="0.3">
      <c r="A1366" t="s">
        <v>1418</v>
      </c>
      <c r="B1366" t="s">
        <v>88</v>
      </c>
      <c r="C1366">
        <v>30</v>
      </c>
      <c r="D1366" t="s">
        <v>8070</v>
      </c>
      <c r="E1366" t="s">
        <v>8084</v>
      </c>
      <c r="F1366" t="s">
        <v>12</v>
      </c>
      <c r="G1366">
        <v>60</v>
      </c>
      <c r="H1366" s="1">
        <v>193</v>
      </c>
      <c r="I1366">
        <v>100473</v>
      </c>
      <c r="J1366" s="1">
        <v>13</v>
      </c>
      <c r="K1366" t="s">
        <v>21</v>
      </c>
      <c r="L1366" t="s">
        <v>14</v>
      </c>
      <c r="M1366" t="s">
        <v>23</v>
      </c>
      <c r="N1366" s="1">
        <f xml:space="preserve"> ROUND((1 - _xlfn.PERCENTRANK.INC(customers[days_since_last_purchase],customers[[#This Row],[days_since_last_purchase]]))*4 +1,0)</f>
        <v>4</v>
      </c>
      <c r="O1366" s="1">
        <f>ROUND(_xlfn.PERCENTRANK.INC(customers[total_orders],customers[[#This Row],[total_orders]])*4+1,0)</f>
        <v>5</v>
      </c>
      <c r="P1366" s="1">
        <f>ROUND(_xlfn.PERCENTRANK.INC(customers[total_spend_usd],customers[[#This Row],[total_spend_usd]])*4+1,0)</f>
        <v>3</v>
      </c>
      <c r="Q1366" s="1">
        <v>453</v>
      </c>
      <c r="R1366" s="1" t="str">
        <f>_xlfn.XLOOKUP(Q1366,RFM[RFM Score],RFM[Client Segmentation])</f>
        <v>Potential Loyalist</v>
      </c>
    </row>
    <row r="1367" spans="1:18" x14ac:dyDescent="0.3">
      <c r="A1367" t="s">
        <v>1419</v>
      </c>
      <c r="B1367" t="s">
        <v>68</v>
      </c>
      <c r="C1367">
        <v>25</v>
      </c>
      <c r="D1367" t="s">
        <v>8070</v>
      </c>
      <c r="E1367" t="s">
        <v>8087</v>
      </c>
      <c r="F1367" t="s">
        <v>12</v>
      </c>
      <c r="G1367">
        <v>36</v>
      </c>
      <c r="H1367" s="1">
        <v>2464</v>
      </c>
      <c r="I1367">
        <v>87694</v>
      </c>
      <c r="J1367" s="1">
        <v>11</v>
      </c>
      <c r="K1367" t="s">
        <v>25</v>
      </c>
      <c r="L1367" t="s">
        <v>19</v>
      </c>
      <c r="M1367" t="s">
        <v>23</v>
      </c>
      <c r="N1367" s="1">
        <f xml:space="preserve"> ROUND((1 - _xlfn.PERCENTRANK.INC(customers[days_since_last_purchase],customers[[#This Row],[days_since_last_purchase]]))*4 +1,0)</f>
        <v>4</v>
      </c>
      <c r="O1367" s="1">
        <f>ROUND(_xlfn.PERCENTRANK.INC(customers[total_orders],customers[[#This Row],[total_orders]])*4+1,0)</f>
        <v>5</v>
      </c>
      <c r="P1367" s="1">
        <f>ROUND(_xlfn.PERCENTRANK.INC(customers[total_spend_usd],customers[[#This Row],[total_spend_usd]])*4+1,0)</f>
        <v>3</v>
      </c>
      <c r="Q1367" s="1">
        <v>453</v>
      </c>
      <c r="R1367" s="1" t="str">
        <f>_xlfn.XLOOKUP(Q1367,RFM[RFM Score],RFM[Client Segmentation])</f>
        <v>Potential Loyalist</v>
      </c>
    </row>
    <row r="1368" spans="1:18" x14ac:dyDescent="0.3">
      <c r="A1368" t="s">
        <v>1420</v>
      </c>
      <c r="B1368" t="s">
        <v>11</v>
      </c>
      <c r="C1368">
        <v>55</v>
      </c>
      <c r="D1368" t="s">
        <v>8072</v>
      </c>
      <c r="E1368" t="s">
        <v>8084</v>
      </c>
      <c r="F1368" t="s">
        <v>17</v>
      </c>
      <c r="G1368">
        <v>1</v>
      </c>
      <c r="H1368" s="1">
        <v>6062</v>
      </c>
      <c r="I1368">
        <v>5911</v>
      </c>
      <c r="J1368" s="1">
        <v>4</v>
      </c>
      <c r="K1368" t="s">
        <v>21</v>
      </c>
      <c r="L1368" t="s">
        <v>34</v>
      </c>
      <c r="M1368" t="s">
        <v>23</v>
      </c>
      <c r="N1368" s="1">
        <f xml:space="preserve"> ROUND((1 - _xlfn.PERCENTRANK.INC(customers[days_since_last_purchase],customers[[#This Row],[days_since_last_purchase]]))*4 +1,0)</f>
        <v>5</v>
      </c>
      <c r="O1368" s="1">
        <f>ROUND(_xlfn.PERCENTRANK.INC(customers[total_orders],customers[[#This Row],[total_orders]])*4+1,0)</f>
        <v>1</v>
      </c>
      <c r="P1368" s="1">
        <f>ROUND(_xlfn.PERCENTRANK.INC(customers[total_spend_usd],customers[[#This Row],[total_spend_usd]])*4+1,0)</f>
        <v>1</v>
      </c>
      <c r="Q1368" s="1">
        <v>511</v>
      </c>
      <c r="R1368" s="1" t="str">
        <f>_xlfn.XLOOKUP(Q1368,RFM[RFM Score],RFM[Client Segmentation])</f>
        <v>New Customer</v>
      </c>
    </row>
    <row r="1369" spans="1:18" x14ac:dyDescent="0.3">
      <c r="A1369" t="s">
        <v>1421</v>
      </c>
      <c r="B1369" t="s">
        <v>33</v>
      </c>
      <c r="C1369">
        <v>36</v>
      </c>
      <c r="D1369" t="s">
        <v>8068</v>
      </c>
      <c r="E1369" t="s">
        <v>8084</v>
      </c>
      <c r="F1369" t="s">
        <v>12</v>
      </c>
      <c r="G1369">
        <v>5</v>
      </c>
      <c r="H1369" s="1">
        <v>6294</v>
      </c>
      <c r="I1369">
        <v>29076</v>
      </c>
      <c r="J1369" s="1">
        <v>34</v>
      </c>
      <c r="K1369" t="s">
        <v>28</v>
      </c>
      <c r="L1369" t="s">
        <v>22</v>
      </c>
      <c r="M1369" t="s">
        <v>23</v>
      </c>
      <c r="N1369" s="1">
        <f xml:space="preserve"> ROUND((1 - _xlfn.PERCENTRANK.INC(customers[days_since_last_purchase],customers[[#This Row],[days_since_last_purchase]]))*4 +1,0)</f>
        <v>3</v>
      </c>
      <c r="O1369" s="1">
        <f>ROUND(_xlfn.PERCENTRANK.INC(customers[total_orders],customers[[#This Row],[total_orders]])*4+1,0)</f>
        <v>2</v>
      </c>
      <c r="P1369" s="1">
        <f>ROUND(_xlfn.PERCENTRANK.INC(customers[total_spend_usd],customers[[#This Row],[total_spend_usd]])*4+1,0)</f>
        <v>2</v>
      </c>
      <c r="Q1369" s="1">
        <v>322</v>
      </c>
      <c r="R1369" s="1" t="str">
        <f>_xlfn.XLOOKUP(Q1369,RFM[RFM Score],RFM[Client Segmentation])</f>
        <v>Hibernating</v>
      </c>
    </row>
    <row r="1370" spans="1:18" x14ac:dyDescent="0.3">
      <c r="A1370" t="s">
        <v>1422</v>
      </c>
      <c r="B1370" t="s">
        <v>68</v>
      </c>
      <c r="C1370">
        <v>37</v>
      </c>
      <c r="D1370" t="s">
        <v>8068</v>
      </c>
      <c r="E1370" t="s">
        <v>8084</v>
      </c>
      <c r="F1370" t="s">
        <v>17</v>
      </c>
      <c r="G1370">
        <v>11</v>
      </c>
      <c r="H1370" s="1">
        <v>817</v>
      </c>
      <c r="I1370">
        <v>9081</v>
      </c>
      <c r="J1370" s="1">
        <v>6</v>
      </c>
      <c r="K1370" t="s">
        <v>25</v>
      </c>
      <c r="L1370" t="s">
        <v>19</v>
      </c>
      <c r="M1370" t="s">
        <v>23</v>
      </c>
      <c r="N1370" s="1">
        <f xml:space="preserve"> ROUND((1 - _xlfn.PERCENTRANK.INC(customers[days_since_last_purchase],customers[[#This Row],[days_since_last_purchase]]))*4 +1,0)</f>
        <v>5</v>
      </c>
      <c r="O1370" s="1">
        <f>ROUND(_xlfn.PERCENTRANK.INC(customers[total_orders],customers[[#This Row],[total_orders]])*4+1,0)</f>
        <v>3</v>
      </c>
      <c r="P1370" s="1">
        <f>ROUND(_xlfn.PERCENTRANK.INC(customers[total_spend_usd],customers[[#This Row],[total_spend_usd]])*4+1,0)</f>
        <v>1</v>
      </c>
      <c r="Q1370" s="1">
        <v>531</v>
      </c>
      <c r="R1370" s="1" t="str">
        <f>_xlfn.XLOOKUP(Q1370,RFM[RFM Score],RFM[Client Segmentation])</f>
        <v>Potential Loyalist</v>
      </c>
    </row>
    <row r="1371" spans="1:18" x14ac:dyDescent="0.3">
      <c r="A1371" t="s">
        <v>1423</v>
      </c>
      <c r="B1371" t="s">
        <v>11</v>
      </c>
      <c r="C1371">
        <v>25</v>
      </c>
      <c r="D1371" t="s">
        <v>8070</v>
      </c>
      <c r="E1371" t="s">
        <v>8086</v>
      </c>
      <c r="F1371" t="s">
        <v>12</v>
      </c>
      <c r="G1371">
        <v>5</v>
      </c>
      <c r="H1371" s="1">
        <v>6191</v>
      </c>
      <c r="I1371">
        <v>2965</v>
      </c>
      <c r="J1371" s="1">
        <v>198</v>
      </c>
      <c r="K1371" t="s">
        <v>18</v>
      </c>
      <c r="L1371" t="s">
        <v>19</v>
      </c>
      <c r="M1371" t="s">
        <v>23</v>
      </c>
      <c r="N1371" s="1">
        <f xml:space="preserve"> ROUND((1 - _xlfn.PERCENTRANK.INC(customers[days_since_last_purchase],customers[[#This Row],[days_since_last_purchase]]))*4 +1,0)</f>
        <v>1</v>
      </c>
      <c r="O1371" s="1">
        <f>ROUND(_xlfn.PERCENTRANK.INC(customers[total_orders],customers[[#This Row],[total_orders]])*4+1,0)</f>
        <v>2</v>
      </c>
      <c r="P1371" s="1">
        <f>ROUND(_xlfn.PERCENTRANK.INC(customers[total_spend_usd],customers[[#This Row],[total_spend_usd]])*4+1,0)</f>
        <v>1</v>
      </c>
      <c r="Q1371" s="1">
        <v>121</v>
      </c>
      <c r="R1371" s="1" t="str">
        <f>_xlfn.XLOOKUP(Q1371,RFM[RFM Score],RFM[Client Segmentation])</f>
        <v>Lost</v>
      </c>
    </row>
    <row r="1372" spans="1:18" x14ac:dyDescent="0.3">
      <c r="A1372" t="s">
        <v>1424</v>
      </c>
      <c r="B1372" t="s">
        <v>11</v>
      </c>
      <c r="C1372">
        <v>38</v>
      </c>
      <c r="D1372" t="s">
        <v>8068</v>
      </c>
      <c r="E1372" t="s">
        <v>8087</v>
      </c>
      <c r="F1372" t="s">
        <v>17</v>
      </c>
      <c r="G1372">
        <v>29</v>
      </c>
      <c r="H1372" s="1">
        <v>4192</v>
      </c>
      <c r="I1372">
        <v>11962</v>
      </c>
      <c r="J1372" s="1">
        <v>176</v>
      </c>
      <c r="K1372" t="s">
        <v>124</v>
      </c>
      <c r="L1372" t="s">
        <v>19</v>
      </c>
      <c r="M1372" t="s">
        <v>15</v>
      </c>
      <c r="N1372" s="1">
        <f xml:space="preserve"> ROUND((1 - _xlfn.PERCENTRANK.INC(customers[days_since_last_purchase],customers[[#This Row],[days_since_last_purchase]]))*4 +1,0)</f>
        <v>1</v>
      </c>
      <c r="O1372" s="1">
        <f>ROUND(_xlfn.PERCENTRANK.INC(customers[total_orders],customers[[#This Row],[total_orders]])*4+1,0)</f>
        <v>4</v>
      </c>
      <c r="P1372" s="1">
        <f>ROUND(_xlfn.PERCENTRANK.INC(customers[total_spend_usd],customers[[#This Row],[total_spend_usd]])*4+1,0)</f>
        <v>2</v>
      </c>
      <c r="Q1372" s="1">
        <v>142</v>
      </c>
      <c r="R1372" s="1" t="str">
        <f>_xlfn.XLOOKUP(Q1372,RFM[RFM Score],RFM[Client Segmentation])</f>
        <v>At Risk</v>
      </c>
    </row>
    <row r="1373" spans="1:18" x14ac:dyDescent="0.3">
      <c r="A1373" t="s">
        <v>1425</v>
      </c>
      <c r="B1373" t="s">
        <v>96</v>
      </c>
      <c r="C1373">
        <v>39</v>
      </c>
      <c r="D1373" t="s">
        <v>8068</v>
      </c>
      <c r="E1373" t="s">
        <v>8084</v>
      </c>
      <c r="F1373" t="s">
        <v>17</v>
      </c>
      <c r="G1373">
        <v>19</v>
      </c>
      <c r="H1373" s="1">
        <v>15382</v>
      </c>
      <c r="I1373">
        <v>310808</v>
      </c>
      <c r="J1373" s="1">
        <v>11</v>
      </c>
      <c r="K1373" t="s">
        <v>25</v>
      </c>
      <c r="L1373" t="s">
        <v>34</v>
      </c>
      <c r="M1373" t="s">
        <v>23</v>
      </c>
      <c r="N1373" s="1">
        <f xml:space="preserve"> ROUND((1 - _xlfn.PERCENTRANK.INC(customers[days_since_last_purchase],customers[[#This Row],[days_since_last_purchase]]))*4 +1,0)</f>
        <v>4</v>
      </c>
      <c r="O1373" s="1">
        <f>ROUND(_xlfn.PERCENTRANK.INC(customers[total_orders],customers[[#This Row],[total_orders]])*4+1,0)</f>
        <v>4</v>
      </c>
      <c r="P1373" s="1">
        <f>ROUND(_xlfn.PERCENTRANK.INC(customers[total_spend_usd],customers[[#This Row],[total_spend_usd]])*4+1,0)</f>
        <v>5</v>
      </c>
      <c r="Q1373" s="1">
        <v>445</v>
      </c>
      <c r="R1373" s="1" t="str">
        <f>_xlfn.XLOOKUP(Q1373,RFM[RFM Score],RFM[Client Segmentation])</f>
        <v>Champion</v>
      </c>
    </row>
    <row r="1374" spans="1:18" x14ac:dyDescent="0.3">
      <c r="A1374" t="s">
        <v>1426</v>
      </c>
      <c r="B1374" t="s">
        <v>11</v>
      </c>
      <c r="C1374">
        <v>24</v>
      </c>
      <c r="D1374" t="s">
        <v>8069</v>
      </c>
      <c r="E1374" t="s">
        <v>8084</v>
      </c>
      <c r="F1374" t="s">
        <v>12</v>
      </c>
      <c r="G1374">
        <v>55</v>
      </c>
      <c r="H1374" s="1">
        <v>6311</v>
      </c>
      <c r="I1374">
        <v>366118</v>
      </c>
      <c r="J1374" s="1">
        <v>42</v>
      </c>
      <c r="K1374" t="s">
        <v>21</v>
      </c>
      <c r="L1374" t="s">
        <v>14</v>
      </c>
      <c r="M1374" t="s">
        <v>15</v>
      </c>
      <c r="N1374" s="1">
        <f xml:space="preserve"> ROUND((1 - _xlfn.PERCENTRANK.INC(customers[days_since_last_purchase],customers[[#This Row],[days_since_last_purchase]]))*4 +1,0)</f>
        <v>3</v>
      </c>
      <c r="O1374" s="1">
        <f>ROUND(_xlfn.PERCENTRANK.INC(customers[total_orders],customers[[#This Row],[total_orders]])*4+1,0)</f>
        <v>5</v>
      </c>
      <c r="P1374" s="1">
        <f>ROUND(_xlfn.PERCENTRANK.INC(customers[total_spend_usd],customers[[#This Row],[total_spend_usd]])*4+1,0)</f>
        <v>5</v>
      </c>
      <c r="Q1374" s="1">
        <v>355</v>
      </c>
      <c r="R1374" s="1" t="str">
        <f>_xlfn.XLOOKUP(Q1374,RFM[RFM Score],RFM[Client Segmentation])</f>
        <v>Loyal Customer</v>
      </c>
    </row>
    <row r="1375" spans="1:18" x14ac:dyDescent="0.3">
      <c r="A1375" t="s">
        <v>1427</v>
      </c>
      <c r="B1375" t="s">
        <v>43</v>
      </c>
      <c r="C1375">
        <v>45</v>
      </c>
      <c r="D1375" t="s">
        <v>8071</v>
      </c>
      <c r="E1375" t="s">
        <v>8084</v>
      </c>
      <c r="F1375" t="s">
        <v>12</v>
      </c>
      <c r="G1375">
        <v>37</v>
      </c>
      <c r="H1375" s="1">
        <v>2274</v>
      </c>
      <c r="I1375">
        <v>90277</v>
      </c>
      <c r="J1375" s="1">
        <v>47</v>
      </c>
      <c r="K1375" t="s">
        <v>18</v>
      </c>
      <c r="L1375" t="s">
        <v>14</v>
      </c>
      <c r="M1375" t="s">
        <v>23</v>
      </c>
      <c r="N1375" s="1">
        <f xml:space="preserve"> ROUND((1 - _xlfn.PERCENTRANK.INC(customers[days_since_last_purchase],customers[[#This Row],[days_since_last_purchase]]))*4 +1,0)</f>
        <v>3</v>
      </c>
      <c r="O1375" s="1">
        <f>ROUND(_xlfn.PERCENTRANK.INC(customers[total_orders],customers[[#This Row],[total_orders]])*4+1,0)</f>
        <v>5</v>
      </c>
      <c r="P1375" s="1">
        <f>ROUND(_xlfn.PERCENTRANK.INC(customers[total_spend_usd],customers[[#This Row],[total_spend_usd]])*4+1,0)</f>
        <v>3</v>
      </c>
      <c r="Q1375" s="1">
        <v>353</v>
      </c>
      <c r="R1375" s="1" t="str">
        <f>_xlfn.XLOOKUP(Q1375,RFM[RFM Score],RFM[Client Segmentation])</f>
        <v>Potential Loyalist</v>
      </c>
    </row>
    <row r="1376" spans="1:18" x14ac:dyDescent="0.3">
      <c r="A1376" t="s">
        <v>1428</v>
      </c>
      <c r="B1376" t="s">
        <v>96</v>
      </c>
      <c r="C1376">
        <v>61</v>
      </c>
      <c r="D1376" t="s">
        <v>8072</v>
      </c>
      <c r="E1376" t="s">
        <v>8085</v>
      </c>
      <c r="F1376" t="s">
        <v>12</v>
      </c>
      <c r="G1376">
        <v>5</v>
      </c>
      <c r="H1376" s="1">
        <v>18016</v>
      </c>
      <c r="I1376">
        <v>8361</v>
      </c>
      <c r="J1376" s="1">
        <v>150</v>
      </c>
      <c r="K1376" t="s">
        <v>40</v>
      </c>
      <c r="L1376" t="s">
        <v>34</v>
      </c>
      <c r="M1376" t="s">
        <v>15</v>
      </c>
      <c r="N1376" s="1">
        <f xml:space="preserve"> ROUND((1 - _xlfn.PERCENTRANK.INC(customers[days_since_last_purchase],customers[[#This Row],[days_since_last_purchase]]))*4 +1,0)</f>
        <v>1</v>
      </c>
      <c r="O1376" s="1">
        <f>ROUND(_xlfn.PERCENTRANK.INC(customers[total_orders],customers[[#This Row],[total_orders]])*4+1,0)</f>
        <v>2</v>
      </c>
      <c r="P1376" s="1">
        <f>ROUND(_xlfn.PERCENTRANK.INC(customers[total_spend_usd],customers[[#This Row],[total_spend_usd]])*4+1,0)</f>
        <v>1</v>
      </c>
      <c r="Q1376" s="1">
        <v>121</v>
      </c>
      <c r="R1376" s="1" t="str">
        <f>_xlfn.XLOOKUP(Q1376,RFM[RFM Score],RFM[Client Segmentation])</f>
        <v>Lost</v>
      </c>
    </row>
    <row r="1377" spans="1:18" x14ac:dyDescent="0.3">
      <c r="A1377" t="s">
        <v>1429</v>
      </c>
      <c r="B1377" t="s">
        <v>49</v>
      </c>
      <c r="C1377">
        <v>41</v>
      </c>
      <c r="D1377" t="s">
        <v>8068</v>
      </c>
      <c r="E1377" t="s">
        <v>8084</v>
      </c>
      <c r="F1377" t="s">
        <v>17</v>
      </c>
      <c r="G1377">
        <v>17</v>
      </c>
      <c r="H1377" s="1">
        <v>9238</v>
      </c>
      <c r="I1377">
        <v>14659</v>
      </c>
      <c r="J1377" s="1">
        <v>25</v>
      </c>
      <c r="K1377" t="s">
        <v>74</v>
      </c>
      <c r="L1377" t="s">
        <v>45</v>
      </c>
      <c r="M1377" t="s">
        <v>15</v>
      </c>
      <c r="N1377" s="1">
        <f xml:space="preserve"> ROUND((1 - _xlfn.PERCENTRANK.INC(customers[days_since_last_purchase],customers[[#This Row],[days_since_last_purchase]]))*4 +1,0)</f>
        <v>4</v>
      </c>
      <c r="O1377" s="1">
        <f>ROUND(_xlfn.PERCENTRANK.INC(customers[total_orders],customers[[#This Row],[total_orders]])*4+1,0)</f>
        <v>3</v>
      </c>
      <c r="P1377" s="1">
        <f>ROUND(_xlfn.PERCENTRANK.INC(customers[total_spend_usd],customers[[#This Row],[total_spend_usd]])*4+1,0)</f>
        <v>2</v>
      </c>
      <c r="Q1377" s="1">
        <v>432</v>
      </c>
      <c r="R1377" s="1" t="str">
        <f>_xlfn.XLOOKUP(Q1377,RFM[RFM Score],RFM[Client Segmentation])</f>
        <v>Potential Loyalist</v>
      </c>
    </row>
    <row r="1378" spans="1:18" x14ac:dyDescent="0.3">
      <c r="A1378" t="s">
        <v>1430</v>
      </c>
      <c r="B1378" t="s">
        <v>166</v>
      </c>
      <c r="C1378">
        <v>26</v>
      </c>
      <c r="D1378" t="s">
        <v>8070</v>
      </c>
      <c r="E1378" t="s">
        <v>8084</v>
      </c>
      <c r="F1378" t="s">
        <v>12</v>
      </c>
      <c r="G1378">
        <v>10</v>
      </c>
      <c r="H1378" s="1">
        <v>14046</v>
      </c>
      <c r="I1378">
        <v>125624</v>
      </c>
      <c r="J1378" s="1">
        <v>38</v>
      </c>
      <c r="K1378" t="s">
        <v>124</v>
      </c>
      <c r="L1378" t="s">
        <v>45</v>
      </c>
      <c r="M1378" t="s">
        <v>15</v>
      </c>
      <c r="N1378" s="1">
        <f xml:space="preserve"> ROUND((1 - _xlfn.PERCENTRANK.INC(customers[days_since_last_purchase],customers[[#This Row],[days_since_last_purchase]]))*4 +1,0)</f>
        <v>3</v>
      </c>
      <c r="O1378" s="1">
        <f>ROUND(_xlfn.PERCENTRANK.INC(customers[total_orders],customers[[#This Row],[total_orders]])*4+1,0)</f>
        <v>3</v>
      </c>
      <c r="P1378" s="1">
        <f>ROUND(_xlfn.PERCENTRANK.INC(customers[total_spend_usd],customers[[#This Row],[total_spend_usd]])*4+1,0)</f>
        <v>4</v>
      </c>
      <c r="Q1378" s="1">
        <v>334</v>
      </c>
      <c r="R1378" s="1" t="str">
        <f>_xlfn.XLOOKUP(Q1378,RFM[RFM Score],RFM[Client Segmentation])</f>
        <v>Need Attention</v>
      </c>
    </row>
    <row r="1379" spans="1:18" x14ac:dyDescent="0.3">
      <c r="A1379" t="s">
        <v>1431</v>
      </c>
      <c r="B1379" t="s">
        <v>64</v>
      </c>
      <c r="C1379">
        <v>51</v>
      </c>
      <c r="D1379" t="s">
        <v>8071</v>
      </c>
      <c r="E1379" t="s">
        <v>8084</v>
      </c>
      <c r="F1379" t="s">
        <v>17</v>
      </c>
      <c r="G1379">
        <v>17</v>
      </c>
      <c r="H1379" s="1">
        <v>5567</v>
      </c>
      <c r="I1379">
        <v>82546</v>
      </c>
      <c r="J1379" s="1">
        <v>5</v>
      </c>
      <c r="K1379" t="s">
        <v>55</v>
      </c>
      <c r="L1379" t="s">
        <v>45</v>
      </c>
      <c r="M1379" t="s">
        <v>15</v>
      </c>
      <c r="N1379" s="1">
        <f xml:space="preserve"> ROUND((1 - _xlfn.PERCENTRANK.INC(customers[days_since_last_purchase],customers[[#This Row],[days_since_last_purchase]]))*4 +1,0)</f>
        <v>5</v>
      </c>
      <c r="O1379" s="1">
        <f>ROUND(_xlfn.PERCENTRANK.INC(customers[total_orders],customers[[#This Row],[total_orders]])*4+1,0)</f>
        <v>3</v>
      </c>
      <c r="P1379" s="1">
        <f>ROUND(_xlfn.PERCENTRANK.INC(customers[total_spend_usd],customers[[#This Row],[total_spend_usd]])*4+1,0)</f>
        <v>3</v>
      </c>
      <c r="Q1379" s="1">
        <v>533</v>
      </c>
      <c r="R1379" s="1" t="str">
        <f>_xlfn.XLOOKUP(Q1379,RFM[RFM Score],RFM[Client Segmentation])</f>
        <v>Potential Loyalist</v>
      </c>
    </row>
    <row r="1380" spans="1:18" x14ac:dyDescent="0.3">
      <c r="A1380" t="s">
        <v>1432</v>
      </c>
      <c r="B1380" t="s">
        <v>27</v>
      </c>
      <c r="C1380">
        <v>24</v>
      </c>
      <c r="D1380" t="s">
        <v>8069</v>
      </c>
      <c r="E1380" t="s">
        <v>8084</v>
      </c>
      <c r="F1380" t="s">
        <v>12</v>
      </c>
      <c r="G1380">
        <v>5</v>
      </c>
      <c r="H1380" s="1">
        <v>7063</v>
      </c>
      <c r="I1380">
        <v>38096</v>
      </c>
      <c r="J1380" s="1">
        <v>2</v>
      </c>
      <c r="K1380" t="s">
        <v>25</v>
      </c>
      <c r="L1380" t="s">
        <v>47</v>
      </c>
      <c r="M1380" t="s">
        <v>15</v>
      </c>
      <c r="N1380" s="1">
        <f xml:space="preserve"> ROUND((1 - _xlfn.PERCENTRANK.INC(customers[days_since_last_purchase],customers[[#This Row],[days_since_last_purchase]]))*4 +1,0)</f>
        <v>5</v>
      </c>
      <c r="O1380" s="1">
        <f>ROUND(_xlfn.PERCENTRANK.INC(customers[total_orders],customers[[#This Row],[total_orders]])*4+1,0)</f>
        <v>2</v>
      </c>
      <c r="P1380" s="1">
        <f>ROUND(_xlfn.PERCENTRANK.INC(customers[total_spend_usd],customers[[#This Row],[total_spend_usd]])*4+1,0)</f>
        <v>2</v>
      </c>
      <c r="Q1380" s="1">
        <v>522</v>
      </c>
      <c r="R1380" s="1" t="str">
        <f>_xlfn.XLOOKUP(Q1380,RFM[RFM Score],RFM[Client Segmentation])</f>
        <v>Promising</v>
      </c>
    </row>
    <row r="1381" spans="1:18" x14ac:dyDescent="0.3">
      <c r="A1381" t="s">
        <v>1433</v>
      </c>
      <c r="B1381" t="s">
        <v>68</v>
      </c>
      <c r="C1381">
        <v>23</v>
      </c>
      <c r="D1381" t="s">
        <v>8069</v>
      </c>
      <c r="E1381" t="s">
        <v>8084</v>
      </c>
      <c r="F1381" t="s">
        <v>12</v>
      </c>
      <c r="G1381">
        <v>17</v>
      </c>
      <c r="H1381" s="1">
        <v>6359</v>
      </c>
      <c r="I1381">
        <v>115237</v>
      </c>
      <c r="J1381" s="1">
        <v>11</v>
      </c>
      <c r="K1381" t="s">
        <v>40</v>
      </c>
      <c r="L1381" t="s">
        <v>14</v>
      </c>
      <c r="M1381" t="s">
        <v>15</v>
      </c>
      <c r="N1381" s="1">
        <f xml:space="preserve"> ROUND((1 - _xlfn.PERCENTRANK.INC(customers[days_since_last_purchase],customers[[#This Row],[days_since_last_purchase]]))*4 +1,0)</f>
        <v>4</v>
      </c>
      <c r="O1381" s="1">
        <f>ROUND(_xlfn.PERCENTRANK.INC(customers[total_orders],customers[[#This Row],[total_orders]])*4+1,0)</f>
        <v>3</v>
      </c>
      <c r="P1381" s="1">
        <f>ROUND(_xlfn.PERCENTRANK.INC(customers[total_spend_usd],customers[[#This Row],[total_spend_usd]])*4+1,0)</f>
        <v>4</v>
      </c>
      <c r="Q1381" s="1">
        <v>434</v>
      </c>
      <c r="R1381" s="1" t="str">
        <f>_xlfn.XLOOKUP(Q1381,RFM[RFM Score],RFM[Client Segmentation])</f>
        <v>Need Attention</v>
      </c>
    </row>
    <row r="1382" spans="1:18" x14ac:dyDescent="0.3">
      <c r="A1382" t="s">
        <v>1434</v>
      </c>
      <c r="B1382" t="s">
        <v>147</v>
      </c>
      <c r="C1382">
        <v>28</v>
      </c>
      <c r="D1382" t="s">
        <v>8070</v>
      </c>
      <c r="E1382" t="s">
        <v>8084</v>
      </c>
      <c r="F1382" t="s">
        <v>17</v>
      </c>
      <c r="G1382">
        <v>4</v>
      </c>
      <c r="H1382" s="1">
        <v>38696</v>
      </c>
      <c r="I1382">
        <v>177956</v>
      </c>
      <c r="J1382" s="1">
        <v>13</v>
      </c>
      <c r="K1382" t="s">
        <v>25</v>
      </c>
      <c r="L1382" t="s">
        <v>45</v>
      </c>
      <c r="M1382" t="s">
        <v>23</v>
      </c>
      <c r="N1382" s="1">
        <f xml:space="preserve"> ROUND((1 - _xlfn.PERCENTRANK.INC(customers[days_since_last_purchase],customers[[#This Row],[days_since_last_purchase]]))*4 +1,0)</f>
        <v>4</v>
      </c>
      <c r="O1382" s="1">
        <f>ROUND(_xlfn.PERCENTRANK.INC(customers[total_orders],customers[[#This Row],[total_orders]])*4+1,0)</f>
        <v>2</v>
      </c>
      <c r="P1382" s="1">
        <f>ROUND(_xlfn.PERCENTRANK.INC(customers[total_spend_usd],customers[[#This Row],[total_spend_usd]])*4+1,0)</f>
        <v>4</v>
      </c>
      <c r="Q1382" s="1">
        <v>424</v>
      </c>
      <c r="R1382" s="1" t="str">
        <f>_xlfn.XLOOKUP(Q1382,RFM[RFM Score],RFM[Client Segmentation])</f>
        <v>Promising</v>
      </c>
    </row>
    <row r="1383" spans="1:18" x14ac:dyDescent="0.3">
      <c r="A1383" t="s">
        <v>1435</v>
      </c>
      <c r="B1383" t="s">
        <v>43</v>
      </c>
      <c r="C1383">
        <v>39</v>
      </c>
      <c r="D1383" t="s">
        <v>8068</v>
      </c>
      <c r="E1383" t="s">
        <v>8085</v>
      </c>
      <c r="F1383" t="s">
        <v>17</v>
      </c>
      <c r="G1383">
        <v>5</v>
      </c>
      <c r="H1383" s="1">
        <v>19272</v>
      </c>
      <c r="I1383">
        <v>102893</v>
      </c>
      <c r="J1383" s="1">
        <v>75</v>
      </c>
      <c r="K1383" t="s">
        <v>21</v>
      </c>
      <c r="L1383" t="s">
        <v>19</v>
      </c>
      <c r="M1383" t="s">
        <v>23</v>
      </c>
      <c r="N1383" s="1">
        <f xml:space="preserve"> ROUND((1 - _xlfn.PERCENTRANK.INC(customers[days_since_last_purchase],customers[[#This Row],[days_since_last_purchase]]))*4 +1,0)</f>
        <v>2</v>
      </c>
      <c r="O1383" s="1">
        <f>ROUND(_xlfn.PERCENTRANK.INC(customers[total_orders],customers[[#This Row],[total_orders]])*4+1,0)</f>
        <v>2</v>
      </c>
      <c r="P1383" s="1">
        <f>ROUND(_xlfn.PERCENTRANK.INC(customers[total_spend_usd],customers[[#This Row],[total_spend_usd]])*4+1,0)</f>
        <v>3</v>
      </c>
      <c r="Q1383" s="1">
        <v>223</v>
      </c>
      <c r="R1383" s="1" t="str">
        <f>_xlfn.XLOOKUP(Q1383,RFM[RFM Score],RFM[Client Segmentation])</f>
        <v>Hibernating</v>
      </c>
    </row>
    <row r="1384" spans="1:18" x14ac:dyDescent="0.3">
      <c r="A1384" t="s">
        <v>1436</v>
      </c>
      <c r="B1384" t="s">
        <v>11</v>
      </c>
      <c r="C1384">
        <v>40</v>
      </c>
      <c r="D1384" t="s">
        <v>8068</v>
      </c>
      <c r="E1384" t="s">
        <v>8086</v>
      </c>
      <c r="F1384" t="s">
        <v>12</v>
      </c>
      <c r="G1384">
        <v>18</v>
      </c>
      <c r="H1384" s="1">
        <v>11403</v>
      </c>
      <c r="I1384">
        <v>202594</v>
      </c>
      <c r="J1384" s="1">
        <v>128</v>
      </c>
      <c r="K1384" t="s">
        <v>31</v>
      </c>
      <c r="L1384" t="s">
        <v>22</v>
      </c>
      <c r="M1384" t="s">
        <v>15</v>
      </c>
      <c r="N1384" s="1">
        <f xml:space="preserve"> ROUND((1 - _xlfn.PERCENTRANK.INC(customers[days_since_last_purchase],customers[[#This Row],[days_since_last_purchase]]))*4 +1,0)</f>
        <v>1</v>
      </c>
      <c r="O1384" s="1">
        <f>ROUND(_xlfn.PERCENTRANK.INC(customers[total_orders],customers[[#This Row],[total_orders]])*4+1,0)</f>
        <v>4</v>
      </c>
      <c r="P1384" s="1">
        <f>ROUND(_xlfn.PERCENTRANK.INC(customers[total_spend_usd],customers[[#This Row],[total_spend_usd]])*4+1,0)</f>
        <v>4</v>
      </c>
      <c r="Q1384" s="1">
        <v>144</v>
      </c>
      <c r="R1384" s="1" t="str">
        <f>_xlfn.XLOOKUP(Q1384,RFM[RFM Score],RFM[Client Segmentation])</f>
        <v>Cannot Lose Them</v>
      </c>
    </row>
    <row r="1385" spans="1:18" x14ac:dyDescent="0.3">
      <c r="A1385" t="s">
        <v>1437</v>
      </c>
      <c r="B1385" t="s">
        <v>11</v>
      </c>
      <c r="C1385">
        <v>54</v>
      </c>
      <c r="D1385" t="s">
        <v>8071</v>
      </c>
      <c r="E1385" t="s">
        <v>8084</v>
      </c>
      <c r="F1385" t="s">
        <v>12</v>
      </c>
      <c r="G1385">
        <v>27</v>
      </c>
      <c r="H1385" s="1">
        <v>1663</v>
      </c>
      <c r="I1385">
        <v>51629</v>
      </c>
      <c r="J1385" s="1">
        <v>37</v>
      </c>
      <c r="K1385" t="s">
        <v>25</v>
      </c>
      <c r="L1385" t="s">
        <v>45</v>
      </c>
      <c r="M1385" t="s">
        <v>15</v>
      </c>
      <c r="N1385" s="1">
        <f xml:space="preserve"> ROUND((1 - _xlfn.PERCENTRANK.INC(customers[days_since_last_purchase],customers[[#This Row],[days_since_last_purchase]]))*4 +1,0)</f>
        <v>3</v>
      </c>
      <c r="O1385" s="1">
        <f>ROUND(_xlfn.PERCENTRANK.INC(customers[total_orders],customers[[#This Row],[total_orders]])*4+1,0)</f>
        <v>4</v>
      </c>
      <c r="P1385" s="1">
        <f>ROUND(_xlfn.PERCENTRANK.INC(customers[total_spend_usd],customers[[#This Row],[total_spend_usd]])*4+1,0)</f>
        <v>3</v>
      </c>
      <c r="Q1385" s="1">
        <v>343</v>
      </c>
      <c r="R1385" s="1" t="str">
        <f>_xlfn.XLOOKUP(Q1385,RFM[RFM Score],RFM[Client Segmentation])</f>
        <v>Need Attention</v>
      </c>
    </row>
    <row r="1386" spans="1:18" x14ac:dyDescent="0.3">
      <c r="A1386" t="s">
        <v>1438</v>
      </c>
      <c r="B1386" t="s">
        <v>11</v>
      </c>
      <c r="C1386">
        <v>59</v>
      </c>
      <c r="D1386" t="s">
        <v>8072</v>
      </c>
      <c r="E1386" t="s">
        <v>8084</v>
      </c>
      <c r="F1386" t="s">
        <v>17</v>
      </c>
      <c r="G1386">
        <v>12</v>
      </c>
      <c r="H1386" s="1">
        <v>345</v>
      </c>
      <c r="I1386">
        <v>45763</v>
      </c>
      <c r="J1386" s="1">
        <v>4</v>
      </c>
      <c r="K1386" t="s">
        <v>25</v>
      </c>
      <c r="L1386" t="s">
        <v>19</v>
      </c>
      <c r="M1386" t="s">
        <v>23</v>
      </c>
      <c r="N1386" s="1">
        <f xml:space="preserve"> ROUND((1 - _xlfn.PERCENTRANK.INC(customers[days_since_last_purchase],customers[[#This Row],[days_since_last_purchase]]))*4 +1,0)</f>
        <v>5</v>
      </c>
      <c r="O1386" s="1">
        <f>ROUND(_xlfn.PERCENTRANK.INC(customers[total_orders],customers[[#This Row],[total_orders]])*4+1,0)</f>
        <v>3</v>
      </c>
      <c r="P1386" s="1">
        <f>ROUND(_xlfn.PERCENTRANK.INC(customers[total_spend_usd],customers[[#This Row],[total_spend_usd]])*4+1,0)</f>
        <v>3</v>
      </c>
      <c r="Q1386" s="1">
        <v>533</v>
      </c>
      <c r="R1386" s="1" t="str">
        <f>_xlfn.XLOOKUP(Q1386,RFM[RFM Score],RFM[Client Segmentation])</f>
        <v>Potential Loyalist</v>
      </c>
    </row>
    <row r="1387" spans="1:18" x14ac:dyDescent="0.3">
      <c r="A1387" t="s">
        <v>1439</v>
      </c>
      <c r="B1387" t="s">
        <v>11</v>
      </c>
      <c r="C1387">
        <v>33</v>
      </c>
      <c r="D1387" t="s">
        <v>8070</v>
      </c>
      <c r="E1387" t="s">
        <v>8084</v>
      </c>
      <c r="F1387" t="s">
        <v>12</v>
      </c>
      <c r="G1387">
        <v>2</v>
      </c>
      <c r="H1387" s="1">
        <v>16754</v>
      </c>
      <c r="I1387">
        <v>3787</v>
      </c>
      <c r="J1387" s="1">
        <v>85</v>
      </c>
      <c r="K1387" t="s">
        <v>37</v>
      </c>
      <c r="L1387" t="s">
        <v>45</v>
      </c>
      <c r="M1387" t="s">
        <v>23</v>
      </c>
      <c r="N1387" s="1">
        <f xml:space="preserve"> ROUND((1 - _xlfn.PERCENTRANK.INC(customers[days_since_last_purchase],customers[[#This Row],[days_since_last_purchase]]))*4 +1,0)</f>
        <v>2</v>
      </c>
      <c r="O1387" s="1">
        <f>ROUND(_xlfn.PERCENTRANK.INC(customers[total_orders],customers[[#This Row],[total_orders]])*4+1,0)</f>
        <v>1</v>
      </c>
      <c r="P1387" s="1">
        <f>ROUND(_xlfn.PERCENTRANK.INC(customers[total_spend_usd],customers[[#This Row],[total_spend_usd]])*4+1,0)</f>
        <v>1</v>
      </c>
      <c r="Q1387" s="1">
        <v>211</v>
      </c>
      <c r="R1387" s="1" t="str">
        <f>_xlfn.XLOOKUP(Q1387,RFM[RFM Score],RFM[Client Segmentation])</f>
        <v>Hibernating</v>
      </c>
    </row>
    <row r="1388" spans="1:18" x14ac:dyDescent="0.3">
      <c r="A1388" t="s">
        <v>1440</v>
      </c>
      <c r="B1388" t="s">
        <v>88</v>
      </c>
      <c r="C1388">
        <v>30</v>
      </c>
      <c r="D1388" t="s">
        <v>8070</v>
      </c>
      <c r="E1388" t="s">
        <v>8084</v>
      </c>
      <c r="F1388" t="s">
        <v>12</v>
      </c>
      <c r="G1388">
        <v>25</v>
      </c>
      <c r="H1388" s="1">
        <v>9383</v>
      </c>
      <c r="I1388">
        <v>257883</v>
      </c>
      <c r="J1388" s="1">
        <v>19</v>
      </c>
      <c r="K1388" t="s">
        <v>40</v>
      </c>
      <c r="L1388" t="s">
        <v>14</v>
      </c>
      <c r="M1388" t="s">
        <v>23</v>
      </c>
      <c r="N1388" s="1">
        <f xml:space="preserve"> ROUND((1 - _xlfn.PERCENTRANK.INC(customers[days_since_last_purchase],customers[[#This Row],[days_since_last_purchase]]))*4 +1,0)</f>
        <v>4</v>
      </c>
      <c r="O1388" s="1">
        <f>ROUND(_xlfn.PERCENTRANK.INC(customers[total_orders],customers[[#This Row],[total_orders]])*4+1,0)</f>
        <v>4</v>
      </c>
      <c r="P1388" s="1">
        <f>ROUND(_xlfn.PERCENTRANK.INC(customers[total_spend_usd],customers[[#This Row],[total_spend_usd]])*4+1,0)</f>
        <v>4</v>
      </c>
      <c r="Q1388" s="1">
        <v>444</v>
      </c>
      <c r="R1388" s="1" t="str">
        <f>_xlfn.XLOOKUP(Q1388,RFM[RFM Score],RFM[Client Segmentation])</f>
        <v>Loyal Customer</v>
      </c>
    </row>
    <row r="1389" spans="1:18" x14ac:dyDescent="0.3">
      <c r="A1389" t="s">
        <v>1441</v>
      </c>
      <c r="B1389" t="s">
        <v>64</v>
      </c>
      <c r="C1389">
        <v>63</v>
      </c>
      <c r="D1389" t="s">
        <v>8072</v>
      </c>
      <c r="E1389" t="s">
        <v>8084</v>
      </c>
      <c r="F1389" t="s">
        <v>17</v>
      </c>
      <c r="G1389">
        <v>1</v>
      </c>
      <c r="H1389" s="1">
        <v>10498</v>
      </c>
      <c r="I1389">
        <v>10134</v>
      </c>
      <c r="J1389" s="1">
        <v>6</v>
      </c>
      <c r="K1389" t="s">
        <v>21</v>
      </c>
      <c r="L1389" t="s">
        <v>45</v>
      </c>
      <c r="M1389" t="s">
        <v>15</v>
      </c>
      <c r="N1389" s="1">
        <f xml:space="preserve"> ROUND((1 - _xlfn.PERCENTRANK.INC(customers[days_since_last_purchase],customers[[#This Row],[days_since_last_purchase]]))*4 +1,0)</f>
        <v>5</v>
      </c>
      <c r="O1389" s="1">
        <f>ROUND(_xlfn.PERCENTRANK.INC(customers[total_orders],customers[[#This Row],[total_orders]])*4+1,0)</f>
        <v>1</v>
      </c>
      <c r="P1389" s="1">
        <f>ROUND(_xlfn.PERCENTRANK.INC(customers[total_spend_usd],customers[[#This Row],[total_spend_usd]])*4+1,0)</f>
        <v>1</v>
      </c>
      <c r="Q1389" s="1">
        <v>511</v>
      </c>
      <c r="R1389" s="1" t="str">
        <f>_xlfn.XLOOKUP(Q1389,RFM[RFM Score],RFM[Client Segmentation])</f>
        <v>New Customer</v>
      </c>
    </row>
    <row r="1390" spans="1:18" x14ac:dyDescent="0.3">
      <c r="A1390" t="s">
        <v>1442</v>
      </c>
      <c r="B1390" t="s">
        <v>30</v>
      </c>
      <c r="C1390">
        <v>38</v>
      </c>
      <c r="D1390" t="s">
        <v>8068</v>
      </c>
      <c r="E1390" t="s">
        <v>8087</v>
      </c>
      <c r="F1390" t="s">
        <v>12</v>
      </c>
      <c r="G1390">
        <v>15</v>
      </c>
      <c r="H1390" s="1">
        <v>2807</v>
      </c>
      <c r="I1390">
        <v>38708</v>
      </c>
      <c r="J1390" s="1">
        <v>3</v>
      </c>
      <c r="K1390" t="s">
        <v>40</v>
      </c>
      <c r="L1390" t="s">
        <v>19</v>
      </c>
      <c r="M1390" t="s">
        <v>15</v>
      </c>
      <c r="N1390" s="1">
        <f xml:space="preserve"> ROUND((1 - _xlfn.PERCENTRANK.INC(customers[days_since_last_purchase],customers[[#This Row],[days_since_last_purchase]]))*4 +1,0)</f>
        <v>5</v>
      </c>
      <c r="O1390" s="1">
        <f>ROUND(_xlfn.PERCENTRANK.INC(customers[total_orders],customers[[#This Row],[total_orders]])*4+1,0)</f>
        <v>3</v>
      </c>
      <c r="P1390" s="1">
        <f>ROUND(_xlfn.PERCENTRANK.INC(customers[total_spend_usd],customers[[#This Row],[total_spend_usd]])*4+1,0)</f>
        <v>2</v>
      </c>
      <c r="Q1390" s="1">
        <v>532</v>
      </c>
      <c r="R1390" s="1" t="str">
        <f>_xlfn.XLOOKUP(Q1390,RFM[RFM Score],RFM[Client Segmentation])</f>
        <v>Potential Loyalist</v>
      </c>
    </row>
    <row r="1391" spans="1:18" x14ac:dyDescent="0.3">
      <c r="A1391" t="s">
        <v>1443</v>
      </c>
      <c r="B1391" t="s">
        <v>107</v>
      </c>
      <c r="C1391">
        <v>53</v>
      </c>
      <c r="D1391" t="s">
        <v>8071</v>
      </c>
      <c r="E1391" t="s">
        <v>8084</v>
      </c>
      <c r="F1391" t="s">
        <v>17</v>
      </c>
      <c r="G1391">
        <v>8</v>
      </c>
      <c r="H1391" s="1">
        <v>10185</v>
      </c>
      <c r="I1391">
        <v>77254</v>
      </c>
      <c r="J1391" s="1">
        <v>122</v>
      </c>
      <c r="K1391" t="s">
        <v>25</v>
      </c>
      <c r="L1391" t="s">
        <v>34</v>
      </c>
      <c r="M1391" t="s">
        <v>15</v>
      </c>
      <c r="N1391" s="1">
        <f xml:space="preserve"> ROUND((1 - _xlfn.PERCENTRANK.INC(customers[days_since_last_purchase],customers[[#This Row],[days_since_last_purchase]]))*4 +1,0)</f>
        <v>2</v>
      </c>
      <c r="O1391" s="1">
        <f>ROUND(_xlfn.PERCENTRANK.INC(customers[total_orders],customers[[#This Row],[total_orders]])*4+1,0)</f>
        <v>2</v>
      </c>
      <c r="P1391" s="1">
        <f>ROUND(_xlfn.PERCENTRANK.INC(customers[total_spend_usd],customers[[#This Row],[total_spend_usd]])*4+1,0)</f>
        <v>3</v>
      </c>
      <c r="Q1391" s="1">
        <v>223</v>
      </c>
      <c r="R1391" s="1" t="str">
        <f>_xlfn.XLOOKUP(Q1391,RFM[RFM Score],RFM[Client Segmentation])</f>
        <v>Hibernating</v>
      </c>
    </row>
    <row r="1392" spans="1:18" x14ac:dyDescent="0.3">
      <c r="A1392" t="s">
        <v>1444</v>
      </c>
      <c r="B1392" t="s">
        <v>173</v>
      </c>
      <c r="C1392">
        <v>21</v>
      </c>
      <c r="D1392" t="s">
        <v>8069</v>
      </c>
      <c r="E1392" t="s">
        <v>8084</v>
      </c>
      <c r="F1392" t="s">
        <v>17</v>
      </c>
      <c r="G1392">
        <v>22</v>
      </c>
      <c r="H1392" s="1">
        <v>907</v>
      </c>
      <c r="I1392">
        <v>221749</v>
      </c>
      <c r="J1392" s="1">
        <v>37</v>
      </c>
      <c r="K1392" t="s">
        <v>44</v>
      </c>
      <c r="L1392" t="s">
        <v>19</v>
      </c>
      <c r="M1392" t="s">
        <v>23</v>
      </c>
      <c r="N1392" s="1">
        <f xml:space="preserve"> ROUND((1 - _xlfn.PERCENTRANK.INC(customers[days_since_last_purchase],customers[[#This Row],[days_since_last_purchase]]))*4 +1,0)</f>
        <v>3</v>
      </c>
      <c r="O1392" s="1">
        <f>ROUND(_xlfn.PERCENTRANK.INC(customers[total_orders],customers[[#This Row],[total_orders]])*4+1,0)</f>
        <v>4</v>
      </c>
      <c r="P1392" s="1">
        <f>ROUND(_xlfn.PERCENTRANK.INC(customers[total_spend_usd],customers[[#This Row],[total_spend_usd]])*4+1,0)</f>
        <v>4</v>
      </c>
      <c r="Q1392" s="1">
        <v>344</v>
      </c>
      <c r="R1392" s="1" t="str">
        <f>_xlfn.XLOOKUP(Q1392,RFM[RFM Score],RFM[Client Segmentation])</f>
        <v>Loyal Customer</v>
      </c>
    </row>
    <row r="1393" spans="1:18" x14ac:dyDescent="0.3">
      <c r="A1393" t="s">
        <v>1445</v>
      </c>
      <c r="B1393" t="s">
        <v>49</v>
      </c>
      <c r="C1393">
        <v>22</v>
      </c>
      <c r="D1393" t="s">
        <v>8069</v>
      </c>
      <c r="E1393" t="s">
        <v>8085</v>
      </c>
      <c r="F1393" t="s">
        <v>17</v>
      </c>
      <c r="G1393">
        <v>11</v>
      </c>
      <c r="H1393" s="1">
        <v>6736</v>
      </c>
      <c r="I1393">
        <v>69477</v>
      </c>
      <c r="J1393" s="1">
        <v>11</v>
      </c>
      <c r="K1393" t="s">
        <v>21</v>
      </c>
      <c r="L1393" t="s">
        <v>19</v>
      </c>
      <c r="M1393" t="s">
        <v>23</v>
      </c>
      <c r="N1393" s="1">
        <f xml:space="preserve"> ROUND((1 - _xlfn.PERCENTRANK.INC(customers[days_since_last_purchase],customers[[#This Row],[days_since_last_purchase]]))*4 +1,0)</f>
        <v>4</v>
      </c>
      <c r="O1393" s="1">
        <f>ROUND(_xlfn.PERCENTRANK.INC(customers[total_orders],customers[[#This Row],[total_orders]])*4+1,0)</f>
        <v>3</v>
      </c>
      <c r="P1393" s="1">
        <f>ROUND(_xlfn.PERCENTRANK.INC(customers[total_spend_usd],customers[[#This Row],[total_spend_usd]])*4+1,0)</f>
        <v>3</v>
      </c>
      <c r="Q1393" s="1">
        <v>433</v>
      </c>
      <c r="R1393" s="1" t="str">
        <f>_xlfn.XLOOKUP(Q1393,RFM[RFM Score],RFM[Client Segmentation])</f>
        <v>Potential Loyalist</v>
      </c>
    </row>
    <row r="1394" spans="1:18" x14ac:dyDescent="0.3">
      <c r="A1394" t="s">
        <v>1446</v>
      </c>
      <c r="B1394" t="s">
        <v>11</v>
      </c>
      <c r="C1394">
        <v>27</v>
      </c>
      <c r="D1394" t="s">
        <v>8070</v>
      </c>
      <c r="E1394" t="s">
        <v>8084</v>
      </c>
      <c r="F1394" t="s">
        <v>17</v>
      </c>
      <c r="G1394">
        <v>50</v>
      </c>
      <c r="H1394" s="1">
        <v>9459</v>
      </c>
      <c r="I1394">
        <v>493917</v>
      </c>
      <c r="J1394" s="1">
        <v>36</v>
      </c>
      <c r="K1394" t="s">
        <v>44</v>
      </c>
      <c r="L1394" t="s">
        <v>22</v>
      </c>
      <c r="M1394" t="s">
        <v>15</v>
      </c>
      <c r="N1394" s="1">
        <f xml:space="preserve"> ROUND((1 - _xlfn.PERCENTRANK.INC(customers[days_since_last_purchase],customers[[#This Row],[days_since_last_purchase]]))*4 +1,0)</f>
        <v>3</v>
      </c>
      <c r="O1394" s="1">
        <f>ROUND(_xlfn.PERCENTRANK.INC(customers[total_orders],customers[[#This Row],[total_orders]])*4+1,0)</f>
        <v>5</v>
      </c>
      <c r="P1394" s="1">
        <f>ROUND(_xlfn.PERCENTRANK.INC(customers[total_spend_usd],customers[[#This Row],[total_spend_usd]])*4+1,0)</f>
        <v>5</v>
      </c>
      <c r="Q1394" s="1">
        <v>355</v>
      </c>
      <c r="R1394" s="1" t="str">
        <f>_xlfn.XLOOKUP(Q1394,RFM[RFM Score],RFM[Client Segmentation])</f>
        <v>Loyal Customer</v>
      </c>
    </row>
    <row r="1395" spans="1:18" x14ac:dyDescent="0.3">
      <c r="A1395" t="s">
        <v>1447</v>
      </c>
      <c r="B1395" t="s">
        <v>96</v>
      </c>
      <c r="C1395">
        <v>27</v>
      </c>
      <c r="D1395" t="s">
        <v>8070</v>
      </c>
      <c r="E1395" t="s">
        <v>8084</v>
      </c>
      <c r="F1395" t="s">
        <v>17</v>
      </c>
      <c r="G1395">
        <v>9</v>
      </c>
      <c r="H1395" s="1">
        <v>4806</v>
      </c>
      <c r="I1395">
        <v>46253</v>
      </c>
      <c r="J1395" s="1">
        <v>3</v>
      </c>
      <c r="K1395" t="s">
        <v>55</v>
      </c>
      <c r="L1395" t="s">
        <v>45</v>
      </c>
      <c r="M1395" t="s">
        <v>23</v>
      </c>
      <c r="N1395" s="1">
        <f xml:space="preserve"> ROUND((1 - _xlfn.PERCENTRANK.INC(customers[days_since_last_purchase],customers[[#This Row],[days_since_last_purchase]]))*4 +1,0)</f>
        <v>5</v>
      </c>
      <c r="O1395" s="1">
        <f>ROUND(_xlfn.PERCENTRANK.INC(customers[total_orders],customers[[#This Row],[total_orders]])*4+1,0)</f>
        <v>2</v>
      </c>
      <c r="P1395" s="1">
        <f>ROUND(_xlfn.PERCENTRANK.INC(customers[total_spend_usd],customers[[#This Row],[total_spend_usd]])*4+1,0)</f>
        <v>3</v>
      </c>
      <c r="Q1395" s="1">
        <v>523</v>
      </c>
      <c r="R1395" s="1" t="str">
        <f>_xlfn.XLOOKUP(Q1395,RFM[RFM Score],RFM[Client Segmentation])</f>
        <v>Promising</v>
      </c>
    </row>
    <row r="1396" spans="1:18" x14ac:dyDescent="0.3">
      <c r="A1396" t="s">
        <v>1448</v>
      </c>
      <c r="B1396" t="s">
        <v>11</v>
      </c>
      <c r="C1396">
        <v>39</v>
      </c>
      <c r="D1396" t="s">
        <v>8068</v>
      </c>
      <c r="E1396" t="s">
        <v>8087</v>
      </c>
      <c r="F1396" t="s">
        <v>12</v>
      </c>
      <c r="G1396">
        <v>15</v>
      </c>
      <c r="H1396" s="1">
        <v>2662</v>
      </c>
      <c r="I1396">
        <v>40556</v>
      </c>
      <c r="J1396" s="1">
        <v>6</v>
      </c>
      <c r="K1396" t="s">
        <v>74</v>
      </c>
      <c r="L1396" t="s">
        <v>14</v>
      </c>
      <c r="M1396" t="s">
        <v>23</v>
      </c>
      <c r="N1396" s="1">
        <f xml:space="preserve"> ROUND((1 - _xlfn.PERCENTRANK.INC(customers[days_since_last_purchase],customers[[#This Row],[days_since_last_purchase]]))*4 +1,0)</f>
        <v>5</v>
      </c>
      <c r="O1396" s="1">
        <f>ROUND(_xlfn.PERCENTRANK.INC(customers[total_orders],customers[[#This Row],[total_orders]])*4+1,0)</f>
        <v>3</v>
      </c>
      <c r="P1396" s="1">
        <f>ROUND(_xlfn.PERCENTRANK.INC(customers[total_spend_usd],customers[[#This Row],[total_spend_usd]])*4+1,0)</f>
        <v>2</v>
      </c>
      <c r="Q1396" s="1">
        <v>532</v>
      </c>
      <c r="R1396" s="1" t="str">
        <f>_xlfn.XLOOKUP(Q1396,RFM[RFM Score],RFM[Client Segmentation])</f>
        <v>Potential Loyalist</v>
      </c>
    </row>
    <row r="1397" spans="1:18" x14ac:dyDescent="0.3">
      <c r="A1397" t="s">
        <v>1449</v>
      </c>
      <c r="B1397" t="s">
        <v>11</v>
      </c>
      <c r="C1397">
        <v>54</v>
      </c>
      <c r="D1397" t="s">
        <v>8071</v>
      </c>
      <c r="E1397" t="s">
        <v>8085</v>
      </c>
      <c r="F1397" t="s">
        <v>12</v>
      </c>
      <c r="G1397">
        <v>7</v>
      </c>
      <c r="H1397" s="1">
        <v>9446</v>
      </c>
      <c r="I1397">
        <v>6428</v>
      </c>
      <c r="J1397" s="1">
        <v>19</v>
      </c>
      <c r="K1397" t="s">
        <v>55</v>
      </c>
      <c r="L1397" t="s">
        <v>45</v>
      </c>
      <c r="M1397" t="s">
        <v>23</v>
      </c>
      <c r="N1397" s="1">
        <f xml:space="preserve"> ROUND((1 - _xlfn.PERCENTRANK.INC(customers[days_since_last_purchase],customers[[#This Row],[days_since_last_purchase]]))*4 +1,0)</f>
        <v>4</v>
      </c>
      <c r="O1397" s="1">
        <f>ROUND(_xlfn.PERCENTRANK.INC(customers[total_orders],customers[[#This Row],[total_orders]])*4+1,0)</f>
        <v>2</v>
      </c>
      <c r="P1397" s="1">
        <f>ROUND(_xlfn.PERCENTRANK.INC(customers[total_spend_usd],customers[[#This Row],[total_spend_usd]])*4+1,0)</f>
        <v>1</v>
      </c>
      <c r="Q1397" s="1">
        <v>421</v>
      </c>
      <c r="R1397" s="1" t="str">
        <f>_xlfn.XLOOKUP(Q1397,RFM[RFM Score],RFM[Client Segmentation])</f>
        <v>New Customer</v>
      </c>
    </row>
    <row r="1398" spans="1:18" x14ac:dyDescent="0.3">
      <c r="A1398" t="s">
        <v>1450</v>
      </c>
      <c r="B1398" t="s">
        <v>30</v>
      </c>
      <c r="C1398">
        <v>45</v>
      </c>
      <c r="D1398" t="s">
        <v>8071</v>
      </c>
      <c r="E1398" t="s">
        <v>8084</v>
      </c>
      <c r="F1398" t="s">
        <v>17</v>
      </c>
      <c r="G1398">
        <v>38</v>
      </c>
      <c r="H1398" s="1">
        <v>28112</v>
      </c>
      <c r="I1398">
        <v>1144699</v>
      </c>
      <c r="J1398" s="1">
        <v>57</v>
      </c>
      <c r="K1398" t="s">
        <v>25</v>
      </c>
      <c r="L1398" t="s">
        <v>14</v>
      </c>
      <c r="M1398" t="s">
        <v>15</v>
      </c>
      <c r="N1398" s="1">
        <f xml:space="preserve"> ROUND((1 - _xlfn.PERCENTRANK.INC(customers[days_since_last_purchase],customers[[#This Row],[days_since_last_purchase]]))*4 +1,0)</f>
        <v>3</v>
      </c>
      <c r="O1398" s="1">
        <f>ROUND(_xlfn.PERCENTRANK.INC(customers[total_orders],customers[[#This Row],[total_orders]])*4+1,0)</f>
        <v>5</v>
      </c>
      <c r="P1398" s="1">
        <f>ROUND(_xlfn.PERCENTRANK.INC(customers[total_spend_usd],customers[[#This Row],[total_spend_usd]])*4+1,0)</f>
        <v>5</v>
      </c>
      <c r="Q1398" s="1">
        <v>355</v>
      </c>
      <c r="R1398" s="1" t="str">
        <f>_xlfn.XLOOKUP(Q1398,RFM[RFM Score],RFM[Client Segmentation])</f>
        <v>Loyal Customer</v>
      </c>
    </row>
    <row r="1399" spans="1:18" x14ac:dyDescent="0.3">
      <c r="A1399" t="s">
        <v>1451</v>
      </c>
      <c r="B1399" t="s">
        <v>33</v>
      </c>
      <c r="C1399">
        <v>50</v>
      </c>
      <c r="D1399" t="s">
        <v>8071</v>
      </c>
      <c r="E1399" t="s">
        <v>8084</v>
      </c>
      <c r="F1399" t="s">
        <v>17</v>
      </c>
      <c r="G1399">
        <v>33</v>
      </c>
      <c r="H1399" s="1">
        <v>7329</v>
      </c>
      <c r="I1399">
        <v>245052</v>
      </c>
      <c r="J1399" s="1">
        <v>24</v>
      </c>
      <c r="K1399" t="s">
        <v>44</v>
      </c>
      <c r="L1399" t="s">
        <v>22</v>
      </c>
      <c r="M1399" t="s">
        <v>23</v>
      </c>
      <c r="N1399" s="1">
        <f xml:space="preserve"> ROUND((1 - _xlfn.PERCENTRANK.INC(customers[days_since_last_purchase],customers[[#This Row],[days_since_last_purchase]]))*4 +1,0)</f>
        <v>4</v>
      </c>
      <c r="O1399" s="1">
        <f>ROUND(_xlfn.PERCENTRANK.INC(customers[total_orders],customers[[#This Row],[total_orders]])*4+1,0)</f>
        <v>4</v>
      </c>
      <c r="P1399" s="1">
        <f>ROUND(_xlfn.PERCENTRANK.INC(customers[total_spend_usd],customers[[#This Row],[total_spend_usd]])*4+1,0)</f>
        <v>4</v>
      </c>
      <c r="Q1399" s="1">
        <v>444</v>
      </c>
      <c r="R1399" s="1" t="str">
        <f>_xlfn.XLOOKUP(Q1399,RFM[RFM Score],RFM[Client Segmentation])</f>
        <v>Loyal Customer</v>
      </c>
    </row>
    <row r="1400" spans="1:18" x14ac:dyDescent="0.3">
      <c r="A1400" t="s">
        <v>1452</v>
      </c>
      <c r="B1400" t="s">
        <v>11</v>
      </c>
      <c r="C1400">
        <v>20</v>
      </c>
      <c r="D1400" t="s">
        <v>8069</v>
      </c>
      <c r="E1400" t="s">
        <v>8085</v>
      </c>
      <c r="F1400" t="s">
        <v>12</v>
      </c>
      <c r="G1400">
        <v>40</v>
      </c>
      <c r="H1400" s="1">
        <v>12643</v>
      </c>
      <c r="I1400">
        <v>549205</v>
      </c>
      <c r="J1400" s="1">
        <v>15</v>
      </c>
      <c r="K1400" t="s">
        <v>37</v>
      </c>
      <c r="L1400" t="s">
        <v>19</v>
      </c>
      <c r="M1400" t="s">
        <v>15</v>
      </c>
      <c r="N1400" s="1">
        <f xml:space="preserve"> ROUND((1 - _xlfn.PERCENTRANK.INC(customers[days_since_last_purchase],customers[[#This Row],[days_since_last_purchase]]))*4 +1,0)</f>
        <v>4</v>
      </c>
      <c r="O1400" s="1">
        <f>ROUND(_xlfn.PERCENTRANK.INC(customers[total_orders],customers[[#This Row],[total_orders]])*4+1,0)</f>
        <v>5</v>
      </c>
      <c r="P1400" s="1">
        <f>ROUND(_xlfn.PERCENTRANK.INC(customers[total_spend_usd],customers[[#This Row],[total_spend_usd]])*4+1,0)</f>
        <v>5</v>
      </c>
      <c r="Q1400" s="1">
        <v>455</v>
      </c>
      <c r="R1400" s="1" t="str">
        <f>_xlfn.XLOOKUP(Q1400,RFM[RFM Score],RFM[Client Segmentation])</f>
        <v>Champion</v>
      </c>
    </row>
    <row r="1401" spans="1:18" x14ac:dyDescent="0.3">
      <c r="A1401" t="s">
        <v>1453</v>
      </c>
      <c r="B1401" t="s">
        <v>11</v>
      </c>
      <c r="C1401">
        <v>42</v>
      </c>
      <c r="D1401" t="s">
        <v>8068</v>
      </c>
      <c r="E1401" t="s">
        <v>8084</v>
      </c>
      <c r="F1401" t="s">
        <v>17</v>
      </c>
      <c r="G1401">
        <v>22</v>
      </c>
      <c r="H1401" s="1">
        <v>1172</v>
      </c>
      <c r="I1401">
        <v>23251</v>
      </c>
      <c r="J1401" s="1">
        <v>85</v>
      </c>
      <c r="K1401" t="s">
        <v>52</v>
      </c>
      <c r="L1401" t="s">
        <v>14</v>
      </c>
      <c r="M1401" t="s">
        <v>15</v>
      </c>
      <c r="N1401" s="1">
        <f xml:space="preserve"> ROUND((1 - _xlfn.PERCENTRANK.INC(customers[days_since_last_purchase],customers[[#This Row],[days_since_last_purchase]]))*4 +1,0)</f>
        <v>2</v>
      </c>
      <c r="O1401" s="1">
        <f>ROUND(_xlfn.PERCENTRANK.INC(customers[total_orders],customers[[#This Row],[total_orders]])*4+1,0)</f>
        <v>4</v>
      </c>
      <c r="P1401" s="1">
        <f>ROUND(_xlfn.PERCENTRANK.INC(customers[total_spend_usd],customers[[#This Row],[total_spend_usd]])*4+1,0)</f>
        <v>2</v>
      </c>
      <c r="Q1401" s="1">
        <v>242</v>
      </c>
      <c r="R1401" s="1" t="str">
        <f>_xlfn.XLOOKUP(Q1401,RFM[RFM Score],RFM[Client Segmentation])</f>
        <v>At Risk</v>
      </c>
    </row>
    <row r="1402" spans="1:18" x14ac:dyDescent="0.3">
      <c r="A1402" t="s">
        <v>1454</v>
      </c>
      <c r="B1402" t="s">
        <v>27</v>
      </c>
      <c r="C1402">
        <v>30</v>
      </c>
      <c r="D1402" t="s">
        <v>8070</v>
      </c>
      <c r="E1402" t="s">
        <v>8085</v>
      </c>
      <c r="F1402" t="s">
        <v>17</v>
      </c>
      <c r="G1402">
        <v>30</v>
      </c>
      <c r="H1402" s="1">
        <v>375</v>
      </c>
      <c r="I1402">
        <v>102587</v>
      </c>
      <c r="J1402" s="1">
        <v>22</v>
      </c>
      <c r="K1402" t="s">
        <v>44</v>
      </c>
      <c r="L1402" t="s">
        <v>19</v>
      </c>
      <c r="M1402" t="s">
        <v>15</v>
      </c>
      <c r="N1402" s="1">
        <f xml:space="preserve"> ROUND((1 - _xlfn.PERCENTRANK.INC(customers[days_since_last_purchase],customers[[#This Row],[days_since_last_purchase]]))*4 +1,0)</f>
        <v>4</v>
      </c>
      <c r="O1402" s="1">
        <f>ROUND(_xlfn.PERCENTRANK.INC(customers[total_orders],customers[[#This Row],[total_orders]])*4+1,0)</f>
        <v>4</v>
      </c>
      <c r="P1402" s="1">
        <f>ROUND(_xlfn.PERCENTRANK.INC(customers[total_spend_usd],customers[[#This Row],[total_spend_usd]])*4+1,0)</f>
        <v>3</v>
      </c>
      <c r="Q1402" s="1">
        <v>443</v>
      </c>
      <c r="R1402" s="1" t="str">
        <f>_xlfn.XLOOKUP(Q1402,RFM[RFM Score],RFM[Client Segmentation])</f>
        <v>Need Attention</v>
      </c>
    </row>
    <row r="1403" spans="1:18" x14ac:dyDescent="0.3">
      <c r="A1403" t="s">
        <v>1455</v>
      </c>
      <c r="B1403" t="s">
        <v>36</v>
      </c>
      <c r="C1403">
        <v>48</v>
      </c>
      <c r="D1403" t="s">
        <v>8071</v>
      </c>
      <c r="E1403" t="s">
        <v>8087</v>
      </c>
      <c r="F1403" t="s">
        <v>12</v>
      </c>
      <c r="G1403">
        <v>53</v>
      </c>
      <c r="H1403" s="1">
        <v>4926</v>
      </c>
      <c r="I1403">
        <v>273149</v>
      </c>
      <c r="J1403" s="1">
        <v>28</v>
      </c>
      <c r="K1403" t="s">
        <v>44</v>
      </c>
      <c r="L1403" t="s">
        <v>45</v>
      </c>
      <c r="M1403" t="s">
        <v>15</v>
      </c>
      <c r="N1403" s="1">
        <f xml:space="preserve"> ROUND((1 - _xlfn.PERCENTRANK.INC(customers[days_since_last_purchase],customers[[#This Row],[days_since_last_purchase]]))*4 +1,0)</f>
        <v>4</v>
      </c>
      <c r="O1403" s="1">
        <f>ROUND(_xlfn.PERCENTRANK.INC(customers[total_orders],customers[[#This Row],[total_orders]])*4+1,0)</f>
        <v>5</v>
      </c>
      <c r="P1403" s="1">
        <f>ROUND(_xlfn.PERCENTRANK.INC(customers[total_spend_usd],customers[[#This Row],[total_spend_usd]])*4+1,0)</f>
        <v>4</v>
      </c>
      <c r="Q1403" s="1">
        <v>454</v>
      </c>
      <c r="R1403" s="1" t="str">
        <f>_xlfn.XLOOKUP(Q1403,RFM[RFM Score],RFM[Client Segmentation])</f>
        <v>Champion</v>
      </c>
    </row>
    <row r="1404" spans="1:18" x14ac:dyDescent="0.3">
      <c r="A1404" t="s">
        <v>1456</v>
      </c>
      <c r="B1404" t="s">
        <v>11</v>
      </c>
      <c r="C1404">
        <v>56</v>
      </c>
      <c r="D1404" t="s">
        <v>8072</v>
      </c>
      <c r="E1404" t="s">
        <v>8084</v>
      </c>
      <c r="F1404" t="s">
        <v>12</v>
      </c>
      <c r="G1404">
        <v>4</v>
      </c>
      <c r="H1404" s="1">
        <v>6368</v>
      </c>
      <c r="I1404">
        <v>28165</v>
      </c>
      <c r="J1404" s="1">
        <v>32</v>
      </c>
      <c r="K1404" t="s">
        <v>74</v>
      </c>
      <c r="L1404" t="s">
        <v>19</v>
      </c>
      <c r="M1404" t="s">
        <v>23</v>
      </c>
      <c r="N1404" s="1">
        <f xml:space="preserve"> ROUND((1 - _xlfn.PERCENTRANK.INC(customers[days_since_last_purchase],customers[[#This Row],[days_since_last_purchase]]))*4 +1,0)</f>
        <v>3</v>
      </c>
      <c r="O1404" s="1">
        <f>ROUND(_xlfn.PERCENTRANK.INC(customers[total_orders],customers[[#This Row],[total_orders]])*4+1,0)</f>
        <v>2</v>
      </c>
      <c r="P1404" s="1">
        <f>ROUND(_xlfn.PERCENTRANK.INC(customers[total_spend_usd],customers[[#This Row],[total_spend_usd]])*4+1,0)</f>
        <v>2</v>
      </c>
      <c r="Q1404" s="1">
        <v>322</v>
      </c>
      <c r="R1404" s="1" t="str">
        <f>_xlfn.XLOOKUP(Q1404,RFM[RFM Score],RFM[Client Segmentation])</f>
        <v>Hibernating</v>
      </c>
    </row>
    <row r="1405" spans="1:18" x14ac:dyDescent="0.3">
      <c r="A1405" t="s">
        <v>1457</v>
      </c>
      <c r="B1405" t="s">
        <v>68</v>
      </c>
      <c r="C1405">
        <v>43</v>
      </c>
      <c r="D1405" t="s">
        <v>8068</v>
      </c>
      <c r="E1405" t="s">
        <v>8086</v>
      </c>
      <c r="F1405" t="s">
        <v>12</v>
      </c>
      <c r="G1405">
        <v>7</v>
      </c>
      <c r="H1405" s="1">
        <v>14948</v>
      </c>
      <c r="I1405">
        <v>107116</v>
      </c>
      <c r="J1405" s="1">
        <v>99</v>
      </c>
      <c r="K1405" t="s">
        <v>28</v>
      </c>
      <c r="L1405" t="s">
        <v>19</v>
      </c>
      <c r="M1405" t="s">
        <v>23</v>
      </c>
      <c r="N1405" s="1">
        <f xml:space="preserve"> ROUND((1 - _xlfn.PERCENTRANK.INC(customers[days_since_last_purchase],customers[[#This Row],[days_since_last_purchase]]))*4 +1,0)</f>
        <v>2</v>
      </c>
      <c r="O1405" s="1">
        <f>ROUND(_xlfn.PERCENTRANK.INC(customers[total_orders],customers[[#This Row],[total_orders]])*4+1,0)</f>
        <v>2</v>
      </c>
      <c r="P1405" s="1">
        <f>ROUND(_xlfn.PERCENTRANK.INC(customers[total_spend_usd],customers[[#This Row],[total_spend_usd]])*4+1,0)</f>
        <v>3</v>
      </c>
      <c r="Q1405" s="1">
        <v>223</v>
      </c>
      <c r="R1405" s="1" t="str">
        <f>_xlfn.XLOOKUP(Q1405,RFM[RFM Score],RFM[Client Segmentation])</f>
        <v>Hibernating</v>
      </c>
    </row>
    <row r="1406" spans="1:18" x14ac:dyDescent="0.3">
      <c r="A1406" t="s">
        <v>1458</v>
      </c>
      <c r="B1406" t="s">
        <v>49</v>
      </c>
      <c r="C1406">
        <v>34</v>
      </c>
      <c r="D1406" t="s">
        <v>8070</v>
      </c>
      <c r="E1406" t="s">
        <v>8085</v>
      </c>
      <c r="F1406" t="s">
        <v>17</v>
      </c>
      <c r="G1406">
        <v>11</v>
      </c>
      <c r="H1406" s="1">
        <v>3943</v>
      </c>
      <c r="I1406">
        <v>44705</v>
      </c>
      <c r="J1406" s="1">
        <v>96</v>
      </c>
      <c r="K1406" t="s">
        <v>98</v>
      </c>
      <c r="L1406" t="s">
        <v>45</v>
      </c>
      <c r="M1406" t="s">
        <v>23</v>
      </c>
      <c r="N1406" s="1">
        <f xml:space="preserve"> ROUND((1 - _xlfn.PERCENTRANK.INC(customers[days_since_last_purchase],customers[[#This Row],[days_since_last_purchase]]))*4 +1,0)</f>
        <v>2</v>
      </c>
      <c r="O1406" s="1">
        <f>ROUND(_xlfn.PERCENTRANK.INC(customers[total_orders],customers[[#This Row],[total_orders]])*4+1,0)</f>
        <v>3</v>
      </c>
      <c r="P1406" s="1">
        <f>ROUND(_xlfn.PERCENTRANK.INC(customers[total_spend_usd],customers[[#This Row],[total_spend_usd]])*4+1,0)</f>
        <v>3</v>
      </c>
      <c r="Q1406" s="1">
        <v>233</v>
      </c>
      <c r="R1406" s="1" t="str">
        <f>_xlfn.XLOOKUP(Q1406,RFM[RFM Score],RFM[Client Segmentation])</f>
        <v>Hibernating</v>
      </c>
    </row>
    <row r="1407" spans="1:18" x14ac:dyDescent="0.3">
      <c r="A1407" t="s">
        <v>1459</v>
      </c>
      <c r="B1407" t="s">
        <v>33</v>
      </c>
      <c r="C1407">
        <v>44</v>
      </c>
      <c r="D1407" t="s">
        <v>8068</v>
      </c>
      <c r="E1407" t="s">
        <v>8084</v>
      </c>
      <c r="F1407" t="s">
        <v>12</v>
      </c>
      <c r="G1407">
        <v>6</v>
      </c>
      <c r="H1407" s="1">
        <v>13703</v>
      </c>
      <c r="I1407">
        <v>9277</v>
      </c>
      <c r="J1407" s="1">
        <v>28</v>
      </c>
      <c r="K1407" t="s">
        <v>25</v>
      </c>
      <c r="L1407" t="s">
        <v>47</v>
      </c>
      <c r="M1407" t="s">
        <v>15</v>
      </c>
      <c r="N1407" s="1">
        <f xml:space="preserve"> ROUND((1 - _xlfn.PERCENTRANK.INC(customers[days_since_last_purchase],customers[[#This Row],[days_since_last_purchase]]))*4 +1,0)</f>
        <v>4</v>
      </c>
      <c r="O1407" s="1">
        <f>ROUND(_xlfn.PERCENTRANK.INC(customers[total_orders],customers[[#This Row],[total_orders]])*4+1,0)</f>
        <v>2</v>
      </c>
      <c r="P1407" s="1">
        <f>ROUND(_xlfn.PERCENTRANK.INC(customers[total_spend_usd],customers[[#This Row],[total_spend_usd]])*4+1,0)</f>
        <v>1</v>
      </c>
      <c r="Q1407" s="1">
        <v>421</v>
      </c>
      <c r="R1407" s="1" t="str">
        <f>_xlfn.XLOOKUP(Q1407,RFM[RFM Score],RFM[Client Segmentation])</f>
        <v>New Customer</v>
      </c>
    </row>
    <row r="1408" spans="1:18" x14ac:dyDescent="0.3">
      <c r="A1408" t="s">
        <v>1460</v>
      </c>
      <c r="B1408" t="s">
        <v>123</v>
      </c>
      <c r="C1408">
        <v>54</v>
      </c>
      <c r="D1408" t="s">
        <v>8071</v>
      </c>
      <c r="E1408" t="s">
        <v>8087</v>
      </c>
      <c r="F1408" t="s">
        <v>17</v>
      </c>
      <c r="G1408">
        <v>22</v>
      </c>
      <c r="H1408" s="1">
        <v>8033</v>
      </c>
      <c r="I1408">
        <v>153487</v>
      </c>
      <c r="J1408" s="1">
        <v>49</v>
      </c>
      <c r="K1408" t="s">
        <v>40</v>
      </c>
      <c r="L1408" t="s">
        <v>22</v>
      </c>
      <c r="M1408" t="s">
        <v>23</v>
      </c>
      <c r="N1408" s="1">
        <f xml:space="preserve"> ROUND((1 - _xlfn.PERCENTRANK.INC(customers[days_since_last_purchase],customers[[#This Row],[days_since_last_purchase]]))*4 +1,0)</f>
        <v>3</v>
      </c>
      <c r="O1408" s="1">
        <f>ROUND(_xlfn.PERCENTRANK.INC(customers[total_orders],customers[[#This Row],[total_orders]])*4+1,0)</f>
        <v>4</v>
      </c>
      <c r="P1408" s="1">
        <f>ROUND(_xlfn.PERCENTRANK.INC(customers[total_spend_usd],customers[[#This Row],[total_spend_usd]])*4+1,0)</f>
        <v>4</v>
      </c>
      <c r="Q1408" s="1">
        <v>344</v>
      </c>
      <c r="R1408" s="1" t="str">
        <f>_xlfn.XLOOKUP(Q1408,RFM[RFM Score],RFM[Client Segmentation])</f>
        <v>Loyal Customer</v>
      </c>
    </row>
    <row r="1409" spans="1:18" x14ac:dyDescent="0.3">
      <c r="A1409" t="s">
        <v>1461</v>
      </c>
      <c r="B1409" t="s">
        <v>27</v>
      </c>
      <c r="C1409">
        <v>33</v>
      </c>
      <c r="D1409" t="s">
        <v>8070</v>
      </c>
      <c r="E1409" t="s">
        <v>8084</v>
      </c>
      <c r="F1409" t="s">
        <v>17</v>
      </c>
      <c r="G1409">
        <v>6</v>
      </c>
      <c r="H1409" s="1">
        <v>6129</v>
      </c>
      <c r="I1409">
        <v>3333</v>
      </c>
      <c r="J1409" s="1">
        <v>29</v>
      </c>
      <c r="K1409" t="s">
        <v>28</v>
      </c>
      <c r="L1409" t="s">
        <v>19</v>
      </c>
      <c r="M1409" t="s">
        <v>15</v>
      </c>
      <c r="N1409" s="1">
        <f xml:space="preserve"> ROUND((1 - _xlfn.PERCENTRANK.INC(customers[days_since_last_purchase],customers[[#This Row],[days_since_last_purchase]]))*4 +1,0)</f>
        <v>3</v>
      </c>
      <c r="O1409" s="1">
        <f>ROUND(_xlfn.PERCENTRANK.INC(customers[total_orders],customers[[#This Row],[total_orders]])*4+1,0)</f>
        <v>2</v>
      </c>
      <c r="P1409" s="1">
        <f>ROUND(_xlfn.PERCENTRANK.INC(customers[total_spend_usd],customers[[#This Row],[total_spend_usd]])*4+1,0)</f>
        <v>1</v>
      </c>
      <c r="Q1409" s="1">
        <v>321</v>
      </c>
      <c r="R1409" s="1" t="str">
        <f>_xlfn.XLOOKUP(Q1409,RFM[RFM Score],RFM[Client Segmentation])</f>
        <v>About To Sleep</v>
      </c>
    </row>
    <row r="1410" spans="1:18" x14ac:dyDescent="0.3">
      <c r="A1410" t="s">
        <v>1462</v>
      </c>
      <c r="B1410" t="s">
        <v>107</v>
      </c>
      <c r="C1410">
        <v>44</v>
      </c>
      <c r="D1410" t="s">
        <v>8068</v>
      </c>
      <c r="E1410" t="s">
        <v>8084</v>
      </c>
      <c r="F1410" t="s">
        <v>17</v>
      </c>
      <c r="G1410">
        <v>32</v>
      </c>
      <c r="H1410" s="1">
        <v>7332</v>
      </c>
      <c r="I1410">
        <v>233889</v>
      </c>
      <c r="J1410" s="1">
        <v>17</v>
      </c>
      <c r="K1410" t="s">
        <v>25</v>
      </c>
      <c r="L1410" t="s">
        <v>47</v>
      </c>
      <c r="M1410" t="s">
        <v>15</v>
      </c>
      <c r="N1410" s="1">
        <f xml:space="preserve"> ROUND((1 - _xlfn.PERCENTRANK.INC(customers[days_since_last_purchase],customers[[#This Row],[days_since_last_purchase]]))*4 +1,0)</f>
        <v>4</v>
      </c>
      <c r="O1410" s="1">
        <f>ROUND(_xlfn.PERCENTRANK.INC(customers[total_orders],customers[[#This Row],[total_orders]])*4+1,0)</f>
        <v>4</v>
      </c>
      <c r="P1410" s="1">
        <f>ROUND(_xlfn.PERCENTRANK.INC(customers[total_spend_usd],customers[[#This Row],[total_spend_usd]])*4+1,0)</f>
        <v>4</v>
      </c>
      <c r="Q1410" s="1">
        <v>444</v>
      </c>
      <c r="R1410" s="1" t="str">
        <f>_xlfn.XLOOKUP(Q1410,RFM[RFM Score],RFM[Client Segmentation])</f>
        <v>Loyal Customer</v>
      </c>
    </row>
    <row r="1411" spans="1:18" x14ac:dyDescent="0.3">
      <c r="A1411" t="s">
        <v>1463</v>
      </c>
      <c r="B1411" t="s">
        <v>68</v>
      </c>
      <c r="C1411">
        <v>42</v>
      </c>
      <c r="D1411" t="s">
        <v>8068</v>
      </c>
      <c r="E1411" t="s">
        <v>8086</v>
      </c>
      <c r="F1411" t="s">
        <v>17</v>
      </c>
      <c r="G1411">
        <v>17</v>
      </c>
      <c r="H1411" s="1">
        <v>4544</v>
      </c>
      <c r="I1411">
        <v>73774</v>
      </c>
      <c r="J1411" s="1">
        <v>38</v>
      </c>
      <c r="K1411" t="s">
        <v>74</v>
      </c>
      <c r="L1411" t="s">
        <v>45</v>
      </c>
      <c r="M1411" t="s">
        <v>23</v>
      </c>
      <c r="N1411" s="1">
        <f xml:space="preserve"> ROUND((1 - _xlfn.PERCENTRANK.INC(customers[days_since_last_purchase],customers[[#This Row],[days_since_last_purchase]]))*4 +1,0)</f>
        <v>3</v>
      </c>
      <c r="O1411" s="1">
        <f>ROUND(_xlfn.PERCENTRANK.INC(customers[total_orders],customers[[#This Row],[total_orders]])*4+1,0)</f>
        <v>3</v>
      </c>
      <c r="P1411" s="1">
        <f>ROUND(_xlfn.PERCENTRANK.INC(customers[total_spend_usd],customers[[#This Row],[total_spend_usd]])*4+1,0)</f>
        <v>3</v>
      </c>
      <c r="Q1411" s="1">
        <v>333</v>
      </c>
      <c r="R1411" s="1" t="str">
        <f>_xlfn.XLOOKUP(Q1411,RFM[RFM Score],RFM[Client Segmentation])</f>
        <v>Potential Loyalist</v>
      </c>
    </row>
    <row r="1412" spans="1:18" x14ac:dyDescent="0.3">
      <c r="A1412" t="s">
        <v>1464</v>
      </c>
      <c r="B1412" t="s">
        <v>68</v>
      </c>
      <c r="C1412">
        <v>43</v>
      </c>
      <c r="D1412" t="s">
        <v>8068</v>
      </c>
      <c r="E1412" t="s">
        <v>8084</v>
      </c>
      <c r="F1412" t="s">
        <v>12</v>
      </c>
      <c r="G1412">
        <v>5</v>
      </c>
      <c r="H1412" s="1">
        <v>9955</v>
      </c>
      <c r="I1412">
        <v>4813</v>
      </c>
      <c r="J1412" s="1">
        <v>81</v>
      </c>
      <c r="K1412" t="s">
        <v>74</v>
      </c>
      <c r="L1412" t="s">
        <v>19</v>
      </c>
      <c r="M1412" t="s">
        <v>23</v>
      </c>
      <c r="N1412" s="1">
        <f xml:space="preserve"> ROUND((1 - _xlfn.PERCENTRANK.INC(customers[days_since_last_purchase],customers[[#This Row],[days_since_last_purchase]]))*4 +1,0)</f>
        <v>2</v>
      </c>
      <c r="O1412" s="1">
        <f>ROUND(_xlfn.PERCENTRANK.INC(customers[total_orders],customers[[#This Row],[total_orders]])*4+1,0)</f>
        <v>2</v>
      </c>
      <c r="P1412" s="1">
        <f>ROUND(_xlfn.PERCENTRANK.INC(customers[total_spend_usd],customers[[#This Row],[total_spend_usd]])*4+1,0)</f>
        <v>1</v>
      </c>
      <c r="Q1412" s="1">
        <v>221</v>
      </c>
      <c r="R1412" s="1" t="str">
        <f>_xlfn.XLOOKUP(Q1412,RFM[RFM Score],RFM[Client Segmentation])</f>
        <v>About To Sleep</v>
      </c>
    </row>
    <row r="1413" spans="1:18" x14ac:dyDescent="0.3">
      <c r="A1413" t="s">
        <v>1465</v>
      </c>
      <c r="B1413" t="s">
        <v>11</v>
      </c>
      <c r="C1413">
        <v>37</v>
      </c>
      <c r="D1413" t="s">
        <v>8068</v>
      </c>
      <c r="E1413" t="s">
        <v>8084</v>
      </c>
      <c r="F1413" t="s">
        <v>17</v>
      </c>
      <c r="G1413">
        <v>29</v>
      </c>
      <c r="H1413" s="1">
        <v>5117</v>
      </c>
      <c r="I1413">
        <v>12862</v>
      </c>
      <c r="J1413" s="1">
        <v>135</v>
      </c>
      <c r="K1413" t="s">
        <v>18</v>
      </c>
      <c r="L1413" t="s">
        <v>47</v>
      </c>
      <c r="M1413" t="s">
        <v>23</v>
      </c>
      <c r="N1413" s="1">
        <f xml:space="preserve"> ROUND((1 - _xlfn.PERCENTRANK.INC(customers[days_since_last_purchase],customers[[#This Row],[days_since_last_purchase]]))*4 +1,0)</f>
        <v>1</v>
      </c>
      <c r="O1413" s="1">
        <f>ROUND(_xlfn.PERCENTRANK.INC(customers[total_orders],customers[[#This Row],[total_orders]])*4+1,0)</f>
        <v>4</v>
      </c>
      <c r="P1413" s="1">
        <f>ROUND(_xlfn.PERCENTRANK.INC(customers[total_spend_usd],customers[[#This Row],[total_spend_usd]])*4+1,0)</f>
        <v>2</v>
      </c>
      <c r="Q1413" s="1">
        <v>142</v>
      </c>
      <c r="R1413" s="1" t="str">
        <f>_xlfn.XLOOKUP(Q1413,RFM[RFM Score],RFM[Client Segmentation])</f>
        <v>At Risk</v>
      </c>
    </row>
    <row r="1414" spans="1:18" x14ac:dyDescent="0.3">
      <c r="A1414" t="s">
        <v>1466</v>
      </c>
      <c r="B1414" t="s">
        <v>43</v>
      </c>
      <c r="C1414">
        <v>50</v>
      </c>
      <c r="D1414" t="s">
        <v>8071</v>
      </c>
      <c r="E1414" t="s">
        <v>8084</v>
      </c>
      <c r="F1414" t="s">
        <v>12</v>
      </c>
      <c r="G1414">
        <v>8</v>
      </c>
      <c r="H1414" s="1">
        <v>2605</v>
      </c>
      <c r="I1414">
        <v>20963</v>
      </c>
      <c r="J1414" s="1">
        <v>90</v>
      </c>
      <c r="K1414" t="s">
        <v>44</v>
      </c>
      <c r="L1414" t="s">
        <v>19</v>
      </c>
      <c r="M1414" t="s">
        <v>23</v>
      </c>
      <c r="N1414" s="1">
        <f xml:space="preserve"> ROUND((1 - _xlfn.PERCENTRANK.INC(customers[days_since_last_purchase],customers[[#This Row],[days_since_last_purchase]]))*4 +1,0)</f>
        <v>2</v>
      </c>
      <c r="O1414" s="1">
        <f>ROUND(_xlfn.PERCENTRANK.INC(customers[total_orders],customers[[#This Row],[total_orders]])*4+1,0)</f>
        <v>2</v>
      </c>
      <c r="P1414" s="1">
        <f>ROUND(_xlfn.PERCENTRANK.INC(customers[total_spend_usd],customers[[#This Row],[total_spend_usd]])*4+1,0)</f>
        <v>2</v>
      </c>
      <c r="Q1414" s="1">
        <v>222</v>
      </c>
      <c r="R1414" s="1" t="str">
        <f>_xlfn.XLOOKUP(Q1414,RFM[RFM Score],RFM[Client Segmentation])</f>
        <v>Hibernating</v>
      </c>
    </row>
    <row r="1415" spans="1:18" x14ac:dyDescent="0.3">
      <c r="A1415" t="s">
        <v>1467</v>
      </c>
      <c r="B1415" t="s">
        <v>96</v>
      </c>
      <c r="C1415">
        <v>36</v>
      </c>
      <c r="D1415" t="s">
        <v>8068</v>
      </c>
      <c r="E1415" t="s">
        <v>8087</v>
      </c>
      <c r="F1415" t="s">
        <v>12</v>
      </c>
      <c r="G1415">
        <v>2</v>
      </c>
      <c r="H1415" s="1">
        <v>1607</v>
      </c>
      <c r="I1415">
        <v>3033</v>
      </c>
      <c r="J1415" s="1">
        <v>249</v>
      </c>
      <c r="K1415" t="s">
        <v>55</v>
      </c>
      <c r="L1415" t="s">
        <v>47</v>
      </c>
      <c r="M1415" t="s">
        <v>15</v>
      </c>
      <c r="N1415" s="1">
        <f xml:space="preserve"> ROUND((1 - _xlfn.PERCENTRANK.INC(customers[days_since_last_purchase],customers[[#This Row],[days_since_last_purchase]]))*4 +1,0)</f>
        <v>1</v>
      </c>
      <c r="O1415" s="1">
        <f>ROUND(_xlfn.PERCENTRANK.INC(customers[total_orders],customers[[#This Row],[total_orders]])*4+1,0)</f>
        <v>1</v>
      </c>
      <c r="P1415" s="1">
        <f>ROUND(_xlfn.PERCENTRANK.INC(customers[total_spend_usd],customers[[#This Row],[total_spend_usd]])*4+1,0)</f>
        <v>1</v>
      </c>
      <c r="Q1415" s="1">
        <v>111</v>
      </c>
      <c r="R1415" s="1" t="str">
        <f>_xlfn.XLOOKUP(Q1415,RFM[RFM Score],RFM[Client Segmentation])</f>
        <v>Lost</v>
      </c>
    </row>
    <row r="1416" spans="1:18" x14ac:dyDescent="0.3">
      <c r="A1416" t="s">
        <v>1468</v>
      </c>
      <c r="B1416" t="s">
        <v>64</v>
      </c>
      <c r="C1416">
        <v>52</v>
      </c>
      <c r="D1416" t="s">
        <v>8071</v>
      </c>
      <c r="E1416" t="s">
        <v>8087</v>
      </c>
      <c r="F1416" t="s">
        <v>17</v>
      </c>
      <c r="G1416">
        <v>10</v>
      </c>
      <c r="H1416" s="1">
        <v>4776</v>
      </c>
      <c r="I1416">
        <v>43273</v>
      </c>
      <c r="J1416" s="1">
        <v>166</v>
      </c>
      <c r="K1416" t="s">
        <v>44</v>
      </c>
      <c r="L1416" t="s">
        <v>14</v>
      </c>
      <c r="M1416" t="s">
        <v>23</v>
      </c>
      <c r="N1416" s="1">
        <f xml:space="preserve"> ROUND((1 - _xlfn.PERCENTRANK.INC(customers[days_since_last_purchase],customers[[#This Row],[days_since_last_purchase]]))*4 +1,0)</f>
        <v>1</v>
      </c>
      <c r="O1416" s="1">
        <f>ROUND(_xlfn.PERCENTRANK.INC(customers[total_orders],customers[[#This Row],[total_orders]])*4+1,0)</f>
        <v>3</v>
      </c>
      <c r="P1416" s="1">
        <f>ROUND(_xlfn.PERCENTRANK.INC(customers[total_spend_usd],customers[[#This Row],[total_spend_usd]])*4+1,0)</f>
        <v>2</v>
      </c>
      <c r="Q1416" s="1">
        <v>132</v>
      </c>
      <c r="R1416" s="1" t="str">
        <f>_xlfn.XLOOKUP(Q1416,RFM[RFM Score],RFM[Client Segmentation])</f>
        <v>Hibernating</v>
      </c>
    </row>
    <row r="1417" spans="1:18" x14ac:dyDescent="0.3">
      <c r="A1417" t="s">
        <v>1469</v>
      </c>
      <c r="B1417" t="s">
        <v>11</v>
      </c>
      <c r="C1417">
        <v>29</v>
      </c>
      <c r="D1417" t="s">
        <v>8070</v>
      </c>
      <c r="E1417" t="s">
        <v>8087</v>
      </c>
      <c r="F1417" t="s">
        <v>12</v>
      </c>
      <c r="G1417">
        <v>27</v>
      </c>
      <c r="H1417" s="1">
        <v>12515</v>
      </c>
      <c r="I1417">
        <v>340123</v>
      </c>
      <c r="J1417" s="1">
        <v>5</v>
      </c>
      <c r="K1417" t="s">
        <v>98</v>
      </c>
      <c r="L1417" t="s">
        <v>19</v>
      </c>
      <c r="M1417" t="s">
        <v>15</v>
      </c>
      <c r="N1417" s="1">
        <f xml:space="preserve"> ROUND((1 - _xlfn.PERCENTRANK.INC(customers[days_since_last_purchase],customers[[#This Row],[days_since_last_purchase]]))*4 +1,0)</f>
        <v>5</v>
      </c>
      <c r="O1417" s="1">
        <f>ROUND(_xlfn.PERCENTRANK.INC(customers[total_orders],customers[[#This Row],[total_orders]])*4+1,0)</f>
        <v>4</v>
      </c>
      <c r="P1417" s="1">
        <f>ROUND(_xlfn.PERCENTRANK.INC(customers[total_spend_usd],customers[[#This Row],[total_spend_usd]])*4+1,0)</f>
        <v>5</v>
      </c>
      <c r="Q1417" s="1">
        <v>545</v>
      </c>
      <c r="R1417" s="1" t="str">
        <f>_xlfn.XLOOKUP(Q1417,RFM[RFM Score],RFM[Client Segmentation])</f>
        <v>Champion</v>
      </c>
    </row>
    <row r="1418" spans="1:18" x14ac:dyDescent="0.3">
      <c r="A1418" t="s">
        <v>1470</v>
      </c>
      <c r="B1418" t="s">
        <v>61</v>
      </c>
      <c r="C1418">
        <v>39</v>
      </c>
      <c r="D1418" t="s">
        <v>8068</v>
      </c>
      <c r="E1418" t="s">
        <v>8085</v>
      </c>
      <c r="F1418" t="s">
        <v>12</v>
      </c>
      <c r="G1418">
        <v>9</v>
      </c>
      <c r="H1418" s="1">
        <v>17532</v>
      </c>
      <c r="I1418">
        <v>162549</v>
      </c>
      <c r="J1418" s="1">
        <v>86</v>
      </c>
      <c r="K1418" t="s">
        <v>28</v>
      </c>
      <c r="L1418" t="s">
        <v>47</v>
      </c>
      <c r="M1418" t="s">
        <v>15</v>
      </c>
      <c r="N1418" s="1">
        <f xml:space="preserve"> ROUND((1 - _xlfn.PERCENTRANK.INC(customers[days_since_last_purchase],customers[[#This Row],[days_since_last_purchase]]))*4 +1,0)</f>
        <v>2</v>
      </c>
      <c r="O1418" s="1">
        <f>ROUND(_xlfn.PERCENTRANK.INC(customers[total_orders],customers[[#This Row],[total_orders]])*4+1,0)</f>
        <v>2</v>
      </c>
      <c r="P1418" s="1">
        <f>ROUND(_xlfn.PERCENTRANK.INC(customers[total_spend_usd],customers[[#This Row],[total_spend_usd]])*4+1,0)</f>
        <v>4</v>
      </c>
      <c r="Q1418" s="1">
        <v>224</v>
      </c>
      <c r="R1418" s="1" t="str">
        <f>_xlfn.XLOOKUP(Q1418,RFM[RFM Score],RFM[Client Segmentation])</f>
        <v>At Risk</v>
      </c>
    </row>
    <row r="1419" spans="1:18" x14ac:dyDescent="0.3">
      <c r="A1419" t="s">
        <v>1471</v>
      </c>
      <c r="B1419" t="s">
        <v>43</v>
      </c>
      <c r="C1419">
        <v>36</v>
      </c>
      <c r="D1419" t="s">
        <v>8068</v>
      </c>
      <c r="E1419" t="s">
        <v>8084</v>
      </c>
      <c r="F1419" t="s">
        <v>17</v>
      </c>
      <c r="G1419">
        <v>17</v>
      </c>
      <c r="H1419" s="1">
        <v>8556</v>
      </c>
      <c r="I1419">
        <v>123671</v>
      </c>
      <c r="J1419" s="1">
        <v>108</v>
      </c>
      <c r="K1419" t="s">
        <v>25</v>
      </c>
      <c r="L1419" t="s">
        <v>45</v>
      </c>
      <c r="M1419" t="s">
        <v>23</v>
      </c>
      <c r="N1419" s="1">
        <f xml:space="preserve"> ROUND((1 - _xlfn.PERCENTRANK.INC(customers[days_since_last_purchase],customers[[#This Row],[days_since_last_purchase]]))*4 +1,0)</f>
        <v>2</v>
      </c>
      <c r="O1419" s="1">
        <f>ROUND(_xlfn.PERCENTRANK.INC(customers[total_orders],customers[[#This Row],[total_orders]])*4+1,0)</f>
        <v>3</v>
      </c>
      <c r="P1419" s="1">
        <f>ROUND(_xlfn.PERCENTRANK.INC(customers[total_spend_usd],customers[[#This Row],[total_spend_usd]])*4+1,0)</f>
        <v>4</v>
      </c>
      <c r="Q1419" s="1">
        <v>234</v>
      </c>
      <c r="R1419" s="1" t="str">
        <f>_xlfn.XLOOKUP(Q1419,RFM[RFM Score],RFM[Client Segmentation])</f>
        <v>At Risk</v>
      </c>
    </row>
    <row r="1420" spans="1:18" x14ac:dyDescent="0.3">
      <c r="A1420" t="s">
        <v>1472</v>
      </c>
      <c r="B1420" t="s">
        <v>64</v>
      </c>
      <c r="C1420">
        <v>41</v>
      </c>
      <c r="D1420" t="s">
        <v>8068</v>
      </c>
      <c r="E1420" t="s">
        <v>8085</v>
      </c>
      <c r="F1420" t="s">
        <v>17</v>
      </c>
      <c r="G1420">
        <v>11</v>
      </c>
      <c r="H1420" s="1">
        <v>6983</v>
      </c>
      <c r="I1420">
        <v>83036</v>
      </c>
      <c r="J1420" s="1">
        <v>11</v>
      </c>
      <c r="K1420" t="s">
        <v>21</v>
      </c>
      <c r="L1420" t="s">
        <v>34</v>
      </c>
      <c r="M1420" t="s">
        <v>23</v>
      </c>
      <c r="N1420" s="1">
        <f xml:space="preserve"> ROUND((1 - _xlfn.PERCENTRANK.INC(customers[days_since_last_purchase],customers[[#This Row],[days_since_last_purchase]]))*4 +1,0)</f>
        <v>4</v>
      </c>
      <c r="O1420" s="1">
        <f>ROUND(_xlfn.PERCENTRANK.INC(customers[total_orders],customers[[#This Row],[total_orders]])*4+1,0)</f>
        <v>3</v>
      </c>
      <c r="P1420" s="1">
        <f>ROUND(_xlfn.PERCENTRANK.INC(customers[total_spend_usd],customers[[#This Row],[total_spend_usd]])*4+1,0)</f>
        <v>3</v>
      </c>
      <c r="Q1420" s="1">
        <v>433</v>
      </c>
      <c r="R1420" s="1" t="str">
        <f>_xlfn.XLOOKUP(Q1420,RFM[RFM Score],RFM[Client Segmentation])</f>
        <v>Potential Loyalist</v>
      </c>
    </row>
    <row r="1421" spans="1:18" x14ac:dyDescent="0.3">
      <c r="A1421" t="s">
        <v>1473</v>
      </c>
      <c r="B1421" t="s">
        <v>11</v>
      </c>
      <c r="C1421">
        <v>54</v>
      </c>
      <c r="D1421" t="s">
        <v>8071</v>
      </c>
      <c r="E1421" t="s">
        <v>8084</v>
      </c>
      <c r="F1421" t="s">
        <v>17</v>
      </c>
      <c r="G1421">
        <v>27</v>
      </c>
      <c r="H1421" s="1">
        <v>5892</v>
      </c>
      <c r="I1421">
        <v>142086</v>
      </c>
      <c r="J1421" s="1">
        <v>12</v>
      </c>
      <c r="K1421" t="s">
        <v>52</v>
      </c>
      <c r="L1421" t="s">
        <v>14</v>
      </c>
      <c r="M1421" t="s">
        <v>15</v>
      </c>
      <c r="N1421" s="1">
        <f xml:space="preserve"> ROUND((1 - _xlfn.PERCENTRANK.INC(customers[days_since_last_purchase],customers[[#This Row],[days_since_last_purchase]]))*4 +1,0)</f>
        <v>4</v>
      </c>
      <c r="O1421" s="1">
        <f>ROUND(_xlfn.PERCENTRANK.INC(customers[total_orders],customers[[#This Row],[total_orders]])*4+1,0)</f>
        <v>4</v>
      </c>
      <c r="P1421" s="1">
        <f>ROUND(_xlfn.PERCENTRANK.INC(customers[total_spend_usd],customers[[#This Row],[total_spend_usd]])*4+1,0)</f>
        <v>4</v>
      </c>
      <c r="Q1421" s="1">
        <v>444</v>
      </c>
      <c r="R1421" s="1" t="str">
        <f>_xlfn.XLOOKUP(Q1421,RFM[RFM Score],RFM[Client Segmentation])</f>
        <v>Loyal Customer</v>
      </c>
    </row>
    <row r="1422" spans="1:18" x14ac:dyDescent="0.3">
      <c r="A1422" t="s">
        <v>1474</v>
      </c>
      <c r="B1422" t="s">
        <v>11</v>
      </c>
      <c r="C1422">
        <v>18</v>
      </c>
      <c r="D1422" t="s">
        <v>8069</v>
      </c>
      <c r="E1422" t="s">
        <v>8086</v>
      </c>
      <c r="F1422" t="s">
        <v>12</v>
      </c>
      <c r="G1422">
        <v>7</v>
      </c>
      <c r="H1422" s="1">
        <v>2066</v>
      </c>
      <c r="I1422">
        <v>127844</v>
      </c>
      <c r="J1422" s="1">
        <v>21</v>
      </c>
      <c r="K1422" t="s">
        <v>25</v>
      </c>
      <c r="L1422" t="s">
        <v>22</v>
      </c>
      <c r="M1422" t="s">
        <v>15</v>
      </c>
      <c r="N1422" s="1">
        <f xml:space="preserve"> ROUND((1 - _xlfn.PERCENTRANK.INC(customers[days_since_last_purchase],customers[[#This Row],[days_since_last_purchase]]))*4 +1,0)</f>
        <v>4</v>
      </c>
      <c r="O1422" s="1">
        <f>ROUND(_xlfn.PERCENTRANK.INC(customers[total_orders],customers[[#This Row],[total_orders]])*4+1,0)</f>
        <v>2</v>
      </c>
      <c r="P1422" s="1">
        <f>ROUND(_xlfn.PERCENTRANK.INC(customers[total_spend_usd],customers[[#This Row],[total_spend_usd]])*4+1,0)</f>
        <v>4</v>
      </c>
      <c r="Q1422" s="1">
        <v>424</v>
      </c>
      <c r="R1422" s="1" t="str">
        <f>_xlfn.XLOOKUP(Q1422,RFM[RFM Score],RFM[Client Segmentation])</f>
        <v>Promising</v>
      </c>
    </row>
    <row r="1423" spans="1:18" x14ac:dyDescent="0.3">
      <c r="A1423" t="s">
        <v>1475</v>
      </c>
      <c r="B1423" t="s">
        <v>33</v>
      </c>
      <c r="C1423">
        <v>18</v>
      </c>
      <c r="D1423" t="s">
        <v>8069</v>
      </c>
      <c r="E1423" t="s">
        <v>8087</v>
      </c>
      <c r="F1423" t="s">
        <v>12</v>
      </c>
      <c r="G1423">
        <v>62</v>
      </c>
      <c r="H1423" s="1">
        <v>8686</v>
      </c>
      <c r="I1423">
        <v>52850</v>
      </c>
      <c r="J1423" s="1">
        <v>69</v>
      </c>
      <c r="K1423" t="s">
        <v>40</v>
      </c>
      <c r="L1423" t="s">
        <v>19</v>
      </c>
      <c r="M1423" t="s">
        <v>23</v>
      </c>
      <c r="N1423" s="1">
        <f xml:space="preserve"> ROUND((1 - _xlfn.PERCENTRANK.INC(customers[days_since_last_purchase],customers[[#This Row],[days_since_last_purchase]]))*4 +1,0)</f>
        <v>2</v>
      </c>
      <c r="O1423" s="1">
        <f>ROUND(_xlfn.PERCENTRANK.INC(customers[total_orders],customers[[#This Row],[total_orders]])*4+1,0)</f>
        <v>5</v>
      </c>
      <c r="P1423" s="1">
        <f>ROUND(_xlfn.PERCENTRANK.INC(customers[total_spend_usd],customers[[#This Row],[total_spend_usd]])*4+1,0)</f>
        <v>3</v>
      </c>
      <c r="Q1423" s="1">
        <v>253</v>
      </c>
      <c r="R1423" s="1" t="str">
        <f>_xlfn.XLOOKUP(Q1423,RFM[RFM Score],RFM[Client Segmentation])</f>
        <v>At Risk</v>
      </c>
    </row>
    <row r="1424" spans="1:18" x14ac:dyDescent="0.3">
      <c r="A1424" t="s">
        <v>1476</v>
      </c>
      <c r="B1424" t="s">
        <v>11</v>
      </c>
      <c r="C1424">
        <v>47</v>
      </c>
      <c r="D1424" t="s">
        <v>8071</v>
      </c>
      <c r="E1424" t="s">
        <v>8086</v>
      </c>
      <c r="F1424" t="s">
        <v>17</v>
      </c>
      <c r="G1424">
        <v>2</v>
      </c>
      <c r="H1424" s="1">
        <v>7574</v>
      </c>
      <c r="I1424">
        <v>13219</v>
      </c>
      <c r="J1424" s="1">
        <v>0</v>
      </c>
      <c r="K1424" t="s">
        <v>13</v>
      </c>
      <c r="L1424" t="s">
        <v>19</v>
      </c>
      <c r="M1424" t="s">
        <v>23</v>
      </c>
      <c r="N1424" s="1">
        <f xml:space="preserve"> ROUND((1 - _xlfn.PERCENTRANK.INC(customers[days_since_last_purchase],customers[[#This Row],[days_since_last_purchase]]))*4 +1,0)</f>
        <v>5</v>
      </c>
      <c r="O1424" s="1">
        <f>ROUND(_xlfn.PERCENTRANK.INC(customers[total_orders],customers[[#This Row],[total_orders]])*4+1,0)</f>
        <v>1</v>
      </c>
      <c r="P1424" s="1">
        <f>ROUND(_xlfn.PERCENTRANK.INC(customers[total_spend_usd],customers[[#This Row],[total_spend_usd]])*4+1,0)</f>
        <v>2</v>
      </c>
      <c r="Q1424" s="1">
        <v>512</v>
      </c>
      <c r="R1424" s="1" t="str">
        <f>_xlfn.XLOOKUP(Q1424,RFM[RFM Score],RFM[Client Segmentation])</f>
        <v>New Customer</v>
      </c>
    </row>
    <row r="1425" spans="1:18" x14ac:dyDescent="0.3">
      <c r="A1425" t="s">
        <v>1477</v>
      </c>
      <c r="B1425" t="s">
        <v>33</v>
      </c>
      <c r="C1425">
        <v>35</v>
      </c>
      <c r="D1425" t="s">
        <v>8068</v>
      </c>
      <c r="E1425" t="s">
        <v>8087</v>
      </c>
      <c r="F1425" t="s">
        <v>17</v>
      </c>
      <c r="G1425">
        <v>58</v>
      </c>
      <c r="H1425" s="1">
        <v>5299</v>
      </c>
      <c r="I1425">
        <v>325987</v>
      </c>
      <c r="J1425" s="1">
        <v>19</v>
      </c>
      <c r="K1425" t="s">
        <v>37</v>
      </c>
      <c r="L1425" t="s">
        <v>19</v>
      </c>
      <c r="M1425" t="s">
        <v>23</v>
      </c>
      <c r="N1425" s="1">
        <f xml:space="preserve"> ROUND((1 - _xlfn.PERCENTRANK.INC(customers[days_since_last_purchase],customers[[#This Row],[days_since_last_purchase]]))*4 +1,0)</f>
        <v>4</v>
      </c>
      <c r="O1425" s="1">
        <f>ROUND(_xlfn.PERCENTRANK.INC(customers[total_orders],customers[[#This Row],[total_orders]])*4+1,0)</f>
        <v>5</v>
      </c>
      <c r="P1425" s="1">
        <f>ROUND(_xlfn.PERCENTRANK.INC(customers[total_spend_usd],customers[[#This Row],[total_spend_usd]])*4+1,0)</f>
        <v>5</v>
      </c>
      <c r="Q1425" s="1">
        <v>455</v>
      </c>
      <c r="R1425" s="1" t="str">
        <f>_xlfn.XLOOKUP(Q1425,RFM[RFM Score],RFM[Client Segmentation])</f>
        <v>Champion</v>
      </c>
    </row>
    <row r="1426" spans="1:18" x14ac:dyDescent="0.3">
      <c r="A1426" t="s">
        <v>1478</v>
      </c>
      <c r="B1426" t="s">
        <v>51</v>
      </c>
      <c r="C1426">
        <v>20</v>
      </c>
      <c r="D1426" t="s">
        <v>8069</v>
      </c>
      <c r="E1426" t="s">
        <v>8085</v>
      </c>
      <c r="F1426" t="s">
        <v>17</v>
      </c>
      <c r="G1426">
        <v>8</v>
      </c>
      <c r="H1426" s="1">
        <v>13217</v>
      </c>
      <c r="I1426">
        <v>103948</v>
      </c>
      <c r="J1426" s="1">
        <v>3</v>
      </c>
      <c r="K1426" t="s">
        <v>37</v>
      </c>
      <c r="L1426" t="s">
        <v>34</v>
      </c>
      <c r="M1426" t="s">
        <v>23</v>
      </c>
      <c r="N1426" s="1">
        <f xml:space="preserve"> ROUND((1 - _xlfn.PERCENTRANK.INC(customers[days_since_last_purchase],customers[[#This Row],[days_since_last_purchase]]))*4 +1,0)</f>
        <v>5</v>
      </c>
      <c r="O1426" s="1">
        <f>ROUND(_xlfn.PERCENTRANK.INC(customers[total_orders],customers[[#This Row],[total_orders]])*4+1,0)</f>
        <v>2</v>
      </c>
      <c r="P1426" s="1">
        <f>ROUND(_xlfn.PERCENTRANK.INC(customers[total_spend_usd],customers[[#This Row],[total_spend_usd]])*4+1,0)</f>
        <v>3</v>
      </c>
      <c r="Q1426" s="1">
        <v>523</v>
      </c>
      <c r="R1426" s="1" t="str">
        <f>_xlfn.XLOOKUP(Q1426,RFM[RFM Score],RFM[Client Segmentation])</f>
        <v>Promising</v>
      </c>
    </row>
    <row r="1427" spans="1:18" x14ac:dyDescent="0.3">
      <c r="A1427" t="s">
        <v>1479</v>
      </c>
      <c r="B1427" t="s">
        <v>43</v>
      </c>
      <c r="C1427">
        <v>24</v>
      </c>
      <c r="D1427" t="s">
        <v>8069</v>
      </c>
      <c r="E1427" t="s">
        <v>8084</v>
      </c>
      <c r="F1427" t="s">
        <v>12</v>
      </c>
      <c r="G1427">
        <v>4</v>
      </c>
      <c r="H1427" s="1">
        <v>18038</v>
      </c>
      <c r="I1427">
        <v>82661</v>
      </c>
      <c r="J1427" s="1">
        <v>46</v>
      </c>
      <c r="K1427" t="s">
        <v>25</v>
      </c>
      <c r="L1427" t="s">
        <v>45</v>
      </c>
      <c r="M1427" t="s">
        <v>23</v>
      </c>
      <c r="N1427" s="1">
        <f xml:space="preserve"> ROUND((1 - _xlfn.PERCENTRANK.INC(customers[days_since_last_purchase],customers[[#This Row],[days_since_last_purchase]]))*4 +1,0)</f>
        <v>3</v>
      </c>
      <c r="O1427" s="1">
        <f>ROUND(_xlfn.PERCENTRANK.INC(customers[total_orders],customers[[#This Row],[total_orders]])*4+1,0)</f>
        <v>2</v>
      </c>
      <c r="P1427" s="1">
        <f>ROUND(_xlfn.PERCENTRANK.INC(customers[total_spend_usd],customers[[#This Row],[total_spend_usd]])*4+1,0)</f>
        <v>3</v>
      </c>
      <c r="Q1427" s="1">
        <v>323</v>
      </c>
      <c r="R1427" s="1" t="str">
        <f>_xlfn.XLOOKUP(Q1427,RFM[RFM Score],RFM[Client Segmentation])</f>
        <v>Potential Loyalist</v>
      </c>
    </row>
    <row r="1428" spans="1:18" x14ac:dyDescent="0.3">
      <c r="A1428" t="s">
        <v>1480</v>
      </c>
      <c r="B1428" t="s">
        <v>123</v>
      </c>
      <c r="C1428">
        <v>26</v>
      </c>
      <c r="D1428" t="s">
        <v>8070</v>
      </c>
      <c r="E1428" t="s">
        <v>8085</v>
      </c>
      <c r="F1428" t="s">
        <v>17</v>
      </c>
      <c r="G1428">
        <v>42</v>
      </c>
      <c r="H1428" s="1">
        <v>7604</v>
      </c>
      <c r="I1428">
        <v>275252</v>
      </c>
      <c r="J1428" s="1">
        <v>17</v>
      </c>
      <c r="K1428" t="s">
        <v>74</v>
      </c>
      <c r="L1428" t="s">
        <v>45</v>
      </c>
      <c r="M1428" t="s">
        <v>15</v>
      </c>
      <c r="N1428" s="1">
        <f xml:space="preserve"> ROUND((1 - _xlfn.PERCENTRANK.INC(customers[days_since_last_purchase],customers[[#This Row],[days_since_last_purchase]]))*4 +1,0)</f>
        <v>4</v>
      </c>
      <c r="O1428" s="1">
        <f>ROUND(_xlfn.PERCENTRANK.INC(customers[total_orders],customers[[#This Row],[total_orders]])*4+1,0)</f>
        <v>5</v>
      </c>
      <c r="P1428" s="1">
        <f>ROUND(_xlfn.PERCENTRANK.INC(customers[total_spend_usd],customers[[#This Row],[total_spend_usd]])*4+1,0)</f>
        <v>4</v>
      </c>
      <c r="Q1428" s="1">
        <v>454</v>
      </c>
      <c r="R1428" s="1" t="str">
        <f>_xlfn.XLOOKUP(Q1428,RFM[RFM Score],RFM[Client Segmentation])</f>
        <v>Champion</v>
      </c>
    </row>
    <row r="1429" spans="1:18" x14ac:dyDescent="0.3">
      <c r="A1429" t="s">
        <v>1481</v>
      </c>
      <c r="B1429" t="s">
        <v>96</v>
      </c>
      <c r="C1429">
        <v>48</v>
      </c>
      <c r="D1429" t="s">
        <v>8071</v>
      </c>
      <c r="E1429" t="s">
        <v>8084</v>
      </c>
      <c r="F1429" t="s">
        <v>17</v>
      </c>
      <c r="G1429">
        <v>2</v>
      </c>
      <c r="H1429" s="1">
        <v>6212</v>
      </c>
      <c r="I1429">
        <v>11053</v>
      </c>
      <c r="J1429" s="1">
        <v>31</v>
      </c>
      <c r="K1429" t="s">
        <v>18</v>
      </c>
      <c r="L1429" t="s">
        <v>34</v>
      </c>
      <c r="M1429" t="s">
        <v>15</v>
      </c>
      <c r="N1429" s="1">
        <f xml:space="preserve"> ROUND((1 - _xlfn.PERCENTRANK.INC(customers[days_since_last_purchase],customers[[#This Row],[days_since_last_purchase]]))*4 +1,0)</f>
        <v>3</v>
      </c>
      <c r="O1429" s="1">
        <f>ROUND(_xlfn.PERCENTRANK.INC(customers[total_orders],customers[[#This Row],[total_orders]])*4+1,0)</f>
        <v>1</v>
      </c>
      <c r="P1429" s="1">
        <f>ROUND(_xlfn.PERCENTRANK.INC(customers[total_spend_usd],customers[[#This Row],[total_spend_usd]])*4+1,0)</f>
        <v>2</v>
      </c>
      <c r="Q1429" s="1">
        <v>312</v>
      </c>
      <c r="R1429" s="1" t="str">
        <f>_xlfn.XLOOKUP(Q1429,RFM[RFM Score],RFM[Client Segmentation])</f>
        <v>About To Sleep</v>
      </c>
    </row>
    <row r="1430" spans="1:18" x14ac:dyDescent="0.3">
      <c r="A1430" t="s">
        <v>1482</v>
      </c>
      <c r="B1430" t="s">
        <v>30</v>
      </c>
      <c r="C1430">
        <v>39</v>
      </c>
      <c r="D1430" t="s">
        <v>8068</v>
      </c>
      <c r="E1430" t="s">
        <v>8085</v>
      </c>
      <c r="F1430" t="s">
        <v>12</v>
      </c>
      <c r="G1430">
        <v>15</v>
      </c>
      <c r="H1430" s="1">
        <v>6123</v>
      </c>
      <c r="I1430">
        <v>101175</v>
      </c>
      <c r="J1430" s="1">
        <v>50</v>
      </c>
      <c r="K1430" t="s">
        <v>28</v>
      </c>
      <c r="L1430" t="s">
        <v>34</v>
      </c>
      <c r="M1430" t="s">
        <v>15</v>
      </c>
      <c r="N1430" s="1">
        <f xml:space="preserve"> ROUND((1 - _xlfn.PERCENTRANK.INC(customers[days_since_last_purchase],customers[[#This Row],[days_since_last_purchase]]))*4 +1,0)</f>
        <v>3</v>
      </c>
      <c r="O1430" s="1">
        <f>ROUND(_xlfn.PERCENTRANK.INC(customers[total_orders],customers[[#This Row],[total_orders]])*4+1,0)</f>
        <v>3</v>
      </c>
      <c r="P1430" s="1">
        <f>ROUND(_xlfn.PERCENTRANK.INC(customers[total_spend_usd],customers[[#This Row],[total_spend_usd]])*4+1,0)</f>
        <v>3</v>
      </c>
      <c r="Q1430" s="1">
        <v>333</v>
      </c>
      <c r="R1430" s="1" t="str">
        <f>_xlfn.XLOOKUP(Q1430,RFM[RFM Score],RFM[Client Segmentation])</f>
        <v>Potential Loyalist</v>
      </c>
    </row>
    <row r="1431" spans="1:18" x14ac:dyDescent="0.3">
      <c r="A1431" t="s">
        <v>1483</v>
      </c>
      <c r="B1431" t="s">
        <v>11</v>
      </c>
      <c r="C1431">
        <v>32</v>
      </c>
      <c r="D1431" t="s">
        <v>8070</v>
      </c>
      <c r="E1431" t="s">
        <v>8084</v>
      </c>
      <c r="F1431" t="s">
        <v>17</v>
      </c>
      <c r="G1431">
        <v>3</v>
      </c>
      <c r="H1431" s="1">
        <v>7116</v>
      </c>
      <c r="I1431">
        <v>20793</v>
      </c>
      <c r="J1431" s="1">
        <v>28</v>
      </c>
      <c r="K1431" t="s">
        <v>52</v>
      </c>
      <c r="L1431" t="s">
        <v>34</v>
      </c>
      <c r="M1431" t="s">
        <v>15</v>
      </c>
      <c r="N1431" s="1">
        <f xml:space="preserve"> ROUND((1 - _xlfn.PERCENTRANK.INC(customers[days_since_last_purchase],customers[[#This Row],[days_since_last_purchase]]))*4 +1,0)</f>
        <v>4</v>
      </c>
      <c r="O1431" s="1">
        <f>ROUND(_xlfn.PERCENTRANK.INC(customers[total_orders],customers[[#This Row],[total_orders]])*4+1,0)</f>
        <v>1</v>
      </c>
      <c r="P1431" s="1">
        <f>ROUND(_xlfn.PERCENTRANK.INC(customers[total_spend_usd],customers[[#This Row],[total_spend_usd]])*4+1,0)</f>
        <v>2</v>
      </c>
      <c r="Q1431" s="1">
        <v>412</v>
      </c>
      <c r="R1431" s="1" t="str">
        <f>_xlfn.XLOOKUP(Q1431,RFM[RFM Score],RFM[Client Segmentation])</f>
        <v>New Customer</v>
      </c>
    </row>
    <row r="1432" spans="1:18" x14ac:dyDescent="0.3">
      <c r="A1432" t="s">
        <v>1484</v>
      </c>
      <c r="B1432" t="s">
        <v>96</v>
      </c>
      <c r="C1432">
        <v>34</v>
      </c>
      <c r="D1432" t="s">
        <v>8070</v>
      </c>
      <c r="E1432" t="s">
        <v>8084</v>
      </c>
      <c r="F1432" t="s">
        <v>17</v>
      </c>
      <c r="G1432">
        <v>7</v>
      </c>
      <c r="H1432" s="1">
        <v>1111</v>
      </c>
      <c r="I1432">
        <v>83241</v>
      </c>
      <c r="J1432" s="1">
        <v>10</v>
      </c>
      <c r="K1432" t="s">
        <v>98</v>
      </c>
      <c r="L1432" t="s">
        <v>34</v>
      </c>
      <c r="M1432" t="s">
        <v>15</v>
      </c>
      <c r="N1432" s="1">
        <f xml:space="preserve"> ROUND((1 - _xlfn.PERCENTRANK.INC(customers[days_since_last_purchase],customers[[#This Row],[days_since_last_purchase]]))*4 +1,0)</f>
        <v>4</v>
      </c>
      <c r="O1432" s="1">
        <f>ROUND(_xlfn.PERCENTRANK.INC(customers[total_orders],customers[[#This Row],[total_orders]])*4+1,0)</f>
        <v>2</v>
      </c>
      <c r="P1432" s="1">
        <f>ROUND(_xlfn.PERCENTRANK.INC(customers[total_spend_usd],customers[[#This Row],[total_spend_usd]])*4+1,0)</f>
        <v>3</v>
      </c>
      <c r="Q1432" s="1">
        <v>423</v>
      </c>
      <c r="R1432" s="1" t="str">
        <f>_xlfn.XLOOKUP(Q1432,RFM[RFM Score],RFM[Client Segmentation])</f>
        <v>Potential Loyalist</v>
      </c>
    </row>
    <row r="1433" spans="1:18" x14ac:dyDescent="0.3">
      <c r="A1433" t="s">
        <v>1485</v>
      </c>
      <c r="B1433" t="s">
        <v>27</v>
      </c>
      <c r="C1433">
        <v>34</v>
      </c>
      <c r="D1433" t="s">
        <v>8070</v>
      </c>
      <c r="E1433" t="s">
        <v>8085</v>
      </c>
      <c r="F1433" t="s">
        <v>17</v>
      </c>
      <c r="G1433">
        <v>9</v>
      </c>
      <c r="H1433" s="1">
        <v>4191</v>
      </c>
      <c r="I1433">
        <v>3382</v>
      </c>
      <c r="J1433" s="1">
        <v>62</v>
      </c>
      <c r="K1433" t="s">
        <v>21</v>
      </c>
      <c r="L1433" t="s">
        <v>34</v>
      </c>
      <c r="M1433" t="s">
        <v>15</v>
      </c>
      <c r="N1433" s="1">
        <f xml:space="preserve"> ROUND((1 - _xlfn.PERCENTRANK.INC(customers[days_since_last_purchase],customers[[#This Row],[days_since_last_purchase]]))*4 +1,0)</f>
        <v>2</v>
      </c>
      <c r="O1433" s="1">
        <f>ROUND(_xlfn.PERCENTRANK.INC(customers[total_orders],customers[[#This Row],[total_orders]])*4+1,0)</f>
        <v>2</v>
      </c>
      <c r="P1433" s="1">
        <f>ROUND(_xlfn.PERCENTRANK.INC(customers[total_spend_usd],customers[[#This Row],[total_spend_usd]])*4+1,0)</f>
        <v>1</v>
      </c>
      <c r="Q1433" s="1">
        <v>221</v>
      </c>
      <c r="R1433" s="1" t="str">
        <f>_xlfn.XLOOKUP(Q1433,RFM[RFM Score],RFM[Client Segmentation])</f>
        <v>About To Sleep</v>
      </c>
    </row>
    <row r="1434" spans="1:18" x14ac:dyDescent="0.3">
      <c r="A1434" t="s">
        <v>1486</v>
      </c>
      <c r="B1434" t="s">
        <v>49</v>
      </c>
      <c r="C1434">
        <v>31</v>
      </c>
      <c r="D1434" t="s">
        <v>8070</v>
      </c>
      <c r="E1434" t="s">
        <v>8087</v>
      </c>
      <c r="F1434" t="s">
        <v>17</v>
      </c>
      <c r="G1434">
        <v>3</v>
      </c>
      <c r="H1434" s="1">
        <v>25213</v>
      </c>
      <c r="I1434">
        <v>69155</v>
      </c>
      <c r="J1434" s="1">
        <v>109</v>
      </c>
      <c r="K1434" t="s">
        <v>52</v>
      </c>
      <c r="L1434" t="s">
        <v>45</v>
      </c>
      <c r="M1434" t="s">
        <v>15</v>
      </c>
      <c r="N1434" s="1">
        <f xml:space="preserve"> ROUND((1 - _xlfn.PERCENTRANK.INC(customers[days_since_last_purchase],customers[[#This Row],[days_since_last_purchase]]))*4 +1,0)</f>
        <v>2</v>
      </c>
      <c r="O1434" s="1">
        <f>ROUND(_xlfn.PERCENTRANK.INC(customers[total_orders],customers[[#This Row],[total_orders]])*4+1,0)</f>
        <v>1</v>
      </c>
      <c r="P1434" s="1">
        <f>ROUND(_xlfn.PERCENTRANK.INC(customers[total_spend_usd],customers[[#This Row],[total_spend_usd]])*4+1,0)</f>
        <v>3</v>
      </c>
      <c r="Q1434" s="1">
        <v>213</v>
      </c>
      <c r="R1434" s="1" t="str">
        <f>_xlfn.XLOOKUP(Q1434,RFM[RFM Score],RFM[Client Segmentation])</f>
        <v>About To Sleep</v>
      </c>
    </row>
    <row r="1435" spans="1:18" x14ac:dyDescent="0.3">
      <c r="A1435" t="s">
        <v>1487</v>
      </c>
      <c r="B1435" t="s">
        <v>43</v>
      </c>
      <c r="C1435">
        <v>43</v>
      </c>
      <c r="D1435" t="s">
        <v>8068</v>
      </c>
      <c r="E1435" t="s">
        <v>8084</v>
      </c>
      <c r="F1435" t="s">
        <v>12</v>
      </c>
      <c r="G1435">
        <v>21</v>
      </c>
      <c r="H1435" s="1">
        <v>14703</v>
      </c>
      <c r="I1435">
        <v>263373</v>
      </c>
      <c r="J1435" s="1">
        <v>22</v>
      </c>
      <c r="K1435" t="s">
        <v>21</v>
      </c>
      <c r="L1435" t="s">
        <v>34</v>
      </c>
      <c r="M1435" t="s">
        <v>23</v>
      </c>
      <c r="N1435" s="1">
        <f xml:space="preserve"> ROUND((1 - _xlfn.PERCENTRANK.INC(customers[days_since_last_purchase],customers[[#This Row],[days_since_last_purchase]]))*4 +1,0)</f>
        <v>4</v>
      </c>
      <c r="O1435" s="1">
        <f>ROUND(_xlfn.PERCENTRANK.INC(customers[total_orders],customers[[#This Row],[total_orders]])*4+1,0)</f>
        <v>4</v>
      </c>
      <c r="P1435" s="1">
        <f>ROUND(_xlfn.PERCENTRANK.INC(customers[total_spend_usd],customers[[#This Row],[total_spend_usd]])*4+1,0)</f>
        <v>4</v>
      </c>
      <c r="Q1435" s="1">
        <v>444</v>
      </c>
      <c r="R1435" s="1" t="str">
        <f>_xlfn.XLOOKUP(Q1435,RFM[RFM Score],RFM[Client Segmentation])</f>
        <v>Loyal Customer</v>
      </c>
    </row>
    <row r="1436" spans="1:18" x14ac:dyDescent="0.3">
      <c r="A1436" t="s">
        <v>1488</v>
      </c>
      <c r="B1436" t="s">
        <v>88</v>
      </c>
      <c r="C1436">
        <v>39</v>
      </c>
      <c r="D1436" t="s">
        <v>8068</v>
      </c>
      <c r="E1436" t="s">
        <v>8084</v>
      </c>
      <c r="F1436" t="s">
        <v>12</v>
      </c>
      <c r="G1436">
        <v>10</v>
      </c>
      <c r="H1436" s="1">
        <v>5247</v>
      </c>
      <c r="I1436">
        <v>48126</v>
      </c>
      <c r="J1436" s="1">
        <v>74</v>
      </c>
      <c r="K1436" t="s">
        <v>40</v>
      </c>
      <c r="L1436" t="s">
        <v>22</v>
      </c>
      <c r="M1436" t="s">
        <v>23</v>
      </c>
      <c r="N1436" s="1">
        <f xml:space="preserve"> ROUND((1 - _xlfn.PERCENTRANK.INC(customers[days_since_last_purchase],customers[[#This Row],[days_since_last_purchase]]))*4 +1,0)</f>
        <v>2</v>
      </c>
      <c r="O1436" s="1">
        <f>ROUND(_xlfn.PERCENTRANK.INC(customers[total_orders],customers[[#This Row],[total_orders]])*4+1,0)</f>
        <v>3</v>
      </c>
      <c r="P1436" s="1">
        <f>ROUND(_xlfn.PERCENTRANK.INC(customers[total_spend_usd],customers[[#This Row],[total_spend_usd]])*4+1,0)</f>
        <v>3</v>
      </c>
      <c r="Q1436" s="1">
        <v>233</v>
      </c>
      <c r="R1436" s="1" t="str">
        <f>_xlfn.XLOOKUP(Q1436,RFM[RFM Score],RFM[Client Segmentation])</f>
        <v>Hibernating</v>
      </c>
    </row>
    <row r="1437" spans="1:18" x14ac:dyDescent="0.3">
      <c r="A1437" t="s">
        <v>1489</v>
      </c>
      <c r="B1437" t="s">
        <v>96</v>
      </c>
      <c r="C1437">
        <v>39</v>
      </c>
      <c r="D1437" t="s">
        <v>8068</v>
      </c>
      <c r="E1437" t="s">
        <v>8087</v>
      </c>
      <c r="F1437" t="s">
        <v>12</v>
      </c>
      <c r="G1437">
        <v>9</v>
      </c>
      <c r="H1437" s="1">
        <v>3855</v>
      </c>
      <c r="I1437">
        <v>33468</v>
      </c>
      <c r="J1437" s="1">
        <v>10</v>
      </c>
      <c r="K1437" t="s">
        <v>74</v>
      </c>
      <c r="L1437" t="s">
        <v>45</v>
      </c>
      <c r="M1437" t="s">
        <v>15</v>
      </c>
      <c r="N1437" s="1">
        <f xml:space="preserve"> ROUND((1 - _xlfn.PERCENTRANK.INC(customers[days_since_last_purchase],customers[[#This Row],[days_since_last_purchase]]))*4 +1,0)</f>
        <v>4</v>
      </c>
      <c r="O1437" s="1">
        <f>ROUND(_xlfn.PERCENTRANK.INC(customers[total_orders],customers[[#This Row],[total_orders]])*4+1,0)</f>
        <v>2</v>
      </c>
      <c r="P1437" s="1">
        <f>ROUND(_xlfn.PERCENTRANK.INC(customers[total_spend_usd],customers[[#This Row],[total_spend_usd]])*4+1,0)</f>
        <v>2</v>
      </c>
      <c r="Q1437" s="1">
        <v>422</v>
      </c>
      <c r="R1437" s="1" t="str">
        <f>_xlfn.XLOOKUP(Q1437,RFM[RFM Score],RFM[Client Segmentation])</f>
        <v>New Customer</v>
      </c>
    </row>
    <row r="1438" spans="1:18" x14ac:dyDescent="0.3">
      <c r="A1438" t="s">
        <v>1490</v>
      </c>
      <c r="B1438" t="s">
        <v>68</v>
      </c>
      <c r="C1438">
        <v>29</v>
      </c>
      <c r="D1438" t="s">
        <v>8070</v>
      </c>
      <c r="E1438" t="s">
        <v>8087</v>
      </c>
      <c r="F1438" t="s">
        <v>12</v>
      </c>
      <c r="G1438">
        <v>11</v>
      </c>
      <c r="H1438" s="1">
        <v>11217</v>
      </c>
      <c r="I1438">
        <v>135828</v>
      </c>
      <c r="J1438" s="1">
        <v>14</v>
      </c>
      <c r="K1438" t="s">
        <v>25</v>
      </c>
      <c r="L1438" t="s">
        <v>19</v>
      </c>
      <c r="M1438" t="s">
        <v>15</v>
      </c>
      <c r="N1438" s="1">
        <f xml:space="preserve"> ROUND((1 - _xlfn.PERCENTRANK.INC(customers[days_since_last_purchase],customers[[#This Row],[days_since_last_purchase]]))*4 +1,0)</f>
        <v>4</v>
      </c>
      <c r="O1438" s="1">
        <f>ROUND(_xlfn.PERCENTRANK.INC(customers[total_orders],customers[[#This Row],[total_orders]])*4+1,0)</f>
        <v>3</v>
      </c>
      <c r="P1438" s="1">
        <f>ROUND(_xlfn.PERCENTRANK.INC(customers[total_spend_usd],customers[[#This Row],[total_spend_usd]])*4+1,0)</f>
        <v>4</v>
      </c>
      <c r="Q1438" s="1">
        <v>434</v>
      </c>
      <c r="R1438" s="1" t="str">
        <f>_xlfn.XLOOKUP(Q1438,RFM[RFM Score],RFM[Client Segmentation])</f>
        <v>Need Attention</v>
      </c>
    </row>
    <row r="1439" spans="1:18" x14ac:dyDescent="0.3">
      <c r="A1439" t="s">
        <v>1491</v>
      </c>
      <c r="B1439" t="s">
        <v>30</v>
      </c>
      <c r="C1439">
        <v>45</v>
      </c>
      <c r="D1439" t="s">
        <v>8071</v>
      </c>
      <c r="E1439" t="s">
        <v>8087</v>
      </c>
      <c r="F1439" t="s">
        <v>17</v>
      </c>
      <c r="G1439">
        <v>10</v>
      </c>
      <c r="H1439" s="1">
        <v>9884</v>
      </c>
      <c r="I1439">
        <v>96517</v>
      </c>
      <c r="J1439" s="1">
        <v>28</v>
      </c>
      <c r="K1439" t="s">
        <v>40</v>
      </c>
      <c r="L1439" t="s">
        <v>34</v>
      </c>
      <c r="M1439" t="s">
        <v>23</v>
      </c>
      <c r="N1439" s="1">
        <f xml:space="preserve"> ROUND((1 - _xlfn.PERCENTRANK.INC(customers[days_since_last_purchase],customers[[#This Row],[days_since_last_purchase]]))*4 +1,0)</f>
        <v>4</v>
      </c>
      <c r="O1439" s="1">
        <f>ROUND(_xlfn.PERCENTRANK.INC(customers[total_orders],customers[[#This Row],[total_orders]])*4+1,0)</f>
        <v>3</v>
      </c>
      <c r="P1439" s="1">
        <f>ROUND(_xlfn.PERCENTRANK.INC(customers[total_spend_usd],customers[[#This Row],[total_spend_usd]])*4+1,0)</f>
        <v>3</v>
      </c>
      <c r="Q1439" s="1">
        <v>433</v>
      </c>
      <c r="R1439" s="1" t="str">
        <f>_xlfn.XLOOKUP(Q1439,RFM[RFM Score],RFM[Client Segmentation])</f>
        <v>Potential Loyalist</v>
      </c>
    </row>
    <row r="1440" spans="1:18" x14ac:dyDescent="0.3">
      <c r="A1440" t="s">
        <v>1492</v>
      </c>
      <c r="B1440" t="s">
        <v>96</v>
      </c>
      <c r="C1440">
        <v>54</v>
      </c>
      <c r="D1440" t="s">
        <v>8071</v>
      </c>
      <c r="E1440" t="s">
        <v>8084</v>
      </c>
      <c r="F1440" t="s">
        <v>17</v>
      </c>
      <c r="G1440">
        <v>17</v>
      </c>
      <c r="H1440" s="1">
        <v>8518</v>
      </c>
      <c r="I1440">
        <v>124114</v>
      </c>
      <c r="J1440" s="1">
        <v>64</v>
      </c>
      <c r="K1440" t="s">
        <v>13</v>
      </c>
      <c r="L1440" t="s">
        <v>14</v>
      </c>
      <c r="M1440" t="s">
        <v>15</v>
      </c>
      <c r="N1440" s="1">
        <f xml:space="preserve"> ROUND((1 - _xlfn.PERCENTRANK.INC(customers[days_since_last_purchase],customers[[#This Row],[days_since_last_purchase]]))*4 +1,0)</f>
        <v>2</v>
      </c>
      <c r="O1440" s="1">
        <f>ROUND(_xlfn.PERCENTRANK.INC(customers[total_orders],customers[[#This Row],[total_orders]])*4+1,0)</f>
        <v>3</v>
      </c>
      <c r="P1440" s="1">
        <f>ROUND(_xlfn.PERCENTRANK.INC(customers[total_spend_usd],customers[[#This Row],[total_spend_usd]])*4+1,0)</f>
        <v>4</v>
      </c>
      <c r="Q1440" s="1">
        <v>234</v>
      </c>
      <c r="R1440" s="1" t="str">
        <f>_xlfn.XLOOKUP(Q1440,RFM[RFM Score],RFM[Client Segmentation])</f>
        <v>At Risk</v>
      </c>
    </row>
    <row r="1441" spans="1:18" x14ac:dyDescent="0.3">
      <c r="A1441" t="s">
        <v>1493</v>
      </c>
      <c r="B1441" t="s">
        <v>11</v>
      </c>
      <c r="C1441">
        <v>41</v>
      </c>
      <c r="D1441" t="s">
        <v>8068</v>
      </c>
      <c r="E1441" t="s">
        <v>8084</v>
      </c>
      <c r="F1441" t="s">
        <v>17</v>
      </c>
      <c r="G1441">
        <v>5</v>
      </c>
      <c r="H1441" s="1">
        <v>6682</v>
      </c>
      <c r="I1441">
        <v>33858</v>
      </c>
      <c r="J1441" s="1">
        <v>3</v>
      </c>
      <c r="K1441" t="s">
        <v>18</v>
      </c>
      <c r="L1441" t="s">
        <v>34</v>
      </c>
      <c r="M1441" t="s">
        <v>23</v>
      </c>
      <c r="N1441" s="1">
        <f xml:space="preserve"> ROUND((1 - _xlfn.PERCENTRANK.INC(customers[days_since_last_purchase],customers[[#This Row],[days_since_last_purchase]]))*4 +1,0)</f>
        <v>5</v>
      </c>
      <c r="O1441" s="1">
        <f>ROUND(_xlfn.PERCENTRANK.INC(customers[total_orders],customers[[#This Row],[total_orders]])*4+1,0)</f>
        <v>2</v>
      </c>
      <c r="P1441" s="1">
        <f>ROUND(_xlfn.PERCENTRANK.INC(customers[total_spend_usd],customers[[#This Row],[total_spend_usd]])*4+1,0)</f>
        <v>2</v>
      </c>
      <c r="Q1441" s="1">
        <v>522</v>
      </c>
      <c r="R1441" s="1" t="str">
        <f>_xlfn.XLOOKUP(Q1441,RFM[RFM Score],RFM[Client Segmentation])</f>
        <v>Promising</v>
      </c>
    </row>
    <row r="1442" spans="1:18" x14ac:dyDescent="0.3">
      <c r="A1442" t="s">
        <v>1494</v>
      </c>
      <c r="B1442" t="s">
        <v>43</v>
      </c>
      <c r="C1442">
        <v>41</v>
      </c>
      <c r="D1442" t="s">
        <v>8068</v>
      </c>
      <c r="E1442" t="s">
        <v>8084</v>
      </c>
      <c r="F1442" t="s">
        <v>17</v>
      </c>
      <c r="G1442">
        <v>12</v>
      </c>
      <c r="H1442" s="1">
        <v>4556</v>
      </c>
      <c r="I1442">
        <v>55426</v>
      </c>
      <c r="J1442" s="1">
        <v>23</v>
      </c>
      <c r="K1442" t="s">
        <v>25</v>
      </c>
      <c r="L1442" t="s">
        <v>45</v>
      </c>
      <c r="M1442" t="s">
        <v>15</v>
      </c>
      <c r="N1442" s="1">
        <f xml:space="preserve"> ROUND((1 - _xlfn.PERCENTRANK.INC(customers[days_since_last_purchase],customers[[#This Row],[days_since_last_purchase]]))*4 +1,0)</f>
        <v>4</v>
      </c>
      <c r="O1442" s="1">
        <f>ROUND(_xlfn.PERCENTRANK.INC(customers[total_orders],customers[[#This Row],[total_orders]])*4+1,0)</f>
        <v>3</v>
      </c>
      <c r="P1442" s="1">
        <f>ROUND(_xlfn.PERCENTRANK.INC(customers[total_spend_usd],customers[[#This Row],[total_spend_usd]])*4+1,0)</f>
        <v>3</v>
      </c>
      <c r="Q1442" s="1">
        <v>433</v>
      </c>
      <c r="R1442" s="1" t="str">
        <f>_xlfn.XLOOKUP(Q1442,RFM[RFM Score],RFM[Client Segmentation])</f>
        <v>Potential Loyalist</v>
      </c>
    </row>
    <row r="1443" spans="1:18" x14ac:dyDescent="0.3">
      <c r="A1443" t="s">
        <v>1495</v>
      </c>
      <c r="B1443" t="s">
        <v>96</v>
      </c>
      <c r="C1443">
        <v>42</v>
      </c>
      <c r="D1443" t="s">
        <v>8068</v>
      </c>
      <c r="E1443" t="s">
        <v>8087</v>
      </c>
      <c r="F1443" t="s">
        <v>17</v>
      </c>
      <c r="G1443">
        <v>20</v>
      </c>
      <c r="H1443" s="1">
        <v>16516</v>
      </c>
      <c r="I1443">
        <v>33513</v>
      </c>
      <c r="J1443" s="1">
        <v>72</v>
      </c>
      <c r="K1443" t="s">
        <v>25</v>
      </c>
      <c r="L1443" t="s">
        <v>45</v>
      </c>
      <c r="M1443" t="s">
        <v>15</v>
      </c>
      <c r="N1443" s="1">
        <f xml:space="preserve"> ROUND((1 - _xlfn.PERCENTRANK.INC(customers[days_since_last_purchase],customers[[#This Row],[days_since_last_purchase]]))*4 +1,0)</f>
        <v>2</v>
      </c>
      <c r="O1443" s="1">
        <f>ROUND(_xlfn.PERCENTRANK.INC(customers[total_orders],customers[[#This Row],[total_orders]])*4+1,0)</f>
        <v>4</v>
      </c>
      <c r="P1443" s="1">
        <f>ROUND(_xlfn.PERCENTRANK.INC(customers[total_spend_usd],customers[[#This Row],[total_spend_usd]])*4+1,0)</f>
        <v>2</v>
      </c>
      <c r="Q1443" s="1">
        <v>242</v>
      </c>
      <c r="R1443" s="1" t="str">
        <f>_xlfn.XLOOKUP(Q1443,RFM[RFM Score],RFM[Client Segmentation])</f>
        <v>At Risk</v>
      </c>
    </row>
    <row r="1444" spans="1:18" x14ac:dyDescent="0.3">
      <c r="A1444" t="s">
        <v>1496</v>
      </c>
      <c r="B1444" t="s">
        <v>11</v>
      </c>
      <c r="C1444">
        <v>56</v>
      </c>
      <c r="D1444" t="s">
        <v>8072</v>
      </c>
      <c r="E1444" t="s">
        <v>8084</v>
      </c>
      <c r="F1444" t="s">
        <v>12</v>
      </c>
      <c r="G1444">
        <v>18</v>
      </c>
      <c r="H1444" s="1">
        <v>2486</v>
      </c>
      <c r="I1444">
        <v>4904</v>
      </c>
      <c r="J1444" s="1">
        <v>170</v>
      </c>
      <c r="K1444" t="s">
        <v>31</v>
      </c>
      <c r="L1444" t="s">
        <v>45</v>
      </c>
      <c r="M1444" t="s">
        <v>15</v>
      </c>
      <c r="N1444" s="1">
        <f xml:space="preserve"> ROUND((1 - _xlfn.PERCENTRANK.INC(customers[days_since_last_purchase],customers[[#This Row],[days_since_last_purchase]]))*4 +1,0)</f>
        <v>1</v>
      </c>
      <c r="O1444" s="1">
        <f>ROUND(_xlfn.PERCENTRANK.INC(customers[total_orders],customers[[#This Row],[total_orders]])*4+1,0)</f>
        <v>4</v>
      </c>
      <c r="P1444" s="1">
        <f>ROUND(_xlfn.PERCENTRANK.INC(customers[total_spend_usd],customers[[#This Row],[total_spend_usd]])*4+1,0)</f>
        <v>1</v>
      </c>
      <c r="Q1444" s="1">
        <v>141</v>
      </c>
      <c r="R1444" s="1" t="str">
        <f>_xlfn.XLOOKUP(Q1444,RFM[RFM Score],RFM[Client Segmentation])</f>
        <v>Lost</v>
      </c>
    </row>
    <row r="1445" spans="1:18" x14ac:dyDescent="0.3">
      <c r="A1445" t="s">
        <v>1497</v>
      </c>
      <c r="B1445" t="s">
        <v>68</v>
      </c>
      <c r="C1445">
        <v>51</v>
      </c>
      <c r="D1445" t="s">
        <v>8071</v>
      </c>
      <c r="E1445" t="s">
        <v>8084</v>
      </c>
      <c r="F1445" t="s">
        <v>12</v>
      </c>
      <c r="G1445">
        <v>2</v>
      </c>
      <c r="H1445" s="1">
        <v>7679</v>
      </c>
      <c r="I1445">
        <v>16668</v>
      </c>
      <c r="J1445" s="1">
        <v>1</v>
      </c>
      <c r="K1445" t="s">
        <v>18</v>
      </c>
      <c r="L1445" t="s">
        <v>19</v>
      </c>
      <c r="M1445" t="s">
        <v>23</v>
      </c>
      <c r="N1445" s="1">
        <f xml:space="preserve"> ROUND((1 - _xlfn.PERCENTRANK.INC(customers[days_since_last_purchase],customers[[#This Row],[days_since_last_purchase]]))*4 +1,0)</f>
        <v>5</v>
      </c>
      <c r="O1445" s="1">
        <f>ROUND(_xlfn.PERCENTRANK.INC(customers[total_orders],customers[[#This Row],[total_orders]])*4+1,0)</f>
        <v>1</v>
      </c>
      <c r="P1445" s="1">
        <f>ROUND(_xlfn.PERCENTRANK.INC(customers[total_spend_usd],customers[[#This Row],[total_spend_usd]])*4+1,0)</f>
        <v>2</v>
      </c>
      <c r="Q1445" s="1">
        <v>512</v>
      </c>
      <c r="R1445" s="1" t="str">
        <f>_xlfn.XLOOKUP(Q1445,RFM[RFM Score],RFM[Client Segmentation])</f>
        <v>New Customer</v>
      </c>
    </row>
    <row r="1446" spans="1:18" x14ac:dyDescent="0.3">
      <c r="A1446" t="s">
        <v>1498</v>
      </c>
      <c r="B1446" t="s">
        <v>96</v>
      </c>
      <c r="C1446">
        <v>32</v>
      </c>
      <c r="D1446" t="s">
        <v>8070</v>
      </c>
      <c r="E1446" t="s">
        <v>8084</v>
      </c>
      <c r="F1446" t="s">
        <v>17</v>
      </c>
      <c r="G1446">
        <v>2</v>
      </c>
      <c r="H1446" s="1">
        <v>19493</v>
      </c>
      <c r="I1446">
        <v>38231</v>
      </c>
      <c r="J1446" s="1">
        <v>65</v>
      </c>
      <c r="K1446" t="s">
        <v>21</v>
      </c>
      <c r="L1446" t="s">
        <v>19</v>
      </c>
      <c r="M1446" t="s">
        <v>15</v>
      </c>
      <c r="N1446" s="1">
        <f xml:space="preserve"> ROUND((1 - _xlfn.PERCENTRANK.INC(customers[days_since_last_purchase],customers[[#This Row],[days_since_last_purchase]]))*4 +1,0)</f>
        <v>2</v>
      </c>
      <c r="O1446" s="1">
        <f>ROUND(_xlfn.PERCENTRANK.INC(customers[total_orders],customers[[#This Row],[total_orders]])*4+1,0)</f>
        <v>1</v>
      </c>
      <c r="P1446" s="1">
        <f>ROUND(_xlfn.PERCENTRANK.INC(customers[total_spend_usd],customers[[#This Row],[total_spend_usd]])*4+1,0)</f>
        <v>2</v>
      </c>
      <c r="Q1446" s="1">
        <v>212</v>
      </c>
      <c r="R1446" s="1" t="str">
        <f>_xlfn.XLOOKUP(Q1446,RFM[RFM Score],RFM[Client Segmentation])</f>
        <v>Hibernating</v>
      </c>
    </row>
    <row r="1447" spans="1:18" x14ac:dyDescent="0.3">
      <c r="A1447" t="s">
        <v>1499</v>
      </c>
      <c r="B1447" t="s">
        <v>107</v>
      </c>
      <c r="C1447">
        <v>49</v>
      </c>
      <c r="D1447" t="s">
        <v>8071</v>
      </c>
      <c r="E1447" t="s">
        <v>8087</v>
      </c>
      <c r="F1447" t="s">
        <v>12</v>
      </c>
      <c r="G1447">
        <v>2</v>
      </c>
      <c r="H1447" s="1">
        <v>5347</v>
      </c>
      <c r="I1447">
        <v>9505</v>
      </c>
      <c r="J1447" s="1">
        <v>3</v>
      </c>
      <c r="K1447" t="s">
        <v>18</v>
      </c>
      <c r="L1447" t="s">
        <v>45</v>
      </c>
      <c r="M1447" t="s">
        <v>23</v>
      </c>
      <c r="N1447" s="1">
        <f xml:space="preserve"> ROUND((1 - _xlfn.PERCENTRANK.INC(customers[days_since_last_purchase],customers[[#This Row],[days_since_last_purchase]]))*4 +1,0)</f>
        <v>5</v>
      </c>
      <c r="O1447" s="1">
        <f>ROUND(_xlfn.PERCENTRANK.INC(customers[total_orders],customers[[#This Row],[total_orders]])*4+1,0)</f>
        <v>1</v>
      </c>
      <c r="P1447" s="1">
        <f>ROUND(_xlfn.PERCENTRANK.INC(customers[total_spend_usd],customers[[#This Row],[total_spend_usd]])*4+1,0)</f>
        <v>1</v>
      </c>
      <c r="Q1447" s="1">
        <v>511</v>
      </c>
      <c r="R1447" s="1" t="str">
        <f>_xlfn.XLOOKUP(Q1447,RFM[RFM Score],RFM[Client Segmentation])</f>
        <v>New Customer</v>
      </c>
    </row>
    <row r="1448" spans="1:18" x14ac:dyDescent="0.3">
      <c r="A1448" t="s">
        <v>1500</v>
      </c>
      <c r="B1448" t="s">
        <v>33</v>
      </c>
      <c r="C1448">
        <v>43</v>
      </c>
      <c r="D1448" t="s">
        <v>8068</v>
      </c>
      <c r="E1448" t="s">
        <v>8087</v>
      </c>
      <c r="F1448" t="s">
        <v>12</v>
      </c>
      <c r="G1448">
        <v>2</v>
      </c>
      <c r="H1448" s="1">
        <v>506</v>
      </c>
      <c r="I1448">
        <v>11547</v>
      </c>
      <c r="J1448" s="1">
        <v>31</v>
      </c>
      <c r="K1448" t="s">
        <v>13</v>
      </c>
      <c r="L1448" t="s">
        <v>45</v>
      </c>
      <c r="M1448" t="s">
        <v>23</v>
      </c>
      <c r="N1448" s="1">
        <f xml:space="preserve"> ROUND((1 - _xlfn.PERCENTRANK.INC(customers[days_since_last_purchase],customers[[#This Row],[days_since_last_purchase]]))*4 +1,0)</f>
        <v>3</v>
      </c>
      <c r="O1448" s="1">
        <f>ROUND(_xlfn.PERCENTRANK.INC(customers[total_orders],customers[[#This Row],[total_orders]])*4+1,0)</f>
        <v>1</v>
      </c>
      <c r="P1448" s="1">
        <f>ROUND(_xlfn.PERCENTRANK.INC(customers[total_spend_usd],customers[[#This Row],[total_spend_usd]])*4+1,0)</f>
        <v>2</v>
      </c>
      <c r="Q1448" s="1">
        <v>312</v>
      </c>
      <c r="R1448" s="1" t="str">
        <f>_xlfn.XLOOKUP(Q1448,RFM[RFM Score],RFM[Client Segmentation])</f>
        <v>About To Sleep</v>
      </c>
    </row>
    <row r="1449" spans="1:18" x14ac:dyDescent="0.3">
      <c r="A1449" t="s">
        <v>1501</v>
      </c>
      <c r="B1449" t="s">
        <v>11</v>
      </c>
      <c r="C1449">
        <v>36</v>
      </c>
      <c r="D1449" t="s">
        <v>8068</v>
      </c>
      <c r="E1449" t="s">
        <v>8084</v>
      </c>
      <c r="F1449" t="s">
        <v>12</v>
      </c>
      <c r="G1449">
        <v>6</v>
      </c>
      <c r="H1449" s="1">
        <v>12015</v>
      </c>
      <c r="I1449">
        <v>66114</v>
      </c>
      <c r="J1449" s="1">
        <v>13</v>
      </c>
      <c r="K1449" t="s">
        <v>21</v>
      </c>
      <c r="L1449" t="s">
        <v>19</v>
      </c>
      <c r="M1449" t="s">
        <v>23</v>
      </c>
      <c r="N1449" s="1">
        <f xml:space="preserve"> ROUND((1 - _xlfn.PERCENTRANK.INC(customers[days_since_last_purchase],customers[[#This Row],[days_since_last_purchase]]))*4 +1,0)</f>
        <v>4</v>
      </c>
      <c r="O1449" s="1">
        <f>ROUND(_xlfn.PERCENTRANK.INC(customers[total_orders],customers[[#This Row],[total_orders]])*4+1,0)</f>
        <v>2</v>
      </c>
      <c r="P1449" s="1">
        <f>ROUND(_xlfn.PERCENTRANK.INC(customers[total_spend_usd],customers[[#This Row],[total_spend_usd]])*4+1,0)</f>
        <v>3</v>
      </c>
      <c r="Q1449" s="1">
        <v>423</v>
      </c>
      <c r="R1449" s="1" t="str">
        <f>_xlfn.XLOOKUP(Q1449,RFM[RFM Score],RFM[Client Segmentation])</f>
        <v>Potential Loyalist</v>
      </c>
    </row>
    <row r="1450" spans="1:18" x14ac:dyDescent="0.3">
      <c r="A1450" t="s">
        <v>1502</v>
      </c>
      <c r="B1450" t="s">
        <v>11</v>
      </c>
      <c r="C1450">
        <v>47</v>
      </c>
      <c r="D1450" t="s">
        <v>8071</v>
      </c>
      <c r="E1450" t="s">
        <v>8087</v>
      </c>
      <c r="F1450" t="s">
        <v>12</v>
      </c>
      <c r="G1450">
        <v>1</v>
      </c>
      <c r="H1450" s="1">
        <v>11183</v>
      </c>
      <c r="I1450">
        <v>11082</v>
      </c>
      <c r="J1450" s="1">
        <v>11</v>
      </c>
      <c r="K1450" t="s">
        <v>18</v>
      </c>
      <c r="L1450" t="s">
        <v>45</v>
      </c>
      <c r="M1450" t="s">
        <v>23</v>
      </c>
      <c r="N1450" s="1">
        <f xml:space="preserve"> ROUND((1 - _xlfn.PERCENTRANK.INC(customers[days_since_last_purchase],customers[[#This Row],[days_since_last_purchase]]))*4 +1,0)</f>
        <v>4</v>
      </c>
      <c r="O1450" s="1">
        <f>ROUND(_xlfn.PERCENTRANK.INC(customers[total_orders],customers[[#This Row],[total_orders]])*4+1,0)</f>
        <v>1</v>
      </c>
      <c r="P1450" s="1">
        <f>ROUND(_xlfn.PERCENTRANK.INC(customers[total_spend_usd],customers[[#This Row],[total_spend_usd]])*4+1,0)</f>
        <v>2</v>
      </c>
      <c r="Q1450" s="1">
        <v>412</v>
      </c>
      <c r="R1450" s="1" t="str">
        <f>_xlfn.XLOOKUP(Q1450,RFM[RFM Score],RFM[Client Segmentation])</f>
        <v>New Customer</v>
      </c>
    </row>
    <row r="1451" spans="1:18" x14ac:dyDescent="0.3">
      <c r="A1451" t="s">
        <v>1503</v>
      </c>
      <c r="B1451" t="s">
        <v>43</v>
      </c>
      <c r="C1451">
        <v>54</v>
      </c>
      <c r="D1451" t="s">
        <v>8071</v>
      </c>
      <c r="E1451" t="s">
        <v>8085</v>
      </c>
      <c r="F1451" t="s">
        <v>12</v>
      </c>
      <c r="G1451">
        <v>53</v>
      </c>
      <c r="H1451" s="1">
        <v>505</v>
      </c>
      <c r="I1451">
        <v>241641</v>
      </c>
      <c r="J1451" s="1">
        <v>72</v>
      </c>
      <c r="K1451" t="s">
        <v>25</v>
      </c>
      <c r="L1451" t="s">
        <v>14</v>
      </c>
      <c r="M1451" t="s">
        <v>23</v>
      </c>
      <c r="N1451" s="1">
        <f xml:space="preserve"> ROUND((1 - _xlfn.PERCENTRANK.INC(customers[days_since_last_purchase],customers[[#This Row],[days_since_last_purchase]]))*4 +1,0)</f>
        <v>2</v>
      </c>
      <c r="O1451" s="1">
        <f>ROUND(_xlfn.PERCENTRANK.INC(customers[total_orders],customers[[#This Row],[total_orders]])*4+1,0)</f>
        <v>5</v>
      </c>
      <c r="P1451" s="1">
        <f>ROUND(_xlfn.PERCENTRANK.INC(customers[total_spend_usd],customers[[#This Row],[total_spend_usd]])*4+1,0)</f>
        <v>4</v>
      </c>
      <c r="Q1451" s="1">
        <v>254</v>
      </c>
      <c r="R1451" s="1" t="str">
        <f>_xlfn.XLOOKUP(Q1451,RFM[RFM Score],RFM[Client Segmentation])</f>
        <v>At Risk</v>
      </c>
    </row>
    <row r="1452" spans="1:18" x14ac:dyDescent="0.3">
      <c r="A1452" t="s">
        <v>1504</v>
      </c>
      <c r="B1452" t="s">
        <v>33</v>
      </c>
      <c r="C1452">
        <v>39</v>
      </c>
      <c r="D1452" t="s">
        <v>8068</v>
      </c>
      <c r="E1452" t="s">
        <v>8084</v>
      </c>
      <c r="F1452" t="s">
        <v>12</v>
      </c>
      <c r="G1452">
        <v>4</v>
      </c>
      <c r="H1452" s="1">
        <v>3513</v>
      </c>
      <c r="I1452">
        <v>15206</v>
      </c>
      <c r="J1452" s="1">
        <v>72</v>
      </c>
      <c r="K1452" t="s">
        <v>18</v>
      </c>
      <c r="L1452" t="s">
        <v>34</v>
      </c>
      <c r="M1452" t="s">
        <v>15</v>
      </c>
      <c r="N1452" s="1">
        <f xml:space="preserve"> ROUND((1 - _xlfn.PERCENTRANK.INC(customers[days_since_last_purchase],customers[[#This Row],[days_since_last_purchase]]))*4 +1,0)</f>
        <v>2</v>
      </c>
      <c r="O1452" s="1">
        <f>ROUND(_xlfn.PERCENTRANK.INC(customers[total_orders],customers[[#This Row],[total_orders]])*4+1,0)</f>
        <v>2</v>
      </c>
      <c r="P1452" s="1">
        <f>ROUND(_xlfn.PERCENTRANK.INC(customers[total_spend_usd],customers[[#This Row],[total_spend_usd]])*4+1,0)</f>
        <v>2</v>
      </c>
      <c r="Q1452" s="1">
        <v>222</v>
      </c>
      <c r="R1452" s="1" t="str">
        <f>_xlfn.XLOOKUP(Q1452,RFM[RFM Score],RFM[Client Segmentation])</f>
        <v>Hibernating</v>
      </c>
    </row>
    <row r="1453" spans="1:18" x14ac:dyDescent="0.3">
      <c r="A1453" t="s">
        <v>1505</v>
      </c>
      <c r="B1453" t="s">
        <v>11</v>
      </c>
      <c r="C1453">
        <v>22</v>
      </c>
      <c r="D1453" t="s">
        <v>8069</v>
      </c>
      <c r="E1453" t="s">
        <v>8084</v>
      </c>
      <c r="F1453" t="s">
        <v>12</v>
      </c>
      <c r="G1453">
        <v>11</v>
      </c>
      <c r="H1453" s="1">
        <v>26321</v>
      </c>
      <c r="I1453">
        <v>292253</v>
      </c>
      <c r="J1453" s="1">
        <v>64</v>
      </c>
      <c r="K1453" t="s">
        <v>124</v>
      </c>
      <c r="L1453" t="s">
        <v>19</v>
      </c>
      <c r="M1453" t="s">
        <v>15</v>
      </c>
      <c r="N1453" s="1">
        <f xml:space="preserve"> ROUND((1 - _xlfn.PERCENTRANK.INC(customers[days_since_last_purchase],customers[[#This Row],[days_since_last_purchase]]))*4 +1,0)</f>
        <v>2</v>
      </c>
      <c r="O1453" s="1">
        <f>ROUND(_xlfn.PERCENTRANK.INC(customers[total_orders],customers[[#This Row],[total_orders]])*4+1,0)</f>
        <v>3</v>
      </c>
      <c r="P1453" s="1">
        <f>ROUND(_xlfn.PERCENTRANK.INC(customers[total_spend_usd],customers[[#This Row],[total_spend_usd]])*4+1,0)</f>
        <v>4</v>
      </c>
      <c r="Q1453" s="1">
        <v>234</v>
      </c>
      <c r="R1453" s="1" t="str">
        <f>_xlfn.XLOOKUP(Q1453,RFM[RFM Score],RFM[Client Segmentation])</f>
        <v>At Risk</v>
      </c>
    </row>
    <row r="1454" spans="1:18" x14ac:dyDescent="0.3">
      <c r="A1454" t="s">
        <v>1506</v>
      </c>
      <c r="B1454" t="s">
        <v>61</v>
      </c>
      <c r="C1454">
        <v>28</v>
      </c>
      <c r="D1454" t="s">
        <v>8070</v>
      </c>
      <c r="E1454" t="s">
        <v>8084</v>
      </c>
      <c r="F1454" t="s">
        <v>12</v>
      </c>
      <c r="G1454">
        <v>5</v>
      </c>
      <c r="H1454" s="1">
        <v>1857</v>
      </c>
      <c r="I1454">
        <v>10463</v>
      </c>
      <c r="J1454" s="1">
        <v>0</v>
      </c>
      <c r="K1454" t="s">
        <v>40</v>
      </c>
      <c r="L1454" t="s">
        <v>34</v>
      </c>
      <c r="M1454" t="s">
        <v>23</v>
      </c>
      <c r="N1454" s="1">
        <f xml:space="preserve"> ROUND((1 - _xlfn.PERCENTRANK.INC(customers[days_since_last_purchase],customers[[#This Row],[days_since_last_purchase]]))*4 +1,0)</f>
        <v>5</v>
      </c>
      <c r="O1454" s="1">
        <f>ROUND(_xlfn.PERCENTRANK.INC(customers[total_orders],customers[[#This Row],[total_orders]])*4+1,0)</f>
        <v>2</v>
      </c>
      <c r="P1454" s="1">
        <f>ROUND(_xlfn.PERCENTRANK.INC(customers[total_spend_usd],customers[[#This Row],[total_spend_usd]])*4+1,0)</f>
        <v>1</v>
      </c>
      <c r="Q1454" s="1">
        <v>521</v>
      </c>
      <c r="R1454" s="1" t="str">
        <f>_xlfn.XLOOKUP(Q1454,RFM[RFM Score],RFM[Client Segmentation])</f>
        <v>Promising</v>
      </c>
    </row>
    <row r="1455" spans="1:18" x14ac:dyDescent="0.3">
      <c r="A1455" t="s">
        <v>1507</v>
      </c>
      <c r="B1455" t="s">
        <v>33</v>
      </c>
      <c r="C1455">
        <v>31</v>
      </c>
      <c r="D1455" t="s">
        <v>8070</v>
      </c>
      <c r="E1455" t="s">
        <v>8087</v>
      </c>
      <c r="F1455" t="s">
        <v>12</v>
      </c>
      <c r="G1455">
        <v>3</v>
      </c>
      <c r="H1455" s="1">
        <v>8646</v>
      </c>
      <c r="I1455">
        <v>24364</v>
      </c>
      <c r="J1455" s="1">
        <v>125</v>
      </c>
      <c r="K1455" t="s">
        <v>25</v>
      </c>
      <c r="L1455" t="s">
        <v>45</v>
      </c>
      <c r="M1455" t="s">
        <v>15</v>
      </c>
      <c r="N1455" s="1">
        <f xml:space="preserve"> ROUND((1 - _xlfn.PERCENTRANK.INC(customers[days_since_last_purchase],customers[[#This Row],[days_since_last_purchase]]))*4 +1,0)</f>
        <v>2</v>
      </c>
      <c r="O1455" s="1">
        <f>ROUND(_xlfn.PERCENTRANK.INC(customers[total_orders],customers[[#This Row],[total_orders]])*4+1,0)</f>
        <v>1</v>
      </c>
      <c r="P1455" s="1">
        <f>ROUND(_xlfn.PERCENTRANK.INC(customers[total_spend_usd],customers[[#This Row],[total_spend_usd]])*4+1,0)</f>
        <v>2</v>
      </c>
      <c r="Q1455" s="1">
        <v>212</v>
      </c>
      <c r="R1455" s="1" t="str">
        <f>_xlfn.XLOOKUP(Q1455,RFM[RFM Score],RFM[Client Segmentation])</f>
        <v>Hibernating</v>
      </c>
    </row>
    <row r="1456" spans="1:18" x14ac:dyDescent="0.3">
      <c r="A1456" t="s">
        <v>1508</v>
      </c>
      <c r="B1456" t="s">
        <v>11</v>
      </c>
      <c r="C1456">
        <v>22</v>
      </c>
      <c r="D1456" t="s">
        <v>8069</v>
      </c>
      <c r="E1456" t="s">
        <v>8084</v>
      </c>
      <c r="F1456" t="s">
        <v>17</v>
      </c>
      <c r="G1456">
        <v>25</v>
      </c>
      <c r="H1456" s="1">
        <v>3241</v>
      </c>
      <c r="I1456">
        <v>7824</v>
      </c>
      <c r="J1456" s="1">
        <v>33</v>
      </c>
      <c r="K1456" t="s">
        <v>98</v>
      </c>
      <c r="L1456" t="s">
        <v>45</v>
      </c>
      <c r="M1456" t="s">
        <v>23</v>
      </c>
      <c r="N1456" s="1">
        <f xml:space="preserve"> ROUND((1 - _xlfn.PERCENTRANK.INC(customers[days_since_last_purchase],customers[[#This Row],[days_since_last_purchase]]))*4 +1,0)</f>
        <v>3</v>
      </c>
      <c r="O1456" s="1">
        <f>ROUND(_xlfn.PERCENTRANK.INC(customers[total_orders],customers[[#This Row],[total_orders]])*4+1,0)</f>
        <v>4</v>
      </c>
      <c r="P1456" s="1">
        <f>ROUND(_xlfn.PERCENTRANK.INC(customers[total_spend_usd],customers[[#This Row],[total_spend_usd]])*4+1,0)</f>
        <v>1</v>
      </c>
      <c r="Q1456" s="1">
        <v>341</v>
      </c>
      <c r="R1456" s="1" t="str">
        <f>_xlfn.XLOOKUP(Q1456,RFM[RFM Score],RFM[Client Segmentation])</f>
        <v>Potential Loyalist</v>
      </c>
    </row>
    <row r="1457" spans="1:18" x14ac:dyDescent="0.3">
      <c r="A1457" t="s">
        <v>1509</v>
      </c>
      <c r="B1457" t="s">
        <v>96</v>
      </c>
      <c r="C1457">
        <v>19</v>
      </c>
      <c r="D1457" t="s">
        <v>8069</v>
      </c>
      <c r="E1457" t="s">
        <v>8087</v>
      </c>
      <c r="F1457" t="s">
        <v>12</v>
      </c>
      <c r="G1457">
        <v>17</v>
      </c>
      <c r="H1457" s="1">
        <v>14096</v>
      </c>
      <c r="I1457">
        <v>219917</v>
      </c>
      <c r="J1457" s="1">
        <v>41</v>
      </c>
      <c r="K1457" t="s">
        <v>52</v>
      </c>
      <c r="L1457" t="s">
        <v>14</v>
      </c>
      <c r="M1457" t="s">
        <v>23</v>
      </c>
      <c r="N1457" s="1">
        <f xml:space="preserve"> ROUND((1 - _xlfn.PERCENTRANK.INC(customers[days_since_last_purchase],customers[[#This Row],[days_since_last_purchase]]))*4 +1,0)</f>
        <v>3</v>
      </c>
      <c r="O1457" s="1">
        <f>ROUND(_xlfn.PERCENTRANK.INC(customers[total_orders],customers[[#This Row],[total_orders]])*4+1,0)</f>
        <v>3</v>
      </c>
      <c r="P1457" s="1">
        <f>ROUND(_xlfn.PERCENTRANK.INC(customers[total_spend_usd],customers[[#This Row],[total_spend_usd]])*4+1,0)</f>
        <v>4</v>
      </c>
      <c r="Q1457" s="1">
        <v>334</v>
      </c>
      <c r="R1457" s="1" t="str">
        <f>_xlfn.XLOOKUP(Q1457,RFM[RFM Score],RFM[Client Segmentation])</f>
        <v>Need Attention</v>
      </c>
    </row>
    <row r="1458" spans="1:18" x14ac:dyDescent="0.3">
      <c r="A1458" t="s">
        <v>1510</v>
      </c>
      <c r="B1458" t="s">
        <v>11</v>
      </c>
      <c r="C1458">
        <v>42</v>
      </c>
      <c r="D1458" t="s">
        <v>8068</v>
      </c>
      <c r="E1458" t="s">
        <v>8084</v>
      </c>
      <c r="F1458" t="s">
        <v>12</v>
      </c>
      <c r="G1458">
        <v>8</v>
      </c>
      <c r="H1458" s="1">
        <v>7037</v>
      </c>
      <c r="I1458">
        <v>48214</v>
      </c>
      <c r="J1458" s="1">
        <v>23</v>
      </c>
      <c r="K1458" t="s">
        <v>37</v>
      </c>
      <c r="L1458" t="s">
        <v>19</v>
      </c>
      <c r="M1458" t="s">
        <v>15</v>
      </c>
      <c r="N1458" s="1">
        <f xml:space="preserve"> ROUND((1 - _xlfn.PERCENTRANK.INC(customers[days_since_last_purchase],customers[[#This Row],[days_since_last_purchase]]))*4 +1,0)</f>
        <v>4</v>
      </c>
      <c r="O1458" s="1">
        <f>ROUND(_xlfn.PERCENTRANK.INC(customers[total_orders],customers[[#This Row],[total_orders]])*4+1,0)</f>
        <v>2</v>
      </c>
      <c r="P1458" s="1">
        <f>ROUND(_xlfn.PERCENTRANK.INC(customers[total_spend_usd],customers[[#This Row],[total_spend_usd]])*4+1,0)</f>
        <v>3</v>
      </c>
      <c r="Q1458" s="1">
        <v>423</v>
      </c>
      <c r="R1458" s="1" t="str">
        <f>_xlfn.XLOOKUP(Q1458,RFM[RFM Score],RFM[Client Segmentation])</f>
        <v>Potential Loyalist</v>
      </c>
    </row>
    <row r="1459" spans="1:18" x14ac:dyDescent="0.3">
      <c r="A1459" t="s">
        <v>1511</v>
      </c>
      <c r="B1459" t="s">
        <v>104</v>
      </c>
      <c r="C1459">
        <v>49</v>
      </c>
      <c r="D1459" t="s">
        <v>8071</v>
      </c>
      <c r="E1459" t="s">
        <v>8084</v>
      </c>
      <c r="F1459" t="s">
        <v>12</v>
      </c>
      <c r="G1459">
        <v>19</v>
      </c>
      <c r="H1459" s="1">
        <v>4615</v>
      </c>
      <c r="I1459">
        <v>92472</v>
      </c>
      <c r="J1459" s="1">
        <v>56</v>
      </c>
      <c r="K1459" t="s">
        <v>37</v>
      </c>
      <c r="L1459" t="s">
        <v>14</v>
      </c>
      <c r="M1459" t="s">
        <v>23</v>
      </c>
      <c r="N1459" s="1">
        <f xml:space="preserve"> ROUND((1 - _xlfn.PERCENTRANK.INC(customers[days_since_last_purchase],customers[[#This Row],[days_since_last_purchase]]))*4 +1,0)</f>
        <v>3</v>
      </c>
      <c r="O1459" s="1">
        <f>ROUND(_xlfn.PERCENTRANK.INC(customers[total_orders],customers[[#This Row],[total_orders]])*4+1,0)</f>
        <v>4</v>
      </c>
      <c r="P1459" s="1">
        <f>ROUND(_xlfn.PERCENTRANK.INC(customers[total_spend_usd],customers[[#This Row],[total_spend_usd]])*4+1,0)</f>
        <v>3</v>
      </c>
      <c r="Q1459" s="1">
        <v>343</v>
      </c>
      <c r="R1459" s="1" t="str">
        <f>_xlfn.XLOOKUP(Q1459,RFM[RFM Score],RFM[Client Segmentation])</f>
        <v>Need Attention</v>
      </c>
    </row>
    <row r="1460" spans="1:18" x14ac:dyDescent="0.3">
      <c r="A1460" t="s">
        <v>1512</v>
      </c>
      <c r="B1460" t="s">
        <v>96</v>
      </c>
      <c r="C1460">
        <v>49</v>
      </c>
      <c r="D1460" t="s">
        <v>8071</v>
      </c>
      <c r="E1460" t="s">
        <v>8084</v>
      </c>
      <c r="F1460" t="s">
        <v>17</v>
      </c>
      <c r="G1460">
        <v>49</v>
      </c>
      <c r="H1460" s="1">
        <v>10499</v>
      </c>
      <c r="I1460">
        <v>466827</v>
      </c>
      <c r="J1460" s="1">
        <v>38</v>
      </c>
      <c r="K1460" t="s">
        <v>55</v>
      </c>
      <c r="L1460" t="s">
        <v>19</v>
      </c>
      <c r="M1460" t="s">
        <v>15</v>
      </c>
      <c r="N1460" s="1">
        <f xml:space="preserve"> ROUND((1 - _xlfn.PERCENTRANK.INC(customers[days_since_last_purchase],customers[[#This Row],[days_since_last_purchase]]))*4 +1,0)</f>
        <v>3</v>
      </c>
      <c r="O1460" s="1">
        <f>ROUND(_xlfn.PERCENTRANK.INC(customers[total_orders],customers[[#This Row],[total_orders]])*4+1,0)</f>
        <v>5</v>
      </c>
      <c r="P1460" s="1">
        <f>ROUND(_xlfn.PERCENTRANK.INC(customers[total_spend_usd],customers[[#This Row],[total_spend_usd]])*4+1,0)</f>
        <v>5</v>
      </c>
      <c r="Q1460" s="1">
        <v>355</v>
      </c>
      <c r="R1460" s="1" t="str">
        <f>_xlfn.XLOOKUP(Q1460,RFM[RFM Score],RFM[Client Segmentation])</f>
        <v>Loyal Customer</v>
      </c>
    </row>
    <row r="1461" spans="1:18" x14ac:dyDescent="0.3">
      <c r="A1461" t="s">
        <v>1513</v>
      </c>
      <c r="B1461" t="s">
        <v>96</v>
      </c>
      <c r="C1461">
        <v>37</v>
      </c>
      <c r="D1461" t="s">
        <v>8068</v>
      </c>
      <c r="E1461" t="s">
        <v>8084</v>
      </c>
      <c r="F1461" t="s">
        <v>12</v>
      </c>
      <c r="G1461">
        <v>12</v>
      </c>
      <c r="H1461" s="1">
        <v>7362</v>
      </c>
      <c r="I1461">
        <v>85128</v>
      </c>
      <c r="J1461" s="1">
        <v>154</v>
      </c>
      <c r="K1461" t="s">
        <v>21</v>
      </c>
      <c r="L1461" t="s">
        <v>14</v>
      </c>
      <c r="M1461" t="s">
        <v>23</v>
      </c>
      <c r="N1461" s="1">
        <f xml:space="preserve"> ROUND((1 - _xlfn.PERCENTRANK.INC(customers[days_since_last_purchase],customers[[#This Row],[days_since_last_purchase]]))*4 +1,0)</f>
        <v>1</v>
      </c>
      <c r="O1461" s="1">
        <f>ROUND(_xlfn.PERCENTRANK.INC(customers[total_orders],customers[[#This Row],[total_orders]])*4+1,0)</f>
        <v>3</v>
      </c>
      <c r="P1461" s="1">
        <f>ROUND(_xlfn.PERCENTRANK.INC(customers[total_spend_usd],customers[[#This Row],[total_spend_usd]])*4+1,0)</f>
        <v>3</v>
      </c>
      <c r="Q1461" s="1">
        <v>133</v>
      </c>
      <c r="R1461" s="1" t="str">
        <f>_xlfn.XLOOKUP(Q1461,RFM[RFM Score],RFM[Client Segmentation])</f>
        <v>At Risk</v>
      </c>
    </row>
    <row r="1462" spans="1:18" x14ac:dyDescent="0.3">
      <c r="A1462" t="s">
        <v>1514</v>
      </c>
      <c r="B1462" t="s">
        <v>11</v>
      </c>
      <c r="C1462">
        <v>43</v>
      </c>
      <c r="D1462" t="s">
        <v>8068</v>
      </c>
      <c r="E1462" t="s">
        <v>8086</v>
      </c>
      <c r="F1462" t="s">
        <v>12</v>
      </c>
      <c r="G1462">
        <v>11</v>
      </c>
      <c r="H1462" s="1">
        <v>5753</v>
      </c>
      <c r="I1462">
        <v>58482</v>
      </c>
      <c r="J1462" s="1">
        <v>9</v>
      </c>
      <c r="K1462" t="s">
        <v>25</v>
      </c>
      <c r="L1462" t="s">
        <v>34</v>
      </c>
      <c r="M1462" t="s">
        <v>23</v>
      </c>
      <c r="N1462" s="1">
        <f xml:space="preserve"> ROUND((1 - _xlfn.PERCENTRANK.INC(customers[days_since_last_purchase],customers[[#This Row],[days_since_last_purchase]]))*4 +1,0)</f>
        <v>4</v>
      </c>
      <c r="O1462" s="1">
        <f>ROUND(_xlfn.PERCENTRANK.INC(customers[total_orders],customers[[#This Row],[total_orders]])*4+1,0)</f>
        <v>3</v>
      </c>
      <c r="P1462" s="1">
        <f>ROUND(_xlfn.PERCENTRANK.INC(customers[total_spend_usd],customers[[#This Row],[total_spend_usd]])*4+1,0)</f>
        <v>3</v>
      </c>
      <c r="Q1462" s="1">
        <v>433</v>
      </c>
      <c r="R1462" s="1" t="str">
        <f>_xlfn.XLOOKUP(Q1462,RFM[RFM Score],RFM[Client Segmentation])</f>
        <v>Potential Loyalist</v>
      </c>
    </row>
    <row r="1463" spans="1:18" x14ac:dyDescent="0.3">
      <c r="A1463" t="s">
        <v>1515</v>
      </c>
      <c r="B1463" t="s">
        <v>36</v>
      </c>
      <c r="C1463">
        <v>42</v>
      </c>
      <c r="D1463" t="s">
        <v>8068</v>
      </c>
      <c r="E1463" t="s">
        <v>8087</v>
      </c>
      <c r="F1463" t="s">
        <v>12</v>
      </c>
      <c r="G1463">
        <v>3</v>
      </c>
      <c r="H1463" s="1">
        <v>6163</v>
      </c>
      <c r="I1463">
        <v>2120</v>
      </c>
      <c r="J1463" s="1">
        <v>98</v>
      </c>
      <c r="K1463" t="s">
        <v>13</v>
      </c>
      <c r="L1463" t="s">
        <v>19</v>
      </c>
      <c r="M1463" t="s">
        <v>23</v>
      </c>
      <c r="N1463" s="1">
        <f xml:space="preserve"> ROUND((1 - _xlfn.PERCENTRANK.INC(customers[days_since_last_purchase],customers[[#This Row],[days_since_last_purchase]]))*4 +1,0)</f>
        <v>2</v>
      </c>
      <c r="O1463" s="1">
        <f>ROUND(_xlfn.PERCENTRANK.INC(customers[total_orders],customers[[#This Row],[total_orders]])*4+1,0)</f>
        <v>1</v>
      </c>
      <c r="P1463" s="1">
        <f>ROUND(_xlfn.PERCENTRANK.INC(customers[total_spend_usd],customers[[#This Row],[total_spend_usd]])*4+1,0)</f>
        <v>1</v>
      </c>
      <c r="Q1463" s="1">
        <v>211</v>
      </c>
      <c r="R1463" s="1" t="str">
        <f>_xlfn.XLOOKUP(Q1463,RFM[RFM Score],RFM[Client Segmentation])</f>
        <v>Hibernating</v>
      </c>
    </row>
    <row r="1464" spans="1:18" x14ac:dyDescent="0.3">
      <c r="A1464" t="s">
        <v>1516</v>
      </c>
      <c r="B1464" t="s">
        <v>96</v>
      </c>
      <c r="C1464">
        <v>52</v>
      </c>
      <c r="D1464" t="s">
        <v>8071</v>
      </c>
      <c r="E1464" t="s">
        <v>8084</v>
      </c>
      <c r="F1464" t="s">
        <v>12</v>
      </c>
      <c r="G1464">
        <v>1</v>
      </c>
      <c r="H1464" s="1">
        <v>5203</v>
      </c>
      <c r="I1464">
        <v>5782</v>
      </c>
      <c r="J1464" s="1">
        <v>3</v>
      </c>
      <c r="K1464" t="s">
        <v>13</v>
      </c>
      <c r="L1464" t="s">
        <v>19</v>
      </c>
      <c r="M1464" t="s">
        <v>23</v>
      </c>
      <c r="N1464" s="1">
        <f xml:space="preserve"> ROUND((1 - _xlfn.PERCENTRANK.INC(customers[days_since_last_purchase],customers[[#This Row],[days_since_last_purchase]]))*4 +1,0)</f>
        <v>5</v>
      </c>
      <c r="O1464" s="1">
        <f>ROUND(_xlfn.PERCENTRANK.INC(customers[total_orders],customers[[#This Row],[total_orders]])*4+1,0)</f>
        <v>1</v>
      </c>
      <c r="P1464" s="1">
        <f>ROUND(_xlfn.PERCENTRANK.INC(customers[total_spend_usd],customers[[#This Row],[total_spend_usd]])*4+1,0)</f>
        <v>1</v>
      </c>
      <c r="Q1464" s="1">
        <v>511</v>
      </c>
      <c r="R1464" s="1" t="str">
        <f>_xlfn.XLOOKUP(Q1464,RFM[RFM Score],RFM[Client Segmentation])</f>
        <v>New Customer</v>
      </c>
    </row>
    <row r="1465" spans="1:18" x14ac:dyDescent="0.3">
      <c r="A1465" t="s">
        <v>1517</v>
      </c>
      <c r="B1465" t="s">
        <v>166</v>
      </c>
      <c r="C1465">
        <v>22</v>
      </c>
      <c r="D1465" t="s">
        <v>8069</v>
      </c>
      <c r="E1465" t="s">
        <v>8084</v>
      </c>
      <c r="F1465" t="s">
        <v>12</v>
      </c>
      <c r="G1465">
        <v>18</v>
      </c>
      <c r="H1465" s="1">
        <v>9214</v>
      </c>
      <c r="I1465">
        <v>188733</v>
      </c>
      <c r="J1465" s="1">
        <v>17</v>
      </c>
      <c r="K1465" t="s">
        <v>21</v>
      </c>
      <c r="L1465" t="s">
        <v>19</v>
      </c>
      <c r="M1465" t="s">
        <v>23</v>
      </c>
      <c r="N1465" s="1">
        <f xml:space="preserve"> ROUND((1 - _xlfn.PERCENTRANK.INC(customers[days_since_last_purchase],customers[[#This Row],[days_since_last_purchase]]))*4 +1,0)</f>
        <v>4</v>
      </c>
      <c r="O1465" s="1">
        <f>ROUND(_xlfn.PERCENTRANK.INC(customers[total_orders],customers[[#This Row],[total_orders]])*4+1,0)</f>
        <v>4</v>
      </c>
      <c r="P1465" s="1">
        <f>ROUND(_xlfn.PERCENTRANK.INC(customers[total_spend_usd],customers[[#This Row],[total_spend_usd]])*4+1,0)</f>
        <v>4</v>
      </c>
      <c r="Q1465" s="1">
        <v>444</v>
      </c>
      <c r="R1465" s="1" t="str">
        <f>_xlfn.XLOOKUP(Q1465,RFM[RFM Score],RFM[Client Segmentation])</f>
        <v>Loyal Customer</v>
      </c>
    </row>
    <row r="1466" spans="1:18" x14ac:dyDescent="0.3">
      <c r="A1466" t="s">
        <v>1518</v>
      </c>
      <c r="B1466" t="s">
        <v>51</v>
      </c>
      <c r="C1466">
        <v>23</v>
      </c>
      <c r="D1466" t="s">
        <v>8069</v>
      </c>
      <c r="E1466" t="s">
        <v>8084</v>
      </c>
      <c r="F1466" t="s">
        <v>12</v>
      </c>
      <c r="G1466">
        <v>9</v>
      </c>
      <c r="H1466" s="1">
        <v>1108</v>
      </c>
      <c r="I1466">
        <v>9951</v>
      </c>
      <c r="J1466" s="1">
        <v>201</v>
      </c>
      <c r="K1466" t="s">
        <v>124</v>
      </c>
      <c r="L1466" t="s">
        <v>34</v>
      </c>
      <c r="M1466" t="s">
        <v>15</v>
      </c>
      <c r="N1466" s="1">
        <f xml:space="preserve"> ROUND((1 - _xlfn.PERCENTRANK.INC(customers[days_since_last_purchase],customers[[#This Row],[days_since_last_purchase]]))*4 +1,0)</f>
        <v>1</v>
      </c>
      <c r="O1466" s="1">
        <f>ROUND(_xlfn.PERCENTRANK.INC(customers[total_orders],customers[[#This Row],[total_orders]])*4+1,0)</f>
        <v>2</v>
      </c>
      <c r="P1466" s="1">
        <f>ROUND(_xlfn.PERCENTRANK.INC(customers[total_spend_usd],customers[[#This Row],[total_spend_usd]])*4+1,0)</f>
        <v>1</v>
      </c>
      <c r="Q1466" s="1">
        <v>121</v>
      </c>
      <c r="R1466" s="1" t="str">
        <f>_xlfn.XLOOKUP(Q1466,RFM[RFM Score],RFM[Client Segmentation])</f>
        <v>Lost</v>
      </c>
    </row>
    <row r="1467" spans="1:18" x14ac:dyDescent="0.3">
      <c r="A1467" t="s">
        <v>1519</v>
      </c>
      <c r="B1467" t="s">
        <v>27</v>
      </c>
      <c r="C1467">
        <v>41</v>
      </c>
      <c r="D1467" t="s">
        <v>8068</v>
      </c>
      <c r="E1467" t="s">
        <v>8087</v>
      </c>
      <c r="F1467" t="s">
        <v>12</v>
      </c>
      <c r="G1467">
        <v>27</v>
      </c>
      <c r="H1467" s="1">
        <v>1936</v>
      </c>
      <c r="I1467">
        <v>48133</v>
      </c>
      <c r="J1467" s="1">
        <v>26</v>
      </c>
      <c r="K1467" t="s">
        <v>25</v>
      </c>
      <c r="L1467" t="s">
        <v>22</v>
      </c>
      <c r="M1467" t="s">
        <v>15</v>
      </c>
      <c r="N1467" s="1">
        <f xml:space="preserve"> ROUND((1 - _xlfn.PERCENTRANK.INC(customers[days_since_last_purchase],customers[[#This Row],[days_since_last_purchase]]))*4 +1,0)</f>
        <v>4</v>
      </c>
      <c r="O1467" s="1">
        <f>ROUND(_xlfn.PERCENTRANK.INC(customers[total_orders],customers[[#This Row],[total_orders]])*4+1,0)</f>
        <v>4</v>
      </c>
      <c r="P1467" s="1">
        <f>ROUND(_xlfn.PERCENTRANK.INC(customers[total_spend_usd],customers[[#This Row],[total_spend_usd]])*4+1,0)</f>
        <v>3</v>
      </c>
      <c r="Q1467" s="1">
        <v>443</v>
      </c>
      <c r="R1467" s="1" t="str">
        <f>_xlfn.XLOOKUP(Q1467,RFM[RFM Score],RFM[Client Segmentation])</f>
        <v>Need Attention</v>
      </c>
    </row>
    <row r="1468" spans="1:18" x14ac:dyDescent="0.3">
      <c r="A1468" t="s">
        <v>1520</v>
      </c>
      <c r="B1468" t="s">
        <v>33</v>
      </c>
      <c r="C1468">
        <v>42</v>
      </c>
      <c r="D1468" t="s">
        <v>8068</v>
      </c>
      <c r="E1468" t="s">
        <v>8085</v>
      </c>
      <c r="F1468" t="s">
        <v>17</v>
      </c>
      <c r="G1468">
        <v>38</v>
      </c>
      <c r="H1468" s="1">
        <v>415</v>
      </c>
      <c r="I1468">
        <v>171036</v>
      </c>
      <c r="J1468" s="1">
        <v>23</v>
      </c>
      <c r="K1468" t="s">
        <v>25</v>
      </c>
      <c r="L1468" t="s">
        <v>34</v>
      </c>
      <c r="M1468" t="s">
        <v>15</v>
      </c>
      <c r="N1468" s="1">
        <f xml:space="preserve"> ROUND((1 - _xlfn.PERCENTRANK.INC(customers[days_since_last_purchase],customers[[#This Row],[days_since_last_purchase]]))*4 +1,0)</f>
        <v>4</v>
      </c>
      <c r="O1468" s="1">
        <f>ROUND(_xlfn.PERCENTRANK.INC(customers[total_orders],customers[[#This Row],[total_orders]])*4+1,0)</f>
        <v>5</v>
      </c>
      <c r="P1468" s="1">
        <f>ROUND(_xlfn.PERCENTRANK.INC(customers[total_spend_usd],customers[[#This Row],[total_spend_usd]])*4+1,0)</f>
        <v>4</v>
      </c>
      <c r="Q1468" s="1">
        <v>454</v>
      </c>
      <c r="R1468" s="1" t="str">
        <f>_xlfn.XLOOKUP(Q1468,RFM[RFM Score],RFM[Client Segmentation])</f>
        <v>Champion</v>
      </c>
    </row>
    <row r="1469" spans="1:18" x14ac:dyDescent="0.3">
      <c r="A1469" t="s">
        <v>1521</v>
      </c>
      <c r="B1469" t="s">
        <v>49</v>
      </c>
      <c r="C1469">
        <v>30</v>
      </c>
      <c r="D1469" t="s">
        <v>8070</v>
      </c>
      <c r="E1469" t="s">
        <v>8084</v>
      </c>
      <c r="F1469" t="s">
        <v>12</v>
      </c>
      <c r="G1469">
        <v>2</v>
      </c>
      <c r="H1469" s="1">
        <v>2902</v>
      </c>
      <c r="I1469">
        <v>5157</v>
      </c>
      <c r="J1469" s="1">
        <v>25</v>
      </c>
      <c r="K1469" t="s">
        <v>44</v>
      </c>
      <c r="L1469" t="s">
        <v>22</v>
      </c>
      <c r="M1469" t="s">
        <v>15</v>
      </c>
      <c r="N1469" s="1">
        <f xml:space="preserve"> ROUND((1 - _xlfn.PERCENTRANK.INC(customers[days_since_last_purchase],customers[[#This Row],[days_since_last_purchase]]))*4 +1,0)</f>
        <v>4</v>
      </c>
      <c r="O1469" s="1">
        <f>ROUND(_xlfn.PERCENTRANK.INC(customers[total_orders],customers[[#This Row],[total_orders]])*4+1,0)</f>
        <v>1</v>
      </c>
      <c r="P1469" s="1">
        <f>ROUND(_xlfn.PERCENTRANK.INC(customers[total_spend_usd],customers[[#This Row],[total_spend_usd]])*4+1,0)</f>
        <v>1</v>
      </c>
      <c r="Q1469" s="1">
        <v>411</v>
      </c>
      <c r="R1469" s="1" t="str">
        <f>_xlfn.XLOOKUP(Q1469,RFM[RFM Score],RFM[Client Segmentation])</f>
        <v>New Customer</v>
      </c>
    </row>
    <row r="1470" spans="1:18" x14ac:dyDescent="0.3">
      <c r="A1470" t="s">
        <v>1522</v>
      </c>
      <c r="B1470" t="s">
        <v>11</v>
      </c>
      <c r="C1470">
        <v>37</v>
      </c>
      <c r="D1470" t="s">
        <v>8068</v>
      </c>
      <c r="E1470" t="s">
        <v>8085</v>
      </c>
      <c r="F1470" t="s">
        <v>17</v>
      </c>
      <c r="G1470">
        <v>57</v>
      </c>
      <c r="H1470" s="1">
        <v>564</v>
      </c>
      <c r="I1470">
        <v>303965</v>
      </c>
      <c r="J1470" s="1">
        <v>55</v>
      </c>
      <c r="K1470" t="s">
        <v>21</v>
      </c>
      <c r="L1470" t="s">
        <v>34</v>
      </c>
      <c r="M1470" t="s">
        <v>15</v>
      </c>
      <c r="N1470" s="1">
        <f xml:space="preserve"> ROUND((1 - _xlfn.PERCENTRANK.INC(customers[days_since_last_purchase],customers[[#This Row],[days_since_last_purchase]]))*4 +1,0)</f>
        <v>3</v>
      </c>
      <c r="O1470" s="1">
        <f>ROUND(_xlfn.PERCENTRANK.INC(customers[total_orders],customers[[#This Row],[total_orders]])*4+1,0)</f>
        <v>5</v>
      </c>
      <c r="P1470" s="1">
        <f>ROUND(_xlfn.PERCENTRANK.INC(customers[total_spend_usd],customers[[#This Row],[total_spend_usd]])*4+1,0)</f>
        <v>5</v>
      </c>
      <c r="Q1470" s="1">
        <v>355</v>
      </c>
      <c r="R1470" s="1" t="str">
        <f>_xlfn.XLOOKUP(Q1470,RFM[RFM Score],RFM[Client Segmentation])</f>
        <v>Loyal Customer</v>
      </c>
    </row>
    <row r="1471" spans="1:18" x14ac:dyDescent="0.3">
      <c r="A1471" t="s">
        <v>1523</v>
      </c>
      <c r="B1471" t="s">
        <v>11</v>
      </c>
      <c r="C1471">
        <v>38</v>
      </c>
      <c r="D1471" t="s">
        <v>8068</v>
      </c>
      <c r="E1471" t="s">
        <v>8087</v>
      </c>
      <c r="F1471" t="s">
        <v>17</v>
      </c>
      <c r="G1471">
        <v>3</v>
      </c>
      <c r="H1471" s="1">
        <v>4899</v>
      </c>
      <c r="I1471">
        <v>13863</v>
      </c>
      <c r="J1471" s="1">
        <v>172</v>
      </c>
      <c r="K1471" t="s">
        <v>18</v>
      </c>
      <c r="L1471" t="s">
        <v>19</v>
      </c>
      <c r="M1471" t="s">
        <v>15</v>
      </c>
      <c r="N1471" s="1">
        <f xml:space="preserve"> ROUND((1 - _xlfn.PERCENTRANK.INC(customers[days_since_last_purchase],customers[[#This Row],[days_since_last_purchase]]))*4 +1,0)</f>
        <v>1</v>
      </c>
      <c r="O1471" s="1">
        <f>ROUND(_xlfn.PERCENTRANK.INC(customers[total_orders],customers[[#This Row],[total_orders]])*4+1,0)</f>
        <v>1</v>
      </c>
      <c r="P1471" s="1">
        <f>ROUND(_xlfn.PERCENTRANK.INC(customers[total_spend_usd],customers[[#This Row],[total_spend_usd]])*4+1,0)</f>
        <v>2</v>
      </c>
      <c r="Q1471" s="1">
        <v>112</v>
      </c>
      <c r="R1471" s="1" t="str">
        <f>_xlfn.XLOOKUP(Q1471,RFM[RFM Score],RFM[Client Segmentation])</f>
        <v>Lost</v>
      </c>
    </row>
    <row r="1472" spans="1:18" x14ac:dyDescent="0.3">
      <c r="A1472" t="s">
        <v>1524</v>
      </c>
      <c r="B1472" t="s">
        <v>11</v>
      </c>
      <c r="C1472">
        <v>21</v>
      </c>
      <c r="D1472" t="s">
        <v>8069</v>
      </c>
      <c r="E1472" t="s">
        <v>8084</v>
      </c>
      <c r="F1472" t="s">
        <v>17</v>
      </c>
      <c r="G1472">
        <v>9</v>
      </c>
      <c r="H1472" s="1">
        <v>4043</v>
      </c>
      <c r="I1472">
        <v>33692</v>
      </c>
      <c r="J1472" s="1">
        <v>174</v>
      </c>
      <c r="K1472" t="s">
        <v>55</v>
      </c>
      <c r="L1472" t="s">
        <v>47</v>
      </c>
      <c r="M1472" t="s">
        <v>23</v>
      </c>
      <c r="N1472" s="1">
        <f xml:space="preserve"> ROUND((1 - _xlfn.PERCENTRANK.INC(customers[days_since_last_purchase],customers[[#This Row],[days_since_last_purchase]]))*4 +1,0)</f>
        <v>1</v>
      </c>
      <c r="O1472" s="1">
        <f>ROUND(_xlfn.PERCENTRANK.INC(customers[total_orders],customers[[#This Row],[total_orders]])*4+1,0)</f>
        <v>2</v>
      </c>
      <c r="P1472" s="1">
        <f>ROUND(_xlfn.PERCENTRANK.INC(customers[total_spend_usd],customers[[#This Row],[total_spend_usd]])*4+1,0)</f>
        <v>2</v>
      </c>
      <c r="Q1472" s="1">
        <v>122</v>
      </c>
      <c r="R1472" s="1" t="str">
        <f>_xlfn.XLOOKUP(Q1472,RFM[RFM Score],RFM[Client Segmentation])</f>
        <v>Hibernating</v>
      </c>
    </row>
    <row r="1473" spans="1:18" x14ac:dyDescent="0.3">
      <c r="A1473" t="s">
        <v>1525</v>
      </c>
      <c r="B1473" t="s">
        <v>11</v>
      </c>
      <c r="C1473">
        <v>30</v>
      </c>
      <c r="D1473" t="s">
        <v>8070</v>
      </c>
      <c r="E1473" t="s">
        <v>8086</v>
      </c>
      <c r="F1473" t="s">
        <v>12</v>
      </c>
      <c r="G1473">
        <v>8</v>
      </c>
      <c r="H1473" s="1">
        <v>41781</v>
      </c>
      <c r="I1473">
        <v>309866</v>
      </c>
      <c r="J1473" s="1">
        <v>91</v>
      </c>
      <c r="K1473" t="s">
        <v>25</v>
      </c>
      <c r="L1473" t="s">
        <v>45</v>
      </c>
      <c r="M1473" t="s">
        <v>23</v>
      </c>
      <c r="N1473" s="1">
        <f xml:space="preserve"> ROUND((1 - _xlfn.PERCENTRANK.INC(customers[days_since_last_purchase],customers[[#This Row],[days_since_last_purchase]]))*4 +1,0)</f>
        <v>2</v>
      </c>
      <c r="O1473" s="1">
        <f>ROUND(_xlfn.PERCENTRANK.INC(customers[total_orders],customers[[#This Row],[total_orders]])*4+1,0)</f>
        <v>2</v>
      </c>
      <c r="P1473" s="1">
        <f>ROUND(_xlfn.PERCENTRANK.INC(customers[total_spend_usd],customers[[#This Row],[total_spend_usd]])*4+1,0)</f>
        <v>5</v>
      </c>
      <c r="Q1473" s="1">
        <v>225</v>
      </c>
      <c r="R1473" s="1" t="str">
        <f>_xlfn.XLOOKUP(Q1473,RFM[RFM Score],RFM[Client Segmentation])</f>
        <v>At Risk</v>
      </c>
    </row>
    <row r="1474" spans="1:18" x14ac:dyDescent="0.3">
      <c r="A1474" t="s">
        <v>1526</v>
      </c>
      <c r="B1474" t="s">
        <v>173</v>
      </c>
      <c r="C1474">
        <v>52</v>
      </c>
      <c r="D1474" t="s">
        <v>8071</v>
      </c>
      <c r="E1474" t="s">
        <v>8085</v>
      </c>
      <c r="F1474" t="s">
        <v>12</v>
      </c>
      <c r="G1474">
        <v>9</v>
      </c>
      <c r="H1474" s="1">
        <v>2826</v>
      </c>
      <c r="I1474">
        <v>24399</v>
      </c>
      <c r="J1474" s="1">
        <v>5</v>
      </c>
      <c r="K1474" t="s">
        <v>21</v>
      </c>
      <c r="L1474" t="s">
        <v>19</v>
      </c>
      <c r="M1474" t="s">
        <v>23</v>
      </c>
      <c r="N1474" s="1">
        <f xml:space="preserve"> ROUND((1 - _xlfn.PERCENTRANK.INC(customers[days_since_last_purchase],customers[[#This Row],[days_since_last_purchase]]))*4 +1,0)</f>
        <v>5</v>
      </c>
      <c r="O1474" s="1">
        <f>ROUND(_xlfn.PERCENTRANK.INC(customers[total_orders],customers[[#This Row],[total_orders]])*4+1,0)</f>
        <v>2</v>
      </c>
      <c r="P1474" s="1">
        <f>ROUND(_xlfn.PERCENTRANK.INC(customers[total_spend_usd],customers[[#This Row],[total_spend_usd]])*4+1,0)</f>
        <v>2</v>
      </c>
      <c r="Q1474" s="1">
        <v>522</v>
      </c>
      <c r="R1474" s="1" t="str">
        <f>_xlfn.XLOOKUP(Q1474,RFM[RFM Score],RFM[Client Segmentation])</f>
        <v>Promising</v>
      </c>
    </row>
    <row r="1475" spans="1:18" x14ac:dyDescent="0.3">
      <c r="A1475" t="s">
        <v>1527</v>
      </c>
      <c r="B1475" t="s">
        <v>11</v>
      </c>
      <c r="C1475">
        <v>56</v>
      </c>
      <c r="D1475" t="s">
        <v>8072</v>
      </c>
      <c r="E1475" t="s">
        <v>8086</v>
      </c>
      <c r="F1475" t="s">
        <v>17</v>
      </c>
      <c r="G1475">
        <v>15</v>
      </c>
      <c r="H1475" s="1">
        <v>14159</v>
      </c>
      <c r="I1475">
        <v>228855</v>
      </c>
      <c r="J1475" s="1">
        <v>45</v>
      </c>
      <c r="K1475" t="s">
        <v>28</v>
      </c>
      <c r="L1475" t="s">
        <v>19</v>
      </c>
      <c r="M1475" t="s">
        <v>15</v>
      </c>
      <c r="N1475" s="1">
        <f xml:space="preserve"> ROUND((1 - _xlfn.PERCENTRANK.INC(customers[days_since_last_purchase],customers[[#This Row],[days_since_last_purchase]]))*4 +1,0)</f>
        <v>3</v>
      </c>
      <c r="O1475" s="1">
        <f>ROUND(_xlfn.PERCENTRANK.INC(customers[total_orders],customers[[#This Row],[total_orders]])*4+1,0)</f>
        <v>3</v>
      </c>
      <c r="P1475" s="1">
        <f>ROUND(_xlfn.PERCENTRANK.INC(customers[total_spend_usd],customers[[#This Row],[total_spend_usd]])*4+1,0)</f>
        <v>4</v>
      </c>
      <c r="Q1475" s="1">
        <v>334</v>
      </c>
      <c r="R1475" s="1" t="str">
        <f>_xlfn.XLOOKUP(Q1475,RFM[RFM Score],RFM[Client Segmentation])</f>
        <v>Need Attention</v>
      </c>
    </row>
    <row r="1476" spans="1:18" x14ac:dyDescent="0.3">
      <c r="A1476" t="s">
        <v>1528</v>
      </c>
      <c r="B1476" t="s">
        <v>11</v>
      </c>
      <c r="C1476">
        <v>35</v>
      </c>
      <c r="D1476" t="s">
        <v>8068</v>
      </c>
      <c r="E1476" t="s">
        <v>8084</v>
      </c>
      <c r="F1476" t="s">
        <v>12</v>
      </c>
      <c r="G1476">
        <v>1</v>
      </c>
      <c r="H1476" s="1">
        <v>1435</v>
      </c>
      <c r="I1476">
        <v>1632</v>
      </c>
      <c r="J1476" s="1">
        <v>11</v>
      </c>
      <c r="K1476" t="s">
        <v>98</v>
      </c>
      <c r="L1476" t="s">
        <v>45</v>
      </c>
      <c r="M1476" t="s">
        <v>15</v>
      </c>
      <c r="N1476" s="1">
        <f xml:space="preserve"> ROUND((1 - _xlfn.PERCENTRANK.INC(customers[days_since_last_purchase],customers[[#This Row],[days_since_last_purchase]]))*4 +1,0)</f>
        <v>4</v>
      </c>
      <c r="O1476" s="1">
        <f>ROUND(_xlfn.PERCENTRANK.INC(customers[total_orders],customers[[#This Row],[total_orders]])*4+1,0)</f>
        <v>1</v>
      </c>
      <c r="P1476" s="1">
        <f>ROUND(_xlfn.PERCENTRANK.INC(customers[total_spend_usd],customers[[#This Row],[total_spend_usd]])*4+1,0)</f>
        <v>1</v>
      </c>
      <c r="Q1476" s="1">
        <v>411</v>
      </c>
      <c r="R1476" s="1" t="str">
        <f>_xlfn.XLOOKUP(Q1476,RFM[RFM Score],RFM[Client Segmentation])</f>
        <v>New Customer</v>
      </c>
    </row>
    <row r="1477" spans="1:18" x14ac:dyDescent="0.3">
      <c r="A1477" t="s">
        <v>1529</v>
      </c>
      <c r="B1477" t="s">
        <v>43</v>
      </c>
      <c r="C1477">
        <v>30</v>
      </c>
      <c r="D1477" t="s">
        <v>8070</v>
      </c>
      <c r="E1477" t="s">
        <v>8084</v>
      </c>
      <c r="F1477" t="s">
        <v>17</v>
      </c>
      <c r="G1477">
        <v>21</v>
      </c>
      <c r="H1477" s="1">
        <v>578</v>
      </c>
      <c r="I1477">
        <v>119565</v>
      </c>
      <c r="J1477" s="1">
        <v>0</v>
      </c>
      <c r="K1477" t="s">
        <v>52</v>
      </c>
      <c r="L1477" t="s">
        <v>34</v>
      </c>
      <c r="M1477" t="s">
        <v>23</v>
      </c>
      <c r="N1477" s="1">
        <f xml:space="preserve"> ROUND((1 - _xlfn.PERCENTRANK.INC(customers[days_since_last_purchase],customers[[#This Row],[days_since_last_purchase]]))*4 +1,0)</f>
        <v>5</v>
      </c>
      <c r="O1477" s="1">
        <f>ROUND(_xlfn.PERCENTRANK.INC(customers[total_orders],customers[[#This Row],[total_orders]])*4+1,0)</f>
        <v>4</v>
      </c>
      <c r="P1477" s="1">
        <f>ROUND(_xlfn.PERCENTRANK.INC(customers[total_spend_usd],customers[[#This Row],[total_spend_usd]])*4+1,0)</f>
        <v>4</v>
      </c>
      <c r="Q1477" s="1">
        <v>544</v>
      </c>
      <c r="R1477" s="1" t="str">
        <f>_xlfn.XLOOKUP(Q1477,RFM[RFM Score],RFM[Client Segmentation])</f>
        <v>Champion</v>
      </c>
    </row>
    <row r="1478" spans="1:18" x14ac:dyDescent="0.3">
      <c r="A1478" t="s">
        <v>1530</v>
      </c>
      <c r="B1478" t="s">
        <v>104</v>
      </c>
      <c r="C1478">
        <v>43</v>
      </c>
      <c r="D1478" t="s">
        <v>8068</v>
      </c>
      <c r="E1478" t="s">
        <v>8084</v>
      </c>
      <c r="F1478" t="s">
        <v>12</v>
      </c>
      <c r="G1478">
        <v>65</v>
      </c>
      <c r="H1478" s="1">
        <v>4115</v>
      </c>
      <c r="I1478">
        <v>236057</v>
      </c>
      <c r="J1478" s="1">
        <v>1</v>
      </c>
      <c r="K1478" t="s">
        <v>98</v>
      </c>
      <c r="L1478" t="s">
        <v>34</v>
      </c>
      <c r="M1478" t="s">
        <v>23</v>
      </c>
      <c r="N1478" s="1">
        <f xml:space="preserve"> ROUND((1 - _xlfn.PERCENTRANK.INC(customers[days_since_last_purchase],customers[[#This Row],[days_since_last_purchase]]))*4 +1,0)</f>
        <v>5</v>
      </c>
      <c r="O1478" s="1">
        <f>ROUND(_xlfn.PERCENTRANK.INC(customers[total_orders],customers[[#This Row],[total_orders]])*4+1,0)</f>
        <v>5</v>
      </c>
      <c r="P1478" s="1">
        <f>ROUND(_xlfn.PERCENTRANK.INC(customers[total_spend_usd],customers[[#This Row],[total_spend_usd]])*4+1,0)</f>
        <v>4</v>
      </c>
      <c r="Q1478" s="1">
        <v>554</v>
      </c>
      <c r="R1478" s="1" t="str">
        <f>_xlfn.XLOOKUP(Q1478,RFM[RFM Score],RFM[Client Segmentation])</f>
        <v>Champion</v>
      </c>
    </row>
    <row r="1479" spans="1:18" x14ac:dyDescent="0.3">
      <c r="A1479" t="s">
        <v>1531</v>
      </c>
      <c r="B1479" t="s">
        <v>43</v>
      </c>
      <c r="C1479">
        <v>50</v>
      </c>
      <c r="D1479" t="s">
        <v>8071</v>
      </c>
      <c r="E1479" t="s">
        <v>8085</v>
      </c>
      <c r="F1479" t="s">
        <v>17</v>
      </c>
      <c r="G1479">
        <v>5</v>
      </c>
      <c r="H1479" s="1">
        <v>11774</v>
      </c>
      <c r="I1479">
        <v>56302</v>
      </c>
      <c r="J1479" s="1">
        <v>47</v>
      </c>
      <c r="K1479" t="s">
        <v>40</v>
      </c>
      <c r="L1479" t="s">
        <v>22</v>
      </c>
      <c r="M1479" t="s">
        <v>15</v>
      </c>
      <c r="N1479" s="1">
        <f xml:space="preserve"> ROUND((1 - _xlfn.PERCENTRANK.INC(customers[days_since_last_purchase],customers[[#This Row],[days_since_last_purchase]]))*4 +1,0)</f>
        <v>3</v>
      </c>
      <c r="O1479" s="1">
        <f>ROUND(_xlfn.PERCENTRANK.INC(customers[total_orders],customers[[#This Row],[total_orders]])*4+1,0)</f>
        <v>2</v>
      </c>
      <c r="P1479" s="1">
        <f>ROUND(_xlfn.PERCENTRANK.INC(customers[total_spend_usd],customers[[#This Row],[total_spend_usd]])*4+1,0)</f>
        <v>3</v>
      </c>
      <c r="Q1479" s="1">
        <v>323</v>
      </c>
      <c r="R1479" s="1" t="str">
        <f>_xlfn.XLOOKUP(Q1479,RFM[RFM Score],RFM[Client Segmentation])</f>
        <v>Potential Loyalist</v>
      </c>
    </row>
    <row r="1480" spans="1:18" x14ac:dyDescent="0.3">
      <c r="A1480" t="s">
        <v>1532</v>
      </c>
      <c r="B1480" t="s">
        <v>33</v>
      </c>
      <c r="C1480">
        <v>36</v>
      </c>
      <c r="D1480" t="s">
        <v>8068</v>
      </c>
      <c r="E1480" t="s">
        <v>8085</v>
      </c>
      <c r="F1480" t="s">
        <v>17</v>
      </c>
      <c r="G1480">
        <v>11</v>
      </c>
      <c r="H1480" s="1">
        <v>5392</v>
      </c>
      <c r="I1480">
        <v>60264</v>
      </c>
      <c r="J1480" s="1">
        <v>24</v>
      </c>
      <c r="K1480" t="s">
        <v>28</v>
      </c>
      <c r="L1480" t="s">
        <v>14</v>
      </c>
      <c r="M1480" t="s">
        <v>23</v>
      </c>
      <c r="N1480" s="1">
        <f xml:space="preserve"> ROUND((1 - _xlfn.PERCENTRANK.INC(customers[days_since_last_purchase],customers[[#This Row],[days_since_last_purchase]]))*4 +1,0)</f>
        <v>4</v>
      </c>
      <c r="O1480" s="1">
        <f>ROUND(_xlfn.PERCENTRANK.INC(customers[total_orders],customers[[#This Row],[total_orders]])*4+1,0)</f>
        <v>3</v>
      </c>
      <c r="P1480" s="1">
        <f>ROUND(_xlfn.PERCENTRANK.INC(customers[total_spend_usd],customers[[#This Row],[total_spend_usd]])*4+1,0)</f>
        <v>3</v>
      </c>
      <c r="Q1480" s="1">
        <v>433</v>
      </c>
      <c r="R1480" s="1" t="str">
        <f>_xlfn.XLOOKUP(Q1480,RFM[RFM Score],RFM[Client Segmentation])</f>
        <v>Potential Loyalist</v>
      </c>
    </row>
    <row r="1481" spans="1:18" x14ac:dyDescent="0.3">
      <c r="A1481" t="s">
        <v>1533</v>
      </c>
      <c r="B1481" t="s">
        <v>96</v>
      </c>
      <c r="C1481">
        <v>18</v>
      </c>
      <c r="D1481" t="s">
        <v>8069</v>
      </c>
      <c r="E1481" t="s">
        <v>8087</v>
      </c>
      <c r="F1481" t="s">
        <v>17</v>
      </c>
      <c r="G1481">
        <v>55</v>
      </c>
      <c r="H1481" s="1">
        <v>3957</v>
      </c>
      <c r="I1481">
        <v>197168</v>
      </c>
      <c r="J1481" s="1">
        <v>127</v>
      </c>
      <c r="K1481" t="s">
        <v>28</v>
      </c>
      <c r="L1481" t="s">
        <v>19</v>
      </c>
      <c r="M1481" t="s">
        <v>23</v>
      </c>
      <c r="N1481" s="1">
        <f xml:space="preserve"> ROUND((1 - _xlfn.PERCENTRANK.INC(customers[days_since_last_purchase],customers[[#This Row],[days_since_last_purchase]]))*4 +1,0)</f>
        <v>1</v>
      </c>
      <c r="O1481" s="1">
        <f>ROUND(_xlfn.PERCENTRANK.INC(customers[total_orders],customers[[#This Row],[total_orders]])*4+1,0)</f>
        <v>5</v>
      </c>
      <c r="P1481" s="1">
        <f>ROUND(_xlfn.PERCENTRANK.INC(customers[total_spend_usd],customers[[#This Row],[total_spend_usd]])*4+1,0)</f>
        <v>4</v>
      </c>
      <c r="Q1481" s="1">
        <v>154</v>
      </c>
      <c r="R1481" s="1" t="str">
        <f>_xlfn.XLOOKUP(Q1481,RFM[RFM Score],RFM[Client Segmentation])</f>
        <v>Cannot Lose Them</v>
      </c>
    </row>
    <row r="1482" spans="1:18" x14ac:dyDescent="0.3">
      <c r="A1482" t="s">
        <v>1534</v>
      </c>
      <c r="B1482" t="s">
        <v>27</v>
      </c>
      <c r="C1482">
        <v>18</v>
      </c>
      <c r="D1482" t="s">
        <v>8069</v>
      </c>
      <c r="E1482" t="s">
        <v>8084</v>
      </c>
      <c r="F1482" t="s">
        <v>17</v>
      </c>
      <c r="G1482">
        <v>11</v>
      </c>
      <c r="H1482" s="1">
        <v>4642</v>
      </c>
      <c r="I1482">
        <v>49689</v>
      </c>
      <c r="J1482" s="1">
        <v>140</v>
      </c>
      <c r="K1482" t="s">
        <v>44</v>
      </c>
      <c r="L1482" t="s">
        <v>19</v>
      </c>
      <c r="M1482" t="s">
        <v>23</v>
      </c>
      <c r="N1482" s="1">
        <f xml:space="preserve"> ROUND((1 - _xlfn.PERCENTRANK.INC(customers[days_since_last_purchase],customers[[#This Row],[days_since_last_purchase]]))*4 +1,0)</f>
        <v>1</v>
      </c>
      <c r="O1482" s="1">
        <f>ROUND(_xlfn.PERCENTRANK.INC(customers[total_orders],customers[[#This Row],[total_orders]])*4+1,0)</f>
        <v>3</v>
      </c>
      <c r="P1482" s="1">
        <f>ROUND(_xlfn.PERCENTRANK.INC(customers[total_spend_usd],customers[[#This Row],[total_spend_usd]])*4+1,0)</f>
        <v>3</v>
      </c>
      <c r="Q1482" s="1">
        <v>133</v>
      </c>
      <c r="R1482" s="1" t="str">
        <f>_xlfn.XLOOKUP(Q1482,RFM[RFM Score],RFM[Client Segmentation])</f>
        <v>At Risk</v>
      </c>
    </row>
    <row r="1483" spans="1:18" x14ac:dyDescent="0.3">
      <c r="A1483" t="s">
        <v>1535</v>
      </c>
      <c r="B1483" t="s">
        <v>27</v>
      </c>
      <c r="C1483">
        <v>43</v>
      </c>
      <c r="D1483" t="s">
        <v>8068</v>
      </c>
      <c r="E1483" t="s">
        <v>8084</v>
      </c>
      <c r="F1483" t="s">
        <v>17</v>
      </c>
      <c r="G1483">
        <v>1</v>
      </c>
      <c r="H1483" s="1">
        <v>9813</v>
      </c>
      <c r="I1483">
        <v>10545</v>
      </c>
      <c r="J1483" s="1">
        <v>26</v>
      </c>
      <c r="K1483" t="s">
        <v>44</v>
      </c>
      <c r="L1483" t="s">
        <v>45</v>
      </c>
      <c r="M1483" t="s">
        <v>23</v>
      </c>
      <c r="N1483" s="1">
        <f xml:space="preserve"> ROUND((1 - _xlfn.PERCENTRANK.INC(customers[days_since_last_purchase],customers[[#This Row],[days_since_last_purchase]]))*4 +1,0)</f>
        <v>4</v>
      </c>
      <c r="O1483" s="1">
        <f>ROUND(_xlfn.PERCENTRANK.INC(customers[total_orders],customers[[#This Row],[total_orders]])*4+1,0)</f>
        <v>1</v>
      </c>
      <c r="P1483" s="1">
        <f>ROUND(_xlfn.PERCENTRANK.INC(customers[total_spend_usd],customers[[#This Row],[total_spend_usd]])*4+1,0)</f>
        <v>1</v>
      </c>
      <c r="Q1483" s="1">
        <v>411</v>
      </c>
      <c r="R1483" s="1" t="str">
        <f>_xlfn.XLOOKUP(Q1483,RFM[RFM Score],RFM[Client Segmentation])</f>
        <v>New Customer</v>
      </c>
    </row>
    <row r="1484" spans="1:18" x14ac:dyDescent="0.3">
      <c r="A1484" t="s">
        <v>1536</v>
      </c>
      <c r="B1484" t="s">
        <v>88</v>
      </c>
      <c r="C1484">
        <v>52</v>
      </c>
      <c r="D1484" t="s">
        <v>8071</v>
      </c>
      <c r="E1484" t="s">
        <v>8084</v>
      </c>
      <c r="F1484" t="s">
        <v>12</v>
      </c>
      <c r="G1484">
        <v>23</v>
      </c>
      <c r="H1484" s="1">
        <v>8135</v>
      </c>
      <c r="I1484">
        <v>17729</v>
      </c>
      <c r="J1484" s="1">
        <v>1</v>
      </c>
      <c r="K1484" t="s">
        <v>44</v>
      </c>
      <c r="L1484" t="s">
        <v>34</v>
      </c>
      <c r="M1484" t="s">
        <v>23</v>
      </c>
      <c r="N1484" s="1">
        <f xml:space="preserve"> ROUND((1 - _xlfn.PERCENTRANK.INC(customers[days_since_last_purchase],customers[[#This Row],[days_since_last_purchase]]))*4 +1,0)</f>
        <v>5</v>
      </c>
      <c r="O1484" s="1">
        <f>ROUND(_xlfn.PERCENTRANK.INC(customers[total_orders],customers[[#This Row],[total_orders]])*4+1,0)</f>
        <v>4</v>
      </c>
      <c r="P1484" s="1">
        <f>ROUND(_xlfn.PERCENTRANK.INC(customers[total_spend_usd],customers[[#This Row],[total_spend_usd]])*4+1,0)</f>
        <v>2</v>
      </c>
      <c r="Q1484" s="1">
        <v>542</v>
      </c>
      <c r="R1484" s="1" t="str">
        <f>_xlfn.XLOOKUP(Q1484,RFM[RFM Score],RFM[Client Segmentation])</f>
        <v>Potential Loyalist</v>
      </c>
    </row>
    <row r="1485" spans="1:18" x14ac:dyDescent="0.3">
      <c r="A1485" t="s">
        <v>1537</v>
      </c>
      <c r="B1485" t="s">
        <v>166</v>
      </c>
      <c r="C1485">
        <v>54</v>
      </c>
      <c r="D1485" t="s">
        <v>8071</v>
      </c>
      <c r="E1485" t="s">
        <v>8087</v>
      </c>
      <c r="F1485" t="s">
        <v>12</v>
      </c>
      <c r="G1485">
        <v>20</v>
      </c>
      <c r="H1485" s="1">
        <v>945</v>
      </c>
      <c r="I1485">
        <v>204742</v>
      </c>
      <c r="J1485" s="1">
        <v>185</v>
      </c>
      <c r="K1485" t="s">
        <v>37</v>
      </c>
      <c r="L1485" t="s">
        <v>34</v>
      </c>
      <c r="M1485" t="s">
        <v>15</v>
      </c>
      <c r="N1485" s="1">
        <f xml:space="preserve"> ROUND((1 - _xlfn.PERCENTRANK.INC(customers[days_since_last_purchase],customers[[#This Row],[days_since_last_purchase]]))*4 +1,0)</f>
        <v>1</v>
      </c>
      <c r="O1485" s="1">
        <f>ROUND(_xlfn.PERCENTRANK.INC(customers[total_orders],customers[[#This Row],[total_orders]])*4+1,0)</f>
        <v>4</v>
      </c>
      <c r="P1485" s="1">
        <f>ROUND(_xlfn.PERCENTRANK.INC(customers[total_spend_usd],customers[[#This Row],[total_spend_usd]])*4+1,0)</f>
        <v>4</v>
      </c>
      <c r="Q1485" s="1">
        <v>144</v>
      </c>
      <c r="R1485" s="1" t="str">
        <f>_xlfn.XLOOKUP(Q1485,RFM[RFM Score],RFM[Client Segmentation])</f>
        <v>Cannot Lose Them</v>
      </c>
    </row>
    <row r="1486" spans="1:18" x14ac:dyDescent="0.3">
      <c r="A1486" t="s">
        <v>1538</v>
      </c>
      <c r="B1486" t="s">
        <v>33</v>
      </c>
      <c r="C1486">
        <v>45</v>
      </c>
      <c r="D1486" t="s">
        <v>8071</v>
      </c>
      <c r="E1486" t="s">
        <v>8084</v>
      </c>
      <c r="F1486" t="s">
        <v>17</v>
      </c>
      <c r="G1486">
        <v>1</v>
      </c>
      <c r="H1486" s="1">
        <v>8207</v>
      </c>
      <c r="I1486">
        <v>7521</v>
      </c>
      <c r="J1486" s="1">
        <v>18</v>
      </c>
      <c r="K1486" t="s">
        <v>44</v>
      </c>
      <c r="L1486" t="s">
        <v>14</v>
      </c>
      <c r="M1486" t="s">
        <v>23</v>
      </c>
      <c r="N1486" s="1">
        <f xml:space="preserve"> ROUND((1 - _xlfn.PERCENTRANK.INC(customers[days_since_last_purchase],customers[[#This Row],[days_since_last_purchase]]))*4 +1,0)</f>
        <v>4</v>
      </c>
      <c r="O1486" s="1">
        <f>ROUND(_xlfn.PERCENTRANK.INC(customers[total_orders],customers[[#This Row],[total_orders]])*4+1,0)</f>
        <v>1</v>
      </c>
      <c r="P1486" s="1">
        <f>ROUND(_xlfn.PERCENTRANK.INC(customers[total_spend_usd],customers[[#This Row],[total_spend_usd]])*4+1,0)</f>
        <v>1</v>
      </c>
      <c r="Q1486" s="1">
        <v>411</v>
      </c>
      <c r="R1486" s="1" t="str">
        <f>_xlfn.XLOOKUP(Q1486,RFM[RFM Score],RFM[Client Segmentation])</f>
        <v>New Customer</v>
      </c>
    </row>
    <row r="1487" spans="1:18" x14ac:dyDescent="0.3">
      <c r="A1487" t="s">
        <v>1539</v>
      </c>
      <c r="B1487" t="s">
        <v>33</v>
      </c>
      <c r="C1487">
        <v>63</v>
      </c>
      <c r="D1487" t="s">
        <v>8072</v>
      </c>
      <c r="E1487" t="s">
        <v>8084</v>
      </c>
      <c r="F1487" t="s">
        <v>17</v>
      </c>
      <c r="G1487">
        <v>5</v>
      </c>
      <c r="H1487" s="1">
        <v>6722</v>
      </c>
      <c r="I1487">
        <v>34228</v>
      </c>
      <c r="J1487" s="1">
        <v>42</v>
      </c>
      <c r="K1487" t="s">
        <v>25</v>
      </c>
      <c r="L1487" t="s">
        <v>22</v>
      </c>
      <c r="M1487" t="s">
        <v>15</v>
      </c>
      <c r="N1487" s="1">
        <f xml:space="preserve"> ROUND((1 - _xlfn.PERCENTRANK.INC(customers[days_since_last_purchase],customers[[#This Row],[days_since_last_purchase]]))*4 +1,0)</f>
        <v>3</v>
      </c>
      <c r="O1487" s="1">
        <f>ROUND(_xlfn.PERCENTRANK.INC(customers[total_orders],customers[[#This Row],[total_orders]])*4+1,0)</f>
        <v>2</v>
      </c>
      <c r="P1487" s="1">
        <f>ROUND(_xlfn.PERCENTRANK.INC(customers[total_spend_usd],customers[[#This Row],[total_spend_usd]])*4+1,0)</f>
        <v>2</v>
      </c>
      <c r="Q1487" s="1">
        <v>322</v>
      </c>
      <c r="R1487" s="1" t="str">
        <f>_xlfn.XLOOKUP(Q1487,RFM[RFM Score],RFM[Client Segmentation])</f>
        <v>Hibernating</v>
      </c>
    </row>
    <row r="1488" spans="1:18" x14ac:dyDescent="0.3">
      <c r="A1488" t="s">
        <v>1540</v>
      </c>
      <c r="B1488" t="s">
        <v>88</v>
      </c>
      <c r="C1488">
        <v>55</v>
      </c>
      <c r="D1488" t="s">
        <v>8072</v>
      </c>
      <c r="E1488" t="s">
        <v>8085</v>
      </c>
      <c r="F1488" t="s">
        <v>12</v>
      </c>
      <c r="G1488">
        <v>16</v>
      </c>
      <c r="H1488" s="1">
        <v>7394</v>
      </c>
      <c r="I1488">
        <v>117068</v>
      </c>
      <c r="J1488" s="1">
        <v>37</v>
      </c>
      <c r="K1488" t="s">
        <v>18</v>
      </c>
      <c r="L1488" t="s">
        <v>19</v>
      </c>
      <c r="M1488" t="s">
        <v>23</v>
      </c>
      <c r="N1488" s="1">
        <f xml:space="preserve"> ROUND((1 - _xlfn.PERCENTRANK.INC(customers[days_since_last_purchase],customers[[#This Row],[days_since_last_purchase]]))*4 +1,0)</f>
        <v>3</v>
      </c>
      <c r="O1488" s="1">
        <f>ROUND(_xlfn.PERCENTRANK.INC(customers[total_orders],customers[[#This Row],[total_orders]])*4+1,0)</f>
        <v>3</v>
      </c>
      <c r="P1488" s="1">
        <f>ROUND(_xlfn.PERCENTRANK.INC(customers[total_spend_usd],customers[[#This Row],[total_spend_usd]])*4+1,0)</f>
        <v>4</v>
      </c>
      <c r="Q1488" s="1">
        <v>334</v>
      </c>
      <c r="R1488" s="1" t="str">
        <f>_xlfn.XLOOKUP(Q1488,RFM[RFM Score],RFM[Client Segmentation])</f>
        <v>Need Attention</v>
      </c>
    </row>
    <row r="1489" spans="1:18" x14ac:dyDescent="0.3">
      <c r="A1489" t="s">
        <v>1541</v>
      </c>
      <c r="B1489" t="s">
        <v>30</v>
      </c>
      <c r="C1489">
        <v>53</v>
      </c>
      <c r="D1489" t="s">
        <v>8071</v>
      </c>
      <c r="E1489" t="s">
        <v>8084</v>
      </c>
      <c r="F1489" t="s">
        <v>12</v>
      </c>
      <c r="G1489">
        <v>12</v>
      </c>
      <c r="H1489" s="1">
        <v>9073</v>
      </c>
      <c r="I1489">
        <v>100904</v>
      </c>
      <c r="J1489" s="1">
        <v>46</v>
      </c>
      <c r="K1489" t="s">
        <v>37</v>
      </c>
      <c r="L1489" t="s">
        <v>14</v>
      </c>
      <c r="M1489" t="s">
        <v>23</v>
      </c>
      <c r="N1489" s="1">
        <f xml:space="preserve"> ROUND((1 - _xlfn.PERCENTRANK.INC(customers[days_since_last_purchase],customers[[#This Row],[days_since_last_purchase]]))*4 +1,0)</f>
        <v>3</v>
      </c>
      <c r="O1489" s="1">
        <f>ROUND(_xlfn.PERCENTRANK.INC(customers[total_orders],customers[[#This Row],[total_orders]])*4+1,0)</f>
        <v>3</v>
      </c>
      <c r="P1489" s="1">
        <f>ROUND(_xlfn.PERCENTRANK.INC(customers[total_spend_usd],customers[[#This Row],[total_spend_usd]])*4+1,0)</f>
        <v>3</v>
      </c>
      <c r="Q1489" s="1">
        <v>333</v>
      </c>
      <c r="R1489" s="1" t="str">
        <f>_xlfn.XLOOKUP(Q1489,RFM[RFM Score],RFM[Client Segmentation])</f>
        <v>Potential Loyalist</v>
      </c>
    </row>
    <row r="1490" spans="1:18" x14ac:dyDescent="0.3">
      <c r="A1490" t="s">
        <v>1542</v>
      </c>
      <c r="B1490" t="s">
        <v>33</v>
      </c>
      <c r="C1490">
        <v>32</v>
      </c>
      <c r="D1490" t="s">
        <v>8070</v>
      </c>
      <c r="E1490" t="s">
        <v>8084</v>
      </c>
      <c r="F1490" t="s">
        <v>12</v>
      </c>
      <c r="G1490">
        <v>9</v>
      </c>
      <c r="H1490" s="1">
        <v>2399</v>
      </c>
      <c r="I1490">
        <v>20185</v>
      </c>
      <c r="J1490" s="1">
        <v>42</v>
      </c>
      <c r="K1490" t="s">
        <v>37</v>
      </c>
      <c r="L1490" t="s">
        <v>14</v>
      </c>
      <c r="M1490" t="s">
        <v>23</v>
      </c>
      <c r="N1490" s="1">
        <f xml:space="preserve"> ROUND((1 - _xlfn.PERCENTRANK.INC(customers[days_since_last_purchase],customers[[#This Row],[days_since_last_purchase]]))*4 +1,0)</f>
        <v>3</v>
      </c>
      <c r="O1490" s="1">
        <f>ROUND(_xlfn.PERCENTRANK.INC(customers[total_orders],customers[[#This Row],[total_orders]])*4+1,0)</f>
        <v>2</v>
      </c>
      <c r="P1490" s="1">
        <f>ROUND(_xlfn.PERCENTRANK.INC(customers[total_spend_usd],customers[[#This Row],[total_spend_usd]])*4+1,0)</f>
        <v>2</v>
      </c>
      <c r="Q1490" s="1">
        <v>322</v>
      </c>
      <c r="R1490" s="1" t="str">
        <f>_xlfn.XLOOKUP(Q1490,RFM[RFM Score],RFM[Client Segmentation])</f>
        <v>Hibernating</v>
      </c>
    </row>
    <row r="1491" spans="1:18" x14ac:dyDescent="0.3">
      <c r="A1491" t="s">
        <v>1543</v>
      </c>
      <c r="B1491" t="s">
        <v>11</v>
      </c>
      <c r="C1491">
        <v>44</v>
      </c>
      <c r="D1491" t="s">
        <v>8068</v>
      </c>
      <c r="E1491" t="s">
        <v>8084</v>
      </c>
      <c r="F1491" t="s">
        <v>17</v>
      </c>
      <c r="G1491">
        <v>17</v>
      </c>
      <c r="H1491" s="1">
        <v>10665</v>
      </c>
      <c r="I1491">
        <v>165033</v>
      </c>
      <c r="J1491" s="1">
        <v>142</v>
      </c>
      <c r="K1491" t="s">
        <v>13</v>
      </c>
      <c r="L1491" t="s">
        <v>14</v>
      </c>
      <c r="M1491" t="s">
        <v>23</v>
      </c>
      <c r="N1491" s="1">
        <f xml:space="preserve"> ROUND((1 - _xlfn.PERCENTRANK.INC(customers[days_since_last_purchase],customers[[#This Row],[days_since_last_purchase]]))*4 +1,0)</f>
        <v>1</v>
      </c>
      <c r="O1491" s="1">
        <f>ROUND(_xlfn.PERCENTRANK.INC(customers[total_orders],customers[[#This Row],[total_orders]])*4+1,0)</f>
        <v>3</v>
      </c>
      <c r="P1491" s="1">
        <f>ROUND(_xlfn.PERCENTRANK.INC(customers[total_spend_usd],customers[[#This Row],[total_spend_usd]])*4+1,0)</f>
        <v>4</v>
      </c>
      <c r="Q1491" s="1">
        <v>134</v>
      </c>
      <c r="R1491" s="1" t="str">
        <f>_xlfn.XLOOKUP(Q1491,RFM[RFM Score],RFM[Client Segmentation])</f>
        <v>At Risk</v>
      </c>
    </row>
    <row r="1492" spans="1:18" x14ac:dyDescent="0.3">
      <c r="A1492" t="s">
        <v>1544</v>
      </c>
      <c r="B1492" t="s">
        <v>147</v>
      </c>
      <c r="C1492">
        <v>45</v>
      </c>
      <c r="D1492" t="s">
        <v>8071</v>
      </c>
      <c r="E1492" t="s">
        <v>8085</v>
      </c>
      <c r="F1492" t="s">
        <v>17</v>
      </c>
      <c r="G1492">
        <v>7</v>
      </c>
      <c r="H1492" s="1">
        <v>15144</v>
      </c>
      <c r="I1492">
        <v>94292</v>
      </c>
      <c r="J1492" s="1">
        <v>13</v>
      </c>
      <c r="K1492" t="s">
        <v>44</v>
      </c>
      <c r="L1492" t="s">
        <v>22</v>
      </c>
      <c r="M1492" t="s">
        <v>23</v>
      </c>
      <c r="N1492" s="1">
        <f xml:space="preserve"> ROUND((1 - _xlfn.PERCENTRANK.INC(customers[days_since_last_purchase],customers[[#This Row],[days_since_last_purchase]]))*4 +1,0)</f>
        <v>4</v>
      </c>
      <c r="O1492" s="1">
        <f>ROUND(_xlfn.PERCENTRANK.INC(customers[total_orders],customers[[#This Row],[total_orders]])*4+1,0)</f>
        <v>2</v>
      </c>
      <c r="P1492" s="1">
        <f>ROUND(_xlfn.PERCENTRANK.INC(customers[total_spend_usd],customers[[#This Row],[total_spend_usd]])*4+1,0)</f>
        <v>3</v>
      </c>
      <c r="Q1492" s="1">
        <v>423</v>
      </c>
      <c r="R1492" s="1" t="str">
        <f>_xlfn.XLOOKUP(Q1492,RFM[RFM Score],RFM[Client Segmentation])</f>
        <v>Potential Loyalist</v>
      </c>
    </row>
    <row r="1493" spans="1:18" x14ac:dyDescent="0.3">
      <c r="A1493" t="s">
        <v>1545</v>
      </c>
      <c r="B1493" t="s">
        <v>96</v>
      </c>
      <c r="C1493">
        <v>39</v>
      </c>
      <c r="D1493" t="s">
        <v>8068</v>
      </c>
      <c r="E1493" t="s">
        <v>8086</v>
      </c>
      <c r="F1493" t="s">
        <v>12</v>
      </c>
      <c r="G1493">
        <v>2</v>
      </c>
      <c r="H1493" s="1">
        <v>5081</v>
      </c>
      <c r="I1493">
        <v>10575</v>
      </c>
      <c r="J1493" s="1">
        <v>78</v>
      </c>
      <c r="K1493" t="s">
        <v>31</v>
      </c>
      <c r="L1493" t="s">
        <v>22</v>
      </c>
      <c r="M1493" t="s">
        <v>15</v>
      </c>
      <c r="N1493" s="1">
        <f xml:space="preserve"> ROUND((1 - _xlfn.PERCENTRANK.INC(customers[days_since_last_purchase],customers[[#This Row],[days_since_last_purchase]]))*4 +1,0)</f>
        <v>2</v>
      </c>
      <c r="O1493" s="1">
        <f>ROUND(_xlfn.PERCENTRANK.INC(customers[total_orders],customers[[#This Row],[total_orders]])*4+1,0)</f>
        <v>1</v>
      </c>
      <c r="P1493" s="1">
        <f>ROUND(_xlfn.PERCENTRANK.INC(customers[total_spend_usd],customers[[#This Row],[total_spend_usd]])*4+1,0)</f>
        <v>2</v>
      </c>
      <c r="Q1493" s="1">
        <v>212</v>
      </c>
      <c r="R1493" s="1" t="str">
        <f>_xlfn.XLOOKUP(Q1493,RFM[RFM Score],RFM[Client Segmentation])</f>
        <v>Hibernating</v>
      </c>
    </row>
    <row r="1494" spans="1:18" x14ac:dyDescent="0.3">
      <c r="A1494" t="s">
        <v>1546</v>
      </c>
      <c r="B1494" t="s">
        <v>96</v>
      </c>
      <c r="C1494">
        <v>45</v>
      </c>
      <c r="D1494" t="s">
        <v>8071</v>
      </c>
      <c r="E1494" t="s">
        <v>8084</v>
      </c>
      <c r="F1494" t="s">
        <v>17</v>
      </c>
      <c r="G1494">
        <v>22</v>
      </c>
      <c r="H1494" s="1">
        <v>4873</v>
      </c>
      <c r="I1494">
        <v>95942</v>
      </c>
      <c r="J1494" s="1">
        <v>144</v>
      </c>
      <c r="K1494" t="s">
        <v>98</v>
      </c>
      <c r="L1494" t="s">
        <v>14</v>
      </c>
      <c r="M1494" t="s">
        <v>15</v>
      </c>
      <c r="N1494" s="1">
        <f xml:space="preserve"> ROUND((1 - _xlfn.PERCENTRANK.INC(customers[days_since_last_purchase],customers[[#This Row],[days_since_last_purchase]]))*4 +1,0)</f>
        <v>1</v>
      </c>
      <c r="O1494" s="1">
        <f>ROUND(_xlfn.PERCENTRANK.INC(customers[total_orders],customers[[#This Row],[total_orders]])*4+1,0)</f>
        <v>4</v>
      </c>
      <c r="P1494" s="1">
        <f>ROUND(_xlfn.PERCENTRANK.INC(customers[total_spend_usd],customers[[#This Row],[total_spend_usd]])*4+1,0)</f>
        <v>3</v>
      </c>
      <c r="Q1494" s="1">
        <v>143</v>
      </c>
      <c r="R1494" s="1" t="str">
        <f>_xlfn.XLOOKUP(Q1494,RFM[RFM Score],RFM[Client Segmentation])</f>
        <v>At Risk</v>
      </c>
    </row>
    <row r="1495" spans="1:18" x14ac:dyDescent="0.3">
      <c r="A1495" t="s">
        <v>1547</v>
      </c>
      <c r="B1495" t="s">
        <v>51</v>
      </c>
      <c r="C1495">
        <v>22</v>
      </c>
      <c r="D1495" t="s">
        <v>8069</v>
      </c>
      <c r="E1495" t="s">
        <v>8087</v>
      </c>
      <c r="F1495" t="s">
        <v>17</v>
      </c>
      <c r="G1495">
        <v>1</v>
      </c>
      <c r="H1495" s="1">
        <v>5889</v>
      </c>
      <c r="I1495">
        <v>6139</v>
      </c>
      <c r="J1495" s="1">
        <v>110</v>
      </c>
      <c r="K1495" t="s">
        <v>40</v>
      </c>
      <c r="L1495" t="s">
        <v>45</v>
      </c>
      <c r="M1495" t="s">
        <v>15</v>
      </c>
      <c r="N1495" s="1">
        <f xml:space="preserve"> ROUND((1 - _xlfn.PERCENTRANK.INC(customers[days_since_last_purchase],customers[[#This Row],[days_since_last_purchase]]))*4 +1,0)</f>
        <v>2</v>
      </c>
      <c r="O1495" s="1">
        <f>ROUND(_xlfn.PERCENTRANK.INC(customers[total_orders],customers[[#This Row],[total_orders]])*4+1,0)</f>
        <v>1</v>
      </c>
      <c r="P1495" s="1">
        <f>ROUND(_xlfn.PERCENTRANK.INC(customers[total_spend_usd],customers[[#This Row],[total_spend_usd]])*4+1,0)</f>
        <v>1</v>
      </c>
      <c r="Q1495" s="1">
        <v>211</v>
      </c>
      <c r="R1495" s="1" t="str">
        <f>_xlfn.XLOOKUP(Q1495,RFM[RFM Score],RFM[Client Segmentation])</f>
        <v>Hibernating</v>
      </c>
    </row>
    <row r="1496" spans="1:18" x14ac:dyDescent="0.3">
      <c r="A1496" t="s">
        <v>1548</v>
      </c>
      <c r="B1496" t="s">
        <v>123</v>
      </c>
      <c r="C1496">
        <v>37</v>
      </c>
      <c r="D1496" t="s">
        <v>8068</v>
      </c>
      <c r="E1496" t="s">
        <v>8084</v>
      </c>
      <c r="F1496" t="s">
        <v>12</v>
      </c>
      <c r="G1496">
        <v>12</v>
      </c>
      <c r="H1496" s="1">
        <v>18306</v>
      </c>
      <c r="I1496">
        <v>191705</v>
      </c>
      <c r="J1496" s="1">
        <v>41</v>
      </c>
      <c r="K1496" t="s">
        <v>40</v>
      </c>
      <c r="L1496" t="s">
        <v>19</v>
      </c>
      <c r="M1496" t="s">
        <v>23</v>
      </c>
      <c r="N1496" s="1">
        <f xml:space="preserve"> ROUND((1 - _xlfn.PERCENTRANK.INC(customers[days_since_last_purchase],customers[[#This Row],[days_since_last_purchase]]))*4 +1,0)</f>
        <v>3</v>
      </c>
      <c r="O1496" s="1">
        <f>ROUND(_xlfn.PERCENTRANK.INC(customers[total_orders],customers[[#This Row],[total_orders]])*4+1,0)</f>
        <v>3</v>
      </c>
      <c r="P1496" s="1">
        <f>ROUND(_xlfn.PERCENTRANK.INC(customers[total_spend_usd],customers[[#This Row],[total_spend_usd]])*4+1,0)</f>
        <v>4</v>
      </c>
      <c r="Q1496" s="1">
        <v>334</v>
      </c>
      <c r="R1496" s="1" t="str">
        <f>_xlfn.XLOOKUP(Q1496,RFM[RFM Score],RFM[Client Segmentation])</f>
        <v>Need Attention</v>
      </c>
    </row>
    <row r="1497" spans="1:18" x14ac:dyDescent="0.3">
      <c r="A1497" t="s">
        <v>1549</v>
      </c>
      <c r="B1497" t="s">
        <v>27</v>
      </c>
      <c r="C1497">
        <v>44</v>
      </c>
      <c r="D1497" t="s">
        <v>8068</v>
      </c>
      <c r="E1497" t="s">
        <v>8084</v>
      </c>
      <c r="F1497" t="s">
        <v>12</v>
      </c>
      <c r="G1497">
        <v>5</v>
      </c>
      <c r="H1497" s="1">
        <v>341</v>
      </c>
      <c r="I1497">
        <v>19467</v>
      </c>
      <c r="J1497" s="1">
        <v>31</v>
      </c>
      <c r="K1497" t="s">
        <v>21</v>
      </c>
      <c r="L1497" t="s">
        <v>14</v>
      </c>
      <c r="M1497" t="s">
        <v>23</v>
      </c>
      <c r="N1497" s="1">
        <f xml:space="preserve"> ROUND((1 - _xlfn.PERCENTRANK.INC(customers[days_since_last_purchase],customers[[#This Row],[days_since_last_purchase]]))*4 +1,0)</f>
        <v>3</v>
      </c>
      <c r="O1497" s="1">
        <f>ROUND(_xlfn.PERCENTRANK.INC(customers[total_orders],customers[[#This Row],[total_orders]])*4+1,0)</f>
        <v>2</v>
      </c>
      <c r="P1497" s="1">
        <f>ROUND(_xlfn.PERCENTRANK.INC(customers[total_spend_usd],customers[[#This Row],[total_spend_usd]])*4+1,0)</f>
        <v>2</v>
      </c>
      <c r="Q1497" s="1">
        <v>322</v>
      </c>
      <c r="R1497" s="1" t="str">
        <f>_xlfn.XLOOKUP(Q1497,RFM[RFM Score],RFM[Client Segmentation])</f>
        <v>Hibernating</v>
      </c>
    </row>
    <row r="1498" spans="1:18" x14ac:dyDescent="0.3">
      <c r="A1498" t="s">
        <v>1550</v>
      </c>
      <c r="B1498" t="s">
        <v>43</v>
      </c>
      <c r="C1498">
        <v>40</v>
      </c>
      <c r="D1498" t="s">
        <v>8068</v>
      </c>
      <c r="E1498" t="s">
        <v>8084</v>
      </c>
      <c r="F1498" t="s">
        <v>17</v>
      </c>
      <c r="G1498">
        <v>14</v>
      </c>
      <c r="H1498" s="1">
        <v>11872</v>
      </c>
      <c r="I1498">
        <v>164176</v>
      </c>
      <c r="J1498" s="1">
        <v>80</v>
      </c>
      <c r="K1498" t="s">
        <v>21</v>
      </c>
      <c r="L1498" t="s">
        <v>34</v>
      </c>
      <c r="M1498" t="s">
        <v>15</v>
      </c>
      <c r="N1498" s="1">
        <f xml:space="preserve"> ROUND((1 - _xlfn.PERCENTRANK.INC(customers[days_since_last_purchase],customers[[#This Row],[days_since_last_purchase]]))*4 +1,0)</f>
        <v>2</v>
      </c>
      <c r="O1498" s="1">
        <f>ROUND(_xlfn.PERCENTRANK.INC(customers[total_orders],customers[[#This Row],[total_orders]])*4+1,0)</f>
        <v>3</v>
      </c>
      <c r="P1498" s="1">
        <f>ROUND(_xlfn.PERCENTRANK.INC(customers[total_spend_usd],customers[[#This Row],[total_spend_usd]])*4+1,0)</f>
        <v>4</v>
      </c>
      <c r="Q1498" s="1">
        <v>234</v>
      </c>
      <c r="R1498" s="1" t="str">
        <f>_xlfn.XLOOKUP(Q1498,RFM[RFM Score],RFM[Client Segmentation])</f>
        <v>At Risk</v>
      </c>
    </row>
    <row r="1499" spans="1:18" x14ac:dyDescent="0.3">
      <c r="A1499" t="s">
        <v>1551</v>
      </c>
      <c r="B1499" t="s">
        <v>96</v>
      </c>
      <c r="C1499">
        <v>37</v>
      </c>
      <c r="D1499" t="s">
        <v>8068</v>
      </c>
      <c r="E1499" t="s">
        <v>8084</v>
      </c>
      <c r="F1499" t="s">
        <v>12</v>
      </c>
      <c r="G1499">
        <v>10</v>
      </c>
      <c r="H1499" s="1">
        <v>4204</v>
      </c>
      <c r="I1499">
        <v>45091</v>
      </c>
      <c r="J1499" s="1">
        <v>24</v>
      </c>
      <c r="K1499" t="s">
        <v>37</v>
      </c>
      <c r="L1499" t="s">
        <v>22</v>
      </c>
      <c r="M1499" t="s">
        <v>15</v>
      </c>
      <c r="N1499" s="1">
        <f xml:space="preserve"> ROUND((1 - _xlfn.PERCENTRANK.INC(customers[days_since_last_purchase],customers[[#This Row],[days_since_last_purchase]]))*4 +1,0)</f>
        <v>4</v>
      </c>
      <c r="O1499" s="1">
        <f>ROUND(_xlfn.PERCENTRANK.INC(customers[total_orders],customers[[#This Row],[total_orders]])*4+1,0)</f>
        <v>3</v>
      </c>
      <c r="P1499" s="1">
        <f>ROUND(_xlfn.PERCENTRANK.INC(customers[total_spend_usd],customers[[#This Row],[total_spend_usd]])*4+1,0)</f>
        <v>3</v>
      </c>
      <c r="Q1499" s="1">
        <v>433</v>
      </c>
      <c r="R1499" s="1" t="str">
        <f>_xlfn.XLOOKUP(Q1499,RFM[RFM Score],RFM[Client Segmentation])</f>
        <v>Potential Loyalist</v>
      </c>
    </row>
    <row r="1500" spans="1:18" x14ac:dyDescent="0.3">
      <c r="A1500" t="s">
        <v>1552</v>
      </c>
      <c r="B1500" t="s">
        <v>11</v>
      </c>
      <c r="C1500">
        <v>42</v>
      </c>
      <c r="D1500" t="s">
        <v>8068</v>
      </c>
      <c r="E1500" t="s">
        <v>8084</v>
      </c>
      <c r="F1500" t="s">
        <v>17</v>
      </c>
      <c r="G1500">
        <v>10</v>
      </c>
      <c r="H1500" s="1">
        <v>5253</v>
      </c>
      <c r="I1500">
        <v>52805</v>
      </c>
      <c r="J1500" s="1">
        <v>33</v>
      </c>
      <c r="K1500" t="s">
        <v>40</v>
      </c>
      <c r="L1500" t="s">
        <v>22</v>
      </c>
      <c r="M1500" t="s">
        <v>23</v>
      </c>
      <c r="N1500" s="1">
        <f xml:space="preserve"> ROUND((1 - _xlfn.PERCENTRANK.INC(customers[days_since_last_purchase],customers[[#This Row],[days_since_last_purchase]]))*4 +1,0)</f>
        <v>3</v>
      </c>
      <c r="O1500" s="1">
        <f>ROUND(_xlfn.PERCENTRANK.INC(customers[total_orders],customers[[#This Row],[total_orders]])*4+1,0)</f>
        <v>3</v>
      </c>
      <c r="P1500" s="1">
        <f>ROUND(_xlfn.PERCENTRANK.INC(customers[total_spend_usd],customers[[#This Row],[total_spend_usd]])*4+1,0)</f>
        <v>3</v>
      </c>
      <c r="Q1500" s="1">
        <v>333</v>
      </c>
      <c r="R1500" s="1" t="str">
        <f>_xlfn.XLOOKUP(Q1500,RFM[RFM Score],RFM[Client Segmentation])</f>
        <v>Potential Loyalist</v>
      </c>
    </row>
    <row r="1501" spans="1:18" x14ac:dyDescent="0.3">
      <c r="A1501" t="s">
        <v>1553</v>
      </c>
      <c r="B1501" t="s">
        <v>11</v>
      </c>
      <c r="C1501">
        <v>43</v>
      </c>
      <c r="D1501" t="s">
        <v>8068</v>
      </c>
      <c r="E1501" t="s">
        <v>8084</v>
      </c>
      <c r="F1501" t="s">
        <v>12</v>
      </c>
      <c r="G1501">
        <v>1</v>
      </c>
      <c r="H1501" s="1">
        <v>1683</v>
      </c>
      <c r="I1501">
        <v>1667</v>
      </c>
      <c r="J1501" s="1">
        <v>4</v>
      </c>
      <c r="K1501" t="s">
        <v>31</v>
      </c>
      <c r="L1501" t="s">
        <v>14</v>
      </c>
      <c r="M1501" t="s">
        <v>23</v>
      </c>
      <c r="N1501" s="1">
        <f xml:space="preserve"> ROUND((1 - _xlfn.PERCENTRANK.INC(customers[days_since_last_purchase],customers[[#This Row],[days_since_last_purchase]]))*4 +1,0)</f>
        <v>5</v>
      </c>
      <c r="O1501" s="1">
        <f>ROUND(_xlfn.PERCENTRANK.INC(customers[total_orders],customers[[#This Row],[total_orders]])*4+1,0)</f>
        <v>1</v>
      </c>
      <c r="P1501" s="1">
        <f>ROUND(_xlfn.PERCENTRANK.INC(customers[total_spend_usd],customers[[#This Row],[total_spend_usd]])*4+1,0)</f>
        <v>1</v>
      </c>
      <c r="Q1501" s="1">
        <v>511</v>
      </c>
      <c r="R1501" s="1" t="str">
        <f>_xlfn.XLOOKUP(Q1501,RFM[RFM Score],RFM[Client Segmentation])</f>
        <v>New Customer</v>
      </c>
    </row>
    <row r="1502" spans="1:18" x14ac:dyDescent="0.3">
      <c r="A1502" t="s">
        <v>1554</v>
      </c>
      <c r="B1502" t="s">
        <v>173</v>
      </c>
      <c r="C1502">
        <v>33</v>
      </c>
      <c r="D1502" t="s">
        <v>8070</v>
      </c>
      <c r="E1502" t="s">
        <v>8086</v>
      </c>
      <c r="F1502" t="s">
        <v>17</v>
      </c>
      <c r="G1502">
        <v>8</v>
      </c>
      <c r="H1502" s="1">
        <v>9545</v>
      </c>
      <c r="I1502">
        <v>83409</v>
      </c>
      <c r="J1502" s="1">
        <v>3</v>
      </c>
      <c r="K1502" t="s">
        <v>124</v>
      </c>
      <c r="L1502" t="s">
        <v>14</v>
      </c>
      <c r="M1502" t="s">
        <v>23</v>
      </c>
      <c r="N1502" s="1">
        <f xml:space="preserve"> ROUND((1 - _xlfn.PERCENTRANK.INC(customers[days_since_last_purchase],customers[[#This Row],[days_since_last_purchase]]))*4 +1,0)</f>
        <v>5</v>
      </c>
      <c r="O1502" s="1">
        <f>ROUND(_xlfn.PERCENTRANK.INC(customers[total_orders],customers[[#This Row],[total_orders]])*4+1,0)</f>
        <v>2</v>
      </c>
      <c r="P1502" s="1">
        <f>ROUND(_xlfn.PERCENTRANK.INC(customers[total_spend_usd],customers[[#This Row],[total_spend_usd]])*4+1,0)</f>
        <v>3</v>
      </c>
      <c r="Q1502" s="1">
        <v>523</v>
      </c>
      <c r="R1502" s="1" t="str">
        <f>_xlfn.XLOOKUP(Q1502,RFM[RFM Score],RFM[Client Segmentation])</f>
        <v>Promising</v>
      </c>
    </row>
    <row r="1503" spans="1:18" x14ac:dyDescent="0.3">
      <c r="A1503" t="s">
        <v>1555</v>
      </c>
      <c r="B1503" t="s">
        <v>96</v>
      </c>
      <c r="C1503">
        <v>30</v>
      </c>
      <c r="D1503" t="s">
        <v>8070</v>
      </c>
      <c r="E1503" t="s">
        <v>8084</v>
      </c>
      <c r="F1503" t="s">
        <v>17</v>
      </c>
      <c r="G1503">
        <v>1</v>
      </c>
      <c r="H1503" s="1">
        <v>9127</v>
      </c>
      <c r="I1503">
        <v>7819</v>
      </c>
      <c r="J1503" s="1">
        <v>26</v>
      </c>
      <c r="K1503" t="s">
        <v>25</v>
      </c>
      <c r="L1503" t="s">
        <v>19</v>
      </c>
      <c r="M1503" t="s">
        <v>15</v>
      </c>
      <c r="N1503" s="1">
        <f xml:space="preserve"> ROUND((1 - _xlfn.PERCENTRANK.INC(customers[days_since_last_purchase],customers[[#This Row],[days_since_last_purchase]]))*4 +1,0)</f>
        <v>4</v>
      </c>
      <c r="O1503" s="1">
        <f>ROUND(_xlfn.PERCENTRANK.INC(customers[total_orders],customers[[#This Row],[total_orders]])*4+1,0)</f>
        <v>1</v>
      </c>
      <c r="P1503" s="1">
        <f>ROUND(_xlfn.PERCENTRANK.INC(customers[total_spend_usd],customers[[#This Row],[total_spend_usd]])*4+1,0)</f>
        <v>1</v>
      </c>
      <c r="Q1503" s="1">
        <v>411</v>
      </c>
      <c r="R1503" s="1" t="str">
        <f>_xlfn.XLOOKUP(Q1503,RFM[RFM Score],RFM[Client Segmentation])</f>
        <v>New Customer</v>
      </c>
    </row>
    <row r="1504" spans="1:18" x14ac:dyDescent="0.3">
      <c r="A1504" t="s">
        <v>1556</v>
      </c>
      <c r="B1504" t="s">
        <v>11</v>
      </c>
      <c r="C1504">
        <v>20</v>
      </c>
      <c r="D1504" t="s">
        <v>8069</v>
      </c>
      <c r="E1504" t="s">
        <v>8087</v>
      </c>
      <c r="F1504" t="s">
        <v>12</v>
      </c>
      <c r="G1504">
        <v>19</v>
      </c>
      <c r="H1504" s="1">
        <v>1846</v>
      </c>
      <c r="I1504">
        <v>34065</v>
      </c>
      <c r="J1504" s="1">
        <v>62</v>
      </c>
      <c r="K1504" t="s">
        <v>21</v>
      </c>
      <c r="L1504" t="s">
        <v>14</v>
      </c>
      <c r="M1504" t="s">
        <v>15</v>
      </c>
      <c r="N1504" s="1">
        <f xml:space="preserve"> ROUND((1 - _xlfn.PERCENTRANK.INC(customers[days_since_last_purchase],customers[[#This Row],[days_since_last_purchase]]))*4 +1,0)</f>
        <v>2</v>
      </c>
      <c r="O1504" s="1">
        <f>ROUND(_xlfn.PERCENTRANK.INC(customers[total_orders],customers[[#This Row],[total_orders]])*4+1,0)</f>
        <v>4</v>
      </c>
      <c r="P1504" s="1">
        <f>ROUND(_xlfn.PERCENTRANK.INC(customers[total_spend_usd],customers[[#This Row],[total_spend_usd]])*4+1,0)</f>
        <v>2</v>
      </c>
      <c r="Q1504" s="1">
        <v>242</v>
      </c>
      <c r="R1504" s="1" t="str">
        <f>_xlfn.XLOOKUP(Q1504,RFM[RFM Score],RFM[Client Segmentation])</f>
        <v>At Risk</v>
      </c>
    </row>
    <row r="1505" spans="1:18" x14ac:dyDescent="0.3">
      <c r="A1505" t="s">
        <v>1557</v>
      </c>
      <c r="B1505" t="s">
        <v>11</v>
      </c>
      <c r="C1505">
        <v>50</v>
      </c>
      <c r="D1505" t="s">
        <v>8071</v>
      </c>
      <c r="E1505" t="s">
        <v>8084</v>
      </c>
      <c r="F1505" t="s">
        <v>12</v>
      </c>
      <c r="G1505">
        <v>9</v>
      </c>
      <c r="H1505" s="1">
        <v>31073</v>
      </c>
      <c r="I1505">
        <v>28656</v>
      </c>
      <c r="J1505" s="1">
        <v>155</v>
      </c>
      <c r="K1505" t="s">
        <v>28</v>
      </c>
      <c r="L1505" t="s">
        <v>45</v>
      </c>
      <c r="M1505" t="s">
        <v>23</v>
      </c>
      <c r="N1505" s="1">
        <f xml:space="preserve"> ROUND((1 - _xlfn.PERCENTRANK.INC(customers[days_since_last_purchase],customers[[#This Row],[days_since_last_purchase]]))*4 +1,0)</f>
        <v>1</v>
      </c>
      <c r="O1505" s="1">
        <f>ROUND(_xlfn.PERCENTRANK.INC(customers[total_orders],customers[[#This Row],[total_orders]])*4+1,0)</f>
        <v>2</v>
      </c>
      <c r="P1505" s="1">
        <f>ROUND(_xlfn.PERCENTRANK.INC(customers[total_spend_usd],customers[[#This Row],[total_spend_usd]])*4+1,0)</f>
        <v>2</v>
      </c>
      <c r="Q1505" s="1">
        <v>122</v>
      </c>
      <c r="R1505" s="1" t="str">
        <f>_xlfn.XLOOKUP(Q1505,RFM[RFM Score],RFM[Client Segmentation])</f>
        <v>Hibernating</v>
      </c>
    </row>
    <row r="1506" spans="1:18" x14ac:dyDescent="0.3">
      <c r="A1506" t="s">
        <v>1558</v>
      </c>
      <c r="B1506" t="s">
        <v>11</v>
      </c>
      <c r="C1506">
        <v>37</v>
      </c>
      <c r="D1506" t="s">
        <v>8068</v>
      </c>
      <c r="E1506" t="s">
        <v>8084</v>
      </c>
      <c r="F1506" t="s">
        <v>12</v>
      </c>
      <c r="G1506">
        <v>2</v>
      </c>
      <c r="H1506" s="1">
        <v>4322</v>
      </c>
      <c r="I1506">
        <v>9907</v>
      </c>
      <c r="J1506" s="1">
        <v>12</v>
      </c>
      <c r="K1506" t="s">
        <v>98</v>
      </c>
      <c r="L1506" t="s">
        <v>14</v>
      </c>
      <c r="M1506" t="s">
        <v>15</v>
      </c>
      <c r="N1506" s="1">
        <f xml:space="preserve"> ROUND((1 - _xlfn.PERCENTRANK.INC(customers[days_since_last_purchase],customers[[#This Row],[days_since_last_purchase]]))*4 +1,0)</f>
        <v>4</v>
      </c>
      <c r="O1506" s="1">
        <f>ROUND(_xlfn.PERCENTRANK.INC(customers[total_orders],customers[[#This Row],[total_orders]])*4+1,0)</f>
        <v>1</v>
      </c>
      <c r="P1506" s="1">
        <f>ROUND(_xlfn.PERCENTRANK.INC(customers[total_spend_usd],customers[[#This Row],[total_spend_usd]])*4+1,0)</f>
        <v>1</v>
      </c>
      <c r="Q1506" s="1">
        <v>411</v>
      </c>
      <c r="R1506" s="1" t="str">
        <f>_xlfn.XLOOKUP(Q1506,RFM[RFM Score],RFM[Client Segmentation])</f>
        <v>New Customer</v>
      </c>
    </row>
    <row r="1507" spans="1:18" x14ac:dyDescent="0.3">
      <c r="A1507" t="s">
        <v>1559</v>
      </c>
      <c r="B1507" t="s">
        <v>88</v>
      </c>
      <c r="C1507">
        <v>42</v>
      </c>
      <c r="D1507" t="s">
        <v>8068</v>
      </c>
      <c r="E1507" t="s">
        <v>8084</v>
      </c>
      <c r="F1507" t="s">
        <v>12</v>
      </c>
      <c r="G1507">
        <v>4</v>
      </c>
      <c r="H1507" s="1">
        <v>9313</v>
      </c>
      <c r="I1507">
        <v>36796</v>
      </c>
      <c r="J1507" s="1">
        <v>52</v>
      </c>
      <c r="K1507" t="s">
        <v>98</v>
      </c>
      <c r="L1507" t="s">
        <v>14</v>
      </c>
      <c r="M1507" t="s">
        <v>23</v>
      </c>
      <c r="N1507" s="1">
        <f xml:space="preserve"> ROUND((1 - _xlfn.PERCENTRANK.INC(customers[days_since_last_purchase],customers[[#This Row],[days_since_last_purchase]]))*4 +1,0)</f>
        <v>3</v>
      </c>
      <c r="O1507" s="1">
        <f>ROUND(_xlfn.PERCENTRANK.INC(customers[total_orders],customers[[#This Row],[total_orders]])*4+1,0)</f>
        <v>2</v>
      </c>
      <c r="P1507" s="1">
        <f>ROUND(_xlfn.PERCENTRANK.INC(customers[total_spend_usd],customers[[#This Row],[total_spend_usd]])*4+1,0)</f>
        <v>2</v>
      </c>
      <c r="Q1507" s="1">
        <v>322</v>
      </c>
      <c r="R1507" s="1" t="str">
        <f>_xlfn.XLOOKUP(Q1507,RFM[RFM Score],RFM[Client Segmentation])</f>
        <v>Hibernating</v>
      </c>
    </row>
    <row r="1508" spans="1:18" x14ac:dyDescent="0.3">
      <c r="A1508" t="s">
        <v>1560</v>
      </c>
      <c r="B1508" t="s">
        <v>49</v>
      </c>
      <c r="C1508">
        <v>30</v>
      </c>
      <c r="D1508" t="s">
        <v>8070</v>
      </c>
      <c r="E1508" t="s">
        <v>8085</v>
      </c>
      <c r="F1508" t="s">
        <v>17</v>
      </c>
      <c r="G1508">
        <v>17</v>
      </c>
      <c r="H1508" s="1">
        <v>19045</v>
      </c>
      <c r="I1508">
        <v>300344</v>
      </c>
      <c r="J1508" s="1">
        <v>9</v>
      </c>
      <c r="K1508" t="s">
        <v>13</v>
      </c>
      <c r="L1508" t="s">
        <v>14</v>
      </c>
      <c r="M1508" t="s">
        <v>23</v>
      </c>
      <c r="N1508" s="1">
        <f xml:space="preserve"> ROUND((1 - _xlfn.PERCENTRANK.INC(customers[days_since_last_purchase],customers[[#This Row],[days_since_last_purchase]]))*4 +1,0)</f>
        <v>4</v>
      </c>
      <c r="O1508" s="1">
        <f>ROUND(_xlfn.PERCENTRANK.INC(customers[total_orders],customers[[#This Row],[total_orders]])*4+1,0)</f>
        <v>3</v>
      </c>
      <c r="P1508" s="1">
        <f>ROUND(_xlfn.PERCENTRANK.INC(customers[total_spend_usd],customers[[#This Row],[total_spend_usd]])*4+1,0)</f>
        <v>5</v>
      </c>
      <c r="Q1508" s="1">
        <v>435</v>
      </c>
      <c r="R1508" s="1" t="str">
        <f>_xlfn.XLOOKUP(Q1508,RFM[RFM Score],RFM[Client Segmentation])</f>
        <v>Loyal Customer</v>
      </c>
    </row>
    <row r="1509" spans="1:18" x14ac:dyDescent="0.3">
      <c r="A1509" t="s">
        <v>1561</v>
      </c>
      <c r="B1509" t="s">
        <v>11</v>
      </c>
      <c r="C1509">
        <v>43</v>
      </c>
      <c r="D1509" t="s">
        <v>8068</v>
      </c>
      <c r="E1509" t="s">
        <v>8084</v>
      </c>
      <c r="F1509" t="s">
        <v>17</v>
      </c>
      <c r="G1509">
        <v>7</v>
      </c>
      <c r="H1509" s="1">
        <v>8789</v>
      </c>
      <c r="I1509">
        <v>55048</v>
      </c>
      <c r="J1509" s="1">
        <v>177</v>
      </c>
      <c r="K1509" t="s">
        <v>52</v>
      </c>
      <c r="L1509" t="s">
        <v>19</v>
      </c>
      <c r="M1509" t="s">
        <v>23</v>
      </c>
      <c r="N1509" s="1">
        <f xml:space="preserve"> ROUND((1 - _xlfn.PERCENTRANK.INC(customers[days_since_last_purchase],customers[[#This Row],[days_since_last_purchase]]))*4 +1,0)</f>
        <v>1</v>
      </c>
      <c r="O1509" s="1">
        <f>ROUND(_xlfn.PERCENTRANK.INC(customers[total_orders],customers[[#This Row],[total_orders]])*4+1,0)</f>
        <v>2</v>
      </c>
      <c r="P1509" s="1">
        <f>ROUND(_xlfn.PERCENTRANK.INC(customers[total_spend_usd],customers[[#This Row],[total_spend_usd]])*4+1,0)</f>
        <v>3</v>
      </c>
      <c r="Q1509" s="1">
        <v>123</v>
      </c>
      <c r="R1509" s="1" t="str">
        <f>_xlfn.XLOOKUP(Q1509,RFM[RFM Score],RFM[Client Segmentation])</f>
        <v>Hibernating</v>
      </c>
    </row>
    <row r="1510" spans="1:18" x14ac:dyDescent="0.3">
      <c r="A1510" t="s">
        <v>1562</v>
      </c>
      <c r="B1510" t="s">
        <v>27</v>
      </c>
      <c r="C1510">
        <v>18</v>
      </c>
      <c r="D1510" t="s">
        <v>8069</v>
      </c>
      <c r="E1510" t="s">
        <v>8084</v>
      </c>
      <c r="F1510" t="s">
        <v>12</v>
      </c>
      <c r="G1510">
        <v>26</v>
      </c>
      <c r="H1510" s="1">
        <v>7922</v>
      </c>
      <c r="I1510">
        <v>203372</v>
      </c>
      <c r="J1510" s="1">
        <v>3</v>
      </c>
      <c r="K1510" t="s">
        <v>28</v>
      </c>
      <c r="L1510" t="s">
        <v>45</v>
      </c>
      <c r="M1510" t="s">
        <v>15</v>
      </c>
      <c r="N1510" s="1">
        <f xml:space="preserve"> ROUND((1 - _xlfn.PERCENTRANK.INC(customers[days_since_last_purchase],customers[[#This Row],[days_since_last_purchase]]))*4 +1,0)</f>
        <v>5</v>
      </c>
      <c r="O1510" s="1">
        <f>ROUND(_xlfn.PERCENTRANK.INC(customers[total_orders],customers[[#This Row],[total_orders]])*4+1,0)</f>
        <v>4</v>
      </c>
      <c r="P1510" s="1">
        <f>ROUND(_xlfn.PERCENTRANK.INC(customers[total_spend_usd],customers[[#This Row],[total_spend_usd]])*4+1,0)</f>
        <v>4</v>
      </c>
      <c r="Q1510" s="1">
        <v>544</v>
      </c>
      <c r="R1510" s="1" t="str">
        <f>_xlfn.XLOOKUP(Q1510,RFM[RFM Score],RFM[Client Segmentation])</f>
        <v>Champion</v>
      </c>
    </row>
    <row r="1511" spans="1:18" x14ac:dyDescent="0.3">
      <c r="A1511" t="s">
        <v>1563</v>
      </c>
      <c r="B1511" t="s">
        <v>27</v>
      </c>
      <c r="C1511">
        <v>32</v>
      </c>
      <c r="D1511" t="s">
        <v>8070</v>
      </c>
      <c r="E1511" t="s">
        <v>8084</v>
      </c>
      <c r="F1511" t="s">
        <v>12</v>
      </c>
      <c r="G1511">
        <v>70</v>
      </c>
      <c r="H1511" s="1">
        <v>5069</v>
      </c>
      <c r="I1511">
        <v>383766</v>
      </c>
      <c r="J1511" s="1">
        <v>75</v>
      </c>
      <c r="K1511" t="s">
        <v>28</v>
      </c>
      <c r="L1511" t="s">
        <v>19</v>
      </c>
      <c r="M1511" t="s">
        <v>23</v>
      </c>
      <c r="N1511" s="1">
        <f xml:space="preserve"> ROUND((1 - _xlfn.PERCENTRANK.INC(customers[days_since_last_purchase],customers[[#This Row],[days_since_last_purchase]]))*4 +1,0)</f>
        <v>2</v>
      </c>
      <c r="O1511" s="1">
        <f>ROUND(_xlfn.PERCENTRANK.INC(customers[total_orders],customers[[#This Row],[total_orders]])*4+1,0)</f>
        <v>5</v>
      </c>
      <c r="P1511" s="1">
        <f>ROUND(_xlfn.PERCENTRANK.INC(customers[total_spend_usd],customers[[#This Row],[total_spend_usd]])*4+1,0)</f>
        <v>5</v>
      </c>
      <c r="Q1511" s="1">
        <v>255</v>
      </c>
      <c r="R1511" s="1" t="str">
        <f>_xlfn.XLOOKUP(Q1511,RFM[RFM Score],RFM[Client Segmentation])</f>
        <v>At Risk</v>
      </c>
    </row>
    <row r="1512" spans="1:18" x14ac:dyDescent="0.3">
      <c r="A1512" t="s">
        <v>1564</v>
      </c>
      <c r="B1512" t="s">
        <v>11</v>
      </c>
      <c r="C1512">
        <v>23</v>
      </c>
      <c r="D1512" t="s">
        <v>8069</v>
      </c>
      <c r="E1512" t="s">
        <v>8084</v>
      </c>
      <c r="F1512" t="s">
        <v>12</v>
      </c>
      <c r="G1512">
        <v>8</v>
      </c>
      <c r="H1512" s="1">
        <v>5473</v>
      </c>
      <c r="I1512">
        <v>41201</v>
      </c>
      <c r="J1512" s="1">
        <v>3</v>
      </c>
      <c r="K1512" t="s">
        <v>28</v>
      </c>
      <c r="L1512" t="s">
        <v>22</v>
      </c>
      <c r="M1512" t="s">
        <v>15</v>
      </c>
      <c r="N1512" s="1">
        <f xml:space="preserve"> ROUND((1 - _xlfn.PERCENTRANK.INC(customers[days_since_last_purchase],customers[[#This Row],[days_since_last_purchase]]))*4 +1,0)</f>
        <v>5</v>
      </c>
      <c r="O1512" s="1">
        <f>ROUND(_xlfn.PERCENTRANK.INC(customers[total_orders],customers[[#This Row],[total_orders]])*4+1,0)</f>
        <v>2</v>
      </c>
      <c r="P1512" s="1">
        <f>ROUND(_xlfn.PERCENTRANK.INC(customers[total_spend_usd],customers[[#This Row],[total_spend_usd]])*4+1,0)</f>
        <v>2</v>
      </c>
      <c r="Q1512" s="1">
        <v>522</v>
      </c>
      <c r="R1512" s="1" t="str">
        <f>_xlfn.XLOOKUP(Q1512,RFM[RFM Score],RFM[Client Segmentation])</f>
        <v>Promising</v>
      </c>
    </row>
    <row r="1513" spans="1:18" x14ac:dyDescent="0.3">
      <c r="A1513" t="s">
        <v>1565</v>
      </c>
      <c r="B1513" t="s">
        <v>68</v>
      </c>
      <c r="C1513">
        <v>46</v>
      </c>
      <c r="D1513" t="s">
        <v>8071</v>
      </c>
      <c r="E1513" t="s">
        <v>8084</v>
      </c>
      <c r="F1513" t="s">
        <v>12</v>
      </c>
      <c r="G1513">
        <v>1</v>
      </c>
      <c r="H1513" s="1">
        <v>7858</v>
      </c>
      <c r="I1513">
        <v>6998</v>
      </c>
      <c r="J1513" s="1">
        <v>98</v>
      </c>
      <c r="K1513" t="s">
        <v>25</v>
      </c>
      <c r="L1513" t="s">
        <v>34</v>
      </c>
      <c r="M1513" t="s">
        <v>23</v>
      </c>
      <c r="N1513" s="1">
        <f xml:space="preserve"> ROUND((1 - _xlfn.PERCENTRANK.INC(customers[days_since_last_purchase],customers[[#This Row],[days_since_last_purchase]]))*4 +1,0)</f>
        <v>2</v>
      </c>
      <c r="O1513" s="1">
        <f>ROUND(_xlfn.PERCENTRANK.INC(customers[total_orders],customers[[#This Row],[total_orders]])*4+1,0)</f>
        <v>1</v>
      </c>
      <c r="P1513" s="1">
        <f>ROUND(_xlfn.PERCENTRANK.INC(customers[total_spend_usd],customers[[#This Row],[total_spend_usd]])*4+1,0)</f>
        <v>1</v>
      </c>
      <c r="Q1513" s="1">
        <v>211</v>
      </c>
      <c r="R1513" s="1" t="str">
        <f>_xlfn.XLOOKUP(Q1513,RFM[RFM Score],RFM[Client Segmentation])</f>
        <v>Hibernating</v>
      </c>
    </row>
    <row r="1514" spans="1:18" x14ac:dyDescent="0.3">
      <c r="A1514" t="s">
        <v>1566</v>
      </c>
      <c r="B1514" t="s">
        <v>88</v>
      </c>
      <c r="C1514">
        <v>38</v>
      </c>
      <c r="D1514" t="s">
        <v>8068</v>
      </c>
      <c r="E1514" t="s">
        <v>8084</v>
      </c>
      <c r="F1514" t="s">
        <v>12</v>
      </c>
      <c r="G1514">
        <v>11</v>
      </c>
      <c r="H1514" s="1">
        <v>6362</v>
      </c>
      <c r="I1514">
        <v>74292</v>
      </c>
      <c r="J1514" s="1">
        <v>7</v>
      </c>
      <c r="K1514" t="s">
        <v>28</v>
      </c>
      <c r="L1514" t="s">
        <v>19</v>
      </c>
      <c r="M1514" t="s">
        <v>23</v>
      </c>
      <c r="N1514" s="1">
        <f xml:space="preserve"> ROUND((1 - _xlfn.PERCENTRANK.INC(customers[days_since_last_purchase],customers[[#This Row],[days_since_last_purchase]]))*4 +1,0)</f>
        <v>5</v>
      </c>
      <c r="O1514" s="1">
        <f>ROUND(_xlfn.PERCENTRANK.INC(customers[total_orders],customers[[#This Row],[total_orders]])*4+1,0)</f>
        <v>3</v>
      </c>
      <c r="P1514" s="1">
        <f>ROUND(_xlfn.PERCENTRANK.INC(customers[total_spend_usd],customers[[#This Row],[total_spend_usd]])*4+1,0)</f>
        <v>3</v>
      </c>
      <c r="Q1514" s="1">
        <v>533</v>
      </c>
      <c r="R1514" s="1" t="str">
        <f>_xlfn.XLOOKUP(Q1514,RFM[RFM Score],RFM[Client Segmentation])</f>
        <v>Potential Loyalist</v>
      </c>
    </row>
    <row r="1515" spans="1:18" x14ac:dyDescent="0.3">
      <c r="A1515" t="s">
        <v>1567</v>
      </c>
      <c r="B1515" t="s">
        <v>11</v>
      </c>
      <c r="C1515">
        <v>57</v>
      </c>
      <c r="D1515" t="s">
        <v>8072</v>
      </c>
      <c r="E1515" t="s">
        <v>8084</v>
      </c>
      <c r="F1515" t="s">
        <v>12</v>
      </c>
      <c r="G1515">
        <v>11</v>
      </c>
      <c r="H1515" s="1">
        <v>3787</v>
      </c>
      <c r="I1515">
        <v>42898</v>
      </c>
      <c r="J1515" s="1">
        <v>143</v>
      </c>
      <c r="K1515" t="s">
        <v>25</v>
      </c>
      <c r="L1515" t="s">
        <v>34</v>
      </c>
      <c r="M1515" t="s">
        <v>15</v>
      </c>
      <c r="N1515" s="1">
        <f xml:space="preserve"> ROUND((1 - _xlfn.PERCENTRANK.INC(customers[days_since_last_purchase],customers[[#This Row],[days_since_last_purchase]]))*4 +1,0)</f>
        <v>1</v>
      </c>
      <c r="O1515" s="1">
        <f>ROUND(_xlfn.PERCENTRANK.INC(customers[total_orders],customers[[#This Row],[total_orders]])*4+1,0)</f>
        <v>3</v>
      </c>
      <c r="P1515" s="1">
        <f>ROUND(_xlfn.PERCENTRANK.INC(customers[total_spend_usd],customers[[#This Row],[total_spend_usd]])*4+1,0)</f>
        <v>2</v>
      </c>
      <c r="Q1515" s="1">
        <v>132</v>
      </c>
      <c r="R1515" s="1" t="str">
        <f>_xlfn.XLOOKUP(Q1515,RFM[RFM Score],RFM[Client Segmentation])</f>
        <v>Hibernating</v>
      </c>
    </row>
    <row r="1516" spans="1:18" x14ac:dyDescent="0.3">
      <c r="A1516" t="s">
        <v>1568</v>
      </c>
      <c r="B1516" t="s">
        <v>96</v>
      </c>
      <c r="C1516">
        <v>45</v>
      </c>
      <c r="D1516" t="s">
        <v>8071</v>
      </c>
      <c r="E1516" t="s">
        <v>8087</v>
      </c>
      <c r="F1516" t="s">
        <v>17</v>
      </c>
      <c r="G1516">
        <v>14</v>
      </c>
      <c r="H1516" s="1">
        <v>2921</v>
      </c>
      <c r="I1516">
        <v>40938</v>
      </c>
      <c r="J1516" s="1">
        <v>65</v>
      </c>
      <c r="K1516" t="s">
        <v>25</v>
      </c>
      <c r="L1516" t="s">
        <v>47</v>
      </c>
      <c r="M1516" t="s">
        <v>23</v>
      </c>
      <c r="N1516" s="1">
        <f xml:space="preserve"> ROUND((1 - _xlfn.PERCENTRANK.INC(customers[days_since_last_purchase],customers[[#This Row],[days_since_last_purchase]]))*4 +1,0)</f>
        <v>2</v>
      </c>
      <c r="O1516" s="1">
        <f>ROUND(_xlfn.PERCENTRANK.INC(customers[total_orders],customers[[#This Row],[total_orders]])*4+1,0)</f>
        <v>3</v>
      </c>
      <c r="P1516" s="1">
        <f>ROUND(_xlfn.PERCENTRANK.INC(customers[total_spend_usd],customers[[#This Row],[total_spend_usd]])*4+1,0)</f>
        <v>2</v>
      </c>
      <c r="Q1516" s="1">
        <v>232</v>
      </c>
      <c r="R1516" s="1" t="str">
        <f>_xlfn.XLOOKUP(Q1516,RFM[RFM Score],RFM[Client Segmentation])</f>
        <v>Hibernating</v>
      </c>
    </row>
    <row r="1517" spans="1:18" x14ac:dyDescent="0.3">
      <c r="A1517" t="s">
        <v>1569</v>
      </c>
      <c r="B1517" t="s">
        <v>107</v>
      </c>
      <c r="C1517">
        <v>37</v>
      </c>
      <c r="D1517" t="s">
        <v>8068</v>
      </c>
      <c r="E1517" t="s">
        <v>8084</v>
      </c>
      <c r="F1517" t="s">
        <v>12</v>
      </c>
      <c r="G1517">
        <v>17</v>
      </c>
      <c r="H1517" s="1">
        <v>6507</v>
      </c>
      <c r="I1517">
        <v>100517</v>
      </c>
      <c r="J1517" s="1">
        <v>87</v>
      </c>
      <c r="K1517" t="s">
        <v>37</v>
      </c>
      <c r="L1517" t="s">
        <v>45</v>
      </c>
      <c r="M1517" t="s">
        <v>23</v>
      </c>
      <c r="N1517" s="1">
        <f xml:space="preserve"> ROUND((1 - _xlfn.PERCENTRANK.INC(customers[days_since_last_purchase],customers[[#This Row],[days_since_last_purchase]]))*4 +1,0)</f>
        <v>2</v>
      </c>
      <c r="O1517" s="1">
        <f>ROUND(_xlfn.PERCENTRANK.INC(customers[total_orders],customers[[#This Row],[total_orders]])*4+1,0)</f>
        <v>3</v>
      </c>
      <c r="P1517" s="1">
        <f>ROUND(_xlfn.PERCENTRANK.INC(customers[total_spend_usd],customers[[#This Row],[total_spend_usd]])*4+1,0)</f>
        <v>3</v>
      </c>
      <c r="Q1517" s="1">
        <v>233</v>
      </c>
      <c r="R1517" s="1" t="str">
        <f>_xlfn.XLOOKUP(Q1517,RFM[RFM Score],RFM[Client Segmentation])</f>
        <v>Hibernating</v>
      </c>
    </row>
    <row r="1518" spans="1:18" x14ac:dyDescent="0.3">
      <c r="A1518" t="s">
        <v>1570</v>
      </c>
      <c r="B1518" t="s">
        <v>107</v>
      </c>
      <c r="C1518">
        <v>19</v>
      </c>
      <c r="D1518" t="s">
        <v>8069</v>
      </c>
      <c r="E1518" t="s">
        <v>8084</v>
      </c>
      <c r="F1518" t="s">
        <v>12</v>
      </c>
      <c r="G1518">
        <v>22</v>
      </c>
      <c r="H1518" s="1">
        <v>21266</v>
      </c>
      <c r="I1518">
        <v>496504</v>
      </c>
      <c r="J1518" s="1">
        <v>11</v>
      </c>
      <c r="K1518" t="s">
        <v>25</v>
      </c>
      <c r="L1518" t="s">
        <v>19</v>
      </c>
      <c r="M1518" t="s">
        <v>23</v>
      </c>
      <c r="N1518" s="1">
        <f xml:space="preserve"> ROUND((1 - _xlfn.PERCENTRANK.INC(customers[days_since_last_purchase],customers[[#This Row],[days_since_last_purchase]]))*4 +1,0)</f>
        <v>4</v>
      </c>
      <c r="O1518" s="1">
        <f>ROUND(_xlfn.PERCENTRANK.INC(customers[total_orders],customers[[#This Row],[total_orders]])*4+1,0)</f>
        <v>4</v>
      </c>
      <c r="P1518" s="1">
        <f>ROUND(_xlfn.PERCENTRANK.INC(customers[total_spend_usd],customers[[#This Row],[total_spend_usd]])*4+1,0)</f>
        <v>5</v>
      </c>
      <c r="Q1518" s="1">
        <v>445</v>
      </c>
      <c r="R1518" s="1" t="str">
        <f>_xlfn.XLOOKUP(Q1518,RFM[RFM Score],RFM[Client Segmentation])</f>
        <v>Champion</v>
      </c>
    </row>
    <row r="1519" spans="1:18" x14ac:dyDescent="0.3">
      <c r="A1519" t="s">
        <v>1571</v>
      </c>
      <c r="B1519" t="s">
        <v>11</v>
      </c>
      <c r="C1519">
        <v>31</v>
      </c>
      <c r="D1519" t="s">
        <v>8070</v>
      </c>
      <c r="E1519" t="s">
        <v>8084</v>
      </c>
      <c r="F1519" t="s">
        <v>12</v>
      </c>
      <c r="G1519">
        <v>1</v>
      </c>
      <c r="H1519" s="1">
        <v>377</v>
      </c>
      <c r="I1519">
        <v>3631</v>
      </c>
      <c r="J1519" s="1">
        <v>42</v>
      </c>
      <c r="K1519" t="s">
        <v>37</v>
      </c>
      <c r="L1519" t="s">
        <v>45</v>
      </c>
      <c r="M1519" t="s">
        <v>23</v>
      </c>
      <c r="N1519" s="1">
        <f xml:space="preserve"> ROUND((1 - _xlfn.PERCENTRANK.INC(customers[days_since_last_purchase],customers[[#This Row],[days_since_last_purchase]]))*4 +1,0)</f>
        <v>3</v>
      </c>
      <c r="O1519" s="1">
        <f>ROUND(_xlfn.PERCENTRANK.INC(customers[total_orders],customers[[#This Row],[total_orders]])*4+1,0)</f>
        <v>1</v>
      </c>
      <c r="P1519" s="1">
        <f>ROUND(_xlfn.PERCENTRANK.INC(customers[total_spend_usd],customers[[#This Row],[total_spend_usd]])*4+1,0)</f>
        <v>1</v>
      </c>
      <c r="Q1519" s="1">
        <v>311</v>
      </c>
      <c r="R1519" s="1" t="str">
        <f>_xlfn.XLOOKUP(Q1519,RFM[RFM Score],RFM[Client Segmentation])</f>
        <v>New Customer</v>
      </c>
    </row>
    <row r="1520" spans="1:18" x14ac:dyDescent="0.3">
      <c r="A1520" t="s">
        <v>1572</v>
      </c>
      <c r="B1520" t="s">
        <v>68</v>
      </c>
      <c r="C1520">
        <v>33</v>
      </c>
      <c r="D1520" t="s">
        <v>8070</v>
      </c>
      <c r="E1520" t="s">
        <v>8087</v>
      </c>
      <c r="F1520" t="s">
        <v>17</v>
      </c>
      <c r="G1520">
        <v>2</v>
      </c>
      <c r="H1520" s="1">
        <v>2026</v>
      </c>
      <c r="I1520">
        <v>3855</v>
      </c>
      <c r="J1520" s="1">
        <v>88</v>
      </c>
      <c r="K1520" t="s">
        <v>28</v>
      </c>
      <c r="L1520" t="s">
        <v>19</v>
      </c>
      <c r="M1520" t="s">
        <v>23</v>
      </c>
      <c r="N1520" s="1">
        <f xml:space="preserve"> ROUND((1 - _xlfn.PERCENTRANK.INC(customers[days_since_last_purchase],customers[[#This Row],[days_since_last_purchase]]))*4 +1,0)</f>
        <v>2</v>
      </c>
      <c r="O1520" s="1">
        <f>ROUND(_xlfn.PERCENTRANK.INC(customers[total_orders],customers[[#This Row],[total_orders]])*4+1,0)</f>
        <v>1</v>
      </c>
      <c r="P1520" s="1">
        <f>ROUND(_xlfn.PERCENTRANK.INC(customers[total_spend_usd],customers[[#This Row],[total_spend_usd]])*4+1,0)</f>
        <v>1</v>
      </c>
      <c r="Q1520" s="1">
        <v>211</v>
      </c>
      <c r="R1520" s="1" t="str">
        <f>_xlfn.XLOOKUP(Q1520,RFM[RFM Score],RFM[Client Segmentation])</f>
        <v>Hibernating</v>
      </c>
    </row>
    <row r="1521" spans="1:18" x14ac:dyDescent="0.3">
      <c r="A1521" t="s">
        <v>1573</v>
      </c>
      <c r="B1521" t="s">
        <v>51</v>
      </c>
      <c r="C1521">
        <v>37</v>
      </c>
      <c r="D1521" t="s">
        <v>8068</v>
      </c>
      <c r="E1521" t="s">
        <v>8087</v>
      </c>
      <c r="F1521" t="s">
        <v>17</v>
      </c>
      <c r="G1521">
        <v>5</v>
      </c>
      <c r="H1521" s="1">
        <v>2606</v>
      </c>
      <c r="I1521">
        <v>12412</v>
      </c>
      <c r="J1521" s="1">
        <v>33</v>
      </c>
      <c r="K1521" t="s">
        <v>28</v>
      </c>
      <c r="L1521" t="s">
        <v>14</v>
      </c>
      <c r="M1521" t="s">
        <v>15</v>
      </c>
      <c r="N1521" s="1">
        <f xml:space="preserve"> ROUND((1 - _xlfn.PERCENTRANK.INC(customers[days_since_last_purchase],customers[[#This Row],[days_since_last_purchase]]))*4 +1,0)</f>
        <v>3</v>
      </c>
      <c r="O1521" s="1">
        <f>ROUND(_xlfn.PERCENTRANK.INC(customers[total_orders],customers[[#This Row],[total_orders]])*4+1,0)</f>
        <v>2</v>
      </c>
      <c r="P1521" s="1">
        <f>ROUND(_xlfn.PERCENTRANK.INC(customers[total_spend_usd],customers[[#This Row],[total_spend_usd]])*4+1,0)</f>
        <v>2</v>
      </c>
      <c r="Q1521" s="1">
        <v>322</v>
      </c>
      <c r="R1521" s="1" t="str">
        <f>_xlfn.XLOOKUP(Q1521,RFM[RFM Score],RFM[Client Segmentation])</f>
        <v>Hibernating</v>
      </c>
    </row>
    <row r="1522" spans="1:18" x14ac:dyDescent="0.3">
      <c r="A1522" t="s">
        <v>1574</v>
      </c>
      <c r="B1522" t="s">
        <v>33</v>
      </c>
      <c r="C1522">
        <v>43</v>
      </c>
      <c r="D1522" t="s">
        <v>8068</v>
      </c>
      <c r="E1522" t="s">
        <v>8084</v>
      </c>
      <c r="F1522" t="s">
        <v>12</v>
      </c>
      <c r="G1522">
        <v>8</v>
      </c>
      <c r="H1522" s="1">
        <v>6926</v>
      </c>
      <c r="I1522">
        <v>57282</v>
      </c>
      <c r="J1522" s="1">
        <v>65</v>
      </c>
      <c r="K1522" t="s">
        <v>18</v>
      </c>
      <c r="L1522" t="s">
        <v>34</v>
      </c>
      <c r="M1522" t="s">
        <v>23</v>
      </c>
      <c r="N1522" s="1">
        <f xml:space="preserve"> ROUND((1 - _xlfn.PERCENTRANK.INC(customers[days_since_last_purchase],customers[[#This Row],[days_since_last_purchase]]))*4 +1,0)</f>
        <v>2</v>
      </c>
      <c r="O1522" s="1">
        <f>ROUND(_xlfn.PERCENTRANK.INC(customers[total_orders],customers[[#This Row],[total_orders]])*4+1,0)</f>
        <v>2</v>
      </c>
      <c r="P1522" s="1">
        <f>ROUND(_xlfn.PERCENTRANK.INC(customers[total_spend_usd],customers[[#This Row],[total_spend_usd]])*4+1,0)</f>
        <v>3</v>
      </c>
      <c r="Q1522" s="1">
        <v>223</v>
      </c>
      <c r="R1522" s="1" t="str">
        <f>_xlfn.XLOOKUP(Q1522,RFM[RFM Score],RFM[Client Segmentation])</f>
        <v>Hibernating</v>
      </c>
    </row>
    <row r="1523" spans="1:18" x14ac:dyDescent="0.3">
      <c r="A1523" t="s">
        <v>1575</v>
      </c>
      <c r="B1523" t="s">
        <v>68</v>
      </c>
      <c r="C1523">
        <v>37</v>
      </c>
      <c r="D1523" t="s">
        <v>8068</v>
      </c>
      <c r="E1523" t="s">
        <v>8085</v>
      </c>
      <c r="F1523" t="s">
        <v>17</v>
      </c>
      <c r="G1523">
        <v>13</v>
      </c>
      <c r="H1523" s="1">
        <v>19236</v>
      </c>
      <c r="I1523">
        <v>221005</v>
      </c>
      <c r="J1523" s="1">
        <v>59</v>
      </c>
      <c r="K1523" t="s">
        <v>40</v>
      </c>
      <c r="L1523" t="s">
        <v>19</v>
      </c>
      <c r="M1523" t="s">
        <v>23</v>
      </c>
      <c r="N1523" s="1">
        <f xml:space="preserve"> ROUND((1 - _xlfn.PERCENTRANK.INC(customers[days_since_last_purchase],customers[[#This Row],[days_since_last_purchase]]))*4 +1,0)</f>
        <v>3</v>
      </c>
      <c r="O1523" s="1">
        <f>ROUND(_xlfn.PERCENTRANK.INC(customers[total_orders],customers[[#This Row],[total_orders]])*4+1,0)</f>
        <v>3</v>
      </c>
      <c r="P1523" s="1">
        <f>ROUND(_xlfn.PERCENTRANK.INC(customers[total_spend_usd],customers[[#This Row],[total_spend_usd]])*4+1,0)</f>
        <v>4</v>
      </c>
      <c r="Q1523" s="1">
        <v>334</v>
      </c>
      <c r="R1523" s="1" t="str">
        <f>_xlfn.XLOOKUP(Q1523,RFM[RFM Score],RFM[Client Segmentation])</f>
        <v>Need Attention</v>
      </c>
    </row>
    <row r="1524" spans="1:18" x14ac:dyDescent="0.3">
      <c r="A1524" t="s">
        <v>1576</v>
      </c>
      <c r="B1524" t="s">
        <v>43</v>
      </c>
      <c r="C1524">
        <v>29</v>
      </c>
      <c r="D1524" t="s">
        <v>8070</v>
      </c>
      <c r="E1524" t="s">
        <v>8087</v>
      </c>
      <c r="F1524" t="s">
        <v>12</v>
      </c>
      <c r="G1524">
        <v>4</v>
      </c>
      <c r="H1524" s="1">
        <v>2485</v>
      </c>
      <c r="I1524">
        <v>10943</v>
      </c>
      <c r="J1524" s="1">
        <v>92</v>
      </c>
      <c r="K1524" t="s">
        <v>28</v>
      </c>
      <c r="L1524" t="s">
        <v>45</v>
      </c>
      <c r="M1524" t="s">
        <v>23</v>
      </c>
      <c r="N1524" s="1">
        <f xml:space="preserve"> ROUND((1 - _xlfn.PERCENTRANK.INC(customers[days_since_last_purchase],customers[[#This Row],[days_since_last_purchase]]))*4 +1,0)</f>
        <v>2</v>
      </c>
      <c r="O1524" s="1">
        <f>ROUND(_xlfn.PERCENTRANK.INC(customers[total_orders],customers[[#This Row],[total_orders]])*4+1,0)</f>
        <v>2</v>
      </c>
      <c r="P1524" s="1">
        <f>ROUND(_xlfn.PERCENTRANK.INC(customers[total_spend_usd],customers[[#This Row],[total_spend_usd]])*4+1,0)</f>
        <v>2</v>
      </c>
      <c r="Q1524" s="1">
        <v>222</v>
      </c>
      <c r="R1524" s="1" t="str">
        <f>_xlfn.XLOOKUP(Q1524,RFM[RFM Score],RFM[Client Segmentation])</f>
        <v>Hibernating</v>
      </c>
    </row>
    <row r="1525" spans="1:18" x14ac:dyDescent="0.3">
      <c r="A1525" t="s">
        <v>1577</v>
      </c>
      <c r="B1525" t="s">
        <v>43</v>
      </c>
      <c r="C1525">
        <v>18</v>
      </c>
      <c r="D1525" t="s">
        <v>8069</v>
      </c>
      <c r="E1525" t="s">
        <v>8084</v>
      </c>
      <c r="F1525" t="s">
        <v>12</v>
      </c>
      <c r="G1525">
        <v>19</v>
      </c>
      <c r="H1525" s="1">
        <v>9294</v>
      </c>
      <c r="I1525">
        <v>175834</v>
      </c>
      <c r="J1525" s="1">
        <v>72</v>
      </c>
      <c r="K1525" t="s">
        <v>25</v>
      </c>
      <c r="L1525" t="s">
        <v>45</v>
      </c>
      <c r="M1525" t="s">
        <v>23</v>
      </c>
      <c r="N1525" s="1">
        <f xml:space="preserve"> ROUND((1 - _xlfn.PERCENTRANK.INC(customers[days_since_last_purchase],customers[[#This Row],[days_since_last_purchase]]))*4 +1,0)</f>
        <v>2</v>
      </c>
      <c r="O1525" s="1">
        <f>ROUND(_xlfn.PERCENTRANK.INC(customers[total_orders],customers[[#This Row],[total_orders]])*4+1,0)</f>
        <v>4</v>
      </c>
      <c r="P1525" s="1">
        <f>ROUND(_xlfn.PERCENTRANK.INC(customers[total_spend_usd],customers[[#This Row],[total_spend_usd]])*4+1,0)</f>
        <v>4</v>
      </c>
      <c r="Q1525" s="1">
        <v>244</v>
      </c>
      <c r="R1525" s="1" t="str">
        <f>_xlfn.XLOOKUP(Q1525,RFM[RFM Score],RFM[Client Segmentation])</f>
        <v>At Risk</v>
      </c>
    </row>
    <row r="1526" spans="1:18" x14ac:dyDescent="0.3">
      <c r="A1526" t="s">
        <v>1578</v>
      </c>
      <c r="B1526" t="s">
        <v>51</v>
      </c>
      <c r="C1526">
        <v>38</v>
      </c>
      <c r="D1526" t="s">
        <v>8068</v>
      </c>
      <c r="E1526" t="s">
        <v>8084</v>
      </c>
      <c r="F1526" t="s">
        <v>12</v>
      </c>
      <c r="G1526">
        <v>33</v>
      </c>
      <c r="H1526" s="1">
        <v>2857</v>
      </c>
      <c r="I1526">
        <v>97256</v>
      </c>
      <c r="J1526" s="1">
        <v>18</v>
      </c>
      <c r="K1526" t="s">
        <v>13</v>
      </c>
      <c r="L1526" t="s">
        <v>22</v>
      </c>
      <c r="M1526" t="s">
        <v>23</v>
      </c>
      <c r="N1526" s="1">
        <f xml:space="preserve"> ROUND((1 - _xlfn.PERCENTRANK.INC(customers[days_since_last_purchase],customers[[#This Row],[days_since_last_purchase]]))*4 +1,0)</f>
        <v>4</v>
      </c>
      <c r="O1526" s="1">
        <f>ROUND(_xlfn.PERCENTRANK.INC(customers[total_orders],customers[[#This Row],[total_orders]])*4+1,0)</f>
        <v>4</v>
      </c>
      <c r="P1526" s="1">
        <f>ROUND(_xlfn.PERCENTRANK.INC(customers[total_spend_usd],customers[[#This Row],[total_spend_usd]])*4+1,0)</f>
        <v>3</v>
      </c>
      <c r="Q1526" s="1">
        <v>443</v>
      </c>
      <c r="R1526" s="1" t="str">
        <f>_xlfn.XLOOKUP(Q1526,RFM[RFM Score],RFM[Client Segmentation])</f>
        <v>Need Attention</v>
      </c>
    </row>
    <row r="1527" spans="1:18" x14ac:dyDescent="0.3">
      <c r="A1527" t="s">
        <v>1579</v>
      </c>
      <c r="B1527" t="s">
        <v>96</v>
      </c>
      <c r="C1527">
        <v>30</v>
      </c>
      <c r="D1527" t="s">
        <v>8070</v>
      </c>
      <c r="E1527" t="s">
        <v>8084</v>
      </c>
      <c r="F1527" t="s">
        <v>12</v>
      </c>
      <c r="G1527">
        <v>3</v>
      </c>
      <c r="H1527" s="1">
        <v>10284</v>
      </c>
      <c r="I1527">
        <v>35073</v>
      </c>
      <c r="J1527" s="1">
        <v>0</v>
      </c>
      <c r="K1527" t="s">
        <v>21</v>
      </c>
      <c r="L1527" t="s">
        <v>34</v>
      </c>
      <c r="M1527" t="s">
        <v>23</v>
      </c>
      <c r="N1527" s="1">
        <f xml:space="preserve"> ROUND((1 - _xlfn.PERCENTRANK.INC(customers[days_since_last_purchase],customers[[#This Row],[days_since_last_purchase]]))*4 +1,0)</f>
        <v>5</v>
      </c>
      <c r="O1527" s="1">
        <f>ROUND(_xlfn.PERCENTRANK.INC(customers[total_orders],customers[[#This Row],[total_orders]])*4+1,0)</f>
        <v>1</v>
      </c>
      <c r="P1527" s="1">
        <f>ROUND(_xlfn.PERCENTRANK.INC(customers[total_spend_usd],customers[[#This Row],[total_spend_usd]])*4+1,0)</f>
        <v>2</v>
      </c>
      <c r="Q1527" s="1">
        <v>512</v>
      </c>
      <c r="R1527" s="1" t="str">
        <f>_xlfn.XLOOKUP(Q1527,RFM[RFM Score],RFM[Client Segmentation])</f>
        <v>New Customer</v>
      </c>
    </row>
    <row r="1528" spans="1:18" x14ac:dyDescent="0.3">
      <c r="A1528" t="s">
        <v>1580</v>
      </c>
      <c r="B1528" t="s">
        <v>96</v>
      </c>
      <c r="C1528">
        <v>18</v>
      </c>
      <c r="D1528" t="s">
        <v>8069</v>
      </c>
      <c r="E1528" t="s">
        <v>8087</v>
      </c>
      <c r="F1528" t="s">
        <v>12</v>
      </c>
      <c r="G1528">
        <v>12</v>
      </c>
      <c r="H1528" s="1">
        <v>10004</v>
      </c>
      <c r="I1528">
        <v>130748</v>
      </c>
      <c r="J1528" s="1">
        <v>57</v>
      </c>
      <c r="K1528" t="s">
        <v>21</v>
      </c>
      <c r="L1528" t="s">
        <v>14</v>
      </c>
      <c r="M1528" t="s">
        <v>23</v>
      </c>
      <c r="N1528" s="1">
        <f xml:space="preserve"> ROUND((1 - _xlfn.PERCENTRANK.INC(customers[days_since_last_purchase],customers[[#This Row],[days_since_last_purchase]]))*4 +1,0)</f>
        <v>3</v>
      </c>
      <c r="O1528" s="1">
        <f>ROUND(_xlfn.PERCENTRANK.INC(customers[total_orders],customers[[#This Row],[total_orders]])*4+1,0)</f>
        <v>3</v>
      </c>
      <c r="P1528" s="1">
        <f>ROUND(_xlfn.PERCENTRANK.INC(customers[total_spend_usd],customers[[#This Row],[total_spend_usd]])*4+1,0)</f>
        <v>4</v>
      </c>
      <c r="Q1528" s="1">
        <v>334</v>
      </c>
      <c r="R1528" s="1" t="str">
        <f>_xlfn.XLOOKUP(Q1528,RFM[RFM Score],RFM[Client Segmentation])</f>
        <v>Need Attention</v>
      </c>
    </row>
    <row r="1529" spans="1:18" x14ac:dyDescent="0.3">
      <c r="A1529" t="s">
        <v>1581</v>
      </c>
      <c r="B1529" t="s">
        <v>11</v>
      </c>
      <c r="C1529">
        <v>47</v>
      </c>
      <c r="D1529" t="s">
        <v>8071</v>
      </c>
      <c r="E1529" t="s">
        <v>8087</v>
      </c>
      <c r="F1529" t="s">
        <v>17</v>
      </c>
      <c r="G1529">
        <v>16</v>
      </c>
      <c r="H1529" s="1">
        <v>2857</v>
      </c>
      <c r="I1529">
        <v>41529</v>
      </c>
      <c r="J1529" s="1">
        <v>22</v>
      </c>
      <c r="K1529" t="s">
        <v>25</v>
      </c>
      <c r="L1529" t="s">
        <v>45</v>
      </c>
      <c r="M1529" t="s">
        <v>23</v>
      </c>
      <c r="N1529" s="1">
        <f xml:space="preserve"> ROUND((1 - _xlfn.PERCENTRANK.INC(customers[days_since_last_purchase],customers[[#This Row],[days_since_last_purchase]]))*4 +1,0)</f>
        <v>4</v>
      </c>
      <c r="O1529" s="1">
        <f>ROUND(_xlfn.PERCENTRANK.INC(customers[total_orders],customers[[#This Row],[total_orders]])*4+1,0)</f>
        <v>3</v>
      </c>
      <c r="P1529" s="1">
        <f>ROUND(_xlfn.PERCENTRANK.INC(customers[total_spend_usd],customers[[#This Row],[total_spend_usd]])*4+1,0)</f>
        <v>2</v>
      </c>
      <c r="Q1529" s="1">
        <v>432</v>
      </c>
      <c r="R1529" s="1" t="str">
        <f>_xlfn.XLOOKUP(Q1529,RFM[RFM Score],RFM[Client Segmentation])</f>
        <v>Potential Loyalist</v>
      </c>
    </row>
    <row r="1530" spans="1:18" x14ac:dyDescent="0.3">
      <c r="A1530" t="s">
        <v>1582</v>
      </c>
      <c r="B1530" t="s">
        <v>43</v>
      </c>
      <c r="C1530">
        <v>53</v>
      </c>
      <c r="D1530" t="s">
        <v>8071</v>
      </c>
      <c r="E1530" t="s">
        <v>8084</v>
      </c>
      <c r="F1530" t="s">
        <v>17</v>
      </c>
      <c r="G1530">
        <v>10</v>
      </c>
      <c r="H1530" s="1">
        <v>2716</v>
      </c>
      <c r="I1530">
        <v>28986</v>
      </c>
      <c r="J1530" s="1">
        <v>37</v>
      </c>
      <c r="K1530" t="s">
        <v>40</v>
      </c>
      <c r="L1530" t="s">
        <v>14</v>
      </c>
      <c r="M1530" t="s">
        <v>23</v>
      </c>
      <c r="N1530" s="1">
        <f xml:space="preserve"> ROUND((1 - _xlfn.PERCENTRANK.INC(customers[days_since_last_purchase],customers[[#This Row],[days_since_last_purchase]]))*4 +1,0)</f>
        <v>3</v>
      </c>
      <c r="O1530" s="1">
        <f>ROUND(_xlfn.PERCENTRANK.INC(customers[total_orders],customers[[#This Row],[total_orders]])*4+1,0)</f>
        <v>3</v>
      </c>
      <c r="P1530" s="1">
        <f>ROUND(_xlfn.PERCENTRANK.INC(customers[total_spend_usd],customers[[#This Row],[total_spend_usd]])*4+1,0)</f>
        <v>2</v>
      </c>
      <c r="Q1530" s="1">
        <v>332</v>
      </c>
      <c r="R1530" s="1" t="str">
        <f>_xlfn.XLOOKUP(Q1530,RFM[RFM Score],RFM[Client Segmentation])</f>
        <v>Hibernating</v>
      </c>
    </row>
    <row r="1531" spans="1:18" x14ac:dyDescent="0.3">
      <c r="A1531" t="s">
        <v>1583</v>
      </c>
      <c r="B1531" t="s">
        <v>107</v>
      </c>
      <c r="C1531">
        <v>43</v>
      </c>
      <c r="D1531" t="s">
        <v>8068</v>
      </c>
      <c r="E1531" t="s">
        <v>8084</v>
      </c>
      <c r="F1531" t="s">
        <v>12</v>
      </c>
      <c r="G1531">
        <v>27</v>
      </c>
      <c r="H1531" s="1">
        <v>3845</v>
      </c>
      <c r="I1531">
        <v>116153</v>
      </c>
      <c r="J1531" s="1">
        <v>72</v>
      </c>
      <c r="K1531" t="s">
        <v>21</v>
      </c>
      <c r="L1531" t="s">
        <v>14</v>
      </c>
      <c r="M1531" t="s">
        <v>23</v>
      </c>
      <c r="N1531" s="1">
        <f xml:space="preserve"> ROUND((1 - _xlfn.PERCENTRANK.INC(customers[days_since_last_purchase],customers[[#This Row],[days_since_last_purchase]]))*4 +1,0)</f>
        <v>2</v>
      </c>
      <c r="O1531" s="1">
        <f>ROUND(_xlfn.PERCENTRANK.INC(customers[total_orders],customers[[#This Row],[total_orders]])*4+1,0)</f>
        <v>4</v>
      </c>
      <c r="P1531" s="1">
        <f>ROUND(_xlfn.PERCENTRANK.INC(customers[total_spend_usd],customers[[#This Row],[total_spend_usd]])*4+1,0)</f>
        <v>4</v>
      </c>
      <c r="Q1531" s="1">
        <v>244</v>
      </c>
      <c r="R1531" s="1" t="str">
        <f>_xlfn.XLOOKUP(Q1531,RFM[RFM Score],RFM[Client Segmentation])</f>
        <v>At Risk</v>
      </c>
    </row>
    <row r="1532" spans="1:18" x14ac:dyDescent="0.3">
      <c r="A1532" t="s">
        <v>1584</v>
      </c>
      <c r="B1532" t="s">
        <v>11</v>
      </c>
      <c r="C1532">
        <v>37</v>
      </c>
      <c r="D1532" t="s">
        <v>8068</v>
      </c>
      <c r="E1532" t="s">
        <v>8085</v>
      </c>
      <c r="F1532" t="s">
        <v>17</v>
      </c>
      <c r="G1532">
        <v>1</v>
      </c>
      <c r="H1532" s="1">
        <v>9497</v>
      </c>
      <c r="I1532">
        <v>8449</v>
      </c>
      <c r="J1532" s="1">
        <v>0</v>
      </c>
      <c r="K1532" t="s">
        <v>28</v>
      </c>
      <c r="L1532" t="s">
        <v>34</v>
      </c>
      <c r="M1532" t="s">
        <v>23</v>
      </c>
      <c r="N1532" s="1">
        <f xml:space="preserve"> ROUND((1 - _xlfn.PERCENTRANK.INC(customers[days_since_last_purchase],customers[[#This Row],[days_since_last_purchase]]))*4 +1,0)</f>
        <v>5</v>
      </c>
      <c r="O1532" s="1">
        <f>ROUND(_xlfn.PERCENTRANK.INC(customers[total_orders],customers[[#This Row],[total_orders]])*4+1,0)</f>
        <v>1</v>
      </c>
      <c r="P1532" s="1">
        <f>ROUND(_xlfn.PERCENTRANK.INC(customers[total_spend_usd],customers[[#This Row],[total_spend_usd]])*4+1,0)</f>
        <v>1</v>
      </c>
      <c r="Q1532" s="1">
        <v>511</v>
      </c>
      <c r="R1532" s="1" t="str">
        <f>_xlfn.XLOOKUP(Q1532,RFM[RFM Score],RFM[Client Segmentation])</f>
        <v>New Customer</v>
      </c>
    </row>
    <row r="1533" spans="1:18" x14ac:dyDescent="0.3">
      <c r="A1533" t="s">
        <v>1585</v>
      </c>
      <c r="B1533" t="s">
        <v>11</v>
      </c>
      <c r="C1533">
        <v>42</v>
      </c>
      <c r="D1533" t="s">
        <v>8068</v>
      </c>
      <c r="E1533" t="s">
        <v>8084</v>
      </c>
      <c r="F1533" t="s">
        <v>17</v>
      </c>
      <c r="G1533">
        <v>7</v>
      </c>
      <c r="H1533" s="1">
        <v>4387</v>
      </c>
      <c r="I1533">
        <v>30043</v>
      </c>
      <c r="J1533" s="1">
        <v>85</v>
      </c>
      <c r="K1533" t="s">
        <v>40</v>
      </c>
      <c r="L1533" t="s">
        <v>19</v>
      </c>
      <c r="M1533" t="s">
        <v>23</v>
      </c>
      <c r="N1533" s="1">
        <f xml:space="preserve"> ROUND((1 - _xlfn.PERCENTRANK.INC(customers[days_since_last_purchase],customers[[#This Row],[days_since_last_purchase]]))*4 +1,0)</f>
        <v>2</v>
      </c>
      <c r="O1533" s="1">
        <f>ROUND(_xlfn.PERCENTRANK.INC(customers[total_orders],customers[[#This Row],[total_orders]])*4+1,0)</f>
        <v>2</v>
      </c>
      <c r="P1533" s="1">
        <f>ROUND(_xlfn.PERCENTRANK.INC(customers[total_spend_usd],customers[[#This Row],[total_spend_usd]])*4+1,0)</f>
        <v>2</v>
      </c>
      <c r="Q1533" s="1">
        <v>222</v>
      </c>
      <c r="R1533" s="1" t="str">
        <f>_xlfn.XLOOKUP(Q1533,RFM[RFM Score],RFM[Client Segmentation])</f>
        <v>Hibernating</v>
      </c>
    </row>
    <row r="1534" spans="1:18" x14ac:dyDescent="0.3">
      <c r="A1534" t="s">
        <v>1586</v>
      </c>
      <c r="B1534" t="s">
        <v>11</v>
      </c>
      <c r="C1534">
        <v>39</v>
      </c>
      <c r="D1534" t="s">
        <v>8068</v>
      </c>
      <c r="E1534" t="s">
        <v>8084</v>
      </c>
      <c r="F1534" t="s">
        <v>12</v>
      </c>
      <c r="G1534">
        <v>6</v>
      </c>
      <c r="H1534" s="1">
        <v>560</v>
      </c>
      <c r="I1534">
        <v>37666</v>
      </c>
      <c r="J1534" s="1">
        <v>57</v>
      </c>
      <c r="K1534" t="s">
        <v>37</v>
      </c>
      <c r="L1534" t="s">
        <v>14</v>
      </c>
      <c r="M1534" t="s">
        <v>23</v>
      </c>
      <c r="N1534" s="1">
        <f xml:space="preserve"> ROUND((1 - _xlfn.PERCENTRANK.INC(customers[days_since_last_purchase],customers[[#This Row],[days_since_last_purchase]]))*4 +1,0)</f>
        <v>3</v>
      </c>
      <c r="O1534" s="1">
        <f>ROUND(_xlfn.PERCENTRANK.INC(customers[total_orders],customers[[#This Row],[total_orders]])*4+1,0)</f>
        <v>2</v>
      </c>
      <c r="P1534" s="1">
        <f>ROUND(_xlfn.PERCENTRANK.INC(customers[total_spend_usd],customers[[#This Row],[total_spend_usd]])*4+1,0)</f>
        <v>2</v>
      </c>
      <c r="Q1534" s="1">
        <v>322</v>
      </c>
      <c r="R1534" s="1" t="str">
        <f>_xlfn.XLOOKUP(Q1534,RFM[RFM Score],RFM[Client Segmentation])</f>
        <v>Hibernating</v>
      </c>
    </row>
    <row r="1535" spans="1:18" x14ac:dyDescent="0.3">
      <c r="A1535" t="s">
        <v>1587</v>
      </c>
      <c r="B1535" t="s">
        <v>68</v>
      </c>
      <c r="C1535">
        <v>33</v>
      </c>
      <c r="D1535" t="s">
        <v>8070</v>
      </c>
      <c r="E1535" t="s">
        <v>8084</v>
      </c>
      <c r="F1535" t="s">
        <v>17</v>
      </c>
      <c r="G1535">
        <v>24</v>
      </c>
      <c r="H1535" s="1">
        <v>5515</v>
      </c>
      <c r="I1535">
        <v>134065</v>
      </c>
      <c r="J1535" s="1">
        <v>22</v>
      </c>
      <c r="K1535" t="s">
        <v>25</v>
      </c>
      <c r="L1535" t="s">
        <v>34</v>
      </c>
      <c r="M1535" t="s">
        <v>23</v>
      </c>
      <c r="N1535" s="1">
        <f xml:space="preserve"> ROUND((1 - _xlfn.PERCENTRANK.INC(customers[days_since_last_purchase],customers[[#This Row],[days_since_last_purchase]]))*4 +1,0)</f>
        <v>4</v>
      </c>
      <c r="O1535" s="1">
        <f>ROUND(_xlfn.PERCENTRANK.INC(customers[total_orders],customers[[#This Row],[total_orders]])*4+1,0)</f>
        <v>4</v>
      </c>
      <c r="P1535" s="1">
        <f>ROUND(_xlfn.PERCENTRANK.INC(customers[total_spend_usd],customers[[#This Row],[total_spend_usd]])*4+1,0)</f>
        <v>4</v>
      </c>
      <c r="Q1535" s="1">
        <v>444</v>
      </c>
      <c r="R1535" s="1" t="str">
        <f>_xlfn.XLOOKUP(Q1535,RFM[RFM Score],RFM[Client Segmentation])</f>
        <v>Loyal Customer</v>
      </c>
    </row>
    <row r="1536" spans="1:18" x14ac:dyDescent="0.3">
      <c r="A1536" t="s">
        <v>1588</v>
      </c>
      <c r="B1536" t="s">
        <v>11</v>
      </c>
      <c r="C1536">
        <v>46</v>
      </c>
      <c r="D1536" t="s">
        <v>8071</v>
      </c>
      <c r="E1536" t="s">
        <v>8086</v>
      </c>
      <c r="F1536" t="s">
        <v>12</v>
      </c>
      <c r="G1536">
        <v>29</v>
      </c>
      <c r="H1536" s="1">
        <v>6774</v>
      </c>
      <c r="I1536">
        <v>17611</v>
      </c>
      <c r="J1536" s="1">
        <v>74</v>
      </c>
      <c r="K1536" t="s">
        <v>25</v>
      </c>
      <c r="L1536" t="s">
        <v>45</v>
      </c>
      <c r="M1536" t="s">
        <v>23</v>
      </c>
      <c r="N1536" s="1">
        <f xml:space="preserve"> ROUND((1 - _xlfn.PERCENTRANK.INC(customers[days_since_last_purchase],customers[[#This Row],[days_since_last_purchase]]))*4 +1,0)</f>
        <v>2</v>
      </c>
      <c r="O1536" s="1">
        <f>ROUND(_xlfn.PERCENTRANK.INC(customers[total_orders],customers[[#This Row],[total_orders]])*4+1,0)</f>
        <v>4</v>
      </c>
      <c r="P1536" s="1">
        <f>ROUND(_xlfn.PERCENTRANK.INC(customers[total_spend_usd],customers[[#This Row],[total_spend_usd]])*4+1,0)</f>
        <v>2</v>
      </c>
      <c r="Q1536" s="1">
        <v>242</v>
      </c>
      <c r="R1536" s="1" t="str">
        <f>_xlfn.XLOOKUP(Q1536,RFM[RFM Score],RFM[Client Segmentation])</f>
        <v>At Risk</v>
      </c>
    </row>
    <row r="1537" spans="1:18" x14ac:dyDescent="0.3">
      <c r="A1537" t="s">
        <v>1589</v>
      </c>
      <c r="B1537" t="s">
        <v>107</v>
      </c>
      <c r="C1537">
        <v>25</v>
      </c>
      <c r="D1537" t="s">
        <v>8070</v>
      </c>
      <c r="E1537" t="s">
        <v>8085</v>
      </c>
      <c r="F1537" t="s">
        <v>12</v>
      </c>
      <c r="G1537">
        <v>1</v>
      </c>
      <c r="H1537" s="1">
        <v>14863</v>
      </c>
      <c r="I1537">
        <v>15776</v>
      </c>
      <c r="J1537" s="1">
        <v>164</v>
      </c>
      <c r="K1537" t="s">
        <v>28</v>
      </c>
      <c r="L1537" t="s">
        <v>14</v>
      </c>
      <c r="M1537" t="s">
        <v>23</v>
      </c>
      <c r="N1537" s="1">
        <f xml:space="preserve"> ROUND((1 - _xlfn.PERCENTRANK.INC(customers[days_since_last_purchase],customers[[#This Row],[days_since_last_purchase]]))*4 +1,0)</f>
        <v>1</v>
      </c>
      <c r="O1537" s="1">
        <f>ROUND(_xlfn.PERCENTRANK.INC(customers[total_orders],customers[[#This Row],[total_orders]])*4+1,0)</f>
        <v>1</v>
      </c>
      <c r="P1537" s="1">
        <f>ROUND(_xlfn.PERCENTRANK.INC(customers[total_spend_usd],customers[[#This Row],[total_spend_usd]])*4+1,0)</f>
        <v>2</v>
      </c>
      <c r="Q1537" s="1">
        <v>112</v>
      </c>
      <c r="R1537" s="1" t="str">
        <f>_xlfn.XLOOKUP(Q1537,RFM[RFM Score],RFM[Client Segmentation])</f>
        <v>Lost</v>
      </c>
    </row>
    <row r="1538" spans="1:18" x14ac:dyDescent="0.3">
      <c r="A1538" t="s">
        <v>1590</v>
      </c>
      <c r="B1538" t="s">
        <v>61</v>
      </c>
      <c r="C1538">
        <v>34</v>
      </c>
      <c r="D1538" t="s">
        <v>8070</v>
      </c>
      <c r="E1538" t="s">
        <v>8084</v>
      </c>
      <c r="F1538" t="s">
        <v>12</v>
      </c>
      <c r="G1538">
        <v>19</v>
      </c>
      <c r="H1538" s="1">
        <v>4578</v>
      </c>
      <c r="I1538">
        <v>76122</v>
      </c>
      <c r="J1538" s="1">
        <v>48</v>
      </c>
      <c r="K1538" t="s">
        <v>40</v>
      </c>
      <c r="L1538" t="s">
        <v>19</v>
      </c>
      <c r="M1538" t="s">
        <v>23</v>
      </c>
      <c r="N1538" s="1">
        <f xml:space="preserve"> ROUND((1 - _xlfn.PERCENTRANK.INC(customers[days_since_last_purchase],customers[[#This Row],[days_since_last_purchase]]))*4 +1,0)</f>
        <v>3</v>
      </c>
      <c r="O1538" s="1">
        <f>ROUND(_xlfn.PERCENTRANK.INC(customers[total_orders],customers[[#This Row],[total_orders]])*4+1,0)</f>
        <v>4</v>
      </c>
      <c r="P1538" s="1">
        <f>ROUND(_xlfn.PERCENTRANK.INC(customers[total_spend_usd],customers[[#This Row],[total_spend_usd]])*4+1,0)</f>
        <v>3</v>
      </c>
      <c r="Q1538" s="1">
        <v>343</v>
      </c>
      <c r="R1538" s="1" t="str">
        <f>_xlfn.XLOOKUP(Q1538,RFM[RFM Score],RFM[Client Segmentation])</f>
        <v>Need Attention</v>
      </c>
    </row>
    <row r="1539" spans="1:18" x14ac:dyDescent="0.3">
      <c r="A1539" t="s">
        <v>1591</v>
      </c>
      <c r="B1539" t="s">
        <v>61</v>
      </c>
      <c r="C1539">
        <v>63</v>
      </c>
      <c r="D1539" t="s">
        <v>8072</v>
      </c>
      <c r="E1539" t="s">
        <v>8084</v>
      </c>
      <c r="F1539" t="s">
        <v>17</v>
      </c>
      <c r="G1539">
        <v>38</v>
      </c>
      <c r="H1539" s="1">
        <v>17263</v>
      </c>
      <c r="I1539">
        <v>737126</v>
      </c>
      <c r="J1539" s="1">
        <v>5</v>
      </c>
      <c r="K1539" t="s">
        <v>25</v>
      </c>
      <c r="L1539" t="s">
        <v>34</v>
      </c>
      <c r="M1539" t="s">
        <v>15</v>
      </c>
      <c r="N1539" s="1">
        <f xml:space="preserve"> ROUND((1 - _xlfn.PERCENTRANK.INC(customers[days_since_last_purchase],customers[[#This Row],[days_since_last_purchase]]))*4 +1,0)</f>
        <v>5</v>
      </c>
      <c r="O1539" s="1">
        <f>ROUND(_xlfn.PERCENTRANK.INC(customers[total_orders],customers[[#This Row],[total_orders]])*4+1,0)</f>
        <v>5</v>
      </c>
      <c r="P1539" s="1">
        <f>ROUND(_xlfn.PERCENTRANK.INC(customers[total_spend_usd],customers[[#This Row],[total_spend_usd]])*4+1,0)</f>
        <v>5</v>
      </c>
      <c r="Q1539" s="1">
        <v>555</v>
      </c>
      <c r="R1539" s="1" t="str">
        <f>_xlfn.XLOOKUP(Q1539,RFM[RFM Score],RFM[Client Segmentation])</f>
        <v>Champion</v>
      </c>
    </row>
    <row r="1540" spans="1:18" x14ac:dyDescent="0.3">
      <c r="A1540" t="s">
        <v>1592</v>
      </c>
      <c r="B1540" t="s">
        <v>11</v>
      </c>
      <c r="C1540">
        <v>47</v>
      </c>
      <c r="D1540" t="s">
        <v>8071</v>
      </c>
      <c r="E1540" t="s">
        <v>8084</v>
      </c>
      <c r="F1540" t="s">
        <v>17</v>
      </c>
      <c r="G1540">
        <v>1</v>
      </c>
      <c r="H1540" s="1">
        <v>18643</v>
      </c>
      <c r="I1540">
        <v>21423</v>
      </c>
      <c r="J1540" s="1">
        <v>44</v>
      </c>
      <c r="K1540" t="s">
        <v>28</v>
      </c>
      <c r="L1540" t="s">
        <v>19</v>
      </c>
      <c r="M1540" t="s">
        <v>23</v>
      </c>
      <c r="N1540" s="1">
        <f xml:space="preserve"> ROUND((1 - _xlfn.PERCENTRANK.INC(customers[days_since_last_purchase],customers[[#This Row],[days_since_last_purchase]]))*4 +1,0)</f>
        <v>3</v>
      </c>
      <c r="O1540" s="1">
        <f>ROUND(_xlfn.PERCENTRANK.INC(customers[total_orders],customers[[#This Row],[total_orders]])*4+1,0)</f>
        <v>1</v>
      </c>
      <c r="P1540" s="1">
        <f>ROUND(_xlfn.PERCENTRANK.INC(customers[total_spend_usd],customers[[#This Row],[total_spend_usd]])*4+1,0)</f>
        <v>2</v>
      </c>
      <c r="Q1540" s="1">
        <v>312</v>
      </c>
      <c r="R1540" s="1" t="str">
        <f>_xlfn.XLOOKUP(Q1540,RFM[RFM Score],RFM[Client Segmentation])</f>
        <v>About To Sleep</v>
      </c>
    </row>
    <row r="1541" spans="1:18" x14ac:dyDescent="0.3">
      <c r="A1541" t="s">
        <v>1593</v>
      </c>
      <c r="B1541" t="s">
        <v>96</v>
      </c>
      <c r="C1541">
        <v>41</v>
      </c>
      <c r="D1541" t="s">
        <v>8068</v>
      </c>
      <c r="E1541" t="s">
        <v>8084</v>
      </c>
      <c r="F1541" t="s">
        <v>12</v>
      </c>
      <c r="G1541">
        <v>2</v>
      </c>
      <c r="H1541" s="1">
        <v>11973</v>
      </c>
      <c r="I1541">
        <v>23174</v>
      </c>
      <c r="J1541" s="1">
        <v>79</v>
      </c>
      <c r="K1541" t="s">
        <v>52</v>
      </c>
      <c r="L1541" t="s">
        <v>22</v>
      </c>
      <c r="M1541" t="s">
        <v>23</v>
      </c>
      <c r="N1541" s="1">
        <f xml:space="preserve"> ROUND((1 - _xlfn.PERCENTRANK.INC(customers[days_since_last_purchase],customers[[#This Row],[days_since_last_purchase]]))*4 +1,0)</f>
        <v>2</v>
      </c>
      <c r="O1541" s="1">
        <f>ROUND(_xlfn.PERCENTRANK.INC(customers[total_orders],customers[[#This Row],[total_orders]])*4+1,0)</f>
        <v>1</v>
      </c>
      <c r="P1541" s="1">
        <f>ROUND(_xlfn.PERCENTRANK.INC(customers[total_spend_usd],customers[[#This Row],[total_spend_usd]])*4+1,0)</f>
        <v>2</v>
      </c>
      <c r="Q1541" s="1">
        <v>212</v>
      </c>
      <c r="R1541" s="1" t="str">
        <f>_xlfn.XLOOKUP(Q1541,RFM[RFM Score],RFM[Client Segmentation])</f>
        <v>Hibernating</v>
      </c>
    </row>
    <row r="1542" spans="1:18" x14ac:dyDescent="0.3">
      <c r="A1542" t="s">
        <v>1594</v>
      </c>
      <c r="B1542" t="s">
        <v>147</v>
      </c>
      <c r="C1542">
        <v>44</v>
      </c>
      <c r="D1542" t="s">
        <v>8068</v>
      </c>
      <c r="E1542" t="s">
        <v>8084</v>
      </c>
      <c r="F1542" t="s">
        <v>17</v>
      </c>
      <c r="G1542">
        <v>17</v>
      </c>
      <c r="H1542" s="1">
        <v>4544</v>
      </c>
      <c r="I1542">
        <v>69422</v>
      </c>
      <c r="J1542" s="1">
        <v>58</v>
      </c>
      <c r="K1542" t="s">
        <v>18</v>
      </c>
      <c r="L1542" t="s">
        <v>34</v>
      </c>
      <c r="M1542" t="s">
        <v>23</v>
      </c>
      <c r="N1542" s="1">
        <f xml:space="preserve"> ROUND((1 - _xlfn.PERCENTRANK.INC(customers[days_since_last_purchase],customers[[#This Row],[days_since_last_purchase]]))*4 +1,0)</f>
        <v>3</v>
      </c>
      <c r="O1542" s="1">
        <f>ROUND(_xlfn.PERCENTRANK.INC(customers[total_orders],customers[[#This Row],[total_orders]])*4+1,0)</f>
        <v>3</v>
      </c>
      <c r="P1542" s="1">
        <f>ROUND(_xlfn.PERCENTRANK.INC(customers[total_spend_usd],customers[[#This Row],[total_spend_usd]])*4+1,0)</f>
        <v>3</v>
      </c>
      <c r="Q1542" s="1">
        <v>333</v>
      </c>
      <c r="R1542" s="1" t="str">
        <f>_xlfn.XLOOKUP(Q1542,RFM[RFM Score],RFM[Client Segmentation])</f>
        <v>Potential Loyalist</v>
      </c>
    </row>
    <row r="1543" spans="1:18" x14ac:dyDescent="0.3">
      <c r="A1543" t="s">
        <v>1595</v>
      </c>
      <c r="B1543" t="s">
        <v>51</v>
      </c>
      <c r="C1543">
        <v>23</v>
      </c>
      <c r="D1543" t="s">
        <v>8069</v>
      </c>
      <c r="E1543" t="s">
        <v>8084</v>
      </c>
      <c r="F1543" t="s">
        <v>17</v>
      </c>
      <c r="G1543">
        <v>2</v>
      </c>
      <c r="H1543" s="1">
        <v>18919</v>
      </c>
      <c r="I1543">
        <v>40393</v>
      </c>
      <c r="J1543" s="1">
        <v>28</v>
      </c>
      <c r="K1543" t="s">
        <v>25</v>
      </c>
      <c r="L1543" t="s">
        <v>22</v>
      </c>
      <c r="M1543" t="s">
        <v>15</v>
      </c>
      <c r="N1543" s="1">
        <f xml:space="preserve"> ROUND((1 - _xlfn.PERCENTRANK.INC(customers[days_since_last_purchase],customers[[#This Row],[days_since_last_purchase]]))*4 +1,0)</f>
        <v>4</v>
      </c>
      <c r="O1543" s="1">
        <f>ROUND(_xlfn.PERCENTRANK.INC(customers[total_orders],customers[[#This Row],[total_orders]])*4+1,0)</f>
        <v>1</v>
      </c>
      <c r="P1543" s="1">
        <f>ROUND(_xlfn.PERCENTRANK.INC(customers[total_spend_usd],customers[[#This Row],[total_spend_usd]])*4+1,0)</f>
        <v>2</v>
      </c>
      <c r="Q1543" s="1">
        <v>412</v>
      </c>
      <c r="R1543" s="1" t="str">
        <f>_xlfn.XLOOKUP(Q1543,RFM[RFM Score],RFM[Client Segmentation])</f>
        <v>New Customer</v>
      </c>
    </row>
    <row r="1544" spans="1:18" x14ac:dyDescent="0.3">
      <c r="A1544" t="s">
        <v>1596</v>
      </c>
      <c r="B1544" t="s">
        <v>96</v>
      </c>
      <c r="C1544">
        <v>58</v>
      </c>
      <c r="D1544" t="s">
        <v>8072</v>
      </c>
      <c r="E1544" t="s">
        <v>8084</v>
      </c>
      <c r="F1544" t="s">
        <v>17</v>
      </c>
      <c r="G1544">
        <v>2</v>
      </c>
      <c r="H1544" s="1">
        <v>15034</v>
      </c>
      <c r="I1544">
        <v>27767</v>
      </c>
      <c r="J1544" s="1">
        <v>18</v>
      </c>
      <c r="K1544" t="s">
        <v>40</v>
      </c>
      <c r="L1544" t="s">
        <v>34</v>
      </c>
      <c r="M1544" t="s">
        <v>23</v>
      </c>
      <c r="N1544" s="1">
        <f xml:space="preserve"> ROUND((1 - _xlfn.PERCENTRANK.INC(customers[days_since_last_purchase],customers[[#This Row],[days_since_last_purchase]]))*4 +1,0)</f>
        <v>4</v>
      </c>
      <c r="O1544" s="1">
        <f>ROUND(_xlfn.PERCENTRANK.INC(customers[total_orders],customers[[#This Row],[total_orders]])*4+1,0)</f>
        <v>1</v>
      </c>
      <c r="P1544" s="1">
        <f>ROUND(_xlfn.PERCENTRANK.INC(customers[total_spend_usd],customers[[#This Row],[total_spend_usd]])*4+1,0)</f>
        <v>2</v>
      </c>
      <c r="Q1544" s="1">
        <v>412</v>
      </c>
      <c r="R1544" s="1" t="str">
        <f>_xlfn.XLOOKUP(Q1544,RFM[RFM Score],RFM[Client Segmentation])</f>
        <v>New Customer</v>
      </c>
    </row>
    <row r="1545" spans="1:18" x14ac:dyDescent="0.3">
      <c r="A1545" t="s">
        <v>1597</v>
      </c>
      <c r="B1545" t="s">
        <v>51</v>
      </c>
      <c r="C1545">
        <v>26</v>
      </c>
      <c r="D1545" t="s">
        <v>8070</v>
      </c>
      <c r="E1545" t="s">
        <v>8087</v>
      </c>
      <c r="F1545" t="s">
        <v>17</v>
      </c>
      <c r="G1545">
        <v>19</v>
      </c>
      <c r="H1545" s="1">
        <v>2795</v>
      </c>
      <c r="I1545">
        <v>57355</v>
      </c>
      <c r="J1545" s="1">
        <v>34</v>
      </c>
      <c r="K1545" t="s">
        <v>44</v>
      </c>
      <c r="L1545" t="s">
        <v>34</v>
      </c>
      <c r="M1545" t="s">
        <v>23</v>
      </c>
      <c r="N1545" s="1">
        <f xml:space="preserve"> ROUND((1 - _xlfn.PERCENTRANK.INC(customers[days_since_last_purchase],customers[[#This Row],[days_since_last_purchase]]))*4 +1,0)</f>
        <v>3</v>
      </c>
      <c r="O1545" s="1">
        <f>ROUND(_xlfn.PERCENTRANK.INC(customers[total_orders],customers[[#This Row],[total_orders]])*4+1,0)</f>
        <v>4</v>
      </c>
      <c r="P1545" s="1">
        <f>ROUND(_xlfn.PERCENTRANK.INC(customers[total_spend_usd],customers[[#This Row],[total_spend_usd]])*4+1,0)</f>
        <v>3</v>
      </c>
      <c r="Q1545" s="1">
        <v>343</v>
      </c>
      <c r="R1545" s="1" t="str">
        <f>_xlfn.XLOOKUP(Q1545,RFM[RFM Score],RFM[Client Segmentation])</f>
        <v>Need Attention</v>
      </c>
    </row>
    <row r="1546" spans="1:18" x14ac:dyDescent="0.3">
      <c r="A1546" t="s">
        <v>1598</v>
      </c>
      <c r="B1546" t="s">
        <v>27</v>
      </c>
      <c r="C1546">
        <v>39</v>
      </c>
      <c r="D1546" t="s">
        <v>8068</v>
      </c>
      <c r="E1546" t="s">
        <v>8084</v>
      </c>
      <c r="F1546" t="s">
        <v>12</v>
      </c>
      <c r="G1546">
        <v>17</v>
      </c>
      <c r="H1546" s="1">
        <v>549</v>
      </c>
      <c r="I1546">
        <v>84669</v>
      </c>
      <c r="J1546" s="1">
        <v>0</v>
      </c>
      <c r="K1546" t="s">
        <v>74</v>
      </c>
      <c r="L1546" t="s">
        <v>45</v>
      </c>
      <c r="M1546" t="s">
        <v>15</v>
      </c>
      <c r="N1546" s="1">
        <f xml:space="preserve"> ROUND((1 - _xlfn.PERCENTRANK.INC(customers[days_since_last_purchase],customers[[#This Row],[days_since_last_purchase]]))*4 +1,0)</f>
        <v>5</v>
      </c>
      <c r="O1546" s="1">
        <f>ROUND(_xlfn.PERCENTRANK.INC(customers[total_orders],customers[[#This Row],[total_orders]])*4+1,0)</f>
        <v>3</v>
      </c>
      <c r="P1546" s="1">
        <f>ROUND(_xlfn.PERCENTRANK.INC(customers[total_spend_usd],customers[[#This Row],[total_spend_usd]])*4+1,0)</f>
        <v>3</v>
      </c>
      <c r="Q1546" s="1">
        <v>533</v>
      </c>
      <c r="R1546" s="1" t="str">
        <f>_xlfn.XLOOKUP(Q1546,RFM[RFM Score],RFM[Client Segmentation])</f>
        <v>Potential Loyalist</v>
      </c>
    </row>
    <row r="1547" spans="1:18" x14ac:dyDescent="0.3">
      <c r="A1547" t="s">
        <v>1599</v>
      </c>
      <c r="B1547" t="s">
        <v>88</v>
      </c>
      <c r="C1547">
        <v>49</v>
      </c>
      <c r="D1547" t="s">
        <v>8071</v>
      </c>
      <c r="E1547" t="s">
        <v>8084</v>
      </c>
      <c r="F1547" t="s">
        <v>17</v>
      </c>
      <c r="G1547">
        <v>21</v>
      </c>
      <c r="H1547" s="1">
        <v>1203</v>
      </c>
      <c r="I1547">
        <v>267884</v>
      </c>
      <c r="J1547" s="1">
        <v>31</v>
      </c>
      <c r="K1547" t="s">
        <v>124</v>
      </c>
      <c r="L1547" t="s">
        <v>34</v>
      </c>
      <c r="M1547" t="s">
        <v>23</v>
      </c>
      <c r="N1547" s="1">
        <f xml:space="preserve"> ROUND((1 - _xlfn.PERCENTRANK.INC(customers[days_since_last_purchase],customers[[#This Row],[days_since_last_purchase]]))*4 +1,0)</f>
        <v>3</v>
      </c>
      <c r="O1547" s="1">
        <f>ROUND(_xlfn.PERCENTRANK.INC(customers[total_orders],customers[[#This Row],[total_orders]])*4+1,0)</f>
        <v>4</v>
      </c>
      <c r="P1547" s="1">
        <f>ROUND(_xlfn.PERCENTRANK.INC(customers[total_spend_usd],customers[[#This Row],[total_spend_usd]])*4+1,0)</f>
        <v>4</v>
      </c>
      <c r="Q1547" s="1">
        <v>344</v>
      </c>
      <c r="R1547" s="1" t="str">
        <f>_xlfn.XLOOKUP(Q1547,RFM[RFM Score],RFM[Client Segmentation])</f>
        <v>Loyal Customer</v>
      </c>
    </row>
    <row r="1548" spans="1:18" x14ac:dyDescent="0.3">
      <c r="A1548" t="s">
        <v>1600</v>
      </c>
      <c r="B1548" t="s">
        <v>11</v>
      </c>
      <c r="C1548">
        <v>56</v>
      </c>
      <c r="D1548" t="s">
        <v>8072</v>
      </c>
      <c r="E1548" t="s">
        <v>8084</v>
      </c>
      <c r="F1548" t="s">
        <v>17</v>
      </c>
      <c r="G1548">
        <v>2</v>
      </c>
      <c r="H1548" s="1">
        <v>10433</v>
      </c>
      <c r="I1548">
        <v>19467</v>
      </c>
      <c r="J1548" s="1">
        <v>57</v>
      </c>
      <c r="K1548" t="s">
        <v>124</v>
      </c>
      <c r="L1548" t="s">
        <v>34</v>
      </c>
      <c r="M1548" t="s">
        <v>15</v>
      </c>
      <c r="N1548" s="1">
        <f xml:space="preserve"> ROUND((1 - _xlfn.PERCENTRANK.INC(customers[days_since_last_purchase],customers[[#This Row],[days_since_last_purchase]]))*4 +1,0)</f>
        <v>3</v>
      </c>
      <c r="O1548" s="1">
        <f>ROUND(_xlfn.PERCENTRANK.INC(customers[total_orders],customers[[#This Row],[total_orders]])*4+1,0)</f>
        <v>1</v>
      </c>
      <c r="P1548" s="1">
        <f>ROUND(_xlfn.PERCENTRANK.INC(customers[total_spend_usd],customers[[#This Row],[total_spend_usd]])*4+1,0)</f>
        <v>2</v>
      </c>
      <c r="Q1548" s="1">
        <v>312</v>
      </c>
      <c r="R1548" s="1" t="str">
        <f>_xlfn.XLOOKUP(Q1548,RFM[RFM Score],RFM[Client Segmentation])</f>
        <v>About To Sleep</v>
      </c>
    </row>
    <row r="1549" spans="1:18" x14ac:dyDescent="0.3">
      <c r="A1549" t="s">
        <v>1601</v>
      </c>
      <c r="B1549" t="s">
        <v>214</v>
      </c>
      <c r="C1549">
        <v>24</v>
      </c>
      <c r="D1549" t="s">
        <v>8069</v>
      </c>
      <c r="E1549" t="s">
        <v>8087</v>
      </c>
      <c r="F1549" t="s">
        <v>12</v>
      </c>
      <c r="G1549">
        <v>3</v>
      </c>
      <c r="H1549" s="1">
        <v>2645</v>
      </c>
      <c r="I1549">
        <v>8761</v>
      </c>
      <c r="J1549" s="1">
        <v>44</v>
      </c>
      <c r="K1549" t="s">
        <v>40</v>
      </c>
      <c r="L1549" t="s">
        <v>19</v>
      </c>
      <c r="M1549" t="s">
        <v>23</v>
      </c>
      <c r="N1549" s="1">
        <f xml:space="preserve"> ROUND((1 - _xlfn.PERCENTRANK.INC(customers[days_since_last_purchase],customers[[#This Row],[days_since_last_purchase]]))*4 +1,0)</f>
        <v>3</v>
      </c>
      <c r="O1549" s="1">
        <f>ROUND(_xlfn.PERCENTRANK.INC(customers[total_orders],customers[[#This Row],[total_orders]])*4+1,0)</f>
        <v>1</v>
      </c>
      <c r="P1549" s="1">
        <f>ROUND(_xlfn.PERCENTRANK.INC(customers[total_spend_usd],customers[[#This Row],[total_spend_usd]])*4+1,0)</f>
        <v>1</v>
      </c>
      <c r="Q1549" s="1">
        <v>311</v>
      </c>
      <c r="R1549" s="1" t="str">
        <f>_xlfn.XLOOKUP(Q1549,RFM[RFM Score],RFM[Client Segmentation])</f>
        <v>New Customer</v>
      </c>
    </row>
    <row r="1550" spans="1:18" x14ac:dyDescent="0.3">
      <c r="A1550" t="s">
        <v>1602</v>
      </c>
      <c r="B1550" t="s">
        <v>11</v>
      </c>
      <c r="C1550">
        <v>47</v>
      </c>
      <c r="D1550" t="s">
        <v>8071</v>
      </c>
      <c r="E1550" t="s">
        <v>8086</v>
      </c>
      <c r="F1550" t="s">
        <v>17</v>
      </c>
      <c r="G1550">
        <v>11</v>
      </c>
      <c r="H1550" s="1">
        <v>829</v>
      </c>
      <c r="I1550">
        <v>84648</v>
      </c>
      <c r="J1550" s="1">
        <v>130</v>
      </c>
      <c r="K1550" t="s">
        <v>25</v>
      </c>
      <c r="L1550" t="s">
        <v>19</v>
      </c>
      <c r="M1550" t="s">
        <v>23</v>
      </c>
      <c r="N1550" s="1">
        <f xml:space="preserve"> ROUND((1 - _xlfn.PERCENTRANK.INC(customers[days_since_last_purchase],customers[[#This Row],[days_since_last_purchase]]))*4 +1,0)</f>
        <v>1</v>
      </c>
      <c r="O1550" s="1">
        <f>ROUND(_xlfn.PERCENTRANK.INC(customers[total_orders],customers[[#This Row],[total_orders]])*4+1,0)</f>
        <v>3</v>
      </c>
      <c r="P1550" s="1">
        <f>ROUND(_xlfn.PERCENTRANK.INC(customers[total_spend_usd],customers[[#This Row],[total_spend_usd]])*4+1,0)</f>
        <v>3</v>
      </c>
      <c r="Q1550" s="1">
        <v>133</v>
      </c>
      <c r="R1550" s="1" t="str">
        <f>_xlfn.XLOOKUP(Q1550,RFM[RFM Score],RFM[Client Segmentation])</f>
        <v>At Risk</v>
      </c>
    </row>
    <row r="1551" spans="1:18" x14ac:dyDescent="0.3">
      <c r="A1551" t="s">
        <v>1603</v>
      </c>
      <c r="B1551" t="s">
        <v>107</v>
      </c>
      <c r="C1551">
        <v>39</v>
      </c>
      <c r="D1551" t="s">
        <v>8068</v>
      </c>
      <c r="E1551" t="s">
        <v>8084</v>
      </c>
      <c r="F1551" t="s">
        <v>12</v>
      </c>
      <c r="G1551">
        <v>2</v>
      </c>
      <c r="H1551" s="1">
        <v>8802</v>
      </c>
      <c r="I1551">
        <v>17764</v>
      </c>
      <c r="J1551" s="1">
        <v>58</v>
      </c>
      <c r="K1551" t="s">
        <v>74</v>
      </c>
      <c r="L1551" t="s">
        <v>34</v>
      </c>
      <c r="M1551" t="s">
        <v>23</v>
      </c>
      <c r="N1551" s="1">
        <f xml:space="preserve"> ROUND((1 - _xlfn.PERCENTRANK.INC(customers[days_since_last_purchase],customers[[#This Row],[days_since_last_purchase]]))*4 +1,0)</f>
        <v>3</v>
      </c>
      <c r="O1551" s="1">
        <f>ROUND(_xlfn.PERCENTRANK.INC(customers[total_orders],customers[[#This Row],[total_orders]])*4+1,0)</f>
        <v>1</v>
      </c>
      <c r="P1551" s="1">
        <f>ROUND(_xlfn.PERCENTRANK.INC(customers[total_spend_usd],customers[[#This Row],[total_spend_usd]])*4+1,0)</f>
        <v>2</v>
      </c>
      <c r="Q1551" s="1">
        <v>312</v>
      </c>
      <c r="R1551" s="1" t="str">
        <f>_xlfn.XLOOKUP(Q1551,RFM[RFM Score],RFM[Client Segmentation])</f>
        <v>About To Sleep</v>
      </c>
    </row>
    <row r="1552" spans="1:18" x14ac:dyDescent="0.3">
      <c r="A1552" t="s">
        <v>1604</v>
      </c>
      <c r="B1552" t="s">
        <v>107</v>
      </c>
      <c r="C1552">
        <v>19</v>
      </c>
      <c r="D1552" t="s">
        <v>8069</v>
      </c>
      <c r="E1552" t="s">
        <v>8084</v>
      </c>
      <c r="F1552" t="s">
        <v>17</v>
      </c>
      <c r="G1552">
        <v>16</v>
      </c>
      <c r="H1552" s="1">
        <v>1429</v>
      </c>
      <c r="I1552">
        <v>21111</v>
      </c>
      <c r="J1552" s="1">
        <v>85</v>
      </c>
      <c r="K1552" t="s">
        <v>44</v>
      </c>
      <c r="L1552" t="s">
        <v>45</v>
      </c>
      <c r="M1552" t="s">
        <v>15</v>
      </c>
      <c r="N1552" s="1">
        <f xml:space="preserve"> ROUND((1 - _xlfn.PERCENTRANK.INC(customers[days_since_last_purchase],customers[[#This Row],[days_since_last_purchase]]))*4 +1,0)</f>
        <v>2</v>
      </c>
      <c r="O1552" s="1">
        <f>ROUND(_xlfn.PERCENTRANK.INC(customers[total_orders],customers[[#This Row],[total_orders]])*4+1,0)</f>
        <v>3</v>
      </c>
      <c r="P1552" s="1">
        <f>ROUND(_xlfn.PERCENTRANK.INC(customers[total_spend_usd],customers[[#This Row],[total_spend_usd]])*4+1,0)</f>
        <v>2</v>
      </c>
      <c r="Q1552" s="1">
        <v>232</v>
      </c>
      <c r="R1552" s="1" t="str">
        <f>_xlfn.XLOOKUP(Q1552,RFM[RFM Score],RFM[Client Segmentation])</f>
        <v>Hibernating</v>
      </c>
    </row>
    <row r="1553" spans="1:18" x14ac:dyDescent="0.3">
      <c r="A1553" t="s">
        <v>1605</v>
      </c>
      <c r="B1553" t="s">
        <v>11</v>
      </c>
      <c r="C1553">
        <v>32</v>
      </c>
      <c r="D1553" t="s">
        <v>8070</v>
      </c>
      <c r="E1553" t="s">
        <v>8084</v>
      </c>
      <c r="F1553" t="s">
        <v>12</v>
      </c>
      <c r="G1553">
        <v>1</v>
      </c>
      <c r="H1553" s="1">
        <v>284</v>
      </c>
      <c r="I1553">
        <v>2873</v>
      </c>
      <c r="J1553" s="1">
        <v>52</v>
      </c>
      <c r="K1553" t="s">
        <v>25</v>
      </c>
      <c r="L1553" t="s">
        <v>22</v>
      </c>
      <c r="M1553" t="s">
        <v>15</v>
      </c>
      <c r="N1553" s="1">
        <f xml:space="preserve"> ROUND((1 - _xlfn.PERCENTRANK.INC(customers[days_since_last_purchase],customers[[#This Row],[days_since_last_purchase]]))*4 +1,0)</f>
        <v>3</v>
      </c>
      <c r="O1553" s="1">
        <f>ROUND(_xlfn.PERCENTRANK.INC(customers[total_orders],customers[[#This Row],[total_orders]])*4+1,0)</f>
        <v>1</v>
      </c>
      <c r="P1553" s="1">
        <f>ROUND(_xlfn.PERCENTRANK.INC(customers[total_spend_usd],customers[[#This Row],[total_spend_usd]])*4+1,0)</f>
        <v>1</v>
      </c>
      <c r="Q1553" s="1">
        <v>311</v>
      </c>
      <c r="R1553" s="1" t="str">
        <f>_xlfn.XLOOKUP(Q1553,RFM[RFM Score],RFM[Client Segmentation])</f>
        <v>New Customer</v>
      </c>
    </row>
    <row r="1554" spans="1:18" x14ac:dyDescent="0.3">
      <c r="A1554" t="s">
        <v>1606</v>
      </c>
      <c r="B1554" t="s">
        <v>96</v>
      </c>
      <c r="C1554">
        <v>26</v>
      </c>
      <c r="D1554" t="s">
        <v>8070</v>
      </c>
      <c r="E1554" t="s">
        <v>8084</v>
      </c>
      <c r="F1554" t="s">
        <v>17</v>
      </c>
      <c r="G1554">
        <v>3</v>
      </c>
      <c r="H1554" s="1">
        <v>11305</v>
      </c>
      <c r="I1554">
        <v>33296</v>
      </c>
      <c r="J1554" s="1">
        <v>89</v>
      </c>
      <c r="K1554" t="s">
        <v>44</v>
      </c>
      <c r="L1554" t="s">
        <v>14</v>
      </c>
      <c r="M1554" t="s">
        <v>23</v>
      </c>
      <c r="N1554" s="1">
        <f xml:space="preserve"> ROUND((1 - _xlfn.PERCENTRANK.INC(customers[days_since_last_purchase],customers[[#This Row],[days_since_last_purchase]]))*4 +1,0)</f>
        <v>2</v>
      </c>
      <c r="O1554" s="1">
        <f>ROUND(_xlfn.PERCENTRANK.INC(customers[total_orders],customers[[#This Row],[total_orders]])*4+1,0)</f>
        <v>1</v>
      </c>
      <c r="P1554" s="1">
        <f>ROUND(_xlfn.PERCENTRANK.INC(customers[total_spend_usd],customers[[#This Row],[total_spend_usd]])*4+1,0)</f>
        <v>2</v>
      </c>
      <c r="Q1554" s="1">
        <v>212</v>
      </c>
      <c r="R1554" s="1" t="str">
        <f>_xlfn.XLOOKUP(Q1554,RFM[RFM Score],RFM[Client Segmentation])</f>
        <v>Hibernating</v>
      </c>
    </row>
    <row r="1555" spans="1:18" x14ac:dyDescent="0.3">
      <c r="A1555" t="s">
        <v>1607</v>
      </c>
      <c r="B1555" t="s">
        <v>11</v>
      </c>
      <c r="C1555">
        <v>44</v>
      </c>
      <c r="D1555" t="s">
        <v>8068</v>
      </c>
      <c r="E1555" t="s">
        <v>8087</v>
      </c>
      <c r="F1555" t="s">
        <v>12</v>
      </c>
      <c r="G1555">
        <v>5</v>
      </c>
      <c r="H1555" s="1">
        <v>7332</v>
      </c>
      <c r="I1555">
        <v>3200</v>
      </c>
      <c r="J1555" s="1">
        <v>28</v>
      </c>
      <c r="K1555" t="s">
        <v>28</v>
      </c>
      <c r="L1555" t="s">
        <v>47</v>
      </c>
      <c r="M1555" t="s">
        <v>23</v>
      </c>
      <c r="N1555" s="1">
        <f xml:space="preserve"> ROUND((1 - _xlfn.PERCENTRANK.INC(customers[days_since_last_purchase],customers[[#This Row],[days_since_last_purchase]]))*4 +1,0)</f>
        <v>4</v>
      </c>
      <c r="O1555" s="1">
        <f>ROUND(_xlfn.PERCENTRANK.INC(customers[total_orders],customers[[#This Row],[total_orders]])*4+1,0)</f>
        <v>2</v>
      </c>
      <c r="P1555" s="1">
        <f>ROUND(_xlfn.PERCENTRANK.INC(customers[total_spend_usd],customers[[#This Row],[total_spend_usd]])*4+1,0)</f>
        <v>1</v>
      </c>
      <c r="Q1555" s="1">
        <v>421</v>
      </c>
      <c r="R1555" s="1" t="str">
        <f>_xlfn.XLOOKUP(Q1555,RFM[RFM Score],RFM[Client Segmentation])</f>
        <v>New Customer</v>
      </c>
    </row>
    <row r="1556" spans="1:18" x14ac:dyDescent="0.3">
      <c r="A1556" t="s">
        <v>1608</v>
      </c>
      <c r="B1556" t="s">
        <v>11</v>
      </c>
      <c r="C1556">
        <v>41</v>
      </c>
      <c r="D1556" t="s">
        <v>8068</v>
      </c>
      <c r="E1556" t="s">
        <v>8087</v>
      </c>
      <c r="F1556" t="s">
        <v>17</v>
      </c>
      <c r="G1556">
        <v>44</v>
      </c>
      <c r="H1556" s="1">
        <v>6298</v>
      </c>
      <c r="I1556">
        <v>31028</v>
      </c>
      <c r="J1556" s="1">
        <v>92</v>
      </c>
      <c r="K1556" t="s">
        <v>40</v>
      </c>
      <c r="L1556" t="s">
        <v>19</v>
      </c>
      <c r="M1556" t="s">
        <v>23</v>
      </c>
      <c r="N1556" s="1">
        <f xml:space="preserve"> ROUND((1 - _xlfn.PERCENTRANK.INC(customers[days_since_last_purchase],customers[[#This Row],[days_since_last_purchase]]))*4 +1,0)</f>
        <v>2</v>
      </c>
      <c r="O1556" s="1">
        <f>ROUND(_xlfn.PERCENTRANK.INC(customers[total_orders],customers[[#This Row],[total_orders]])*4+1,0)</f>
        <v>5</v>
      </c>
      <c r="P1556" s="1">
        <f>ROUND(_xlfn.PERCENTRANK.INC(customers[total_spend_usd],customers[[#This Row],[total_spend_usd]])*4+1,0)</f>
        <v>2</v>
      </c>
      <c r="Q1556" s="1">
        <v>252</v>
      </c>
      <c r="R1556" s="1" t="str">
        <f>_xlfn.XLOOKUP(Q1556,RFM[RFM Score],RFM[Client Segmentation])</f>
        <v>At Risk</v>
      </c>
    </row>
    <row r="1557" spans="1:18" x14ac:dyDescent="0.3">
      <c r="A1557" t="s">
        <v>1609</v>
      </c>
      <c r="B1557" t="s">
        <v>11</v>
      </c>
      <c r="C1557">
        <v>49</v>
      </c>
      <c r="D1557" t="s">
        <v>8071</v>
      </c>
      <c r="E1557" t="s">
        <v>8087</v>
      </c>
      <c r="F1557" t="s">
        <v>12</v>
      </c>
      <c r="G1557">
        <v>16</v>
      </c>
      <c r="H1557" s="1">
        <v>7653</v>
      </c>
      <c r="I1557">
        <v>133914</v>
      </c>
      <c r="J1557" s="1">
        <v>101</v>
      </c>
      <c r="K1557" t="s">
        <v>25</v>
      </c>
      <c r="L1557" t="s">
        <v>14</v>
      </c>
      <c r="M1557" t="s">
        <v>23</v>
      </c>
      <c r="N1557" s="1">
        <f xml:space="preserve"> ROUND((1 - _xlfn.PERCENTRANK.INC(customers[days_since_last_purchase],customers[[#This Row],[days_since_last_purchase]]))*4 +1,0)</f>
        <v>2</v>
      </c>
      <c r="O1557" s="1">
        <f>ROUND(_xlfn.PERCENTRANK.INC(customers[total_orders],customers[[#This Row],[total_orders]])*4+1,0)</f>
        <v>3</v>
      </c>
      <c r="P1557" s="1">
        <f>ROUND(_xlfn.PERCENTRANK.INC(customers[total_spend_usd],customers[[#This Row],[total_spend_usd]])*4+1,0)</f>
        <v>4</v>
      </c>
      <c r="Q1557" s="1">
        <v>234</v>
      </c>
      <c r="R1557" s="1" t="str">
        <f>_xlfn.XLOOKUP(Q1557,RFM[RFM Score],RFM[Client Segmentation])</f>
        <v>At Risk</v>
      </c>
    </row>
    <row r="1558" spans="1:18" x14ac:dyDescent="0.3">
      <c r="A1558" t="s">
        <v>1610</v>
      </c>
      <c r="B1558" t="s">
        <v>51</v>
      </c>
      <c r="C1558">
        <v>36</v>
      </c>
      <c r="D1558" t="s">
        <v>8068</v>
      </c>
      <c r="E1558" t="s">
        <v>8084</v>
      </c>
      <c r="F1558" t="s">
        <v>12</v>
      </c>
      <c r="G1558">
        <v>4</v>
      </c>
      <c r="H1558" s="1">
        <v>10226</v>
      </c>
      <c r="I1558">
        <v>37888</v>
      </c>
      <c r="J1558" s="1">
        <v>344</v>
      </c>
      <c r="K1558" t="s">
        <v>52</v>
      </c>
      <c r="L1558" t="s">
        <v>47</v>
      </c>
      <c r="M1558" t="s">
        <v>15</v>
      </c>
      <c r="N1558" s="1">
        <f xml:space="preserve"> ROUND((1 - _xlfn.PERCENTRANK.INC(customers[days_since_last_purchase],customers[[#This Row],[days_since_last_purchase]]))*4 +1,0)</f>
        <v>1</v>
      </c>
      <c r="O1558" s="1">
        <f>ROUND(_xlfn.PERCENTRANK.INC(customers[total_orders],customers[[#This Row],[total_orders]])*4+1,0)</f>
        <v>2</v>
      </c>
      <c r="P1558" s="1">
        <f>ROUND(_xlfn.PERCENTRANK.INC(customers[total_spend_usd],customers[[#This Row],[total_spend_usd]])*4+1,0)</f>
        <v>2</v>
      </c>
      <c r="Q1558" s="1">
        <v>122</v>
      </c>
      <c r="R1558" s="1" t="str">
        <f>_xlfn.XLOOKUP(Q1558,RFM[RFM Score],RFM[Client Segmentation])</f>
        <v>Hibernating</v>
      </c>
    </row>
    <row r="1559" spans="1:18" x14ac:dyDescent="0.3">
      <c r="A1559" t="s">
        <v>1611</v>
      </c>
      <c r="B1559" t="s">
        <v>61</v>
      </c>
      <c r="C1559">
        <v>46</v>
      </c>
      <c r="D1559" t="s">
        <v>8071</v>
      </c>
      <c r="E1559" t="s">
        <v>8084</v>
      </c>
      <c r="F1559" t="s">
        <v>17</v>
      </c>
      <c r="G1559">
        <v>36</v>
      </c>
      <c r="H1559" s="1">
        <v>659</v>
      </c>
      <c r="I1559">
        <v>264888</v>
      </c>
      <c r="J1559" s="1">
        <v>115</v>
      </c>
      <c r="K1559" t="s">
        <v>28</v>
      </c>
      <c r="L1559" t="s">
        <v>19</v>
      </c>
      <c r="M1559" t="s">
        <v>23</v>
      </c>
      <c r="N1559" s="1">
        <f xml:space="preserve"> ROUND((1 - _xlfn.PERCENTRANK.INC(customers[days_since_last_purchase],customers[[#This Row],[days_since_last_purchase]]))*4 +1,0)</f>
        <v>2</v>
      </c>
      <c r="O1559" s="1">
        <f>ROUND(_xlfn.PERCENTRANK.INC(customers[total_orders],customers[[#This Row],[total_orders]])*4+1,0)</f>
        <v>5</v>
      </c>
      <c r="P1559" s="1">
        <f>ROUND(_xlfn.PERCENTRANK.INC(customers[total_spend_usd],customers[[#This Row],[total_spend_usd]])*4+1,0)</f>
        <v>4</v>
      </c>
      <c r="Q1559" s="1">
        <v>254</v>
      </c>
      <c r="R1559" s="1" t="str">
        <f>_xlfn.XLOOKUP(Q1559,RFM[RFM Score],RFM[Client Segmentation])</f>
        <v>At Risk</v>
      </c>
    </row>
    <row r="1560" spans="1:18" x14ac:dyDescent="0.3">
      <c r="A1560" t="s">
        <v>1612</v>
      </c>
      <c r="B1560" t="s">
        <v>11</v>
      </c>
      <c r="C1560">
        <v>47</v>
      </c>
      <c r="D1560" t="s">
        <v>8071</v>
      </c>
      <c r="E1560" t="s">
        <v>8084</v>
      </c>
      <c r="F1560" t="s">
        <v>12</v>
      </c>
      <c r="G1560">
        <v>2</v>
      </c>
      <c r="H1560" s="1">
        <v>3376</v>
      </c>
      <c r="I1560">
        <v>714</v>
      </c>
      <c r="J1560" s="1">
        <v>92</v>
      </c>
      <c r="K1560" t="s">
        <v>74</v>
      </c>
      <c r="L1560" t="s">
        <v>19</v>
      </c>
      <c r="M1560" t="s">
        <v>23</v>
      </c>
      <c r="N1560" s="1">
        <f xml:space="preserve"> ROUND((1 - _xlfn.PERCENTRANK.INC(customers[days_since_last_purchase],customers[[#This Row],[days_since_last_purchase]]))*4 +1,0)</f>
        <v>2</v>
      </c>
      <c r="O1560" s="1">
        <f>ROUND(_xlfn.PERCENTRANK.INC(customers[total_orders],customers[[#This Row],[total_orders]])*4+1,0)</f>
        <v>1</v>
      </c>
      <c r="P1560" s="1">
        <f>ROUND(_xlfn.PERCENTRANK.INC(customers[total_spend_usd],customers[[#This Row],[total_spend_usd]])*4+1,0)</f>
        <v>1</v>
      </c>
      <c r="Q1560" s="1">
        <v>211</v>
      </c>
      <c r="R1560" s="1" t="str">
        <f>_xlfn.XLOOKUP(Q1560,RFM[RFM Score],RFM[Client Segmentation])</f>
        <v>Hibernating</v>
      </c>
    </row>
    <row r="1561" spans="1:18" x14ac:dyDescent="0.3">
      <c r="A1561" t="s">
        <v>1613</v>
      </c>
      <c r="B1561" t="s">
        <v>11</v>
      </c>
      <c r="C1561">
        <v>40</v>
      </c>
      <c r="D1561" t="s">
        <v>8068</v>
      </c>
      <c r="E1561" t="s">
        <v>8084</v>
      </c>
      <c r="F1561" t="s">
        <v>17</v>
      </c>
      <c r="G1561">
        <v>28</v>
      </c>
      <c r="H1561" s="1">
        <v>7197</v>
      </c>
      <c r="I1561">
        <v>182945</v>
      </c>
      <c r="J1561" s="1">
        <v>84</v>
      </c>
      <c r="K1561" t="s">
        <v>28</v>
      </c>
      <c r="L1561" t="s">
        <v>47</v>
      </c>
      <c r="M1561" t="s">
        <v>15</v>
      </c>
      <c r="N1561" s="1">
        <f xml:space="preserve"> ROUND((1 - _xlfn.PERCENTRANK.INC(customers[days_since_last_purchase],customers[[#This Row],[days_since_last_purchase]]))*4 +1,0)</f>
        <v>2</v>
      </c>
      <c r="O1561" s="1">
        <f>ROUND(_xlfn.PERCENTRANK.INC(customers[total_orders],customers[[#This Row],[total_orders]])*4+1,0)</f>
        <v>4</v>
      </c>
      <c r="P1561" s="1">
        <f>ROUND(_xlfn.PERCENTRANK.INC(customers[total_spend_usd],customers[[#This Row],[total_spend_usd]])*4+1,0)</f>
        <v>4</v>
      </c>
      <c r="Q1561" s="1">
        <v>244</v>
      </c>
      <c r="R1561" s="1" t="str">
        <f>_xlfn.XLOOKUP(Q1561,RFM[RFM Score],RFM[Client Segmentation])</f>
        <v>At Risk</v>
      </c>
    </row>
    <row r="1562" spans="1:18" x14ac:dyDescent="0.3">
      <c r="A1562" t="s">
        <v>1614</v>
      </c>
      <c r="B1562" t="s">
        <v>33</v>
      </c>
      <c r="C1562">
        <v>38</v>
      </c>
      <c r="D1562" t="s">
        <v>8068</v>
      </c>
      <c r="E1562" t="s">
        <v>8084</v>
      </c>
      <c r="F1562" t="s">
        <v>12</v>
      </c>
      <c r="G1562">
        <v>25</v>
      </c>
      <c r="H1562" s="1">
        <v>5274</v>
      </c>
      <c r="I1562">
        <v>121386</v>
      </c>
      <c r="J1562" s="1">
        <v>56</v>
      </c>
      <c r="K1562" t="s">
        <v>52</v>
      </c>
      <c r="L1562" t="s">
        <v>45</v>
      </c>
      <c r="M1562" t="s">
        <v>23</v>
      </c>
      <c r="N1562" s="1">
        <f xml:space="preserve"> ROUND((1 - _xlfn.PERCENTRANK.INC(customers[days_since_last_purchase],customers[[#This Row],[days_since_last_purchase]]))*4 +1,0)</f>
        <v>3</v>
      </c>
      <c r="O1562" s="1">
        <f>ROUND(_xlfn.PERCENTRANK.INC(customers[total_orders],customers[[#This Row],[total_orders]])*4+1,0)</f>
        <v>4</v>
      </c>
      <c r="P1562" s="1">
        <f>ROUND(_xlfn.PERCENTRANK.INC(customers[total_spend_usd],customers[[#This Row],[total_spend_usd]])*4+1,0)</f>
        <v>4</v>
      </c>
      <c r="Q1562" s="1">
        <v>344</v>
      </c>
      <c r="R1562" s="1" t="str">
        <f>_xlfn.XLOOKUP(Q1562,RFM[RFM Score],RFM[Client Segmentation])</f>
        <v>Loyal Customer</v>
      </c>
    </row>
    <row r="1563" spans="1:18" x14ac:dyDescent="0.3">
      <c r="A1563" t="s">
        <v>1615</v>
      </c>
      <c r="B1563" t="s">
        <v>88</v>
      </c>
      <c r="C1563">
        <v>38</v>
      </c>
      <c r="D1563" t="s">
        <v>8068</v>
      </c>
      <c r="E1563" t="s">
        <v>8084</v>
      </c>
      <c r="F1563" t="s">
        <v>17</v>
      </c>
      <c r="G1563">
        <v>5</v>
      </c>
      <c r="H1563" s="1">
        <v>6373</v>
      </c>
      <c r="I1563">
        <v>3144</v>
      </c>
      <c r="J1563" s="1">
        <v>12</v>
      </c>
      <c r="K1563" t="s">
        <v>40</v>
      </c>
      <c r="L1563" t="s">
        <v>19</v>
      </c>
      <c r="M1563" t="s">
        <v>15</v>
      </c>
      <c r="N1563" s="1">
        <f xml:space="preserve"> ROUND((1 - _xlfn.PERCENTRANK.INC(customers[days_since_last_purchase],customers[[#This Row],[days_since_last_purchase]]))*4 +1,0)</f>
        <v>4</v>
      </c>
      <c r="O1563" s="1">
        <f>ROUND(_xlfn.PERCENTRANK.INC(customers[total_orders],customers[[#This Row],[total_orders]])*4+1,0)</f>
        <v>2</v>
      </c>
      <c r="P1563" s="1">
        <f>ROUND(_xlfn.PERCENTRANK.INC(customers[total_spend_usd],customers[[#This Row],[total_spend_usd]])*4+1,0)</f>
        <v>1</v>
      </c>
      <c r="Q1563" s="1">
        <v>421</v>
      </c>
      <c r="R1563" s="1" t="str">
        <f>_xlfn.XLOOKUP(Q1563,RFM[RFM Score],RFM[Client Segmentation])</f>
        <v>New Customer</v>
      </c>
    </row>
    <row r="1564" spans="1:18" x14ac:dyDescent="0.3">
      <c r="A1564" t="s">
        <v>1616</v>
      </c>
      <c r="B1564" t="s">
        <v>11</v>
      </c>
      <c r="C1564">
        <v>18</v>
      </c>
      <c r="D1564" t="s">
        <v>8069</v>
      </c>
      <c r="E1564" t="s">
        <v>8086</v>
      </c>
      <c r="F1564" t="s">
        <v>12</v>
      </c>
      <c r="G1564">
        <v>4</v>
      </c>
      <c r="H1564" s="1">
        <v>7425</v>
      </c>
      <c r="I1564">
        <v>26749</v>
      </c>
      <c r="J1564" s="1">
        <v>45</v>
      </c>
      <c r="K1564" t="s">
        <v>25</v>
      </c>
      <c r="L1564" t="s">
        <v>19</v>
      </c>
      <c r="M1564" t="s">
        <v>23</v>
      </c>
      <c r="N1564" s="1">
        <f xml:space="preserve"> ROUND((1 - _xlfn.PERCENTRANK.INC(customers[days_since_last_purchase],customers[[#This Row],[days_since_last_purchase]]))*4 +1,0)</f>
        <v>3</v>
      </c>
      <c r="O1564" s="1">
        <f>ROUND(_xlfn.PERCENTRANK.INC(customers[total_orders],customers[[#This Row],[total_orders]])*4+1,0)</f>
        <v>2</v>
      </c>
      <c r="P1564" s="1">
        <f>ROUND(_xlfn.PERCENTRANK.INC(customers[total_spend_usd],customers[[#This Row],[total_spend_usd]])*4+1,0)</f>
        <v>2</v>
      </c>
      <c r="Q1564" s="1">
        <v>322</v>
      </c>
      <c r="R1564" s="1" t="str">
        <f>_xlfn.XLOOKUP(Q1564,RFM[RFM Score],RFM[Client Segmentation])</f>
        <v>Hibernating</v>
      </c>
    </row>
    <row r="1565" spans="1:18" x14ac:dyDescent="0.3">
      <c r="A1565" t="s">
        <v>1617</v>
      </c>
      <c r="B1565" t="s">
        <v>68</v>
      </c>
      <c r="C1565">
        <v>30</v>
      </c>
      <c r="D1565" t="s">
        <v>8070</v>
      </c>
      <c r="E1565" t="s">
        <v>8084</v>
      </c>
      <c r="F1565" t="s">
        <v>17</v>
      </c>
      <c r="G1565">
        <v>5</v>
      </c>
      <c r="H1565" s="1">
        <v>7912</v>
      </c>
      <c r="I1565">
        <v>4362</v>
      </c>
      <c r="J1565" s="1">
        <v>45</v>
      </c>
      <c r="K1565" t="s">
        <v>74</v>
      </c>
      <c r="L1565" t="s">
        <v>45</v>
      </c>
      <c r="M1565" t="s">
        <v>15</v>
      </c>
      <c r="N1565" s="1">
        <f xml:space="preserve"> ROUND((1 - _xlfn.PERCENTRANK.INC(customers[days_since_last_purchase],customers[[#This Row],[days_since_last_purchase]]))*4 +1,0)</f>
        <v>3</v>
      </c>
      <c r="O1565" s="1">
        <f>ROUND(_xlfn.PERCENTRANK.INC(customers[total_orders],customers[[#This Row],[total_orders]])*4+1,0)</f>
        <v>2</v>
      </c>
      <c r="P1565" s="1">
        <f>ROUND(_xlfn.PERCENTRANK.INC(customers[total_spend_usd],customers[[#This Row],[total_spend_usd]])*4+1,0)</f>
        <v>1</v>
      </c>
      <c r="Q1565" s="1">
        <v>321</v>
      </c>
      <c r="R1565" s="1" t="str">
        <f>_xlfn.XLOOKUP(Q1565,RFM[RFM Score],RFM[Client Segmentation])</f>
        <v>About To Sleep</v>
      </c>
    </row>
    <row r="1566" spans="1:18" x14ac:dyDescent="0.3">
      <c r="A1566" t="s">
        <v>1618</v>
      </c>
      <c r="B1566" t="s">
        <v>36</v>
      </c>
      <c r="C1566">
        <v>18</v>
      </c>
      <c r="D1566" t="s">
        <v>8069</v>
      </c>
      <c r="E1566" t="s">
        <v>8084</v>
      </c>
      <c r="F1566" t="s">
        <v>12</v>
      </c>
      <c r="G1566">
        <v>3</v>
      </c>
      <c r="H1566" s="1">
        <v>3147</v>
      </c>
      <c r="I1566">
        <v>9048</v>
      </c>
      <c r="J1566" s="1">
        <v>21</v>
      </c>
      <c r="K1566" t="s">
        <v>18</v>
      </c>
      <c r="L1566" t="s">
        <v>19</v>
      </c>
      <c r="M1566" t="s">
        <v>15</v>
      </c>
      <c r="N1566" s="1">
        <f xml:space="preserve"> ROUND((1 - _xlfn.PERCENTRANK.INC(customers[days_since_last_purchase],customers[[#This Row],[days_since_last_purchase]]))*4 +1,0)</f>
        <v>4</v>
      </c>
      <c r="O1566" s="1">
        <f>ROUND(_xlfn.PERCENTRANK.INC(customers[total_orders],customers[[#This Row],[total_orders]])*4+1,0)</f>
        <v>1</v>
      </c>
      <c r="P1566" s="1">
        <f>ROUND(_xlfn.PERCENTRANK.INC(customers[total_spend_usd],customers[[#This Row],[total_spend_usd]])*4+1,0)</f>
        <v>1</v>
      </c>
      <c r="Q1566" s="1">
        <v>411</v>
      </c>
      <c r="R1566" s="1" t="str">
        <f>_xlfn.XLOOKUP(Q1566,RFM[RFM Score],RFM[Client Segmentation])</f>
        <v>New Customer</v>
      </c>
    </row>
    <row r="1567" spans="1:18" x14ac:dyDescent="0.3">
      <c r="A1567" t="s">
        <v>1619</v>
      </c>
      <c r="B1567" t="s">
        <v>166</v>
      </c>
      <c r="C1567">
        <v>18</v>
      </c>
      <c r="D1567" t="s">
        <v>8069</v>
      </c>
      <c r="E1567" t="s">
        <v>8086</v>
      </c>
      <c r="F1567" t="s">
        <v>17</v>
      </c>
      <c r="G1567">
        <v>5</v>
      </c>
      <c r="H1567" s="1">
        <v>8054</v>
      </c>
      <c r="I1567">
        <v>42833</v>
      </c>
      <c r="J1567" s="1">
        <v>77</v>
      </c>
      <c r="K1567" t="s">
        <v>55</v>
      </c>
      <c r="L1567" t="s">
        <v>45</v>
      </c>
      <c r="M1567" t="s">
        <v>23</v>
      </c>
      <c r="N1567" s="1">
        <f xml:space="preserve"> ROUND((1 - _xlfn.PERCENTRANK.INC(customers[days_since_last_purchase],customers[[#This Row],[days_since_last_purchase]]))*4 +1,0)</f>
        <v>2</v>
      </c>
      <c r="O1567" s="1">
        <f>ROUND(_xlfn.PERCENTRANK.INC(customers[total_orders],customers[[#This Row],[total_orders]])*4+1,0)</f>
        <v>2</v>
      </c>
      <c r="P1567" s="1">
        <f>ROUND(_xlfn.PERCENTRANK.INC(customers[total_spend_usd],customers[[#This Row],[total_spend_usd]])*4+1,0)</f>
        <v>2</v>
      </c>
      <c r="Q1567" s="1">
        <v>222</v>
      </c>
      <c r="R1567" s="1" t="str">
        <f>_xlfn.XLOOKUP(Q1567,RFM[RFM Score],RFM[Client Segmentation])</f>
        <v>Hibernating</v>
      </c>
    </row>
    <row r="1568" spans="1:18" x14ac:dyDescent="0.3">
      <c r="A1568" t="s">
        <v>1620</v>
      </c>
      <c r="B1568" t="s">
        <v>49</v>
      </c>
      <c r="C1568">
        <v>30</v>
      </c>
      <c r="D1568" t="s">
        <v>8070</v>
      </c>
      <c r="E1568" t="s">
        <v>8084</v>
      </c>
      <c r="F1568" t="s">
        <v>12</v>
      </c>
      <c r="G1568">
        <v>20</v>
      </c>
      <c r="H1568" s="1">
        <v>174</v>
      </c>
      <c r="I1568">
        <v>36195</v>
      </c>
      <c r="J1568" s="1">
        <v>13</v>
      </c>
      <c r="K1568" t="s">
        <v>40</v>
      </c>
      <c r="L1568" t="s">
        <v>22</v>
      </c>
      <c r="M1568" t="s">
        <v>23</v>
      </c>
      <c r="N1568" s="1">
        <f xml:space="preserve"> ROUND((1 - _xlfn.PERCENTRANK.INC(customers[days_since_last_purchase],customers[[#This Row],[days_since_last_purchase]]))*4 +1,0)</f>
        <v>4</v>
      </c>
      <c r="O1568" s="1">
        <f>ROUND(_xlfn.PERCENTRANK.INC(customers[total_orders],customers[[#This Row],[total_orders]])*4+1,0)</f>
        <v>4</v>
      </c>
      <c r="P1568" s="1">
        <f>ROUND(_xlfn.PERCENTRANK.INC(customers[total_spend_usd],customers[[#This Row],[total_spend_usd]])*4+1,0)</f>
        <v>2</v>
      </c>
      <c r="Q1568" s="1">
        <v>442</v>
      </c>
      <c r="R1568" s="1" t="str">
        <f>_xlfn.XLOOKUP(Q1568,RFM[RFM Score],RFM[Client Segmentation])</f>
        <v>Potential Loyalist</v>
      </c>
    </row>
    <row r="1569" spans="1:18" x14ac:dyDescent="0.3">
      <c r="A1569" t="s">
        <v>1621</v>
      </c>
      <c r="B1569" t="s">
        <v>43</v>
      </c>
      <c r="C1569">
        <v>37</v>
      </c>
      <c r="D1569" t="s">
        <v>8068</v>
      </c>
      <c r="E1569" t="s">
        <v>8084</v>
      </c>
      <c r="F1569" t="s">
        <v>17</v>
      </c>
      <c r="G1569">
        <v>1</v>
      </c>
      <c r="H1569" s="1">
        <v>1001</v>
      </c>
      <c r="I1569">
        <v>9715</v>
      </c>
      <c r="J1569" s="1">
        <v>61</v>
      </c>
      <c r="K1569" t="s">
        <v>28</v>
      </c>
      <c r="L1569" t="s">
        <v>19</v>
      </c>
      <c r="M1569" t="s">
        <v>23</v>
      </c>
      <c r="N1569" s="1">
        <f xml:space="preserve"> ROUND((1 - _xlfn.PERCENTRANK.INC(customers[days_since_last_purchase],customers[[#This Row],[days_since_last_purchase]]))*4 +1,0)</f>
        <v>2</v>
      </c>
      <c r="O1569" s="1">
        <f>ROUND(_xlfn.PERCENTRANK.INC(customers[total_orders],customers[[#This Row],[total_orders]])*4+1,0)</f>
        <v>1</v>
      </c>
      <c r="P1569" s="1">
        <f>ROUND(_xlfn.PERCENTRANK.INC(customers[total_spend_usd],customers[[#This Row],[total_spend_usd]])*4+1,0)</f>
        <v>1</v>
      </c>
      <c r="Q1569" s="1">
        <v>211</v>
      </c>
      <c r="R1569" s="1" t="str">
        <f>_xlfn.XLOOKUP(Q1569,RFM[RFM Score],RFM[Client Segmentation])</f>
        <v>Hibernating</v>
      </c>
    </row>
    <row r="1570" spans="1:18" x14ac:dyDescent="0.3">
      <c r="A1570" t="s">
        <v>1622</v>
      </c>
      <c r="B1570" t="s">
        <v>68</v>
      </c>
      <c r="C1570">
        <v>38</v>
      </c>
      <c r="D1570" t="s">
        <v>8068</v>
      </c>
      <c r="E1570" t="s">
        <v>8084</v>
      </c>
      <c r="F1570" t="s">
        <v>17</v>
      </c>
      <c r="G1570">
        <v>5</v>
      </c>
      <c r="H1570" s="1">
        <v>6869</v>
      </c>
      <c r="I1570">
        <v>38879</v>
      </c>
      <c r="J1570" s="1">
        <v>38</v>
      </c>
      <c r="K1570" t="s">
        <v>74</v>
      </c>
      <c r="L1570" t="s">
        <v>14</v>
      </c>
      <c r="M1570" t="s">
        <v>23</v>
      </c>
      <c r="N1570" s="1">
        <f xml:space="preserve"> ROUND((1 - _xlfn.PERCENTRANK.INC(customers[days_since_last_purchase],customers[[#This Row],[days_since_last_purchase]]))*4 +1,0)</f>
        <v>3</v>
      </c>
      <c r="O1570" s="1">
        <f>ROUND(_xlfn.PERCENTRANK.INC(customers[total_orders],customers[[#This Row],[total_orders]])*4+1,0)</f>
        <v>2</v>
      </c>
      <c r="P1570" s="1">
        <f>ROUND(_xlfn.PERCENTRANK.INC(customers[total_spend_usd],customers[[#This Row],[total_spend_usd]])*4+1,0)</f>
        <v>2</v>
      </c>
      <c r="Q1570" s="1">
        <v>322</v>
      </c>
      <c r="R1570" s="1" t="str">
        <f>_xlfn.XLOOKUP(Q1570,RFM[RFM Score],RFM[Client Segmentation])</f>
        <v>Hibernating</v>
      </c>
    </row>
    <row r="1571" spans="1:18" x14ac:dyDescent="0.3">
      <c r="A1571" t="s">
        <v>1623</v>
      </c>
      <c r="B1571" t="s">
        <v>107</v>
      </c>
      <c r="C1571">
        <v>35</v>
      </c>
      <c r="D1571" t="s">
        <v>8068</v>
      </c>
      <c r="E1571" t="s">
        <v>8087</v>
      </c>
      <c r="F1571" t="s">
        <v>12</v>
      </c>
      <c r="G1571">
        <v>8</v>
      </c>
      <c r="H1571" s="1">
        <v>10114</v>
      </c>
      <c r="I1571">
        <v>80286</v>
      </c>
      <c r="J1571" s="1">
        <v>14</v>
      </c>
      <c r="K1571" t="s">
        <v>25</v>
      </c>
      <c r="L1571" t="s">
        <v>45</v>
      </c>
      <c r="M1571" t="s">
        <v>23</v>
      </c>
      <c r="N1571" s="1">
        <f xml:space="preserve"> ROUND((1 - _xlfn.PERCENTRANK.INC(customers[days_since_last_purchase],customers[[#This Row],[days_since_last_purchase]]))*4 +1,0)</f>
        <v>4</v>
      </c>
      <c r="O1571" s="1">
        <f>ROUND(_xlfn.PERCENTRANK.INC(customers[total_orders],customers[[#This Row],[total_orders]])*4+1,0)</f>
        <v>2</v>
      </c>
      <c r="P1571" s="1">
        <f>ROUND(_xlfn.PERCENTRANK.INC(customers[total_spend_usd],customers[[#This Row],[total_spend_usd]])*4+1,0)</f>
        <v>3</v>
      </c>
      <c r="Q1571" s="1">
        <v>423</v>
      </c>
      <c r="R1571" s="1" t="str">
        <f>_xlfn.XLOOKUP(Q1571,RFM[RFM Score],RFM[Client Segmentation])</f>
        <v>Potential Loyalist</v>
      </c>
    </row>
    <row r="1572" spans="1:18" x14ac:dyDescent="0.3">
      <c r="A1572" t="s">
        <v>1624</v>
      </c>
      <c r="B1572" t="s">
        <v>11</v>
      </c>
      <c r="C1572">
        <v>31</v>
      </c>
      <c r="D1572" t="s">
        <v>8070</v>
      </c>
      <c r="E1572" t="s">
        <v>8087</v>
      </c>
      <c r="F1572" t="s">
        <v>17</v>
      </c>
      <c r="G1572">
        <v>3</v>
      </c>
      <c r="H1572" s="1">
        <v>15844</v>
      </c>
      <c r="I1572">
        <v>46235</v>
      </c>
      <c r="J1572" s="1">
        <v>54</v>
      </c>
      <c r="K1572" t="s">
        <v>13</v>
      </c>
      <c r="L1572" t="s">
        <v>14</v>
      </c>
      <c r="M1572" t="s">
        <v>15</v>
      </c>
      <c r="N1572" s="1">
        <f xml:space="preserve"> ROUND((1 - _xlfn.PERCENTRANK.INC(customers[days_since_last_purchase],customers[[#This Row],[days_since_last_purchase]]))*4 +1,0)</f>
        <v>3</v>
      </c>
      <c r="O1572" s="1">
        <f>ROUND(_xlfn.PERCENTRANK.INC(customers[total_orders],customers[[#This Row],[total_orders]])*4+1,0)</f>
        <v>1</v>
      </c>
      <c r="P1572" s="1">
        <f>ROUND(_xlfn.PERCENTRANK.INC(customers[total_spend_usd],customers[[#This Row],[total_spend_usd]])*4+1,0)</f>
        <v>3</v>
      </c>
      <c r="Q1572" s="1">
        <v>313</v>
      </c>
      <c r="R1572" s="1" t="str">
        <f>_xlfn.XLOOKUP(Q1572,RFM[RFM Score],RFM[Client Segmentation])</f>
        <v>Promising</v>
      </c>
    </row>
    <row r="1573" spans="1:18" x14ac:dyDescent="0.3">
      <c r="A1573" t="s">
        <v>1625</v>
      </c>
      <c r="B1573" t="s">
        <v>123</v>
      </c>
      <c r="C1573">
        <v>47</v>
      </c>
      <c r="D1573" t="s">
        <v>8071</v>
      </c>
      <c r="E1573" t="s">
        <v>8084</v>
      </c>
      <c r="F1573" t="s">
        <v>17</v>
      </c>
      <c r="G1573">
        <v>42</v>
      </c>
      <c r="H1573" s="1">
        <v>4134</v>
      </c>
      <c r="I1573">
        <v>164123</v>
      </c>
      <c r="J1573" s="1">
        <v>3</v>
      </c>
      <c r="K1573" t="s">
        <v>37</v>
      </c>
      <c r="L1573" t="s">
        <v>34</v>
      </c>
      <c r="M1573" t="s">
        <v>23</v>
      </c>
      <c r="N1573" s="1">
        <f xml:space="preserve"> ROUND((1 - _xlfn.PERCENTRANK.INC(customers[days_since_last_purchase],customers[[#This Row],[days_since_last_purchase]]))*4 +1,0)</f>
        <v>5</v>
      </c>
      <c r="O1573" s="1">
        <f>ROUND(_xlfn.PERCENTRANK.INC(customers[total_orders],customers[[#This Row],[total_orders]])*4+1,0)</f>
        <v>5</v>
      </c>
      <c r="P1573" s="1">
        <f>ROUND(_xlfn.PERCENTRANK.INC(customers[total_spend_usd],customers[[#This Row],[total_spend_usd]])*4+1,0)</f>
        <v>4</v>
      </c>
      <c r="Q1573" s="1">
        <v>554</v>
      </c>
      <c r="R1573" s="1" t="str">
        <f>_xlfn.XLOOKUP(Q1573,RFM[RFM Score],RFM[Client Segmentation])</f>
        <v>Champion</v>
      </c>
    </row>
    <row r="1574" spans="1:18" x14ac:dyDescent="0.3">
      <c r="A1574" t="s">
        <v>1626</v>
      </c>
      <c r="B1574" t="s">
        <v>33</v>
      </c>
      <c r="C1574">
        <v>59</v>
      </c>
      <c r="D1574" t="s">
        <v>8072</v>
      </c>
      <c r="E1574" t="s">
        <v>8084</v>
      </c>
      <c r="F1574" t="s">
        <v>12</v>
      </c>
      <c r="G1574">
        <v>71</v>
      </c>
      <c r="H1574" s="1">
        <v>15901</v>
      </c>
      <c r="I1574">
        <v>1029054</v>
      </c>
      <c r="J1574" s="1">
        <v>83</v>
      </c>
      <c r="K1574" t="s">
        <v>21</v>
      </c>
      <c r="L1574" t="s">
        <v>14</v>
      </c>
      <c r="M1574" t="s">
        <v>23</v>
      </c>
      <c r="N1574" s="1">
        <f xml:space="preserve"> ROUND((1 - _xlfn.PERCENTRANK.INC(customers[days_since_last_purchase],customers[[#This Row],[days_since_last_purchase]]))*4 +1,0)</f>
        <v>2</v>
      </c>
      <c r="O1574" s="1">
        <f>ROUND(_xlfn.PERCENTRANK.INC(customers[total_orders],customers[[#This Row],[total_orders]])*4+1,0)</f>
        <v>5</v>
      </c>
      <c r="P1574" s="1">
        <f>ROUND(_xlfn.PERCENTRANK.INC(customers[total_spend_usd],customers[[#This Row],[total_spend_usd]])*4+1,0)</f>
        <v>5</v>
      </c>
      <c r="Q1574" s="1">
        <v>255</v>
      </c>
      <c r="R1574" s="1" t="str">
        <f>_xlfn.XLOOKUP(Q1574,RFM[RFM Score],RFM[Client Segmentation])</f>
        <v>At Risk</v>
      </c>
    </row>
    <row r="1575" spans="1:18" x14ac:dyDescent="0.3">
      <c r="A1575" t="s">
        <v>1627</v>
      </c>
      <c r="B1575" t="s">
        <v>11</v>
      </c>
      <c r="C1575">
        <v>48</v>
      </c>
      <c r="D1575" t="s">
        <v>8071</v>
      </c>
      <c r="E1575" t="s">
        <v>8085</v>
      </c>
      <c r="F1575" t="s">
        <v>12</v>
      </c>
      <c r="G1575">
        <v>6</v>
      </c>
      <c r="H1575" s="1">
        <v>6876</v>
      </c>
      <c r="I1575">
        <v>40459</v>
      </c>
      <c r="J1575" s="1">
        <v>3</v>
      </c>
      <c r="K1575" t="s">
        <v>21</v>
      </c>
      <c r="L1575" t="s">
        <v>19</v>
      </c>
      <c r="M1575" t="s">
        <v>15</v>
      </c>
      <c r="N1575" s="1">
        <f xml:space="preserve"> ROUND((1 - _xlfn.PERCENTRANK.INC(customers[days_since_last_purchase],customers[[#This Row],[days_since_last_purchase]]))*4 +1,0)</f>
        <v>5</v>
      </c>
      <c r="O1575" s="1">
        <f>ROUND(_xlfn.PERCENTRANK.INC(customers[total_orders],customers[[#This Row],[total_orders]])*4+1,0)</f>
        <v>2</v>
      </c>
      <c r="P1575" s="1">
        <f>ROUND(_xlfn.PERCENTRANK.INC(customers[total_spend_usd],customers[[#This Row],[total_spend_usd]])*4+1,0)</f>
        <v>2</v>
      </c>
      <c r="Q1575" s="1">
        <v>522</v>
      </c>
      <c r="R1575" s="1" t="str">
        <f>_xlfn.XLOOKUP(Q1575,RFM[RFM Score],RFM[Client Segmentation])</f>
        <v>Promising</v>
      </c>
    </row>
    <row r="1576" spans="1:18" x14ac:dyDescent="0.3">
      <c r="A1576" t="s">
        <v>1628</v>
      </c>
      <c r="B1576" t="s">
        <v>27</v>
      </c>
      <c r="C1576">
        <v>34</v>
      </c>
      <c r="D1576" t="s">
        <v>8070</v>
      </c>
      <c r="E1576" t="s">
        <v>8084</v>
      </c>
      <c r="F1576" t="s">
        <v>17</v>
      </c>
      <c r="G1576">
        <v>12</v>
      </c>
      <c r="H1576" s="1">
        <v>7423</v>
      </c>
      <c r="I1576">
        <v>77827</v>
      </c>
      <c r="J1576" s="1">
        <v>390</v>
      </c>
      <c r="K1576" t="s">
        <v>13</v>
      </c>
      <c r="L1576" t="s">
        <v>14</v>
      </c>
      <c r="M1576" t="s">
        <v>15</v>
      </c>
      <c r="N1576" s="1">
        <f xml:space="preserve"> ROUND((1 - _xlfn.PERCENTRANK.INC(customers[days_since_last_purchase],customers[[#This Row],[days_since_last_purchase]]))*4 +1,0)</f>
        <v>1</v>
      </c>
      <c r="O1576" s="1">
        <f>ROUND(_xlfn.PERCENTRANK.INC(customers[total_orders],customers[[#This Row],[total_orders]])*4+1,0)</f>
        <v>3</v>
      </c>
      <c r="P1576" s="1">
        <f>ROUND(_xlfn.PERCENTRANK.INC(customers[total_spend_usd],customers[[#This Row],[total_spend_usd]])*4+1,0)</f>
        <v>3</v>
      </c>
      <c r="Q1576" s="1">
        <v>133</v>
      </c>
      <c r="R1576" s="1" t="str">
        <f>_xlfn.XLOOKUP(Q1576,RFM[RFM Score],RFM[Client Segmentation])</f>
        <v>At Risk</v>
      </c>
    </row>
    <row r="1577" spans="1:18" x14ac:dyDescent="0.3">
      <c r="A1577" t="s">
        <v>1629</v>
      </c>
      <c r="B1577" t="s">
        <v>36</v>
      </c>
      <c r="C1577">
        <v>18</v>
      </c>
      <c r="D1577" t="s">
        <v>8069</v>
      </c>
      <c r="E1577" t="s">
        <v>8087</v>
      </c>
      <c r="F1577" t="s">
        <v>17</v>
      </c>
      <c r="G1577">
        <v>2</v>
      </c>
      <c r="H1577" s="1">
        <v>2947</v>
      </c>
      <c r="I1577">
        <v>5766</v>
      </c>
      <c r="J1577" s="1">
        <v>15</v>
      </c>
      <c r="K1577" t="s">
        <v>98</v>
      </c>
      <c r="L1577" t="s">
        <v>19</v>
      </c>
      <c r="M1577" t="s">
        <v>23</v>
      </c>
      <c r="N1577" s="1">
        <f xml:space="preserve"> ROUND((1 - _xlfn.PERCENTRANK.INC(customers[days_since_last_purchase],customers[[#This Row],[days_since_last_purchase]]))*4 +1,0)</f>
        <v>4</v>
      </c>
      <c r="O1577" s="1">
        <f>ROUND(_xlfn.PERCENTRANK.INC(customers[total_orders],customers[[#This Row],[total_orders]])*4+1,0)</f>
        <v>1</v>
      </c>
      <c r="P1577" s="1">
        <f>ROUND(_xlfn.PERCENTRANK.INC(customers[total_spend_usd],customers[[#This Row],[total_spend_usd]])*4+1,0)</f>
        <v>1</v>
      </c>
      <c r="Q1577" s="1">
        <v>411</v>
      </c>
      <c r="R1577" s="1" t="str">
        <f>_xlfn.XLOOKUP(Q1577,RFM[RFM Score],RFM[Client Segmentation])</f>
        <v>New Customer</v>
      </c>
    </row>
    <row r="1578" spans="1:18" x14ac:dyDescent="0.3">
      <c r="A1578" t="s">
        <v>1630</v>
      </c>
      <c r="B1578" t="s">
        <v>68</v>
      </c>
      <c r="C1578">
        <v>39</v>
      </c>
      <c r="D1578" t="s">
        <v>8068</v>
      </c>
      <c r="E1578" t="s">
        <v>8087</v>
      </c>
      <c r="F1578" t="s">
        <v>17</v>
      </c>
      <c r="G1578">
        <v>19</v>
      </c>
      <c r="H1578" s="1">
        <v>8235</v>
      </c>
      <c r="I1578">
        <v>135696</v>
      </c>
      <c r="J1578" s="1">
        <v>0</v>
      </c>
      <c r="K1578" t="s">
        <v>21</v>
      </c>
      <c r="L1578" t="s">
        <v>34</v>
      </c>
      <c r="M1578" t="s">
        <v>23</v>
      </c>
      <c r="N1578" s="1">
        <f xml:space="preserve"> ROUND((1 - _xlfn.PERCENTRANK.INC(customers[days_since_last_purchase],customers[[#This Row],[days_since_last_purchase]]))*4 +1,0)</f>
        <v>5</v>
      </c>
      <c r="O1578" s="1">
        <f>ROUND(_xlfn.PERCENTRANK.INC(customers[total_orders],customers[[#This Row],[total_orders]])*4+1,0)</f>
        <v>4</v>
      </c>
      <c r="P1578" s="1">
        <f>ROUND(_xlfn.PERCENTRANK.INC(customers[total_spend_usd],customers[[#This Row],[total_spend_usd]])*4+1,0)</f>
        <v>4</v>
      </c>
      <c r="Q1578" s="1">
        <v>544</v>
      </c>
      <c r="R1578" s="1" t="str">
        <f>_xlfn.XLOOKUP(Q1578,RFM[RFM Score],RFM[Client Segmentation])</f>
        <v>Champion</v>
      </c>
    </row>
    <row r="1579" spans="1:18" x14ac:dyDescent="0.3">
      <c r="A1579" t="s">
        <v>1631</v>
      </c>
      <c r="B1579" t="s">
        <v>61</v>
      </c>
      <c r="C1579">
        <v>27</v>
      </c>
      <c r="D1579" t="s">
        <v>8070</v>
      </c>
      <c r="E1579" t="s">
        <v>8084</v>
      </c>
      <c r="F1579" t="s">
        <v>17</v>
      </c>
      <c r="G1579">
        <v>26</v>
      </c>
      <c r="H1579" s="1">
        <v>1080</v>
      </c>
      <c r="I1579">
        <v>303774</v>
      </c>
      <c r="J1579" s="1">
        <v>29</v>
      </c>
      <c r="K1579" t="s">
        <v>98</v>
      </c>
      <c r="L1579" t="s">
        <v>47</v>
      </c>
      <c r="M1579" t="s">
        <v>23</v>
      </c>
      <c r="N1579" s="1">
        <f xml:space="preserve"> ROUND((1 - _xlfn.PERCENTRANK.INC(customers[days_since_last_purchase],customers[[#This Row],[days_since_last_purchase]]))*4 +1,0)</f>
        <v>3</v>
      </c>
      <c r="O1579" s="1">
        <f>ROUND(_xlfn.PERCENTRANK.INC(customers[total_orders],customers[[#This Row],[total_orders]])*4+1,0)</f>
        <v>4</v>
      </c>
      <c r="P1579" s="1">
        <f>ROUND(_xlfn.PERCENTRANK.INC(customers[total_spend_usd],customers[[#This Row],[total_spend_usd]])*4+1,0)</f>
        <v>5</v>
      </c>
      <c r="Q1579" s="1">
        <v>345</v>
      </c>
      <c r="R1579" s="1" t="str">
        <f>_xlfn.XLOOKUP(Q1579,RFM[RFM Score],RFM[Client Segmentation])</f>
        <v>Loyal Customer</v>
      </c>
    </row>
    <row r="1580" spans="1:18" x14ac:dyDescent="0.3">
      <c r="A1580" t="s">
        <v>1632</v>
      </c>
      <c r="B1580" t="s">
        <v>166</v>
      </c>
      <c r="C1580">
        <v>24</v>
      </c>
      <c r="D1580" t="s">
        <v>8069</v>
      </c>
      <c r="E1580" t="s">
        <v>8084</v>
      </c>
      <c r="F1580" t="s">
        <v>17</v>
      </c>
      <c r="G1580">
        <v>30</v>
      </c>
      <c r="H1580" s="1">
        <v>784</v>
      </c>
      <c r="I1580">
        <v>230943</v>
      </c>
      <c r="J1580" s="1">
        <v>91</v>
      </c>
      <c r="K1580" t="s">
        <v>25</v>
      </c>
      <c r="L1580" t="s">
        <v>19</v>
      </c>
      <c r="M1580" t="s">
        <v>23</v>
      </c>
      <c r="N1580" s="1">
        <f xml:space="preserve"> ROUND((1 - _xlfn.PERCENTRANK.INC(customers[days_since_last_purchase],customers[[#This Row],[days_since_last_purchase]]))*4 +1,0)</f>
        <v>2</v>
      </c>
      <c r="O1580" s="1">
        <f>ROUND(_xlfn.PERCENTRANK.INC(customers[total_orders],customers[[#This Row],[total_orders]])*4+1,0)</f>
        <v>4</v>
      </c>
      <c r="P1580" s="1">
        <f>ROUND(_xlfn.PERCENTRANK.INC(customers[total_spend_usd],customers[[#This Row],[total_spend_usd]])*4+1,0)</f>
        <v>4</v>
      </c>
      <c r="Q1580" s="1">
        <v>244</v>
      </c>
      <c r="R1580" s="1" t="str">
        <f>_xlfn.XLOOKUP(Q1580,RFM[RFM Score],RFM[Client Segmentation])</f>
        <v>At Risk</v>
      </c>
    </row>
    <row r="1581" spans="1:18" x14ac:dyDescent="0.3">
      <c r="A1581" t="s">
        <v>1633</v>
      </c>
      <c r="B1581" t="s">
        <v>11</v>
      </c>
      <c r="C1581">
        <v>47</v>
      </c>
      <c r="D1581" t="s">
        <v>8071</v>
      </c>
      <c r="E1581" t="s">
        <v>8084</v>
      </c>
      <c r="F1581" t="s">
        <v>12</v>
      </c>
      <c r="G1581">
        <v>13</v>
      </c>
      <c r="H1581" s="1">
        <v>2905</v>
      </c>
      <c r="I1581">
        <v>42756</v>
      </c>
      <c r="J1581" s="1">
        <v>17</v>
      </c>
      <c r="K1581" t="s">
        <v>44</v>
      </c>
      <c r="L1581" t="s">
        <v>45</v>
      </c>
      <c r="M1581" t="s">
        <v>15</v>
      </c>
      <c r="N1581" s="1">
        <f xml:space="preserve"> ROUND((1 - _xlfn.PERCENTRANK.INC(customers[days_since_last_purchase],customers[[#This Row],[days_since_last_purchase]]))*4 +1,0)</f>
        <v>4</v>
      </c>
      <c r="O1581" s="1">
        <f>ROUND(_xlfn.PERCENTRANK.INC(customers[total_orders],customers[[#This Row],[total_orders]])*4+1,0)</f>
        <v>3</v>
      </c>
      <c r="P1581" s="1">
        <f>ROUND(_xlfn.PERCENTRANK.INC(customers[total_spend_usd],customers[[#This Row],[total_spend_usd]])*4+1,0)</f>
        <v>2</v>
      </c>
      <c r="Q1581" s="1">
        <v>432</v>
      </c>
      <c r="R1581" s="1" t="str">
        <f>_xlfn.XLOOKUP(Q1581,RFM[RFM Score],RFM[Client Segmentation])</f>
        <v>Potential Loyalist</v>
      </c>
    </row>
    <row r="1582" spans="1:18" x14ac:dyDescent="0.3">
      <c r="A1582" t="s">
        <v>1634</v>
      </c>
      <c r="B1582" t="s">
        <v>68</v>
      </c>
      <c r="C1582">
        <v>41</v>
      </c>
      <c r="D1582" t="s">
        <v>8068</v>
      </c>
      <c r="E1582" t="s">
        <v>8084</v>
      </c>
      <c r="F1582" t="s">
        <v>12</v>
      </c>
      <c r="G1582">
        <v>3</v>
      </c>
      <c r="H1582" s="1">
        <v>10386</v>
      </c>
      <c r="I1582">
        <v>30094</v>
      </c>
      <c r="J1582" s="1">
        <v>1</v>
      </c>
      <c r="K1582" t="s">
        <v>25</v>
      </c>
      <c r="L1582" t="s">
        <v>45</v>
      </c>
      <c r="M1582" t="s">
        <v>23</v>
      </c>
      <c r="N1582" s="1">
        <f xml:space="preserve"> ROUND((1 - _xlfn.PERCENTRANK.INC(customers[days_since_last_purchase],customers[[#This Row],[days_since_last_purchase]]))*4 +1,0)</f>
        <v>5</v>
      </c>
      <c r="O1582" s="1">
        <f>ROUND(_xlfn.PERCENTRANK.INC(customers[total_orders],customers[[#This Row],[total_orders]])*4+1,0)</f>
        <v>1</v>
      </c>
      <c r="P1582" s="1">
        <f>ROUND(_xlfn.PERCENTRANK.INC(customers[total_spend_usd],customers[[#This Row],[total_spend_usd]])*4+1,0)</f>
        <v>2</v>
      </c>
      <c r="Q1582" s="1">
        <v>512</v>
      </c>
      <c r="R1582" s="1" t="str">
        <f>_xlfn.XLOOKUP(Q1582,RFM[RFM Score],RFM[Client Segmentation])</f>
        <v>New Customer</v>
      </c>
    </row>
    <row r="1583" spans="1:18" x14ac:dyDescent="0.3">
      <c r="A1583" t="s">
        <v>1635</v>
      </c>
      <c r="B1583" t="s">
        <v>43</v>
      </c>
      <c r="C1583">
        <v>18</v>
      </c>
      <c r="D1583" t="s">
        <v>8069</v>
      </c>
      <c r="E1583" t="s">
        <v>8084</v>
      </c>
      <c r="F1583" t="s">
        <v>12</v>
      </c>
      <c r="G1583">
        <v>5</v>
      </c>
      <c r="H1583" s="1">
        <v>5675</v>
      </c>
      <c r="I1583">
        <v>27743</v>
      </c>
      <c r="J1583" s="1">
        <v>40</v>
      </c>
      <c r="K1583" t="s">
        <v>25</v>
      </c>
      <c r="L1583" t="s">
        <v>22</v>
      </c>
      <c r="M1583" t="s">
        <v>23</v>
      </c>
      <c r="N1583" s="1">
        <f xml:space="preserve"> ROUND((1 - _xlfn.PERCENTRANK.INC(customers[days_since_last_purchase],customers[[#This Row],[days_since_last_purchase]]))*4 +1,0)</f>
        <v>3</v>
      </c>
      <c r="O1583" s="1">
        <f>ROUND(_xlfn.PERCENTRANK.INC(customers[total_orders],customers[[#This Row],[total_orders]])*4+1,0)</f>
        <v>2</v>
      </c>
      <c r="P1583" s="1">
        <f>ROUND(_xlfn.PERCENTRANK.INC(customers[total_spend_usd],customers[[#This Row],[total_spend_usd]])*4+1,0)</f>
        <v>2</v>
      </c>
      <c r="Q1583" s="1">
        <v>322</v>
      </c>
      <c r="R1583" s="1" t="str">
        <f>_xlfn.XLOOKUP(Q1583,RFM[RFM Score],RFM[Client Segmentation])</f>
        <v>Hibernating</v>
      </c>
    </row>
    <row r="1584" spans="1:18" x14ac:dyDescent="0.3">
      <c r="A1584" t="s">
        <v>1636</v>
      </c>
      <c r="B1584" t="s">
        <v>11</v>
      </c>
      <c r="C1584">
        <v>36</v>
      </c>
      <c r="D1584" t="s">
        <v>8068</v>
      </c>
      <c r="E1584" t="s">
        <v>8084</v>
      </c>
      <c r="F1584" t="s">
        <v>17</v>
      </c>
      <c r="G1584">
        <v>4</v>
      </c>
      <c r="H1584" s="1">
        <v>2221</v>
      </c>
      <c r="I1584">
        <v>850</v>
      </c>
      <c r="J1584" s="1">
        <v>15</v>
      </c>
      <c r="K1584" t="s">
        <v>28</v>
      </c>
      <c r="L1584" t="s">
        <v>19</v>
      </c>
      <c r="M1584" t="s">
        <v>15</v>
      </c>
      <c r="N1584" s="1">
        <f xml:space="preserve"> ROUND((1 - _xlfn.PERCENTRANK.INC(customers[days_since_last_purchase],customers[[#This Row],[days_since_last_purchase]]))*4 +1,0)</f>
        <v>4</v>
      </c>
      <c r="O1584" s="1">
        <f>ROUND(_xlfn.PERCENTRANK.INC(customers[total_orders],customers[[#This Row],[total_orders]])*4+1,0)</f>
        <v>2</v>
      </c>
      <c r="P1584" s="1">
        <f>ROUND(_xlfn.PERCENTRANK.INC(customers[total_spend_usd],customers[[#This Row],[total_spend_usd]])*4+1,0)</f>
        <v>1</v>
      </c>
      <c r="Q1584" s="1">
        <v>421</v>
      </c>
      <c r="R1584" s="1" t="str">
        <f>_xlfn.XLOOKUP(Q1584,RFM[RFM Score],RFM[Client Segmentation])</f>
        <v>New Customer</v>
      </c>
    </row>
    <row r="1585" spans="1:18" x14ac:dyDescent="0.3">
      <c r="A1585" t="s">
        <v>1637</v>
      </c>
      <c r="B1585" t="s">
        <v>36</v>
      </c>
      <c r="C1585">
        <v>36</v>
      </c>
      <c r="D1585" t="s">
        <v>8068</v>
      </c>
      <c r="E1585" t="s">
        <v>8087</v>
      </c>
      <c r="F1585" t="s">
        <v>12</v>
      </c>
      <c r="G1585">
        <v>46</v>
      </c>
      <c r="H1585" s="1">
        <v>444</v>
      </c>
      <c r="I1585">
        <v>208897</v>
      </c>
      <c r="J1585" s="1">
        <v>10</v>
      </c>
      <c r="K1585" t="s">
        <v>28</v>
      </c>
      <c r="L1585" t="s">
        <v>34</v>
      </c>
      <c r="M1585" t="s">
        <v>23</v>
      </c>
      <c r="N1585" s="1">
        <f xml:space="preserve"> ROUND((1 - _xlfn.PERCENTRANK.INC(customers[days_since_last_purchase],customers[[#This Row],[days_since_last_purchase]]))*4 +1,0)</f>
        <v>4</v>
      </c>
      <c r="O1585" s="1">
        <f>ROUND(_xlfn.PERCENTRANK.INC(customers[total_orders],customers[[#This Row],[total_orders]])*4+1,0)</f>
        <v>5</v>
      </c>
      <c r="P1585" s="1">
        <f>ROUND(_xlfn.PERCENTRANK.INC(customers[total_spend_usd],customers[[#This Row],[total_spend_usd]])*4+1,0)</f>
        <v>4</v>
      </c>
      <c r="Q1585" s="1">
        <v>454</v>
      </c>
      <c r="R1585" s="1" t="str">
        <f>_xlfn.XLOOKUP(Q1585,RFM[RFM Score],RFM[Client Segmentation])</f>
        <v>Champion</v>
      </c>
    </row>
    <row r="1586" spans="1:18" x14ac:dyDescent="0.3">
      <c r="A1586" t="s">
        <v>1638</v>
      </c>
      <c r="B1586" t="s">
        <v>43</v>
      </c>
      <c r="C1586">
        <v>24</v>
      </c>
      <c r="D1586" t="s">
        <v>8069</v>
      </c>
      <c r="E1586" t="s">
        <v>8087</v>
      </c>
      <c r="F1586" t="s">
        <v>12</v>
      </c>
      <c r="G1586">
        <v>3</v>
      </c>
      <c r="H1586" s="1">
        <v>7923</v>
      </c>
      <c r="I1586">
        <v>26913</v>
      </c>
      <c r="J1586" s="1">
        <v>25</v>
      </c>
      <c r="K1586" t="s">
        <v>52</v>
      </c>
      <c r="L1586" t="s">
        <v>19</v>
      </c>
      <c r="M1586" t="s">
        <v>23</v>
      </c>
      <c r="N1586" s="1">
        <f xml:space="preserve"> ROUND((1 - _xlfn.PERCENTRANK.INC(customers[days_since_last_purchase],customers[[#This Row],[days_since_last_purchase]]))*4 +1,0)</f>
        <v>4</v>
      </c>
      <c r="O1586" s="1">
        <f>ROUND(_xlfn.PERCENTRANK.INC(customers[total_orders],customers[[#This Row],[total_orders]])*4+1,0)</f>
        <v>1</v>
      </c>
      <c r="P1586" s="1">
        <f>ROUND(_xlfn.PERCENTRANK.INC(customers[total_spend_usd],customers[[#This Row],[total_spend_usd]])*4+1,0)</f>
        <v>2</v>
      </c>
      <c r="Q1586" s="1">
        <v>412</v>
      </c>
      <c r="R1586" s="1" t="str">
        <f>_xlfn.XLOOKUP(Q1586,RFM[RFM Score],RFM[Client Segmentation])</f>
        <v>New Customer</v>
      </c>
    </row>
    <row r="1587" spans="1:18" x14ac:dyDescent="0.3">
      <c r="A1587" t="s">
        <v>1639</v>
      </c>
      <c r="B1587" t="s">
        <v>11</v>
      </c>
      <c r="C1587">
        <v>35</v>
      </c>
      <c r="D1587" t="s">
        <v>8068</v>
      </c>
      <c r="E1587" t="s">
        <v>8086</v>
      </c>
      <c r="F1587" t="s">
        <v>12</v>
      </c>
      <c r="G1587">
        <v>2</v>
      </c>
      <c r="H1587" s="1">
        <v>13397</v>
      </c>
      <c r="I1587">
        <v>28771</v>
      </c>
      <c r="J1587" s="1">
        <v>105</v>
      </c>
      <c r="K1587" t="s">
        <v>40</v>
      </c>
      <c r="L1587" t="s">
        <v>45</v>
      </c>
      <c r="M1587" t="s">
        <v>23</v>
      </c>
      <c r="N1587" s="1">
        <f xml:space="preserve"> ROUND((1 - _xlfn.PERCENTRANK.INC(customers[days_since_last_purchase],customers[[#This Row],[days_since_last_purchase]]))*4 +1,0)</f>
        <v>2</v>
      </c>
      <c r="O1587" s="1">
        <f>ROUND(_xlfn.PERCENTRANK.INC(customers[total_orders],customers[[#This Row],[total_orders]])*4+1,0)</f>
        <v>1</v>
      </c>
      <c r="P1587" s="1">
        <f>ROUND(_xlfn.PERCENTRANK.INC(customers[total_spend_usd],customers[[#This Row],[total_spend_usd]])*4+1,0)</f>
        <v>2</v>
      </c>
      <c r="Q1587" s="1">
        <v>212</v>
      </c>
      <c r="R1587" s="1" t="str">
        <f>_xlfn.XLOOKUP(Q1587,RFM[RFM Score],RFM[Client Segmentation])</f>
        <v>Hibernating</v>
      </c>
    </row>
    <row r="1588" spans="1:18" x14ac:dyDescent="0.3">
      <c r="A1588" t="s">
        <v>1640</v>
      </c>
      <c r="B1588" t="s">
        <v>11</v>
      </c>
      <c r="C1588">
        <v>32</v>
      </c>
      <c r="D1588" t="s">
        <v>8070</v>
      </c>
      <c r="E1588" t="s">
        <v>8084</v>
      </c>
      <c r="F1588" t="s">
        <v>12</v>
      </c>
      <c r="G1588">
        <v>7</v>
      </c>
      <c r="H1588" s="1">
        <v>4673</v>
      </c>
      <c r="I1588">
        <v>33624</v>
      </c>
      <c r="J1588" s="1">
        <v>4</v>
      </c>
      <c r="K1588" t="s">
        <v>52</v>
      </c>
      <c r="L1588" t="s">
        <v>14</v>
      </c>
      <c r="M1588" t="s">
        <v>23</v>
      </c>
      <c r="N1588" s="1">
        <f xml:space="preserve"> ROUND((1 - _xlfn.PERCENTRANK.INC(customers[days_since_last_purchase],customers[[#This Row],[days_since_last_purchase]]))*4 +1,0)</f>
        <v>5</v>
      </c>
      <c r="O1588" s="1">
        <f>ROUND(_xlfn.PERCENTRANK.INC(customers[total_orders],customers[[#This Row],[total_orders]])*4+1,0)</f>
        <v>2</v>
      </c>
      <c r="P1588" s="1">
        <f>ROUND(_xlfn.PERCENTRANK.INC(customers[total_spend_usd],customers[[#This Row],[total_spend_usd]])*4+1,0)</f>
        <v>2</v>
      </c>
      <c r="Q1588" s="1">
        <v>522</v>
      </c>
      <c r="R1588" s="1" t="str">
        <f>_xlfn.XLOOKUP(Q1588,RFM[RFM Score],RFM[Client Segmentation])</f>
        <v>Promising</v>
      </c>
    </row>
    <row r="1589" spans="1:18" x14ac:dyDescent="0.3">
      <c r="A1589" t="s">
        <v>1641</v>
      </c>
      <c r="B1589" t="s">
        <v>11</v>
      </c>
      <c r="C1589">
        <v>37</v>
      </c>
      <c r="D1589" t="s">
        <v>8068</v>
      </c>
      <c r="E1589" t="s">
        <v>8087</v>
      </c>
      <c r="F1589" t="s">
        <v>17</v>
      </c>
      <c r="G1589">
        <v>16</v>
      </c>
      <c r="H1589" s="1">
        <v>9568</v>
      </c>
      <c r="I1589">
        <v>155344</v>
      </c>
      <c r="J1589" s="1">
        <v>10</v>
      </c>
      <c r="K1589" t="s">
        <v>28</v>
      </c>
      <c r="L1589" t="s">
        <v>19</v>
      </c>
      <c r="M1589" t="s">
        <v>23</v>
      </c>
      <c r="N1589" s="1">
        <f xml:space="preserve"> ROUND((1 - _xlfn.PERCENTRANK.INC(customers[days_since_last_purchase],customers[[#This Row],[days_since_last_purchase]]))*4 +1,0)</f>
        <v>4</v>
      </c>
      <c r="O1589" s="1">
        <f>ROUND(_xlfn.PERCENTRANK.INC(customers[total_orders],customers[[#This Row],[total_orders]])*4+1,0)</f>
        <v>3</v>
      </c>
      <c r="P1589" s="1">
        <f>ROUND(_xlfn.PERCENTRANK.INC(customers[total_spend_usd],customers[[#This Row],[total_spend_usd]])*4+1,0)</f>
        <v>4</v>
      </c>
      <c r="Q1589" s="1">
        <v>434</v>
      </c>
      <c r="R1589" s="1" t="str">
        <f>_xlfn.XLOOKUP(Q1589,RFM[RFM Score],RFM[Client Segmentation])</f>
        <v>Need Attention</v>
      </c>
    </row>
    <row r="1590" spans="1:18" x14ac:dyDescent="0.3">
      <c r="A1590" t="s">
        <v>1642</v>
      </c>
      <c r="B1590" t="s">
        <v>88</v>
      </c>
      <c r="C1590">
        <v>56</v>
      </c>
      <c r="D1590" t="s">
        <v>8072</v>
      </c>
      <c r="E1590" t="s">
        <v>8084</v>
      </c>
      <c r="F1590" t="s">
        <v>12</v>
      </c>
      <c r="G1590">
        <v>26</v>
      </c>
      <c r="H1590" s="1">
        <v>5952</v>
      </c>
      <c r="I1590">
        <v>155046</v>
      </c>
      <c r="J1590" s="1">
        <v>165</v>
      </c>
      <c r="K1590" t="s">
        <v>74</v>
      </c>
      <c r="L1590" t="s">
        <v>47</v>
      </c>
      <c r="M1590" t="s">
        <v>23</v>
      </c>
      <c r="N1590" s="1">
        <f xml:space="preserve"> ROUND((1 - _xlfn.PERCENTRANK.INC(customers[days_since_last_purchase],customers[[#This Row],[days_since_last_purchase]]))*4 +1,0)</f>
        <v>1</v>
      </c>
      <c r="O1590" s="1">
        <f>ROUND(_xlfn.PERCENTRANK.INC(customers[total_orders],customers[[#This Row],[total_orders]])*4+1,0)</f>
        <v>4</v>
      </c>
      <c r="P1590" s="1">
        <f>ROUND(_xlfn.PERCENTRANK.INC(customers[total_spend_usd],customers[[#This Row],[total_spend_usd]])*4+1,0)</f>
        <v>4</v>
      </c>
      <c r="Q1590" s="1">
        <v>144</v>
      </c>
      <c r="R1590" s="1" t="str">
        <f>_xlfn.XLOOKUP(Q1590,RFM[RFM Score],RFM[Client Segmentation])</f>
        <v>Cannot Lose Them</v>
      </c>
    </row>
    <row r="1591" spans="1:18" x14ac:dyDescent="0.3">
      <c r="A1591" t="s">
        <v>1643</v>
      </c>
      <c r="B1591" t="s">
        <v>27</v>
      </c>
      <c r="C1591">
        <v>39</v>
      </c>
      <c r="D1591" t="s">
        <v>8068</v>
      </c>
      <c r="E1591" t="s">
        <v>8087</v>
      </c>
      <c r="F1591" t="s">
        <v>17</v>
      </c>
      <c r="G1591">
        <v>15</v>
      </c>
      <c r="H1591" s="1">
        <v>6688</v>
      </c>
      <c r="I1591">
        <v>9748</v>
      </c>
      <c r="J1591" s="1">
        <v>10</v>
      </c>
      <c r="K1591" t="s">
        <v>25</v>
      </c>
      <c r="L1591" t="s">
        <v>14</v>
      </c>
      <c r="M1591" t="s">
        <v>23</v>
      </c>
      <c r="N1591" s="1">
        <f xml:space="preserve"> ROUND((1 - _xlfn.PERCENTRANK.INC(customers[days_since_last_purchase],customers[[#This Row],[days_since_last_purchase]]))*4 +1,0)</f>
        <v>4</v>
      </c>
      <c r="O1591" s="1">
        <f>ROUND(_xlfn.PERCENTRANK.INC(customers[total_orders],customers[[#This Row],[total_orders]])*4+1,0)</f>
        <v>3</v>
      </c>
      <c r="P1591" s="1">
        <f>ROUND(_xlfn.PERCENTRANK.INC(customers[total_spend_usd],customers[[#This Row],[total_spend_usd]])*4+1,0)</f>
        <v>1</v>
      </c>
      <c r="Q1591" s="1">
        <v>431</v>
      </c>
      <c r="R1591" s="1" t="str">
        <f>_xlfn.XLOOKUP(Q1591,RFM[RFM Score],RFM[Client Segmentation])</f>
        <v>Potential Loyalist</v>
      </c>
    </row>
    <row r="1592" spans="1:18" x14ac:dyDescent="0.3">
      <c r="A1592" t="s">
        <v>1644</v>
      </c>
      <c r="B1592" t="s">
        <v>27</v>
      </c>
      <c r="C1592">
        <v>56</v>
      </c>
      <c r="D1592" t="s">
        <v>8072</v>
      </c>
      <c r="E1592" t="s">
        <v>8085</v>
      </c>
      <c r="F1592" t="s">
        <v>17</v>
      </c>
      <c r="G1592">
        <v>19</v>
      </c>
      <c r="H1592" s="1">
        <v>6685</v>
      </c>
      <c r="I1592">
        <v>121251</v>
      </c>
      <c r="J1592" s="1">
        <v>108</v>
      </c>
      <c r="K1592" t="s">
        <v>28</v>
      </c>
      <c r="L1592" t="s">
        <v>45</v>
      </c>
      <c r="M1592" t="s">
        <v>15</v>
      </c>
      <c r="N1592" s="1">
        <f xml:space="preserve"> ROUND((1 - _xlfn.PERCENTRANK.INC(customers[days_since_last_purchase],customers[[#This Row],[days_since_last_purchase]]))*4 +1,0)</f>
        <v>2</v>
      </c>
      <c r="O1592" s="1">
        <f>ROUND(_xlfn.PERCENTRANK.INC(customers[total_orders],customers[[#This Row],[total_orders]])*4+1,0)</f>
        <v>4</v>
      </c>
      <c r="P1592" s="1">
        <f>ROUND(_xlfn.PERCENTRANK.INC(customers[total_spend_usd],customers[[#This Row],[total_spend_usd]])*4+1,0)</f>
        <v>4</v>
      </c>
      <c r="Q1592" s="1">
        <v>244</v>
      </c>
      <c r="R1592" s="1" t="str">
        <f>_xlfn.XLOOKUP(Q1592,RFM[RFM Score],RFM[Client Segmentation])</f>
        <v>At Risk</v>
      </c>
    </row>
    <row r="1593" spans="1:18" x14ac:dyDescent="0.3">
      <c r="A1593" t="s">
        <v>1645</v>
      </c>
      <c r="B1593" t="s">
        <v>11</v>
      </c>
      <c r="C1593">
        <v>25</v>
      </c>
      <c r="D1593" t="s">
        <v>8070</v>
      </c>
      <c r="E1593" t="s">
        <v>8087</v>
      </c>
      <c r="F1593" t="s">
        <v>17</v>
      </c>
      <c r="G1593">
        <v>25</v>
      </c>
      <c r="H1593" s="1">
        <v>1934</v>
      </c>
      <c r="I1593">
        <v>43276</v>
      </c>
      <c r="J1593" s="1">
        <v>5</v>
      </c>
      <c r="K1593" t="s">
        <v>21</v>
      </c>
      <c r="L1593" t="s">
        <v>14</v>
      </c>
      <c r="M1593" t="s">
        <v>23</v>
      </c>
      <c r="N1593" s="1">
        <f xml:space="preserve"> ROUND((1 - _xlfn.PERCENTRANK.INC(customers[days_since_last_purchase],customers[[#This Row],[days_since_last_purchase]]))*4 +1,0)</f>
        <v>5</v>
      </c>
      <c r="O1593" s="1">
        <f>ROUND(_xlfn.PERCENTRANK.INC(customers[total_orders],customers[[#This Row],[total_orders]])*4+1,0)</f>
        <v>4</v>
      </c>
      <c r="P1593" s="1">
        <f>ROUND(_xlfn.PERCENTRANK.INC(customers[total_spend_usd],customers[[#This Row],[total_spend_usd]])*4+1,0)</f>
        <v>2</v>
      </c>
      <c r="Q1593" s="1">
        <v>542</v>
      </c>
      <c r="R1593" s="1" t="str">
        <f>_xlfn.XLOOKUP(Q1593,RFM[RFM Score],RFM[Client Segmentation])</f>
        <v>Potential Loyalist</v>
      </c>
    </row>
    <row r="1594" spans="1:18" x14ac:dyDescent="0.3">
      <c r="A1594" t="s">
        <v>1646</v>
      </c>
      <c r="B1594" t="s">
        <v>11</v>
      </c>
      <c r="C1594">
        <v>26</v>
      </c>
      <c r="D1594" t="s">
        <v>8070</v>
      </c>
      <c r="E1594" t="s">
        <v>8084</v>
      </c>
      <c r="F1594" t="s">
        <v>17</v>
      </c>
      <c r="G1594">
        <v>29</v>
      </c>
      <c r="H1594" s="1">
        <v>13804</v>
      </c>
      <c r="I1594">
        <v>340596</v>
      </c>
      <c r="J1594" s="1">
        <v>57</v>
      </c>
      <c r="K1594" t="s">
        <v>28</v>
      </c>
      <c r="L1594" t="s">
        <v>19</v>
      </c>
      <c r="M1594" t="s">
        <v>23</v>
      </c>
      <c r="N1594" s="1">
        <f xml:space="preserve"> ROUND((1 - _xlfn.PERCENTRANK.INC(customers[days_since_last_purchase],customers[[#This Row],[days_since_last_purchase]]))*4 +1,0)</f>
        <v>3</v>
      </c>
      <c r="O1594" s="1">
        <f>ROUND(_xlfn.PERCENTRANK.INC(customers[total_orders],customers[[#This Row],[total_orders]])*4+1,0)</f>
        <v>4</v>
      </c>
      <c r="P1594" s="1">
        <f>ROUND(_xlfn.PERCENTRANK.INC(customers[total_spend_usd],customers[[#This Row],[total_spend_usd]])*4+1,0)</f>
        <v>5</v>
      </c>
      <c r="Q1594" s="1">
        <v>345</v>
      </c>
      <c r="R1594" s="1" t="str">
        <f>_xlfn.XLOOKUP(Q1594,RFM[RFM Score],RFM[Client Segmentation])</f>
        <v>Loyal Customer</v>
      </c>
    </row>
    <row r="1595" spans="1:18" x14ac:dyDescent="0.3">
      <c r="A1595" t="s">
        <v>1647</v>
      </c>
      <c r="B1595" t="s">
        <v>107</v>
      </c>
      <c r="C1595">
        <v>26</v>
      </c>
      <c r="D1595" t="s">
        <v>8070</v>
      </c>
      <c r="E1595" t="s">
        <v>8084</v>
      </c>
      <c r="F1595" t="s">
        <v>12</v>
      </c>
      <c r="G1595">
        <v>7</v>
      </c>
      <c r="H1595" s="1">
        <v>5096</v>
      </c>
      <c r="I1595">
        <v>38094</v>
      </c>
      <c r="J1595" s="1">
        <v>15</v>
      </c>
      <c r="K1595" t="s">
        <v>98</v>
      </c>
      <c r="L1595" t="s">
        <v>19</v>
      </c>
      <c r="M1595" t="s">
        <v>23</v>
      </c>
      <c r="N1595" s="1">
        <f xml:space="preserve"> ROUND((1 - _xlfn.PERCENTRANK.INC(customers[days_since_last_purchase],customers[[#This Row],[days_since_last_purchase]]))*4 +1,0)</f>
        <v>4</v>
      </c>
      <c r="O1595" s="1">
        <f>ROUND(_xlfn.PERCENTRANK.INC(customers[total_orders],customers[[#This Row],[total_orders]])*4+1,0)</f>
        <v>2</v>
      </c>
      <c r="P1595" s="1">
        <f>ROUND(_xlfn.PERCENTRANK.INC(customers[total_spend_usd],customers[[#This Row],[total_spend_usd]])*4+1,0)</f>
        <v>2</v>
      </c>
      <c r="Q1595" s="1">
        <v>422</v>
      </c>
      <c r="R1595" s="1" t="str">
        <f>_xlfn.XLOOKUP(Q1595,RFM[RFM Score],RFM[Client Segmentation])</f>
        <v>New Customer</v>
      </c>
    </row>
    <row r="1596" spans="1:18" x14ac:dyDescent="0.3">
      <c r="A1596" t="s">
        <v>1648</v>
      </c>
      <c r="B1596" t="s">
        <v>107</v>
      </c>
      <c r="C1596">
        <v>18</v>
      </c>
      <c r="D1596" t="s">
        <v>8069</v>
      </c>
      <c r="E1596" t="s">
        <v>8085</v>
      </c>
      <c r="F1596" t="s">
        <v>12</v>
      </c>
      <c r="G1596">
        <v>19</v>
      </c>
      <c r="H1596" s="1">
        <v>24449</v>
      </c>
      <c r="I1596">
        <v>509835</v>
      </c>
      <c r="J1596" s="1">
        <v>74</v>
      </c>
      <c r="K1596" t="s">
        <v>44</v>
      </c>
      <c r="L1596" t="s">
        <v>14</v>
      </c>
      <c r="M1596" t="s">
        <v>23</v>
      </c>
      <c r="N1596" s="1">
        <f xml:space="preserve"> ROUND((1 - _xlfn.PERCENTRANK.INC(customers[days_since_last_purchase],customers[[#This Row],[days_since_last_purchase]]))*4 +1,0)</f>
        <v>2</v>
      </c>
      <c r="O1596" s="1">
        <f>ROUND(_xlfn.PERCENTRANK.INC(customers[total_orders],customers[[#This Row],[total_orders]])*4+1,0)</f>
        <v>4</v>
      </c>
      <c r="P1596" s="1">
        <f>ROUND(_xlfn.PERCENTRANK.INC(customers[total_spend_usd],customers[[#This Row],[total_spend_usd]])*4+1,0)</f>
        <v>5</v>
      </c>
      <c r="Q1596" s="1">
        <v>245</v>
      </c>
      <c r="R1596" s="1" t="str">
        <f>_xlfn.XLOOKUP(Q1596,RFM[RFM Score],RFM[Client Segmentation])</f>
        <v>At Risk</v>
      </c>
    </row>
    <row r="1597" spans="1:18" x14ac:dyDescent="0.3">
      <c r="A1597" t="s">
        <v>1649</v>
      </c>
      <c r="B1597" t="s">
        <v>11</v>
      </c>
      <c r="C1597">
        <v>29</v>
      </c>
      <c r="D1597" t="s">
        <v>8070</v>
      </c>
      <c r="E1597" t="s">
        <v>8084</v>
      </c>
      <c r="F1597" t="s">
        <v>17</v>
      </c>
      <c r="G1597">
        <v>3</v>
      </c>
      <c r="H1597" s="1">
        <v>8349</v>
      </c>
      <c r="I1597">
        <v>27594</v>
      </c>
      <c r="J1597" s="1">
        <v>106</v>
      </c>
      <c r="K1597" t="s">
        <v>44</v>
      </c>
      <c r="L1597" t="s">
        <v>47</v>
      </c>
      <c r="M1597" t="s">
        <v>23</v>
      </c>
      <c r="N1597" s="1">
        <f xml:space="preserve"> ROUND((1 - _xlfn.PERCENTRANK.INC(customers[days_since_last_purchase],customers[[#This Row],[days_since_last_purchase]]))*4 +1,0)</f>
        <v>2</v>
      </c>
      <c r="O1597" s="1">
        <f>ROUND(_xlfn.PERCENTRANK.INC(customers[total_orders],customers[[#This Row],[total_orders]])*4+1,0)</f>
        <v>1</v>
      </c>
      <c r="P1597" s="1">
        <f>ROUND(_xlfn.PERCENTRANK.INC(customers[total_spend_usd],customers[[#This Row],[total_spend_usd]])*4+1,0)</f>
        <v>2</v>
      </c>
      <c r="Q1597" s="1">
        <v>212</v>
      </c>
      <c r="R1597" s="1" t="str">
        <f>_xlfn.XLOOKUP(Q1597,RFM[RFM Score],RFM[Client Segmentation])</f>
        <v>Hibernating</v>
      </c>
    </row>
    <row r="1598" spans="1:18" x14ac:dyDescent="0.3">
      <c r="A1598" t="s">
        <v>1650</v>
      </c>
      <c r="B1598" t="s">
        <v>43</v>
      </c>
      <c r="C1598">
        <v>20</v>
      </c>
      <c r="D1598" t="s">
        <v>8069</v>
      </c>
      <c r="E1598" t="s">
        <v>8084</v>
      </c>
      <c r="F1598" t="s">
        <v>17</v>
      </c>
      <c r="G1598">
        <v>18</v>
      </c>
      <c r="H1598" s="1">
        <v>8044</v>
      </c>
      <c r="I1598">
        <v>156341</v>
      </c>
      <c r="J1598" s="1">
        <v>5</v>
      </c>
      <c r="K1598" t="s">
        <v>21</v>
      </c>
      <c r="L1598" t="s">
        <v>19</v>
      </c>
      <c r="M1598" t="s">
        <v>23</v>
      </c>
      <c r="N1598" s="1">
        <f xml:space="preserve"> ROUND((1 - _xlfn.PERCENTRANK.INC(customers[days_since_last_purchase],customers[[#This Row],[days_since_last_purchase]]))*4 +1,0)</f>
        <v>5</v>
      </c>
      <c r="O1598" s="1">
        <f>ROUND(_xlfn.PERCENTRANK.INC(customers[total_orders],customers[[#This Row],[total_orders]])*4+1,0)</f>
        <v>4</v>
      </c>
      <c r="P1598" s="1">
        <f>ROUND(_xlfn.PERCENTRANK.INC(customers[total_spend_usd],customers[[#This Row],[total_spend_usd]])*4+1,0)</f>
        <v>4</v>
      </c>
      <c r="Q1598" s="1">
        <v>544</v>
      </c>
      <c r="R1598" s="1" t="str">
        <f>_xlfn.XLOOKUP(Q1598,RFM[RFM Score],RFM[Client Segmentation])</f>
        <v>Champion</v>
      </c>
    </row>
    <row r="1599" spans="1:18" x14ac:dyDescent="0.3">
      <c r="A1599" t="s">
        <v>1651</v>
      </c>
      <c r="B1599" t="s">
        <v>11</v>
      </c>
      <c r="C1599">
        <v>45</v>
      </c>
      <c r="D1599" t="s">
        <v>8071</v>
      </c>
      <c r="E1599" t="s">
        <v>8087</v>
      </c>
      <c r="F1599" t="s">
        <v>17</v>
      </c>
      <c r="G1599">
        <v>8</v>
      </c>
      <c r="H1599" s="1">
        <v>8069</v>
      </c>
      <c r="I1599">
        <v>55939</v>
      </c>
      <c r="J1599" s="1">
        <v>68</v>
      </c>
      <c r="K1599" t="s">
        <v>37</v>
      </c>
      <c r="L1599" t="s">
        <v>14</v>
      </c>
      <c r="M1599" t="s">
        <v>15</v>
      </c>
      <c r="N1599" s="1">
        <f xml:space="preserve"> ROUND((1 - _xlfn.PERCENTRANK.INC(customers[days_since_last_purchase],customers[[#This Row],[days_since_last_purchase]]))*4 +1,0)</f>
        <v>2</v>
      </c>
      <c r="O1599" s="1">
        <f>ROUND(_xlfn.PERCENTRANK.INC(customers[total_orders],customers[[#This Row],[total_orders]])*4+1,0)</f>
        <v>2</v>
      </c>
      <c r="P1599" s="1">
        <f>ROUND(_xlfn.PERCENTRANK.INC(customers[total_spend_usd],customers[[#This Row],[total_spend_usd]])*4+1,0)</f>
        <v>3</v>
      </c>
      <c r="Q1599" s="1">
        <v>223</v>
      </c>
      <c r="R1599" s="1" t="str">
        <f>_xlfn.XLOOKUP(Q1599,RFM[RFM Score],RFM[Client Segmentation])</f>
        <v>Hibernating</v>
      </c>
    </row>
    <row r="1600" spans="1:18" x14ac:dyDescent="0.3">
      <c r="A1600" t="s">
        <v>1652</v>
      </c>
      <c r="B1600" t="s">
        <v>30</v>
      </c>
      <c r="C1600">
        <v>55</v>
      </c>
      <c r="D1600" t="s">
        <v>8072</v>
      </c>
      <c r="E1600" t="s">
        <v>8084</v>
      </c>
      <c r="F1600" t="s">
        <v>17</v>
      </c>
      <c r="G1600">
        <v>18</v>
      </c>
      <c r="H1600" s="1">
        <v>6814</v>
      </c>
      <c r="I1600">
        <v>129438</v>
      </c>
      <c r="J1600" s="1">
        <v>78</v>
      </c>
      <c r="K1600" t="s">
        <v>25</v>
      </c>
      <c r="L1600" t="s">
        <v>47</v>
      </c>
      <c r="M1600" t="s">
        <v>23</v>
      </c>
      <c r="N1600" s="1">
        <f xml:space="preserve"> ROUND((1 - _xlfn.PERCENTRANK.INC(customers[days_since_last_purchase],customers[[#This Row],[days_since_last_purchase]]))*4 +1,0)</f>
        <v>2</v>
      </c>
      <c r="O1600" s="1">
        <f>ROUND(_xlfn.PERCENTRANK.INC(customers[total_orders],customers[[#This Row],[total_orders]])*4+1,0)</f>
        <v>4</v>
      </c>
      <c r="P1600" s="1">
        <f>ROUND(_xlfn.PERCENTRANK.INC(customers[total_spend_usd],customers[[#This Row],[total_spend_usd]])*4+1,0)</f>
        <v>4</v>
      </c>
      <c r="Q1600" s="1">
        <v>244</v>
      </c>
      <c r="R1600" s="1" t="str">
        <f>_xlfn.XLOOKUP(Q1600,RFM[RFM Score],RFM[Client Segmentation])</f>
        <v>At Risk</v>
      </c>
    </row>
    <row r="1601" spans="1:18" x14ac:dyDescent="0.3">
      <c r="A1601" t="s">
        <v>1653</v>
      </c>
      <c r="B1601" t="s">
        <v>11</v>
      </c>
      <c r="C1601">
        <v>45</v>
      </c>
      <c r="D1601" t="s">
        <v>8071</v>
      </c>
      <c r="E1601" t="s">
        <v>8087</v>
      </c>
      <c r="F1601" t="s">
        <v>17</v>
      </c>
      <c r="G1601">
        <v>46</v>
      </c>
      <c r="H1601" s="1">
        <v>7604</v>
      </c>
      <c r="I1601">
        <v>304499</v>
      </c>
      <c r="J1601" s="1">
        <v>0</v>
      </c>
      <c r="K1601" t="s">
        <v>25</v>
      </c>
      <c r="L1601" t="s">
        <v>34</v>
      </c>
      <c r="M1601" t="s">
        <v>23</v>
      </c>
      <c r="N1601" s="1">
        <f xml:space="preserve"> ROUND((1 - _xlfn.PERCENTRANK.INC(customers[days_since_last_purchase],customers[[#This Row],[days_since_last_purchase]]))*4 +1,0)</f>
        <v>5</v>
      </c>
      <c r="O1601" s="1">
        <f>ROUND(_xlfn.PERCENTRANK.INC(customers[total_orders],customers[[#This Row],[total_orders]])*4+1,0)</f>
        <v>5</v>
      </c>
      <c r="P1601" s="1">
        <f>ROUND(_xlfn.PERCENTRANK.INC(customers[total_spend_usd],customers[[#This Row],[total_spend_usd]])*4+1,0)</f>
        <v>5</v>
      </c>
      <c r="Q1601" s="1">
        <v>555</v>
      </c>
      <c r="R1601" s="1" t="str">
        <f>_xlfn.XLOOKUP(Q1601,RFM[RFM Score],RFM[Client Segmentation])</f>
        <v>Champion</v>
      </c>
    </row>
    <row r="1602" spans="1:18" x14ac:dyDescent="0.3">
      <c r="A1602" t="s">
        <v>1654</v>
      </c>
      <c r="B1602" t="s">
        <v>214</v>
      </c>
      <c r="C1602">
        <v>59</v>
      </c>
      <c r="D1602" t="s">
        <v>8072</v>
      </c>
      <c r="E1602" t="s">
        <v>8086</v>
      </c>
      <c r="F1602" t="s">
        <v>17</v>
      </c>
      <c r="G1602">
        <v>8</v>
      </c>
      <c r="H1602" s="1">
        <v>8337</v>
      </c>
      <c r="I1602">
        <v>74887</v>
      </c>
      <c r="J1602" s="1">
        <v>16</v>
      </c>
      <c r="K1602" t="s">
        <v>21</v>
      </c>
      <c r="L1602" t="s">
        <v>19</v>
      </c>
      <c r="M1602" t="s">
        <v>23</v>
      </c>
      <c r="N1602" s="1">
        <f xml:space="preserve"> ROUND((1 - _xlfn.PERCENTRANK.INC(customers[days_since_last_purchase],customers[[#This Row],[days_since_last_purchase]]))*4 +1,0)</f>
        <v>4</v>
      </c>
      <c r="O1602" s="1">
        <f>ROUND(_xlfn.PERCENTRANK.INC(customers[total_orders],customers[[#This Row],[total_orders]])*4+1,0)</f>
        <v>2</v>
      </c>
      <c r="P1602" s="1">
        <f>ROUND(_xlfn.PERCENTRANK.INC(customers[total_spend_usd],customers[[#This Row],[total_spend_usd]])*4+1,0)</f>
        <v>3</v>
      </c>
      <c r="Q1602" s="1">
        <v>423</v>
      </c>
      <c r="R1602" s="1" t="str">
        <f>_xlfn.XLOOKUP(Q1602,RFM[RFM Score],RFM[Client Segmentation])</f>
        <v>Potential Loyalist</v>
      </c>
    </row>
    <row r="1603" spans="1:18" x14ac:dyDescent="0.3">
      <c r="A1603" t="s">
        <v>1655</v>
      </c>
      <c r="B1603" t="s">
        <v>33</v>
      </c>
      <c r="C1603">
        <v>48</v>
      </c>
      <c r="D1603" t="s">
        <v>8071</v>
      </c>
      <c r="E1603" t="s">
        <v>8086</v>
      </c>
      <c r="F1603" t="s">
        <v>17</v>
      </c>
      <c r="G1603">
        <v>15</v>
      </c>
      <c r="H1603" s="1">
        <v>25048</v>
      </c>
      <c r="I1603">
        <v>341321</v>
      </c>
      <c r="J1603" s="1">
        <v>29</v>
      </c>
      <c r="K1603" t="s">
        <v>31</v>
      </c>
      <c r="L1603" t="s">
        <v>45</v>
      </c>
      <c r="M1603" t="s">
        <v>23</v>
      </c>
      <c r="N1603" s="1">
        <f xml:space="preserve"> ROUND((1 - _xlfn.PERCENTRANK.INC(customers[days_since_last_purchase],customers[[#This Row],[days_since_last_purchase]]))*4 +1,0)</f>
        <v>3</v>
      </c>
      <c r="O1603" s="1">
        <f>ROUND(_xlfn.PERCENTRANK.INC(customers[total_orders],customers[[#This Row],[total_orders]])*4+1,0)</f>
        <v>3</v>
      </c>
      <c r="P1603" s="1">
        <f>ROUND(_xlfn.PERCENTRANK.INC(customers[total_spend_usd],customers[[#This Row],[total_spend_usd]])*4+1,0)</f>
        <v>5</v>
      </c>
      <c r="Q1603" s="1">
        <v>335</v>
      </c>
      <c r="R1603" s="1" t="str">
        <f>_xlfn.XLOOKUP(Q1603,RFM[RFM Score],RFM[Client Segmentation])</f>
        <v>Loyal Customer</v>
      </c>
    </row>
    <row r="1604" spans="1:18" x14ac:dyDescent="0.3">
      <c r="A1604" t="s">
        <v>1656</v>
      </c>
      <c r="B1604" t="s">
        <v>36</v>
      </c>
      <c r="C1604">
        <v>29</v>
      </c>
      <c r="D1604" t="s">
        <v>8070</v>
      </c>
      <c r="E1604" t="s">
        <v>8084</v>
      </c>
      <c r="F1604" t="s">
        <v>17</v>
      </c>
      <c r="G1604">
        <v>10</v>
      </c>
      <c r="H1604" s="1">
        <v>6155</v>
      </c>
      <c r="I1604">
        <v>55398</v>
      </c>
      <c r="J1604" s="1">
        <v>29</v>
      </c>
      <c r="K1604" t="s">
        <v>28</v>
      </c>
      <c r="L1604" t="s">
        <v>47</v>
      </c>
      <c r="M1604" t="s">
        <v>15</v>
      </c>
      <c r="N1604" s="1">
        <f xml:space="preserve"> ROUND((1 - _xlfn.PERCENTRANK.INC(customers[days_since_last_purchase],customers[[#This Row],[days_since_last_purchase]]))*4 +1,0)</f>
        <v>3</v>
      </c>
      <c r="O1604" s="1">
        <f>ROUND(_xlfn.PERCENTRANK.INC(customers[total_orders],customers[[#This Row],[total_orders]])*4+1,0)</f>
        <v>3</v>
      </c>
      <c r="P1604" s="1">
        <f>ROUND(_xlfn.PERCENTRANK.INC(customers[total_spend_usd],customers[[#This Row],[total_spend_usd]])*4+1,0)</f>
        <v>3</v>
      </c>
      <c r="Q1604" s="1">
        <v>333</v>
      </c>
      <c r="R1604" s="1" t="str">
        <f>_xlfn.XLOOKUP(Q1604,RFM[RFM Score],RFM[Client Segmentation])</f>
        <v>Potential Loyalist</v>
      </c>
    </row>
    <row r="1605" spans="1:18" x14ac:dyDescent="0.3">
      <c r="A1605" t="s">
        <v>1657</v>
      </c>
      <c r="B1605" t="s">
        <v>11</v>
      </c>
      <c r="C1605">
        <v>25</v>
      </c>
      <c r="D1605" t="s">
        <v>8070</v>
      </c>
      <c r="E1605" t="s">
        <v>8086</v>
      </c>
      <c r="F1605" t="s">
        <v>12</v>
      </c>
      <c r="G1605">
        <v>18</v>
      </c>
      <c r="H1605" s="1">
        <v>1169</v>
      </c>
      <c r="I1605">
        <v>192843</v>
      </c>
      <c r="J1605" s="1">
        <v>30</v>
      </c>
      <c r="K1605" t="s">
        <v>40</v>
      </c>
      <c r="L1605" t="s">
        <v>19</v>
      </c>
      <c r="M1605" t="s">
        <v>15</v>
      </c>
      <c r="N1605" s="1">
        <f xml:space="preserve"> ROUND((1 - _xlfn.PERCENTRANK.INC(customers[days_since_last_purchase],customers[[#This Row],[days_since_last_purchase]]))*4 +1,0)</f>
        <v>3</v>
      </c>
      <c r="O1605" s="1">
        <f>ROUND(_xlfn.PERCENTRANK.INC(customers[total_orders],customers[[#This Row],[total_orders]])*4+1,0)</f>
        <v>4</v>
      </c>
      <c r="P1605" s="1">
        <f>ROUND(_xlfn.PERCENTRANK.INC(customers[total_spend_usd],customers[[#This Row],[total_spend_usd]])*4+1,0)</f>
        <v>4</v>
      </c>
      <c r="Q1605" s="1">
        <v>344</v>
      </c>
      <c r="R1605" s="1" t="str">
        <f>_xlfn.XLOOKUP(Q1605,RFM[RFM Score],RFM[Client Segmentation])</f>
        <v>Loyal Customer</v>
      </c>
    </row>
    <row r="1606" spans="1:18" x14ac:dyDescent="0.3">
      <c r="A1606" t="s">
        <v>1658</v>
      </c>
      <c r="B1606" t="s">
        <v>11</v>
      </c>
      <c r="C1606">
        <v>24</v>
      </c>
      <c r="D1606" t="s">
        <v>8069</v>
      </c>
      <c r="E1606" t="s">
        <v>8087</v>
      </c>
      <c r="F1606" t="s">
        <v>12</v>
      </c>
      <c r="G1606">
        <v>10</v>
      </c>
      <c r="H1606" s="1">
        <v>4589</v>
      </c>
      <c r="I1606">
        <v>49742</v>
      </c>
      <c r="J1606" s="1">
        <v>30</v>
      </c>
      <c r="K1606" t="s">
        <v>25</v>
      </c>
      <c r="L1606" t="s">
        <v>19</v>
      </c>
      <c r="M1606" t="s">
        <v>15</v>
      </c>
      <c r="N1606" s="1">
        <f xml:space="preserve"> ROUND((1 - _xlfn.PERCENTRANK.INC(customers[days_since_last_purchase],customers[[#This Row],[days_since_last_purchase]]))*4 +1,0)</f>
        <v>3</v>
      </c>
      <c r="O1606" s="1">
        <f>ROUND(_xlfn.PERCENTRANK.INC(customers[total_orders],customers[[#This Row],[total_orders]])*4+1,0)</f>
        <v>3</v>
      </c>
      <c r="P1606" s="1">
        <f>ROUND(_xlfn.PERCENTRANK.INC(customers[total_spend_usd],customers[[#This Row],[total_spend_usd]])*4+1,0)</f>
        <v>3</v>
      </c>
      <c r="Q1606" s="1">
        <v>333</v>
      </c>
      <c r="R1606" s="1" t="str">
        <f>_xlfn.XLOOKUP(Q1606,RFM[RFM Score],RFM[Client Segmentation])</f>
        <v>Potential Loyalist</v>
      </c>
    </row>
    <row r="1607" spans="1:18" x14ac:dyDescent="0.3">
      <c r="A1607" t="s">
        <v>1659</v>
      </c>
      <c r="B1607" t="s">
        <v>11</v>
      </c>
      <c r="C1607">
        <v>24</v>
      </c>
      <c r="D1607" t="s">
        <v>8069</v>
      </c>
      <c r="E1607" t="s">
        <v>8084</v>
      </c>
      <c r="F1607" t="s">
        <v>12</v>
      </c>
      <c r="G1607">
        <v>9</v>
      </c>
      <c r="H1607" s="1">
        <v>6623</v>
      </c>
      <c r="I1607">
        <v>55612</v>
      </c>
      <c r="J1607" s="1">
        <v>20</v>
      </c>
      <c r="K1607" t="s">
        <v>74</v>
      </c>
      <c r="L1607" t="s">
        <v>19</v>
      </c>
      <c r="M1607" t="s">
        <v>23</v>
      </c>
      <c r="N1607" s="1">
        <f xml:space="preserve"> ROUND((1 - _xlfn.PERCENTRANK.INC(customers[days_since_last_purchase],customers[[#This Row],[days_since_last_purchase]]))*4 +1,0)</f>
        <v>4</v>
      </c>
      <c r="O1607" s="1">
        <f>ROUND(_xlfn.PERCENTRANK.INC(customers[total_orders],customers[[#This Row],[total_orders]])*4+1,0)</f>
        <v>2</v>
      </c>
      <c r="P1607" s="1">
        <f>ROUND(_xlfn.PERCENTRANK.INC(customers[total_spend_usd],customers[[#This Row],[total_spend_usd]])*4+1,0)</f>
        <v>3</v>
      </c>
      <c r="Q1607" s="1">
        <v>423</v>
      </c>
      <c r="R1607" s="1" t="str">
        <f>_xlfn.XLOOKUP(Q1607,RFM[RFM Score],RFM[Client Segmentation])</f>
        <v>Potential Loyalist</v>
      </c>
    </row>
    <row r="1608" spans="1:18" x14ac:dyDescent="0.3">
      <c r="A1608" t="s">
        <v>1660</v>
      </c>
      <c r="B1608" t="s">
        <v>123</v>
      </c>
      <c r="C1608">
        <v>41</v>
      </c>
      <c r="D1608" t="s">
        <v>8068</v>
      </c>
      <c r="E1608" t="s">
        <v>8084</v>
      </c>
      <c r="F1608" t="s">
        <v>12</v>
      </c>
      <c r="G1608">
        <v>38</v>
      </c>
      <c r="H1608" s="1">
        <v>18318</v>
      </c>
      <c r="I1608">
        <v>781439</v>
      </c>
      <c r="J1608" s="1">
        <v>87</v>
      </c>
      <c r="K1608" t="s">
        <v>40</v>
      </c>
      <c r="L1608" t="s">
        <v>47</v>
      </c>
      <c r="M1608" t="s">
        <v>23</v>
      </c>
      <c r="N1608" s="1">
        <f xml:space="preserve"> ROUND((1 - _xlfn.PERCENTRANK.INC(customers[days_since_last_purchase],customers[[#This Row],[days_since_last_purchase]]))*4 +1,0)</f>
        <v>2</v>
      </c>
      <c r="O1608" s="1">
        <f>ROUND(_xlfn.PERCENTRANK.INC(customers[total_orders],customers[[#This Row],[total_orders]])*4+1,0)</f>
        <v>5</v>
      </c>
      <c r="P1608" s="1">
        <f>ROUND(_xlfn.PERCENTRANK.INC(customers[total_spend_usd],customers[[#This Row],[total_spend_usd]])*4+1,0)</f>
        <v>5</v>
      </c>
      <c r="Q1608" s="1">
        <v>255</v>
      </c>
      <c r="R1608" s="1" t="str">
        <f>_xlfn.XLOOKUP(Q1608,RFM[RFM Score],RFM[Client Segmentation])</f>
        <v>At Risk</v>
      </c>
    </row>
    <row r="1609" spans="1:18" x14ac:dyDescent="0.3">
      <c r="A1609" t="s">
        <v>1661</v>
      </c>
      <c r="B1609" t="s">
        <v>11</v>
      </c>
      <c r="C1609">
        <v>31</v>
      </c>
      <c r="D1609" t="s">
        <v>8070</v>
      </c>
      <c r="E1609" t="s">
        <v>8084</v>
      </c>
      <c r="F1609" t="s">
        <v>12</v>
      </c>
      <c r="G1609">
        <v>5</v>
      </c>
      <c r="H1609" s="1">
        <v>4584</v>
      </c>
      <c r="I1609">
        <v>23419</v>
      </c>
      <c r="J1609" s="1">
        <v>173</v>
      </c>
      <c r="K1609" t="s">
        <v>37</v>
      </c>
      <c r="L1609" t="s">
        <v>47</v>
      </c>
      <c r="M1609" t="s">
        <v>15</v>
      </c>
      <c r="N1609" s="1">
        <f xml:space="preserve"> ROUND((1 - _xlfn.PERCENTRANK.INC(customers[days_since_last_purchase],customers[[#This Row],[days_since_last_purchase]]))*4 +1,0)</f>
        <v>1</v>
      </c>
      <c r="O1609" s="1">
        <f>ROUND(_xlfn.PERCENTRANK.INC(customers[total_orders],customers[[#This Row],[total_orders]])*4+1,0)</f>
        <v>2</v>
      </c>
      <c r="P1609" s="1">
        <f>ROUND(_xlfn.PERCENTRANK.INC(customers[total_spend_usd],customers[[#This Row],[total_spend_usd]])*4+1,0)</f>
        <v>2</v>
      </c>
      <c r="Q1609" s="1">
        <v>122</v>
      </c>
      <c r="R1609" s="1" t="str">
        <f>_xlfn.XLOOKUP(Q1609,RFM[RFM Score],RFM[Client Segmentation])</f>
        <v>Hibernating</v>
      </c>
    </row>
    <row r="1610" spans="1:18" x14ac:dyDescent="0.3">
      <c r="A1610" t="s">
        <v>1662</v>
      </c>
      <c r="B1610" t="s">
        <v>27</v>
      </c>
      <c r="C1610">
        <v>31</v>
      </c>
      <c r="D1610" t="s">
        <v>8070</v>
      </c>
      <c r="E1610" t="s">
        <v>8084</v>
      </c>
      <c r="F1610" t="s">
        <v>17</v>
      </c>
      <c r="G1610">
        <v>25</v>
      </c>
      <c r="H1610" s="1">
        <v>9044</v>
      </c>
      <c r="I1610">
        <v>253679</v>
      </c>
      <c r="J1610" s="1">
        <v>82</v>
      </c>
      <c r="K1610" t="s">
        <v>25</v>
      </c>
      <c r="L1610" t="s">
        <v>34</v>
      </c>
      <c r="M1610" t="s">
        <v>23</v>
      </c>
      <c r="N1610" s="1">
        <f xml:space="preserve"> ROUND((1 - _xlfn.PERCENTRANK.INC(customers[days_since_last_purchase],customers[[#This Row],[days_since_last_purchase]]))*4 +1,0)</f>
        <v>2</v>
      </c>
      <c r="O1610" s="1">
        <f>ROUND(_xlfn.PERCENTRANK.INC(customers[total_orders],customers[[#This Row],[total_orders]])*4+1,0)</f>
        <v>4</v>
      </c>
      <c r="P1610" s="1">
        <f>ROUND(_xlfn.PERCENTRANK.INC(customers[total_spend_usd],customers[[#This Row],[total_spend_usd]])*4+1,0)</f>
        <v>4</v>
      </c>
      <c r="Q1610" s="1">
        <v>244</v>
      </c>
      <c r="R1610" s="1" t="str">
        <f>_xlfn.XLOOKUP(Q1610,RFM[RFM Score],RFM[Client Segmentation])</f>
        <v>At Risk</v>
      </c>
    </row>
    <row r="1611" spans="1:18" x14ac:dyDescent="0.3">
      <c r="A1611" t="s">
        <v>1663</v>
      </c>
      <c r="B1611" t="s">
        <v>27</v>
      </c>
      <c r="C1611">
        <v>41</v>
      </c>
      <c r="D1611" t="s">
        <v>8068</v>
      </c>
      <c r="E1611" t="s">
        <v>8086</v>
      </c>
      <c r="F1611" t="s">
        <v>12</v>
      </c>
      <c r="G1611">
        <v>18</v>
      </c>
      <c r="H1611" s="1">
        <v>28909</v>
      </c>
      <c r="I1611">
        <v>552859</v>
      </c>
      <c r="J1611" s="1">
        <v>96</v>
      </c>
      <c r="K1611" t="s">
        <v>74</v>
      </c>
      <c r="L1611" t="s">
        <v>19</v>
      </c>
      <c r="M1611" t="s">
        <v>23</v>
      </c>
      <c r="N1611" s="1">
        <f xml:space="preserve"> ROUND((1 - _xlfn.PERCENTRANK.INC(customers[days_since_last_purchase],customers[[#This Row],[days_since_last_purchase]]))*4 +1,0)</f>
        <v>2</v>
      </c>
      <c r="O1611" s="1">
        <f>ROUND(_xlfn.PERCENTRANK.INC(customers[total_orders],customers[[#This Row],[total_orders]])*4+1,0)</f>
        <v>4</v>
      </c>
      <c r="P1611" s="1">
        <f>ROUND(_xlfn.PERCENTRANK.INC(customers[total_spend_usd],customers[[#This Row],[total_spend_usd]])*4+1,0)</f>
        <v>5</v>
      </c>
      <c r="Q1611" s="1">
        <v>245</v>
      </c>
      <c r="R1611" s="1" t="str">
        <f>_xlfn.XLOOKUP(Q1611,RFM[RFM Score],RFM[Client Segmentation])</f>
        <v>At Risk</v>
      </c>
    </row>
    <row r="1612" spans="1:18" x14ac:dyDescent="0.3">
      <c r="A1612" t="s">
        <v>1664</v>
      </c>
      <c r="B1612" t="s">
        <v>43</v>
      </c>
      <c r="C1612">
        <v>41</v>
      </c>
      <c r="D1612" t="s">
        <v>8068</v>
      </c>
      <c r="E1612" t="s">
        <v>8087</v>
      </c>
      <c r="F1612" t="s">
        <v>17</v>
      </c>
      <c r="G1612">
        <v>3</v>
      </c>
      <c r="H1612" s="1">
        <v>12145</v>
      </c>
      <c r="I1612">
        <v>31943</v>
      </c>
      <c r="J1612" s="1">
        <v>9</v>
      </c>
      <c r="K1612" t="s">
        <v>18</v>
      </c>
      <c r="L1612" t="s">
        <v>14</v>
      </c>
      <c r="M1612" t="s">
        <v>15</v>
      </c>
      <c r="N1612" s="1">
        <f xml:space="preserve"> ROUND((1 - _xlfn.PERCENTRANK.INC(customers[days_since_last_purchase],customers[[#This Row],[days_since_last_purchase]]))*4 +1,0)</f>
        <v>4</v>
      </c>
      <c r="O1612" s="1">
        <f>ROUND(_xlfn.PERCENTRANK.INC(customers[total_orders],customers[[#This Row],[total_orders]])*4+1,0)</f>
        <v>1</v>
      </c>
      <c r="P1612" s="1">
        <f>ROUND(_xlfn.PERCENTRANK.INC(customers[total_spend_usd],customers[[#This Row],[total_spend_usd]])*4+1,0)</f>
        <v>2</v>
      </c>
      <c r="Q1612" s="1">
        <v>412</v>
      </c>
      <c r="R1612" s="1" t="str">
        <f>_xlfn.XLOOKUP(Q1612,RFM[RFM Score],RFM[Client Segmentation])</f>
        <v>New Customer</v>
      </c>
    </row>
    <row r="1613" spans="1:18" x14ac:dyDescent="0.3">
      <c r="A1613" t="s">
        <v>1665</v>
      </c>
      <c r="B1613" t="s">
        <v>36</v>
      </c>
      <c r="C1613">
        <v>20</v>
      </c>
      <c r="D1613" t="s">
        <v>8069</v>
      </c>
      <c r="E1613" t="s">
        <v>8087</v>
      </c>
      <c r="F1613" t="s">
        <v>12</v>
      </c>
      <c r="G1613">
        <v>2</v>
      </c>
      <c r="H1613" s="1">
        <v>7382</v>
      </c>
      <c r="I1613">
        <v>13787</v>
      </c>
      <c r="J1613" s="1">
        <v>55</v>
      </c>
      <c r="K1613" t="s">
        <v>28</v>
      </c>
      <c r="L1613" t="s">
        <v>19</v>
      </c>
      <c r="M1613" t="s">
        <v>23</v>
      </c>
      <c r="N1613" s="1">
        <f xml:space="preserve"> ROUND((1 - _xlfn.PERCENTRANK.INC(customers[days_since_last_purchase],customers[[#This Row],[days_since_last_purchase]]))*4 +1,0)</f>
        <v>3</v>
      </c>
      <c r="O1613" s="1">
        <f>ROUND(_xlfn.PERCENTRANK.INC(customers[total_orders],customers[[#This Row],[total_orders]])*4+1,0)</f>
        <v>1</v>
      </c>
      <c r="P1613" s="1">
        <f>ROUND(_xlfn.PERCENTRANK.INC(customers[total_spend_usd],customers[[#This Row],[total_spend_usd]])*4+1,0)</f>
        <v>2</v>
      </c>
      <c r="Q1613" s="1">
        <v>312</v>
      </c>
      <c r="R1613" s="1" t="str">
        <f>_xlfn.XLOOKUP(Q1613,RFM[RFM Score],RFM[Client Segmentation])</f>
        <v>About To Sleep</v>
      </c>
    </row>
    <row r="1614" spans="1:18" x14ac:dyDescent="0.3">
      <c r="A1614" t="s">
        <v>1666</v>
      </c>
      <c r="B1614" t="s">
        <v>11</v>
      </c>
      <c r="C1614">
        <v>18</v>
      </c>
      <c r="D1614" t="s">
        <v>8069</v>
      </c>
      <c r="E1614" t="s">
        <v>8086</v>
      </c>
      <c r="F1614" t="s">
        <v>12</v>
      </c>
      <c r="G1614">
        <v>7</v>
      </c>
      <c r="H1614" s="1">
        <v>405</v>
      </c>
      <c r="I1614">
        <v>25558</v>
      </c>
      <c r="J1614" s="1">
        <v>28</v>
      </c>
      <c r="K1614" t="s">
        <v>40</v>
      </c>
      <c r="L1614" t="s">
        <v>19</v>
      </c>
      <c r="M1614" t="s">
        <v>23</v>
      </c>
      <c r="N1614" s="1">
        <f xml:space="preserve"> ROUND((1 - _xlfn.PERCENTRANK.INC(customers[days_since_last_purchase],customers[[#This Row],[days_since_last_purchase]]))*4 +1,0)</f>
        <v>4</v>
      </c>
      <c r="O1614" s="1">
        <f>ROUND(_xlfn.PERCENTRANK.INC(customers[total_orders],customers[[#This Row],[total_orders]])*4+1,0)</f>
        <v>2</v>
      </c>
      <c r="P1614" s="1">
        <f>ROUND(_xlfn.PERCENTRANK.INC(customers[total_spend_usd],customers[[#This Row],[total_spend_usd]])*4+1,0)</f>
        <v>2</v>
      </c>
      <c r="Q1614" s="1">
        <v>422</v>
      </c>
      <c r="R1614" s="1" t="str">
        <f>_xlfn.XLOOKUP(Q1614,RFM[RFM Score],RFM[Client Segmentation])</f>
        <v>New Customer</v>
      </c>
    </row>
    <row r="1615" spans="1:18" x14ac:dyDescent="0.3">
      <c r="A1615" t="s">
        <v>1667</v>
      </c>
      <c r="B1615" t="s">
        <v>33</v>
      </c>
      <c r="C1615">
        <v>28</v>
      </c>
      <c r="D1615" t="s">
        <v>8070</v>
      </c>
      <c r="E1615" t="s">
        <v>8084</v>
      </c>
      <c r="F1615" t="s">
        <v>12</v>
      </c>
      <c r="G1615">
        <v>20</v>
      </c>
      <c r="H1615" s="1">
        <v>8646</v>
      </c>
      <c r="I1615">
        <v>178521</v>
      </c>
      <c r="J1615" s="1">
        <v>33</v>
      </c>
      <c r="K1615" t="s">
        <v>25</v>
      </c>
      <c r="L1615" t="s">
        <v>47</v>
      </c>
      <c r="M1615" t="s">
        <v>23</v>
      </c>
      <c r="N1615" s="1">
        <f xml:space="preserve"> ROUND((1 - _xlfn.PERCENTRANK.INC(customers[days_since_last_purchase],customers[[#This Row],[days_since_last_purchase]]))*4 +1,0)</f>
        <v>3</v>
      </c>
      <c r="O1615" s="1">
        <f>ROUND(_xlfn.PERCENTRANK.INC(customers[total_orders],customers[[#This Row],[total_orders]])*4+1,0)</f>
        <v>4</v>
      </c>
      <c r="P1615" s="1">
        <f>ROUND(_xlfn.PERCENTRANK.INC(customers[total_spend_usd],customers[[#This Row],[total_spend_usd]])*4+1,0)</f>
        <v>4</v>
      </c>
      <c r="Q1615" s="1">
        <v>344</v>
      </c>
      <c r="R1615" s="1" t="str">
        <f>_xlfn.XLOOKUP(Q1615,RFM[RFM Score],RFM[Client Segmentation])</f>
        <v>Loyal Customer</v>
      </c>
    </row>
    <row r="1616" spans="1:18" x14ac:dyDescent="0.3">
      <c r="A1616" t="s">
        <v>1668</v>
      </c>
      <c r="B1616" t="s">
        <v>49</v>
      </c>
      <c r="C1616">
        <v>35</v>
      </c>
      <c r="D1616" t="s">
        <v>8068</v>
      </c>
      <c r="E1616" t="s">
        <v>8084</v>
      </c>
      <c r="F1616" t="s">
        <v>17</v>
      </c>
      <c r="G1616">
        <v>16</v>
      </c>
      <c r="H1616" s="1">
        <v>12844</v>
      </c>
      <c r="I1616">
        <v>178589</v>
      </c>
      <c r="J1616" s="1">
        <v>63</v>
      </c>
      <c r="K1616" t="s">
        <v>28</v>
      </c>
      <c r="L1616" t="s">
        <v>19</v>
      </c>
      <c r="M1616" t="s">
        <v>15</v>
      </c>
      <c r="N1616" s="1">
        <f xml:space="preserve"> ROUND((1 - _xlfn.PERCENTRANK.INC(customers[days_since_last_purchase],customers[[#This Row],[days_since_last_purchase]]))*4 +1,0)</f>
        <v>2</v>
      </c>
      <c r="O1616" s="1">
        <f>ROUND(_xlfn.PERCENTRANK.INC(customers[total_orders],customers[[#This Row],[total_orders]])*4+1,0)</f>
        <v>3</v>
      </c>
      <c r="P1616" s="1">
        <f>ROUND(_xlfn.PERCENTRANK.INC(customers[total_spend_usd],customers[[#This Row],[total_spend_usd]])*4+1,0)</f>
        <v>4</v>
      </c>
      <c r="Q1616" s="1">
        <v>234</v>
      </c>
      <c r="R1616" s="1" t="str">
        <f>_xlfn.XLOOKUP(Q1616,RFM[RFM Score],RFM[Client Segmentation])</f>
        <v>At Risk</v>
      </c>
    </row>
    <row r="1617" spans="1:18" x14ac:dyDescent="0.3">
      <c r="A1617" t="s">
        <v>1669</v>
      </c>
      <c r="B1617" t="s">
        <v>68</v>
      </c>
      <c r="C1617">
        <v>53</v>
      </c>
      <c r="D1617" t="s">
        <v>8071</v>
      </c>
      <c r="E1617" t="s">
        <v>8085</v>
      </c>
      <c r="F1617" t="s">
        <v>12</v>
      </c>
      <c r="G1617">
        <v>2</v>
      </c>
      <c r="H1617" s="1">
        <v>7866</v>
      </c>
      <c r="I1617">
        <v>18065</v>
      </c>
      <c r="J1617" s="1">
        <v>35</v>
      </c>
      <c r="K1617" t="s">
        <v>13</v>
      </c>
      <c r="L1617" t="s">
        <v>34</v>
      </c>
      <c r="M1617" t="s">
        <v>23</v>
      </c>
      <c r="N1617" s="1">
        <f xml:space="preserve"> ROUND((1 - _xlfn.PERCENTRANK.INC(customers[days_since_last_purchase],customers[[#This Row],[days_since_last_purchase]]))*4 +1,0)</f>
        <v>3</v>
      </c>
      <c r="O1617" s="1">
        <f>ROUND(_xlfn.PERCENTRANK.INC(customers[total_orders],customers[[#This Row],[total_orders]])*4+1,0)</f>
        <v>1</v>
      </c>
      <c r="P1617" s="1">
        <f>ROUND(_xlfn.PERCENTRANK.INC(customers[total_spend_usd],customers[[#This Row],[total_spend_usd]])*4+1,0)</f>
        <v>2</v>
      </c>
      <c r="Q1617" s="1">
        <v>312</v>
      </c>
      <c r="R1617" s="1" t="str">
        <f>_xlfn.XLOOKUP(Q1617,RFM[RFM Score],RFM[Client Segmentation])</f>
        <v>About To Sleep</v>
      </c>
    </row>
    <row r="1618" spans="1:18" x14ac:dyDescent="0.3">
      <c r="A1618" t="s">
        <v>1670</v>
      </c>
      <c r="B1618" t="s">
        <v>49</v>
      </c>
      <c r="C1618">
        <v>34</v>
      </c>
      <c r="D1618" t="s">
        <v>8070</v>
      </c>
      <c r="E1618" t="s">
        <v>8085</v>
      </c>
      <c r="F1618" t="s">
        <v>12</v>
      </c>
      <c r="G1618">
        <v>13</v>
      </c>
      <c r="H1618" s="1">
        <v>7275</v>
      </c>
      <c r="I1618">
        <v>98075</v>
      </c>
      <c r="J1618" s="1">
        <v>231</v>
      </c>
      <c r="K1618" t="s">
        <v>28</v>
      </c>
      <c r="L1618" t="s">
        <v>34</v>
      </c>
      <c r="M1618" t="s">
        <v>23</v>
      </c>
      <c r="N1618" s="1">
        <f xml:space="preserve"> ROUND((1 - _xlfn.PERCENTRANK.INC(customers[days_since_last_purchase],customers[[#This Row],[days_since_last_purchase]]))*4 +1,0)</f>
        <v>1</v>
      </c>
      <c r="O1618" s="1">
        <f>ROUND(_xlfn.PERCENTRANK.INC(customers[total_orders],customers[[#This Row],[total_orders]])*4+1,0)</f>
        <v>3</v>
      </c>
      <c r="P1618" s="1">
        <f>ROUND(_xlfn.PERCENTRANK.INC(customers[total_spend_usd],customers[[#This Row],[total_spend_usd]])*4+1,0)</f>
        <v>3</v>
      </c>
      <c r="Q1618" s="1">
        <v>133</v>
      </c>
      <c r="R1618" s="1" t="str">
        <f>_xlfn.XLOOKUP(Q1618,RFM[RFM Score],RFM[Client Segmentation])</f>
        <v>At Risk</v>
      </c>
    </row>
    <row r="1619" spans="1:18" x14ac:dyDescent="0.3">
      <c r="A1619" t="s">
        <v>1671</v>
      </c>
      <c r="B1619" t="s">
        <v>51</v>
      </c>
      <c r="C1619">
        <v>60</v>
      </c>
      <c r="D1619" t="s">
        <v>8072</v>
      </c>
      <c r="E1619" t="s">
        <v>8084</v>
      </c>
      <c r="F1619" t="s">
        <v>12</v>
      </c>
      <c r="G1619">
        <v>8</v>
      </c>
      <c r="H1619" s="1">
        <v>9821</v>
      </c>
      <c r="I1619">
        <v>67261</v>
      </c>
      <c r="J1619" s="1">
        <v>38</v>
      </c>
      <c r="K1619" t="s">
        <v>25</v>
      </c>
      <c r="L1619" t="s">
        <v>45</v>
      </c>
      <c r="M1619" t="s">
        <v>15</v>
      </c>
      <c r="N1619" s="1">
        <f xml:space="preserve"> ROUND((1 - _xlfn.PERCENTRANK.INC(customers[days_since_last_purchase],customers[[#This Row],[days_since_last_purchase]]))*4 +1,0)</f>
        <v>3</v>
      </c>
      <c r="O1619" s="1">
        <f>ROUND(_xlfn.PERCENTRANK.INC(customers[total_orders],customers[[#This Row],[total_orders]])*4+1,0)</f>
        <v>2</v>
      </c>
      <c r="P1619" s="1">
        <f>ROUND(_xlfn.PERCENTRANK.INC(customers[total_spend_usd],customers[[#This Row],[total_spend_usd]])*4+1,0)</f>
        <v>3</v>
      </c>
      <c r="Q1619" s="1">
        <v>323</v>
      </c>
      <c r="R1619" s="1" t="str">
        <f>_xlfn.XLOOKUP(Q1619,RFM[RFM Score],RFM[Client Segmentation])</f>
        <v>Potential Loyalist</v>
      </c>
    </row>
    <row r="1620" spans="1:18" x14ac:dyDescent="0.3">
      <c r="A1620" t="s">
        <v>1672</v>
      </c>
      <c r="B1620" t="s">
        <v>11</v>
      </c>
      <c r="C1620">
        <v>45</v>
      </c>
      <c r="D1620" t="s">
        <v>8071</v>
      </c>
      <c r="E1620" t="s">
        <v>8086</v>
      </c>
      <c r="F1620" t="s">
        <v>17</v>
      </c>
      <c r="G1620">
        <v>43</v>
      </c>
      <c r="H1620" s="1">
        <v>14082</v>
      </c>
      <c r="I1620">
        <v>541098</v>
      </c>
      <c r="J1620" s="1">
        <v>120</v>
      </c>
      <c r="K1620" t="s">
        <v>25</v>
      </c>
      <c r="L1620" t="s">
        <v>19</v>
      </c>
      <c r="M1620" t="s">
        <v>15</v>
      </c>
      <c r="N1620" s="1">
        <f xml:space="preserve"> ROUND((1 - _xlfn.PERCENTRANK.INC(customers[days_since_last_purchase],customers[[#This Row],[days_since_last_purchase]]))*4 +1,0)</f>
        <v>2</v>
      </c>
      <c r="O1620" s="1">
        <f>ROUND(_xlfn.PERCENTRANK.INC(customers[total_orders],customers[[#This Row],[total_orders]])*4+1,0)</f>
        <v>5</v>
      </c>
      <c r="P1620" s="1">
        <f>ROUND(_xlfn.PERCENTRANK.INC(customers[total_spend_usd],customers[[#This Row],[total_spend_usd]])*4+1,0)</f>
        <v>5</v>
      </c>
      <c r="Q1620" s="1">
        <v>255</v>
      </c>
      <c r="R1620" s="1" t="str">
        <f>_xlfn.XLOOKUP(Q1620,RFM[RFM Score],RFM[Client Segmentation])</f>
        <v>At Risk</v>
      </c>
    </row>
    <row r="1621" spans="1:18" x14ac:dyDescent="0.3">
      <c r="A1621" t="s">
        <v>1673</v>
      </c>
      <c r="B1621" t="s">
        <v>11</v>
      </c>
      <c r="C1621">
        <v>21</v>
      </c>
      <c r="D1621" t="s">
        <v>8069</v>
      </c>
      <c r="E1621" t="s">
        <v>8084</v>
      </c>
      <c r="F1621" t="s">
        <v>17</v>
      </c>
      <c r="G1621">
        <v>10</v>
      </c>
      <c r="H1621" s="1">
        <v>2803</v>
      </c>
      <c r="I1621">
        <v>28379</v>
      </c>
      <c r="J1621" s="1">
        <v>74</v>
      </c>
      <c r="K1621" t="s">
        <v>13</v>
      </c>
      <c r="L1621" t="s">
        <v>19</v>
      </c>
      <c r="M1621" t="s">
        <v>23</v>
      </c>
      <c r="N1621" s="1">
        <f xml:space="preserve"> ROUND((1 - _xlfn.PERCENTRANK.INC(customers[days_since_last_purchase],customers[[#This Row],[days_since_last_purchase]]))*4 +1,0)</f>
        <v>2</v>
      </c>
      <c r="O1621" s="1">
        <f>ROUND(_xlfn.PERCENTRANK.INC(customers[total_orders],customers[[#This Row],[total_orders]])*4+1,0)</f>
        <v>3</v>
      </c>
      <c r="P1621" s="1">
        <f>ROUND(_xlfn.PERCENTRANK.INC(customers[total_spend_usd],customers[[#This Row],[total_spend_usd]])*4+1,0)</f>
        <v>2</v>
      </c>
      <c r="Q1621" s="1">
        <v>232</v>
      </c>
      <c r="R1621" s="1" t="str">
        <f>_xlfn.XLOOKUP(Q1621,RFM[RFM Score],RFM[Client Segmentation])</f>
        <v>Hibernating</v>
      </c>
    </row>
    <row r="1622" spans="1:18" x14ac:dyDescent="0.3">
      <c r="A1622" t="s">
        <v>1674</v>
      </c>
      <c r="B1622" t="s">
        <v>96</v>
      </c>
      <c r="C1622">
        <v>40</v>
      </c>
      <c r="D1622" t="s">
        <v>8068</v>
      </c>
      <c r="E1622" t="s">
        <v>8084</v>
      </c>
      <c r="F1622" t="s">
        <v>17</v>
      </c>
      <c r="G1622">
        <v>7</v>
      </c>
      <c r="H1622" s="1">
        <v>2696</v>
      </c>
      <c r="I1622">
        <v>19821</v>
      </c>
      <c r="J1622" s="1">
        <v>19</v>
      </c>
      <c r="K1622" t="s">
        <v>44</v>
      </c>
      <c r="L1622" t="s">
        <v>45</v>
      </c>
      <c r="M1622" t="s">
        <v>23</v>
      </c>
      <c r="N1622" s="1">
        <f xml:space="preserve"> ROUND((1 - _xlfn.PERCENTRANK.INC(customers[days_since_last_purchase],customers[[#This Row],[days_since_last_purchase]]))*4 +1,0)</f>
        <v>4</v>
      </c>
      <c r="O1622" s="1">
        <f>ROUND(_xlfn.PERCENTRANK.INC(customers[total_orders],customers[[#This Row],[total_orders]])*4+1,0)</f>
        <v>2</v>
      </c>
      <c r="P1622" s="1">
        <f>ROUND(_xlfn.PERCENTRANK.INC(customers[total_spend_usd],customers[[#This Row],[total_spend_usd]])*4+1,0)</f>
        <v>2</v>
      </c>
      <c r="Q1622" s="1">
        <v>422</v>
      </c>
      <c r="R1622" s="1" t="str">
        <f>_xlfn.XLOOKUP(Q1622,RFM[RFM Score],RFM[Client Segmentation])</f>
        <v>New Customer</v>
      </c>
    </row>
    <row r="1623" spans="1:18" x14ac:dyDescent="0.3">
      <c r="A1623" t="s">
        <v>1675</v>
      </c>
      <c r="B1623" t="s">
        <v>51</v>
      </c>
      <c r="C1623">
        <v>38</v>
      </c>
      <c r="D1623" t="s">
        <v>8068</v>
      </c>
      <c r="E1623" t="s">
        <v>8084</v>
      </c>
      <c r="F1623" t="s">
        <v>17</v>
      </c>
      <c r="G1623">
        <v>23</v>
      </c>
      <c r="H1623" s="1">
        <v>4456</v>
      </c>
      <c r="I1623">
        <v>114017</v>
      </c>
      <c r="J1623" s="1">
        <v>40</v>
      </c>
      <c r="K1623" t="s">
        <v>44</v>
      </c>
      <c r="L1623" t="s">
        <v>14</v>
      </c>
      <c r="M1623" t="s">
        <v>23</v>
      </c>
      <c r="N1623" s="1">
        <f xml:space="preserve"> ROUND((1 - _xlfn.PERCENTRANK.INC(customers[days_since_last_purchase],customers[[#This Row],[days_since_last_purchase]]))*4 +1,0)</f>
        <v>3</v>
      </c>
      <c r="O1623" s="1">
        <f>ROUND(_xlfn.PERCENTRANK.INC(customers[total_orders],customers[[#This Row],[total_orders]])*4+1,0)</f>
        <v>4</v>
      </c>
      <c r="P1623" s="1">
        <f>ROUND(_xlfn.PERCENTRANK.INC(customers[total_spend_usd],customers[[#This Row],[total_spend_usd]])*4+1,0)</f>
        <v>4</v>
      </c>
      <c r="Q1623" s="1">
        <v>344</v>
      </c>
      <c r="R1623" s="1" t="str">
        <f>_xlfn.XLOOKUP(Q1623,RFM[RFM Score],RFM[Client Segmentation])</f>
        <v>Loyal Customer</v>
      </c>
    </row>
    <row r="1624" spans="1:18" x14ac:dyDescent="0.3">
      <c r="A1624" t="s">
        <v>1676</v>
      </c>
      <c r="B1624" t="s">
        <v>123</v>
      </c>
      <c r="C1624">
        <v>18</v>
      </c>
      <c r="D1624" t="s">
        <v>8069</v>
      </c>
      <c r="E1624" t="s">
        <v>8086</v>
      </c>
      <c r="F1624" t="s">
        <v>17</v>
      </c>
      <c r="G1624">
        <v>8</v>
      </c>
      <c r="H1624" s="1">
        <v>23601</v>
      </c>
      <c r="I1624">
        <v>197451</v>
      </c>
      <c r="J1624" s="1">
        <v>373</v>
      </c>
      <c r="K1624" t="s">
        <v>25</v>
      </c>
      <c r="L1624" t="s">
        <v>19</v>
      </c>
      <c r="M1624" t="s">
        <v>23</v>
      </c>
      <c r="N1624" s="1">
        <f xml:space="preserve"> ROUND((1 - _xlfn.PERCENTRANK.INC(customers[days_since_last_purchase],customers[[#This Row],[days_since_last_purchase]]))*4 +1,0)</f>
        <v>1</v>
      </c>
      <c r="O1624" s="1">
        <f>ROUND(_xlfn.PERCENTRANK.INC(customers[total_orders],customers[[#This Row],[total_orders]])*4+1,0)</f>
        <v>2</v>
      </c>
      <c r="P1624" s="1">
        <f>ROUND(_xlfn.PERCENTRANK.INC(customers[total_spend_usd],customers[[#This Row],[total_spend_usd]])*4+1,0)</f>
        <v>4</v>
      </c>
      <c r="Q1624" s="1">
        <v>124</v>
      </c>
      <c r="R1624" s="1" t="str">
        <f>_xlfn.XLOOKUP(Q1624,RFM[RFM Score],RFM[Client Segmentation])</f>
        <v>At Risk</v>
      </c>
    </row>
    <row r="1625" spans="1:18" x14ac:dyDescent="0.3">
      <c r="A1625" t="s">
        <v>1677</v>
      </c>
      <c r="B1625" t="s">
        <v>11</v>
      </c>
      <c r="C1625">
        <v>43</v>
      </c>
      <c r="D1625" t="s">
        <v>8068</v>
      </c>
      <c r="E1625" t="s">
        <v>8084</v>
      </c>
      <c r="F1625" t="s">
        <v>17</v>
      </c>
      <c r="G1625">
        <v>6</v>
      </c>
      <c r="H1625" s="1">
        <v>2087</v>
      </c>
      <c r="I1625">
        <v>1210</v>
      </c>
      <c r="J1625" s="1">
        <v>112</v>
      </c>
      <c r="K1625" t="s">
        <v>28</v>
      </c>
      <c r="L1625" t="s">
        <v>19</v>
      </c>
      <c r="M1625" t="s">
        <v>23</v>
      </c>
      <c r="N1625" s="1">
        <f xml:space="preserve"> ROUND((1 - _xlfn.PERCENTRANK.INC(customers[days_since_last_purchase],customers[[#This Row],[days_since_last_purchase]]))*4 +1,0)</f>
        <v>2</v>
      </c>
      <c r="O1625" s="1">
        <f>ROUND(_xlfn.PERCENTRANK.INC(customers[total_orders],customers[[#This Row],[total_orders]])*4+1,0)</f>
        <v>2</v>
      </c>
      <c r="P1625" s="1">
        <f>ROUND(_xlfn.PERCENTRANK.INC(customers[total_spend_usd],customers[[#This Row],[total_spend_usd]])*4+1,0)</f>
        <v>1</v>
      </c>
      <c r="Q1625" s="1">
        <v>221</v>
      </c>
      <c r="R1625" s="1" t="str">
        <f>_xlfn.XLOOKUP(Q1625,RFM[RFM Score],RFM[Client Segmentation])</f>
        <v>About To Sleep</v>
      </c>
    </row>
    <row r="1626" spans="1:18" x14ac:dyDescent="0.3">
      <c r="A1626" t="s">
        <v>1678</v>
      </c>
      <c r="B1626" t="s">
        <v>43</v>
      </c>
      <c r="C1626">
        <v>50</v>
      </c>
      <c r="D1626" t="s">
        <v>8071</v>
      </c>
      <c r="E1626" t="s">
        <v>8085</v>
      </c>
      <c r="F1626" t="s">
        <v>12</v>
      </c>
      <c r="G1626">
        <v>21</v>
      </c>
      <c r="H1626" s="1">
        <v>30734</v>
      </c>
      <c r="I1626">
        <v>585262</v>
      </c>
      <c r="J1626" s="1">
        <v>37</v>
      </c>
      <c r="K1626" t="s">
        <v>37</v>
      </c>
      <c r="L1626" t="s">
        <v>19</v>
      </c>
      <c r="M1626" t="s">
        <v>23</v>
      </c>
      <c r="N1626" s="1">
        <f xml:space="preserve"> ROUND((1 - _xlfn.PERCENTRANK.INC(customers[days_since_last_purchase],customers[[#This Row],[days_since_last_purchase]]))*4 +1,0)</f>
        <v>3</v>
      </c>
      <c r="O1626" s="1">
        <f>ROUND(_xlfn.PERCENTRANK.INC(customers[total_orders],customers[[#This Row],[total_orders]])*4+1,0)</f>
        <v>4</v>
      </c>
      <c r="P1626" s="1">
        <f>ROUND(_xlfn.PERCENTRANK.INC(customers[total_spend_usd],customers[[#This Row],[total_spend_usd]])*4+1,0)</f>
        <v>5</v>
      </c>
      <c r="Q1626" s="1">
        <v>345</v>
      </c>
      <c r="R1626" s="1" t="str">
        <f>_xlfn.XLOOKUP(Q1626,RFM[RFM Score],RFM[Client Segmentation])</f>
        <v>Loyal Customer</v>
      </c>
    </row>
    <row r="1627" spans="1:18" x14ac:dyDescent="0.3">
      <c r="A1627" t="s">
        <v>1679</v>
      </c>
      <c r="B1627" t="s">
        <v>11</v>
      </c>
      <c r="C1627">
        <v>24</v>
      </c>
      <c r="D1627" t="s">
        <v>8069</v>
      </c>
      <c r="E1627" t="s">
        <v>8086</v>
      </c>
      <c r="F1627" t="s">
        <v>17</v>
      </c>
      <c r="G1627">
        <v>7</v>
      </c>
      <c r="H1627" s="1">
        <v>11799</v>
      </c>
      <c r="I1627">
        <v>73392</v>
      </c>
      <c r="J1627" s="1">
        <v>21</v>
      </c>
      <c r="K1627" t="s">
        <v>28</v>
      </c>
      <c r="L1627" t="s">
        <v>14</v>
      </c>
      <c r="M1627" t="s">
        <v>23</v>
      </c>
      <c r="N1627" s="1">
        <f xml:space="preserve"> ROUND((1 - _xlfn.PERCENTRANK.INC(customers[days_since_last_purchase],customers[[#This Row],[days_since_last_purchase]]))*4 +1,0)</f>
        <v>4</v>
      </c>
      <c r="O1627" s="1">
        <f>ROUND(_xlfn.PERCENTRANK.INC(customers[total_orders],customers[[#This Row],[total_orders]])*4+1,0)</f>
        <v>2</v>
      </c>
      <c r="P1627" s="1">
        <f>ROUND(_xlfn.PERCENTRANK.INC(customers[total_spend_usd],customers[[#This Row],[total_spend_usd]])*4+1,0)</f>
        <v>3</v>
      </c>
      <c r="Q1627" s="1">
        <v>423</v>
      </c>
      <c r="R1627" s="1" t="str">
        <f>_xlfn.XLOOKUP(Q1627,RFM[RFM Score],RFM[Client Segmentation])</f>
        <v>Potential Loyalist</v>
      </c>
    </row>
    <row r="1628" spans="1:18" x14ac:dyDescent="0.3">
      <c r="A1628" t="s">
        <v>1680</v>
      </c>
      <c r="B1628" t="s">
        <v>51</v>
      </c>
      <c r="C1628">
        <v>36</v>
      </c>
      <c r="D1628" t="s">
        <v>8068</v>
      </c>
      <c r="E1628" t="s">
        <v>8085</v>
      </c>
      <c r="F1628" t="s">
        <v>17</v>
      </c>
      <c r="G1628">
        <v>4</v>
      </c>
      <c r="H1628" s="1">
        <v>7873</v>
      </c>
      <c r="I1628">
        <v>27069</v>
      </c>
      <c r="J1628" s="1">
        <v>19</v>
      </c>
      <c r="K1628" t="s">
        <v>124</v>
      </c>
      <c r="L1628" t="s">
        <v>34</v>
      </c>
      <c r="M1628" t="s">
        <v>23</v>
      </c>
      <c r="N1628" s="1">
        <f xml:space="preserve"> ROUND((1 - _xlfn.PERCENTRANK.INC(customers[days_since_last_purchase],customers[[#This Row],[days_since_last_purchase]]))*4 +1,0)</f>
        <v>4</v>
      </c>
      <c r="O1628" s="1">
        <f>ROUND(_xlfn.PERCENTRANK.INC(customers[total_orders],customers[[#This Row],[total_orders]])*4+1,0)</f>
        <v>2</v>
      </c>
      <c r="P1628" s="1">
        <f>ROUND(_xlfn.PERCENTRANK.INC(customers[total_spend_usd],customers[[#This Row],[total_spend_usd]])*4+1,0)</f>
        <v>2</v>
      </c>
      <c r="Q1628" s="1">
        <v>422</v>
      </c>
      <c r="R1628" s="1" t="str">
        <f>_xlfn.XLOOKUP(Q1628,RFM[RFM Score],RFM[Client Segmentation])</f>
        <v>New Customer</v>
      </c>
    </row>
    <row r="1629" spans="1:18" x14ac:dyDescent="0.3">
      <c r="A1629" t="s">
        <v>1681</v>
      </c>
      <c r="B1629" t="s">
        <v>107</v>
      </c>
      <c r="C1629">
        <v>33</v>
      </c>
      <c r="D1629" t="s">
        <v>8070</v>
      </c>
      <c r="E1629" t="s">
        <v>8085</v>
      </c>
      <c r="F1629" t="s">
        <v>12</v>
      </c>
      <c r="G1629">
        <v>32</v>
      </c>
      <c r="H1629" s="1">
        <v>216</v>
      </c>
      <c r="I1629">
        <v>69257</v>
      </c>
      <c r="J1629" s="1">
        <v>84</v>
      </c>
      <c r="K1629" t="s">
        <v>37</v>
      </c>
      <c r="L1629" t="s">
        <v>45</v>
      </c>
      <c r="M1629" t="s">
        <v>15</v>
      </c>
      <c r="N1629" s="1">
        <f xml:space="preserve"> ROUND((1 - _xlfn.PERCENTRANK.INC(customers[days_since_last_purchase],customers[[#This Row],[days_since_last_purchase]]))*4 +1,0)</f>
        <v>2</v>
      </c>
      <c r="O1629" s="1">
        <f>ROUND(_xlfn.PERCENTRANK.INC(customers[total_orders],customers[[#This Row],[total_orders]])*4+1,0)</f>
        <v>4</v>
      </c>
      <c r="P1629" s="1">
        <f>ROUND(_xlfn.PERCENTRANK.INC(customers[total_spend_usd],customers[[#This Row],[total_spend_usd]])*4+1,0)</f>
        <v>3</v>
      </c>
      <c r="Q1629" s="1">
        <v>243</v>
      </c>
      <c r="R1629" s="1" t="str">
        <f>_xlfn.XLOOKUP(Q1629,RFM[RFM Score],RFM[Client Segmentation])</f>
        <v>At Risk</v>
      </c>
    </row>
    <row r="1630" spans="1:18" x14ac:dyDescent="0.3">
      <c r="A1630" t="s">
        <v>1682</v>
      </c>
      <c r="B1630" t="s">
        <v>11</v>
      </c>
      <c r="C1630">
        <v>45</v>
      </c>
      <c r="D1630" t="s">
        <v>8071</v>
      </c>
      <c r="E1630" t="s">
        <v>8087</v>
      </c>
      <c r="F1630" t="s">
        <v>12</v>
      </c>
      <c r="G1630">
        <v>4</v>
      </c>
      <c r="H1630" s="1">
        <v>4863</v>
      </c>
      <c r="I1630">
        <v>17215</v>
      </c>
      <c r="J1630" s="1">
        <v>27</v>
      </c>
      <c r="K1630" t="s">
        <v>21</v>
      </c>
      <c r="L1630" t="s">
        <v>45</v>
      </c>
      <c r="M1630" t="s">
        <v>23</v>
      </c>
      <c r="N1630" s="1">
        <f xml:space="preserve"> ROUND((1 - _xlfn.PERCENTRANK.INC(customers[days_since_last_purchase],customers[[#This Row],[days_since_last_purchase]]))*4 +1,0)</f>
        <v>4</v>
      </c>
      <c r="O1630" s="1">
        <f>ROUND(_xlfn.PERCENTRANK.INC(customers[total_orders],customers[[#This Row],[total_orders]])*4+1,0)</f>
        <v>2</v>
      </c>
      <c r="P1630" s="1">
        <f>ROUND(_xlfn.PERCENTRANK.INC(customers[total_spend_usd],customers[[#This Row],[total_spend_usd]])*4+1,0)</f>
        <v>2</v>
      </c>
      <c r="Q1630" s="1">
        <v>422</v>
      </c>
      <c r="R1630" s="1" t="str">
        <f>_xlfn.XLOOKUP(Q1630,RFM[RFM Score],RFM[Client Segmentation])</f>
        <v>New Customer</v>
      </c>
    </row>
    <row r="1631" spans="1:18" x14ac:dyDescent="0.3">
      <c r="A1631" t="s">
        <v>1683</v>
      </c>
      <c r="B1631" t="s">
        <v>214</v>
      </c>
      <c r="C1631">
        <v>24</v>
      </c>
      <c r="D1631" t="s">
        <v>8069</v>
      </c>
      <c r="E1631" t="s">
        <v>8086</v>
      </c>
      <c r="F1631" t="s">
        <v>12</v>
      </c>
      <c r="G1631">
        <v>3</v>
      </c>
      <c r="H1631" s="1">
        <v>14699</v>
      </c>
      <c r="I1631">
        <v>4435</v>
      </c>
      <c r="J1631" s="1">
        <v>2</v>
      </c>
      <c r="K1631" t="s">
        <v>13</v>
      </c>
      <c r="L1631" t="s">
        <v>19</v>
      </c>
      <c r="M1631" t="s">
        <v>23</v>
      </c>
      <c r="N1631" s="1">
        <f xml:space="preserve"> ROUND((1 - _xlfn.PERCENTRANK.INC(customers[days_since_last_purchase],customers[[#This Row],[days_since_last_purchase]]))*4 +1,0)</f>
        <v>5</v>
      </c>
      <c r="O1631" s="1">
        <f>ROUND(_xlfn.PERCENTRANK.INC(customers[total_orders],customers[[#This Row],[total_orders]])*4+1,0)</f>
        <v>1</v>
      </c>
      <c r="P1631" s="1">
        <f>ROUND(_xlfn.PERCENTRANK.INC(customers[total_spend_usd],customers[[#This Row],[total_spend_usd]])*4+1,0)</f>
        <v>1</v>
      </c>
      <c r="Q1631" s="1">
        <v>511</v>
      </c>
      <c r="R1631" s="1" t="str">
        <f>_xlfn.XLOOKUP(Q1631,RFM[RFM Score],RFM[Client Segmentation])</f>
        <v>New Customer</v>
      </c>
    </row>
    <row r="1632" spans="1:18" x14ac:dyDescent="0.3">
      <c r="A1632" t="s">
        <v>1684</v>
      </c>
      <c r="B1632" t="s">
        <v>11</v>
      </c>
      <c r="C1632">
        <v>41</v>
      </c>
      <c r="D1632" t="s">
        <v>8068</v>
      </c>
      <c r="E1632" t="s">
        <v>8084</v>
      </c>
      <c r="F1632" t="s">
        <v>12</v>
      </c>
      <c r="G1632">
        <v>26</v>
      </c>
      <c r="H1632" s="1">
        <v>13389</v>
      </c>
      <c r="I1632">
        <v>320675</v>
      </c>
      <c r="J1632" s="1">
        <v>205</v>
      </c>
      <c r="K1632" t="s">
        <v>40</v>
      </c>
      <c r="L1632" t="s">
        <v>19</v>
      </c>
      <c r="M1632" t="s">
        <v>15</v>
      </c>
      <c r="N1632" s="1">
        <f xml:space="preserve"> ROUND((1 - _xlfn.PERCENTRANK.INC(customers[days_since_last_purchase],customers[[#This Row],[days_since_last_purchase]]))*4 +1,0)</f>
        <v>1</v>
      </c>
      <c r="O1632" s="1">
        <f>ROUND(_xlfn.PERCENTRANK.INC(customers[total_orders],customers[[#This Row],[total_orders]])*4+1,0)</f>
        <v>4</v>
      </c>
      <c r="P1632" s="1">
        <f>ROUND(_xlfn.PERCENTRANK.INC(customers[total_spend_usd],customers[[#This Row],[total_spend_usd]])*4+1,0)</f>
        <v>5</v>
      </c>
      <c r="Q1632" s="1">
        <v>145</v>
      </c>
      <c r="R1632" s="1" t="str">
        <f>_xlfn.XLOOKUP(Q1632,RFM[RFM Score],RFM[Client Segmentation])</f>
        <v>Cannot Lose Them</v>
      </c>
    </row>
    <row r="1633" spans="1:18" x14ac:dyDescent="0.3">
      <c r="A1633" t="s">
        <v>1685</v>
      </c>
      <c r="B1633" t="s">
        <v>107</v>
      </c>
      <c r="C1633">
        <v>37</v>
      </c>
      <c r="D1633" t="s">
        <v>8068</v>
      </c>
      <c r="E1633" t="s">
        <v>8084</v>
      </c>
      <c r="F1633" t="s">
        <v>12</v>
      </c>
      <c r="G1633">
        <v>38</v>
      </c>
      <c r="H1633" s="1">
        <v>3625</v>
      </c>
      <c r="I1633">
        <v>119226</v>
      </c>
      <c r="J1633" s="1">
        <v>130</v>
      </c>
      <c r="K1633" t="s">
        <v>31</v>
      </c>
      <c r="L1633" t="s">
        <v>19</v>
      </c>
      <c r="M1633" t="s">
        <v>23</v>
      </c>
      <c r="N1633" s="1">
        <f xml:space="preserve"> ROUND((1 - _xlfn.PERCENTRANK.INC(customers[days_since_last_purchase],customers[[#This Row],[days_since_last_purchase]]))*4 +1,0)</f>
        <v>1</v>
      </c>
      <c r="O1633" s="1">
        <f>ROUND(_xlfn.PERCENTRANK.INC(customers[total_orders],customers[[#This Row],[total_orders]])*4+1,0)</f>
        <v>5</v>
      </c>
      <c r="P1633" s="1">
        <f>ROUND(_xlfn.PERCENTRANK.INC(customers[total_spend_usd],customers[[#This Row],[total_spend_usd]])*4+1,0)</f>
        <v>4</v>
      </c>
      <c r="Q1633" s="1">
        <v>154</v>
      </c>
      <c r="R1633" s="1" t="str">
        <f>_xlfn.XLOOKUP(Q1633,RFM[RFM Score],RFM[Client Segmentation])</f>
        <v>Cannot Lose Them</v>
      </c>
    </row>
    <row r="1634" spans="1:18" x14ac:dyDescent="0.3">
      <c r="A1634" t="s">
        <v>1686</v>
      </c>
      <c r="B1634" t="s">
        <v>11</v>
      </c>
      <c r="C1634">
        <v>34</v>
      </c>
      <c r="D1634" t="s">
        <v>8070</v>
      </c>
      <c r="E1634" t="s">
        <v>8084</v>
      </c>
      <c r="F1634" t="s">
        <v>17</v>
      </c>
      <c r="G1634">
        <v>1</v>
      </c>
      <c r="H1634" s="1">
        <v>13082</v>
      </c>
      <c r="I1634">
        <v>12973</v>
      </c>
      <c r="J1634" s="1">
        <v>20</v>
      </c>
      <c r="K1634" t="s">
        <v>21</v>
      </c>
      <c r="L1634" t="s">
        <v>14</v>
      </c>
      <c r="M1634" t="s">
        <v>23</v>
      </c>
      <c r="N1634" s="1">
        <f xml:space="preserve"> ROUND((1 - _xlfn.PERCENTRANK.INC(customers[days_since_last_purchase],customers[[#This Row],[days_since_last_purchase]]))*4 +1,0)</f>
        <v>4</v>
      </c>
      <c r="O1634" s="1">
        <f>ROUND(_xlfn.PERCENTRANK.INC(customers[total_orders],customers[[#This Row],[total_orders]])*4+1,0)</f>
        <v>1</v>
      </c>
      <c r="P1634" s="1">
        <f>ROUND(_xlfn.PERCENTRANK.INC(customers[total_spend_usd],customers[[#This Row],[total_spend_usd]])*4+1,0)</f>
        <v>2</v>
      </c>
      <c r="Q1634" s="1">
        <v>412</v>
      </c>
      <c r="R1634" s="1" t="str">
        <f>_xlfn.XLOOKUP(Q1634,RFM[RFM Score],RFM[Client Segmentation])</f>
        <v>New Customer</v>
      </c>
    </row>
    <row r="1635" spans="1:18" x14ac:dyDescent="0.3">
      <c r="A1635" t="s">
        <v>1687</v>
      </c>
      <c r="B1635" t="s">
        <v>11</v>
      </c>
      <c r="C1635">
        <v>28</v>
      </c>
      <c r="D1635" t="s">
        <v>8070</v>
      </c>
      <c r="E1635" t="s">
        <v>8084</v>
      </c>
      <c r="F1635" t="s">
        <v>17</v>
      </c>
      <c r="G1635">
        <v>2</v>
      </c>
      <c r="H1635" s="1">
        <v>9332</v>
      </c>
      <c r="I1635">
        <v>16159</v>
      </c>
      <c r="J1635" s="1">
        <v>98</v>
      </c>
      <c r="K1635" t="s">
        <v>21</v>
      </c>
      <c r="L1635" t="s">
        <v>22</v>
      </c>
      <c r="M1635" t="s">
        <v>23</v>
      </c>
      <c r="N1635" s="1">
        <f xml:space="preserve"> ROUND((1 - _xlfn.PERCENTRANK.INC(customers[days_since_last_purchase],customers[[#This Row],[days_since_last_purchase]]))*4 +1,0)</f>
        <v>2</v>
      </c>
      <c r="O1635" s="1">
        <f>ROUND(_xlfn.PERCENTRANK.INC(customers[total_orders],customers[[#This Row],[total_orders]])*4+1,0)</f>
        <v>1</v>
      </c>
      <c r="P1635" s="1">
        <f>ROUND(_xlfn.PERCENTRANK.INC(customers[total_spend_usd],customers[[#This Row],[total_spend_usd]])*4+1,0)</f>
        <v>2</v>
      </c>
      <c r="Q1635" s="1">
        <v>212</v>
      </c>
      <c r="R1635" s="1" t="str">
        <f>_xlfn.XLOOKUP(Q1635,RFM[RFM Score],RFM[Client Segmentation])</f>
        <v>Hibernating</v>
      </c>
    </row>
    <row r="1636" spans="1:18" x14ac:dyDescent="0.3">
      <c r="A1636" t="s">
        <v>1688</v>
      </c>
      <c r="B1636" t="s">
        <v>64</v>
      </c>
      <c r="C1636">
        <v>18</v>
      </c>
      <c r="D1636" t="s">
        <v>8069</v>
      </c>
      <c r="E1636" t="s">
        <v>8085</v>
      </c>
      <c r="F1636" t="s">
        <v>17</v>
      </c>
      <c r="G1636">
        <v>61</v>
      </c>
      <c r="H1636" s="1">
        <v>19667</v>
      </c>
      <c r="I1636">
        <v>108908</v>
      </c>
      <c r="J1636" s="1">
        <v>54</v>
      </c>
      <c r="K1636" t="s">
        <v>44</v>
      </c>
      <c r="L1636" t="s">
        <v>19</v>
      </c>
      <c r="M1636" t="s">
        <v>15</v>
      </c>
      <c r="N1636" s="1">
        <f xml:space="preserve"> ROUND((1 - _xlfn.PERCENTRANK.INC(customers[days_since_last_purchase],customers[[#This Row],[days_since_last_purchase]]))*4 +1,0)</f>
        <v>3</v>
      </c>
      <c r="O1636" s="1">
        <f>ROUND(_xlfn.PERCENTRANK.INC(customers[total_orders],customers[[#This Row],[total_orders]])*4+1,0)</f>
        <v>5</v>
      </c>
      <c r="P1636" s="1">
        <f>ROUND(_xlfn.PERCENTRANK.INC(customers[total_spend_usd],customers[[#This Row],[total_spend_usd]])*4+1,0)</f>
        <v>3</v>
      </c>
      <c r="Q1636" s="1">
        <v>353</v>
      </c>
      <c r="R1636" s="1" t="str">
        <f>_xlfn.XLOOKUP(Q1636,RFM[RFM Score],RFM[Client Segmentation])</f>
        <v>Potential Loyalist</v>
      </c>
    </row>
    <row r="1637" spans="1:18" x14ac:dyDescent="0.3">
      <c r="A1637" t="s">
        <v>1689</v>
      </c>
      <c r="B1637" t="s">
        <v>64</v>
      </c>
      <c r="C1637">
        <v>21</v>
      </c>
      <c r="D1637" t="s">
        <v>8069</v>
      </c>
      <c r="E1637" t="s">
        <v>8084</v>
      </c>
      <c r="F1637" t="s">
        <v>12</v>
      </c>
      <c r="G1637">
        <v>3</v>
      </c>
      <c r="H1637" s="1">
        <v>664</v>
      </c>
      <c r="I1637">
        <v>1811</v>
      </c>
      <c r="J1637" s="1">
        <v>65</v>
      </c>
      <c r="K1637" t="s">
        <v>124</v>
      </c>
      <c r="L1637" t="s">
        <v>22</v>
      </c>
      <c r="M1637" t="s">
        <v>15</v>
      </c>
      <c r="N1637" s="1">
        <f xml:space="preserve"> ROUND((1 - _xlfn.PERCENTRANK.INC(customers[days_since_last_purchase],customers[[#This Row],[days_since_last_purchase]]))*4 +1,0)</f>
        <v>2</v>
      </c>
      <c r="O1637" s="1">
        <f>ROUND(_xlfn.PERCENTRANK.INC(customers[total_orders],customers[[#This Row],[total_orders]])*4+1,0)</f>
        <v>1</v>
      </c>
      <c r="P1637" s="1">
        <f>ROUND(_xlfn.PERCENTRANK.INC(customers[total_spend_usd],customers[[#This Row],[total_spend_usd]])*4+1,0)</f>
        <v>1</v>
      </c>
      <c r="Q1637" s="1">
        <v>211</v>
      </c>
      <c r="R1637" s="1" t="str">
        <f>_xlfn.XLOOKUP(Q1637,RFM[RFM Score],RFM[Client Segmentation])</f>
        <v>Hibernating</v>
      </c>
    </row>
    <row r="1638" spans="1:18" x14ac:dyDescent="0.3">
      <c r="A1638" t="s">
        <v>1690</v>
      </c>
      <c r="B1638" t="s">
        <v>27</v>
      </c>
      <c r="C1638">
        <v>23</v>
      </c>
      <c r="D1638" t="s">
        <v>8069</v>
      </c>
      <c r="E1638" t="s">
        <v>8086</v>
      </c>
      <c r="F1638" t="s">
        <v>12</v>
      </c>
      <c r="G1638">
        <v>2</v>
      </c>
      <c r="H1638" s="1">
        <v>17808</v>
      </c>
      <c r="I1638">
        <v>38114</v>
      </c>
      <c r="J1638" s="1">
        <v>19</v>
      </c>
      <c r="K1638" t="s">
        <v>13</v>
      </c>
      <c r="L1638" t="s">
        <v>14</v>
      </c>
      <c r="M1638" t="s">
        <v>23</v>
      </c>
      <c r="N1638" s="1">
        <f xml:space="preserve"> ROUND((1 - _xlfn.PERCENTRANK.INC(customers[days_since_last_purchase],customers[[#This Row],[days_since_last_purchase]]))*4 +1,0)</f>
        <v>4</v>
      </c>
      <c r="O1638" s="1">
        <f>ROUND(_xlfn.PERCENTRANK.INC(customers[total_orders],customers[[#This Row],[total_orders]])*4+1,0)</f>
        <v>1</v>
      </c>
      <c r="P1638" s="1">
        <f>ROUND(_xlfn.PERCENTRANK.INC(customers[total_spend_usd],customers[[#This Row],[total_spend_usd]])*4+1,0)</f>
        <v>2</v>
      </c>
      <c r="Q1638" s="1">
        <v>412</v>
      </c>
      <c r="R1638" s="1" t="str">
        <f>_xlfn.XLOOKUP(Q1638,RFM[RFM Score],RFM[Client Segmentation])</f>
        <v>New Customer</v>
      </c>
    </row>
    <row r="1639" spans="1:18" x14ac:dyDescent="0.3">
      <c r="A1639" t="s">
        <v>1691</v>
      </c>
      <c r="B1639" t="s">
        <v>27</v>
      </c>
      <c r="C1639">
        <v>18</v>
      </c>
      <c r="D1639" t="s">
        <v>8069</v>
      </c>
      <c r="E1639" t="s">
        <v>8084</v>
      </c>
      <c r="F1639" t="s">
        <v>12</v>
      </c>
      <c r="G1639">
        <v>37</v>
      </c>
      <c r="H1639" s="1">
        <v>4734</v>
      </c>
      <c r="I1639">
        <v>151664</v>
      </c>
      <c r="J1639" s="1">
        <v>54</v>
      </c>
      <c r="K1639" t="s">
        <v>40</v>
      </c>
      <c r="L1639" t="s">
        <v>34</v>
      </c>
      <c r="M1639" t="s">
        <v>23</v>
      </c>
      <c r="N1639" s="1">
        <f xml:space="preserve"> ROUND((1 - _xlfn.PERCENTRANK.INC(customers[days_since_last_purchase],customers[[#This Row],[days_since_last_purchase]]))*4 +1,0)</f>
        <v>3</v>
      </c>
      <c r="O1639" s="1">
        <f>ROUND(_xlfn.PERCENTRANK.INC(customers[total_orders],customers[[#This Row],[total_orders]])*4+1,0)</f>
        <v>5</v>
      </c>
      <c r="P1639" s="1">
        <f>ROUND(_xlfn.PERCENTRANK.INC(customers[total_spend_usd],customers[[#This Row],[total_spend_usd]])*4+1,0)</f>
        <v>4</v>
      </c>
      <c r="Q1639" s="1">
        <v>354</v>
      </c>
      <c r="R1639" s="1" t="str">
        <f>_xlfn.XLOOKUP(Q1639,RFM[RFM Score],RFM[Client Segmentation])</f>
        <v>Loyal Customer</v>
      </c>
    </row>
    <row r="1640" spans="1:18" x14ac:dyDescent="0.3">
      <c r="A1640" t="s">
        <v>1692</v>
      </c>
      <c r="B1640" t="s">
        <v>61</v>
      </c>
      <c r="C1640">
        <v>29</v>
      </c>
      <c r="D1640" t="s">
        <v>8070</v>
      </c>
      <c r="E1640" t="s">
        <v>8084</v>
      </c>
      <c r="F1640" t="s">
        <v>12</v>
      </c>
      <c r="G1640">
        <v>9</v>
      </c>
      <c r="H1640" s="1">
        <v>14411</v>
      </c>
      <c r="I1640">
        <v>120919</v>
      </c>
      <c r="J1640" s="1">
        <v>5</v>
      </c>
      <c r="K1640" t="s">
        <v>25</v>
      </c>
      <c r="L1640" t="s">
        <v>45</v>
      </c>
      <c r="M1640" t="s">
        <v>23</v>
      </c>
      <c r="N1640" s="1">
        <f xml:space="preserve"> ROUND((1 - _xlfn.PERCENTRANK.INC(customers[days_since_last_purchase],customers[[#This Row],[days_since_last_purchase]]))*4 +1,0)</f>
        <v>5</v>
      </c>
      <c r="O1640" s="1">
        <f>ROUND(_xlfn.PERCENTRANK.INC(customers[total_orders],customers[[#This Row],[total_orders]])*4+1,0)</f>
        <v>2</v>
      </c>
      <c r="P1640" s="1">
        <f>ROUND(_xlfn.PERCENTRANK.INC(customers[total_spend_usd],customers[[#This Row],[total_spend_usd]])*4+1,0)</f>
        <v>4</v>
      </c>
      <c r="Q1640" s="1">
        <v>524</v>
      </c>
      <c r="R1640" s="1" t="str">
        <f>_xlfn.XLOOKUP(Q1640,RFM[RFM Score],RFM[Client Segmentation])</f>
        <v>Promising</v>
      </c>
    </row>
    <row r="1641" spans="1:18" x14ac:dyDescent="0.3">
      <c r="A1641" t="s">
        <v>1693</v>
      </c>
      <c r="B1641" t="s">
        <v>11</v>
      </c>
      <c r="C1641">
        <v>59</v>
      </c>
      <c r="D1641" t="s">
        <v>8072</v>
      </c>
      <c r="E1641" t="s">
        <v>8084</v>
      </c>
      <c r="F1641" t="s">
        <v>12</v>
      </c>
      <c r="G1641">
        <v>24</v>
      </c>
      <c r="H1641" s="1">
        <v>15239</v>
      </c>
      <c r="I1641">
        <v>369277</v>
      </c>
      <c r="J1641" s="1">
        <v>14</v>
      </c>
      <c r="K1641" t="s">
        <v>44</v>
      </c>
      <c r="L1641" t="s">
        <v>45</v>
      </c>
      <c r="M1641" t="s">
        <v>15</v>
      </c>
      <c r="N1641" s="1">
        <f xml:space="preserve"> ROUND((1 - _xlfn.PERCENTRANK.INC(customers[days_since_last_purchase],customers[[#This Row],[days_since_last_purchase]]))*4 +1,0)</f>
        <v>4</v>
      </c>
      <c r="O1641" s="1">
        <f>ROUND(_xlfn.PERCENTRANK.INC(customers[total_orders],customers[[#This Row],[total_orders]])*4+1,0)</f>
        <v>4</v>
      </c>
      <c r="P1641" s="1">
        <f>ROUND(_xlfn.PERCENTRANK.INC(customers[total_spend_usd],customers[[#This Row],[total_spend_usd]])*4+1,0)</f>
        <v>5</v>
      </c>
      <c r="Q1641" s="1">
        <v>445</v>
      </c>
      <c r="R1641" s="1" t="str">
        <f>_xlfn.XLOOKUP(Q1641,RFM[RFM Score],RFM[Client Segmentation])</f>
        <v>Champion</v>
      </c>
    </row>
    <row r="1642" spans="1:18" x14ac:dyDescent="0.3">
      <c r="A1642" t="s">
        <v>1694</v>
      </c>
      <c r="B1642" t="s">
        <v>11</v>
      </c>
      <c r="C1642">
        <v>23</v>
      </c>
      <c r="D1642" t="s">
        <v>8069</v>
      </c>
      <c r="E1642" t="s">
        <v>8087</v>
      </c>
      <c r="F1642" t="s">
        <v>12</v>
      </c>
      <c r="G1642">
        <v>4</v>
      </c>
      <c r="H1642" s="1">
        <v>1391</v>
      </c>
      <c r="I1642">
        <v>56786</v>
      </c>
      <c r="J1642" s="1">
        <v>20</v>
      </c>
      <c r="K1642" t="s">
        <v>28</v>
      </c>
      <c r="L1642" t="s">
        <v>45</v>
      </c>
      <c r="M1642" t="s">
        <v>23</v>
      </c>
      <c r="N1642" s="1">
        <f xml:space="preserve"> ROUND((1 - _xlfn.PERCENTRANK.INC(customers[days_since_last_purchase],customers[[#This Row],[days_since_last_purchase]]))*4 +1,0)</f>
        <v>4</v>
      </c>
      <c r="O1642" s="1">
        <f>ROUND(_xlfn.PERCENTRANK.INC(customers[total_orders],customers[[#This Row],[total_orders]])*4+1,0)</f>
        <v>2</v>
      </c>
      <c r="P1642" s="1">
        <f>ROUND(_xlfn.PERCENTRANK.INC(customers[total_spend_usd],customers[[#This Row],[total_spend_usd]])*4+1,0)</f>
        <v>3</v>
      </c>
      <c r="Q1642" s="1">
        <v>423</v>
      </c>
      <c r="R1642" s="1" t="str">
        <f>_xlfn.XLOOKUP(Q1642,RFM[RFM Score],RFM[Client Segmentation])</f>
        <v>Potential Loyalist</v>
      </c>
    </row>
    <row r="1643" spans="1:18" x14ac:dyDescent="0.3">
      <c r="A1643" t="s">
        <v>1695</v>
      </c>
      <c r="B1643" t="s">
        <v>43</v>
      </c>
      <c r="C1643">
        <v>31</v>
      </c>
      <c r="D1643" t="s">
        <v>8070</v>
      </c>
      <c r="E1643" t="s">
        <v>8084</v>
      </c>
      <c r="F1643" t="s">
        <v>17</v>
      </c>
      <c r="G1643">
        <v>49</v>
      </c>
      <c r="H1643" s="1">
        <v>2431</v>
      </c>
      <c r="I1643">
        <v>106905</v>
      </c>
      <c r="J1643" s="1">
        <v>65</v>
      </c>
      <c r="K1643" t="s">
        <v>25</v>
      </c>
      <c r="L1643" t="s">
        <v>34</v>
      </c>
      <c r="M1643" t="s">
        <v>23</v>
      </c>
      <c r="N1643" s="1">
        <f xml:space="preserve"> ROUND((1 - _xlfn.PERCENTRANK.INC(customers[days_since_last_purchase],customers[[#This Row],[days_since_last_purchase]]))*4 +1,0)</f>
        <v>2</v>
      </c>
      <c r="O1643" s="1">
        <f>ROUND(_xlfn.PERCENTRANK.INC(customers[total_orders],customers[[#This Row],[total_orders]])*4+1,0)</f>
        <v>5</v>
      </c>
      <c r="P1643" s="1">
        <f>ROUND(_xlfn.PERCENTRANK.INC(customers[total_spend_usd],customers[[#This Row],[total_spend_usd]])*4+1,0)</f>
        <v>3</v>
      </c>
      <c r="Q1643" s="1">
        <v>253</v>
      </c>
      <c r="R1643" s="1" t="str">
        <f>_xlfn.XLOOKUP(Q1643,RFM[RFM Score],RFM[Client Segmentation])</f>
        <v>At Risk</v>
      </c>
    </row>
    <row r="1644" spans="1:18" x14ac:dyDescent="0.3">
      <c r="A1644" t="s">
        <v>1696</v>
      </c>
      <c r="B1644" t="s">
        <v>27</v>
      </c>
      <c r="C1644">
        <v>34</v>
      </c>
      <c r="D1644" t="s">
        <v>8070</v>
      </c>
      <c r="E1644" t="s">
        <v>8084</v>
      </c>
      <c r="F1644" t="s">
        <v>17</v>
      </c>
      <c r="G1644">
        <v>4</v>
      </c>
      <c r="H1644" s="1">
        <v>8768</v>
      </c>
      <c r="I1644">
        <v>4004</v>
      </c>
      <c r="J1644" s="1">
        <v>283</v>
      </c>
      <c r="K1644" t="s">
        <v>40</v>
      </c>
      <c r="L1644" t="s">
        <v>14</v>
      </c>
      <c r="M1644" t="s">
        <v>23</v>
      </c>
      <c r="N1644" s="1">
        <f xml:space="preserve"> ROUND((1 - _xlfn.PERCENTRANK.INC(customers[days_since_last_purchase],customers[[#This Row],[days_since_last_purchase]]))*4 +1,0)</f>
        <v>1</v>
      </c>
      <c r="O1644" s="1">
        <f>ROUND(_xlfn.PERCENTRANK.INC(customers[total_orders],customers[[#This Row],[total_orders]])*4+1,0)</f>
        <v>2</v>
      </c>
      <c r="P1644" s="1">
        <f>ROUND(_xlfn.PERCENTRANK.INC(customers[total_spend_usd],customers[[#This Row],[total_spend_usd]])*4+1,0)</f>
        <v>1</v>
      </c>
      <c r="Q1644" s="1">
        <v>121</v>
      </c>
      <c r="R1644" s="1" t="str">
        <f>_xlfn.XLOOKUP(Q1644,RFM[RFM Score],RFM[Client Segmentation])</f>
        <v>Lost</v>
      </c>
    </row>
    <row r="1645" spans="1:18" x14ac:dyDescent="0.3">
      <c r="A1645" t="s">
        <v>1697</v>
      </c>
      <c r="B1645" t="s">
        <v>43</v>
      </c>
      <c r="C1645">
        <v>34</v>
      </c>
      <c r="D1645" t="s">
        <v>8070</v>
      </c>
      <c r="E1645" t="s">
        <v>8086</v>
      </c>
      <c r="F1645" t="s">
        <v>17</v>
      </c>
      <c r="G1645">
        <v>7</v>
      </c>
      <c r="H1645" s="1">
        <v>7784</v>
      </c>
      <c r="I1645">
        <v>48923</v>
      </c>
      <c r="J1645" s="1">
        <v>118</v>
      </c>
      <c r="K1645" t="s">
        <v>44</v>
      </c>
      <c r="L1645" t="s">
        <v>45</v>
      </c>
      <c r="M1645" t="s">
        <v>15</v>
      </c>
      <c r="N1645" s="1">
        <f xml:space="preserve"> ROUND((1 - _xlfn.PERCENTRANK.INC(customers[days_since_last_purchase],customers[[#This Row],[days_since_last_purchase]]))*4 +1,0)</f>
        <v>2</v>
      </c>
      <c r="O1645" s="1">
        <f>ROUND(_xlfn.PERCENTRANK.INC(customers[total_orders],customers[[#This Row],[total_orders]])*4+1,0)</f>
        <v>2</v>
      </c>
      <c r="P1645" s="1">
        <f>ROUND(_xlfn.PERCENTRANK.INC(customers[total_spend_usd],customers[[#This Row],[total_spend_usd]])*4+1,0)</f>
        <v>3</v>
      </c>
      <c r="Q1645" s="1">
        <v>223</v>
      </c>
      <c r="R1645" s="1" t="str">
        <f>_xlfn.XLOOKUP(Q1645,RFM[RFM Score],RFM[Client Segmentation])</f>
        <v>Hibernating</v>
      </c>
    </row>
    <row r="1646" spans="1:18" x14ac:dyDescent="0.3">
      <c r="A1646" t="s">
        <v>1698</v>
      </c>
      <c r="B1646" t="s">
        <v>68</v>
      </c>
      <c r="C1646">
        <v>61</v>
      </c>
      <c r="D1646" t="s">
        <v>8072</v>
      </c>
      <c r="E1646" t="s">
        <v>8087</v>
      </c>
      <c r="F1646" t="s">
        <v>12</v>
      </c>
      <c r="G1646">
        <v>15</v>
      </c>
      <c r="H1646" s="1">
        <v>15749</v>
      </c>
      <c r="I1646">
        <v>241445</v>
      </c>
      <c r="J1646" s="1">
        <v>100</v>
      </c>
      <c r="K1646" t="s">
        <v>18</v>
      </c>
      <c r="L1646" t="s">
        <v>14</v>
      </c>
      <c r="M1646" t="s">
        <v>23</v>
      </c>
      <c r="N1646" s="1">
        <f xml:space="preserve"> ROUND((1 - _xlfn.PERCENTRANK.INC(customers[days_since_last_purchase],customers[[#This Row],[days_since_last_purchase]]))*4 +1,0)</f>
        <v>2</v>
      </c>
      <c r="O1646" s="1">
        <f>ROUND(_xlfn.PERCENTRANK.INC(customers[total_orders],customers[[#This Row],[total_orders]])*4+1,0)</f>
        <v>3</v>
      </c>
      <c r="P1646" s="1">
        <f>ROUND(_xlfn.PERCENTRANK.INC(customers[total_spend_usd],customers[[#This Row],[total_spend_usd]])*4+1,0)</f>
        <v>4</v>
      </c>
      <c r="Q1646" s="1">
        <v>234</v>
      </c>
      <c r="R1646" s="1" t="str">
        <f>_xlfn.XLOOKUP(Q1646,RFM[RFM Score],RFM[Client Segmentation])</f>
        <v>At Risk</v>
      </c>
    </row>
    <row r="1647" spans="1:18" x14ac:dyDescent="0.3">
      <c r="A1647" t="s">
        <v>1699</v>
      </c>
      <c r="B1647" t="s">
        <v>107</v>
      </c>
      <c r="C1647">
        <v>19</v>
      </c>
      <c r="D1647" t="s">
        <v>8069</v>
      </c>
      <c r="E1647" t="s">
        <v>8085</v>
      </c>
      <c r="F1647" t="s">
        <v>17</v>
      </c>
      <c r="G1647">
        <v>28</v>
      </c>
      <c r="H1647" s="1">
        <v>11941</v>
      </c>
      <c r="I1647">
        <v>28626</v>
      </c>
      <c r="J1647" s="1">
        <v>11</v>
      </c>
      <c r="K1647" t="s">
        <v>98</v>
      </c>
      <c r="L1647" t="s">
        <v>45</v>
      </c>
      <c r="M1647" t="s">
        <v>23</v>
      </c>
      <c r="N1647" s="1">
        <f xml:space="preserve"> ROUND((1 - _xlfn.PERCENTRANK.INC(customers[days_since_last_purchase],customers[[#This Row],[days_since_last_purchase]]))*4 +1,0)</f>
        <v>4</v>
      </c>
      <c r="O1647" s="1">
        <f>ROUND(_xlfn.PERCENTRANK.INC(customers[total_orders],customers[[#This Row],[total_orders]])*4+1,0)</f>
        <v>4</v>
      </c>
      <c r="P1647" s="1">
        <f>ROUND(_xlfn.PERCENTRANK.INC(customers[total_spend_usd],customers[[#This Row],[total_spend_usd]])*4+1,0)</f>
        <v>2</v>
      </c>
      <c r="Q1647" s="1">
        <v>442</v>
      </c>
      <c r="R1647" s="1" t="str">
        <f>_xlfn.XLOOKUP(Q1647,RFM[RFM Score],RFM[Client Segmentation])</f>
        <v>Potential Loyalist</v>
      </c>
    </row>
    <row r="1648" spans="1:18" x14ac:dyDescent="0.3">
      <c r="A1648" t="s">
        <v>1700</v>
      </c>
      <c r="B1648" t="s">
        <v>96</v>
      </c>
      <c r="C1648">
        <v>35</v>
      </c>
      <c r="D1648" t="s">
        <v>8068</v>
      </c>
      <c r="E1648" t="s">
        <v>8085</v>
      </c>
      <c r="F1648" t="s">
        <v>17</v>
      </c>
      <c r="G1648">
        <v>31</v>
      </c>
      <c r="H1648" s="1">
        <v>338</v>
      </c>
      <c r="I1648">
        <v>104732</v>
      </c>
      <c r="J1648" s="1">
        <v>52</v>
      </c>
      <c r="K1648" t="s">
        <v>25</v>
      </c>
      <c r="L1648" t="s">
        <v>14</v>
      </c>
      <c r="M1648" t="s">
        <v>23</v>
      </c>
      <c r="N1648" s="1">
        <f xml:space="preserve"> ROUND((1 - _xlfn.PERCENTRANK.INC(customers[days_since_last_purchase],customers[[#This Row],[days_since_last_purchase]]))*4 +1,0)</f>
        <v>3</v>
      </c>
      <c r="O1648" s="1">
        <f>ROUND(_xlfn.PERCENTRANK.INC(customers[total_orders],customers[[#This Row],[total_orders]])*4+1,0)</f>
        <v>4</v>
      </c>
      <c r="P1648" s="1">
        <f>ROUND(_xlfn.PERCENTRANK.INC(customers[total_spend_usd],customers[[#This Row],[total_spend_usd]])*4+1,0)</f>
        <v>3</v>
      </c>
      <c r="Q1648" s="1">
        <v>343</v>
      </c>
      <c r="R1648" s="1" t="str">
        <f>_xlfn.XLOOKUP(Q1648,RFM[RFM Score],RFM[Client Segmentation])</f>
        <v>Need Attention</v>
      </c>
    </row>
    <row r="1649" spans="1:18" x14ac:dyDescent="0.3">
      <c r="A1649" t="s">
        <v>1701</v>
      </c>
      <c r="B1649" t="s">
        <v>43</v>
      </c>
      <c r="C1649">
        <v>25</v>
      </c>
      <c r="D1649" t="s">
        <v>8070</v>
      </c>
      <c r="E1649" t="s">
        <v>8086</v>
      </c>
      <c r="F1649" t="s">
        <v>12</v>
      </c>
      <c r="G1649">
        <v>16</v>
      </c>
      <c r="H1649" s="1">
        <v>29015</v>
      </c>
      <c r="I1649">
        <v>515886</v>
      </c>
      <c r="J1649" s="1">
        <v>53</v>
      </c>
      <c r="K1649" t="s">
        <v>37</v>
      </c>
      <c r="L1649" t="s">
        <v>22</v>
      </c>
      <c r="M1649" t="s">
        <v>23</v>
      </c>
      <c r="N1649" s="1">
        <f xml:space="preserve"> ROUND((1 - _xlfn.PERCENTRANK.INC(customers[days_since_last_purchase],customers[[#This Row],[days_since_last_purchase]]))*4 +1,0)</f>
        <v>3</v>
      </c>
      <c r="O1649" s="1">
        <f>ROUND(_xlfn.PERCENTRANK.INC(customers[total_orders],customers[[#This Row],[total_orders]])*4+1,0)</f>
        <v>3</v>
      </c>
      <c r="P1649" s="1">
        <f>ROUND(_xlfn.PERCENTRANK.INC(customers[total_spend_usd],customers[[#This Row],[total_spend_usd]])*4+1,0)</f>
        <v>5</v>
      </c>
      <c r="Q1649" s="1">
        <v>335</v>
      </c>
      <c r="R1649" s="1" t="str">
        <f>_xlfn.XLOOKUP(Q1649,RFM[RFM Score],RFM[Client Segmentation])</f>
        <v>Loyal Customer</v>
      </c>
    </row>
    <row r="1650" spans="1:18" x14ac:dyDescent="0.3">
      <c r="A1650" t="s">
        <v>1702</v>
      </c>
      <c r="B1650" t="s">
        <v>61</v>
      </c>
      <c r="C1650">
        <v>44</v>
      </c>
      <c r="D1650" t="s">
        <v>8068</v>
      </c>
      <c r="E1650" t="s">
        <v>8084</v>
      </c>
      <c r="F1650" t="s">
        <v>12</v>
      </c>
      <c r="G1650">
        <v>20</v>
      </c>
      <c r="H1650" s="1">
        <v>2788</v>
      </c>
      <c r="I1650">
        <v>59795</v>
      </c>
      <c r="J1650" s="1">
        <v>36</v>
      </c>
      <c r="K1650" t="s">
        <v>25</v>
      </c>
      <c r="L1650" t="s">
        <v>14</v>
      </c>
      <c r="M1650" t="s">
        <v>23</v>
      </c>
      <c r="N1650" s="1">
        <f xml:space="preserve"> ROUND((1 - _xlfn.PERCENTRANK.INC(customers[days_since_last_purchase],customers[[#This Row],[days_since_last_purchase]]))*4 +1,0)</f>
        <v>3</v>
      </c>
      <c r="O1650" s="1">
        <f>ROUND(_xlfn.PERCENTRANK.INC(customers[total_orders],customers[[#This Row],[total_orders]])*4+1,0)</f>
        <v>4</v>
      </c>
      <c r="P1650" s="1">
        <f>ROUND(_xlfn.PERCENTRANK.INC(customers[total_spend_usd],customers[[#This Row],[total_spend_usd]])*4+1,0)</f>
        <v>3</v>
      </c>
      <c r="Q1650" s="1">
        <v>343</v>
      </c>
      <c r="R1650" s="1" t="str">
        <f>_xlfn.XLOOKUP(Q1650,RFM[RFM Score],RFM[Client Segmentation])</f>
        <v>Need Attention</v>
      </c>
    </row>
    <row r="1651" spans="1:18" x14ac:dyDescent="0.3">
      <c r="A1651" t="s">
        <v>1703</v>
      </c>
      <c r="B1651" t="s">
        <v>64</v>
      </c>
      <c r="C1651">
        <v>33</v>
      </c>
      <c r="D1651" t="s">
        <v>8070</v>
      </c>
      <c r="E1651" t="s">
        <v>8084</v>
      </c>
      <c r="F1651" t="s">
        <v>17</v>
      </c>
      <c r="G1651">
        <v>15</v>
      </c>
      <c r="H1651" s="1">
        <v>3311</v>
      </c>
      <c r="I1651">
        <v>46175</v>
      </c>
      <c r="J1651" s="1">
        <v>82</v>
      </c>
      <c r="K1651" t="s">
        <v>44</v>
      </c>
      <c r="L1651" t="s">
        <v>19</v>
      </c>
      <c r="M1651" t="s">
        <v>15</v>
      </c>
      <c r="N1651" s="1">
        <f xml:space="preserve"> ROUND((1 - _xlfn.PERCENTRANK.INC(customers[days_since_last_purchase],customers[[#This Row],[days_since_last_purchase]]))*4 +1,0)</f>
        <v>2</v>
      </c>
      <c r="O1651" s="1">
        <f>ROUND(_xlfn.PERCENTRANK.INC(customers[total_orders],customers[[#This Row],[total_orders]])*4+1,0)</f>
        <v>3</v>
      </c>
      <c r="P1651" s="1">
        <f>ROUND(_xlfn.PERCENTRANK.INC(customers[total_spend_usd],customers[[#This Row],[total_spend_usd]])*4+1,0)</f>
        <v>3</v>
      </c>
      <c r="Q1651" s="1">
        <v>233</v>
      </c>
      <c r="R1651" s="1" t="str">
        <f>_xlfn.XLOOKUP(Q1651,RFM[RFM Score],RFM[Client Segmentation])</f>
        <v>Hibernating</v>
      </c>
    </row>
    <row r="1652" spans="1:18" x14ac:dyDescent="0.3">
      <c r="A1652" t="s">
        <v>1704</v>
      </c>
      <c r="B1652" t="s">
        <v>166</v>
      </c>
      <c r="C1652">
        <v>47</v>
      </c>
      <c r="D1652" t="s">
        <v>8071</v>
      </c>
      <c r="E1652" t="s">
        <v>8087</v>
      </c>
      <c r="F1652" t="s">
        <v>12</v>
      </c>
      <c r="G1652">
        <v>3</v>
      </c>
      <c r="H1652" s="1">
        <v>3233</v>
      </c>
      <c r="I1652">
        <v>8418</v>
      </c>
      <c r="J1652" s="1">
        <v>189</v>
      </c>
      <c r="K1652" t="s">
        <v>13</v>
      </c>
      <c r="L1652" t="s">
        <v>45</v>
      </c>
      <c r="M1652" t="s">
        <v>23</v>
      </c>
      <c r="N1652" s="1">
        <f xml:space="preserve"> ROUND((1 - _xlfn.PERCENTRANK.INC(customers[days_since_last_purchase],customers[[#This Row],[days_since_last_purchase]]))*4 +1,0)</f>
        <v>1</v>
      </c>
      <c r="O1652" s="1">
        <f>ROUND(_xlfn.PERCENTRANK.INC(customers[total_orders],customers[[#This Row],[total_orders]])*4+1,0)</f>
        <v>1</v>
      </c>
      <c r="P1652" s="1">
        <f>ROUND(_xlfn.PERCENTRANK.INC(customers[total_spend_usd],customers[[#This Row],[total_spend_usd]])*4+1,0)</f>
        <v>1</v>
      </c>
      <c r="Q1652" s="1">
        <v>111</v>
      </c>
      <c r="R1652" s="1" t="str">
        <f>_xlfn.XLOOKUP(Q1652,RFM[RFM Score],RFM[Client Segmentation])</f>
        <v>Lost</v>
      </c>
    </row>
    <row r="1653" spans="1:18" x14ac:dyDescent="0.3">
      <c r="A1653" t="s">
        <v>1705</v>
      </c>
      <c r="B1653" t="s">
        <v>11</v>
      </c>
      <c r="C1653">
        <v>49</v>
      </c>
      <c r="D1653" t="s">
        <v>8071</v>
      </c>
      <c r="E1653" t="s">
        <v>8087</v>
      </c>
      <c r="F1653" t="s">
        <v>12</v>
      </c>
      <c r="G1653">
        <v>15</v>
      </c>
      <c r="H1653" s="1">
        <v>5379</v>
      </c>
      <c r="I1653">
        <v>87461</v>
      </c>
      <c r="J1653" s="1">
        <v>24</v>
      </c>
      <c r="K1653" t="s">
        <v>13</v>
      </c>
      <c r="L1653" t="s">
        <v>14</v>
      </c>
      <c r="M1653" t="s">
        <v>23</v>
      </c>
      <c r="N1653" s="1">
        <f xml:space="preserve"> ROUND((1 - _xlfn.PERCENTRANK.INC(customers[days_since_last_purchase],customers[[#This Row],[days_since_last_purchase]]))*4 +1,0)</f>
        <v>4</v>
      </c>
      <c r="O1653" s="1">
        <f>ROUND(_xlfn.PERCENTRANK.INC(customers[total_orders],customers[[#This Row],[total_orders]])*4+1,0)</f>
        <v>3</v>
      </c>
      <c r="P1653" s="1">
        <f>ROUND(_xlfn.PERCENTRANK.INC(customers[total_spend_usd],customers[[#This Row],[total_spend_usd]])*4+1,0)</f>
        <v>3</v>
      </c>
      <c r="Q1653" s="1">
        <v>433</v>
      </c>
      <c r="R1653" s="1" t="str">
        <f>_xlfn.XLOOKUP(Q1653,RFM[RFM Score],RFM[Client Segmentation])</f>
        <v>Potential Loyalist</v>
      </c>
    </row>
    <row r="1654" spans="1:18" x14ac:dyDescent="0.3">
      <c r="A1654" t="s">
        <v>1706</v>
      </c>
      <c r="B1654" t="s">
        <v>51</v>
      </c>
      <c r="C1654">
        <v>18</v>
      </c>
      <c r="D1654" t="s">
        <v>8069</v>
      </c>
      <c r="E1654" t="s">
        <v>8085</v>
      </c>
      <c r="F1654" t="s">
        <v>12</v>
      </c>
      <c r="G1654">
        <v>6</v>
      </c>
      <c r="H1654" s="1">
        <v>9749</v>
      </c>
      <c r="I1654">
        <v>56837</v>
      </c>
      <c r="J1654" s="1">
        <v>12</v>
      </c>
      <c r="K1654" t="s">
        <v>28</v>
      </c>
      <c r="L1654" t="s">
        <v>45</v>
      </c>
      <c r="M1654" t="s">
        <v>23</v>
      </c>
      <c r="N1654" s="1">
        <f xml:space="preserve"> ROUND((1 - _xlfn.PERCENTRANK.INC(customers[days_since_last_purchase],customers[[#This Row],[days_since_last_purchase]]))*4 +1,0)</f>
        <v>4</v>
      </c>
      <c r="O1654" s="1">
        <f>ROUND(_xlfn.PERCENTRANK.INC(customers[total_orders],customers[[#This Row],[total_orders]])*4+1,0)</f>
        <v>2</v>
      </c>
      <c r="P1654" s="1">
        <f>ROUND(_xlfn.PERCENTRANK.INC(customers[total_spend_usd],customers[[#This Row],[total_spend_usd]])*4+1,0)</f>
        <v>3</v>
      </c>
      <c r="Q1654" s="1">
        <v>423</v>
      </c>
      <c r="R1654" s="1" t="str">
        <f>_xlfn.XLOOKUP(Q1654,RFM[RFM Score],RFM[Client Segmentation])</f>
        <v>Potential Loyalist</v>
      </c>
    </row>
    <row r="1655" spans="1:18" x14ac:dyDescent="0.3">
      <c r="A1655" t="s">
        <v>1707</v>
      </c>
      <c r="B1655" t="s">
        <v>27</v>
      </c>
      <c r="C1655">
        <v>38</v>
      </c>
      <c r="D1655" t="s">
        <v>8068</v>
      </c>
      <c r="E1655" t="s">
        <v>8084</v>
      </c>
      <c r="F1655" t="s">
        <v>12</v>
      </c>
      <c r="G1655">
        <v>4</v>
      </c>
      <c r="H1655" s="1">
        <v>420</v>
      </c>
      <c r="I1655">
        <v>16755</v>
      </c>
      <c r="J1655" s="1">
        <v>19</v>
      </c>
      <c r="K1655" t="s">
        <v>37</v>
      </c>
      <c r="L1655" t="s">
        <v>19</v>
      </c>
      <c r="M1655" t="s">
        <v>15</v>
      </c>
      <c r="N1655" s="1">
        <f xml:space="preserve"> ROUND((1 - _xlfn.PERCENTRANK.INC(customers[days_since_last_purchase],customers[[#This Row],[days_since_last_purchase]]))*4 +1,0)</f>
        <v>4</v>
      </c>
      <c r="O1655" s="1">
        <f>ROUND(_xlfn.PERCENTRANK.INC(customers[total_orders],customers[[#This Row],[total_orders]])*4+1,0)</f>
        <v>2</v>
      </c>
      <c r="P1655" s="1">
        <f>ROUND(_xlfn.PERCENTRANK.INC(customers[total_spend_usd],customers[[#This Row],[total_spend_usd]])*4+1,0)</f>
        <v>2</v>
      </c>
      <c r="Q1655" s="1">
        <v>422</v>
      </c>
      <c r="R1655" s="1" t="str">
        <f>_xlfn.XLOOKUP(Q1655,RFM[RFM Score],RFM[Client Segmentation])</f>
        <v>New Customer</v>
      </c>
    </row>
    <row r="1656" spans="1:18" x14ac:dyDescent="0.3">
      <c r="A1656" t="s">
        <v>1708</v>
      </c>
      <c r="B1656" t="s">
        <v>68</v>
      </c>
      <c r="C1656">
        <v>48</v>
      </c>
      <c r="D1656" t="s">
        <v>8071</v>
      </c>
      <c r="E1656" t="s">
        <v>8087</v>
      </c>
      <c r="F1656" t="s">
        <v>12</v>
      </c>
      <c r="G1656">
        <v>24</v>
      </c>
      <c r="H1656" s="1">
        <v>2857</v>
      </c>
      <c r="I1656">
        <v>71373</v>
      </c>
      <c r="J1656" s="1">
        <v>42</v>
      </c>
      <c r="K1656" t="s">
        <v>28</v>
      </c>
      <c r="L1656" t="s">
        <v>19</v>
      </c>
      <c r="M1656" t="s">
        <v>23</v>
      </c>
      <c r="N1656" s="1">
        <f xml:space="preserve"> ROUND((1 - _xlfn.PERCENTRANK.INC(customers[days_since_last_purchase],customers[[#This Row],[days_since_last_purchase]]))*4 +1,0)</f>
        <v>3</v>
      </c>
      <c r="O1656" s="1">
        <f>ROUND(_xlfn.PERCENTRANK.INC(customers[total_orders],customers[[#This Row],[total_orders]])*4+1,0)</f>
        <v>4</v>
      </c>
      <c r="P1656" s="1">
        <f>ROUND(_xlfn.PERCENTRANK.INC(customers[total_spend_usd],customers[[#This Row],[total_spend_usd]])*4+1,0)</f>
        <v>3</v>
      </c>
      <c r="Q1656" s="1">
        <v>343</v>
      </c>
      <c r="R1656" s="1" t="str">
        <f>_xlfn.XLOOKUP(Q1656,RFM[RFM Score],RFM[Client Segmentation])</f>
        <v>Need Attention</v>
      </c>
    </row>
    <row r="1657" spans="1:18" x14ac:dyDescent="0.3">
      <c r="A1657" t="s">
        <v>1709</v>
      </c>
      <c r="B1657" t="s">
        <v>51</v>
      </c>
      <c r="C1657">
        <v>58</v>
      </c>
      <c r="D1657" t="s">
        <v>8072</v>
      </c>
      <c r="E1657" t="s">
        <v>8085</v>
      </c>
      <c r="F1657" t="s">
        <v>17</v>
      </c>
      <c r="G1657">
        <v>23</v>
      </c>
      <c r="H1657" s="1">
        <v>834</v>
      </c>
      <c r="I1657">
        <v>19013</v>
      </c>
      <c r="J1657" s="1">
        <v>52</v>
      </c>
      <c r="K1657" t="s">
        <v>25</v>
      </c>
      <c r="L1657" t="s">
        <v>45</v>
      </c>
      <c r="M1657" t="s">
        <v>15</v>
      </c>
      <c r="N1657" s="1">
        <f xml:space="preserve"> ROUND((1 - _xlfn.PERCENTRANK.INC(customers[days_since_last_purchase],customers[[#This Row],[days_since_last_purchase]]))*4 +1,0)</f>
        <v>3</v>
      </c>
      <c r="O1657" s="1">
        <f>ROUND(_xlfn.PERCENTRANK.INC(customers[total_orders],customers[[#This Row],[total_orders]])*4+1,0)</f>
        <v>4</v>
      </c>
      <c r="P1657" s="1">
        <f>ROUND(_xlfn.PERCENTRANK.INC(customers[total_spend_usd],customers[[#This Row],[total_spend_usd]])*4+1,0)</f>
        <v>2</v>
      </c>
      <c r="Q1657" s="1">
        <v>342</v>
      </c>
      <c r="R1657" s="1" t="str">
        <f>_xlfn.XLOOKUP(Q1657,RFM[RFM Score],RFM[Client Segmentation])</f>
        <v>Potential Loyalist</v>
      </c>
    </row>
    <row r="1658" spans="1:18" x14ac:dyDescent="0.3">
      <c r="A1658" t="s">
        <v>1710</v>
      </c>
      <c r="B1658" t="s">
        <v>11</v>
      </c>
      <c r="C1658">
        <v>55</v>
      </c>
      <c r="D1658" t="s">
        <v>8072</v>
      </c>
      <c r="E1658" t="s">
        <v>8085</v>
      </c>
      <c r="F1658" t="s">
        <v>17</v>
      </c>
      <c r="G1658">
        <v>9</v>
      </c>
      <c r="H1658" s="1">
        <v>626</v>
      </c>
      <c r="I1658">
        <v>50598</v>
      </c>
      <c r="J1658" s="1">
        <v>61</v>
      </c>
      <c r="K1658" t="s">
        <v>13</v>
      </c>
      <c r="L1658" t="s">
        <v>34</v>
      </c>
      <c r="M1658" t="s">
        <v>15</v>
      </c>
      <c r="N1658" s="1">
        <f xml:space="preserve"> ROUND((1 - _xlfn.PERCENTRANK.INC(customers[days_since_last_purchase],customers[[#This Row],[days_since_last_purchase]]))*4 +1,0)</f>
        <v>2</v>
      </c>
      <c r="O1658" s="1">
        <f>ROUND(_xlfn.PERCENTRANK.INC(customers[total_orders],customers[[#This Row],[total_orders]])*4+1,0)</f>
        <v>2</v>
      </c>
      <c r="P1658" s="1">
        <f>ROUND(_xlfn.PERCENTRANK.INC(customers[total_spend_usd],customers[[#This Row],[total_spend_usd]])*4+1,0)</f>
        <v>3</v>
      </c>
      <c r="Q1658" s="1">
        <v>223</v>
      </c>
      <c r="R1658" s="1" t="str">
        <f>_xlfn.XLOOKUP(Q1658,RFM[RFM Score],RFM[Client Segmentation])</f>
        <v>Hibernating</v>
      </c>
    </row>
    <row r="1659" spans="1:18" x14ac:dyDescent="0.3">
      <c r="A1659" t="s">
        <v>1711</v>
      </c>
      <c r="B1659" t="s">
        <v>11</v>
      </c>
      <c r="C1659">
        <v>46</v>
      </c>
      <c r="D1659" t="s">
        <v>8071</v>
      </c>
      <c r="E1659" t="s">
        <v>8084</v>
      </c>
      <c r="F1659" t="s">
        <v>12</v>
      </c>
      <c r="G1659">
        <v>3</v>
      </c>
      <c r="H1659" s="1">
        <v>13126</v>
      </c>
      <c r="I1659">
        <v>39332</v>
      </c>
      <c r="J1659" s="1">
        <v>119</v>
      </c>
      <c r="K1659" t="s">
        <v>98</v>
      </c>
      <c r="L1659" t="s">
        <v>14</v>
      </c>
      <c r="M1659" t="s">
        <v>23</v>
      </c>
      <c r="N1659" s="1">
        <f xml:space="preserve"> ROUND((1 - _xlfn.PERCENTRANK.INC(customers[days_since_last_purchase],customers[[#This Row],[days_since_last_purchase]]))*4 +1,0)</f>
        <v>2</v>
      </c>
      <c r="O1659" s="1">
        <f>ROUND(_xlfn.PERCENTRANK.INC(customers[total_orders],customers[[#This Row],[total_orders]])*4+1,0)</f>
        <v>1</v>
      </c>
      <c r="P1659" s="1">
        <f>ROUND(_xlfn.PERCENTRANK.INC(customers[total_spend_usd],customers[[#This Row],[total_spend_usd]])*4+1,0)</f>
        <v>2</v>
      </c>
      <c r="Q1659" s="1">
        <v>212</v>
      </c>
      <c r="R1659" s="1" t="str">
        <f>_xlfn.XLOOKUP(Q1659,RFM[RFM Score],RFM[Client Segmentation])</f>
        <v>Hibernating</v>
      </c>
    </row>
    <row r="1660" spans="1:18" x14ac:dyDescent="0.3">
      <c r="A1660" t="s">
        <v>1712</v>
      </c>
      <c r="B1660" t="s">
        <v>11</v>
      </c>
      <c r="C1660">
        <v>42</v>
      </c>
      <c r="D1660" t="s">
        <v>8068</v>
      </c>
      <c r="E1660" t="s">
        <v>8087</v>
      </c>
      <c r="F1660" t="s">
        <v>12</v>
      </c>
      <c r="G1660">
        <v>11</v>
      </c>
      <c r="H1660" s="1">
        <v>4845</v>
      </c>
      <c r="I1660">
        <v>48525</v>
      </c>
      <c r="J1660" s="1">
        <v>111</v>
      </c>
      <c r="K1660" t="s">
        <v>37</v>
      </c>
      <c r="L1660" t="s">
        <v>34</v>
      </c>
      <c r="M1660" t="s">
        <v>15</v>
      </c>
      <c r="N1660" s="1">
        <f xml:space="preserve"> ROUND((1 - _xlfn.PERCENTRANK.INC(customers[days_since_last_purchase],customers[[#This Row],[days_since_last_purchase]]))*4 +1,0)</f>
        <v>2</v>
      </c>
      <c r="O1660" s="1">
        <f>ROUND(_xlfn.PERCENTRANK.INC(customers[total_orders],customers[[#This Row],[total_orders]])*4+1,0)</f>
        <v>3</v>
      </c>
      <c r="P1660" s="1">
        <f>ROUND(_xlfn.PERCENTRANK.INC(customers[total_spend_usd],customers[[#This Row],[total_spend_usd]])*4+1,0)</f>
        <v>3</v>
      </c>
      <c r="Q1660" s="1">
        <v>233</v>
      </c>
      <c r="R1660" s="1" t="str">
        <f>_xlfn.XLOOKUP(Q1660,RFM[RFM Score],RFM[Client Segmentation])</f>
        <v>Hibernating</v>
      </c>
    </row>
    <row r="1661" spans="1:18" x14ac:dyDescent="0.3">
      <c r="A1661" t="s">
        <v>1713</v>
      </c>
      <c r="B1661" t="s">
        <v>96</v>
      </c>
      <c r="C1661">
        <v>40</v>
      </c>
      <c r="D1661" t="s">
        <v>8068</v>
      </c>
      <c r="E1661" t="s">
        <v>8084</v>
      </c>
      <c r="F1661" t="s">
        <v>12</v>
      </c>
      <c r="G1661">
        <v>38</v>
      </c>
      <c r="H1661" s="1">
        <v>4264</v>
      </c>
      <c r="I1661">
        <v>161047</v>
      </c>
      <c r="J1661" s="1">
        <v>7</v>
      </c>
      <c r="K1661" t="s">
        <v>28</v>
      </c>
      <c r="L1661" t="s">
        <v>14</v>
      </c>
      <c r="M1661" t="s">
        <v>23</v>
      </c>
      <c r="N1661" s="1">
        <f xml:space="preserve"> ROUND((1 - _xlfn.PERCENTRANK.INC(customers[days_since_last_purchase],customers[[#This Row],[days_since_last_purchase]]))*4 +1,0)</f>
        <v>5</v>
      </c>
      <c r="O1661" s="1">
        <f>ROUND(_xlfn.PERCENTRANK.INC(customers[total_orders],customers[[#This Row],[total_orders]])*4+1,0)</f>
        <v>5</v>
      </c>
      <c r="P1661" s="1">
        <f>ROUND(_xlfn.PERCENTRANK.INC(customers[total_spend_usd],customers[[#This Row],[total_spend_usd]])*4+1,0)</f>
        <v>4</v>
      </c>
      <c r="Q1661" s="1">
        <v>554</v>
      </c>
      <c r="R1661" s="1" t="str">
        <f>_xlfn.XLOOKUP(Q1661,RFM[RFM Score],RFM[Client Segmentation])</f>
        <v>Champion</v>
      </c>
    </row>
    <row r="1662" spans="1:18" x14ac:dyDescent="0.3">
      <c r="A1662" t="s">
        <v>1714</v>
      </c>
      <c r="B1662" t="s">
        <v>33</v>
      </c>
      <c r="C1662">
        <v>31</v>
      </c>
      <c r="D1662" t="s">
        <v>8070</v>
      </c>
      <c r="E1662" t="s">
        <v>8087</v>
      </c>
      <c r="F1662" t="s">
        <v>17</v>
      </c>
      <c r="G1662">
        <v>19</v>
      </c>
      <c r="H1662" s="1">
        <v>11687</v>
      </c>
      <c r="I1662">
        <v>235834</v>
      </c>
      <c r="J1662" s="1">
        <v>118</v>
      </c>
      <c r="K1662" t="s">
        <v>25</v>
      </c>
      <c r="L1662" t="s">
        <v>19</v>
      </c>
      <c r="M1662" t="s">
        <v>15</v>
      </c>
      <c r="N1662" s="1">
        <f xml:space="preserve"> ROUND((1 - _xlfn.PERCENTRANK.INC(customers[days_since_last_purchase],customers[[#This Row],[days_since_last_purchase]]))*4 +1,0)</f>
        <v>2</v>
      </c>
      <c r="O1662" s="1">
        <f>ROUND(_xlfn.PERCENTRANK.INC(customers[total_orders],customers[[#This Row],[total_orders]])*4+1,0)</f>
        <v>4</v>
      </c>
      <c r="P1662" s="1">
        <f>ROUND(_xlfn.PERCENTRANK.INC(customers[total_spend_usd],customers[[#This Row],[total_spend_usd]])*4+1,0)</f>
        <v>4</v>
      </c>
      <c r="Q1662" s="1">
        <v>244</v>
      </c>
      <c r="R1662" s="1" t="str">
        <f>_xlfn.XLOOKUP(Q1662,RFM[RFM Score],RFM[Client Segmentation])</f>
        <v>At Risk</v>
      </c>
    </row>
    <row r="1663" spans="1:18" x14ac:dyDescent="0.3">
      <c r="A1663" t="s">
        <v>1715</v>
      </c>
      <c r="B1663" t="s">
        <v>68</v>
      </c>
      <c r="C1663">
        <v>18</v>
      </c>
      <c r="D1663" t="s">
        <v>8069</v>
      </c>
      <c r="E1663" t="s">
        <v>8084</v>
      </c>
      <c r="F1663" t="s">
        <v>12</v>
      </c>
      <c r="G1663">
        <v>24</v>
      </c>
      <c r="H1663" s="1">
        <v>10319</v>
      </c>
      <c r="I1663">
        <v>267632</v>
      </c>
      <c r="J1663" s="1">
        <v>16</v>
      </c>
      <c r="K1663" t="s">
        <v>28</v>
      </c>
      <c r="L1663" t="s">
        <v>14</v>
      </c>
      <c r="M1663" t="s">
        <v>23</v>
      </c>
      <c r="N1663" s="1">
        <f xml:space="preserve"> ROUND((1 - _xlfn.PERCENTRANK.INC(customers[days_since_last_purchase],customers[[#This Row],[days_since_last_purchase]]))*4 +1,0)</f>
        <v>4</v>
      </c>
      <c r="O1663" s="1">
        <f>ROUND(_xlfn.PERCENTRANK.INC(customers[total_orders],customers[[#This Row],[total_orders]])*4+1,0)</f>
        <v>4</v>
      </c>
      <c r="P1663" s="1">
        <f>ROUND(_xlfn.PERCENTRANK.INC(customers[total_spend_usd],customers[[#This Row],[total_spend_usd]])*4+1,0)</f>
        <v>4</v>
      </c>
      <c r="Q1663" s="1">
        <v>444</v>
      </c>
      <c r="R1663" s="1" t="str">
        <f>_xlfn.XLOOKUP(Q1663,RFM[RFM Score],RFM[Client Segmentation])</f>
        <v>Loyal Customer</v>
      </c>
    </row>
    <row r="1664" spans="1:18" x14ac:dyDescent="0.3">
      <c r="A1664" t="s">
        <v>1716</v>
      </c>
      <c r="B1664" t="s">
        <v>27</v>
      </c>
      <c r="C1664">
        <v>20</v>
      </c>
      <c r="D1664" t="s">
        <v>8069</v>
      </c>
      <c r="E1664" t="s">
        <v>8084</v>
      </c>
      <c r="F1664" t="s">
        <v>12</v>
      </c>
      <c r="G1664">
        <v>1</v>
      </c>
      <c r="H1664" s="1">
        <v>17986</v>
      </c>
      <c r="I1664">
        <v>19668</v>
      </c>
      <c r="J1664" s="1">
        <v>4</v>
      </c>
      <c r="K1664" t="s">
        <v>37</v>
      </c>
      <c r="L1664" t="s">
        <v>34</v>
      </c>
      <c r="M1664" t="s">
        <v>15</v>
      </c>
      <c r="N1664" s="1">
        <f xml:space="preserve"> ROUND((1 - _xlfn.PERCENTRANK.INC(customers[days_since_last_purchase],customers[[#This Row],[days_since_last_purchase]]))*4 +1,0)</f>
        <v>5</v>
      </c>
      <c r="O1664" s="1">
        <f>ROUND(_xlfn.PERCENTRANK.INC(customers[total_orders],customers[[#This Row],[total_orders]])*4+1,0)</f>
        <v>1</v>
      </c>
      <c r="P1664" s="1">
        <f>ROUND(_xlfn.PERCENTRANK.INC(customers[total_spend_usd],customers[[#This Row],[total_spend_usd]])*4+1,0)</f>
        <v>2</v>
      </c>
      <c r="Q1664" s="1">
        <v>512</v>
      </c>
      <c r="R1664" s="1" t="str">
        <f>_xlfn.XLOOKUP(Q1664,RFM[RFM Score],RFM[Client Segmentation])</f>
        <v>New Customer</v>
      </c>
    </row>
    <row r="1665" spans="1:18" x14ac:dyDescent="0.3">
      <c r="A1665" t="s">
        <v>1717</v>
      </c>
      <c r="B1665" t="s">
        <v>27</v>
      </c>
      <c r="C1665">
        <v>52</v>
      </c>
      <c r="D1665" t="s">
        <v>8071</v>
      </c>
      <c r="E1665" t="s">
        <v>8087</v>
      </c>
      <c r="F1665" t="s">
        <v>17</v>
      </c>
      <c r="G1665">
        <v>9</v>
      </c>
      <c r="H1665" s="1">
        <v>12061</v>
      </c>
      <c r="I1665">
        <v>94731</v>
      </c>
      <c r="J1665" s="1">
        <v>17</v>
      </c>
      <c r="K1665" t="s">
        <v>74</v>
      </c>
      <c r="L1665" t="s">
        <v>19</v>
      </c>
      <c r="M1665" t="s">
        <v>23</v>
      </c>
      <c r="N1665" s="1">
        <f xml:space="preserve"> ROUND((1 - _xlfn.PERCENTRANK.INC(customers[days_since_last_purchase],customers[[#This Row],[days_since_last_purchase]]))*4 +1,0)</f>
        <v>4</v>
      </c>
      <c r="O1665" s="1">
        <f>ROUND(_xlfn.PERCENTRANK.INC(customers[total_orders],customers[[#This Row],[total_orders]])*4+1,0)</f>
        <v>2</v>
      </c>
      <c r="P1665" s="1">
        <f>ROUND(_xlfn.PERCENTRANK.INC(customers[total_spend_usd],customers[[#This Row],[total_spend_usd]])*4+1,0)</f>
        <v>3</v>
      </c>
      <c r="Q1665" s="1">
        <v>423</v>
      </c>
      <c r="R1665" s="1" t="str">
        <f>_xlfn.XLOOKUP(Q1665,RFM[RFM Score],RFM[Client Segmentation])</f>
        <v>Potential Loyalist</v>
      </c>
    </row>
    <row r="1666" spans="1:18" x14ac:dyDescent="0.3">
      <c r="A1666" t="s">
        <v>1718</v>
      </c>
      <c r="B1666" t="s">
        <v>11</v>
      </c>
      <c r="C1666">
        <v>38</v>
      </c>
      <c r="D1666" t="s">
        <v>8068</v>
      </c>
      <c r="E1666" t="s">
        <v>8084</v>
      </c>
      <c r="F1666" t="s">
        <v>17</v>
      </c>
      <c r="G1666">
        <v>5</v>
      </c>
      <c r="H1666" s="1">
        <v>5826</v>
      </c>
      <c r="I1666">
        <v>27322</v>
      </c>
      <c r="J1666" s="1">
        <v>11</v>
      </c>
      <c r="K1666" t="s">
        <v>25</v>
      </c>
      <c r="L1666" t="s">
        <v>14</v>
      </c>
      <c r="M1666" t="s">
        <v>23</v>
      </c>
      <c r="N1666" s="1">
        <f xml:space="preserve"> ROUND((1 - _xlfn.PERCENTRANK.INC(customers[days_since_last_purchase],customers[[#This Row],[days_since_last_purchase]]))*4 +1,0)</f>
        <v>4</v>
      </c>
      <c r="O1666" s="1">
        <f>ROUND(_xlfn.PERCENTRANK.INC(customers[total_orders],customers[[#This Row],[total_orders]])*4+1,0)</f>
        <v>2</v>
      </c>
      <c r="P1666" s="1">
        <f>ROUND(_xlfn.PERCENTRANK.INC(customers[total_spend_usd],customers[[#This Row],[total_spend_usd]])*4+1,0)</f>
        <v>2</v>
      </c>
      <c r="Q1666" s="1">
        <v>422</v>
      </c>
      <c r="R1666" s="1" t="str">
        <f>_xlfn.XLOOKUP(Q1666,RFM[RFM Score],RFM[Client Segmentation])</f>
        <v>New Customer</v>
      </c>
    </row>
    <row r="1667" spans="1:18" x14ac:dyDescent="0.3">
      <c r="A1667" t="s">
        <v>1719</v>
      </c>
      <c r="B1667" t="s">
        <v>11</v>
      </c>
      <c r="C1667">
        <v>41</v>
      </c>
      <c r="D1667" t="s">
        <v>8068</v>
      </c>
      <c r="E1667" t="s">
        <v>8087</v>
      </c>
      <c r="F1667" t="s">
        <v>12</v>
      </c>
      <c r="G1667">
        <v>4</v>
      </c>
      <c r="H1667" s="1">
        <v>4696</v>
      </c>
      <c r="I1667">
        <v>16561</v>
      </c>
      <c r="J1667" s="1">
        <v>27</v>
      </c>
      <c r="K1667" t="s">
        <v>52</v>
      </c>
      <c r="L1667" t="s">
        <v>45</v>
      </c>
      <c r="M1667" t="s">
        <v>23</v>
      </c>
      <c r="N1667" s="1">
        <f xml:space="preserve"> ROUND((1 - _xlfn.PERCENTRANK.INC(customers[days_since_last_purchase],customers[[#This Row],[days_since_last_purchase]]))*4 +1,0)</f>
        <v>4</v>
      </c>
      <c r="O1667" s="1">
        <f>ROUND(_xlfn.PERCENTRANK.INC(customers[total_orders],customers[[#This Row],[total_orders]])*4+1,0)</f>
        <v>2</v>
      </c>
      <c r="P1667" s="1">
        <f>ROUND(_xlfn.PERCENTRANK.INC(customers[total_spend_usd],customers[[#This Row],[total_spend_usd]])*4+1,0)</f>
        <v>2</v>
      </c>
      <c r="Q1667" s="1">
        <v>422</v>
      </c>
      <c r="R1667" s="1" t="str">
        <f>_xlfn.XLOOKUP(Q1667,RFM[RFM Score],RFM[Client Segmentation])</f>
        <v>New Customer</v>
      </c>
    </row>
    <row r="1668" spans="1:18" x14ac:dyDescent="0.3">
      <c r="A1668" t="s">
        <v>1720</v>
      </c>
      <c r="B1668" t="s">
        <v>104</v>
      </c>
      <c r="C1668">
        <v>30</v>
      </c>
      <c r="D1668" t="s">
        <v>8070</v>
      </c>
      <c r="E1668" t="s">
        <v>8085</v>
      </c>
      <c r="F1668" t="s">
        <v>12</v>
      </c>
      <c r="G1668">
        <v>2</v>
      </c>
      <c r="H1668" s="1">
        <v>880</v>
      </c>
      <c r="I1668">
        <v>17547</v>
      </c>
      <c r="J1668" s="1">
        <v>17</v>
      </c>
      <c r="K1668" t="s">
        <v>18</v>
      </c>
      <c r="L1668" t="s">
        <v>19</v>
      </c>
      <c r="M1668" t="s">
        <v>23</v>
      </c>
      <c r="N1668" s="1">
        <f xml:space="preserve"> ROUND((1 - _xlfn.PERCENTRANK.INC(customers[days_since_last_purchase],customers[[#This Row],[days_since_last_purchase]]))*4 +1,0)</f>
        <v>4</v>
      </c>
      <c r="O1668" s="1">
        <f>ROUND(_xlfn.PERCENTRANK.INC(customers[total_orders],customers[[#This Row],[total_orders]])*4+1,0)</f>
        <v>1</v>
      </c>
      <c r="P1668" s="1">
        <f>ROUND(_xlfn.PERCENTRANK.INC(customers[total_spend_usd],customers[[#This Row],[total_spend_usd]])*4+1,0)</f>
        <v>2</v>
      </c>
      <c r="Q1668" s="1">
        <v>412</v>
      </c>
      <c r="R1668" s="1" t="str">
        <f>_xlfn.XLOOKUP(Q1668,RFM[RFM Score],RFM[Client Segmentation])</f>
        <v>New Customer</v>
      </c>
    </row>
    <row r="1669" spans="1:18" x14ac:dyDescent="0.3">
      <c r="A1669" t="s">
        <v>1721</v>
      </c>
      <c r="B1669" t="s">
        <v>43</v>
      </c>
      <c r="C1669">
        <v>55</v>
      </c>
      <c r="D1669" t="s">
        <v>8072</v>
      </c>
      <c r="E1669" t="s">
        <v>8085</v>
      </c>
      <c r="F1669" t="s">
        <v>17</v>
      </c>
      <c r="G1669">
        <v>1</v>
      </c>
      <c r="H1669" s="1">
        <v>1454</v>
      </c>
      <c r="I1669">
        <v>1438</v>
      </c>
      <c r="J1669" s="1">
        <v>34</v>
      </c>
      <c r="K1669" t="s">
        <v>25</v>
      </c>
      <c r="L1669" t="s">
        <v>45</v>
      </c>
      <c r="M1669" t="s">
        <v>23</v>
      </c>
      <c r="N1669" s="1">
        <f xml:space="preserve"> ROUND((1 - _xlfn.PERCENTRANK.INC(customers[days_since_last_purchase],customers[[#This Row],[days_since_last_purchase]]))*4 +1,0)</f>
        <v>3</v>
      </c>
      <c r="O1669" s="1">
        <f>ROUND(_xlfn.PERCENTRANK.INC(customers[total_orders],customers[[#This Row],[total_orders]])*4+1,0)</f>
        <v>1</v>
      </c>
      <c r="P1669" s="1">
        <f>ROUND(_xlfn.PERCENTRANK.INC(customers[total_spend_usd],customers[[#This Row],[total_spend_usd]])*4+1,0)</f>
        <v>1</v>
      </c>
      <c r="Q1669" s="1">
        <v>311</v>
      </c>
      <c r="R1669" s="1" t="str">
        <f>_xlfn.XLOOKUP(Q1669,RFM[RFM Score],RFM[Client Segmentation])</f>
        <v>New Customer</v>
      </c>
    </row>
    <row r="1670" spans="1:18" x14ac:dyDescent="0.3">
      <c r="A1670" t="s">
        <v>1722</v>
      </c>
      <c r="B1670" t="s">
        <v>27</v>
      </c>
      <c r="C1670">
        <v>40</v>
      </c>
      <c r="D1670" t="s">
        <v>8068</v>
      </c>
      <c r="E1670" t="s">
        <v>8085</v>
      </c>
      <c r="F1670" t="s">
        <v>17</v>
      </c>
      <c r="G1670">
        <v>9</v>
      </c>
      <c r="H1670" s="1">
        <v>5404</v>
      </c>
      <c r="I1670">
        <v>48103</v>
      </c>
      <c r="J1670" s="1">
        <v>31</v>
      </c>
      <c r="K1670" t="s">
        <v>21</v>
      </c>
      <c r="L1670" t="s">
        <v>34</v>
      </c>
      <c r="M1670" t="s">
        <v>23</v>
      </c>
      <c r="N1670" s="1">
        <f xml:space="preserve"> ROUND((1 - _xlfn.PERCENTRANK.INC(customers[days_since_last_purchase],customers[[#This Row],[days_since_last_purchase]]))*4 +1,0)</f>
        <v>3</v>
      </c>
      <c r="O1670" s="1">
        <f>ROUND(_xlfn.PERCENTRANK.INC(customers[total_orders],customers[[#This Row],[total_orders]])*4+1,0)</f>
        <v>2</v>
      </c>
      <c r="P1670" s="1">
        <f>ROUND(_xlfn.PERCENTRANK.INC(customers[total_spend_usd],customers[[#This Row],[total_spend_usd]])*4+1,0)</f>
        <v>3</v>
      </c>
      <c r="Q1670" s="1">
        <v>323</v>
      </c>
      <c r="R1670" s="1" t="str">
        <f>_xlfn.XLOOKUP(Q1670,RFM[RFM Score],RFM[Client Segmentation])</f>
        <v>Potential Loyalist</v>
      </c>
    </row>
    <row r="1671" spans="1:18" x14ac:dyDescent="0.3">
      <c r="A1671" t="s">
        <v>1723</v>
      </c>
      <c r="B1671" t="s">
        <v>11</v>
      </c>
      <c r="C1671">
        <v>32</v>
      </c>
      <c r="D1671" t="s">
        <v>8070</v>
      </c>
      <c r="E1671" t="s">
        <v>8087</v>
      </c>
      <c r="F1671" t="s">
        <v>17</v>
      </c>
      <c r="G1671">
        <v>19</v>
      </c>
      <c r="H1671" s="1">
        <v>2562</v>
      </c>
      <c r="I1671">
        <v>43111</v>
      </c>
      <c r="J1671" s="1">
        <v>6</v>
      </c>
      <c r="K1671" t="s">
        <v>31</v>
      </c>
      <c r="L1671" t="s">
        <v>14</v>
      </c>
      <c r="M1671" t="s">
        <v>15</v>
      </c>
      <c r="N1671" s="1">
        <f xml:space="preserve"> ROUND((1 - _xlfn.PERCENTRANK.INC(customers[days_since_last_purchase],customers[[#This Row],[days_since_last_purchase]]))*4 +1,0)</f>
        <v>5</v>
      </c>
      <c r="O1671" s="1">
        <f>ROUND(_xlfn.PERCENTRANK.INC(customers[total_orders],customers[[#This Row],[total_orders]])*4+1,0)</f>
        <v>4</v>
      </c>
      <c r="P1671" s="1">
        <f>ROUND(_xlfn.PERCENTRANK.INC(customers[total_spend_usd],customers[[#This Row],[total_spend_usd]])*4+1,0)</f>
        <v>2</v>
      </c>
      <c r="Q1671" s="1">
        <v>542</v>
      </c>
      <c r="R1671" s="1" t="str">
        <f>_xlfn.XLOOKUP(Q1671,RFM[RFM Score],RFM[Client Segmentation])</f>
        <v>Potential Loyalist</v>
      </c>
    </row>
    <row r="1672" spans="1:18" x14ac:dyDescent="0.3">
      <c r="A1672" t="s">
        <v>1724</v>
      </c>
      <c r="B1672" t="s">
        <v>27</v>
      </c>
      <c r="C1672">
        <v>40</v>
      </c>
      <c r="D1672" t="s">
        <v>8068</v>
      </c>
      <c r="E1672" t="s">
        <v>8084</v>
      </c>
      <c r="F1672" t="s">
        <v>17</v>
      </c>
      <c r="G1672">
        <v>10</v>
      </c>
      <c r="H1672" s="1">
        <v>16524</v>
      </c>
      <c r="I1672">
        <v>188811</v>
      </c>
      <c r="J1672" s="1">
        <v>74</v>
      </c>
      <c r="K1672" t="s">
        <v>52</v>
      </c>
      <c r="L1672" t="s">
        <v>47</v>
      </c>
      <c r="M1672" t="s">
        <v>23</v>
      </c>
      <c r="N1672" s="1">
        <f xml:space="preserve"> ROUND((1 - _xlfn.PERCENTRANK.INC(customers[days_since_last_purchase],customers[[#This Row],[days_since_last_purchase]]))*4 +1,0)</f>
        <v>2</v>
      </c>
      <c r="O1672" s="1">
        <f>ROUND(_xlfn.PERCENTRANK.INC(customers[total_orders],customers[[#This Row],[total_orders]])*4+1,0)</f>
        <v>3</v>
      </c>
      <c r="P1672" s="1">
        <f>ROUND(_xlfn.PERCENTRANK.INC(customers[total_spend_usd],customers[[#This Row],[total_spend_usd]])*4+1,0)</f>
        <v>4</v>
      </c>
      <c r="Q1672" s="1">
        <v>234</v>
      </c>
      <c r="R1672" s="1" t="str">
        <f>_xlfn.XLOOKUP(Q1672,RFM[RFM Score],RFM[Client Segmentation])</f>
        <v>At Risk</v>
      </c>
    </row>
    <row r="1673" spans="1:18" x14ac:dyDescent="0.3">
      <c r="A1673" t="s">
        <v>1725</v>
      </c>
      <c r="B1673" t="s">
        <v>173</v>
      </c>
      <c r="C1673">
        <v>57</v>
      </c>
      <c r="D1673" t="s">
        <v>8072</v>
      </c>
      <c r="E1673" t="s">
        <v>8084</v>
      </c>
      <c r="F1673" t="s">
        <v>12</v>
      </c>
      <c r="G1673">
        <v>2</v>
      </c>
      <c r="H1673" s="1">
        <v>11751</v>
      </c>
      <c r="I1673">
        <v>22167</v>
      </c>
      <c r="J1673" s="1">
        <v>6</v>
      </c>
      <c r="K1673" t="s">
        <v>98</v>
      </c>
      <c r="L1673" t="s">
        <v>47</v>
      </c>
      <c r="M1673" t="s">
        <v>15</v>
      </c>
      <c r="N1673" s="1">
        <f xml:space="preserve"> ROUND((1 - _xlfn.PERCENTRANK.INC(customers[days_since_last_purchase],customers[[#This Row],[days_since_last_purchase]]))*4 +1,0)</f>
        <v>5</v>
      </c>
      <c r="O1673" s="1">
        <f>ROUND(_xlfn.PERCENTRANK.INC(customers[total_orders],customers[[#This Row],[total_orders]])*4+1,0)</f>
        <v>1</v>
      </c>
      <c r="P1673" s="1">
        <f>ROUND(_xlfn.PERCENTRANK.INC(customers[total_spend_usd],customers[[#This Row],[total_spend_usd]])*4+1,0)</f>
        <v>2</v>
      </c>
      <c r="Q1673" s="1">
        <v>512</v>
      </c>
      <c r="R1673" s="1" t="str">
        <f>_xlfn.XLOOKUP(Q1673,RFM[RFM Score],RFM[Client Segmentation])</f>
        <v>New Customer</v>
      </c>
    </row>
    <row r="1674" spans="1:18" x14ac:dyDescent="0.3">
      <c r="A1674" t="s">
        <v>1726</v>
      </c>
      <c r="B1674" t="s">
        <v>33</v>
      </c>
      <c r="C1674">
        <v>41</v>
      </c>
      <c r="D1674" t="s">
        <v>8068</v>
      </c>
      <c r="E1674" t="s">
        <v>8084</v>
      </c>
      <c r="F1674" t="s">
        <v>12</v>
      </c>
      <c r="G1674">
        <v>2</v>
      </c>
      <c r="H1674" s="1">
        <v>10667</v>
      </c>
      <c r="I1674">
        <v>20636</v>
      </c>
      <c r="J1674" s="1">
        <v>23</v>
      </c>
      <c r="K1674" t="s">
        <v>25</v>
      </c>
      <c r="L1674" t="s">
        <v>19</v>
      </c>
      <c r="M1674" t="s">
        <v>15</v>
      </c>
      <c r="N1674" s="1">
        <f xml:space="preserve"> ROUND((1 - _xlfn.PERCENTRANK.INC(customers[days_since_last_purchase],customers[[#This Row],[days_since_last_purchase]]))*4 +1,0)</f>
        <v>4</v>
      </c>
      <c r="O1674" s="1">
        <f>ROUND(_xlfn.PERCENTRANK.INC(customers[total_orders],customers[[#This Row],[total_orders]])*4+1,0)</f>
        <v>1</v>
      </c>
      <c r="P1674" s="1">
        <f>ROUND(_xlfn.PERCENTRANK.INC(customers[total_spend_usd],customers[[#This Row],[total_spend_usd]])*4+1,0)</f>
        <v>2</v>
      </c>
      <c r="Q1674" s="1">
        <v>412</v>
      </c>
      <c r="R1674" s="1" t="str">
        <f>_xlfn.XLOOKUP(Q1674,RFM[RFM Score],RFM[Client Segmentation])</f>
        <v>New Customer</v>
      </c>
    </row>
    <row r="1675" spans="1:18" x14ac:dyDescent="0.3">
      <c r="A1675" t="s">
        <v>1727</v>
      </c>
      <c r="B1675" t="s">
        <v>107</v>
      </c>
      <c r="C1675">
        <v>18</v>
      </c>
      <c r="D1675" t="s">
        <v>8069</v>
      </c>
      <c r="E1675" t="s">
        <v>8084</v>
      </c>
      <c r="F1675" t="s">
        <v>17</v>
      </c>
      <c r="G1675">
        <v>27</v>
      </c>
      <c r="H1675" s="1">
        <v>348</v>
      </c>
      <c r="I1675">
        <v>94031</v>
      </c>
      <c r="J1675" s="1">
        <v>103</v>
      </c>
      <c r="K1675" t="s">
        <v>28</v>
      </c>
      <c r="L1675" t="s">
        <v>47</v>
      </c>
      <c r="M1675" t="s">
        <v>23</v>
      </c>
      <c r="N1675" s="1">
        <f xml:space="preserve"> ROUND((1 - _xlfn.PERCENTRANK.INC(customers[days_since_last_purchase],customers[[#This Row],[days_since_last_purchase]]))*4 +1,0)</f>
        <v>2</v>
      </c>
      <c r="O1675" s="1">
        <f>ROUND(_xlfn.PERCENTRANK.INC(customers[total_orders],customers[[#This Row],[total_orders]])*4+1,0)</f>
        <v>4</v>
      </c>
      <c r="P1675" s="1">
        <f>ROUND(_xlfn.PERCENTRANK.INC(customers[total_spend_usd],customers[[#This Row],[total_spend_usd]])*4+1,0)</f>
        <v>3</v>
      </c>
      <c r="Q1675" s="1">
        <v>243</v>
      </c>
      <c r="R1675" s="1" t="str">
        <f>_xlfn.XLOOKUP(Q1675,RFM[RFM Score],RFM[Client Segmentation])</f>
        <v>At Risk</v>
      </c>
    </row>
    <row r="1676" spans="1:18" x14ac:dyDescent="0.3">
      <c r="A1676" t="s">
        <v>1728</v>
      </c>
      <c r="B1676" t="s">
        <v>11</v>
      </c>
      <c r="C1676">
        <v>30</v>
      </c>
      <c r="D1676" t="s">
        <v>8070</v>
      </c>
      <c r="E1676" t="s">
        <v>8085</v>
      </c>
      <c r="F1676" t="s">
        <v>12</v>
      </c>
      <c r="G1676">
        <v>23</v>
      </c>
      <c r="H1676" s="1">
        <v>3299</v>
      </c>
      <c r="I1676">
        <v>74255</v>
      </c>
      <c r="J1676" s="1">
        <v>74</v>
      </c>
      <c r="K1676" t="s">
        <v>25</v>
      </c>
      <c r="L1676" t="s">
        <v>34</v>
      </c>
      <c r="M1676" t="s">
        <v>23</v>
      </c>
      <c r="N1676" s="1">
        <f xml:space="preserve"> ROUND((1 - _xlfn.PERCENTRANK.INC(customers[days_since_last_purchase],customers[[#This Row],[days_since_last_purchase]]))*4 +1,0)</f>
        <v>2</v>
      </c>
      <c r="O1676" s="1">
        <f>ROUND(_xlfn.PERCENTRANK.INC(customers[total_orders],customers[[#This Row],[total_orders]])*4+1,0)</f>
        <v>4</v>
      </c>
      <c r="P1676" s="1">
        <f>ROUND(_xlfn.PERCENTRANK.INC(customers[total_spend_usd],customers[[#This Row],[total_spend_usd]])*4+1,0)</f>
        <v>3</v>
      </c>
      <c r="Q1676" s="1">
        <v>243</v>
      </c>
      <c r="R1676" s="1" t="str">
        <f>_xlfn.XLOOKUP(Q1676,RFM[RFM Score],RFM[Client Segmentation])</f>
        <v>At Risk</v>
      </c>
    </row>
    <row r="1677" spans="1:18" x14ac:dyDescent="0.3">
      <c r="A1677" t="s">
        <v>1729</v>
      </c>
      <c r="B1677" t="s">
        <v>11</v>
      </c>
      <c r="C1677">
        <v>23</v>
      </c>
      <c r="D1677" t="s">
        <v>8069</v>
      </c>
      <c r="E1677" t="s">
        <v>8084</v>
      </c>
      <c r="F1677" t="s">
        <v>12</v>
      </c>
      <c r="G1677">
        <v>24</v>
      </c>
      <c r="H1677" s="1">
        <v>20599</v>
      </c>
      <c r="I1677">
        <v>504576</v>
      </c>
      <c r="J1677" s="1">
        <v>69</v>
      </c>
      <c r="K1677" t="s">
        <v>25</v>
      </c>
      <c r="L1677" t="s">
        <v>45</v>
      </c>
      <c r="M1677" t="s">
        <v>23</v>
      </c>
      <c r="N1677" s="1">
        <f xml:space="preserve"> ROUND((1 - _xlfn.PERCENTRANK.INC(customers[days_since_last_purchase],customers[[#This Row],[days_since_last_purchase]]))*4 +1,0)</f>
        <v>2</v>
      </c>
      <c r="O1677" s="1">
        <f>ROUND(_xlfn.PERCENTRANK.INC(customers[total_orders],customers[[#This Row],[total_orders]])*4+1,0)</f>
        <v>4</v>
      </c>
      <c r="P1677" s="1">
        <f>ROUND(_xlfn.PERCENTRANK.INC(customers[total_spend_usd],customers[[#This Row],[total_spend_usd]])*4+1,0)</f>
        <v>5</v>
      </c>
      <c r="Q1677" s="1">
        <v>245</v>
      </c>
      <c r="R1677" s="1" t="str">
        <f>_xlfn.XLOOKUP(Q1677,RFM[RFM Score],RFM[Client Segmentation])</f>
        <v>At Risk</v>
      </c>
    </row>
    <row r="1678" spans="1:18" x14ac:dyDescent="0.3">
      <c r="A1678" t="s">
        <v>1730</v>
      </c>
      <c r="B1678" t="s">
        <v>11</v>
      </c>
      <c r="C1678">
        <v>34</v>
      </c>
      <c r="D1678" t="s">
        <v>8070</v>
      </c>
      <c r="E1678" t="s">
        <v>8085</v>
      </c>
      <c r="F1678" t="s">
        <v>12</v>
      </c>
      <c r="G1678">
        <v>26</v>
      </c>
      <c r="H1678" s="1">
        <v>1767</v>
      </c>
      <c r="I1678">
        <v>44625</v>
      </c>
      <c r="J1678" s="1">
        <v>111</v>
      </c>
      <c r="K1678" t="s">
        <v>28</v>
      </c>
      <c r="L1678" t="s">
        <v>14</v>
      </c>
      <c r="M1678" t="s">
        <v>15</v>
      </c>
      <c r="N1678" s="1">
        <f xml:space="preserve"> ROUND((1 - _xlfn.PERCENTRANK.INC(customers[days_since_last_purchase],customers[[#This Row],[days_since_last_purchase]]))*4 +1,0)</f>
        <v>2</v>
      </c>
      <c r="O1678" s="1">
        <f>ROUND(_xlfn.PERCENTRANK.INC(customers[total_orders],customers[[#This Row],[total_orders]])*4+1,0)</f>
        <v>4</v>
      </c>
      <c r="P1678" s="1">
        <f>ROUND(_xlfn.PERCENTRANK.INC(customers[total_spend_usd],customers[[#This Row],[total_spend_usd]])*4+1,0)</f>
        <v>3</v>
      </c>
      <c r="Q1678" s="1">
        <v>243</v>
      </c>
      <c r="R1678" s="1" t="str">
        <f>_xlfn.XLOOKUP(Q1678,RFM[RFM Score],RFM[Client Segmentation])</f>
        <v>At Risk</v>
      </c>
    </row>
    <row r="1679" spans="1:18" x14ac:dyDescent="0.3">
      <c r="A1679" t="s">
        <v>1731</v>
      </c>
      <c r="B1679" t="s">
        <v>11</v>
      </c>
      <c r="C1679">
        <v>18</v>
      </c>
      <c r="D1679" t="s">
        <v>8069</v>
      </c>
      <c r="E1679" t="s">
        <v>8084</v>
      </c>
      <c r="F1679" t="s">
        <v>12</v>
      </c>
      <c r="G1679">
        <v>9</v>
      </c>
      <c r="H1679" s="1">
        <v>15198</v>
      </c>
      <c r="I1679">
        <v>128733</v>
      </c>
      <c r="J1679" s="1">
        <v>15</v>
      </c>
      <c r="K1679" t="s">
        <v>37</v>
      </c>
      <c r="L1679" t="s">
        <v>47</v>
      </c>
      <c r="M1679" t="s">
        <v>15</v>
      </c>
      <c r="N1679" s="1">
        <f xml:space="preserve"> ROUND((1 - _xlfn.PERCENTRANK.INC(customers[days_since_last_purchase],customers[[#This Row],[days_since_last_purchase]]))*4 +1,0)</f>
        <v>4</v>
      </c>
      <c r="O1679" s="1">
        <f>ROUND(_xlfn.PERCENTRANK.INC(customers[total_orders],customers[[#This Row],[total_orders]])*4+1,0)</f>
        <v>2</v>
      </c>
      <c r="P1679" s="1">
        <f>ROUND(_xlfn.PERCENTRANK.INC(customers[total_spend_usd],customers[[#This Row],[total_spend_usd]])*4+1,0)</f>
        <v>4</v>
      </c>
      <c r="Q1679" s="1">
        <v>424</v>
      </c>
      <c r="R1679" s="1" t="str">
        <f>_xlfn.XLOOKUP(Q1679,RFM[RFM Score],RFM[Client Segmentation])</f>
        <v>Promising</v>
      </c>
    </row>
    <row r="1680" spans="1:18" x14ac:dyDescent="0.3">
      <c r="A1680" t="s">
        <v>1732</v>
      </c>
      <c r="B1680" t="s">
        <v>11</v>
      </c>
      <c r="C1680">
        <v>41</v>
      </c>
      <c r="D1680" t="s">
        <v>8068</v>
      </c>
      <c r="E1680" t="s">
        <v>8084</v>
      </c>
      <c r="F1680" t="s">
        <v>12</v>
      </c>
      <c r="G1680">
        <v>7</v>
      </c>
      <c r="H1680" s="1">
        <v>14163</v>
      </c>
      <c r="I1680">
        <v>100618</v>
      </c>
      <c r="J1680" s="1">
        <v>89</v>
      </c>
      <c r="K1680" t="s">
        <v>25</v>
      </c>
      <c r="L1680" t="s">
        <v>14</v>
      </c>
      <c r="M1680" t="s">
        <v>23</v>
      </c>
      <c r="N1680" s="1">
        <f xml:space="preserve"> ROUND((1 - _xlfn.PERCENTRANK.INC(customers[days_since_last_purchase],customers[[#This Row],[days_since_last_purchase]]))*4 +1,0)</f>
        <v>2</v>
      </c>
      <c r="O1680" s="1">
        <f>ROUND(_xlfn.PERCENTRANK.INC(customers[total_orders],customers[[#This Row],[total_orders]])*4+1,0)</f>
        <v>2</v>
      </c>
      <c r="P1680" s="1">
        <f>ROUND(_xlfn.PERCENTRANK.INC(customers[total_spend_usd],customers[[#This Row],[total_spend_usd]])*4+1,0)</f>
        <v>3</v>
      </c>
      <c r="Q1680" s="1">
        <v>223</v>
      </c>
      <c r="R1680" s="1" t="str">
        <f>_xlfn.XLOOKUP(Q1680,RFM[RFM Score],RFM[Client Segmentation])</f>
        <v>Hibernating</v>
      </c>
    </row>
    <row r="1681" spans="1:18" x14ac:dyDescent="0.3">
      <c r="A1681" t="s">
        <v>1733</v>
      </c>
      <c r="B1681" t="s">
        <v>11</v>
      </c>
      <c r="C1681">
        <v>30</v>
      </c>
      <c r="D1681" t="s">
        <v>8070</v>
      </c>
      <c r="E1681" t="s">
        <v>8084</v>
      </c>
      <c r="F1681" t="s">
        <v>17</v>
      </c>
      <c r="G1681">
        <v>8</v>
      </c>
      <c r="H1681" s="1">
        <v>7978</v>
      </c>
      <c r="I1681">
        <v>54583</v>
      </c>
      <c r="J1681" s="1">
        <v>14</v>
      </c>
      <c r="K1681" t="s">
        <v>124</v>
      </c>
      <c r="L1681" t="s">
        <v>22</v>
      </c>
      <c r="M1681" t="s">
        <v>23</v>
      </c>
      <c r="N1681" s="1">
        <f xml:space="preserve"> ROUND((1 - _xlfn.PERCENTRANK.INC(customers[days_since_last_purchase],customers[[#This Row],[days_since_last_purchase]]))*4 +1,0)</f>
        <v>4</v>
      </c>
      <c r="O1681" s="1">
        <f>ROUND(_xlfn.PERCENTRANK.INC(customers[total_orders],customers[[#This Row],[total_orders]])*4+1,0)</f>
        <v>2</v>
      </c>
      <c r="P1681" s="1">
        <f>ROUND(_xlfn.PERCENTRANK.INC(customers[total_spend_usd],customers[[#This Row],[total_spend_usd]])*4+1,0)</f>
        <v>3</v>
      </c>
      <c r="Q1681" s="1">
        <v>423</v>
      </c>
      <c r="R1681" s="1" t="str">
        <f>_xlfn.XLOOKUP(Q1681,RFM[RFM Score],RFM[Client Segmentation])</f>
        <v>Potential Loyalist</v>
      </c>
    </row>
    <row r="1682" spans="1:18" x14ac:dyDescent="0.3">
      <c r="A1682" t="s">
        <v>1734</v>
      </c>
      <c r="B1682" t="s">
        <v>43</v>
      </c>
      <c r="C1682">
        <v>35</v>
      </c>
      <c r="D1682" t="s">
        <v>8068</v>
      </c>
      <c r="E1682" t="s">
        <v>8084</v>
      </c>
      <c r="F1682" t="s">
        <v>12</v>
      </c>
      <c r="G1682">
        <v>11</v>
      </c>
      <c r="H1682" s="1">
        <v>15328</v>
      </c>
      <c r="I1682">
        <v>147146</v>
      </c>
      <c r="J1682" s="1">
        <v>128</v>
      </c>
      <c r="K1682" t="s">
        <v>74</v>
      </c>
      <c r="L1682" t="s">
        <v>45</v>
      </c>
      <c r="M1682" t="s">
        <v>23</v>
      </c>
      <c r="N1682" s="1">
        <f xml:space="preserve"> ROUND((1 - _xlfn.PERCENTRANK.INC(customers[days_since_last_purchase],customers[[#This Row],[days_since_last_purchase]]))*4 +1,0)</f>
        <v>1</v>
      </c>
      <c r="O1682" s="1">
        <f>ROUND(_xlfn.PERCENTRANK.INC(customers[total_orders],customers[[#This Row],[total_orders]])*4+1,0)</f>
        <v>3</v>
      </c>
      <c r="P1682" s="1">
        <f>ROUND(_xlfn.PERCENTRANK.INC(customers[total_spend_usd],customers[[#This Row],[total_spend_usd]])*4+1,0)</f>
        <v>4</v>
      </c>
      <c r="Q1682" s="1">
        <v>134</v>
      </c>
      <c r="R1682" s="1" t="str">
        <f>_xlfn.XLOOKUP(Q1682,RFM[RFM Score],RFM[Client Segmentation])</f>
        <v>At Risk</v>
      </c>
    </row>
    <row r="1683" spans="1:18" x14ac:dyDescent="0.3">
      <c r="A1683" t="s">
        <v>1735</v>
      </c>
      <c r="B1683" t="s">
        <v>11</v>
      </c>
      <c r="C1683">
        <v>36</v>
      </c>
      <c r="D1683" t="s">
        <v>8068</v>
      </c>
      <c r="E1683" t="s">
        <v>8084</v>
      </c>
      <c r="F1683" t="s">
        <v>12</v>
      </c>
      <c r="G1683">
        <v>27</v>
      </c>
      <c r="H1683" s="1">
        <v>31817</v>
      </c>
      <c r="I1683">
        <v>778942</v>
      </c>
      <c r="J1683" s="1">
        <v>53</v>
      </c>
      <c r="K1683" t="s">
        <v>21</v>
      </c>
      <c r="L1683" t="s">
        <v>19</v>
      </c>
      <c r="M1683" t="s">
        <v>23</v>
      </c>
      <c r="N1683" s="1">
        <f xml:space="preserve"> ROUND((1 - _xlfn.PERCENTRANK.INC(customers[days_since_last_purchase],customers[[#This Row],[days_since_last_purchase]]))*4 +1,0)</f>
        <v>3</v>
      </c>
      <c r="O1683" s="1">
        <f>ROUND(_xlfn.PERCENTRANK.INC(customers[total_orders],customers[[#This Row],[total_orders]])*4+1,0)</f>
        <v>4</v>
      </c>
      <c r="P1683" s="1">
        <f>ROUND(_xlfn.PERCENTRANK.INC(customers[total_spend_usd],customers[[#This Row],[total_spend_usd]])*4+1,0)</f>
        <v>5</v>
      </c>
      <c r="Q1683" s="1">
        <v>345</v>
      </c>
      <c r="R1683" s="1" t="str">
        <f>_xlfn.XLOOKUP(Q1683,RFM[RFM Score],RFM[Client Segmentation])</f>
        <v>Loyal Customer</v>
      </c>
    </row>
    <row r="1684" spans="1:18" x14ac:dyDescent="0.3">
      <c r="A1684" t="s">
        <v>1736</v>
      </c>
      <c r="B1684" t="s">
        <v>166</v>
      </c>
      <c r="C1684">
        <v>24</v>
      </c>
      <c r="D1684" t="s">
        <v>8069</v>
      </c>
      <c r="E1684" t="s">
        <v>8086</v>
      </c>
      <c r="F1684" t="s">
        <v>12</v>
      </c>
      <c r="G1684">
        <v>14</v>
      </c>
      <c r="H1684" s="1">
        <v>7164</v>
      </c>
      <c r="I1684">
        <v>102929</v>
      </c>
      <c r="J1684" s="1">
        <v>25</v>
      </c>
      <c r="K1684" t="s">
        <v>28</v>
      </c>
      <c r="L1684" t="s">
        <v>45</v>
      </c>
      <c r="M1684" t="s">
        <v>15</v>
      </c>
      <c r="N1684" s="1">
        <f xml:space="preserve"> ROUND((1 - _xlfn.PERCENTRANK.INC(customers[days_since_last_purchase],customers[[#This Row],[days_since_last_purchase]]))*4 +1,0)</f>
        <v>4</v>
      </c>
      <c r="O1684" s="1">
        <f>ROUND(_xlfn.PERCENTRANK.INC(customers[total_orders],customers[[#This Row],[total_orders]])*4+1,0)</f>
        <v>3</v>
      </c>
      <c r="P1684" s="1">
        <f>ROUND(_xlfn.PERCENTRANK.INC(customers[total_spend_usd],customers[[#This Row],[total_spend_usd]])*4+1,0)</f>
        <v>3</v>
      </c>
      <c r="Q1684" s="1">
        <v>433</v>
      </c>
      <c r="R1684" s="1" t="str">
        <f>_xlfn.XLOOKUP(Q1684,RFM[RFM Score],RFM[Client Segmentation])</f>
        <v>Potential Loyalist</v>
      </c>
    </row>
    <row r="1685" spans="1:18" x14ac:dyDescent="0.3">
      <c r="A1685" t="s">
        <v>1737</v>
      </c>
      <c r="B1685" t="s">
        <v>96</v>
      </c>
      <c r="C1685">
        <v>36</v>
      </c>
      <c r="D1685" t="s">
        <v>8068</v>
      </c>
      <c r="E1685" t="s">
        <v>8087</v>
      </c>
      <c r="F1685" t="s">
        <v>17</v>
      </c>
      <c r="G1685">
        <v>7</v>
      </c>
      <c r="H1685" s="1">
        <v>14739</v>
      </c>
      <c r="I1685">
        <v>97534</v>
      </c>
      <c r="J1685" s="1">
        <v>8</v>
      </c>
      <c r="K1685" t="s">
        <v>40</v>
      </c>
      <c r="L1685" t="s">
        <v>34</v>
      </c>
      <c r="M1685" t="s">
        <v>15</v>
      </c>
      <c r="N1685" s="1">
        <f xml:space="preserve"> ROUND((1 - _xlfn.PERCENTRANK.INC(customers[days_since_last_purchase],customers[[#This Row],[days_since_last_purchase]]))*4 +1,0)</f>
        <v>4</v>
      </c>
      <c r="O1685" s="1">
        <f>ROUND(_xlfn.PERCENTRANK.INC(customers[total_orders],customers[[#This Row],[total_orders]])*4+1,0)</f>
        <v>2</v>
      </c>
      <c r="P1685" s="1">
        <f>ROUND(_xlfn.PERCENTRANK.INC(customers[total_spend_usd],customers[[#This Row],[total_spend_usd]])*4+1,0)</f>
        <v>3</v>
      </c>
      <c r="Q1685" s="1">
        <v>423</v>
      </c>
      <c r="R1685" s="1" t="str">
        <f>_xlfn.XLOOKUP(Q1685,RFM[RFM Score],RFM[Client Segmentation])</f>
        <v>Potential Loyalist</v>
      </c>
    </row>
    <row r="1686" spans="1:18" x14ac:dyDescent="0.3">
      <c r="A1686" t="s">
        <v>1738</v>
      </c>
      <c r="B1686" t="s">
        <v>11</v>
      </c>
      <c r="C1686">
        <v>35</v>
      </c>
      <c r="D1686" t="s">
        <v>8068</v>
      </c>
      <c r="E1686" t="s">
        <v>8084</v>
      </c>
      <c r="F1686" t="s">
        <v>12</v>
      </c>
      <c r="G1686">
        <v>46</v>
      </c>
      <c r="H1686" s="1">
        <v>662</v>
      </c>
      <c r="I1686">
        <v>341982</v>
      </c>
      <c r="J1686" s="1">
        <v>120</v>
      </c>
      <c r="K1686" t="s">
        <v>52</v>
      </c>
      <c r="L1686" t="s">
        <v>19</v>
      </c>
      <c r="M1686" t="s">
        <v>15</v>
      </c>
      <c r="N1686" s="1">
        <f xml:space="preserve"> ROUND((1 - _xlfn.PERCENTRANK.INC(customers[days_since_last_purchase],customers[[#This Row],[days_since_last_purchase]]))*4 +1,0)</f>
        <v>2</v>
      </c>
      <c r="O1686" s="1">
        <f>ROUND(_xlfn.PERCENTRANK.INC(customers[total_orders],customers[[#This Row],[total_orders]])*4+1,0)</f>
        <v>5</v>
      </c>
      <c r="P1686" s="1">
        <f>ROUND(_xlfn.PERCENTRANK.INC(customers[total_spend_usd],customers[[#This Row],[total_spend_usd]])*4+1,0)</f>
        <v>5</v>
      </c>
      <c r="Q1686" s="1">
        <v>255</v>
      </c>
      <c r="R1686" s="1" t="str">
        <f>_xlfn.XLOOKUP(Q1686,RFM[RFM Score],RFM[Client Segmentation])</f>
        <v>At Risk</v>
      </c>
    </row>
    <row r="1687" spans="1:18" x14ac:dyDescent="0.3">
      <c r="A1687" t="s">
        <v>1739</v>
      </c>
      <c r="B1687" t="s">
        <v>11</v>
      </c>
      <c r="C1687">
        <v>47</v>
      </c>
      <c r="D1687" t="s">
        <v>8071</v>
      </c>
      <c r="E1687" t="s">
        <v>8084</v>
      </c>
      <c r="F1687" t="s">
        <v>17</v>
      </c>
      <c r="G1687">
        <v>22</v>
      </c>
      <c r="H1687" s="1">
        <v>23765</v>
      </c>
      <c r="I1687">
        <v>583994</v>
      </c>
      <c r="J1687" s="1">
        <v>104</v>
      </c>
      <c r="K1687" t="s">
        <v>55</v>
      </c>
      <c r="L1687" t="s">
        <v>19</v>
      </c>
      <c r="M1687" t="s">
        <v>23</v>
      </c>
      <c r="N1687" s="1">
        <f xml:space="preserve"> ROUND((1 - _xlfn.PERCENTRANK.INC(customers[days_since_last_purchase],customers[[#This Row],[days_since_last_purchase]]))*4 +1,0)</f>
        <v>2</v>
      </c>
      <c r="O1687" s="1">
        <f>ROUND(_xlfn.PERCENTRANK.INC(customers[total_orders],customers[[#This Row],[total_orders]])*4+1,0)</f>
        <v>4</v>
      </c>
      <c r="P1687" s="1">
        <f>ROUND(_xlfn.PERCENTRANK.INC(customers[total_spend_usd],customers[[#This Row],[total_spend_usd]])*4+1,0)</f>
        <v>5</v>
      </c>
      <c r="Q1687" s="1">
        <v>245</v>
      </c>
      <c r="R1687" s="1" t="str">
        <f>_xlfn.XLOOKUP(Q1687,RFM[RFM Score],RFM[Client Segmentation])</f>
        <v>At Risk</v>
      </c>
    </row>
    <row r="1688" spans="1:18" x14ac:dyDescent="0.3">
      <c r="A1688" t="s">
        <v>1740</v>
      </c>
      <c r="B1688" t="s">
        <v>11</v>
      </c>
      <c r="C1688">
        <v>18</v>
      </c>
      <c r="D1688" t="s">
        <v>8069</v>
      </c>
      <c r="E1688" t="s">
        <v>8084</v>
      </c>
      <c r="F1688" t="s">
        <v>17</v>
      </c>
      <c r="G1688">
        <v>31</v>
      </c>
      <c r="H1688" s="1">
        <v>5544</v>
      </c>
      <c r="I1688">
        <v>163561</v>
      </c>
      <c r="J1688" s="1">
        <v>27</v>
      </c>
      <c r="K1688" t="s">
        <v>18</v>
      </c>
      <c r="L1688" t="s">
        <v>45</v>
      </c>
      <c r="M1688" t="s">
        <v>23</v>
      </c>
      <c r="N1688" s="1">
        <f xml:space="preserve"> ROUND((1 - _xlfn.PERCENTRANK.INC(customers[days_since_last_purchase],customers[[#This Row],[days_since_last_purchase]]))*4 +1,0)</f>
        <v>4</v>
      </c>
      <c r="O1688" s="1">
        <f>ROUND(_xlfn.PERCENTRANK.INC(customers[total_orders],customers[[#This Row],[total_orders]])*4+1,0)</f>
        <v>4</v>
      </c>
      <c r="P1688" s="1">
        <f>ROUND(_xlfn.PERCENTRANK.INC(customers[total_spend_usd],customers[[#This Row],[total_spend_usd]])*4+1,0)</f>
        <v>4</v>
      </c>
      <c r="Q1688" s="1">
        <v>444</v>
      </c>
      <c r="R1688" s="1" t="str">
        <f>_xlfn.XLOOKUP(Q1688,RFM[RFM Score],RFM[Client Segmentation])</f>
        <v>Loyal Customer</v>
      </c>
    </row>
    <row r="1689" spans="1:18" x14ac:dyDescent="0.3">
      <c r="A1689" t="s">
        <v>1741</v>
      </c>
      <c r="B1689" t="s">
        <v>11</v>
      </c>
      <c r="C1689">
        <v>57</v>
      </c>
      <c r="D1689" t="s">
        <v>8072</v>
      </c>
      <c r="E1689" t="s">
        <v>8084</v>
      </c>
      <c r="F1689" t="s">
        <v>17</v>
      </c>
      <c r="G1689">
        <v>18</v>
      </c>
      <c r="H1689" s="1">
        <v>41348</v>
      </c>
      <c r="I1689">
        <v>740243</v>
      </c>
      <c r="J1689" s="1">
        <v>31</v>
      </c>
      <c r="K1689" t="s">
        <v>74</v>
      </c>
      <c r="L1689" t="s">
        <v>19</v>
      </c>
      <c r="M1689" t="s">
        <v>23</v>
      </c>
      <c r="N1689" s="1">
        <f xml:space="preserve"> ROUND((1 - _xlfn.PERCENTRANK.INC(customers[days_since_last_purchase],customers[[#This Row],[days_since_last_purchase]]))*4 +1,0)</f>
        <v>3</v>
      </c>
      <c r="O1689" s="1">
        <f>ROUND(_xlfn.PERCENTRANK.INC(customers[total_orders],customers[[#This Row],[total_orders]])*4+1,0)</f>
        <v>4</v>
      </c>
      <c r="P1689" s="1">
        <f>ROUND(_xlfn.PERCENTRANK.INC(customers[total_spend_usd],customers[[#This Row],[total_spend_usd]])*4+1,0)</f>
        <v>5</v>
      </c>
      <c r="Q1689" s="1">
        <v>345</v>
      </c>
      <c r="R1689" s="1" t="str">
        <f>_xlfn.XLOOKUP(Q1689,RFM[RFM Score],RFM[Client Segmentation])</f>
        <v>Loyal Customer</v>
      </c>
    </row>
    <row r="1690" spans="1:18" x14ac:dyDescent="0.3">
      <c r="A1690" t="s">
        <v>1742</v>
      </c>
      <c r="B1690" t="s">
        <v>33</v>
      </c>
      <c r="C1690">
        <v>29</v>
      </c>
      <c r="D1690" t="s">
        <v>8070</v>
      </c>
      <c r="E1690" t="s">
        <v>8084</v>
      </c>
      <c r="F1690" t="s">
        <v>12</v>
      </c>
      <c r="G1690">
        <v>44</v>
      </c>
      <c r="H1690" s="1">
        <v>10139</v>
      </c>
      <c r="I1690">
        <v>389088</v>
      </c>
      <c r="J1690" s="1">
        <v>153</v>
      </c>
      <c r="K1690" t="s">
        <v>40</v>
      </c>
      <c r="L1690" t="s">
        <v>45</v>
      </c>
      <c r="M1690" t="s">
        <v>23</v>
      </c>
      <c r="N1690" s="1">
        <f xml:space="preserve"> ROUND((1 - _xlfn.PERCENTRANK.INC(customers[days_since_last_purchase],customers[[#This Row],[days_since_last_purchase]]))*4 +1,0)</f>
        <v>1</v>
      </c>
      <c r="O1690" s="1">
        <f>ROUND(_xlfn.PERCENTRANK.INC(customers[total_orders],customers[[#This Row],[total_orders]])*4+1,0)</f>
        <v>5</v>
      </c>
      <c r="P1690" s="1">
        <f>ROUND(_xlfn.PERCENTRANK.INC(customers[total_spend_usd],customers[[#This Row],[total_spend_usd]])*4+1,0)</f>
        <v>5</v>
      </c>
      <c r="Q1690" s="1">
        <v>155</v>
      </c>
      <c r="R1690" s="1" t="str">
        <f>_xlfn.XLOOKUP(Q1690,RFM[RFM Score],RFM[Client Segmentation])</f>
        <v>Cannot Lose Them</v>
      </c>
    </row>
    <row r="1691" spans="1:18" x14ac:dyDescent="0.3">
      <c r="A1691" t="s">
        <v>1743</v>
      </c>
      <c r="B1691" t="s">
        <v>11</v>
      </c>
      <c r="C1691">
        <v>59</v>
      </c>
      <c r="D1691" t="s">
        <v>8072</v>
      </c>
      <c r="E1691" t="s">
        <v>8087</v>
      </c>
      <c r="F1691" t="s">
        <v>12</v>
      </c>
      <c r="G1691">
        <v>5</v>
      </c>
      <c r="H1691" s="1">
        <v>12162</v>
      </c>
      <c r="I1691">
        <v>58238</v>
      </c>
      <c r="J1691" s="1">
        <v>7</v>
      </c>
      <c r="K1691" t="s">
        <v>25</v>
      </c>
      <c r="L1691" t="s">
        <v>14</v>
      </c>
      <c r="M1691" t="s">
        <v>15</v>
      </c>
      <c r="N1691" s="1">
        <f xml:space="preserve"> ROUND((1 - _xlfn.PERCENTRANK.INC(customers[days_since_last_purchase],customers[[#This Row],[days_since_last_purchase]]))*4 +1,0)</f>
        <v>5</v>
      </c>
      <c r="O1691" s="1">
        <f>ROUND(_xlfn.PERCENTRANK.INC(customers[total_orders],customers[[#This Row],[total_orders]])*4+1,0)</f>
        <v>2</v>
      </c>
      <c r="P1691" s="1">
        <f>ROUND(_xlfn.PERCENTRANK.INC(customers[total_spend_usd],customers[[#This Row],[total_spend_usd]])*4+1,0)</f>
        <v>3</v>
      </c>
      <c r="Q1691" s="1">
        <v>523</v>
      </c>
      <c r="R1691" s="1" t="str">
        <f>_xlfn.XLOOKUP(Q1691,RFM[RFM Score],RFM[Client Segmentation])</f>
        <v>Promising</v>
      </c>
    </row>
    <row r="1692" spans="1:18" x14ac:dyDescent="0.3">
      <c r="A1692" t="s">
        <v>1744</v>
      </c>
      <c r="B1692" t="s">
        <v>11</v>
      </c>
      <c r="C1692">
        <v>56</v>
      </c>
      <c r="D1692" t="s">
        <v>8072</v>
      </c>
      <c r="E1692" t="s">
        <v>8087</v>
      </c>
      <c r="F1692" t="s">
        <v>12</v>
      </c>
      <c r="G1692">
        <v>13</v>
      </c>
      <c r="H1692" s="1">
        <v>3139</v>
      </c>
      <c r="I1692">
        <v>37055</v>
      </c>
      <c r="J1692" s="1">
        <v>41</v>
      </c>
      <c r="K1692" t="s">
        <v>44</v>
      </c>
      <c r="L1692" t="s">
        <v>19</v>
      </c>
      <c r="M1692" t="s">
        <v>23</v>
      </c>
      <c r="N1692" s="1">
        <f xml:space="preserve"> ROUND((1 - _xlfn.PERCENTRANK.INC(customers[days_since_last_purchase],customers[[#This Row],[days_since_last_purchase]]))*4 +1,0)</f>
        <v>3</v>
      </c>
      <c r="O1692" s="1">
        <f>ROUND(_xlfn.PERCENTRANK.INC(customers[total_orders],customers[[#This Row],[total_orders]])*4+1,0)</f>
        <v>3</v>
      </c>
      <c r="P1692" s="1">
        <f>ROUND(_xlfn.PERCENTRANK.INC(customers[total_spend_usd],customers[[#This Row],[total_spend_usd]])*4+1,0)</f>
        <v>2</v>
      </c>
      <c r="Q1692" s="1">
        <v>332</v>
      </c>
      <c r="R1692" s="1" t="str">
        <f>_xlfn.XLOOKUP(Q1692,RFM[RFM Score],RFM[Client Segmentation])</f>
        <v>Hibernating</v>
      </c>
    </row>
    <row r="1693" spans="1:18" x14ac:dyDescent="0.3">
      <c r="A1693" t="s">
        <v>1745</v>
      </c>
      <c r="B1693" t="s">
        <v>43</v>
      </c>
      <c r="C1693">
        <v>33</v>
      </c>
      <c r="D1693" t="s">
        <v>8070</v>
      </c>
      <c r="E1693" t="s">
        <v>8087</v>
      </c>
      <c r="F1693" t="s">
        <v>12</v>
      </c>
      <c r="G1693">
        <v>30</v>
      </c>
      <c r="H1693" s="1">
        <v>7368</v>
      </c>
      <c r="I1693">
        <v>241914</v>
      </c>
      <c r="J1693" s="1">
        <v>108</v>
      </c>
      <c r="K1693" t="s">
        <v>21</v>
      </c>
      <c r="L1693" t="s">
        <v>19</v>
      </c>
      <c r="M1693" t="s">
        <v>23</v>
      </c>
      <c r="N1693" s="1">
        <f xml:space="preserve"> ROUND((1 - _xlfn.PERCENTRANK.INC(customers[days_since_last_purchase],customers[[#This Row],[days_since_last_purchase]]))*4 +1,0)</f>
        <v>2</v>
      </c>
      <c r="O1693" s="1">
        <f>ROUND(_xlfn.PERCENTRANK.INC(customers[total_orders],customers[[#This Row],[total_orders]])*4+1,0)</f>
        <v>4</v>
      </c>
      <c r="P1693" s="1">
        <f>ROUND(_xlfn.PERCENTRANK.INC(customers[total_spend_usd],customers[[#This Row],[total_spend_usd]])*4+1,0)</f>
        <v>4</v>
      </c>
      <c r="Q1693" s="1">
        <v>244</v>
      </c>
      <c r="R1693" s="1" t="str">
        <f>_xlfn.XLOOKUP(Q1693,RFM[RFM Score],RFM[Client Segmentation])</f>
        <v>At Risk</v>
      </c>
    </row>
    <row r="1694" spans="1:18" x14ac:dyDescent="0.3">
      <c r="A1694" t="s">
        <v>1746</v>
      </c>
      <c r="B1694" t="s">
        <v>11</v>
      </c>
      <c r="C1694">
        <v>49</v>
      </c>
      <c r="D1694" t="s">
        <v>8071</v>
      </c>
      <c r="E1694" t="s">
        <v>8084</v>
      </c>
      <c r="F1694" t="s">
        <v>12</v>
      </c>
      <c r="G1694">
        <v>4</v>
      </c>
      <c r="H1694" s="1">
        <v>284</v>
      </c>
      <c r="I1694">
        <v>12603</v>
      </c>
      <c r="J1694" s="1">
        <v>17</v>
      </c>
      <c r="K1694" t="s">
        <v>28</v>
      </c>
      <c r="L1694" t="s">
        <v>14</v>
      </c>
      <c r="M1694" t="s">
        <v>23</v>
      </c>
      <c r="N1694" s="1">
        <f xml:space="preserve"> ROUND((1 - _xlfn.PERCENTRANK.INC(customers[days_since_last_purchase],customers[[#This Row],[days_since_last_purchase]]))*4 +1,0)</f>
        <v>4</v>
      </c>
      <c r="O1694" s="1">
        <f>ROUND(_xlfn.PERCENTRANK.INC(customers[total_orders],customers[[#This Row],[total_orders]])*4+1,0)</f>
        <v>2</v>
      </c>
      <c r="P1694" s="1">
        <f>ROUND(_xlfn.PERCENTRANK.INC(customers[total_spend_usd],customers[[#This Row],[total_spend_usd]])*4+1,0)</f>
        <v>2</v>
      </c>
      <c r="Q1694" s="1">
        <v>422</v>
      </c>
      <c r="R1694" s="1" t="str">
        <f>_xlfn.XLOOKUP(Q1694,RFM[RFM Score],RFM[Client Segmentation])</f>
        <v>New Customer</v>
      </c>
    </row>
    <row r="1695" spans="1:18" x14ac:dyDescent="0.3">
      <c r="A1695" t="s">
        <v>1747</v>
      </c>
      <c r="B1695" t="s">
        <v>123</v>
      </c>
      <c r="C1695">
        <v>36</v>
      </c>
      <c r="D1695" t="s">
        <v>8068</v>
      </c>
      <c r="E1695" t="s">
        <v>8084</v>
      </c>
      <c r="F1695" t="s">
        <v>12</v>
      </c>
      <c r="G1695">
        <v>20</v>
      </c>
      <c r="H1695" s="1">
        <v>15139</v>
      </c>
      <c r="I1695">
        <v>346692</v>
      </c>
      <c r="J1695" s="1">
        <v>34</v>
      </c>
      <c r="K1695" t="s">
        <v>37</v>
      </c>
      <c r="L1695" t="s">
        <v>47</v>
      </c>
      <c r="M1695" t="s">
        <v>23</v>
      </c>
      <c r="N1695" s="1">
        <f xml:space="preserve"> ROUND((1 - _xlfn.PERCENTRANK.INC(customers[days_since_last_purchase],customers[[#This Row],[days_since_last_purchase]]))*4 +1,0)</f>
        <v>3</v>
      </c>
      <c r="O1695" s="1">
        <f>ROUND(_xlfn.PERCENTRANK.INC(customers[total_orders],customers[[#This Row],[total_orders]])*4+1,0)</f>
        <v>4</v>
      </c>
      <c r="P1695" s="1">
        <f>ROUND(_xlfn.PERCENTRANK.INC(customers[total_spend_usd],customers[[#This Row],[total_spend_usd]])*4+1,0)</f>
        <v>5</v>
      </c>
      <c r="Q1695" s="1">
        <v>345</v>
      </c>
      <c r="R1695" s="1" t="str">
        <f>_xlfn.XLOOKUP(Q1695,RFM[RFM Score],RFM[Client Segmentation])</f>
        <v>Loyal Customer</v>
      </c>
    </row>
    <row r="1696" spans="1:18" x14ac:dyDescent="0.3">
      <c r="A1696" t="s">
        <v>1748</v>
      </c>
      <c r="B1696" t="s">
        <v>88</v>
      </c>
      <c r="C1696">
        <v>48</v>
      </c>
      <c r="D1696" t="s">
        <v>8071</v>
      </c>
      <c r="E1696" t="s">
        <v>8086</v>
      </c>
      <c r="F1696" t="s">
        <v>12</v>
      </c>
      <c r="G1696">
        <v>25</v>
      </c>
      <c r="H1696" s="1">
        <v>14892</v>
      </c>
      <c r="I1696">
        <v>342875</v>
      </c>
      <c r="J1696" s="1">
        <v>22</v>
      </c>
      <c r="K1696" t="s">
        <v>28</v>
      </c>
      <c r="L1696" t="s">
        <v>19</v>
      </c>
      <c r="M1696" t="s">
        <v>23</v>
      </c>
      <c r="N1696" s="1">
        <f xml:space="preserve"> ROUND((1 - _xlfn.PERCENTRANK.INC(customers[days_since_last_purchase],customers[[#This Row],[days_since_last_purchase]]))*4 +1,0)</f>
        <v>4</v>
      </c>
      <c r="O1696" s="1">
        <f>ROUND(_xlfn.PERCENTRANK.INC(customers[total_orders],customers[[#This Row],[total_orders]])*4+1,0)</f>
        <v>4</v>
      </c>
      <c r="P1696" s="1">
        <f>ROUND(_xlfn.PERCENTRANK.INC(customers[total_spend_usd],customers[[#This Row],[total_spend_usd]])*4+1,0)</f>
        <v>5</v>
      </c>
      <c r="Q1696" s="1">
        <v>445</v>
      </c>
      <c r="R1696" s="1" t="str">
        <f>_xlfn.XLOOKUP(Q1696,RFM[RFM Score],RFM[Client Segmentation])</f>
        <v>Champion</v>
      </c>
    </row>
    <row r="1697" spans="1:18" x14ac:dyDescent="0.3">
      <c r="A1697" t="s">
        <v>1749</v>
      </c>
      <c r="B1697" t="s">
        <v>51</v>
      </c>
      <c r="C1697">
        <v>18</v>
      </c>
      <c r="D1697" t="s">
        <v>8069</v>
      </c>
      <c r="E1697" t="s">
        <v>8084</v>
      </c>
      <c r="F1697" t="s">
        <v>12</v>
      </c>
      <c r="G1697">
        <v>8</v>
      </c>
      <c r="H1697" s="1">
        <v>3169</v>
      </c>
      <c r="I1697">
        <v>21655</v>
      </c>
      <c r="J1697" s="1">
        <v>84</v>
      </c>
      <c r="K1697" t="s">
        <v>40</v>
      </c>
      <c r="L1697" t="s">
        <v>19</v>
      </c>
      <c r="M1697" t="s">
        <v>15</v>
      </c>
      <c r="N1697" s="1">
        <f xml:space="preserve"> ROUND((1 - _xlfn.PERCENTRANK.INC(customers[days_since_last_purchase],customers[[#This Row],[days_since_last_purchase]]))*4 +1,0)</f>
        <v>2</v>
      </c>
      <c r="O1697" s="1">
        <f>ROUND(_xlfn.PERCENTRANK.INC(customers[total_orders],customers[[#This Row],[total_orders]])*4+1,0)</f>
        <v>2</v>
      </c>
      <c r="P1697" s="1">
        <f>ROUND(_xlfn.PERCENTRANK.INC(customers[total_spend_usd],customers[[#This Row],[total_spend_usd]])*4+1,0)</f>
        <v>2</v>
      </c>
      <c r="Q1697" s="1">
        <v>222</v>
      </c>
      <c r="R1697" s="1" t="str">
        <f>_xlfn.XLOOKUP(Q1697,RFM[RFM Score],RFM[Client Segmentation])</f>
        <v>Hibernating</v>
      </c>
    </row>
    <row r="1698" spans="1:18" x14ac:dyDescent="0.3">
      <c r="A1698" t="s">
        <v>1750</v>
      </c>
      <c r="B1698" t="s">
        <v>96</v>
      </c>
      <c r="C1698">
        <v>46</v>
      </c>
      <c r="D1698" t="s">
        <v>8071</v>
      </c>
      <c r="E1698" t="s">
        <v>8084</v>
      </c>
      <c r="F1698" t="s">
        <v>12</v>
      </c>
      <c r="G1698">
        <v>25</v>
      </c>
      <c r="H1698" s="1">
        <v>825</v>
      </c>
      <c r="I1698">
        <v>189124</v>
      </c>
      <c r="J1698" s="1">
        <v>4</v>
      </c>
      <c r="K1698" t="s">
        <v>74</v>
      </c>
      <c r="L1698" t="s">
        <v>45</v>
      </c>
      <c r="M1698" t="s">
        <v>23</v>
      </c>
      <c r="N1698" s="1">
        <f xml:space="preserve"> ROUND((1 - _xlfn.PERCENTRANK.INC(customers[days_since_last_purchase],customers[[#This Row],[days_since_last_purchase]]))*4 +1,0)</f>
        <v>5</v>
      </c>
      <c r="O1698" s="1">
        <f>ROUND(_xlfn.PERCENTRANK.INC(customers[total_orders],customers[[#This Row],[total_orders]])*4+1,0)</f>
        <v>4</v>
      </c>
      <c r="P1698" s="1">
        <f>ROUND(_xlfn.PERCENTRANK.INC(customers[total_spend_usd],customers[[#This Row],[total_spend_usd]])*4+1,0)</f>
        <v>4</v>
      </c>
      <c r="Q1698" s="1">
        <v>544</v>
      </c>
      <c r="R1698" s="1" t="str">
        <f>_xlfn.XLOOKUP(Q1698,RFM[RFM Score],RFM[Client Segmentation])</f>
        <v>Champion</v>
      </c>
    </row>
    <row r="1699" spans="1:18" x14ac:dyDescent="0.3">
      <c r="A1699" t="s">
        <v>1751</v>
      </c>
      <c r="B1699" t="s">
        <v>11</v>
      </c>
      <c r="C1699">
        <v>26</v>
      </c>
      <c r="D1699" t="s">
        <v>8070</v>
      </c>
      <c r="E1699" t="s">
        <v>8087</v>
      </c>
      <c r="F1699" t="s">
        <v>17</v>
      </c>
      <c r="G1699">
        <v>9</v>
      </c>
      <c r="H1699" s="1">
        <v>7341</v>
      </c>
      <c r="I1699">
        <v>72533</v>
      </c>
      <c r="J1699" s="1">
        <v>0</v>
      </c>
      <c r="K1699" t="s">
        <v>28</v>
      </c>
      <c r="L1699" t="s">
        <v>14</v>
      </c>
      <c r="M1699" t="s">
        <v>23</v>
      </c>
      <c r="N1699" s="1">
        <f xml:space="preserve"> ROUND((1 - _xlfn.PERCENTRANK.INC(customers[days_since_last_purchase],customers[[#This Row],[days_since_last_purchase]]))*4 +1,0)</f>
        <v>5</v>
      </c>
      <c r="O1699" s="1">
        <f>ROUND(_xlfn.PERCENTRANK.INC(customers[total_orders],customers[[#This Row],[total_orders]])*4+1,0)</f>
        <v>2</v>
      </c>
      <c r="P1699" s="1">
        <f>ROUND(_xlfn.PERCENTRANK.INC(customers[total_spend_usd],customers[[#This Row],[total_spend_usd]])*4+1,0)</f>
        <v>3</v>
      </c>
      <c r="Q1699" s="1">
        <v>523</v>
      </c>
      <c r="R1699" s="1" t="str">
        <f>_xlfn.XLOOKUP(Q1699,RFM[RFM Score],RFM[Client Segmentation])</f>
        <v>Promising</v>
      </c>
    </row>
    <row r="1700" spans="1:18" x14ac:dyDescent="0.3">
      <c r="A1700" t="s">
        <v>1752</v>
      </c>
      <c r="B1700" t="s">
        <v>27</v>
      </c>
      <c r="C1700">
        <v>20</v>
      </c>
      <c r="D1700" t="s">
        <v>8069</v>
      </c>
      <c r="E1700" t="s">
        <v>8084</v>
      </c>
      <c r="F1700" t="s">
        <v>17</v>
      </c>
      <c r="G1700">
        <v>6</v>
      </c>
      <c r="H1700" s="1">
        <v>17944</v>
      </c>
      <c r="I1700">
        <v>10241</v>
      </c>
      <c r="J1700" s="1">
        <v>128</v>
      </c>
      <c r="K1700" t="s">
        <v>21</v>
      </c>
      <c r="L1700" t="s">
        <v>19</v>
      </c>
      <c r="M1700" t="s">
        <v>23</v>
      </c>
      <c r="N1700" s="1">
        <f xml:space="preserve"> ROUND((1 - _xlfn.PERCENTRANK.INC(customers[days_since_last_purchase],customers[[#This Row],[days_since_last_purchase]]))*4 +1,0)</f>
        <v>1</v>
      </c>
      <c r="O1700" s="1">
        <f>ROUND(_xlfn.PERCENTRANK.INC(customers[total_orders],customers[[#This Row],[total_orders]])*4+1,0)</f>
        <v>2</v>
      </c>
      <c r="P1700" s="1">
        <f>ROUND(_xlfn.PERCENTRANK.INC(customers[total_spend_usd],customers[[#This Row],[total_spend_usd]])*4+1,0)</f>
        <v>1</v>
      </c>
      <c r="Q1700" s="1">
        <v>121</v>
      </c>
      <c r="R1700" s="1" t="str">
        <f>_xlfn.XLOOKUP(Q1700,RFM[RFM Score],RFM[Client Segmentation])</f>
        <v>Lost</v>
      </c>
    </row>
    <row r="1701" spans="1:18" x14ac:dyDescent="0.3">
      <c r="A1701" t="s">
        <v>1753</v>
      </c>
      <c r="B1701" t="s">
        <v>64</v>
      </c>
      <c r="C1701">
        <v>54</v>
      </c>
      <c r="D1701" t="s">
        <v>8071</v>
      </c>
      <c r="E1701" t="s">
        <v>8084</v>
      </c>
      <c r="F1701" t="s">
        <v>17</v>
      </c>
      <c r="G1701">
        <v>2</v>
      </c>
      <c r="H1701" s="1">
        <v>3009</v>
      </c>
      <c r="I1701">
        <v>681</v>
      </c>
      <c r="J1701" s="1">
        <v>67</v>
      </c>
      <c r="K1701" t="s">
        <v>37</v>
      </c>
      <c r="L1701" t="s">
        <v>19</v>
      </c>
      <c r="M1701" t="s">
        <v>15</v>
      </c>
      <c r="N1701" s="1">
        <f xml:space="preserve"> ROUND((1 - _xlfn.PERCENTRANK.INC(customers[days_since_last_purchase],customers[[#This Row],[days_since_last_purchase]]))*4 +1,0)</f>
        <v>2</v>
      </c>
      <c r="O1701" s="1">
        <f>ROUND(_xlfn.PERCENTRANK.INC(customers[total_orders],customers[[#This Row],[total_orders]])*4+1,0)</f>
        <v>1</v>
      </c>
      <c r="P1701" s="1">
        <f>ROUND(_xlfn.PERCENTRANK.INC(customers[total_spend_usd],customers[[#This Row],[total_spend_usd]])*4+1,0)</f>
        <v>1</v>
      </c>
      <c r="Q1701" s="1">
        <v>211</v>
      </c>
      <c r="R1701" s="1" t="str">
        <f>_xlfn.XLOOKUP(Q1701,RFM[RFM Score],RFM[Client Segmentation])</f>
        <v>Hibernating</v>
      </c>
    </row>
    <row r="1702" spans="1:18" x14ac:dyDescent="0.3">
      <c r="A1702" t="s">
        <v>1754</v>
      </c>
      <c r="B1702" t="s">
        <v>11</v>
      </c>
      <c r="C1702">
        <v>30</v>
      </c>
      <c r="D1702" t="s">
        <v>8070</v>
      </c>
      <c r="E1702" t="s">
        <v>8084</v>
      </c>
      <c r="F1702" t="s">
        <v>17</v>
      </c>
      <c r="G1702">
        <v>14</v>
      </c>
      <c r="H1702" s="1">
        <v>7155</v>
      </c>
      <c r="I1702">
        <v>90368</v>
      </c>
      <c r="J1702" s="1">
        <v>12</v>
      </c>
      <c r="K1702" t="s">
        <v>28</v>
      </c>
      <c r="L1702" t="s">
        <v>34</v>
      </c>
      <c r="M1702" t="s">
        <v>23</v>
      </c>
      <c r="N1702" s="1">
        <f xml:space="preserve"> ROUND((1 - _xlfn.PERCENTRANK.INC(customers[days_since_last_purchase],customers[[#This Row],[days_since_last_purchase]]))*4 +1,0)</f>
        <v>4</v>
      </c>
      <c r="O1702" s="1">
        <f>ROUND(_xlfn.PERCENTRANK.INC(customers[total_orders],customers[[#This Row],[total_orders]])*4+1,0)</f>
        <v>3</v>
      </c>
      <c r="P1702" s="1">
        <f>ROUND(_xlfn.PERCENTRANK.INC(customers[total_spend_usd],customers[[#This Row],[total_spend_usd]])*4+1,0)</f>
        <v>3</v>
      </c>
      <c r="Q1702" s="1">
        <v>433</v>
      </c>
      <c r="R1702" s="1" t="str">
        <f>_xlfn.XLOOKUP(Q1702,RFM[RFM Score],RFM[Client Segmentation])</f>
        <v>Potential Loyalist</v>
      </c>
    </row>
    <row r="1703" spans="1:18" x14ac:dyDescent="0.3">
      <c r="A1703" t="s">
        <v>1755</v>
      </c>
      <c r="B1703" t="s">
        <v>107</v>
      </c>
      <c r="C1703">
        <v>32</v>
      </c>
      <c r="D1703" t="s">
        <v>8070</v>
      </c>
      <c r="E1703" t="s">
        <v>8084</v>
      </c>
      <c r="F1703" t="s">
        <v>17</v>
      </c>
      <c r="G1703">
        <v>67</v>
      </c>
      <c r="H1703" s="1">
        <v>3272</v>
      </c>
      <c r="I1703">
        <v>212973</v>
      </c>
      <c r="J1703" s="1">
        <v>55</v>
      </c>
      <c r="K1703" t="s">
        <v>13</v>
      </c>
      <c r="L1703" t="s">
        <v>34</v>
      </c>
      <c r="M1703" t="s">
        <v>15</v>
      </c>
      <c r="N1703" s="1">
        <f xml:space="preserve"> ROUND((1 - _xlfn.PERCENTRANK.INC(customers[days_since_last_purchase],customers[[#This Row],[days_since_last_purchase]]))*4 +1,0)</f>
        <v>3</v>
      </c>
      <c r="O1703" s="1">
        <f>ROUND(_xlfn.PERCENTRANK.INC(customers[total_orders],customers[[#This Row],[total_orders]])*4+1,0)</f>
        <v>5</v>
      </c>
      <c r="P1703" s="1">
        <f>ROUND(_xlfn.PERCENTRANK.INC(customers[total_spend_usd],customers[[#This Row],[total_spend_usd]])*4+1,0)</f>
        <v>4</v>
      </c>
      <c r="Q1703" s="1">
        <v>354</v>
      </c>
      <c r="R1703" s="1" t="str">
        <f>_xlfn.XLOOKUP(Q1703,RFM[RFM Score],RFM[Client Segmentation])</f>
        <v>Loyal Customer</v>
      </c>
    </row>
    <row r="1704" spans="1:18" x14ac:dyDescent="0.3">
      <c r="A1704" t="s">
        <v>1756</v>
      </c>
      <c r="B1704" t="s">
        <v>11</v>
      </c>
      <c r="C1704">
        <v>41</v>
      </c>
      <c r="D1704" t="s">
        <v>8068</v>
      </c>
      <c r="E1704" t="s">
        <v>8084</v>
      </c>
      <c r="F1704" t="s">
        <v>12</v>
      </c>
      <c r="G1704">
        <v>19</v>
      </c>
      <c r="H1704" s="1">
        <v>4945</v>
      </c>
      <c r="I1704">
        <v>84938</v>
      </c>
      <c r="J1704" s="1">
        <v>10</v>
      </c>
      <c r="K1704" t="s">
        <v>40</v>
      </c>
      <c r="L1704" t="s">
        <v>47</v>
      </c>
      <c r="M1704" t="s">
        <v>23</v>
      </c>
      <c r="N1704" s="1">
        <f xml:space="preserve"> ROUND((1 - _xlfn.PERCENTRANK.INC(customers[days_since_last_purchase],customers[[#This Row],[days_since_last_purchase]]))*4 +1,0)</f>
        <v>4</v>
      </c>
      <c r="O1704" s="1">
        <f>ROUND(_xlfn.PERCENTRANK.INC(customers[total_orders],customers[[#This Row],[total_orders]])*4+1,0)</f>
        <v>4</v>
      </c>
      <c r="P1704" s="1">
        <f>ROUND(_xlfn.PERCENTRANK.INC(customers[total_spend_usd],customers[[#This Row],[total_spend_usd]])*4+1,0)</f>
        <v>3</v>
      </c>
      <c r="Q1704" s="1">
        <v>443</v>
      </c>
      <c r="R1704" s="1" t="str">
        <f>_xlfn.XLOOKUP(Q1704,RFM[RFM Score],RFM[Client Segmentation])</f>
        <v>Need Attention</v>
      </c>
    </row>
    <row r="1705" spans="1:18" x14ac:dyDescent="0.3">
      <c r="A1705" t="s">
        <v>1757</v>
      </c>
      <c r="B1705" t="s">
        <v>96</v>
      </c>
      <c r="C1705">
        <v>47</v>
      </c>
      <c r="D1705" t="s">
        <v>8071</v>
      </c>
      <c r="E1705" t="s">
        <v>8084</v>
      </c>
      <c r="F1705" t="s">
        <v>12</v>
      </c>
      <c r="G1705">
        <v>12</v>
      </c>
      <c r="H1705" s="1">
        <v>7794</v>
      </c>
      <c r="I1705">
        <v>81481</v>
      </c>
      <c r="J1705" s="1">
        <v>2</v>
      </c>
      <c r="K1705" t="s">
        <v>52</v>
      </c>
      <c r="L1705" t="s">
        <v>47</v>
      </c>
      <c r="M1705" t="s">
        <v>23</v>
      </c>
      <c r="N1705" s="1">
        <f xml:space="preserve"> ROUND((1 - _xlfn.PERCENTRANK.INC(customers[days_since_last_purchase],customers[[#This Row],[days_since_last_purchase]]))*4 +1,0)</f>
        <v>5</v>
      </c>
      <c r="O1705" s="1">
        <f>ROUND(_xlfn.PERCENTRANK.INC(customers[total_orders],customers[[#This Row],[total_orders]])*4+1,0)</f>
        <v>3</v>
      </c>
      <c r="P1705" s="1">
        <f>ROUND(_xlfn.PERCENTRANK.INC(customers[total_spend_usd],customers[[#This Row],[total_spend_usd]])*4+1,0)</f>
        <v>3</v>
      </c>
      <c r="Q1705" s="1">
        <v>533</v>
      </c>
      <c r="R1705" s="1" t="str">
        <f>_xlfn.XLOOKUP(Q1705,RFM[RFM Score],RFM[Client Segmentation])</f>
        <v>Potential Loyalist</v>
      </c>
    </row>
    <row r="1706" spans="1:18" x14ac:dyDescent="0.3">
      <c r="A1706" t="s">
        <v>1758</v>
      </c>
      <c r="B1706" t="s">
        <v>11</v>
      </c>
      <c r="C1706">
        <v>21</v>
      </c>
      <c r="D1706" t="s">
        <v>8069</v>
      </c>
      <c r="E1706" t="s">
        <v>8084</v>
      </c>
      <c r="F1706" t="s">
        <v>17</v>
      </c>
      <c r="G1706">
        <v>7</v>
      </c>
      <c r="H1706" s="1">
        <v>3387</v>
      </c>
      <c r="I1706">
        <v>25679</v>
      </c>
      <c r="J1706" s="1">
        <v>4</v>
      </c>
      <c r="K1706" t="s">
        <v>25</v>
      </c>
      <c r="L1706" t="s">
        <v>14</v>
      </c>
      <c r="M1706" t="s">
        <v>23</v>
      </c>
      <c r="N1706" s="1">
        <f xml:space="preserve"> ROUND((1 - _xlfn.PERCENTRANK.INC(customers[days_since_last_purchase],customers[[#This Row],[days_since_last_purchase]]))*4 +1,0)</f>
        <v>5</v>
      </c>
      <c r="O1706" s="1">
        <f>ROUND(_xlfn.PERCENTRANK.INC(customers[total_orders],customers[[#This Row],[total_orders]])*4+1,0)</f>
        <v>2</v>
      </c>
      <c r="P1706" s="1">
        <f>ROUND(_xlfn.PERCENTRANK.INC(customers[total_spend_usd],customers[[#This Row],[total_spend_usd]])*4+1,0)</f>
        <v>2</v>
      </c>
      <c r="Q1706" s="1">
        <v>522</v>
      </c>
      <c r="R1706" s="1" t="str">
        <f>_xlfn.XLOOKUP(Q1706,RFM[RFM Score],RFM[Client Segmentation])</f>
        <v>Promising</v>
      </c>
    </row>
    <row r="1707" spans="1:18" x14ac:dyDescent="0.3">
      <c r="A1707" t="s">
        <v>1759</v>
      </c>
      <c r="B1707" t="s">
        <v>11</v>
      </c>
      <c r="C1707">
        <v>25</v>
      </c>
      <c r="D1707" t="s">
        <v>8070</v>
      </c>
      <c r="E1707" t="s">
        <v>8084</v>
      </c>
      <c r="F1707" t="s">
        <v>17</v>
      </c>
      <c r="G1707">
        <v>14</v>
      </c>
      <c r="H1707" s="1">
        <v>20686</v>
      </c>
      <c r="I1707">
        <v>304926</v>
      </c>
      <c r="J1707" s="1">
        <v>15</v>
      </c>
      <c r="K1707" t="s">
        <v>28</v>
      </c>
      <c r="L1707" t="s">
        <v>45</v>
      </c>
      <c r="M1707" t="s">
        <v>23</v>
      </c>
      <c r="N1707" s="1">
        <f xml:space="preserve"> ROUND((1 - _xlfn.PERCENTRANK.INC(customers[days_since_last_purchase],customers[[#This Row],[days_since_last_purchase]]))*4 +1,0)</f>
        <v>4</v>
      </c>
      <c r="O1707" s="1">
        <f>ROUND(_xlfn.PERCENTRANK.INC(customers[total_orders],customers[[#This Row],[total_orders]])*4+1,0)</f>
        <v>3</v>
      </c>
      <c r="P1707" s="1">
        <f>ROUND(_xlfn.PERCENTRANK.INC(customers[total_spend_usd],customers[[#This Row],[total_spend_usd]])*4+1,0)</f>
        <v>5</v>
      </c>
      <c r="Q1707" s="1">
        <v>435</v>
      </c>
      <c r="R1707" s="1" t="str">
        <f>_xlfn.XLOOKUP(Q1707,RFM[RFM Score],RFM[Client Segmentation])</f>
        <v>Loyal Customer</v>
      </c>
    </row>
    <row r="1708" spans="1:18" x14ac:dyDescent="0.3">
      <c r="A1708" t="s">
        <v>1760</v>
      </c>
      <c r="B1708" t="s">
        <v>68</v>
      </c>
      <c r="C1708">
        <v>18</v>
      </c>
      <c r="D1708" t="s">
        <v>8069</v>
      </c>
      <c r="E1708" t="s">
        <v>8084</v>
      </c>
      <c r="F1708" t="s">
        <v>12</v>
      </c>
      <c r="G1708">
        <v>18</v>
      </c>
      <c r="H1708" s="1">
        <v>6991</v>
      </c>
      <c r="I1708">
        <v>110251</v>
      </c>
      <c r="J1708" s="1">
        <v>122</v>
      </c>
      <c r="K1708" t="s">
        <v>25</v>
      </c>
      <c r="L1708" t="s">
        <v>45</v>
      </c>
      <c r="M1708" t="s">
        <v>15</v>
      </c>
      <c r="N1708" s="1">
        <f xml:space="preserve"> ROUND((1 - _xlfn.PERCENTRANK.INC(customers[days_since_last_purchase],customers[[#This Row],[days_since_last_purchase]]))*4 +1,0)</f>
        <v>2</v>
      </c>
      <c r="O1708" s="1">
        <f>ROUND(_xlfn.PERCENTRANK.INC(customers[total_orders],customers[[#This Row],[total_orders]])*4+1,0)</f>
        <v>4</v>
      </c>
      <c r="P1708" s="1">
        <f>ROUND(_xlfn.PERCENTRANK.INC(customers[total_spend_usd],customers[[#This Row],[total_spend_usd]])*4+1,0)</f>
        <v>4</v>
      </c>
      <c r="Q1708" s="1">
        <v>244</v>
      </c>
      <c r="R1708" s="1" t="str">
        <f>_xlfn.XLOOKUP(Q1708,RFM[RFM Score],RFM[Client Segmentation])</f>
        <v>At Risk</v>
      </c>
    </row>
    <row r="1709" spans="1:18" x14ac:dyDescent="0.3">
      <c r="A1709" t="s">
        <v>1761</v>
      </c>
      <c r="B1709" t="s">
        <v>11</v>
      </c>
      <c r="C1709">
        <v>49</v>
      </c>
      <c r="D1709" t="s">
        <v>8071</v>
      </c>
      <c r="E1709" t="s">
        <v>8087</v>
      </c>
      <c r="F1709" t="s">
        <v>17</v>
      </c>
      <c r="G1709">
        <v>5</v>
      </c>
      <c r="H1709" s="1">
        <v>8023</v>
      </c>
      <c r="I1709">
        <v>38454</v>
      </c>
      <c r="J1709" s="1">
        <v>70</v>
      </c>
      <c r="K1709" t="s">
        <v>31</v>
      </c>
      <c r="L1709" t="s">
        <v>45</v>
      </c>
      <c r="M1709" t="s">
        <v>15</v>
      </c>
      <c r="N1709" s="1">
        <f xml:space="preserve"> ROUND((1 - _xlfn.PERCENTRANK.INC(customers[days_since_last_purchase],customers[[#This Row],[days_since_last_purchase]]))*4 +1,0)</f>
        <v>2</v>
      </c>
      <c r="O1709" s="1">
        <f>ROUND(_xlfn.PERCENTRANK.INC(customers[total_orders],customers[[#This Row],[total_orders]])*4+1,0)</f>
        <v>2</v>
      </c>
      <c r="P1709" s="1">
        <f>ROUND(_xlfn.PERCENTRANK.INC(customers[total_spend_usd],customers[[#This Row],[total_spend_usd]])*4+1,0)</f>
        <v>2</v>
      </c>
      <c r="Q1709" s="1">
        <v>222</v>
      </c>
      <c r="R1709" s="1" t="str">
        <f>_xlfn.XLOOKUP(Q1709,RFM[RFM Score],RFM[Client Segmentation])</f>
        <v>Hibernating</v>
      </c>
    </row>
    <row r="1710" spans="1:18" x14ac:dyDescent="0.3">
      <c r="A1710" t="s">
        <v>1762</v>
      </c>
      <c r="B1710" t="s">
        <v>11</v>
      </c>
      <c r="C1710">
        <v>39</v>
      </c>
      <c r="D1710" t="s">
        <v>8068</v>
      </c>
      <c r="E1710" t="s">
        <v>8084</v>
      </c>
      <c r="F1710" t="s">
        <v>17</v>
      </c>
      <c r="G1710">
        <v>9</v>
      </c>
      <c r="H1710" s="1">
        <v>611</v>
      </c>
      <c r="I1710">
        <v>6283</v>
      </c>
      <c r="J1710" s="1">
        <v>115</v>
      </c>
      <c r="K1710" t="s">
        <v>98</v>
      </c>
      <c r="L1710" t="s">
        <v>45</v>
      </c>
      <c r="M1710" t="s">
        <v>15</v>
      </c>
      <c r="N1710" s="1">
        <f xml:space="preserve"> ROUND((1 - _xlfn.PERCENTRANK.INC(customers[days_since_last_purchase],customers[[#This Row],[days_since_last_purchase]]))*4 +1,0)</f>
        <v>2</v>
      </c>
      <c r="O1710" s="1">
        <f>ROUND(_xlfn.PERCENTRANK.INC(customers[total_orders],customers[[#This Row],[total_orders]])*4+1,0)</f>
        <v>2</v>
      </c>
      <c r="P1710" s="1">
        <f>ROUND(_xlfn.PERCENTRANK.INC(customers[total_spend_usd],customers[[#This Row],[total_spend_usd]])*4+1,0)</f>
        <v>1</v>
      </c>
      <c r="Q1710" s="1">
        <v>221</v>
      </c>
      <c r="R1710" s="1" t="str">
        <f>_xlfn.XLOOKUP(Q1710,RFM[RFM Score],RFM[Client Segmentation])</f>
        <v>About To Sleep</v>
      </c>
    </row>
    <row r="1711" spans="1:18" x14ac:dyDescent="0.3">
      <c r="A1711" t="s">
        <v>1763</v>
      </c>
      <c r="B1711" t="s">
        <v>96</v>
      </c>
      <c r="C1711">
        <v>23</v>
      </c>
      <c r="D1711" t="s">
        <v>8069</v>
      </c>
      <c r="E1711" t="s">
        <v>8087</v>
      </c>
      <c r="F1711" t="s">
        <v>12</v>
      </c>
      <c r="G1711">
        <v>70</v>
      </c>
      <c r="H1711" s="1">
        <v>3739</v>
      </c>
      <c r="I1711">
        <v>296839</v>
      </c>
      <c r="J1711" s="1">
        <v>9</v>
      </c>
      <c r="K1711" t="s">
        <v>21</v>
      </c>
      <c r="L1711" t="s">
        <v>19</v>
      </c>
      <c r="M1711" t="s">
        <v>23</v>
      </c>
      <c r="N1711" s="1">
        <f xml:space="preserve"> ROUND((1 - _xlfn.PERCENTRANK.INC(customers[days_since_last_purchase],customers[[#This Row],[days_since_last_purchase]]))*4 +1,0)</f>
        <v>4</v>
      </c>
      <c r="O1711" s="1">
        <f>ROUND(_xlfn.PERCENTRANK.INC(customers[total_orders],customers[[#This Row],[total_orders]])*4+1,0)</f>
        <v>5</v>
      </c>
      <c r="P1711" s="1">
        <f>ROUND(_xlfn.PERCENTRANK.INC(customers[total_spend_usd],customers[[#This Row],[total_spend_usd]])*4+1,0)</f>
        <v>4</v>
      </c>
      <c r="Q1711" s="1">
        <v>454</v>
      </c>
      <c r="R1711" s="1" t="str">
        <f>_xlfn.XLOOKUP(Q1711,RFM[RFM Score],RFM[Client Segmentation])</f>
        <v>Champion</v>
      </c>
    </row>
    <row r="1712" spans="1:18" x14ac:dyDescent="0.3">
      <c r="A1712" t="s">
        <v>1764</v>
      </c>
      <c r="B1712" t="s">
        <v>11</v>
      </c>
      <c r="C1712">
        <v>53</v>
      </c>
      <c r="D1712" t="s">
        <v>8071</v>
      </c>
      <c r="E1712" t="s">
        <v>8084</v>
      </c>
      <c r="F1712" t="s">
        <v>12</v>
      </c>
      <c r="G1712">
        <v>3</v>
      </c>
      <c r="H1712" s="1">
        <v>6853</v>
      </c>
      <c r="I1712">
        <v>18683</v>
      </c>
      <c r="J1712" s="1">
        <v>126</v>
      </c>
      <c r="K1712" t="s">
        <v>37</v>
      </c>
      <c r="L1712" t="s">
        <v>14</v>
      </c>
      <c r="M1712" t="s">
        <v>23</v>
      </c>
      <c r="N1712" s="1">
        <f xml:space="preserve"> ROUND((1 - _xlfn.PERCENTRANK.INC(customers[days_since_last_purchase],customers[[#This Row],[days_since_last_purchase]]))*4 +1,0)</f>
        <v>1</v>
      </c>
      <c r="O1712" s="1">
        <f>ROUND(_xlfn.PERCENTRANK.INC(customers[total_orders],customers[[#This Row],[total_orders]])*4+1,0)</f>
        <v>1</v>
      </c>
      <c r="P1712" s="1">
        <f>ROUND(_xlfn.PERCENTRANK.INC(customers[total_spend_usd],customers[[#This Row],[total_spend_usd]])*4+1,0)</f>
        <v>2</v>
      </c>
      <c r="Q1712" s="1">
        <v>112</v>
      </c>
      <c r="R1712" s="1" t="str">
        <f>_xlfn.XLOOKUP(Q1712,RFM[RFM Score],RFM[Client Segmentation])</f>
        <v>Lost</v>
      </c>
    </row>
    <row r="1713" spans="1:18" x14ac:dyDescent="0.3">
      <c r="A1713" t="s">
        <v>1765</v>
      </c>
      <c r="B1713" t="s">
        <v>11</v>
      </c>
      <c r="C1713">
        <v>42</v>
      </c>
      <c r="D1713" t="s">
        <v>8068</v>
      </c>
      <c r="E1713" t="s">
        <v>8086</v>
      </c>
      <c r="F1713" t="s">
        <v>12</v>
      </c>
      <c r="G1713">
        <v>18</v>
      </c>
      <c r="H1713" s="1">
        <v>65992</v>
      </c>
      <c r="I1713">
        <v>1208856</v>
      </c>
      <c r="J1713" s="1">
        <v>14</v>
      </c>
      <c r="K1713" t="s">
        <v>28</v>
      </c>
      <c r="L1713" t="s">
        <v>19</v>
      </c>
      <c r="M1713" t="s">
        <v>23</v>
      </c>
      <c r="N1713" s="1">
        <f xml:space="preserve"> ROUND((1 - _xlfn.PERCENTRANK.INC(customers[days_since_last_purchase],customers[[#This Row],[days_since_last_purchase]]))*4 +1,0)</f>
        <v>4</v>
      </c>
      <c r="O1713" s="1">
        <f>ROUND(_xlfn.PERCENTRANK.INC(customers[total_orders],customers[[#This Row],[total_orders]])*4+1,0)</f>
        <v>4</v>
      </c>
      <c r="P1713" s="1">
        <f>ROUND(_xlfn.PERCENTRANK.INC(customers[total_spend_usd],customers[[#This Row],[total_spend_usd]])*4+1,0)</f>
        <v>5</v>
      </c>
      <c r="Q1713" s="1">
        <v>445</v>
      </c>
      <c r="R1713" s="1" t="str">
        <f>_xlfn.XLOOKUP(Q1713,RFM[RFM Score],RFM[Client Segmentation])</f>
        <v>Champion</v>
      </c>
    </row>
    <row r="1714" spans="1:18" x14ac:dyDescent="0.3">
      <c r="A1714" t="s">
        <v>1766</v>
      </c>
      <c r="B1714" t="s">
        <v>11</v>
      </c>
      <c r="C1714">
        <v>31</v>
      </c>
      <c r="D1714" t="s">
        <v>8070</v>
      </c>
      <c r="E1714" t="s">
        <v>8084</v>
      </c>
      <c r="F1714" t="s">
        <v>17</v>
      </c>
      <c r="G1714">
        <v>1</v>
      </c>
      <c r="H1714" s="1">
        <v>5285</v>
      </c>
      <c r="I1714">
        <v>5281</v>
      </c>
      <c r="J1714" s="1">
        <v>25</v>
      </c>
      <c r="K1714" t="s">
        <v>25</v>
      </c>
      <c r="L1714" t="s">
        <v>14</v>
      </c>
      <c r="M1714" t="s">
        <v>23</v>
      </c>
      <c r="N1714" s="1">
        <f xml:space="preserve"> ROUND((1 - _xlfn.PERCENTRANK.INC(customers[days_since_last_purchase],customers[[#This Row],[days_since_last_purchase]]))*4 +1,0)</f>
        <v>4</v>
      </c>
      <c r="O1714" s="1">
        <f>ROUND(_xlfn.PERCENTRANK.INC(customers[total_orders],customers[[#This Row],[total_orders]])*4+1,0)</f>
        <v>1</v>
      </c>
      <c r="P1714" s="1">
        <f>ROUND(_xlfn.PERCENTRANK.INC(customers[total_spend_usd],customers[[#This Row],[total_spend_usd]])*4+1,0)</f>
        <v>1</v>
      </c>
      <c r="Q1714" s="1">
        <v>411</v>
      </c>
      <c r="R1714" s="1" t="str">
        <f>_xlfn.XLOOKUP(Q1714,RFM[RFM Score],RFM[Client Segmentation])</f>
        <v>New Customer</v>
      </c>
    </row>
    <row r="1715" spans="1:18" x14ac:dyDescent="0.3">
      <c r="A1715" t="s">
        <v>1767</v>
      </c>
      <c r="B1715" t="s">
        <v>33</v>
      </c>
      <c r="C1715">
        <v>48</v>
      </c>
      <c r="D1715" t="s">
        <v>8071</v>
      </c>
      <c r="E1715" t="s">
        <v>8084</v>
      </c>
      <c r="F1715" t="s">
        <v>12</v>
      </c>
      <c r="G1715">
        <v>55</v>
      </c>
      <c r="H1715" s="1">
        <v>2371</v>
      </c>
      <c r="I1715">
        <v>138799</v>
      </c>
      <c r="J1715" s="1">
        <v>60</v>
      </c>
      <c r="K1715" t="s">
        <v>21</v>
      </c>
      <c r="L1715" t="s">
        <v>19</v>
      </c>
      <c r="M1715" t="s">
        <v>23</v>
      </c>
      <c r="N1715" s="1">
        <f xml:space="preserve"> ROUND((1 - _xlfn.PERCENTRANK.INC(customers[days_since_last_purchase],customers[[#This Row],[days_since_last_purchase]]))*4 +1,0)</f>
        <v>2</v>
      </c>
      <c r="O1715" s="1">
        <f>ROUND(_xlfn.PERCENTRANK.INC(customers[total_orders],customers[[#This Row],[total_orders]])*4+1,0)</f>
        <v>5</v>
      </c>
      <c r="P1715" s="1">
        <f>ROUND(_xlfn.PERCENTRANK.INC(customers[total_spend_usd],customers[[#This Row],[total_spend_usd]])*4+1,0)</f>
        <v>4</v>
      </c>
      <c r="Q1715" s="1">
        <v>254</v>
      </c>
      <c r="R1715" s="1" t="str">
        <f>_xlfn.XLOOKUP(Q1715,RFM[RFM Score],RFM[Client Segmentation])</f>
        <v>At Risk</v>
      </c>
    </row>
    <row r="1716" spans="1:18" x14ac:dyDescent="0.3">
      <c r="A1716" t="s">
        <v>1768</v>
      </c>
      <c r="B1716" t="s">
        <v>11</v>
      </c>
      <c r="C1716">
        <v>52</v>
      </c>
      <c r="D1716" t="s">
        <v>8071</v>
      </c>
      <c r="E1716" t="s">
        <v>8084</v>
      </c>
      <c r="F1716" t="s">
        <v>17</v>
      </c>
      <c r="G1716">
        <v>10</v>
      </c>
      <c r="H1716" s="1">
        <v>5316</v>
      </c>
      <c r="I1716">
        <v>45582</v>
      </c>
      <c r="J1716" s="1">
        <v>16</v>
      </c>
      <c r="K1716" t="s">
        <v>28</v>
      </c>
      <c r="L1716" t="s">
        <v>45</v>
      </c>
      <c r="M1716" t="s">
        <v>23</v>
      </c>
      <c r="N1716" s="1">
        <f xml:space="preserve"> ROUND((1 - _xlfn.PERCENTRANK.INC(customers[days_since_last_purchase],customers[[#This Row],[days_since_last_purchase]]))*4 +1,0)</f>
        <v>4</v>
      </c>
      <c r="O1716" s="1">
        <f>ROUND(_xlfn.PERCENTRANK.INC(customers[total_orders],customers[[#This Row],[total_orders]])*4+1,0)</f>
        <v>3</v>
      </c>
      <c r="P1716" s="1">
        <f>ROUND(_xlfn.PERCENTRANK.INC(customers[total_spend_usd],customers[[#This Row],[total_spend_usd]])*4+1,0)</f>
        <v>3</v>
      </c>
      <c r="Q1716" s="1">
        <v>433</v>
      </c>
      <c r="R1716" s="1" t="str">
        <f>_xlfn.XLOOKUP(Q1716,RFM[RFM Score],RFM[Client Segmentation])</f>
        <v>Potential Loyalist</v>
      </c>
    </row>
    <row r="1717" spans="1:18" x14ac:dyDescent="0.3">
      <c r="A1717" t="s">
        <v>1769</v>
      </c>
      <c r="B1717" t="s">
        <v>11</v>
      </c>
      <c r="C1717">
        <v>37</v>
      </c>
      <c r="D1717" t="s">
        <v>8068</v>
      </c>
      <c r="E1717" t="s">
        <v>8087</v>
      </c>
      <c r="F1717" t="s">
        <v>17</v>
      </c>
      <c r="G1717">
        <v>2</v>
      </c>
      <c r="H1717" s="1">
        <v>7798</v>
      </c>
      <c r="I1717">
        <v>17368</v>
      </c>
      <c r="J1717" s="1">
        <v>40</v>
      </c>
      <c r="K1717" t="s">
        <v>13</v>
      </c>
      <c r="L1717" t="s">
        <v>34</v>
      </c>
      <c r="M1717" t="s">
        <v>15</v>
      </c>
      <c r="N1717" s="1">
        <f xml:space="preserve"> ROUND((1 - _xlfn.PERCENTRANK.INC(customers[days_since_last_purchase],customers[[#This Row],[days_since_last_purchase]]))*4 +1,0)</f>
        <v>3</v>
      </c>
      <c r="O1717" s="1">
        <f>ROUND(_xlfn.PERCENTRANK.INC(customers[total_orders],customers[[#This Row],[total_orders]])*4+1,0)</f>
        <v>1</v>
      </c>
      <c r="P1717" s="1">
        <f>ROUND(_xlfn.PERCENTRANK.INC(customers[total_spend_usd],customers[[#This Row],[total_spend_usd]])*4+1,0)</f>
        <v>2</v>
      </c>
      <c r="Q1717" s="1">
        <v>312</v>
      </c>
      <c r="R1717" s="1" t="str">
        <f>_xlfn.XLOOKUP(Q1717,RFM[RFM Score],RFM[Client Segmentation])</f>
        <v>About To Sleep</v>
      </c>
    </row>
    <row r="1718" spans="1:18" x14ac:dyDescent="0.3">
      <c r="A1718" t="s">
        <v>1770</v>
      </c>
      <c r="B1718" t="s">
        <v>11</v>
      </c>
      <c r="C1718">
        <v>18</v>
      </c>
      <c r="D1718" t="s">
        <v>8069</v>
      </c>
      <c r="E1718" t="s">
        <v>8084</v>
      </c>
      <c r="F1718" t="s">
        <v>17</v>
      </c>
      <c r="G1718">
        <v>34</v>
      </c>
      <c r="H1718" s="1">
        <v>4207</v>
      </c>
      <c r="I1718">
        <v>154863</v>
      </c>
      <c r="J1718" s="1">
        <v>13</v>
      </c>
      <c r="K1718" t="s">
        <v>25</v>
      </c>
      <c r="L1718" t="s">
        <v>34</v>
      </c>
      <c r="M1718" t="s">
        <v>23</v>
      </c>
      <c r="N1718" s="1">
        <f xml:space="preserve"> ROUND((1 - _xlfn.PERCENTRANK.INC(customers[days_since_last_purchase],customers[[#This Row],[days_since_last_purchase]]))*4 +1,0)</f>
        <v>4</v>
      </c>
      <c r="O1718" s="1">
        <f>ROUND(_xlfn.PERCENTRANK.INC(customers[total_orders],customers[[#This Row],[total_orders]])*4+1,0)</f>
        <v>4</v>
      </c>
      <c r="P1718" s="1">
        <f>ROUND(_xlfn.PERCENTRANK.INC(customers[total_spend_usd],customers[[#This Row],[total_spend_usd]])*4+1,0)</f>
        <v>4</v>
      </c>
      <c r="Q1718" s="1">
        <v>444</v>
      </c>
      <c r="R1718" s="1" t="str">
        <f>_xlfn.XLOOKUP(Q1718,RFM[RFM Score],RFM[Client Segmentation])</f>
        <v>Loyal Customer</v>
      </c>
    </row>
    <row r="1719" spans="1:18" x14ac:dyDescent="0.3">
      <c r="A1719" t="s">
        <v>1771</v>
      </c>
      <c r="B1719" t="s">
        <v>61</v>
      </c>
      <c r="C1719">
        <v>38</v>
      </c>
      <c r="D1719" t="s">
        <v>8068</v>
      </c>
      <c r="E1719" t="s">
        <v>8086</v>
      </c>
      <c r="F1719" t="s">
        <v>17</v>
      </c>
      <c r="G1719">
        <v>10</v>
      </c>
      <c r="H1719" s="1">
        <v>5936</v>
      </c>
      <c r="I1719">
        <v>5703</v>
      </c>
      <c r="J1719" s="1">
        <v>46</v>
      </c>
      <c r="K1719" t="s">
        <v>21</v>
      </c>
      <c r="L1719" t="s">
        <v>34</v>
      </c>
      <c r="M1719" t="s">
        <v>23</v>
      </c>
      <c r="N1719" s="1">
        <f xml:space="preserve"> ROUND((1 - _xlfn.PERCENTRANK.INC(customers[days_since_last_purchase],customers[[#This Row],[days_since_last_purchase]]))*4 +1,0)</f>
        <v>3</v>
      </c>
      <c r="O1719" s="1">
        <f>ROUND(_xlfn.PERCENTRANK.INC(customers[total_orders],customers[[#This Row],[total_orders]])*4+1,0)</f>
        <v>3</v>
      </c>
      <c r="P1719" s="1">
        <f>ROUND(_xlfn.PERCENTRANK.INC(customers[total_spend_usd],customers[[#This Row],[total_spend_usd]])*4+1,0)</f>
        <v>1</v>
      </c>
      <c r="Q1719" s="1">
        <v>331</v>
      </c>
      <c r="R1719" s="1" t="str">
        <f>_xlfn.XLOOKUP(Q1719,RFM[RFM Score],RFM[Client Segmentation])</f>
        <v>About To Sleep</v>
      </c>
    </row>
    <row r="1720" spans="1:18" x14ac:dyDescent="0.3">
      <c r="A1720" t="s">
        <v>1772</v>
      </c>
      <c r="B1720" t="s">
        <v>11</v>
      </c>
      <c r="C1720">
        <v>34</v>
      </c>
      <c r="D1720" t="s">
        <v>8070</v>
      </c>
      <c r="E1720" t="s">
        <v>8087</v>
      </c>
      <c r="F1720" t="s">
        <v>17</v>
      </c>
      <c r="G1720">
        <v>31</v>
      </c>
      <c r="H1720" s="1">
        <v>10578</v>
      </c>
      <c r="I1720">
        <v>312692</v>
      </c>
      <c r="J1720" s="1">
        <v>12</v>
      </c>
      <c r="K1720" t="s">
        <v>124</v>
      </c>
      <c r="L1720" t="s">
        <v>19</v>
      </c>
      <c r="M1720" t="s">
        <v>23</v>
      </c>
      <c r="N1720" s="1">
        <f xml:space="preserve"> ROUND((1 - _xlfn.PERCENTRANK.INC(customers[days_since_last_purchase],customers[[#This Row],[days_since_last_purchase]]))*4 +1,0)</f>
        <v>4</v>
      </c>
      <c r="O1720" s="1">
        <f>ROUND(_xlfn.PERCENTRANK.INC(customers[total_orders],customers[[#This Row],[total_orders]])*4+1,0)</f>
        <v>4</v>
      </c>
      <c r="P1720" s="1">
        <f>ROUND(_xlfn.PERCENTRANK.INC(customers[total_spend_usd],customers[[#This Row],[total_spend_usd]])*4+1,0)</f>
        <v>5</v>
      </c>
      <c r="Q1720" s="1">
        <v>445</v>
      </c>
      <c r="R1720" s="1" t="str">
        <f>_xlfn.XLOOKUP(Q1720,RFM[RFM Score],RFM[Client Segmentation])</f>
        <v>Champion</v>
      </c>
    </row>
    <row r="1721" spans="1:18" x14ac:dyDescent="0.3">
      <c r="A1721" t="s">
        <v>1773</v>
      </c>
      <c r="B1721" t="s">
        <v>43</v>
      </c>
      <c r="C1721">
        <v>18</v>
      </c>
      <c r="D1721" t="s">
        <v>8069</v>
      </c>
      <c r="E1721" t="s">
        <v>8084</v>
      </c>
      <c r="F1721" t="s">
        <v>12</v>
      </c>
      <c r="G1721">
        <v>1</v>
      </c>
      <c r="H1721" s="1">
        <v>9306</v>
      </c>
      <c r="I1721">
        <v>979</v>
      </c>
      <c r="J1721" s="1">
        <v>2</v>
      </c>
      <c r="K1721" t="s">
        <v>28</v>
      </c>
      <c r="L1721" t="s">
        <v>34</v>
      </c>
      <c r="M1721" t="s">
        <v>23</v>
      </c>
      <c r="N1721" s="1">
        <f xml:space="preserve"> ROUND((1 - _xlfn.PERCENTRANK.INC(customers[days_since_last_purchase],customers[[#This Row],[days_since_last_purchase]]))*4 +1,0)</f>
        <v>5</v>
      </c>
      <c r="O1721" s="1">
        <f>ROUND(_xlfn.PERCENTRANK.INC(customers[total_orders],customers[[#This Row],[total_orders]])*4+1,0)</f>
        <v>1</v>
      </c>
      <c r="P1721" s="1">
        <f>ROUND(_xlfn.PERCENTRANK.INC(customers[total_spend_usd],customers[[#This Row],[total_spend_usd]])*4+1,0)</f>
        <v>1</v>
      </c>
      <c r="Q1721" s="1">
        <v>511</v>
      </c>
      <c r="R1721" s="1" t="str">
        <f>_xlfn.XLOOKUP(Q1721,RFM[RFM Score],RFM[Client Segmentation])</f>
        <v>New Customer</v>
      </c>
    </row>
    <row r="1722" spans="1:18" x14ac:dyDescent="0.3">
      <c r="A1722" t="s">
        <v>1774</v>
      </c>
      <c r="B1722" t="s">
        <v>61</v>
      </c>
      <c r="C1722">
        <v>58</v>
      </c>
      <c r="D1722" t="s">
        <v>8072</v>
      </c>
      <c r="E1722" t="s">
        <v>8086</v>
      </c>
      <c r="F1722" t="s">
        <v>12</v>
      </c>
      <c r="G1722">
        <v>1</v>
      </c>
      <c r="H1722" s="1">
        <v>7681</v>
      </c>
      <c r="I1722">
        <v>8686</v>
      </c>
      <c r="J1722" s="1">
        <v>25</v>
      </c>
      <c r="K1722" t="s">
        <v>124</v>
      </c>
      <c r="L1722" t="s">
        <v>22</v>
      </c>
      <c r="M1722" t="s">
        <v>23</v>
      </c>
      <c r="N1722" s="1">
        <f xml:space="preserve"> ROUND((1 - _xlfn.PERCENTRANK.INC(customers[days_since_last_purchase],customers[[#This Row],[days_since_last_purchase]]))*4 +1,0)</f>
        <v>4</v>
      </c>
      <c r="O1722" s="1">
        <f>ROUND(_xlfn.PERCENTRANK.INC(customers[total_orders],customers[[#This Row],[total_orders]])*4+1,0)</f>
        <v>1</v>
      </c>
      <c r="P1722" s="1">
        <f>ROUND(_xlfn.PERCENTRANK.INC(customers[total_spend_usd],customers[[#This Row],[total_spend_usd]])*4+1,0)</f>
        <v>1</v>
      </c>
      <c r="Q1722" s="1">
        <v>411</v>
      </c>
      <c r="R1722" s="1" t="str">
        <f>_xlfn.XLOOKUP(Q1722,RFM[RFM Score],RFM[Client Segmentation])</f>
        <v>New Customer</v>
      </c>
    </row>
    <row r="1723" spans="1:18" x14ac:dyDescent="0.3">
      <c r="A1723" t="s">
        <v>1775</v>
      </c>
      <c r="B1723" t="s">
        <v>11</v>
      </c>
      <c r="C1723">
        <v>35</v>
      </c>
      <c r="D1723" t="s">
        <v>8068</v>
      </c>
      <c r="E1723" t="s">
        <v>8084</v>
      </c>
      <c r="F1723" t="s">
        <v>12</v>
      </c>
      <c r="G1723">
        <v>2</v>
      </c>
      <c r="H1723" s="1">
        <v>10472</v>
      </c>
      <c r="I1723">
        <v>21065</v>
      </c>
      <c r="J1723" s="1">
        <v>137</v>
      </c>
      <c r="K1723" t="s">
        <v>28</v>
      </c>
      <c r="L1723" t="s">
        <v>14</v>
      </c>
      <c r="M1723" t="s">
        <v>23</v>
      </c>
      <c r="N1723" s="1">
        <f xml:space="preserve"> ROUND((1 - _xlfn.PERCENTRANK.INC(customers[days_since_last_purchase],customers[[#This Row],[days_since_last_purchase]]))*4 +1,0)</f>
        <v>1</v>
      </c>
      <c r="O1723" s="1">
        <f>ROUND(_xlfn.PERCENTRANK.INC(customers[total_orders],customers[[#This Row],[total_orders]])*4+1,0)</f>
        <v>1</v>
      </c>
      <c r="P1723" s="1">
        <f>ROUND(_xlfn.PERCENTRANK.INC(customers[total_spend_usd],customers[[#This Row],[total_spend_usd]])*4+1,0)</f>
        <v>2</v>
      </c>
      <c r="Q1723" s="1">
        <v>112</v>
      </c>
      <c r="R1723" s="1" t="str">
        <f>_xlfn.XLOOKUP(Q1723,RFM[RFM Score],RFM[Client Segmentation])</f>
        <v>Lost</v>
      </c>
    </row>
    <row r="1724" spans="1:18" x14ac:dyDescent="0.3">
      <c r="A1724" t="s">
        <v>1776</v>
      </c>
      <c r="B1724" t="s">
        <v>68</v>
      </c>
      <c r="C1724">
        <v>19</v>
      </c>
      <c r="D1724" t="s">
        <v>8069</v>
      </c>
      <c r="E1724" t="s">
        <v>8084</v>
      </c>
      <c r="F1724" t="s">
        <v>17</v>
      </c>
      <c r="G1724">
        <v>16</v>
      </c>
      <c r="H1724" s="1">
        <v>7117</v>
      </c>
      <c r="I1724">
        <v>124073</v>
      </c>
      <c r="J1724" s="1">
        <v>44</v>
      </c>
      <c r="K1724" t="s">
        <v>37</v>
      </c>
      <c r="L1724" t="s">
        <v>45</v>
      </c>
      <c r="M1724" t="s">
        <v>23</v>
      </c>
      <c r="N1724" s="1">
        <f xml:space="preserve"> ROUND((1 - _xlfn.PERCENTRANK.INC(customers[days_since_last_purchase],customers[[#This Row],[days_since_last_purchase]]))*4 +1,0)</f>
        <v>3</v>
      </c>
      <c r="O1724" s="1">
        <f>ROUND(_xlfn.PERCENTRANK.INC(customers[total_orders],customers[[#This Row],[total_orders]])*4+1,0)</f>
        <v>3</v>
      </c>
      <c r="P1724" s="1">
        <f>ROUND(_xlfn.PERCENTRANK.INC(customers[total_spend_usd],customers[[#This Row],[total_spend_usd]])*4+1,0)</f>
        <v>4</v>
      </c>
      <c r="Q1724" s="1">
        <v>334</v>
      </c>
      <c r="R1724" s="1" t="str">
        <f>_xlfn.XLOOKUP(Q1724,RFM[RFM Score],RFM[Client Segmentation])</f>
        <v>Need Attention</v>
      </c>
    </row>
    <row r="1725" spans="1:18" x14ac:dyDescent="0.3">
      <c r="A1725" t="s">
        <v>1777</v>
      </c>
      <c r="B1725" t="s">
        <v>96</v>
      </c>
      <c r="C1725">
        <v>29</v>
      </c>
      <c r="D1725" t="s">
        <v>8070</v>
      </c>
      <c r="E1725" t="s">
        <v>8084</v>
      </c>
      <c r="F1725" t="s">
        <v>17</v>
      </c>
      <c r="G1725">
        <v>18</v>
      </c>
      <c r="H1725" s="1">
        <v>13814</v>
      </c>
      <c r="I1725">
        <v>226148</v>
      </c>
      <c r="J1725" s="1">
        <v>151</v>
      </c>
      <c r="K1725" t="s">
        <v>28</v>
      </c>
      <c r="L1725" t="s">
        <v>34</v>
      </c>
      <c r="M1725" t="s">
        <v>15</v>
      </c>
      <c r="N1725" s="1">
        <f xml:space="preserve"> ROUND((1 - _xlfn.PERCENTRANK.INC(customers[days_since_last_purchase],customers[[#This Row],[days_since_last_purchase]]))*4 +1,0)</f>
        <v>1</v>
      </c>
      <c r="O1725" s="1">
        <f>ROUND(_xlfn.PERCENTRANK.INC(customers[total_orders],customers[[#This Row],[total_orders]])*4+1,0)</f>
        <v>4</v>
      </c>
      <c r="P1725" s="1">
        <f>ROUND(_xlfn.PERCENTRANK.INC(customers[total_spend_usd],customers[[#This Row],[total_spend_usd]])*4+1,0)</f>
        <v>4</v>
      </c>
      <c r="Q1725" s="1">
        <v>144</v>
      </c>
      <c r="R1725" s="1" t="str">
        <f>_xlfn.XLOOKUP(Q1725,RFM[RFM Score],RFM[Client Segmentation])</f>
        <v>Cannot Lose Them</v>
      </c>
    </row>
    <row r="1726" spans="1:18" x14ac:dyDescent="0.3">
      <c r="A1726" t="s">
        <v>1778</v>
      </c>
      <c r="B1726" t="s">
        <v>51</v>
      </c>
      <c r="C1726">
        <v>31</v>
      </c>
      <c r="D1726" t="s">
        <v>8070</v>
      </c>
      <c r="E1726" t="s">
        <v>8085</v>
      </c>
      <c r="F1726" t="s">
        <v>17</v>
      </c>
      <c r="G1726">
        <v>5</v>
      </c>
      <c r="H1726" s="1">
        <v>10575</v>
      </c>
      <c r="I1726">
        <v>56683</v>
      </c>
      <c r="J1726" s="1">
        <v>169</v>
      </c>
      <c r="K1726" t="s">
        <v>52</v>
      </c>
      <c r="L1726" t="s">
        <v>19</v>
      </c>
      <c r="M1726" t="s">
        <v>23</v>
      </c>
      <c r="N1726" s="1">
        <f xml:space="preserve"> ROUND((1 - _xlfn.PERCENTRANK.INC(customers[days_since_last_purchase],customers[[#This Row],[days_since_last_purchase]]))*4 +1,0)</f>
        <v>1</v>
      </c>
      <c r="O1726" s="1">
        <f>ROUND(_xlfn.PERCENTRANK.INC(customers[total_orders],customers[[#This Row],[total_orders]])*4+1,0)</f>
        <v>2</v>
      </c>
      <c r="P1726" s="1">
        <f>ROUND(_xlfn.PERCENTRANK.INC(customers[total_spend_usd],customers[[#This Row],[total_spend_usd]])*4+1,0)</f>
        <v>3</v>
      </c>
      <c r="Q1726" s="1">
        <v>123</v>
      </c>
      <c r="R1726" s="1" t="str">
        <f>_xlfn.XLOOKUP(Q1726,RFM[RFM Score],RFM[Client Segmentation])</f>
        <v>Hibernating</v>
      </c>
    </row>
    <row r="1727" spans="1:18" x14ac:dyDescent="0.3">
      <c r="A1727" t="s">
        <v>1779</v>
      </c>
      <c r="B1727" t="s">
        <v>51</v>
      </c>
      <c r="C1727">
        <v>27</v>
      </c>
      <c r="D1727" t="s">
        <v>8070</v>
      </c>
      <c r="E1727" t="s">
        <v>8086</v>
      </c>
      <c r="F1727" t="s">
        <v>12</v>
      </c>
      <c r="G1727">
        <v>23</v>
      </c>
      <c r="H1727" s="1">
        <v>12054</v>
      </c>
      <c r="I1727">
        <v>235661</v>
      </c>
      <c r="J1727" s="1">
        <v>28</v>
      </c>
      <c r="K1727" t="s">
        <v>25</v>
      </c>
      <c r="L1727" t="s">
        <v>22</v>
      </c>
      <c r="M1727" t="s">
        <v>23</v>
      </c>
      <c r="N1727" s="1">
        <f xml:space="preserve"> ROUND((1 - _xlfn.PERCENTRANK.INC(customers[days_since_last_purchase],customers[[#This Row],[days_since_last_purchase]]))*4 +1,0)</f>
        <v>4</v>
      </c>
      <c r="O1727" s="1">
        <f>ROUND(_xlfn.PERCENTRANK.INC(customers[total_orders],customers[[#This Row],[total_orders]])*4+1,0)</f>
        <v>4</v>
      </c>
      <c r="P1727" s="1">
        <f>ROUND(_xlfn.PERCENTRANK.INC(customers[total_spend_usd],customers[[#This Row],[total_spend_usd]])*4+1,0)</f>
        <v>4</v>
      </c>
      <c r="Q1727" s="1">
        <v>444</v>
      </c>
      <c r="R1727" s="1" t="str">
        <f>_xlfn.XLOOKUP(Q1727,RFM[RFM Score],RFM[Client Segmentation])</f>
        <v>Loyal Customer</v>
      </c>
    </row>
    <row r="1728" spans="1:18" x14ac:dyDescent="0.3">
      <c r="A1728" t="s">
        <v>1780</v>
      </c>
      <c r="B1728" t="s">
        <v>11</v>
      </c>
      <c r="C1728">
        <v>27</v>
      </c>
      <c r="D1728" t="s">
        <v>8070</v>
      </c>
      <c r="E1728" t="s">
        <v>8086</v>
      </c>
      <c r="F1728" t="s">
        <v>12</v>
      </c>
      <c r="G1728">
        <v>3</v>
      </c>
      <c r="H1728" s="1">
        <v>10645</v>
      </c>
      <c r="I1728">
        <v>28781</v>
      </c>
      <c r="J1728" s="1">
        <v>77</v>
      </c>
      <c r="K1728" t="s">
        <v>21</v>
      </c>
      <c r="L1728" t="s">
        <v>19</v>
      </c>
      <c r="M1728" t="s">
        <v>23</v>
      </c>
      <c r="N1728" s="1">
        <f xml:space="preserve"> ROUND((1 - _xlfn.PERCENTRANK.INC(customers[days_since_last_purchase],customers[[#This Row],[days_since_last_purchase]]))*4 +1,0)</f>
        <v>2</v>
      </c>
      <c r="O1728" s="1">
        <f>ROUND(_xlfn.PERCENTRANK.INC(customers[total_orders],customers[[#This Row],[total_orders]])*4+1,0)</f>
        <v>1</v>
      </c>
      <c r="P1728" s="1">
        <f>ROUND(_xlfn.PERCENTRANK.INC(customers[total_spend_usd],customers[[#This Row],[total_spend_usd]])*4+1,0)</f>
        <v>2</v>
      </c>
      <c r="Q1728" s="1">
        <v>212</v>
      </c>
      <c r="R1728" s="1" t="str">
        <f>_xlfn.XLOOKUP(Q1728,RFM[RFM Score],RFM[Client Segmentation])</f>
        <v>Hibernating</v>
      </c>
    </row>
    <row r="1729" spans="1:18" x14ac:dyDescent="0.3">
      <c r="A1729" t="s">
        <v>1781</v>
      </c>
      <c r="B1729" t="s">
        <v>27</v>
      </c>
      <c r="C1729">
        <v>33</v>
      </c>
      <c r="D1729" t="s">
        <v>8070</v>
      </c>
      <c r="E1729" t="s">
        <v>8084</v>
      </c>
      <c r="F1729" t="s">
        <v>12</v>
      </c>
      <c r="G1729">
        <v>1</v>
      </c>
      <c r="H1729" s="1">
        <v>14678</v>
      </c>
      <c r="I1729">
        <v>13818</v>
      </c>
      <c r="J1729" s="1">
        <v>5</v>
      </c>
      <c r="K1729" t="s">
        <v>28</v>
      </c>
      <c r="L1729" t="s">
        <v>19</v>
      </c>
      <c r="M1729" t="s">
        <v>23</v>
      </c>
      <c r="N1729" s="1">
        <f xml:space="preserve"> ROUND((1 - _xlfn.PERCENTRANK.INC(customers[days_since_last_purchase],customers[[#This Row],[days_since_last_purchase]]))*4 +1,0)</f>
        <v>5</v>
      </c>
      <c r="O1729" s="1">
        <f>ROUND(_xlfn.PERCENTRANK.INC(customers[total_orders],customers[[#This Row],[total_orders]])*4+1,0)</f>
        <v>1</v>
      </c>
      <c r="P1729" s="1">
        <f>ROUND(_xlfn.PERCENTRANK.INC(customers[total_spend_usd],customers[[#This Row],[total_spend_usd]])*4+1,0)</f>
        <v>2</v>
      </c>
      <c r="Q1729" s="1">
        <v>512</v>
      </c>
      <c r="R1729" s="1" t="str">
        <f>_xlfn.XLOOKUP(Q1729,RFM[RFM Score],RFM[Client Segmentation])</f>
        <v>New Customer</v>
      </c>
    </row>
    <row r="1730" spans="1:18" x14ac:dyDescent="0.3">
      <c r="A1730" t="s">
        <v>1782</v>
      </c>
      <c r="B1730" t="s">
        <v>64</v>
      </c>
      <c r="C1730">
        <v>27</v>
      </c>
      <c r="D1730" t="s">
        <v>8070</v>
      </c>
      <c r="E1730" t="s">
        <v>8084</v>
      </c>
      <c r="F1730" t="s">
        <v>12</v>
      </c>
      <c r="G1730">
        <v>15</v>
      </c>
      <c r="H1730" s="1">
        <v>7813</v>
      </c>
      <c r="I1730">
        <v>126075</v>
      </c>
      <c r="J1730" s="1">
        <v>239</v>
      </c>
      <c r="K1730" t="s">
        <v>13</v>
      </c>
      <c r="L1730" t="s">
        <v>34</v>
      </c>
      <c r="M1730" t="s">
        <v>23</v>
      </c>
      <c r="N1730" s="1">
        <f xml:space="preserve"> ROUND((1 - _xlfn.PERCENTRANK.INC(customers[days_since_last_purchase],customers[[#This Row],[days_since_last_purchase]]))*4 +1,0)</f>
        <v>1</v>
      </c>
      <c r="O1730" s="1">
        <f>ROUND(_xlfn.PERCENTRANK.INC(customers[total_orders],customers[[#This Row],[total_orders]])*4+1,0)</f>
        <v>3</v>
      </c>
      <c r="P1730" s="1">
        <f>ROUND(_xlfn.PERCENTRANK.INC(customers[total_spend_usd],customers[[#This Row],[total_spend_usd]])*4+1,0)</f>
        <v>4</v>
      </c>
      <c r="Q1730" s="1">
        <v>134</v>
      </c>
      <c r="R1730" s="1" t="str">
        <f>_xlfn.XLOOKUP(Q1730,RFM[RFM Score],RFM[Client Segmentation])</f>
        <v>At Risk</v>
      </c>
    </row>
    <row r="1731" spans="1:18" x14ac:dyDescent="0.3">
      <c r="A1731" t="s">
        <v>1783</v>
      </c>
      <c r="B1731" t="s">
        <v>27</v>
      </c>
      <c r="C1731">
        <v>18</v>
      </c>
      <c r="D1731" t="s">
        <v>8069</v>
      </c>
      <c r="E1731" t="s">
        <v>8084</v>
      </c>
      <c r="F1731" t="s">
        <v>12</v>
      </c>
      <c r="G1731">
        <v>1</v>
      </c>
      <c r="H1731" s="1">
        <v>3927</v>
      </c>
      <c r="I1731">
        <v>3847</v>
      </c>
      <c r="J1731" s="1">
        <v>41</v>
      </c>
      <c r="K1731" t="s">
        <v>13</v>
      </c>
      <c r="L1731" t="s">
        <v>19</v>
      </c>
      <c r="M1731" t="s">
        <v>15</v>
      </c>
      <c r="N1731" s="1">
        <f xml:space="preserve"> ROUND((1 - _xlfn.PERCENTRANK.INC(customers[days_since_last_purchase],customers[[#This Row],[days_since_last_purchase]]))*4 +1,0)</f>
        <v>3</v>
      </c>
      <c r="O1731" s="1">
        <f>ROUND(_xlfn.PERCENTRANK.INC(customers[total_orders],customers[[#This Row],[total_orders]])*4+1,0)</f>
        <v>1</v>
      </c>
      <c r="P1731" s="1">
        <f>ROUND(_xlfn.PERCENTRANK.INC(customers[total_spend_usd],customers[[#This Row],[total_spend_usd]])*4+1,0)</f>
        <v>1</v>
      </c>
      <c r="Q1731" s="1">
        <v>311</v>
      </c>
      <c r="R1731" s="1" t="str">
        <f>_xlfn.XLOOKUP(Q1731,RFM[RFM Score],RFM[Client Segmentation])</f>
        <v>New Customer</v>
      </c>
    </row>
    <row r="1732" spans="1:18" x14ac:dyDescent="0.3">
      <c r="A1732" t="s">
        <v>1784</v>
      </c>
      <c r="B1732" t="s">
        <v>123</v>
      </c>
      <c r="C1732">
        <v>36</v>
      </c>
      <c r="D1732" t="s">
        <v>8068</v>
      </c>
      <c r="E1732" t="s">
        <v>8087</v>
      </c>
      <c r="F1732" t="s">
        <v>12</v>
      </c>
      <c r="G1732">
        <v>15</v>
      </c>
      <c r="H1732" s="1">
        <v>14098</v>
      </c>
      <c r="I1732">
        <v>207263</v>
      </c>
      <c r="J1732" s="1">
        <v>55</v>
      </c>
      <c r="K1732" t="s">
        <v>21</v>
      </c>
      <c r="L1732" t="s">
        <v>14</v>
      </c>
      <c r="M1732" t="s">
        <v>23</v>
      </c>
      <c r="N1732" s="1">
        <f xml:space="preserve"> ROUND((1 - _xlfn.PERCENTRANK.INC(customers[days_since_last_purchase],customers[[#This Row],[days_since_last_purchase]]))*4 +1,0)</f>
        <v>3</v>
      </c>
      <c r="O1732" s="1">
        <f>ROUND(_xlfn.PERCENTRANK.INC(customers[total_orders],customers[[#This Row],[total_orders]])*4+1,0)</f>
        <v>3</v>
      </c>
      <c r="P1732" s="1">
        <f>ROUND(_xlfn.PERCENTRANK.INC(customers[total_spend_usd],customers[[#This Row],[total_spend_usd]])*4+1,0)</f>
        <v>4</v>
      </c>
      <c r="Q1732" s="1">
        <v>334</v>
      </c>
      <c r="R1732" s="1" t="str">
        <f>_xlfn.XLOOKUP(Q1732,RFM[RFM Score],RFM[Client Segmentation])</f>
        <v>Need Attention</v>
      </c>
    </row>
    <row r="1733" spans="1:18" x14ac:dyDescent="0.3">
      <c r="A1733" t="s">
        <v>1785</v>
      </c>
      <c r="B1733" t="s">
        <v>61</v>
      </c>
      <c r="C1733">
        <v>19</v>
      </c>
      <c r="D1733" t="s">
        <v>8069</v>
      </c>
      <c r="E1733" t="s">
        <v>8084</v>
      </c>
      <c r="F1733" t="s">
        <v>17</v>
      </c>
      <c r="G1733">
        <v>35</v>
      </c>
      <c r="H1733" s="1">
        <v>3543</v>
      </c>
      <c r="I1733">
        <v>141527</v>
      </c>
      <c r="J1733" s="1">
        <v>4</v>
      </c>
      <c r="K1733" t="s">
        <v>21</v>
      </c>
      <c r="L1733" t="s">
        <v>19</v>
      </c>
      <c r="M1733" t="s">
        <v>15</v>
      </c>
      <c r="N1733" s="1">
        <f xml:space="preserve"> ROUND((1 - _xlfn.PERCENTRANK.INC(customers[days_since_last_purchase],customers[[#This Row],[days_since_last_purchase]]))*4 +1,0)</f>
        <v>5</v>
      </c>
      <c r="O1733" s="1">
        <f>ROUND(_xlfn.PERCENTRANK.INC(customers[total_orders],customers[[#This Row],[total_orders]])*4+1,0)</f>
        <v>5</v>
      </c>
      <c r="P1733" s="1">
        <f>ROUND(_xlfn.PERCENTRANK.INC(customers[total_spend_usd],customers[[#This Row],[total_spend_usd]])*4+1,0)</f>
        <v>4</v>
      </c>
      <c r="Q1733" s="1">
        <v>554</v>
      </c>
      <c r="R1733" s="1" t="str">
        <f>_xlfn.XLOOKUP(Q1733,RFM[RFM Score],RFM[Client Segmentation])</f>
        <v>Champion</v>
      </c>
    </row>
    <row r="1734" spans="1:18" x14ac:dyDescent="0.3">
      <c r="A1734" t="s">
        <v>1786</v>
      </c>
      <c r="B1734" t="s">
        <v>11</v>
      </c>
      <c r="C1734">
        <v>53</v>
      </c>
      <c r="D1734" t="s">
        <v>8071</v>
      </c>
      <c r="E1734" t="s">
        <v>8084</v>
      </c>
      <c r="F1734" t="s">
        <v>17</v>
      </c>
      <c r="G1734">
        <v>38</v>
      </c>
      <c r="H1734" s="1">
        <v>8037</v>
      </c>
      <c r="I1734">
        <v>324912</v>
      </c>
      <c r="J1734" s="1">
        <v>1</v>
      </c>
      <c r="K1734" t="s">
        <v>25</v>
      </c>
      <c r="L1734" t="s">
        <v>19</v>
      </c>
      <c r="M1734" t="s">
        <v>23</v>
      </c>
      <c r="N1734" s="1">
        <f xml:space="preserve"> ROUND((1 - _xlfn.PERCENTRANK.INC(customers[days_since_last_purchase],customers[[#This Row],[days_since_last_purchase]]))*4 +1,0)</f>
        <v>5</v>
      </c>
      <c r="O1734" s="1">
        <f>ROUND(_xlfn.PERCENTRANK.INC(customers[total_orders],customers[[#This Row],[total_orders]])*4+1,0)</f>
        <v>5</v>
      </c>
      <c r="P1734" s="1">
        <f>ROUND(_xlfn.PERCENTRANK.INC(customers[total_spend_usd],customers[[#This Row],[total_spend_usd]])*4+1,0)</f>
        <v>5</v>
      </c>
      <c r="Q1734" s="1">
        <v>555</v>
      </c>
      <c r="R1734" s="1" t="str">
        <f>_xlfn.XLOOKUP(Q1734,RFM[RFM Score],RFM[Client Segmentation])</f>
        <v>Champion</v>
      </c>
    </row>
    <row r="1735" spans="1:18" x14ac:dyDescent="0.3">
      <c r="A1735" t="s">
        <v>1787</v>
      </c>
      <c r="B1735" t="s">
        <v>51</v>
      </c>
      <c r="C1735">
        <v>52</v>
      </c>
      <c r="D1735" t="s">
        <v>8071</v>
      </c>
      <c r="E1735" t="s">
        <v>8087</v>
      </c>
      <c r="F1735" t="s">
        <v>12</v>
      </c>
      <c r="G1735">
        <v>31</v>
      </c>
      <c r="H1735" s="1">
        <v>12398</v>
      </c>
      <c r="I1735">
        <v>421064</v>
      </c>
      <c r="J1735" s="1">
        <v>15</v>
      </c>
      <c r="K1735" t="s">
        <v>40</v>
      </c>
      <c r="L1735" t="s">
        <v>47</v>
      </c>
      <c r="M1735" t="s">
        <v>15</v>
      </c>
      <c r="N1735" s="1">
        <f xml:space="preserve"> ROUND((1 - _xlfn.PERCENTRANK.INC(customers[days_since_last_purchase],customers[[#This Row],[days_since_last_purchase]]))*4 +1,0)</f>
        <v>4</v>
      </c>
      <c r="O1735" s="1">
        <f>ROUND(_xlfn.PERCENTRANK.INC(customers[total_orders],customers[[#This Row],[total_orders]])*4+1,0)</f>
        <v>4</v>
      </c>
      <c r="P1735" s="1">
        <f>ROUND(_xlfn.PERCENTRANK.INC(customers[total_spend_usd],customers[[#This Row],[total_spend_usd]])*4+1,0)</f>
        <v>5</v>
      </c>
      <c r="Q1735" s="1">
        <v>445</v>
      </c>
      <c r="R1735" s="1" t="str">
        <f>_xlfn.XLOOKUP(Q1735,RFM[RFM Score],RFM[Client Segmentation])</f>
        <v>Champion</v>
      </c>
    </row>
    <row r="1736" spans="1:18" x14ac:dyDescent="0.3">
      <c r="A1736" t="s">
        <v>1788</v>
      </c>
      <c r="B1736" t="s">
        <v>27</v>
      </c>
      <c r="C1736">
        <v>28</v>
      </c>
      <c r="D1736" t="s">
        <v>8070</v>
      </c>
      <c r="E1736" t="s">
        <v>8084</v>
      </c>
      <c r="F1736" t="s">
        <v>17</v>
      </c>
      <c r="G1736">
        <v>30</v>
      </c>
      <c r="H1736" s="1">
        <v>3313</v>
      </c>
      <c r="I1736">
        <v>111329</v>
      </c>
      <c r="J1736" s="1">
        <v>72</v>
      </c>
      <c r="K1736" t="s">
        <v>28</v>
      </c>
      <c r="L1736" t="s">
        <v>45</v>
      </c>
      <c r="M1736" t="s">
        <v>23</v>
      </c>
      <c r="N1736" s="1">
        <f xml:space="preserve"> ROUND((1 - _xlfn.PERCENTRANK.INC(customers[days_since_last_purchase],customers[[#This Row],[days_since_last_purchase]]))*4 +1,0)</f>
        <v>2</v>
      </c>
      <c r="O1736" s="1">
        <f>ROUND(_xlfn.PERCENTRANK.INC(customers[total_orders],customers[[#This Row],[total_orders]])*4+1,0)</f>
        <v>4</v>
      </c>
      <c r="P1736" s="1">
        <f>ROUND(_xlfn.PERCENTRANK.INC(customers[total_spend_usd],customers[[#This Row],[total_spend_usd]])*4+1,0)</f>
        <v>4</v>
      </c>
      <c r="Q1736" s="1">
        <v>244</v>
      </c>
      <c r="R1736" s="1" t="str">
        <f>_xlfn.XLOOKUP(Q1736,RFM[RFM Score],RFM[Client Segmentation])</f>
        <v>At Risk</v>
      </c>
    </row>
    <row r="1737" spans="1:18" x14ac:dyDescent="0.3">
      <c r="A1737" t="s">
        <v>1789</v>
      </c>
      <c r="B1737" t="s">
        <v>68</v>
      </c>
      <c r="C1737">
        <v>32</v>
      </c>
      <c r="D1737" t="s">
        <v>8070</v>
      </c>
      <c r="E1737" t="s">
        <v>8087</v>
      </c>
      <c r="F1737" t="s">
        <v>17</v>
      </c>
      <c r="G1737">
        <v>3</v>
      </c>
      <c r="H1737" s="1">
        <v>4719</v>
      </c>
      <c r="I1737">
        <v>1214</v>
      </c>
      <c r="J1737" s="1">
        <v>28</v>
      </c>
      <c r="K1737" t="s">
        <v>37</v>
      </c>
      <c r="L1737" t="s">
        <v>19</v>
      </c>
      <c r="M1737" t="s">
        <v>23</v>
      </c>
      <c r="N1737" s="1">
        <f xml:space="preserve"> ROUND((1 - _xlfn.PERCENTRANK.INC(customers[days_since_last_purchase],customers[[#This Row],[days_since_last_purchase]]))*4 +1,0)</f>
        <v>4</v>
      </c>
      <c r="O1737" s="1">
        <f>ROUND(_xlfn.PERCENTRANK.INC(customers[total_orders],customers[[#This Row],[total_orders]])*4+1,0)</f>
        <v>1</v>
      </c>
      <c r="P1737" s="1">
        <f>ROUND(_xlfn.PERCENTRANK.INC(customers[total_spend_usd],customers[[#This Row],[total_spend_usd]])*4+1,0)</f>
        <v>1</v>
      </c>
      <c r="Q1737" s="1">
        <v>411</v>
      </c>
      <c r="R1737" s="1" t="str">
        <f>_xlfn.XLOOKUP(Q1737,RFM[RFM Score],RFM[Client Segmentation])</f>
        <v>New Customer</v>
      </c>
    </row>
    <row r="1738" spans="1:18" x14ac:dyDescent="0.3">
      <c r="A1738" t="s">
        <v>1790</v>
      </c>
      <c r="B1738" t="s">
        <v>11</v>
      </c>
      <c r="C1738">
        <v>28</v>
      </c>
      <c r="D1738" t="s">
        <v>8070</v>
      </c>
      <c r="E1738" t="s">
        <v>8087</v>
      </c>
      <c r="F1738" t="s">
        <v>17</v>
      </c>
      <c r="G1738">
        <v>11</v>
      </c>
      <c r="H1738" s="1">
        <v>4506</v>
      </c>
      <c r="I1738">
        <v>42653</v>
      </c>
      <c r="J1738" s="1">
        <v>33</v>
      </c>
      <c r="K1738" t="s">
        <v>28</v>
      </c>
      <c r="L1738" t="s">
        <v>45</v>
      </c>
      <c r="M1738" t="s">
        <v>15</v>
      </c>
      <c r="N1738" s="1">
        <f xml:space="preserve"> ROUND((1 - _xlfn.PERCENTRANK.INC(customers[days_since_last_purchase],customers[[#This Row],[days_since_last_purchase]]))*4 +1,0)</f>
        <v>3</v>
      </c>
      <c r="O1738" s="1">
        <f>ROUND(_xlfn.PERCENTRANK.INC(customers[total_orders],customers[[#This Row],[total_orders]])*4+1,0)</f>
        <v>3</v>
      </c>
      <c r="P1738" s="1">
        <f>ROUND(_xlfn.PERCENTRANK.INC(customers[total_spend_usd],customers[[#This Row],[total_spend_usd]])*4+1,0)</f>
        <v>2</v>
      </c>
      <c r="Q1738" s="1">
        <v>332</v>
      </c>
      <c r="R1738" s="1" t="str">
        <f>_xlfn.XLOOKUP(Q1738,RFM[RFM Score],RFM[Client Segmentation])</f>
        <v>Hibernating</v>
      </c>
    </row>
    <row r="1739" spans="1:18" x14ac:dyDescent="0.3">
      <c r="A1739" t="s">
        <v>1791</v>
      </c>
      <c r="B1739" t="s">
        <v>51</v>
      </c>
      <c r="C1739">
        <v>29</v>
      </c>
      <c r="D1739" t="s">
        <v>8070</v>
      </c>
      <c r="E1739" t="s">
        <v>8084</v>
      </c>
      <c r="F1739" t="s">
        <v>12</v>
      </c>
      <c r="G1739">
        <v>5</v>
      </c>
      <c r="H1739" s="1">
        <v>9784</v>
      </c>
      <c r="I1739">
        <v>42259</v>
      </c>
      <c r="J1739" s="1">
        <v>15</v>
      </c>
      <c r="K1739" t="s">
        <v>28</v>
      </c>
      <c r="L1739" t="s">
        <v>14</v>
      </c>
      <c r="M1739" t="s">
        <v>23</v>
      </c>
      <c r="N1739" s="1">
        <f xml:space="preserve"> ROUND((1 - _xlfn.PERCENTRANK.INC(customers[days_since_last_purchase],customers[[#This Row],[days_since_last_purchase]]))*4 +1,0)</f>
        <v>4</v>
      </c>
      <c r="O1739" s="1">
        <f>ROUND(_xlfn.PERCENTRANK.INC(customers[total_orders],customers[[#This Row],[total_orders]])*4+1,0)</f>
        <v>2</v>
      </c>
      <c r="P1739" s="1">
        <f>ROUND(_xlfn.PERCENTRANK.INC(customers[total_spend_usd],customers[[#This Row],[total_spend_usd]])*4+1,0)</f>
        <v>2</v>
      </c>
      <c r="Q1739" s="1">
        <v>422</v>
      </c>
      <c r="R1739" s="1" t="str">
        <f>_xlfn.XLOOKUP(Q1739,RFM[RFM Score],RFM[Client Segmentation])</f>
        <v>New Customer</v>
      </c>
    </row>
    <row r="1740" spans="1:18" x14ac:dyDescent="0.3">
      <c r="A1740" t="s">
        <v>1792</v>
      </c>
      <c r="B1740" t="s">
        <v>33</v>
      </c>
      <c r="C1740">
        <v>28</v>
      </c>
      <c r="D1740" t="s">
        <v>8070</v>
      </c>
      <c r="E1740" t="s">
        <v>8084</v>
      </c>
      <c r="F1740" t="s">
        <v>12</v>
      </c>
      <c r="G1740">
        <v>24</v>
      </c>
      <c r="H1740" s="1">
        <v>12483</v>
      </c>
      <c r="I1740">
        <v>314495</v>
      </c>
      <c r="J1740" s="1">
        <v>14</v>
      </c>
      <c r="K1740" t="s">
        <v>28</v>
      </c>
      <c r="L1740" t="s">
        <v>34</v>
      </c>
      <c r="M1740" t="s">
        <v>15</v>
      </c>
      <c r="N1740" s="1">
        <f xml:space="preserve"> ROUND((1 - _xlfn.PERCENTRANK.INC(customers[days_since_last_purchase],customers[[#This Row],[days_since_last_purchase]]))*4 +1,0)</f>
        <v>4</v>
      </c>
      <c r="O1740" s="1">
        <f>ROUND(_xlfn.PERCENTRANK.INC(customers[total_orders],customers[[#This Row],[total_orders]])*4+1,0)</f>
        <v>4</v>
      </c>
      <c r="P1740" s="1">
        <f>ROUND(_xlfn.PERCENTRANK.INC(customers[total_spend_usd],customers[[#This Row],[total_spend_usd]])*4+1,0)</f>
        <v>5</v>
      </c>
      <c r="Q1740" s="1">
        <v>445</v>
      </c>
      <c r="R1740" s="1" t="str">
        <f>_xlfn.XLOOKUP(Q1740,RFM[RFM Score],RFM[Client Segmentation])</f>
        <v>Champion</v>
      </c>
    </row>
    <row r="1741" spans="1:18" x14ac:dyDescent="0.3">
      <c r="A1741" t="s">
        <v>1793</v>
      </c>
      <c r="B1741" t="s">
        <v>51</v>
      </c>
      <c r="C1741">
        <v>18</v>
      </c>
      <c r="D1741" t="s">
        <v>8069</v>
      </c>
      <c r="E1741" t="s">
        <v>8084</v>
      </c>
      <c r="F1741" t="s">
        <v>17</v>
      </c>
      <c r="G1741">
        <v>1</v>
      </c>
      <c r="H1741" s="1">
        <v>10356</v>
      </c>
      <c r="I1741">
        <v>11748</v>
      </c>
      <c r="J1741" s="1">
        <v>1</v>
      </c>
      <c r="K1741" t="s">
        <v>13</v>
      </c>
      <c r="L1741" t="s">
        <v>47</v>
      </c>
      <c r="M1741" t="s">
        <v>15</v>
      </c>
      <c r="N1741" s="1">
        <f xml:space="preserve"> ROUND((1 - _xlfn.PERCENTRANK.INC(customers[days_since_last_purchase],customers[[#This Row],[days_since_last_purchase]]))*4 +1,0)</f>
        <v>5</v>
      </c>
      <c r="O1741" s="1">
        <f>ROUND(_xlfn.PERCENTRANK.INC(customers[total_orders],customers[[#This Row],[total_orders]])*4+1,0)</f>
        <v>1</v>
      </c>
      <c r="P1741" s="1">
        <f>ROUND(_xlfn.PERCENTRANK.INC(customers[total_spend_usd],customers[[#This Row],[total_spend_usd]])*4+1,0)</f>
        <v>2</v>
      </c>
      <c r="Q1741" s="1">
        <v>512</v>
      </c>
      <c r="R1741" s="1" t="str">
        <f>_xlfn.XLOOKUP(Q1741,RFM[RFM Score],RFM[Client Segmentation])</f>
        <v>New Customer</v>
      </c>
    </row>
    <row r="1742" spans="1:18" x14ac:dyDescent="0.3">
      <c r="A1742" t="s">
        <v>1794</v>
      </c>
      <c r="B1742" t="s">
        <v>11</v>
      </c>
      <c r="C1742">
        <v>54</v>
      </c>
      <c r="D1742" t="s">
        <v>8071</v>
      </c>
      <c r="E1742" t="s">
        <v>8084</v>
      </c>
      <c r="F1742" t="s">
        <v>12</v>
      </c>
      <c r="G1742">
        <v>2</v>
      </c>
      <c r="H1742" s="1">
        <v>14397</v>
      </c>
      <c r="I1742">
        <v>26624</v>
      </c>
      <c r="J1742" s="1">
        <v>81</v>
      </c>
      <c r="K1742" t="s">
        <v>25</v>
      </c>
      <c r="L1742" t="s">
        <v>19</v>
      </c>
      <c r="M1742" t="s">
        <v>15</v>
      </c>
      <c r="N1742" s="1">
        <f xml:space="preserve"> ROUND((1 - _xlfn.PERCENTRANK.INC(customers[days_since_last_purchase],customers[[#This Row],[days_since_last_purchase]]))*4 +1,0)</f>
        <v>2</v>
      </c>
      <c r="O1742" s="1">
        <f>ROUND(_xlfn.PERCENTRANK.INC(customers[total_orders],customers[[#This Row],[total_orders]])*4+1,0)</f>
        <v>1</v>
      </c>
      <c r="P1742" s="1">
        <f>ROUND(_xlfn.PERCENTRANK.INC(customers[total_spend_usd],customers[[#This Row],[total_spend_usd]])*4+1,0)</f>
        <v>2</v>
      </c>
      <c r="Q1742" s="1">
        <v>212</v>
      </c>
      <c r="R1742" s="1" t="str">
        <f>_xlfn.XLOOKUP(Q1742,RFM[RFM Score],RFM[Client Segmentation])</f>
        <v>Hibernating</v>
      </c>
    </row>
    <row r="1743" spans="1:18" x14ac:dyDescent="0.3">
      <c r="A1743" t="s">
        <v>1795</v>
      </c>
      <c r="B1743" t="s">
        <v>173</v>
      </c>
      <c r="C1743">
        <v>36</v>
      </c>
      <c r="D1743" t="s">
        <v>8068</v>
      </c>
      <c r="E1743" t="s">
        <v>8084</v>
      </c>
      <c r="F1743" t="s">
        <v>12</v>
      </c>
      <c r="G1743">
        <v>59</v>
      </c>
      <c r="H1743" s="1">
        <v>3937</v>
      </c>
      <c r="I1743">
        <v>204658</v>
      </c>
      <c r="J1743" s="1">
        <v>78</v>
      </c>
      <c r="K1743" t="s">
        <v>28</v>
      </c>
      <c r="L1743" t="s">
        <v>47</v>
      </c>
      <c r="M1743" t="s">
        <v>15</v>
      </c>
      <c r="N1743" s="1">
        <f xml:space="preserve"> ROUND((1 - _xlfn.PERCENTRANK.INC(customers[days_since_last_purchase],customers[[#This Row],[days_since_last_purchase]]))*4 +1,0)</f>
        <v>2</v>
      </c>
      <c r="O1743" s="1">
        <f>ROUND(_xlfn.PERCENTRANK.INC(customers[total_orders],customers[[#This Row],[total_orders]])*4+1,0)</f>
        <v>5</v>
      </c>
      <c r="P1743" s="1">
        <f>ROUND(_xlfn.PERCENTRANK.INC(customers[total_spend_usd],customers[[#This Row],[total_spend_usd]])*4+1,0)</f>
        <v>4</v>
      </c>
      <c r="Q1743" s="1">
        <v>254</v>
      </c>
      <c r="R1743" s="1" t="str">
        <f>_xlfn.XLOOKUP(Q1743,RFM[RFM Score],RFM[Client Segmentation])</f>
        <v>At Risk</v>
      </c>
    </row>
    <row r="1744" spans="1:18" x14ac:dyDescent="0.3">
      <c r="A1744" t="s">
        <v>1796</v>
      </c>
      <c r="B1744" t="s">
        <v>11</v>
      </c>
      <c r="C1744">
        <v>18</v>
      </c>
      <c r="D1744" t="s">
        <v>8069</v>
      </c>
      <c r="E1744" t="s">
        <v>8084</v>
      </c>
      <c r="F1744" t="s">
        <v>12</v>
      </c>
      <c r="G1744">
        <v>36</v>
      </c>
      <c r="H1744" s="1">
        <v>6221</v>
      </c>
      <c r="I1744">
        <v>234881</v>
      </c>
      <c r="J1744" s="1">
        <v>18</v>
      </c>
      <c r="K1744" t="s">
        <v>25</v>
      </c>
      <c r="L1744" t="s">
        <v>47</v>
      </c>
      <c r="M1744" t="s">
        <v>15</v>
      </c>
      <c r="N1744" s="1">
        <f xml:space="preserve"> ROUND((1 - _xlfn.PERCENTRANK.INC(customers[days_since_last_purchase],customers[[#This Row],[days_since_last_purchase]]))*4 +1,0)</f>
        <v>4</v>
      </c>
      <c r="O1744" s="1">
        <f>ROUND(_xlfn.PERCENTRANK.INC(customers[total_orders],customers[[#This Row],[total_orders]])*4+1,0)</f>
        <v>5</v>
      </c>
      <c r="P1744" s="1">
        <f>ROUND(_xlfn.PERCENTRANK.INC(customers[total_spend_usd],customers[[#This Row],[total_spend_usd]])*4+1,0)</f>
        <v>4</v>
      </c>
      <c r="Q1744" s="1">
        <v>454</v>
      </c>
      <c r="R1744" s="1" t="str">
        <f>_xlfn.XLOOKUP(Q1744,RFM[RFM Score],RFM[Client Segmentation])</f>
        <v>Champion</v>
      </c>
    </row>
    <row r="1745" spans="1:18" x14ac:dyDescent="0.3">
      <c r="A1745" t="s">
        <v>1797</v>
      </c>
      <c r="B1745" t="s">
        <v>33</v>
      </c>
      <c r="C1745">
        <v>51</v>
      </c>
      <c r="D1745" t="s">
        <v>8071</v>
      </c>
      <c r="E1745" t="s">
        <v>8087</v>
      </c>
      <c r="F1745" t="s">
        <v>12</v>
      </c>
      <c r="G1745">
        <v>12</v>
      </c>
      <c r="H1745" s="1">
        <v>30616</v>
      </c>
      <c r="I1745">
        <v>323949</v>
      </c>
      <c r="J1745" s="1">
        <v>35</v>
      </c>
      <c r="K1745" t="s">
        <v>98</v>
      </c>
      <c r="L1745" t="s">
        <v>19</v>
      </c>
      <c r="M1745" t="s">
        <v>23</v>
      </c>
      <c r="N1745" s="1">
        <f xml:space="preserve"> ROUND((1 - _xlfn.PERCENTRANK.INC(customers[days_since_last_purchase],customers[[#This Row],[days_since_last_purchase]]))*4 +1,0)</f>
        <v>3</v>
      </c>
      <c r="O1745" s="1">
        <f>ROUND(_xlfn.PERCENTRANK.INC(customers[total_orders],customers[[#This Row],[total_orders]])*4+1,0)</f>
        <v>3</v>
      </c>
      <c r="P1745" s="1">
        <f>ROUND(_xlfn.PERCENTRANK.INC(customers[total_spend_usd],customers[[#This Row],[total_spend_usd]])*4+1,0)</f>
        <v>5</v>
      </c>
      <c r="Q1745" s="1">
        <v>335</v>
      </c>
      <c r="R1745" s="1" t="str">
        <f>_xlfn.XLOOKUP(Q1745,RFM[RFM Score],RFM[Client Segmentation])</f>
        <v>Loyal Customer</v>
      </c>
    </row>
    <row r="1746" spans="1:18" x14ac:dyDescent="0.3">
      <c r="A1746" t="s">
        <v>1798</v>
      </c>
      <c r="B1746" t="s">
        <v>43</v>
      </c>
      <c r="C1746">
        <v>50</v>
      </c>
      <c r="D1746" t="s">
        <v>8071</v>
      </c>
      <c r="E1746" t="s">
        <v>8084</v>
      </c>
      <c r="F1746" t="s">
        <v>12</v>
      </c>
      <c r="G1746">
        <v>37</v>
      </c>
      <c r="H1746" s="1">
        <v>4503</v>
      </c>
      <c r="I1746">
        <v>157234</v>
      </c>
      <c r="J1746" s="1">
        <v>3</v>
      </c>
      <c r="K1746" t="s">
        <v>37</v>
      </c>
      <c r="L1746" t="s">
        <v>19</v>
      </c>
      <c r="M1746" t="s">
        <v>15</v>
      </c>
      <c r="N1746" s="1">
        <f xml:space="preserve"> ROUND((1 - _xlfn.PERCENTRANK.INC(customers[days_since_last_purchase],customers[[#This Row],[days_since_last_purchase]]))*4 +1,0)</f>
        <v>5</v>
      </c>
      <c r="O1746" s="1">
        <f>ROUND(_xlfn.PERCENTRANK.INC(customers[total_orders],customers[[#This Row],[total_orders]])*4+1,0)</f>
        <v>5</v>
      </c>
      <c r="P1746" s="1">
        <f>ROUND(_xlfn.PERCENTRANK.INC(customers[total_spend_usd],customers[[#This Row],[total_spend_usd]])*4+1,0)</f>
        <v>4</v>
      </c>
      <c r="Q1746" s="1">
        <v>554</v>
      </c>
      <c r="R1746" s="1" t="str">
        <f>_xlfn.XLOOKUP(Q1746,RFM[RFM Score],RFM[Client Segmentation])</f>
        <v>Champion</v>
      </c>
    </row>
    <row r="1747" spans="1:18" x14ac:dyDescent="0.3">
      <c r="A1747" t="s">
        <v>1799</v>
      </c>
      <c r="B1747" t="s">
        <v>51</v>
      </c>
      <c r="C1747">
        <v>32</v>
      </c>
      <c r="D1747" t="s">
        <v>8070</v>
      </c>
      <c r="E1747" t="s">
        <v>8085</v>
      </c>
      <c r="F1747" t="s">
        <v>12</v>
      </c>
      <c r="G1747">
        <v>26</v>
      </c>
      <c r="H1747" s="1">
        <v>10109</v>
      </c>
      <c r="I1747">
        <v>297235</v>
      </c>
      <c r="J1747" s="1">
        <v>14</v>
      </c>
      <c r="K1747" t="s">
        <v>44</v>
      </c>
      <c r="L1747" t="s">
        <v>19</v>
      </c>
      <c r="M1747" t="s">
        <v>23</v>
      </c>
      <c r="N1747" s="1">
        <f xml:space="preserve"> ROUND((1 - _xlfn.PERCENTRANK.INC(customers[days_since_last_purchase],customers[[#This Row],[days_since_last_purchase]]))*4 +1,0)</f>
        <v>4</v>
      </c>
      <c r="O1747" s="1">
        <f>ROUND(_xlfn.PERCENTRANK.INC(customers[total_orders],customers[[#This Row],[total_orders]])*4+1,0)</f>
        <v>4</v>
      </c>
      <c r="P1747" s="1">
        <f>ROUND(_xlfn.PERCENTRANK.INC(customers[total_spend_usd],customers[[#This Row],[total_spend_usd]])*4+1,0)</f>
        <v>4</v>
      </c>
      <c r="Q1747" s="1">
        <v>444</v>
      </c>
      <c r="R1747" s="1" t="str">
        <f>_xlfn.XLOOKUP(Q1747,RFM[RFM Score],RFM[Client Segmentation])</f>
        <v>Loyal Customer</v>
      </c>
    </row>
    <row r="1748" spans="1:18" x14ac:dyDescent="0.3">
      <c r="A1748" t="s">
        <v>1800</v>
      </c>
      <c r="B1748" t="s">
        <v>11</v>
      </c>
      <c r="C1748">
        <v>41</v>
      </c>
      <c r="D1748" t="s">
        <v>8068</v>
      </c>
      <c r="E1748" t="s">
        <v>8085</v>
      </c>
      <c r="F1748" t="s">
        <v>17</v>
      </c>
      <c r="G1748">
        <v>27</v>
      </c>
      <c r="H1748" s="1">
        <v>11888</v>
      </c>
      <c r="I1748">
        <v>283836</v>
      </c>
      <c r="J1748" s="1">
        <v>142</v>
      </c>
      <c r="K1748" t="s">
        <v>44</v>
      </c>
      <c r="L1748" t="s">
        <v>34</v>
      </c>
      <c r="M1748" t="s">
        <v>23</v>
      </c>
      <c r="N1748" s="1">
        <f xml:space="preserve"> ROUND((1 - _xlfn.PERCENTRANK.INC(customers[days_since_last_purchase],customers[[#This Row],[days_since_last_purchase]]))*4 +1,0)</f>
        <v>1</v>
      </c>
      <c r="O1748" s="1">
        <f>ROUND(_xlfn.PERCENTRANK.INC(customers[total_orders],customers[[#This Row],[total_orders]])*4+1,0)</f>
        <v>4</v>
      </c>
      <c r="P1748" s="1">
        <f>ROUND(_xlfn.PERCENTRANK.INC(customers[total_spend_usd],customers[[#This Row],[total_spend_usd]])*4+1,0)</f>
        <v>4</v>
      </c>
      <c r="Q1748" s="1">
        <v>144</v>
      </c>
      <c r="R1748" s="1" t="str">
        <f>_xlfn.XLOOKUP(Q1748,RFM[RFM Score],RFM[Client Segmentation])</f>
        <v>Cannot Lose Them</v>
      </c>
    </row>
    <row r="1749" spans="1:18" x14ac:dyDescent="0.3">
      <c r="A1749" t="s">
        <v>1801</v>
      </c>
      <c r="B1749" t="s">
        <v>11</v>
      </c>
      <c r="C1749">
        <v>26</v>
      </c>
      <c r="D1749" t="s">
        <v>8070</v>
      </c>
      <c r="E1749" t="s">
        <v>8084</v>
      </c>
      <c r="F1749" t="s">
        <v>12</v>
      </c>
      <c r="G1749">
        <v>1</v>
      </c>
      <c r="H1749" s="1">
        <v>301</v>
      </c>
      <c r="I1749">
        <v>3164</v>
      </c>
      <c r="J1749" s="1">
        <v>113</v>
      </c>
      <c r="K1749" t="s">
        <v>21</v>
      </c>
      <c r="L1749" t="s">
        <v>14</v>
      </c>
      <c r="M1749" t="s">
        <v>23</v>
      </c>
      <c r="N1749" s="1">
        <f xml:space="preserve"> ROUND((1 - _xlfn.PERCENTRANK.INC(customers[days_since_last_purchase],customers[[#This Row],[days_since_last_purchase]]))*4 +1,0)</f>
        <v>2</v>
      </c>
      <c r="O1749" s="1">
        <f>ROUND(_xlfn.PERCENTRANK.INC(customers[total_orders],customers[[#This Row],[total_orders]])*4+1,0)</f>
        <v>1</v>
      </c>
      <c r="P1749" s="1">
        <f>ROUND(_xlfn.PERCENTRANK.INC(customers[total_spend_usd],customers[[#This Row],[total_spend_usd]])*4+1,0)</f>
        <v>1</v>
      </c>
      <c r="Q1749" s="1">
        <v>211</v>
      </c>
      <c r="R1749" s="1" t="str">
        <f>_xlfn.XLOOKUP(Q1749,RFM[RFM Score],RFM[Client Segmentation])</f>
        <v>Hibernating</v>
      </c>
    </row>
    <row r="1750" spans="1:18" x14ac:dyDescent="0.3">
      <c r="A1750" t="s">
        <v>1802</v>
      </c>
      <c r="B1750" t="s">
        <v>11</v>
      </c>
      <c r="C1750">
        <v>39</v>
      </c>
      <c r="D1750" t="s">
        <v>8068</v>
      </c>
      <c r="E1750" t="s">
        <v>8084</v>
      </c>
      <c r="F1750" t="s">
        <v>17</v>
      </c>
      <c r="G1750">
        <v>15</v>
      </c>
      <c r="H1750" s="1">
        <v>12888</v>
      </c>
      <c r="I1750">
        <v>192983</v>
      </c>
      <c r="J1750" s="1">
        <v>24</v>
      </c>
      <c r="K1750" t="s">
        <v>28</v>
      </c>
      <c r="L1750" t="s">
        <v>14</v>
      </c>
      <c r="M1750" t="s">
        <v>15</v>
      </c>
      <c r="N1750" s="1">
        <f xml:space="preserve"> ROUND((1 - _xlfn.PERCENTRANK.INC(customers[days_since_last_purchase],customers[[#This Row],[days_since_last_purchase]]))*4 +1,0)</f>
        <v>4</v>
      </c>
      <c r="O1750" s="1">
        <f>ROUND(_xlfn.PERCENTRANK.INC(customers[total_orders],customers[[#This Row],[total_orders]])*4+1,0)</f>
        <v>3</v>
      </c>
      <c r="P1750" s="1">
        <f>ROUND(_xlfn.PERCENTRANK.INC(customers[total_spend_usd],customers[[#This Row],[total_spend_usd]])*4+1,0)</f>
        <v>4</v>
      </c>
      <c r="Q1750" s="1">
        <v>434</v>
      </c>
      <c r="R1750" s="1" t="str">
        <f>_xlfn.XLOOKUP(Q1750,RFM[RFM Score],RFM[Client Segmentation])</f>
        <v>Need Attention</v>
      </c>
    </row>
    <row r="1751" spans="1:18" x14ac:dyDescent="0.3">
      <c r="A1751" t="s">
        <v>1803</v>
      </c>
      <c r="B1751" t="s">
        <v>11</v>
      </c>
      <c r="C1751">
        <v>37</v>
      </c>
      <c r="D1751" t="s">
        <v>8068</v>
      </c>
      <c r="E1751" t="s">
        <v>8084</v>
      </c>
      <c r="F1751" t="s">
        <v>17</v>
      </c>
      <c r="G1751">
        <v>31</v>
      </c>
      <c r="H1751" s="1">
        <v>21219</v>
      </c>
      <c r="I1751">
        <v>716353</v>
      </c>
      <c r="J1751" s="1">
        <v>61</v>
      </c>
      <c r="K1751" t="s">
        <v>37</v>
      </c>
      <c r="L1751" t="s">
        <v>45</v>
      </c>
      <c r="M1751" t="s">
        <v>23</v>
      </c>
      <c r="N1751" s="1">
        <f xml:space="preserve"> ROUND((1 - _xlfn.PERCENTRANK.INC(customers[days_since_last_purchase],customers[[#This Row],[days_since_last_purchase]]))*4 +1,0)</f>
        <v>2</v>
      </c>
      <c r="O1751" s="1">
        <f>ROUND(_xlfn.PERCENTRANK.INC(customers[total_orders],customers[[#This Row],[total_orders]])*4+1,0)</f>
        <v>4</v>
      </c>
      <c r="P1751" s="1">
        <f>ROUND(_xlfn.PERCENTRANK.INC(customers[total_spend_usd],customers[[#This Row],[total_spend_usd]])*4+1,0)</f>
        <v>5</v>
      </c>
      <c r="Q1751" s="1">
        <v>245</v>
      </c>
      <c r="R1751" s="1" t="str">
        <f>_xlfn.XLOOKUP(Q1751,RFM[RFM Score],RFM[Client Segmentation])</f>
        <v>At Risk</v>
      </c>
    </row>
    <row r="1752" spans="1:18" x14ac:dyDescent="0.3">
      <c r="A1752" t="s">
        <v>1804</v>
      </c>
      <c r="B1752" t="s">
        <v>107</v>
      </c>
      <c r="C1752">
        <v>48</v>
      </c>
      <c r="D1752" t="s">
        <v>8071</v>
      </c>
      <c r="E1752" t="s">
        <v>8084</v>
      </c>
      <c r="F1752" t="s">
        <v>17</v>
      </c>
      <c r="G1752">
        <v>35</v>
      </c>
      <c r="H1752" s="1">
        <v>638</v>
      </c>
      <c r="I1752">
        <v>194499</v>
      </c>
      <c r="J1752" s="1">
        <v>104</v>
      </c>
      <c r="K1752" t="s">
        <v>21</v>
      </c>
      <c r="L1752" t="s">
        <v>34</v>
      </c>
      <c r="M1752" t="s">
        <v>23</v>
      </c>
      <c r="N1752" s="1">
        <f xml:space="preserve"> ROUND((1 - _xlfn.PERCENTRANK.INC(customers[days_since_last_purchase],customers[[#This Row],[days_since_last_purchase]]))*4 +1,0)</f>
        <v>2</v>
      </c>
      <c r="O1752" s="1">
        <f>ROUND(_xlfn.PERCENTRANK.INC(customers[total_orders],customers[[#This Row],[total_orders]])*4+1,0)</f>
        <v>5</v>
      </c>
      <c r="P1752" s="1">
        <f>ROUND(_xlfn.PERCENTRANK.INC(customers[total_spend_usd],customers[[#This Row],[total_spend_usd]])*4+1,0)</f>
        <v>4</v>
      </c>
      <c r="Q1752" s="1">
        <v>254</v>
      </c>
      <c r="R1752" s="1" t="str">
        <f>_xlfn.XLOOKUP(Q1752,RFM[RFM Score],RFM[Client Segmentation])</f>
        <v>At Risk</v>
      </c>
    </row>
    <row r="1753" spans="1:18" x14ac:dyDescent="0.3">
      <c r="A1753" t="s">
        <v>1805</v>
      </c>
      <c r="B1753" t="s">
        <v>96</v>
      </c>
      <c r="C1753">
        <v>27</v>
      </c>
      <c r="D1753" t="s">
        <v>8070</v>
      </c>
      <c r="E1753" t="s">
        <v>8084</v>
      </c>
      <c r="F1753" t="s">
        <v>12</v>
      </c>
      <c r="G1753">
        <v>7</v>
      </c>
      <c r="H1753" s="1">
        <v>6505</v>
      </c>
      <c r="I1753">
        <v>47179</v>
      </c>
      <c r="J1753" s="1">
        <v>21</v>
      </c>
      <c r="K1753" t="s">
        <v>18</v>
      </c>
      <c r="L1753" t="s">
        <v>45</v>
      </c>
      <c r="M1753" t="s">
        <v>15</v>
      </c>
      <c r="N1753" s="1">
        <f xml:space="preserve"> ROUND((1 - _xlfn.PERCENTRANK.INC(customers[days_since_last_purchase],customers[[#This Row],[days_since_last_purchase]]))*4 +1,0)</f>
        <v>4</v>
      </c>
      <c r="O1753" s="1">
        <f>ROUND(_xlfn.PERCENTRANK.INC(customers[total_orders],customers[[#This Row],[total_orders]])*4+1,0)</f>
        <v>2</v>
      </c>
      <c r="P1753" s="1">
        <f>ROUND(_xlfn.PERCENTRANK.INC(customers[total_spend_usd],customers[[#This Row],[total_spend_usd]])*4+1,0)</f>
        <v>3</v>
      </c>
      <c r="Q1753" s="1">
        <v>423</v>
      </c>
      <c r="R1753" s="1" t="str">
        <f>_xlfn.XLOOKUP(Q1753,RFM[RFM Score],RFM[Client Segmentation])</f>
        <v>Potential Loyalist</v>
      </c>
    </row>
    <row r="1754" spans="1:18" x14ac:dyDescent="0.3">
      <c r="A1754" t="s">
        <v>1806</v>
      </c>
      <c r="B1754" t="s">
        <v>11</v>
      </c>
      <c r="C1754">
        <v>57</v>
      </c>
      <c r="D1754" t="s">
        <v>8072</v>
      </c>
      <c r="E1754" t="s">
        <v>8086</v>
      </c>
      <c r="F1754" t="s">
        <v>12</v>
      </c>
      <c r="G1754">
        <v>19</v>
      </c>
      <c r="H1754" s="1">
        <v>18302</v>
      </c>
      <c r="I1754">
        <v>300164</v>
      </c>
      <c r="J1754" s="1">
        <v>88</v>
      </c>
      <c r="K1754" t="s">
        <v>21</v>
      </c>
      <c r="L1754" t="s">
        <v>22</v>
      </c>
      <c r="M1754" t="s">
        <v>23</v>
      </c>
      <c r="N1754" s="1">
        <f xml:space="preserve"> ROUND((1 - _xlfn.PERCENTRANK.INC(customers[days_since_last_purchase],customers[[#This Row],[days_since_last_purchase]]))*4 +1,0)</f>
        <v>2</v>
      </c>
      <c r="O1754" s="1">
        <f>ROUND(_xlfn.PERCENTRANK.INC(customers[total_orders],customers[[#This Row],[total_orders]])*4+1,0)</f>
        <v>4</v>
      </c>
      <c r="P1754" s="1">
        <f>ROUND(_xlfn.PERCENTRANK.INC(customers[total_spend_usd],customers[[#This Row],[total_spend_usd]])*4+1,0)</f>
        <v>5</v>
      </c>
      <c r="Q1754" s="1">
        <v>245</v>
      </c>
      <c r="R1754" s="1" t="str">
        <f>_xlfn.XLOOKUP(Q1754,RFM[RFM Score],RFM[Client Segmentation])</f>
        <v>At Risk</v>
      </c>
    </row>
    <row r="1755" spans="1:18" x14ac:dyDescent="0.3">
      <c r="A1755" t="s">
        <v>1807</v>
      </c>
      <c r="B1755" t="s">
        <v>11</v>
      </c>
      <c r="C1755">
        <v>36</v>
      </c>
      <c r="D1755" t="s">
        <v>8068</v>
      </c>
      <c r="E1755" t="s">
        <v>8084</v>
      </c>
      <c r="F1755" t="s">
        <v>12</v>
      </c>
      <c r="G1755">
        <v>6</v>
      </c>
      <c r="H1755" s="1">
        <v>5298</v>
      </c>
      <c r="I1755">
        <v>28528</v>
      </c>
      <c r="J1755" s="1">
        <v>55</v>
      </c>
      <c r="K1755" t="s">
        <v>40</v>
      </c>
      <c r="L1755" t="s">
        <v>34</v>
      </c>
      <c r="M1755" t="s">
        <v>15</v>
      </c>
      <c r="N1755" s="1">
        <f xml:space="preserve"> ROUND((1 - _xlfn.PERCENTRANK.INC(customers[days_since_last_purchase],customers[[#This Row],[days_since_last_purchase]]))*4 +1,0)</f>
        <v>3</v>
      </c>
      <c r="O1755" s="1">
        <f>ROUND(_xlfn.PERCENTRANK.INC(customers[total_orders],customers[[#This Row],[total_orders]])*4+1,0)</f>
        <v>2</v>
      </c>
      <c r="P1755" s="1">
        <f>ROUND(_xlfn.PERCENTRANK.INC(customers[total_spend_usd],customers[[#This Row],[total_spend_usd]])*4+1,0)</f>
        <v>2</v>
      </c>
      <c r="Q1755" s="1">
        <v>322</v>
      </c>
      <c r="R1755" s="1" t="str">
        <f>_xlfn.XLOOKUP(Q1755,RFM[RFM Score],RFM[Client Segmentation])</f>
        <v>Hibernating</v>
      </c>
    </row>
    <row r="1756" spans="1:18" x14ac:dyDescent="0.3">
      <c r="A1756" t="s">
        <v>1808</v>
      </c>
      <c r="B1756" t="s">
        <v>11</v>
      </c>
      <c r="C1756">
        <v>31</v>
      </c>
      <c r="D1756" t="s">
        <v>8070</v>
      </c>
      <c r="E1756" t="s">
        <v>8084</v>
      </c>
      <c r="F1756" t="s">
        <v>12</v>
      </c>
      <c r="G1756">
        <v>23</v>
      </c>
      <c r="H1756" s="1">
        <v>5722</v>
      </c>
      <c r="I1756">
        <v>140648</v>
      </c>
      <c r="J1756" s="1">
        <v>82</v>
      </c>
      <c r="K1756" t="s">
        <v>31</v>
      </c>
      <c r="L1756" t="s">
        <v>45</v>
      </c>
      <c r="M1756" t="s">
        <v>15</v>
      </c>
      <c r="N1756" s="1">
        <f xml:space="preserve"> ROUND((1 - _xlfn.PERCENTRANK.INC(customers[days_since_last_purchase],customers[[#This Row],[days_since_last_purchase]]))*4 +1,0)</f>
        <v>2</v>
      </c>
      <c r="O1756" s="1">
        <f>ROUND(_xlfn.PERCENTRANK.INC(customers[total_orders],customers[[#This Row],[total_orders]])*4+1,0)</f>
        <v>4</v>
      </c>
      <c r="P1756" s="1">
        <f>ROUND(_xlfn.PERCENTRANK.INC(customers[total_spend_usd],customers[[#This Row],[total_spend_usd]])*4+1,0)</f>
        <v>4</v>
      </c>
      <c r="Q1756" s="1">
        <v>244</v>
      </c>
      <c r="R1756" s="1" t="str">
        <f>_xlfn.XLOOKUP(Q1756,RFM[RFM Score],RFM[Client Segmentation])</f>
        <v>At Risk</v>
      </c>
    </row>
    <row r="1757" spans="1:18" x14ac:dyDescent="0.3">
      <c r="A1757" t="s">
        <v>1809</v>
      </c>
      <c r="B1757" t="s">
        <v>11</v>
      </c>
      <c r="C1757">
        <v>24</v>
      </c>
      <c r="D1757" t="s">
        <v>8069</v>
      </c>
      <c r="E1757" t="s">
        <v>8086</v>
      </c>
      <c r="F1757" t="s">
        <v>12</v>
      </c>
      <c r="G1757">
        <v>24</v>
      </c>
      <c r="H1757" s="1">
        <v>8693</v>
      </c>
      <c r="I1757">
        <v>212531</v>
      </c>
      <c r="J1757" s="1">
        <v>6</v>
      </c>
      <c r="K1757" t="s">
        <v>13</v>
      </c>
      <c r="L1757" t="s">
        <v>34</v>
      </c>
      <c r="M1757" t="s">
        <v>23</v>
      </c>
      <c r="N1757" s="1">
        <f xml:space="preserve"> ROUND((1 - _xlfn.PERCENTRANK.INC(customers[days_since_last_purchase],customers[[#This Row],[days_since_last_purchase]]))*4 +1,0)</f>
        <v>5</v>
      </c>
      <c r="O1757" s="1">
        <f>ROUND(_xlfn.PERCENTRANK.INC(customers[total_orders],customers[[#This Row],[total_orders]])*4+1,0)</f>
        <v>4</v>
      </c>
      <c r="P1757" s="1">
        <f>ROUND(_xlfn.PERCENTRANK.INC(customers[total_spend_usd],customers[[#This Row],[total_spend_usd]])*4+1,0)</f>
        <v>4</v>
      </c>
      <c r="Q1757" s="1">
        <v>544</v>
      </c>
      <c r="R1757" s="1" t="str">
        <f>_xlfn.XLOOKUP(Q1757,RFM[RFM Score],RFM[Client Segmentation])</f>
        <v>Champion</v>
      </c>
    </row>
    <row r="1758" spans="1:18" x14ac:dyDescent="0.3">
      <c r="A1758" t="s">
        <v>1810</v>
      </c>
      <c r="B1758" t="s">
        <v>11</v>
      </c>
      <c r="C1758">
        <v>36</v>
      </c>
      <c r="D1758" t="s">
        <v>8068</v>
      </c>
      <c r="E1758" t="s">
        <v>8087</v>
      </c>
      <c r="F1758" t="s">
        <v>12</v>
      </c>
      <c r="G1758">
        <v>17</v>
      </c>
      <c r="H1758" s="1">
        <v>4354</v>
      </c>
      <c r="I1758">
        <v>79365</v>
      </c>
      <c r="J1758" s="1">
        <v>120</v>
      </c>
      <c r="K1758" t="s">
        <v>25</v>
      </c>
      <c r="L1758" t="s">
        <v>14</v>
      </c>
      <c r="M1758" t="s">
        <v>23</v>
      </c>
      <c r="N1758" s="1">
        <f xml:space="preserve"> ROUND((1 - _xlfn.PERCENTRANK.INC(customers[days_since_last_purchase],customers[[#This Row],[days_since_last_purchase]]))*4 +1,0)</f>
        <v>2</v>
      </c>
      <c r="O1758" s="1">
        <f>ROUND(_xlfn.PERCENTRANK.INC(customers[total_orders],customers[[#This Row],[total_orders]])*4+1,0)</f>
        <v>3</v>
      </c>
      <c r="P1758" s="1">
        <f>ROUND(_xlfn.PERCENTRANK.INC(customers[total_spend_usd],customers[[#This Row],[total_spend_usd]])*4+1,0)</f>
        <v>3</v>
      </c>
      <c r="Q1758" s="1">
        <v>233</v>
      </c>
      <c r="R1758" s="1" t="str">
        <f>_xlfn.XLOOKUP(Q1758,RFM[RFM Score],RFM[Client Segmentation])</f>
        <v>Hibernating</v>
      </c>
    </row>
    <row r="1759" spans="1:18" x14ac:dyDescent="0.3">
      <c r="A1759" t="s">
        <v>1811</v>
      </c>
      <c r="B1759" t="s">
        <v>43</v>
      </c>
      <c r="C1759">
        <v>34</v>
      </c>
      <c r="D1759" t="s">
        <v>8070</v>
      </c>
      <c r="E1759" t="s">
        <v>8084</v>
      </c>
      <c r="F1759" t="s">
        <v>12</v>
      </c>
      <c r="G1759">
        <v>6</v>
      </c>
      <c r="H1759" s="1">
        <v>10515</v>
      </c>
      <c r="I1759">
        <v>62003</v>
      </c>
      <c r="J1759" s="1">
        <v>88</v>
      </c>
      <c r="K1759" t="s">
        <v>124</v>
      </c>
      <c r="L1759" t="s">
        <v>34</v>
      </c>
      <c r="M1759" t="s">
        <v>23</v>
      </c>
      <c r="N1759" s="1">
        <f xml:space="preserve"> ROUND((1 - _xlfn.PERCENTRANK.INC(customers[days_since_last_purchase],customers[[#This Row],[days_since_last_purchase]]))*4 +1,0)</f>
        <v>2</v>
      </c>
      <c r="O1759" s="1">
        <f>ROUND(_xlfn.PERCENTRANK.INC(customers[total_orders],customers[[#This Row],[total_orders]])*4+1,0)</f>
        <v>2</v>
      </c>
      <c r="P1759" s="1">
        <f>ROUND(_xlfn.PERCENTRANK.INC(customers[total_spend_usd],customers[[#This Row],[total_spend_usd]])*4+1,0)</f>
        <v>3</v>
      </c>
      <c r="Q1759" s="1">
        <v>223</v>
      </c>
      <c r="R1759" s="1" t="str">
        <f>_xlfn.XLOOKUP(Q1759,RFM[RFM Score],RFM[Client Segmentation])</f>
        <v>Hibernating</v>
      </c>
    </row>
    <row r="1760" spans="1:18" x14ac:dyDescent="0.3">
      <c r="A1760" t="s">
        <v>1812</v>
      </c>
      <c r="B1760" t="s">
        <v>96</v>
      </c>
      <c r="C1760">
        <v>18</v>
      </c>
      <c r="D1760" t="s">
        <v>8069</v>
      </c>
      <c r="E1760" t="s">
        <v>8084</v>
      </c>
      <c r="F1760" t="s">
        <v>12</v>
      </c>
      <c r="G1760">
        <v>57</v>
      </c>
      <c r="H1760" s="1">
        <v>22934</v>
      </c>
      <c r="I1760">
        <v>1126602</v>
      </c>
      <c r="J1760" s="1">
        <v>200</v>
      </c>
      <c r="K1760" t="s">
        <v>124</v>
      </c>
      <c r="L1760" t="s">
        <v>19</v>
      </c>
      <c r="M1760" t="s">
        <v>23</v>
      </c>
      <c r="N1760" s="1">
        <f xml:space="preserve"> ROUND((1 - _xlfn.PERCENTRANK.INC(customers[days_since_last_purchase],customers[[#This Row],[days_since_last_purchase]]))*4 +1,0)</f>
        <v>1</v>
      </c>
      <c r="O1760" s="1">
        <f>ROUND(_xlfn.PERCENTRANK.INC(customers[total_orders],customers[[#This Row],[total_orders]])*4+1,0)</f>
        <v>5</v>
      </c>
      <c r="P1760" s="1">
        <f>ROUND(_xlfn.PERCENTRANK.INC(customers[total_spend_usd],customers[[#This Row],[total_spend_usd]])*4+1,0)</f>
        <v>5</v>
      </c>
      <c r="Q1760" s="1">
        <v>155</v>
      </c>
      <c r="R1760" s="1" t="str">
        <f>_xlfn.XLOOKUP(Q1760,RFM[RFM Score],RFM[Client Segmentation])</f>
        <v>Cannot Lose Them</v>
      </c>
    </row>
    <row r="1761" spans="1:18" x14ac:dyDescent="0.3">
      <c r="A1761" t="s">
        <v>1813</v>
      </c>
      <c r="B1761" t="s">
        <v>33</v>
      </c>
      <c r="C1761">
        <v>35</v>
      </c>
      <c r="D1761" t="s">
        <v>8068</v>
      </c>
      <c r="E1761" t="s">
        <v>8087</v>
      </c>
      <c r="F1761" t="s">
        <v>12</v>
      </c>
      <c r="G1761">
        <v>13</v>
      </c>
      <c r="H1761" s="1">
        <v>1618</v>
      </c>
      <c r="I1761">
        <v>21825</v>
      </c>
      <c r="J1761" s="1">
        <v>53</v>
      </c>
      <c r="K1761" t="s">
        <v>31</v>
      </c>
      <c r="L1761" t="s">
        <v>34</v>
      </c>
      <c r="M1761" t="s">
        <v>23</v>
      </c>
      <c r="N1761" s="1">
        <f xml:space="preserve"> ROUND((1 - _xlfn.PERCENTRANK.INC(customers[days_since_last_purchase],customers[[#This Row],[days_since_last_purchase]]))*4 +1,0)</f>
        <v>3</v>
      </c>
      <c r="O1761" s="1">
        <f>ROUND(_xlfn.PERCENTRANK.INC(customers[total_orders],customers[[#This Row],[total_orders]])*4+1,0)</f>
        <v>3</v>
      </c>
      <c r="P1761" s="1">
        <f>ROUND(_xlfn.PERCENTRANK.INC(customers[total_spend_usd],customers[[#This Row],[total_spend_usd]])*4+1,0)</f>
        <v>2</v>
      </c>
      <c r="Q1761" s="1">
        <v>332</v>
      </c>
      <c r="R1761" s="1" t="str">
        <f>_xlfn.XLOOKUP(Q1761,RFM[RFM Score],RFM[Client Segmentation])</f>
        <v>Hibernating</v>
      </c>
    </row>
    <row r="1762" spans="1:18" x14ac:dyDescent="0.3">
      <c r="A1762" t="s">
        <v>1814</v>
      </c>
      <c r="B1762" t="s">
        <v>51</v>
      </c>
      <c r="C1762">
        <v>42</v>
      </c>
      <c r="D1762" t="s">
        <v>8068</v>
      </c>
      <c r="E1762" t="s">
        <v>8084</v>
      </c>
      <c r="F1762" t="s">
        <v>12</v>
      </c>
      <c r="G1762">
        <v>3</v>
      </c>
      <c r="H1762" s="1">
        <v>7431</v>
      </c>
      <c r="I1762">
        <v>22019</v>
      </c>
      <c r="J1762" s="1">
        <v>7</v>
      </c>
      <c r="K1762" t="s">
        <v>25</v>
      </c>
      <c r="L1762" t="s">
        <v>47</v>
      </c>
      <c r="M1762" t="s">
        <v>23</v>
      </c>
      <c r="N1762" s="1">
        <f xml:space="preserve"> ROUND((1 - _xlfn.PERCENTRANK.INC(customers[days_since_last_purchase],customers[[#This Row],[days_since_last_purchase]]))*4 +1,0)</f>
        <v>5</v>
      </c>
      <c r="O1762" s="1">
        <f>ROUND(_xlfn.PERCENTRANK.INC(customers[total_orders],customers[[#This Row],[total_orders]])*4+1,0)</f>
        <v>1</v>
      </c>
      <c r="P1762" s="1">
        <f>ROUND(_xlfn.PERCENTRANK.INC(customers[total_spend_usd],customers[[#This Row],[total_spend_usd]])*4+1,0)</f>
        <v>2</v>
      </c>
      <c r="Q1762" s="1">
        <v>512</v>
      </c>
      <c r="R1762" s="1" t="str">
        <f>_xlfn.XLOOKUP(Q1762,RFM[RFM Score],RFM[Client Segmentation])</f>
        <v>New Customer</v>
      </c>
    </row>
    <row r="1763" spans="1:18" x14ac:dyDescent="0.3">
      <c r="A1763" t="s">
        <v>1815</v>
      </c>
      <c r="B1763" t="s">
        <v>61</v>
      </c>
      <c r="C1763">
        <v>26</v>
      </c>
      <c r="D1763" t="s">
        <v>8070</v>
      </c>
      <c r="E1763" t="s">
        <v>8084</v>
      </c>
      <c r="F1763" t="s">
        <v>17</v>
      </c>
      <c r="G1763">
        <v>4</v>
      </c>
      <c r="H1763" s="1">
        <v>11728</v>
      </c>
      <c r="I1763">
        <v>39929</v>
      </c>
      <c r="J1763" s="1">
        <v>72</v>
      </c>
      <c r="K1763" t="s">
        <v>18</v>
      </c>
      <c r="L1763" t="s">
        <v>45</v>
      </c>
      <c r="M1763" t="s">
        <v>15</v>
      </c>
      <c r="N1763" s="1">
        <f xml:space="preserve"> ROUND((1 - _xlfn.PERCENTRANK.INC(customers[days_since_last_purchase],customers[[#This Row],[days_since_last_purchase]]))*4 +1,0)</f>
        <v>2</v>
      </c>
      <c r="O1763" s="1">
        <f>ROUND(_xlfn.PERCENTRANK.INC(customers[total_orders],customers[[#This Row],[total_orders]])*4+1,0)</f>
        <v>2</v>
      </c>
      <c r="P1763" s="1">
        <f>ROUND(_xlfn.PERCENTRANK.INC(customers[total_spend_usd],customers[[#This Row],[total_spend_usd]])*4+1,0)</f>
        <v>2</v>
      </c>
      <c r="Q1763" s="1">
        <v>222</v>
      </c>
      <c r="R1763" s="1" t="str">
        <f>_xlfn.XLOOKUP(Q1763,RFM[RFM Score],RFM[Client Segmentation])</f>
        <v>Hibernating</v>
      </c>
    </row>
    <row r="1764" spans="1:18" x14ac:dyDescent="0.3">
      <c r="A1764" t="s">
        <v>1816</v>
      </c>
      <c r="B1764" t="s">
        <v>11</v>
      </c>
      <c r="C1764">
        <v>29</v>
      </c>
      <c r="D1764" t="s">
        <v>8070</v>
      </c>
      <c r="E1764" t="s">
        <v>8084</v>
      </c>
      <c r="F1764" t="s">
        <v>17</v>
      </c>
      <c r="G1764">
        <v>23</v>
      </c>
      <c r="H1764" s="1">
        <v>2548</v>
      </c>
      <c r="I1764">
        <v>5643</v>
      </c>
      <c r="J1764" s="1">
        <v>156</v>
      </c>
      <c r="K1764" t="s">
        <v>25</v>
      </c>
      <c r="L1764" t="s">
        <v>22</v>
      </c>
      <c r="M1764" t="s">
        <v>15</v>
      </c>
      <c r="N1764" s="1">
        <f xml:space="preserve"> ROUND((1 - _xlfn.PERCENTRANK.INC(customers[days_since_last_purchase],customers[[#This Row],[days_since_last_purchase]]))*4 +1,0)</f>
        <v>1</v>
      </c>
      <c r="O1764" s="1">
        <f>ROUND(_xlfn.PERCENTRANK.INC(customers[total_orders],customers[[#This Row],[total_orders]])*4+1,0)</f>
        <v>4</v>
      </c>
      <c r="P1764" s="1">
        <f>ROUND(_xlfn.PERCENTRANK.INC(customers[total_spend_usd],customers[[#This Row],[total_spend_usd]])*4+1,0)</f>
        <v>1</v>
      </c>
      <c r="Q1764" s="1">
        <v>141</v>
      </c>
      <c r="R1764" s="1" t="str">
        <f>_xlfn.XLOOKUP(Q1764,RFM[RFM Score],RFM[Client Segmentation])</f>
        <v>Lost</v>
      </c>
    </row>
    <row r="1765" spans="1:18" x14ac:dyDescent="0.3">
      <c r="A1765" t="s">
        <v>1817</v>
      </c>
      <c r="B1765" t="s">
        <v>11</v>
      </c>
      <c r="C1765">
        <v>34</v>
      </c>
      <c r="D1765" t="s">
        <v>8070</v>
      </c>
      <c r="E1765" t="s">
        <v>8087</v>
      </c>
      <c r="F1765" t="s">
        <v>12</v>
      </c>
      <c r="G1765">
        <v>25</v>
      </c>
      <c r="H1765" s="1">
        <v>812</v>
      </c>
      <c r="I1765">
        <v>181069</v>
      </c>
      <c r="J1765" s="1">
        <v>8</v>
      </c>
      <c r="K1765" t="s">
        <v>21</v>
      </c>
      <c r="L1765" t="s">
        <v>19</v>
      </c>
      <c r="M1765" t="s">
        <v>15</v>
      </c>
      <c r="N1765" s="1">
        <f xml:space="preserve"> ROUND((1 - _xlfn.PERCENTRANK.INC(customers[days_since_last_purchase],customers[[#This Row],[days_since_last_purchase]]))*4 +1,0)</f>
        <v>4</v>
      </c>
      <c r="O1765" s="1">
        <f>ROUND(_xlfn.PERCENTRANK.INC(customers[total_orders],customers[[#This Row],[total_orders]])*4+1,0)</f>
        <v>4</v>
      </c>
      <c r="P1765" s="1">
        <f>ROUND(_xlfn.PERCENTRANK.INC(customers[total_spend_usd],customers[[#This Row],[total_spend_usd]])*4+1,0)</f>
        <v>4</v>
      </c>
      <c r="Q1765" s="1">
        <v>444</v>
      </c>
      <c r="R1765" s="1" t="str">
        <f>_xlfn.XLOOKUP(Q1765,RFM[RFM Score],RFM[Client Segmentation])</f>
        <v>Loyal Customer</v>
      </c>
    </row>
    <row r="1766" spans="1:18" x14ac:dyDescent="0.3">
      <c r="A1766" t="s">
        <v>1818</v>
      </c>
      <c r="B1766" t="s">
        <v>43</v>
      </c>
      <c r="C1766">
        <v>27</v>
      </c>
      <c r="D1766" t="s">
        <v>8070</v>
      </c>
      <c r="E1766" t="s">
        <v>8084</v>
      </c>
      <c r="F1766" t="s">
        <v>17</v>
      </c>
      <c r="G1766">
        <v>17</v>
      </c>
      <c r="H1766" s="1">
        <v>3905</v>
      </c>
      <c r="I1766">
        <v>61047</v>
      </c>
      <c r="J1766" s="1">
        <v>236</v>
      </c>
      <c r="K1766" t="s">
        <v>25</v>
      </c>
      <c r="L1766" t="s">
        <v>45</v>
      </c>
      <c r="M1766" t="s">
        <v>23</v>
      </c>
      <c r="N1766" s="1">
        <f xml:space="preserve"> ROUND((1 - _xlfn.PERCENTRANK.INC(customers[days_since_last_purchase],customers[[#This Row],[days_since_last_purchase]]))*4 +1,0)</f>
        <v>1</v>
      </c>
      <c r="O1766" s="1">
        <f>ROUND(_xlfn.PERCENTRANK.INC(customers[total_orders],customers[[#This Row],[total_orders]])*4+1,0)</f>
        <v>3</v>
      </c>
      <c r="P1766" s="1">
        <f>ROUND(_xlfn.PERCENTRANK.INC(customers[total_spend_usd],customers[[#This Row],[total_spend_usd]])*4+1,0)</f>
        <v>3</v>
      </c>
      <c r="Q1766" s="1">
        <v>133</v>
      </c>
      <c r="R1766" s="1" t="str">
        <f>_xlfn.XLOOKUP(Q1766,RFM[RFM Score],RFM[Client Segmentation])</f>
        <v>At Risk</v>
      </c>
    </row>
    <row r="1767" spans="1:18" x14ac:dyDescent="0.3">
      <c r="A1767" t="s">
        <v>1819</v>
      </c>
      <c r="B1767" t="s">
        <v>43</v>
      </c>
      <c r="C1767">
        <v>43</v>
      </c>
      <c r="D1767" t="s">
        <v>8068</v>
      </c>
      <c r="E1767" t="s">
        <v>8084</v>
      </c>
      <c r="F1767" t="s">
        <v>12</v>
      </c>
      <c r="G1767">
        <v>8</v>
      </c>
      <c r="H1767" s="1">
        <v>2493</v>
      </c>
      <c r="I1767">
        <v>2061</v>
      </c>
      <c r="J1767" s="1">
        <v>53</v>
      </c>
      <c r="K1767" t="s">
        <v>74</v>
      </c>
      <c r="L1767" t="s">
        <v>45</v>
      </c>
      <c r="M1767" t="s">
        <v>15</v>
      </c>
      <c r="N1767" s="1">
        <f xml:space="preserve"> ROUND((1 - _xlfn.PERCENTRANK.INC(customers[days_since_last_purchase],customers[[#This Row],[days_since_last_purchase]]))*4 +1,0)</f>
        <v>3</v>
      </c>
      <c r="O1767" s="1">
        <f>ROUND(_xlfn.PERCENTRANK.INC(customers[total_orders],customers[[#This Row],[total_orders]])*4+1,0)</f>
        <v>2</v>
      </c>
      <c r="P1767" s="1">
        <f>ROUND(_xlfn.PERCENTRANK.INC(customers[total_spend_usd],customers[[#This Row],[total_spend_usd]])*4+1,0)</f>
        <v>1</v>
      </c>
      <c r="Q1767" s="1">
        <v>321</v>
      </c>
      <c r="R1767" s="1" t="str">
        <f>_xlfn.XLOOKUP(Q1767,RFM[RFM Score],RFM[Client Segmentation])</f>
        <v>About To Sleep</v>
      </c>
    </row>
    <row r="1768" spans="1:18" x14ac:dyDescent="0.3">
      <c r="A1768" t="s">
        <v>1820</v>
      </c>
      <c r="B1768" t="s">
        <v>88</v>
      </c>
      <c r="C1768">
        <v>18</v>
      </c>
      <c r="D1768" t="s">
        <v>8069</v>
      </c>
      <c r="E1768" t="s">
        <v>8084</v>
      </c>
      <c r="F1768" t="s">
        <v>12</v>
      </c>
      <c r="G1768">
        <v>20</v>
      </c>
      <c r="H1768" s="1">
        <v>7767</v>
      </c>
      <c r="I1768">
        <v>14639</v>
      </c>
      <c r="J1768" s="1">
        <v>26</v>
      </c>
      <c r="K1768" t="s">
        <v>13</v>
      </c>
      <c r="L1768" t="s">
        <v>22</v>
      </c>
      <c r="M1768" t="s">
        <v>23</v>
      </c>
      <c r="N1768" s="1">
        <f xml:space="preserve"> ROUND((1 - _xlfn.PERCENTRANK.INC(customers[days_since_last_purchase],customers[[#This Row],[days_since_last_purchase]]))*4 +1,0)</f>
        <v>4</v>
      </c>
      <c r="O1768" s="1">
        <f>ROUND(_xlfn.PERCENTRANK.INC(customers[total_orders],customers[[#This Row],[total_orders]])*4+1,0)</f>
        <v>4</v>
      </c>
      <c r="P1768" s="1">
        <f>ROUND(_xlfn.PERCENTRANK.INC(customers[total_spend_usd],customers[[#This Row],[total_spend_usd]])*4+1,0)</f>
        <v>2</v>
      </c>
      <c r="Q1768" s="1">
        <v>442</v>
      </c>
      <c r="R1768" s="1" t="str">
        <f>_xlfn.XLOOKUP(Q1768,RFM[RFM Score],RFM[Client Segmentation])</f>
        <v>Potential Loyalist</v>
      </c>
    </row>
    <row r="1769" spans="1:18" x14ac:dyDescent="0.3">
      <c r="A1769" t="s">
        <v>1821</v>
      </c>
      <c r="B1769" t="s">
        <v>61</v>
      </c>
      <c r="C1769">
        <v>59</v>
      </c>
      <c r="D1769" t="s">
        <v>8072</v>
      </c>
      <c r="E1769" t="s">
        <v>8085</v>
      </c>
      <c r="F1769" t="s">
        <v>17</v>
      </c>
      <c r="G1769">
        <v>18</v>
      </c>
      <c r="H1769" s="1">
        <v>14097</v>
      </c>
      <c r="I1769">
        <v>235559</v>
      </c>
      <c r="J1769" s="1">
        <v>67</v>
      </c>
      <c r="K1769" t="s">
        <v>25</v>
      </c>
      <c r="L1769" t="s">
        <v>45</v>
      </c>
      <c r="M1769" t="s">
        <v>23</v>
      </c>
      <c r="N1769" s="1">
        <f xml:space="preserve"> ROUND((1 - _xlfn.PERCENTRANK.INC(customers[days_since_last_purchase],customers[[#This Row],[days_since_last_purchase]]))*4 +1,0)</f>
        <v>2</v>
      </c>
      <c r="O1769" s="1">
        <f>ROUND(_xlfn.PERCENTRANK.INC(customers[total_orders],customers[[#This Row],[total_orders]])*4+1,0)</f>
        <v>4</v>
      </c>
      <c r="P1769" s="1">
        <f>ROUND(_xlfn.PERCENTRANK.INC(customers[total_spend_usd],customers[[#This Row],[total_spend_usd]])*4+1,0)</f>
        <v>4</v>
      </c>
      <c r="Q1769" s="1">
        <v>244</v>
      </c>
      <c r="R1769" s="1" t="str">
        <f>_xlfn.XLOOKUP(Q1769,RFM[RFM Score],RFM[Client Segmentation])</f>
        <v>At Risk</v>
      </c>
    </row>
    <row r="1770" spans="1:18" x14ac:dyDescent="0.3">
      <c r="A1770" t="s">
        <v>1822</v>
      </c>
      <c r="B1770" t="s">
        <v>96</v>
      </c>
      <c r="C1770">
        <v>41</v>
      </c>
      <c r="D1770" t="s">
        <v>8068</v>
      </c>
      <c r="E1770" t="s">
        <v>8084</v>
      </c>
      <c r="F1770" t="s">
        <v>12</v>
      </c>
      <c r="G1770">
        <v>34</v>
      </c>
      <c r="H1770" s="1">
        <v>15496</v>
      </c>
      <c r="I1770">
        <v>584639</v>
      </c>
      <c r="J1770" s="1">
        <v>98</v>
      </c>
      <c r="K1770" t="s">
        <v>25</v>
      </c>
      <c r="L1770" t="s">
        <v>45</v>
      </c>
      <c r="M1770" t="s">
        <v>15</v>
      </c>
      <c r="N1770" s="1">
        <f xml:space="preserve"> ROUND((1 - _xlfn.PERCENTRANK.INC(customers[days_since_last_purchase],customers[[#This Row],[days_since_last_purchase]]))*4 +1,0)</f>
        <v>2</v>
      </c>
      <c r="O1770" s="1">
        <f>ROUND(_xlfn.PERCENTRANK.INC(customers[total_orders],customers[[#This Row],[total_orders]])*4+1,0)</f>
        <v>4</v>
      </c>
      <c r="P1770" s="1">
        <f>ROUND(_xlfn.PERCENTRANK.INC(customers[total_spend_usd],customers[[#This Row],[total_spend_usd]])*4+1,0)</f>
        <v>5</v>
      </c>
      <c r="Q1770" s="1">
        <v>245</v>
      </c>
      <c r="R1770" s="1" t="str">
        <f>_xlfn.XLOOKUP(Q1770,RFM[RFM Score],RFM[Client Segmentation])</f>
        <v>At Risk</v>
      </c>
    </row>
    <row r="1771" spans="1:18" x14ac:dyDescent="0.3">
      <c r="A1771" t="s">
        <v>1823</v>
      </c>
      <c r="B1771" t="s">
        <v>49</v>
      </c>
      <c r="C1771">
        <v>35</v>
      </c>
      <c r="D1771" t="s">
        <v>8068</v>
      </c>
      <c r="E1771" t="s">
        <v>8085</v>
      </c>
      <c r="F1771" t="s">
        <v>17</v>
      </c>
      <c r="G1771">
        <v>13</v>
      </c>
      <c r="H1771" s="1">
        <v>12235</v>
      </c>
      <c r="I1771">
        <v>151013</v>
      </c>
      <c r="J1771" s="1">
        <v>51</v>
      </c>
      <c r="K1771" t="s">
        <v>25</v>
      </c>
      <c r="L1771" t="s">
        <v>47</v>
      </c>
      <c r="M1771" t="s">
        <v>23</v>
      </c>
      <c r="N1771" s="1">
        <f xml:space="preserve"> ROUND((1 - _xlfn.PERCENTRANK.INC(customers[days_since_last_purchase],customers[[#This Row],[days_since_last_purchase]]))*4 +1,0)</f>
        <v>3</v>
      </c>
      <c r="O1771" s="1">
        <f>ROUND(_xlfn.PERCENTRANK.INC(customers[total_orders],customers[[#This Row],[total_orders]])*4+1,0)</f>
        <v>3</v>
      </c>
      <c r="P1771" s="1">
        <f>ROUND(_xlfn.PERCENTRANK.INC(customers[total_spend_usd],customers[[#This Row],[total_spend_usd]])*4+1,0)</f>
        <v>4</v>
      </c>
      <c r="Q1771" s="1">
        <v>334</v>
      </c>
      <c r="R1771" s="1" t="str">
        <f>_xlfn.XLOOKUP(Q1771,RFM[RFM Score],RFM[Client Segmentation])</f>
        <v>Need Attention</v>
      </c>
    </row>
    <row r="1772" spans="1:18" x14ac:dyDescent="0.3">
      <c r="A1772" t="s">
        <v>1824</v>
      </c>
      <c r="B1772" t="s">
        <v>11</v>
      </c>
      <c r="C1772">
        <v>38</v>
      </c>
      <c r="D1772" t="s">
        <v>8068</v>
      </c>
      <c r="E1772" t="s">
        <v>8084</v>
      </c>
      <c r="F1772" t="s">
        <v>17</v>
      </c>
      <c r="G1772">
        <v>24</v>
      </c>
      <c r="H1772" s="1">
        <v>5357</v>
      </c>
      <c r="I1772">
        <v>129965</v>
      </c>
      <c r="J1772" s="1">
        <v>25</v>
      </c>
      <c r="K1772" t="s">
        <v>28</v>
      </c>
      <c r="L1772" t="s">
        <v>22</v>
      </c>
      <c r="M1772" t="s">
        <v>23</v>
      </c>
      <c r="N1772" s="1">
        <f xml:space="preserve"> ROUND((1 - _xlfn.PERCENTRANK.INC(customers[days_since_last_purchase],customers[[#This Row],[days_since_last_purchase]]))*4 +1,0)</f>
        <v>4</v>
      </c>
      <c r="O1772" s="1">
        <f>ROUND(_xlfn.PERCENTRANK.INC(customers[total_orders],customers[[#This Row],[total_orders]])*4+1,0)</f>
        <v>4</v>
      </c>
      <c r="P1772" s="1">
        <f>ROUND(_xlfn.PERCENTRANK.INC(customers[total_spend_usd],customers[[#This Row],[total_spend_usd]])*4+1,0)</f>
        <v>4</v>
      </c>
      <c r="Q1772" s="1">
        <v>444</v>
      </c>
      <c r="R1772" s="1" t="str">
        <f>_xlfn.XLOOKUP(Q1772,RFM[RFM Score],RFM[Client Segmentation])</f>
        <v>Loyal Customer</v>
      </c>
    </row>
    <row r="1773" spans="1:18" x14ac:dyDescent="0.3">
      <c r="A1773" t="s">
        <v>1825</v>
      </c>
      <c r="B1773" t="s">
        <v>61</v>
      </c>
      <c r="C1773">
        <v>30</v>
      </c>
      <c r="D1773" t="s">
        <v>8070</v>
      </c>
      <c r="E1773" t="s">
        <v>8084</v>
      </c>
      <c r="F1773" t="s">
        <v>12</v>
      </c>
      <c r="G1773">
        <v>25</v>
      </c>
      <c r="H1773" s="1">
        <v>10775</v>
      </c>
      <c r="I1773">
        <v>233456</v>
      </c>
      <c r="J1773" s="1">
        <v>175</v>
      </c>
      <c r="K1773" t="s">
        <v>28</v>
      </c>
      <c r="L1773" t="s">
        <v>47</v>
      </c>
      <c r="M1773" t="s">
        <v>15</v>
      </c>
      <c r="N1773" s="1">
        <f xml:space="preserve"> ROUND((1 - _xlfn.PERCENTRANK.INC(customers[days_since_last_purchase],customers[[#This Row],[days_since_last_purchase]]))*4 +1,0)</f>
        <v>1</v>
      </c>
      <c r="O1773" s="1">
        <f>ROUND(_xlfn.PERCENTRANK.INC(customers[total_orders],customers[[#This Row],[total_orders]])*4+1,0)</f>
        <v>4</v>
      </c>
      <c r="P1773" s="1">
        <f>ROUND(_xlfn.PERCENTRANK.INC(customers[total_spend_usd],customers[[#This Row],[total_spend_usd]])*4+1,0)</f>
        <v>4</v>
      </c>
      <c r="Q1773" s="1">
        <v>144</v>
      </c>
      <c r="R1773" s="1" t="str">
        <f>_xlfn.XLOOKUP(Q1773,RFM[RFM Score],RFM[Client Segmentation])</f>
        <v>Cannot Lose Them</v>
      </c>
    </row>
    <row r="1774" spans="1:18" x14ac:dyDescent="0.3">
      <c r="A1774" t="s">
        <v>1826</v>
      </c>
      <c r="B1774" t="s">
        <v>123</v>
      </c>
      <c r="C1774">
        <v>38</v>
      </c>
      <c r="D1774" t="s">
        <v>8068</v>
      </c>
      <c r="E1774" t="s">
        <v>8084</v>
      </c>
      <c r="F1774" t="s">
        <v>17</v>
      </c>
      <c r="G1774">
        <v>2</v>
      </c>
      <c r="H1774" s="1">
        <v>1663</v>
      </c>
      <c r="I1774">
        <v>32828</v>
      </c>
      <c r="J1774" s="1">
        <v>119</v>
      </c>
      <c r="K1774" t="s">
        <v>52</v>
      </c>
      <c r="L1774" t="s">
        <v>14</v>
      </c>
      <c r="M1774" t="s">
        <v>15</v>
      </c>
      <c r="N1774" s="1">
        <f xml:space="preserve"> ROUND((1 - _xlfn.PERCENTRANK.INC(customers[days_since_last_purchase],customers[[#This Row],[days_since_last_purchase]]))*4 +1,0)</f>
        <v>2</v>
      </c>
      <c r="O1774" s="1">
        <f>ROUND(_xlfn.PERCENTRANK.INC(customers[total_orders],customers[[#This Row],[total_orders]])*4+1,0)</f>
        <v>1</v>
      </c>
      <c r="P1774" s="1">
        <f>ROUND(_xlfn.PERCENTRANK.INC(customers[total_spend_usd],customers[[#This Row],[total_spend_usd]])*4+1,0)</f>
        <v>2</v>
      </c>
      <c r="Q1774" s="1">
        <v>212</v>
      </c>
      <c r="R1774" s="1" t="str">
        <f>_xlfn.XLOOKUP(Q1774,RFM[RFM Score],RFM[Client Segmentation])</f>
        <v>Hibernating</v>
      </c>
    </row>
    <row r="1775" spans="1:18" x14ac:dyDescent="0.3">
      <c r="A1775" t="s">
        <v>1827</v>
      </c>
      <c r="B1775" t="s">
        <v>27</v>
      </c>
      <c r="C1775">
        <v>35</v>
      </c>
      <c r="D1775" t="s">
        <v>8068</v>
      </c>
      <c r="E1775" t="s">
        <v>8087</v>
      </c>
      <c r="F1775" t="s">
        <v>17</v>
      </c>
      <c r="G1775">
        <v>39</v>
      </c>
      <c r="H1775" s="1">
        <v>3556</v>
      </c>
      <c r="I1775">
        <v>128098</v>
      </c>
      <c r="J1775" s="1">
        <v>136</v>
      </c>
      <c r="K1775" t="s">
        <v>55</v>
      </c>
      <c r="L1775" t="s">
        <v>19</v>
      </c>
      <c r="M1775" t="s">
        <v>15</v>
      </c>
      <c r="N1775" s="1">
        <f xml:space="preserve"> ROUND((1 - _xlfn.PERCENTRANK.INC(customers[days_since_last_purchase],customers[[#This Row],[days_since_last_purchase]]))*4 +1,0)</f>
        <v>1</v>
      </c>
      <c r="O1775" s="1">
        <f>ROUND(_xlfn.PERCENTRANK.INC(customers[total_orders],customers[[#This Row],[total_orders]])*4+1,0)</f>
        <v>5</v>
      </c>
      <c r="P1775" s="1">
        <f>ROUND(_xlfn.PERCENTRANK.INC(customers[total_spend_usd],customers[[#This Row],[total_spend_usd]])*4+1,0)</f>
        <v>4</v>
      </c>
      <c r="Q1775" s="1">
        <v>154</v>
      </c>
      <c r="R1775" s="1" t="str">
        <f>_xlfn.XLOOKUP(Q1775,RFM[RFM Score],RFM[Client Segmentation])</f>
        <v>Cannot Lose Them</v>
      </c>
    </row>
    <row r="1776" spans="1:18" x14ac:dyDescent="0.3">
      <c r="A1776" t="s">
        <v>1828</v>
      </c>
      <c r="B1776" t="s">
        <v>96</v>
      </c>
      <c r="C1776">
        <v>44</v>
      </c>
      <c r="D1776" t="s">
        <v>8068</v>
      </c>
      <c r="E1776" t="s">
        <v>8084</v>
      </c>
      <c r="F1776" t="s">
        <v>17</v>
      </c>
      <c r="G1776">
        <v>8</v>
      </c>
      <c r="H1776" s="1">
        <v>1199</v>
      </c>
      <c r="I1776">
        <v>9518</v>
      </c>
      <c r="J1776" s="1">
        <v>40</v>
      </c>
      <c r="K1776" t="s">
        <v>13</v>
      </c>
      <c r="L1776" t="s">
        <v>34</v>
      </c>
      <c r="M1776" t="s">
        <v>23</v>
      </c>
      <c r="N1776" s="1">
        <f xml:space="preserve"> ROUND((1 - _xlfn.PERCENTRANK.INC(customers[days_since_last_purchase],customers[[#This Row],[days_since_last_purchase]]))*4 +1,0)</f>
        <v>3</v>
      </c>
      <c r="O1776" s="1">
        <f>ROUND(_xlfn.PERCENTRANK.INC(customers[total_orders],customers[[#This Row],[total_orders]])*4+1,0)</f>
        <v>2</v>
      </c>
      <c r="P1776" s="1">
        <f>ROUND(_xlfn.PERCENTRANK.INC(customers[total_spend_usd],customers[[#This Row],[total_spend_usd]])*4+1,0)</f>
        <v>1</v>
      </c>
      <c r="Q1776" s="1">
        <v>321</v>
      </c>
      <c r="R1776" s="1" t="str">
        <f>_xlfn.XLOOKUP(Q1776,RFM[RFM Score],RFM[Client Segmentation])</f>
        <v>About To Sleep</v>
      </c>
    </row>
    <row r="1777" spans="1:18" x14ac:dyDescent="0.3">
      <c r="A1777" t="s">
        <v>1829</v>
      </c>
      <c r="B1777" t="s">
        <v>43</v>
      </c>
      <c r="C1777">
        <v>18</v>
      </c>
      <c r="D1777" t="s">
        <v>8069</v>
      </c>
      <c r="E1777" t="s">
        <v>8086</v>
      </c>
      <c r="F1777" t="s">
        <v>12</v>
      </c>
      <c r="G1777">
        <v>3</v>
      </c>
      <c r="H1777" s="1">
        <v>37534</v>
      </c>
      <c r="I1777">
        <v>120095</v>
      </c>
      <c r="J1777" s="1">
        <v>47</v>
      </c>
      <c r="K1777" t="s">
        <v>44</v>
      </c>
      <c r="L1777" t="s">
        <v>19</v>
      </c>
      <c r="M1777" t="s">
        <v>23</v>
      </c>
      <c r="N1777" s="1">
        <f xml:space="preserve"> ROUND((1 - _xlfn.PERCENTRANK.INC(customers[days_since_last_purchase],customers[[#This Row],[days_since_last_purchase]]))*4 +1,0)</f>
        <v>3</v>
      </c>
      <c r="O1777" s="1">
        <f>ROUND(_xlfn.PERCENTRANK.INC(customers[total_orders],customers[[#This Row],[total_orders]])*4+1,0)</f>
        <v>1</v>
      </c>
      <c r="P1777" s="1">
        <f>ROUND(_xlfn.PERCENTRANK.INC(customers[total_spend_usd],customers[[#This Row],[total_spend_usd]])*4+1,0)</f>
        <v>4</v>
      </c>
      <c r="Q1777" s="1">
        <v>314</v>
      </c>
      <c r="R1777" s="1" t="str">
        <f>_xlfn.XLOOKUP(Q1777,RFM[RFM Score],RFM[Client Segmentation])</f>
        <v>Promising</v>
      </c>
    </row>
    <row r="1778" spans="1:18" x14ac:dyDescent="0.3">
      <c r="A1778" t="s">
        <v>1830</v>
      </c>
      <c r="B1778" t="s">
        <v>11</v>
      </c>
      <c r="C1778">
        <v>51</v>
      </c>
      <c r="D1778" t="s">
        <v>8071</v>
      </c>
      <c r="E1778" t="s">
        <v>8086</v>
      </c>
      <c r="F1778" t="s">
        <v>12</v>
      </c>
      <c r="G1778">
        <v>31</v>
      </c>
      <c r="H1778" s="1">
        <v>8012</v>
      </c>
      <c r="I1778">
        <v>256911</v>
      </c>
      <c r="J1778" s="1">
        <v>74</v>
      </c>
      <c r="K1778" t="s">
        <v>52</v>
      </c>
      <c r="L1778" t="s">
        <v>34</v>
      </c>
      <c r="M1778" t="s">
        <v>23</v>
      </c>
      <c r="N1778" s="1">
        <f xml:space="preserve"> ROUND((1 - _xlfn.PERCENTRANK.INC(customers[days_since_last_purchase],customers[[#This Row],[days_since_last_purchase]]))*4 +1,0)</f>
        <v>2</v>
      </c>
      <c r="O1778" s="1">
        <f>ROUND(_xlfn.PERCENTRANK.INC(customers[total_orders],customers[[#This Row],[total_orders]])*4+1,0)</f>
        <v>4</v>
      </c>
      <c r="P1778" s="1">
        <f>ROUND(_xlfn.PERCENTRANK.INC(customers[total_spend_usd],customers[[#This Row],[total_spend_usd]])*4+1,0)</f>
        <v>4</v>
      </c>
      <c r="Q1778" s="1">
        <v>244</v>
      </c>
      <c r="R1778" s="1" t="str">
        <f>_xlfn.XLOOKUP(Q1778,RFM[RFM Score],RFM[Client Segmentation])</f>
        <v>At Risk</v>
      </c>
    </row>
    <row r="1779" spans="1:18" x14ac:dyDescent="0.3">
      <c r="A1779" t="s">
        <v>1831</v>
      </c>
      <c r="B1779" t="s">
        <v>147</v>
      </c>
      <c r="C1779">
        <v>38</v>
      </c>
      <c r="D1779" t="s">
        <v>8068</v>
      </c>
      <c r="E1779" t="s">
        <v>8087</v>
      </c>
      <c r="F1779" t="s">
        <v>17</v>
      </c>
      <c r="G1779">
        <v>28</v>
      </c>
      <c r="H1779" s="1">
        <v>7685</v>
      </c>
      <c r="I1779">
        <v>192935</v>
      </c>
      <c r="J1779" s="1">
        <v>0</v>
      </c>
      <c r="K1779" t="s">
        <v>52</v>
      </c>
      <c r="L1779" t="s">
        <v>45</v>
      </c>
      <c r="M1779" t="s">
        <v>15</v>
      </c>
      <c r="N1779" s="1">
        <f xml:space="preserve"> ROUND((1 - _xlfn.PERCENTRANK.INC(customers[days_since_last_purchase],customers[[#This Row],[days_since_last_purchase]]))*4 +1,0)</f>
        <v>5</v>
      </c>
      <c r="O1779" s="1">
        <f>ROUND(_xlfn.PERCENTRANK.INC(customers[total_orders],customers[[#This Row],[total_orders]])*4+1,0)</f>
        <v>4</v>
      </c>
      <c r="P1779" s="1">
        <f>ROUND(_xlfn.PERCENTRANK.INC(customers[total_spend_usd],customers[[#This Row],[total_spend_usd]])*4+1,0)</f>
        <v>4</v>
      </c>
      <c r="Q1779" s="1">
        <v>544</v>
      </c>
      <c r="R1779" s="1" t="str">
        <f>_xlfn.XLOOKUP(Q1779,RFM[RFM Score],RFM[Client Segmentation])</f>
        <v>Champion</v>
      </c>
    </row>
    <row r="1780" spans="1:18" x14ac:dyDescent="0.3">
      <c r="A1780" t="s">
        <v>1832</v>
      </c>
      <c r="B1780" t="s">
        <v>11</v>
      </c>
      <c r="C1780">
        <v>23</v>
      </c>
      <c r="D1780" t="s">
        <v>8069</v>
      </c>
      <c r="E1780" t="s">
        <v>8085</v>
      </c>
      <c r="F1780" t="s">
        <v>17</v>
      </c>
      <c r="G1780">
        <v>26</v>
      </c>
      <c r="H1780" s="1">
        <v>621</v>
      </c>
      <c r="I1780">
        <v>17395</v>
      </c>
      <c r="J1780" s="1">
        <v>12</v>
      </c>
      <c r="K1780" t="s">
        <v>28</v>
      </c>
      <c r="L1780" t="s">
        <v>45</v>
      </c>
      <c r="M1780" t="s">
        <v>23</v>
      </c>
      <c r="N1780" s="1">
        <f xml:space="preserve"> ROUND((1 - _xlfn.PERCENTRANK.INC(customers[days_since_last_purchase],customers[[#This Row],[days_since_last_purchase]]))*4 +1,0)</f>
        <v>4</v>
      </c>
      <c r="O1780" s="1">
        <f>ROUND(_xlfn.PERCENTRANK.INC(customers[total_orders],customers[[#This Row],[total_orders]])*4+1,0)</f>
        <v>4</v>
      </c>
      <c r="P1780" s="1">
        <f>ROUND(_xlfn.PERCENTRANK.INC(customers[total_spend_usd],customers[[#This Row],[total_spend_usd]])*4+1,0)</f>
        <v>2</v>
      </c>
      <c r="Q1780" s="1">
        <v>442</v>
      </c>
      <c r="R1780" s="1" t="str">
        <f>_xlfn.XLOOKUP(Q1780,RFM[RFM Score],RFM[Client Segmentation])</f>
        <v>Potential Loyalist</v>
      </c>
    </row>
    <row r="1781" spans="1:18" x14ac:dyDescent="0.3">
      <c r="A1781" t="s">
        <v>1833</v>
      </c>
      <c r="B1781" t="s">
        <v>107</v>
      </c>
      <c r="C1781">
        <v>54</v>
      </c>
      <c r="D1781" t="s">
        <v>8071</v>
      </c>
      <c r="E1781" t="s">
        <v>8084</v>
      </c>
      <c r="F1781" t="s">
        <v>17</v>
      </c>
      <c r="G1781">
        <v>1</v>
      </c>
      <c r="H1781" s="1">
        <v>762</v>
      </c>
      <c r="I1781">
        <v>6511</v>
      </c>
      <c r="J1781" s="1">
        <v>69</v>
      </c>
      <c r="K1781" t="s">
        <v>18</v>
      </c>
      <c r="L1781" t="s">
        <v>14</v>
      </c>
      <c r="M1781" t="s">
        <v>15</v>
      </c>
      <c r="N1781" s="1">
        <f xml:space="preserve"> ROUND((1 - _xlfn.PERCENTRANK.INC(customers[days_since_last_purchase],customers[[#This Row],[days_since_last_purchase]]))*4 +1,0)</f>
        <v>2</v>
      </c>
      <c r="O1781" s="1">
        <f>ROUND(_xlfn.PERCENTRANK.INC(customers[total_orders],customers[[#This Row],[total_orders]])*4+1,0)</f>
        <v>1</v>
      </c>
      <c r="P1781" s="1">
        <f>ROUND(_xlfn.PERCENTRANK.INC(customers[total_spend_usd],customers[[#This Row],[total_spend_usd]])*4+1,0)</f>
        <v>1</v>
      </c>
      <c r="Q1781" s="1">
        <v>211</v>
      </c>
      <c r="R1781" s="1" t="str">
        <f>_xlfn.XLOOKUP(Q1781,RFM[RFM Score],RFM[Client Segmentation])</f>
        <v>Hibernating</v>
      </c>
    </row>
    <row r="1782" spans="1:18" x14ac:dyDescent="0.3">
      <c r="A1782" t="s">
        <v>1834</v>
      </c>
      <c r="B1782" t="s">
        <v>27</v>
      </c>
      <c r="C1782">
        <v>18</v>
      </c>
      <c r="D1782" t="s">
        <v>8069</v>
      </c>
      <c r="E1782" t="s">
        <v>8084</v>
      </c>
      <c r="F1782" t="s">
        <v>12</v>
      </c>
      <c r="G1782">
        <v>11</v>
      </c>
      <c r="H1782" s="1">
        <v>28622</v>
      </c>
      <c r="I1782">
        <v>312102</v>
      </c>
      <c r="J1782" s="1">
        <v>0</v>
      </c>
      <c r="K1782" t="s">
        <v>74</v>
      </c>
      <c r="L1782" t="s">
        <v>14</v>
      </c>
      <c r="M1782" t="s">
        <v>23</v>
      </c>
      <c r="N1782" s="1">
        <f xml:space="preserve"> ROUND((1 - _xlfn.PERCENTRANK.INC(customers[days_since_last_purchase],customers[[#This Row],[days_since_last_purchase]]))*4 +1,0)</f>
        <v>5</v>
      </c>
      <c r="O1782" s="1">
        <f>ROUND(_xlfn.PERCENTRANK.INC(customers[total_orders],customers[[#This Row],[total_orders]])*4+1,0)</f>
        <v>3</v>
      </c>
      <c r="P1782" s="1">
        <f>ROUND(_xlfn.PERCENTRANK.INC(customers[total_spend_usd],customers[[#This Row],[total_spend_usd]])*4+1,0)</f>
        <v>5</v>
      </c>
      <c r="Q1782" s="1">
        <v>535</v>
      </c>
      <c r="R1782" s="1" t="str">
        <f>_xlfn.XLOOKUP(Q1782,RFM[RFM Score],RFM[Client Segmentation])</f>
        <v>Need Attention</v>
      </c>
    </row>
    <row r="1783" spans="1:18" x14ac:dyDescent="0.3">
      <c r="A1783" t="s">
        <v>1835</v>
      </c>
      <c r="B1783" t="s">
        <v>49</v>
      </c>
      <c r="C1783">
        <v>28</v>
      </c>
      <c r="D1783" t="s">
        <v>8070</v>
      </c>
      <c r="E1783" t="s">
        <v>8084</v>
      </c>
      <c r="F1783" t="s">
        <v>17</v>
      </c>
      <c r="G1783">
        <v>17</v>
      </c>
      <c r="H1783" s="1">
        <v>3861</v>
      </c>
      <c r="I1783">
        <v>61322</v>
      </c>
      <c r="J1783" s="1">
        <v>23</v>
      </c>
      <c r="K1783" t="s">
        <v>124</v>
      </c>
      <c r="L1783" t="s">
        <v>45</v>
      </c>
      <c r="M1783" t="s">
        <v>15</v>
      </c>
      <c r="N1783" s="1">
        <f xml:space="preserve"> ROUND((1 - _xlfn.PERCENTRANK.INC(customers[days_since_last_purchase],customers[[#This Row],[days_since_last_purchase]]))*4 +1,0)</f>
        <v>4</v>
      </c>
      <c r="O1783" s="1">
        <f>ROUND(_xlfn.PERCENTRANK.INC(customers[total_orders],customers[[#This Row],[total_orders]])*4+1,0)</f>
        <v>3</v>
      </c>
      <c r="P1783" s="1">
        <f>ROUND(_xlfn.PERCENTRANK.INC(customers[total_spend_usd],customers[[#This Row],[total_spend_usd]])*4+1,0)</f>
        <v>3</v>
      </c>
      <c r="Q1783" s="1">
        <v>433</v>
      </c>
      <c r="R1783" s="1" t="str">
        <f>_xlfn.XLOOKUP(Q1783,RFM[RFM Score],RFM[Client Segmentation])</f>
        <v>Potential Loyalist</v>
      </c>
    </row>
    <row r="1784" spans="1:18" x14ac:dyDescent="0.3">
      <c r="A1784" t="s">
        <v>1836</v>
      </c>
      <c r="B1784" t="s">
        <v>214</v>
      </c>
      <c r="C1784">
        <v>30</v>
      </c>
      <c r="D1784" t="s">
        <v>8070</v>
      </c>
      <c r="E1784" t="s">
        <v>8084</v>
      </c>
      <c r="F1784" t="s">
        <v>12</v>
      </c>
      <c r="G1784">
        <v>7</v>
      </c>
      <c r="H1784" s="1">
        <v>760</v>
      </c>
      <c r="I1784">
        <v>48185</v>
      </c>
      <c r="J1784" s="1">
        <v>55</v>
      </c>
      <c r="K1784" t="s">
        <v>28</v>
      </c>
      <c r="L1784" t="s">
        <v>14</v>
      </c>
      <c r="M1784" t="s">
        <v>15</v>
      </c>
      <c r="N1784" s="1">
        <f xml:space="preserve"> ROUND((1 - _xlfn.PERCENTRANK.INC(customers[days_since_last_purchase],customers[[#This Row],[days_since_last_purchase]]))*4 +1,0)</f>
        <v>3</v>
      </c>
      <c r="O1784" s="1">
        <f>ROUND(_xlfn.PERCENTRANK.INC(customers[total_orders],customers[[#This Row],[total_orders]])*4+1,0)</f>
        <v>2</v>
      </c>
      <c r="P1784" s="1">
        <f>ROUND(_xlfn.PERCENTRANK.INC(customers[total_spend_usd],customers[[#This Row],[total_spend_usd]])*4+1,0)</f>
        <v>3</v>
      </c>
      <c r="Q1784" s="1">
        <v>323</v>
      </c>
      <c r="R1784" s="1" t="str">
        <f>_xlfn.XLOOKUP(Q1784,RFM[RFM Score],RFM[Client Segmentation])</f>
        <v>Potential Loyalist</v>
      </c>
    </row>
    <row r="1785" spans="1:18" x14ac:dyDescent="0.3">
      <c r="A1785" t="s">
        <v>1837</v>
      </c>
      <c r="B1785" t="s">
        <v>27</v>
      </c>
      <c r="C1785">
        <v>21</v>
      </c>
      <c r="D1785" t="s">
        <v>8069</v>
      </c>
      <c r="E1785" t="s">
        <v>8084</v>
      </c>
      <c r="F1785" t="s">
        <v>12</v>
      </c>
      <c r="G1785">
        <v>11</v>
      </c>
      <c r="H1785" s="1">
        <v>7227</v>
      </c>
      <c r="I1785">
        <v>86503</v>
      </c>
      <c r="J1785" s="1">
        <v>56</v>
      </c>
      <c r="K1785" t="s">
        <v>21</v>
      </c>
      <c r="L1785" t="s">
        <v>45</v>
      </c>
      <c r="M1785" t="s">
        <v>15</v>
      </c>
      <c r="N1785" s="1">
        <f xml:space="preserve"> ROUND((1 - _xlfn.PERCENTRANK.INC(customers[days_since_last_purchase],customers[[#This Row],[days_since_last_purchase]]))*4 +1,0)</f>
        <v>3</v>
      </c>
      <c r="O1785" s="1">
        <f>ROUND(_xlfn.PERCENTRANK.INC(customers[total_orders],customers[[#This Row],[total_orders]])*4+1,0)</f>
        <v>3</v>
      </c>
      <c r="P1785" s="1">
        <f>ROUND(_xlfn.PERCENTRANK.INC(customers[total_spend_usd],customers[[#This Row],[total_spend_usd]])*4+1,0)</f>
        <v>3</v>
      </c>
      <c r="Q1785" s="1">
        <v>333</v>
      </c>
      <c r="R1785" s="1" t="str">
        <f>_xlfn.XLOOKUP(Q1785,RFM[RFM Score],RFM[Client Segmentation])</f>
        <v>Potential Loyalist</v>
      </c>
    </row>
    <row r="1786" spans="1:18" x14ac:dyDescent="0.3">
      <c r="A1786" t="s">
        <v>1838</v>
      </c>
      <c r="B1786" t="s">
        <v>96</v>
      </c>
      <c r="C1786">
        <v>25</v>
      </c>
      <c r="D1786" t="s">
        <v>8070</v>
      </c>
      <c r="E1786" t="s">
        <v>8087</v>
      </c>
      <c r="F1786" t="s">
        <v>12</v>
      </c>
      <c r="G1786">
        <v>2</v>
      </c>
      <c r="H1786" s="1">
        <v>24198</v>
      </c>
      <c r="I1786">
        <v>48532</v>
      </c>
      <c r="J1786" s="1">
        <v>40</v>
      </c>
      <c r="K1786" t="s">
        <v>44</v>
      </c>
      <c r="L1786" t="s">
        <v>14</v>
      </c>
      <c r="M1786" t="s">
        <v>15</v>
      </c>
      <c r="N1786" s="1">
        <f xml:space="preserve"> ROUND((1 - _xlfn.PERCENTRANK.INC(customers[days_since_last_purchase],customers[[#This Row],[days_since_last_purchase]]))*4 +1,0)</f>
        <v>3</v>
      </c>
      <c r="O1786" s="1">
        <f>ROUND(_xlfn.PERCENTRANK.INC(customers[total_orders],customers[[#This Row],[total_orders]])*4+1,0)</f>
        <v>1</v>
      </c>
      <c r="P1786" s="1">
        <f>ROUND(_xlfn.PERCENTRANK.INC(customers[total_spend_usd],customers[[#This Row],[total_spend_usd]])*4+1,0)</f>
        <v>3</v>
      </c>
      <c r="Q1786" s="1">
        <v>313</v>
      </c>
      <c r="R1786" s="1" t="str">
        <f>_xlfn.XLOOKUP(Q1786,RFM[RFM Score],RFM[Client Segmentation])</f>
        <v>Promising</v>
      </c>
    </row>
    <row r="1787" spans="1:18" x14ac:dyDescent="0.3">
      <c r="A1787" t="s">
        <v>1839</v>
      </c>
      <c r="B1787" t="s">
        <v>43</v>
      </c>
      <c r="C1787">
        <v>31</v>
      </c>
      <c r="D1787" t="s">
        <v>8070</v>
      </c>
      <c r="E1787" t="s">
        <v>8084</v>
      </c>
      <c r="F1787" t="s">
        <v>17</v>
      </c>
      <c r="G1787">
        <v>19</v>
      </c>
      <c r="H1787" s="1">
        <v>23125</v>
      </c>
      <c r="I1787">
        <v>471551</v>
      </c>
      <c r="J1787" s="1">
        <v>56</v>
      </c>
      <c r="K1787" t="s">
        <v>44</v>
      </c>
      <c r="L1787" t="s">
        <v>14</v>
      </c>
      <c r="M1787" t="s">
        <v>23</v>
      </c>
      <c r="N1787" s="1">
        <f xml:space="preserve"> ROUND((1 - _xlfn.PERCENTRANK.INC(customers[days_since_last_purchase],customers[[#This Row],[days_since_last_purchase]]))*4 +1,0)</f>
        <v>3</v>
      </c>
      <c r="O1787" s="1">
        <f>ROUND(_xlfn.PERCENTRANK.INC(customers[total_orders],customers[[#This Row],[total_orders]])*4+1,0)</f>
        <v>4</v>
      </c>
      <c r="P1787" s="1">
        <f>ROUND(_xlfn.PERCENTRANK.INC(customers[total_spend_usd],customers[[#This Row],[total_spend_usd]])*4+1,0)</f>
        <v>5</v>
      </c>
      <c r="Q1787" s="1">
        <v>345</v>
      </c>
      <c r="R1787" s="1" t="str">
        <f>_xlfn.XLOOKUP(Q1787,RFM[RFM Score],RFM[Client Segmentation])</f>
        <v>Loyal Customer</v>
      </c>
    </row>
    <row r="1788" spans="1:18" x14ac:dyDescent="0.3">
      <c r="A1788" t="s">
        <v>1840</v>
      </c>
      <c r="B1788" t="s">
        <v>68</v>
      </c>
      <c r="C1788">
        <v>28</v>
      </c>
      <c r="D1788" t="s">
        <v>8070</v>
      </c>
      <c r="E1788" t="s">
        <v>8084</v>
      </c>
      <c r="F1788" t="s">
        <v>12</v>
      </c>
      <c r="G1788">
        <v>20</v>
      </c>
      <c r="H1788" s="1">
        <v>4383</v>
      </c>
      <c r="I1788">
        <v>91336</v>
      </c>
      <c r="J1788" s="1">
        <v>67</v>
      </c>
      <c r="K1788" t="s">
        <v>44</v>
      </c>
      <c r="L1788" t="s">
        <v>14</v>
      </c>
      <c r="M1788" t="s">
        <v>23</v>
      </c>
      <c r="N1788" s="1">
        <f xml:space="preserve"> ROUND((1 - _xlfn.PERCENTRANK.INC(customers[days_since_last_purchase],customers[[#This Row],[days_since_last_purchase]]))*4 +1,0)</f>
        <v>2</v>
      </c>
      <c r="O1788" s="1">
        <f>ROUND(_xlfn.PERCENTRANK.INC(customers[total_orders],customers[[#This Row],[total_orders]])*4+1,0)</f>
        <v>4</v>
      </c>
      <c r="P1788" s="1">
        <f>ROUND(_xlfn.PERCENTRANK.INC(customers[total_spend_usd],customers[[#This Row],[total_spend_usd]])*4+1,0)</f>
        <v>3</v>
      </c>
      <c r="Q1788" s="1">
        <v>243</v>
      </c>
      <c r="R1788" s="1" t="str">
        <f>_xlfn.XLOOKUP(Q1788,RFM[RFM Score],RFM[Client Segmentation])</f>
        <v>At Risk</v>
      </c>
    </row>
    <row r="1789" spans="1:18" x14ac:dyDescent="0.3">
      <c r="A1789" t="s">
        <v>1841</v>
      </c>
      <c r="B1789" t="s">
        <v>11</v>
      </c>
      <c r="C1789">
        <v>42</v>
      </c>
      <c r="D1789" t="s">
        <v>8068</v>
      </c>
      <c r="E1789" t="s">
        <v>8084</v>
      </c>
      <c r="F1789" t="s">
        <v>12</v>
      </c>
      <c r="G1789">
        <v>14</v>
      </c>
      <c r="H1789" s="1">
        <v>3088</v>
      </c>
      <c r="I1789">
        <v>43428</v>
      </c>
      <c r="J1789" s="1">
        <v>37</v>
      </c>
      <c r="K1789" t="s">
        <v>18</v>
      </c>
      <c r="L1789" t="s">
        <v>45</v>
      </c>
      <c r="M1789" t="s">
        <v>15</v>
      </c>
      <c r="N1789" s="1">
        <f xml:space="preserve"> ROUND((1 - _xlfn.PERCENTRANK.INC(customers[days_since_last_purchase],customers[[#This Row],[days_since_last_purchase]]))*4 +1,0)</f>
        <v>3</v>
      </c>
      <c r="O1789" s="1">
        <f>ROUND(_xlfn.PERCENTRANK.INC(customers[total_orders],customers[[#This Row],[total_orders]])*4+1,0)</f>
        <v>3</v>
      </c>
      <c r="P1789" s="1">
        <f>ROUND(_xlfn.PERCENTRANK.INC(customers[total_spend_usd],customers[[#This Row],[total_spend_usd]])*4+1,0)</f>
        <v>2</v>
      </c>
      <c r="Q1789" s="1">
        <v>332</v>
      </c>
      <c r="R1789" s="1" t="str">
        <f>_xlfn.XLOOKUP(Q1789,RFM[RFM Score],RFM[Client Segmentation])</f>
        <v>Hibernating</v>
      </c>
    </row>
    <row r="1790" spans="1:18" x14ac:dyDescent="0.3">
      <c r="A1790" t="s">
        <v>1842</v>
      </c>
      <c r="B1790" t="s">
        <v>49</v>
      </c>
      <c r="C1790">
        <v>36</v>
      </c>
      <c r="D1790" t="s">
        <v>8068</v>
      </c>
      <c r="E1790" t="s">
        <v>8084</v>
      </c>
      <c r="F1790" t="s">
        <v>17</v>
      </c>
      <c r="G1790">
        <v>17</v>
      </c>
      <c r="H1790" s="1">
        <v>4227</v>
      </c>
      <c r="I1790">
        <v>7463</v>
      </c>
      <c r="J1790" s="1">
        <v>48</v>
      </c>
      <c r="K1790" t="s">
        <v>98</v>
      </c>
      <c r="L1790" t="s">
        <v>47</v>
      </c>
      <c r="M1790" t="s">
        <v>23</v>
      </c>
      <c r="N1790" s="1">
        <f xml:space="preserve"> ROUND((1 - _xlfn.PERCENTRANK.INC(customers[days_since_last_purchase],customers[[#This Row],[days_since_last_purchase]]))*4 +1,0)</f>
        <v>3</v>
      </c>
      <c r="O1790" s="1">
        <f>ROUND(_xlfn.PERCENTRANK.INC(customers[total_orders],customers[[#This Row],[total_orders]])*4+1,0)</f>
        <v>3</v>
      </c>
      <c r="P1790" s="1">
        <f>ROUND(_xlfn.PERCENTRANK.INC(customers[total_spend_usd],customers[[#This Row],[total_spend_usd]])*4+1,0)</f>
        <v>1</v>
      </c>
      <c r="Q1790" s="1">
        <v>331</v>
      </c>
      <c r="R1790" s="1" t="str">
        <f>_xlfn.XLOOKUP(Q1790,RFM[RFM Score],RFM[Client Segmentation])</f>
        <v>About To Sleep</v>
      </c>
    </row>
    <row r="1791" spans="1:18" x14ac:dyDescent="0.3">
      <c r="A1791" t="s">
        <v>1843</v>
      </c>
      <c r="B1791" t="s">
        <v>96</v>
      </c>
      <c r="C1791">
        <v>38</v>
      </c>
      <c r="D1791" t="s">
        <v>8068</v>
      </c>
      <c r="E1791" t="s">
        <v>8084</v>
      </c>
      <c r="F1791" t="s">
        <v>12</v>
      </c>
      <c r="G1791">
        <v>16</v>
      </c>
      <c r="H1791" s="1">
        <v>10715</v>
      </c>
      <c r="I1791">
        <v>146484</v>
      </c>
      <c r="J1791" s="1">
        <v>173</v>
      </c>
      <c r="K1791" t="s">
        <v>21</v>
      </c>
      <c r="L1791" t="s">
        <v>22</v>
      </c>
      <c r="M1791" t="s">
        <v>23</v>
      </c>
      <c r="N1791" s="1">
        <f xml:space="preserve"> ROUND((1 - _xlfn.PERCENTRANK.INC(customers[days_since_last_purchase],customers[[#This Row],[days_since_last_purchase]]))*4 +1,0)</f>
        <v>1</v>
      </c>
      <c r="O1791" s="1">
        <f>ROUND(_xlfn.PERCENTRANK.INC(customers[total_orders],customers[[#This Row],[total_orders]])*4+1,0)</f>
        <v>3</v>
      </c>
      <c r="P1791" s="1">
        <f>ROUND(_xlfn.PERCENTRANK.INC(customers[total_spend_usd],customers[[#This Row],[total_spend_usd]])*4+1,0)</f>
        <v>4</v>
      </c>
      <c r="Q1791" s="1">
        <v>134</v>
      </c>
      <c r="R1791" s="1" t="str">
        <f>_xlfn.XLOOKUP(Q1791,RFM[RFM Score],RFM[Client Segmentation])</f>
        <v>At Risk</v>
      </c>
    </row>
    <row r="1792" spans="1:18" x14ac:dyDescent="0.3">
      <c r="A1792" t="s">
        <v>1844</v>
      </c>
      <c r="B1792" t="s">
        <v>11</v>
      </c>
      <c r="C1792">
        <v>19</v>
      </c>
      <c r="D1792" t="s">
        <v>8069</v>
      </c>
      <c r="E1792" t="s">
        <v>8087</v>
      </c>
      <c r="F1792" t="s">
        <v>17</v>
      </c>
      <c r="G1792">
        <v>6</v>
      </c>
      <c r="H1792" s="1">
        <v>16463</v>
      </c>
      <c r="I1792">
        <v>100324</v>
      </c>
      <c r="J1792" s="1">
        <v>1</v>
      </c>
      <c r="K1792" t="s">
        <v>74</v>
      </c>
      <c r="L1792" t="s">
        <v>34</v>
      </c>
      <c r="M1792" t="s">
        <v>23</v>
      </c>
      <c r="N1792" s="1">
        <f xml:space="preserve"> ROUND((1 - _xlfn.PERCENTRANK.INC(customers[days_since_last_purchase],customers[[#This Row],[days_since_last_purchase]]))*4 +1,0)</f>
        <v>5</v>
      </c>
      <c r="O1792" s="1">
        <f>ROUND(_xlfn.PERCENTRANK.INC(customers[total_orders],customers[[#This Row],[total_orders]])*4+1,0)</f>
        <v>2</v>
      </c>
      <c r="P1792" s="1">
        <f>ROUND(_xlfn.PERCENTRANK.INC(customers[total_spend_usd],customers[[#This Row],[total_spend_usd]])*4+1,0)</f>
        <v>3</v>
      </c>
      <c r="Q1792" s="1">
        <v>523</v>
      </c>
      <c r="R1792" s="1" t="str">
        <f>_xlfn.XLOOKUP(Q1792,RFM[RFM Score],RFM[Client Segmentation])</f>
        <v>Promising</v>
      </c>
    </row>
    <row r="1793" spans="1:18" x14ac:dyDescent="0.3">
      <c r="A1793" t="s">
        <v>1845</v>
      </c>
      <c r="B1793" t="s">
        <v>123</v>
      </c>
      <c r="C1793">
        <v>33</v>
      </c>
      <c r="D1793" t="s">
        <v>8070</v>
      </c>
      <c r="E1793" t="s">
        <v>8087</v>
      </c>
      <c r="F1793" t="s">
        <v>17</v>
      </c>
      <c r="G1793">
        <v>4</v>
      </c>
      <c r="H1793" s="1">
        <v>20799</v>
      </c>
      <c r="I1793">
        <v>79618</v>
      </c>
      <c r="J1793" s="1">
        <v>47</v>
      </c>
      <c r="K1793" t="s">
        <v>25</v>
      </c>
      <c r="L1793" t="s">
        <v>45</v>
      </c>
      <c r="M1793" t="s">
        <v>23</v>
      </c>
      <c r="N1793" s="1">
        <f xml:space="preserve"> ROUND((1 - _xlfn.PERCENTRANK.INC(customers[days_since_last_purchase],customers[[#This Row],[days_since_last_purchase]]))*4 +1,0)</f>
        <v>3</v>
      </c>
      <c r="O1793" s="1">
        <f>ROUND(_xlfn.PERCENTRANK.INC(customers[total_orders],customers[[#This Row],[total_orders]])*4+1,0)</f>
        <v>2</v>
      </c>
      <c r="P1793" s="1">
        <f>ROUND(_xlfn.PERCENTRANK.INC(customers[total_spend_usd],customers[[#This Row],[total_spend_usd]])*4+1,0)</f>
        <v>3</v>
      </c>
      <c r="Q1793" s="1">
        <v>323</v>
      </c>
      <c r="R1793" s="1" t="str">
        <f>_xlfn.XLOOKUP(Q1793,RFM[RFM Score],RFM[Client Segmentation])</f>
        <v>Potential Loyalist</v>
      </c>
    </row>
    <row r="1794" spans="1:18" x14ac:dyDescent="0.3">
      <c r="A1794" t="s">
        <v>1846</v>
      </c>
      <c r="B1794" t="s">
        <v>11</v>
      </c>
      <c r="C1794">
        <v>45</v>
      </c>
      <c r="D1794" t="s">
        <v>8071</v>
      </c>
      <c r="E1794" t="s">
        <v>8084</v>
      </c>
      <c r="F1794" t="s">
        <v>12</v>
      </c>
      <c r="G1794">
        <v>59</v>
      </c>
      <c r="H1794" s="1">
        <v>7164</v>
      </c>
      <c r="I1794">
        <v>417377</v>
      </c>
      <c r="J1794" s="1">
        <v>71</v>
      </c>
      <c r="K1794" t="s">
        <v>18</v>
      </c>
      <c r="L1794" t="s">
        <v>19</v>
      </c>
      <c r="M1794" t="s">
        <v>23</v>
      </c>
      <c r="N1794" s="1">
        <f xml:space="preserve"> ROUND((1 - _xlfn.PERCENTRANK.INC(customers[days_since_last_purchase],customers[[#This Row],[days_since_last_purchase]]))*4 +1,0)</f>
        <v>2</v>
      </c>
      <c r="O1794" s="1">
        <f>ROUND(_xlfn.PERCENTRANK.INC(customers[total_orders],customers[[#This Row],[total_orders]])*4+1,0)</f>
        <v>5</v>
      </c>
      <c r="P1794" s="1">
        <f>ROUND(_xlfn.PERCENTRANK.INC(customers[total_spend_usd],customers[[#This Row],[total_spend_usd]])*4+1,0)</f>
        <v>5</v>
      </c>
      <c r="Q1794" s="1">
        <v>255</v>
      </c>
      <c r="R1794" s="1" t="str">
        <f>_xlfn.XLOOKUP(Q1794,RFM[RFM Score],RFM[Client Segmentation])</f>
        <v>At Risk</v>
      </c>
    </row>
    <row r="1795" spans="1:18" x14ac:dyDescent="0.3">
      <c r="A1795" t="s">
        <v>1847</v>
      </c>
      <c r="B1795" t="s">
        <v>96</v>
      </c>
      <c r="C1795">
        <v>57</v>
      </c>
      <c r="D1795" t="s">
        <v>8072</v>
      </c>
      <c r="E1795" t="s">
        <v>8084</v>
      </c>
      <c r="F1795" t="s">
        <v>17</v>
      </c>
      <c r="G1795">
        <v>9</v>
      </c>
      <c r="H1795" s="1">
        <v>1741</v>
      </c>
      <c r="I1795">
        <v>15643</v>
      </c>
      <c r="J1795" s="1">
        <v>19</v>
      </c>
      <c r="K1795" t="s">
        <v>21</v>
      </c>
      <c r="L1795" t="s">
        <v>14</v>
      </c>
      <c r="M1795" t="s">
        <v>23</v>
      </c>
      <c r="N1795" s="1">
        <f xml:space="preserve"> ROUND((1 - _xlfn.PERCENTRANK.INC(customers[days_since_last_purchase],customers[[#This Row],[days_since_last_purchase]]))*4 +1,0)</f>
        <v>4</v>
      </c>
      <c r="O1795" s="1">
        <f>ROUND(_xlfn.PERCENTRANK.INC(customers[total_orders],customers[[#This Row],[total_orders]])*4+1,0)</f>
        <v>2</v>
      </c>
      <c r="P1795" s="1">
        <f>ROUND(_xlfn.PERCENTRANK.INC(customers[total_spend_usd],customers[[#This Row],[total_spend_usd]])*4+1,0)</f>
        <v>2</v>
      </c>
      <c r="Q1795" s="1">
        <v>422</v>
      </c>
      <c r="R1795" s="1" t="str">
        <f>_xlfn.XLOOKUP(Q1795,RFM[RFM Score],RFM[Client Segmentation])</f>
        <v>New Customer</v>
      </c>
    </row>
    <row r="1796" spans="1:18" x14ac:dyDescent="0.3">
      <c r="A1796" t="s">
        <v>1848</v>
      </c>
      <c r="B1796" t="s">
        <v>68</v>
      </c>
      <c r="C1796">
        <v>21</v>
      </c>
      <c r="D1796" t="s">
        <v>8069</v>
      </c>
      <c r="E1796" t="s">
        <v>8084</v>
      </c>
      <c r="F1796" t="s">
        <v>12</v>
      </c>
      <c r="G1796">
        <v>7</v>
      </c>
      <c r="H1796" s="1">
        <v>2343</v>
      </c>
      <c r="I1796">
        <v>1833</v>
      </c>
      <c r="J1796" s="1">
        <v>0</v>
      </c>
      <c r="K1796" t="s">
        <v>25</v>
      </c>
      <c r="L1796" t="s">
        <v>19</v>
      </c>
      <c r="M1796" t="s">
        <v>15</v>
      </c>
      <c r="N1796" s="1">
        <f xml:space="preserve"> ROUND((1 - _xlfn.PERCENTRANK.INC(customers[days_since_last_purchase],customers[[#This Row],[days_since_last_purchase]]))*4 +1,0)</f>
        <v>5</v>
      </c>
      <c r="O1796" s="1">
        <f>ROUND(_xlfn.PERCENTRANK.INC(customers[total_orders],customers[[#This Row],[total_orders]])*4+1,0)</f>
        <v>2</v>
      </c>
      <c r="P1796" s="1">
        <f>ROUND(_xlfn.PERCENTRANK.INC(customers[total_spend_usd],customers[[#This Row],[total_spend_usd]])*4+1,0)</f>
        <v>1</v>
      </c>
      <c r="Q1796" s="1">
        <v>521</v>
      </c>
      <c r="R1796" s="1" t="str">
        <f>_xlfn.XLOOKUP(Q1796,RFM[RFM Score],RFM[Client Segmentation])</f>
        <v>Promising</v>
      </c>
    </row>
    <row r="1797" spans="1:18" x14ac:dyDescent="0.3">
      <c r="A1797" t="s">
        <v>1849</v>
      </c>
      <c r="B1797" t="s">
        <v>68</v>
      </c>
      <c r="C1797">
        <v>52</v>
      </c>
      <c r="D1797" t="s">
        <v>8071</v>
      </c>
      <c r="E1797" t="s">
        <v>8084</v>
      </c>
      <c r="F1797" t="s">
        <v>17</v>
      </c>
      <c r="G1797">
        <v>13</v>
      </c>
      <c r="H1797" s="1">
        <v>11321</v>
      </c>
      <c r="I1797">
        <v>129547</v>
      </c>
      <c r="J1797" s="1">
        <v>25</v>
      </c>
      <c r="K1797" t="s">
        <v>21</v>
      </c>
      <c r="L1797" t="s">
        <v>47</v>
      </c>
      <c r="M1797" t="s">
        <v>23</v>
      </c>
      <c r="N1797" s="1">
        <f xml:space="preserve"> ROUND((1 - _xlfn.PERCENTRANK.INC(customers[days_since_last_purchase],customers[[#This Row],[days_since_last_purchase]]))*4 +1,0)</f>
        <v>4</v>
      </c>
      <c r="O1797" s="1">
        <f>ROUND(_xlfn.PERCENTRANK.INC(customers[total_orders],customers[[#This Row],[total_orders]])*4+1,0)</f>
        <v>3</v>
      </c>
      <c r="P1797" s="1">
        <f>ROUND(_xlfn.PERCENTRANK.INC(customers[total_spend_usd],customers[[#This Row],[total_spend_usd]])*4+1,0)</f>
        <v>4</v>
      </c>
      <c r="Q1797" s="1">
        <v>434</v>
      </c>
      <c r="R1797" s="1" t="str">
        <f>_xlfn.XLOOKUP(Q1797,RFM[RFM Score],RFM[Client Segmentation])</f>
        <v>Need Attention</v>
      </c>
    </row>
    <row r="1798" spans="1:18" x14ac:dyDescent="0.3">
      <c r="A1798" t="s">
        <v>1850</v>
      </c>
      <c r="B1798" t="s">
        <v>51</v>
      </c>
      <c r="C1798">
        <v>27</v>
      </c>
      <c r="D1798" t="s">
        <v>8070</v>
      </c>
      <c r="E1798" t="s">
        <v>8084</v>
      </c>
      <c r="F1798" t="s">
        <v>12</v>
      </c>
      <c r="G1798">
        <v>17</v>
      </c>
      <c r="H1798" s="1">
        <v>24999</v>
      </c>
      <c r="I1798">
        <v>395086</v>
      </c>
      <c r="J1798" s="1">
        <v>82</v>
      </c>
      <c r="K1798" t="s">
        <v>18</v>
      </c>
      <c r="L1798" t="s">
        <v>19</v>
      </c>
      <c r="M1798" t="s">
        <v>23</v>
      </c>
      <c r="N1798" s="1">
        <f xml:space="preserve"> ROUND((1 - _xlfn.PERCENTRANK.INC(customers[days_since_last_purchase],customers[[#This Row],[days_since_last_purchase]]))*4 +1,0)</f>
        <v>2</v>
      </c>
      <c r="O1798" s="1">
        <f>ROUND(_xlfn.PERCENTRANK.INC(customers[total_orders],customers[[#This Row],[total_orders]])*4+1,0)</f>
        <v>3</v>
      </c>
      <c r="P1798" s="1">
        <f>ROUND(_xlfn.PERCENTRANK.INC(customers[total_spend_usd],customers[[#This Row],[total_spend_usd]])*4+1,0)</f>
        <v>5</v>
      </c>
      <c r="Q1798" s="1">
        <v>235</v>
      </c>
      <c r="R1798" s="1" t="str">
        <f>_xlfn.XLOOKUP(Q1798,RFM[RFM Score],RFM[Client Segmentation])</f>
        <v>At Risk</v>
      </c>
    </row>
    <row r="1799" spans="1:18" x14ac:dyDescent="0.3">
      <c r="A1799" t="s">
        <v>1851</v>
      </c>
      <c r="B1799" t="s">
        <v>51</v>
      </c>
      <c r="C1799">
        <v>36</v>
      </c>
      <c r="D1799" t="s">
        <v>8068</v>
      </c>
      <c r="E1799" t="s">
        <v>8086</v>
      </c>
      <c r="F1799" t="s">
        <v>12</v>
      </c>
      <c r="G1799">
        <v>6</v>
      </c>
      <c r="H1799" s="1">
        <v>5956</v>
      </c>
      <c r="I1799">
        <v>38449</v>
      </c>
      <c r="J1799" s="1">
        <v>4</v>
      </c>
      <c r="K1799" t="s">
        <v>13</v>
      </c>
      <c r="L1799" t="s">
        <v>45</v>
      </c>
      <c r="M1799" t="s">
        <v>15</v>
      </c>
      <c r="N1799" s="1">
        <f xml:space="preserve"> ROUND((1 - _xlfn.PERCENTRANK.INC(customers[days_since_last_purchase],customers[[#This Row],[days_since_last_purchase]]))*4 +1,0)</f>
        <v>5</v>
      </c>
      <c r="O1799" s="1">
        <f>ROUND(_xlfn.PERCENTRANK.INC(customers[total_orders],customers[[#This Row],[total_orders]])*4+1,0)</f>
        <v>2</v>
      </c>
      <c r="P1799" s="1">
        <f>ROUND(_xlfn.PERCENTRANK.INC(customers[total_spend_usd],customers[[#This Row],[total_spend_usd]])*4+1,0)</f>
        <v>2</v>
      </c>
      <c r="Q1799" s="1">
        <v>522</v>
      </c>
      <c r="R1799" s="1" t="str">
        <f>_xlfn.XLOOKUP(Q1799,RFM[RFM Score],RFM[Client Segmentation])</f>
        <v>Promising</v>
      </c>
    </row>
    <row r="1800" spans="1:18" x14ac:dyDescent="0.3">
      <c r="A1800" t="s">
        <v>1852</v>
      </c>
      <c r="B1800" t="s">
        <v>27</v>
      </c>
      <c r="C1800">
        <v>33</v>
      </c>
      <c r="D1800" t="s">
        <v>8070</v>
      </c>
      <c r="E1800" t="s">
        <v>8086</v>
      </c>
      <c r="F1800" t="s">
        <v>12</v>
      </c>
      <c r="G1800">
        <v>4</v>
      </c>
      <c r="H1800" s="1">
        <v>5082</v>
      </c>
      <c r="I1800">
        <v>21168</v>
      </c>
      <c r="J1800" s="1">
        <v>0</v>
      </c>
      <c r="K1800" t="s">
        <v>37</v>
      </c>
      <c r="L1800" t="s">
        <v>14</v>
      </c>
      <c r="M1800" t="s">
        <v>15</v>
      </c>
      <c r="N1800" s="1">
        <f xml:space="preserve"> ROUND((1 - _xlfn.PERCENTRANK.INC(customers[days_since_last_purchase],customers[[#This Row],[days_since_last_purchase]]))*4 +1,0)</f>
        <v>5</v>
      </c>
      <c r="O1800" s="1">
        <f>ROUND(_xlfn.PERCENTRANK.INC(customers[total_orders],customers[[#This Row],[total_orders]])*4+1,0)</f>
        <v>2</v>
      </c>
      <c r="P1800" s="1">
        <f>ROUND(_xlfn.PERCENTRANK.INC(customers[total_spend_usd],customers[[#This Row],[total_spend_usd]])*4+1,0)</f>
        <v>2</v>
      </c>
      <c r="Q1800" s="1">
        <v>522</v>
      </c>
      <c r="R1800" s="1" t="str">
        <f>_xlfn.XLOOKUP(Q1800,RFM[RFM Score],RFM[Client Segmentation])</f>
        <v>Promising</v>
      </c>
    </row>
    <row r="1801" spans="1:18" x14ac:dyDescent="0.3">
      <c r="A1801" t="s">
        <v>1853</v>
      </c>
      <c r="B1801" t="s">
        <v>68</v>
      </c>
      <c r="C1801">
        <v>63</v>
      </c>
      <c r="D1801" t="s">
        <v>8072</v>
      </c>
      <c r="E1801" t="s">
        <v>8087</v>
      </c>
      <c r="F1801" t="s">
        <v>17</v>
      </c>
      <c r="G1801">
        <v>17</v>
      </c>
      <c r="H1801" s="1">
        <v>8087</v>
      </c>
      <c r="I1801">
        <v>145597</v>
      </c>
      <c r="J1801" s="1">
        <v>9</v>
      </c>
      <c r="K1801" t="s">
        <v>37</v>
      </c>
      <c r="L1801" t="s">
        <v>19</v>
      </c>
      <c r="M1801" t="s">
        <v>23</v>
      </c>
      <c r="N1801" s="1">
        <f xml:space="preserve"> ROUND((1 - _xlfn.PERCENTRANK.INC(customers[days_since_last_purchase],customers[[#This Row],[days_since_last_purchase]]))*4 +1,0)</f>
        <v>4</v>
      </c>
      <c r="O1801" s="1">
        <f>ROUND(_xlfn.PERCENTRANK.INC(customers[total_orders],customers[[#This Row],[total_orders]])*4+1,0)</f>
        <v>3</v>
      </c>
      <c r="P1801" s="1">
        <f>ROUND(_xlfn.PERCENTRANK.INC(customers[total_spend_usd],customers[[#This Row],[total_spend_usd]])*4+1,0)</f>
        <v>4</v>
      </c>
      <c r="Q1801" s="1">
        <v>434</v>
      </c>
      <c r="R1801" s="1" t="str">
        <f>_xlfn.XLOOKUP(Q1801,RFM[RFM Score],RFM[Client Segmentation])</f>
        <v>Need Attention</v>
      </c>
    </row>
    <row r="1802" spans="1:18" x14ac:dyDescent="0.3">
      <c r="A1802" t="s">
        <v>1854</v>
      </c>
      <c r="B1802" t="s">
        <v>27</v>
      </c>
      <c r="C1802">
        <v>43</v>
      </c>
      <c r="D1802" t="s">
        <v>8068</v>
      </c>
      <c r="E1802" t="s">
        <v>8084</v>
      </c>
      <c r="F1802" t="s">
        <v>17</v>
      </c>
      <c r="G1802">
        <v>18</v>
      </c>
      <c r="H1802" s="1">
        <v>12832</v>
      </c>
      <c r="I1802">
        <v>215003</v>
      </c>
      <c r="J1802" s="1">
        <v>123</v>
      </c>
      <c r="K1802" t="s">
        <v>44</v>
      </c>
      <c r="L1802" t="s">
        <v>19</v>
      </c>
      <c r="M1802" t="s">
        <v>15</v>
      </c>
      <c r="N1802" s="1">
        <f xml:space="preserve"> ROUND((1 - _xlfn.PERCENTRANK.INC(customers[days_since_last_purchase],customers[[#This Row],[days_since_last_purchase]]))*4 +1,0)</f>
        <v>2</v>
      </c>
      <c r="O1802" s="1">
        <f>ROUND(_xlfn.PERCENTRANK.INC(customers[total_orders],customers[[#This Row],[total_orders]])*4+1,0)</f>
        <v>4</v>
      </c>
      <c r="P1802" s="1">
        <f>ROUND(_xlfn.PERCENTRANK.INC(customers[total_spend_usd],customers[[#This Row],[total_spend_usd]])*4+1,0)</f>
        <v>4</v>
      </c>
      <c r="Q1802" s="1">
        <v>244</v>
      </c>
      <c r="R1802" s="1" t="str">
        <f>_xlfn.XLOOKUP(Q1802,RFM[RFM Score],RFM[Client Segmentation])</f>
        <v>At Risk</v>
      </c>
    </row>
    <row r="1803" spans="1:18" x14ac:dyDescent="0.3">
      <c r="A1803" t="s">
        <v>1855</v>
      </c>
      <c r="B1803" t="s">
        <v>96</v>
      </c>
      <c r="C1803">
        <v>18</v>
      </c>
      <c r="D1803" t="s">
        <v>8069</v>
      </c>
      <c r="E1803" t="s">
        <v>8085</v>
      </c>
      <c r="F1803" t="s">
        <v>17</v>
      </c>
      <c r="G1803">
        <v>27</v>
      </c>
      <c r="H1803" s="1">
        <v>6281</v>
      </c>
      <c r="I1803">
        <v>183436</v>
      </c>
      <c r="J1803" s="1">
        <v>231</v>
      </c>
      <c r="K1803" t="s">
        <v>74</v>
      </c>
      <c r="L1803" t="s">
        <v>34</v>
      </c>
      <c r="M1803" t="s">
        <v>23</v>
      </c>
      <c r="N1803" s="1">
        <f xml:space="preserve"> ROUND((1 - _xlfn.PERCENTRANK.INC(customers[days_since_last_purchase],customers[[#This Row],[days_since_last_purchase]]))*4 +1,0)</f>
        <v>1</v>
      </c>
      <c r="O1803" s="1">
        <f>ROUND(_xlfn.PERCENTRANK.INC(customers[total_orders],customers[[#This Row],[total_orders]])*4+1,0)</f>
        <v>4</v>
      </c>
      <c r="P1803" s="1">
        <f>ROUND(_xlfn.PERCENTRANK.INC(customers[total_spend_usd],customers[[#This Row],[total_spend_usd]])*4+1,0)</f>
        <v>4</v>
      </c>
      <c r="Q1803" s="1">
        <v>144</v>
      </c>
      <c r="R1803" s="1" t="str">
        <f>_xlfn.XLOOKUP(Q1803,RFM[RFM Score],RFM[Client Segmentation])</f>
        <v>Cannot Lose Them</v>
      </c>
    </row>
    <row r="1804" spans="1:18" x14ac:dyDescent="0.3">
      <c r="A1804" t="s">
        <v>1856</v>
      </c>
      <c r="B1804" t="s">
        <v>166</v>
      </c>
      <c r="C1804">
        <v>44</v>
      </c>
      <c r="D1804" t="s">
        <v>8068</v>
      </c>
      <c r="E1804" t="s">
        <v>8084</v>
      </c>
      <c r="F1804" t="s">
        <v>17</v>
      </c>
      <c r="G1804">
        <v>14</v>
      </c>
      <c r="H1804" s="1">
        <v>6528</v>
      </c>
      <c r="I1804">
        <v>84842</v>
      </c>
      <c r="J1804" s="1">
        <v>6</v>
      </c>
      <c r="K1804" t="s">
        <v>28</v>
      </c>
      <c r="L1804" t="s">
        <v>45</v>
      </c>
      <c r="M1804" t="s">
        <v>15</v>
      </c>
      <c r="N1804" s="1">
        <f xml:space="preserve"> ROUND((1 - _xlfn.PERCENTRANK.INC(customers[days_since_last_purchase],customers[[#This Row],[days_since_last_purchase]]))*4 +1,0)</f>
        <v>5</v>
      </c>
      <c r="O1804" s="1">
        <f>ROUND(_xlfn.PERCENTRANK.INC(customers[total_orders],customers[[#This Row],[total_orders]])*4+1,0)</f>
        <v>3</v>
      </c>
      <c r="P1804" s="1">
        <f>ROUND(_xlfn.PERCENTRANK.INC(customers[total_spend_usd],customers[[#This Row],[total_spend_usd]])*4+1,0)</f>
        <v>3</v>
      </c>
      <c r="Q1804" s="1">
        <v>533</v>
      </c>
      <c r="R1804" s="1" t="str">
        <f>_xlfn.XLOOKUP(Q1804,RFM[RFM Score],RFM[Client Segmentation])</f>
        <v>Potential Loyalist</v>
      </c>
    </row>
    <row r="1805" spans="1:18" x14ac:dyDescent="0.3">
      <c r="A1805" t="s">
        <v>1857</v>
      </c>
      <c r="B1805" t="s">
        <v>166</v>
      </c>
      <c r="C1805">
        <v>21</v>
      </c>
      <c r="D1805" t="s">
        <v>8069</v>
      </c>
      <c r="E1805" t="s">
        <v>8084</v>
      </c>
      <c r="F1805" t="s">
        <v>12</v>
      </c>
      <c r="G1805">
        <v>2</v>
      </c>
      <c r="H1805" s="1">
        <v>2623</v>
      </c>
      <c r="I1805">
        <v>5001</v>
      </c>
      <c r="J1805" s="1">
        <v>170</v>
      </c>
      <c r="K1805" t="s">
        <v>25</v>
      </c>
      <c r="L1805" t="s">
        <v>14</v>
      </c>
      <c r="M1805" t="s">
        <v>23</v>
      </c>
      <c r="N1805" s="1">
        <f xml:space="preserve"> ROUND((1 - _xlfn.PERCENTRANK.INC(customers[days_since_last_purchase],customers[[#This Row],[days_since_last_purchase]]))*4 +1,0)</f>
        <v>1</v>
      </c>
      <c r="O1805" s="1">
        <f>ROUND(_xlfn.PERCENTRANK.INC(customers[total_orders],customers[[#This Row],[total_orders]])*4+1,0)</f>
        <v>1</v>
      </c>
      <c r="P1805" s="1">
        <f>ROUND(_xlfn.PERCENTRANK.INC(customers[total_spend_usd],customers[[#This Row],[total_spend_usd]])*4+1,0)</f>
        <v>1</v>
      </c>
      <c r="Q1805" s="1">
        <v>111</v>
      </c>
      <c r="R1805" s="1" t="str">
        <f>_xlfn.XLOOKUP(Q1805,RFM[RFM Score],RFM[Client Segmentation])</f>
        <v>Lost</v>
      </c>
    </row>
    <row r="1806" spans="1:18" x14ac:dyDescent="0.3">
      <c r="A1806" t="s">
        <v>1858</v>
      </c>
      <c r="B1806" t="s">
        <v>11</v>
      </c>
      <c r="C1806">
        <v>31</v>
      </c>
      <c r="D1806" t="s">
        <v>8070</v>
      </c>
      <c r="E1806" t="s">
        <v>8084</v>
      </c>
      <c r="F1806" t="s">
        <v>17</v>
      </c>
      <c r="G1806">
        <v>10</v>
      </c>
      <c r="H1806" s="1">
        <v>22039</v>
      </c>
      <c r="I1806">
        <v>210589</v>
      </c>
      <c r="J1806" s="1">
        <v>60</v>
      </c>
      <c r="K1806" t="s">
        <v>21</v>
      </c>
      <c r="L1806" t="s">
        <v>14</v>
      </c>
      <c r="M1806" t="s">
        <v>15</v>
      </c>
      <c r="N1806" s="1">
        <f xml:space="preserve"> ROUND((1 - _xlfn.PERCENTRANK.INC(customers[days_since_last_purchase],customers[[#This Row],[days_since_last_purchase]]))*4 +1,0)</f>
        <v>2</v>
      </c>
      <c r="O1806" s="1">
        <f>ROUND(_xlfn.PERCENTRANK.INC(customers[total_orders],customers[[#This Row],[total_orders]])*4+1,0)</f>
        <v>3</v>
      </c>
      <c r="P1806" s="1">
        <f>ROUND(_xlfn.PERCENTRANK.INC(customers[total_spend_usd],customers[[#This Row],[total_spend_usd]])*4+1,0)</f>
        <v>4</v>
      </c>
      <c r="Q1806" s="1">
        <v>234</v>
      </c>
      <c r="R1806" s="1" t="str">
        <f>_xlfn.XLOOKUP(Q1806,RFM[RFM Score],RFM[Client Segmentation])</f>
        <v>At Risk</v>
      </c>
    </row>
    <row r="1807" spans="1:18" x14ac:dyDescent="0.3">
      <c r="A1807" t="s">
        <v>1859</v>
      </c>
      <c r="B1807" t="s">
        <v>68</v>
      </c>
      <c r="C1807">
        <v>57</v>
      </c>
      <c r="D1807" t="s">
        <v>8072</v>
      </c>
      <c r="E1807" t="s">
        <v>8085</v>
      </c>
      <c r="F1807" t="s">
        <v>12</v>
      </c>
      <c r="G1807">
        <v>10</v>
      </c>
      <c r="H1807" s="1">
        <v>1102</v>
      </c>
      <c r="I1807">
        <v>107159</v>
      </c>
      <c r="J1807" s="1">
        <v>90</v>
      </c>
      <c r="K1807" t="s">
        <v>40</v>
      </c>
      <c r="L1807" t="s">
        <v>45</v>
      </c>
      <c r="M1807" t="s">
        <v>15</v>
      </c>
      <c r="N1807" s="1">
        <f xml:space="preserve"> ROUND((1 - _xlfn.PERCENTRANK.INC(customers[days_since_last_purchase],customers[[#This Row],[days_since_last_purchase]]))*4 +1,0)</f>
        <v>2</v>
      </c>
      <c r="O1807" s="1">
        <f>ROUND(_xlfn.PERCENTRANK.INC(customers[total_orders],customers[[#This Row],[total_orders]])*4+1,0)</f>
        <v>3</v>
      </c>
      <c r="P1807" s="1">
        <f>ROUND(_xlfn.PERCENTRANK.INC(customers[total_spend_usd],customers[[#This Row],[total_spend_usd]])*4+1,0)</f>
        <v>3</v>
      </c>
      <c r="Q1807" s="1">
        <v>233</v>
      </c>
      <c r="R1807" s="1" t="str">
        <f>_xlfn.XLOOKUP(Q1807,RFM[RFM Score],RFM[Client Segmentation])</f>
        <v>Hibernating</v>
      </c>
    </row>
    <row r="1808" spans="1:18" x14ac:dyDescent="0.3">
      <c r="A1808" t="s">
        <v>1860</v>
      </c>
      <c r="B1808" t="s">
        <v>11</v>
      </c>
      <c r="C1808">
        <v>36</v>
      </c>
      <c r="D1808" t="s">
        <v>8068</v>
      </c>
      <c r="E1808" t="s">
        <v>8087</v>
      </c>
      <c r="F1808" t="s">
        <v>12</v>
      </c>
      <c r="G1808">
        <v>56</v>
      </c>
      <c r="H1808" s="1">
        <v>307</v>
      </c>
      <c r="I1808">
        <v>172058</v>
      </c>
      <c r="J1808" s="1">
        <v>80</v>
      </c>
      <c r="K1808" t="s">
        <v>98</v>
      </c>
      <c r="L1808" t="s">
        <v>14</v>
      </c>
      <c r="M1808" t="s">
        <v>15</v>
      </c>
      <c r="N1808" s="1">
        <f xml:space="preserve"> ROUND((1 - _xlfn.PERCENTRANK.INC(customers[days_since_last_purchase],customers[[#This Row],[days_since_last_purchase]]))*4 +1,0)</f>
        <v>2</v>
      </c>
      <c r="O1808" s="1">
        <f>ROUND(_xlfn.PERCENTRANK.INC(customers[total_orders],customers[[#This Row],[total_orders]])*4+1,0)</f>
        <v>5</v>
      </c>
      <c r="P1808" s="1">
        <f>ROUND(_xlfn.PERCENTRANK.INC(customers[total_spend_usd],customers[[#This Row],[total_spend_usd]])*4+1,0)</f>
        <v>4</v>
      </c>
      <c r="Q1808" s="1">
        <v>254</v>
      </c>
      <c r="R1808" s="1" t="str">
        <f>_xlfn.XLOOKUP(Q1808,RFM[RFM Score],RFM[Client Segmentation])</f>
        <v>At Risk</v>
      </c>
    </row>
    <row r="1809" spans="1:18" x14ac:dyDescent="0.3">
      <c r="A1809" t="s">
        <v>1861</v>
      </c>
      <c r="B1809" t="s">
        <v>96</v>
      </c>
      <c r="C1809">
        <v>49</v>
      </c>
      <c r="D1809" t="s">
        <v>8071</v>
      </c>
      <c r="E1809" t="s">
        <v>8086</v>
      </c>
      <c r="F1809" t="s">
        <v>17</v>
      </c>
      <c r="G1809">
        <v>14</v>
      </c>
      <c r="H1809" s="1">
        <v>53144</v>
      </c>
      <c r="I1809">
        <v>79978</v>
      </c>
      <c r="J1809" s="1">
        <v>144</v>
      </c>
      <c r="K1809" t="s">
        <v>13</v>
      </c>
      <c r="L1809" t="s">
        <v>34</v>
      </c>
      <c r="M1809" t="s">
        <v>15</v>
      </c>
      <c r="N1809" s="1">
        <f xml:space="preserve"> ROUND((1 - _xlfn.PERCENTRANK.INC(customers[days_since_last_purchase],customers[[#This Row],[days_since_last_purchase]]))*4 +1,0)</f>
        <v>1</v>
      </c>
      <c r="O1809" s="1">
        <f>ROUND(_xlfn.PERCENTRANK.INC(customers[total_orders],customers[[#This Row],[total_orders]])*4+1,0)</f>
        <v>3</v>
      </c>
      <c r="P1809" s="1">
        <f>ROUND(_xlfn.PERCENTRANK.INC(customers[total_spend_usd],customers[[#This Row],[total_spend_usd]])*4+1,0)</f>
        <v>3</v>
      </c>
      <c r="Q1809" s="1">
        <v>133</v>
      </c>
      <c r="R1809" s="1" t="str">
        <f>_xlfn.XLOOKUP(Q1809,RFM[RFM Score],RFM[Client Segmentation])</f>
        <v>At Risk</v>
      </c>
    </row>
    <row r="1810" spans="1:18" x14ac:dyDescent="0.3">
      <c r="A1810" t="s">
        <v>1862</v>
      </c>
      <c r="B1810" t="s">
        <v>11</v>
      </c>
      <c r="C1810">
        <v>38</v>
      </c>
      <c r="D1810" t="s">
        <v>8068</v>
      </c>
      <c r="E1810" t="s">
        <v>8084</v>
      </c>
      <c r="F1810" t="s">
        <v>12</v>
      </c>
      <c r="G1810">
        <v>5</v>
      </c>
      <c r="H1810" s="1">
        <v>4932</v>
      </c>
      <c r="I1810">
        <v>21604</v>
      </c>
      <c r="J1810" s="1">
        <v>72</v>
      </c>
      <c r="K1810" t="s">
        <v>55</v>
      </c>
      <c r="L1810" t="s">
        <v>19</v>
      </c>
      <c r="M1810" t="s">
        <v>23</v>
      </c>
      <c r="N1810" s="1">
        <f xml:space="preserve"> ROUND((1 - _xlfn.PERCENTRANK.INC(customers[days_since_last_purchase],customers[[#This Row],[days_since_last_purchase]]))*4 +1,0)</f>
        <v>2</v>
      </c>
      <c r="O1810" s="1">
        <f>ROUND(_xlfn.PERCENTRANK.INC(customers[total_orders],customers[[#This Row],[total_orders]])*4+1,0)</f>
        <v>2</v>
      </c>
      <c r="P1810" s="1">
        <f>ROUND(_xlfn.PERCENTRANK.INC(customers[total_spend_usd],customers[[#This Row],[total_spend_usd]])*4+1,0)</f>
        <v>2</v>
      </c>
      <c r="Q1810" s="1">
        <v>222</v>
      </c>
      <c r="R1810" s="1" t="str">
        <f>_xlfn.XLOOKUP(Q1810,RFM[RFM Score],RFM[Client Segmentation])</f>
        <v>Hibernating</v>
      </c>
    </row>
    <row r="1811" spans="1:18" x14ac:dyDescent="0.3">
      <c r="A1811" t="s">
        <v>1863</v>
      </c>
      <c r="B1811" t="s">
        <v>51</v>
      </c>
      <c r="C1811">
        <v>39</v>
      </c>
      <c r="D1811" t="s">
        <v>8068</v>
      </c>
      <c r="E1811" t="s">
        <v>8084</v>
      </c>
      <c r="F1811" t="s">
        <v>17</v>
      </c>
      <c r="G1811">
        <v>7</v>
      </c>
      <c r="H1811" s="1">
        <v>7008</v>
      </c>
      <c r="I1811">
        <v>48828</v>
      </c>
      <c r="J1811" s="1">
        <v>31</v>
      </c>
      <c r="K1811" t="s">
        <v>28</v>
      </c>
      <c r="L1811" t="s">
        <v>47</v>
      </c>
      <c r="M1811" t="s">
        <v>23</v>
      </c>
      <c r="N1811" s="1">
        <f xml:space="preserve"> ROUND((1 - _xlfn.PERCENTRANK.INC(customers[days_since_last_purchase],customers[[#This Row],[days_since_last_purchase]]))*4 +1,0)</f>
        <v>3</v>
      </c>
      <c r="O1811" s="1">
        <f>ROUND(_xlfn.PERCENTRANK.INC(customers[total_orders],customers[[#This Row],[total_orders]])*4+1,0)</f>
        <v>2</v>
      </c>
      <c r="P1811" s="1">
        <f>ROUND(_xlfn.PERCENTRANK.INC(customers[total_spend_usd],customers[[#This Row],[total_spend_usd]])*4+1,0)</f>
        <v>3</v>
      </c>
      <c r="Q1811" s="1">
        <v>323</v>
      </c>
      <c r="R1811" s="1" t="str">
        <f>_xlfn.XLOOKUP(Q1811,RFM[RFM Score],RFM[Client Segmentation])</f>
        <v>Potential Loyalist</v>
      </c>
    </row>
    <row r="1812" spans="1:18" x14ac:dyDescent="0.3">
      <c r="A1812" t="s">
        <v>1864</v>
      </c>
      <c r="B1812" t="s">
        <v>96</v>
      </c>
      <c r="C1812">
        <v>29</v>
      </c>
      <c r="D1812" t="s">
        <v>8070</v>
      </c>
      <c r="E1812" t="s">
        <v>8087</v>
      </c>
      <c r="F1812" t="s">
        <v>12</v>
      </c>
      <c r="G1812">
        <v>17</v>
      </c>
      <c r="H1812" s="1">
        <v>21028</v>
      </c>
      <c r="I1812">
        <v>326505</v>
      </c>
      <c r="J1812" s="1">
        <v>37</v>
      </c>
      <c r="K1812" t="s">
        <v>124</v>
      </c>
      <c r="L1812" t="s">
        <v>34</v>
      </c>
      <c r="M1812" t="s">
        <v>15</v>
      </c>
      <c r="N1812" s="1">
        <f xml:space="preserve"> ROUND((1 - _xlfn.PERCENTRANK.INC(customers[days_since_last_purchase],customers[[#This Row],[days_since_last_purchase]]))*4 +1,0)</f>
        <v>3</v>
      </c>
      <c r="O1812" s="1">
        <f>ROUND(_xlfn.PERCENTRANK.INC(customers[total_orders],customers[[#This Row],[total_orders]])*4+1,0)</f>
        <v>3</v>
      </c>
      <c r="P1812" s="1">
        <f>ROUND(_xlfn.PERCENTRANK.INC(customers[total_spend_usd],customers[[#This Row],[total_spend_usd]])*4+1,0)</f>
        <v>5</v>
      </c>
      <c r="Q1812" s="1">
        <v>335</v>
      </c>
      <c r="R1812" s="1" t="str">
        <f>_xlfn.XLOOKUP(Q1812,RFM[RFM Score],RFM[Client Segmentation])</f>
        <v>Loyal Customer</v>
      </c>
    </row>
    <row r="1813" spans="1:18" x14ac:dyDescent="0.3">
      <c r="A1813" t="s">
        <v>1865</v>
      </c>
      <c r="B1813" t="s">
        <v>123</v>
      </c>
      <c r="C1813">
        <v>29</v>
      </c>
      <c r="D1813" t="s">
        <v>8070</v>
      </c>
      <c r="E1813" t="s">
        <v>8085</v>
      </c>
      <c r="F1813" t="s">
        <v>17</v>
      </c>
      <c r="G1813">
        <v>16</v>
      </c>
      <c r="H1813" s="1">
        <v>3473</v>
      </c>
      <c r="I1813">
        <v>54889</v>
      </c>
      <c r="J1813" s="1">
        <v>35</v>
      </c>
      <c r="K1813" t="s">
        <v>25</v>
      </c>
      <c r="L1813" t="s">
        <v>14</v>
      </c>
      <c r="M1813" t="s">
        <v>15</v>
      </c>
      <c r="N1813" s="1">
        <f xml:space="preserve"> ROUND((1 - _xlfn.PERCENTRANK.INC(customers[days_since_last_purchase],customers[[#This Row],[days_since_last_purchase]]))*4 +1,0)</f>
        <v>3</v>
      </c>
      <c r="O1813" s="1">
        <f>ROUND(_xlfn.PERCENTRANK.INC(customers[total_orders],customers[[#This Row],[total_orders]])*4+1,0)</f>
        <v>3</v>
      </c>
      <c r="P1813" s="1">
        <f>ROUND(_xlfn.PERCENTRANK.INC(customers[total_spend_usd],customers[[#This Row],[total_spend_usd]])*4+1,0)</f>
        <v>3</v>
      </c>
      <c r="Q1813" s="1">
        <v>333</v>
      </c>
      <c r="R1813" s="1" t="str">
        <f>_xlfn.XLOOKUP(Q1813,RFM[RFM Score],RFM[Client Segmentation])</f>
        <v>Potential Loyalist</v>
      </c>
    </row>
    <row r="1814" spans="1:18" x14ac:dyDescent="0.3">
      <c r="A1814" t="s">
        <v>1866</v>
      </c>
      <c r="B1814" t="s">
        <v>43</v>
      </c>
      <c r="C1814">
        <v>36</v>
      </c>
      <c r="D1814" t="s">
        <v>8068</v>
      </c>
      <c r="E1814" t="s">
        <v>8084</v>
      </c>
      <c r="F1814" t="s">
        <v>17</v>
      </c>
      <c r="G1814">
        <v>25</v>
      </c>
      <c r="H1814" s="1">
        <v>5009</v>
      </c>
      <c r="I1814">
        <v>11908</v>
      </c>
      <c r="J1814" s="1">
        <v>103</v>
      </c>
      <c r="K1814" t="s">
        <v>13</v>
      </c>
      <c r="L1814" t="s">
        <v>34</v>
      </c>
      <c r="M1814" t="s">
        <v>15</v>
      </c>
      <c r="N1814" s="1">
        <f xml:space="preserve"> ROUND((1 - _xlfn.PERCENTRANK.INC(customers[days_since_last_purchase],customers[[#This Row],[days_since_last_purchase]]))*4 +1,0)</f>
        <v>2</v>
      </c>
      <c r="O1814" s="1">
        <f>ROUND(_xlfn.PERCENTRANK.INC(customers[total_orders],customers[[#This Row],[total_orders]])*4+1,0)</f>
        <v>4</v>
      </c>
      <c r="P1814" s="1">
        <f>ROUND(_xlfn.PERCENTRANK.INC(customers[total_spend_usd],customers[[#This Row],[total_spend_usd]])*4+1,0)</f>
        <v>2</v>
      </c>
      <c r="Q1814" s="1">
        <v>242</v>
      </c>
      <c r="R1814" s="1" t="str">
        <f>_xlfn.XLOOKUP(Q1814,RFM[RFM Score],RFM[Client Segmentation])</f>
        <v>At Risk</v>
      </c>
    </row>
    <row r="1815" spans="1:18" x14ac:dyDescent="0.3">
      <c r="A1815" t="s">
        <v>1867</v>
      </c>
      <c r="B1815" t="s">
        <v>88</v>
      </c>
      <c r="C1815">
        <v>55</v>
      </c>
      <c r="D1815" t="s">
        <v>8072</v>
      </c>
      <c r="E1815" t="s">
        <v>8085</v>
      </c>
      <c r="F1815" t="s">
        <v>17</v>
      </c>
      <c r="G1815">
        <v>1</v>
      </c>
      <c r="H1815" s="1">
        <v>9282</v>
      </c>
      <c r="I1815">
        <v>8044</v>
      </c>
      <c r="J1815" s="1">
        <v>27</v>
      </c>
      <c r="K1815" t="s">
        <v>25</v>
      </c>
      <c r="L1815" t="s">
        <v>19</v>
      </c>
      <c r="M1815" t="s">
        <v>23</v>
      </c>
      <c r="N1815" s="1">
        <f xml:space="preserve"> ROUND((1 - _xlfn.PERCENTRANK.INC(customers[days_since_last_purchase],customers[[#This Row],[days_since_last_purchase]]))*4 +1,0)</f>
        <v>4</v>
      </c>
      <c r="O1815" s="1">
        <f>ROUND(_xlfn.PERCENTRANK.INC(customers[total_orders],customers[[#This Row],[total_orders]])*4+1,0)</f>
        <v>1</v>
      </c>
      <c r="P1815" s="1">
        <f>ROUND(_xlfn.PERCENTRANK.INC(customers[total_spend_usd],customers[[#This Row],[total_spend_usd]])*4+1,0)</f>
        <v>1</v>
      </c>
      <c r="Q1815" s="1">
        <v>411</v>
      </c>
      <c r="R1815" s="1" t="str">
        <f>_xlfn.XLOOKUP(Q1815,RFM[RFM Score],RFM[Client Segmentation])</f>
        <v>New Customer</v>
      </c>
    </row>
    <row r="1816" spans="1:18" x14ac:dyDescent="0.3">
      <c r="A1816" t="s">
        <v>1868</v>
      </c>
      <c r="B1816" t="s">
        <v>43</v>
      </c>
      <c r="C1816">
        <v>28</v>
      </c>
      <c r="D1816" t="s">
        <v>8070</v>
      </c>
      <c r="E1816" t="s">
        <v>8084</v>
      </c>
      <c r="F1816" t="s">
        <v>12</v>
      </c>
      <c r="G1816">
        <v>14</v>
      </c>
      <c r="H1816" s="1">
        <v>2621</v>
      </c>
      <c r="I1816">
        <v>33901</v>
      </c>
      <c r="J1816" s="1">
        <v>18</v>
      </c>
      <c r="K1816" t="s">
        <v>21</v>
      </c>
      <c r="L1816" t="s">
        <v>19</v>
      </c>
      <c r="M1816" t="s">
        <v>23</v>
      </c>
      <c r="N1816" s="1">
        <f xml:space="preserve"> ROUND((1 - _xlfn.PERCENTRANK.INC(customers[days_since_last_purchase],customers[[#This Row],[days_since_last_purchase]]))*4 +1,0)</f>
        <v>4</v>
      </c>
      <c r="O1816" s="1">
        <f>ROUND(_xlfn.PERCENTRANK.INC(customers[total_orders],customers[[#This Row],[total_orders]])*4+1,0)</f>
        <v>3</v>
      </c>
      <c r="P1816" s="1">
        <f>ROUND(_xlfn.PERCENTRANK.INC(customers[total_spend_usd],customers[[#This Row],[total_spend_usd]])*4+1,0)</f>
        <v>2</v>
      </c>
      <c r="Q1816" s="1">
        <v>432</v>
      </c>
      <c r="R1816" s="1" t="str">
        <f>_xlfn.XLOOKUP(Q1816,RFM[RFM Score],RFM[Client Segmentation])</f>
        <v>Potential Loyalist</v>
      </c>
    </row>
    <row r="1817" spans="1:18" x14ac:dyDescent="0.3">
      <c r="A1817" t="s">
        <v>1869</v>
      </c>
      <c r="B1817" t="s">
        <v>27</v>
      </c>
      <c r="C1817">
        <v>33</v>
      </c>
      <c r="D1817" t="s">
        <v>8070</v>
      </c>
      <c r="E1817" t="s">
        <v>8086</v>
      </c>
      <c r="F1817" t="s">
        <v>17</v>
      </c>
      <c r="G1817">
        <v>68</v>
      </c>
      <c r="H1817" s="1">
        <v>15675</v>
      </c>
      <c r="I1817">
        <v>99996</v>
      </c>
      <c r="J1817" s="1">
        <v>225</v>
      </c>
      <c r="K1817" t="s">
        <v>55</v>
      </c>
      <c r="L1817" t="s">
        <v>19</v>
      </c>
      <c r="M1817" t="s">
        <v>15</v>
      </c>
      <c r="N1817" s="1">
        <f xml:space="preserve"> ROUND((1 - _xlfn.PERCENTRANK.INC(customers[days_since_last_purchase],customers[[#This Row],[days_since_last_purchase]]))*4 +1,0)</f>
        <v>1</v>
      </c>
      <c r="O1817" s="1">
        <f>ROUND(_xlfn.PERCENTRANK.INC(customers[total_orders],customers[[#This Row],[total_orders]])*4+1,0)</f>
        <v>5</v>
      </c>
      <c r="P1817" s="1">
        <f>ROUND(_xlfn.PERCENTRANK.INC(customers[total_spend_usd],customers[[#This Row],[total_spend_usd]])*4+1,0)</f>
        <v>3</v>
      </c>
      <c r="Q1817" s="1">
        <v>153</v>
      </c>
      <c r="R1817" s="1" t="str">
        <f>_xlfn.XLOOKUP(Q1817,RFM[RFM Score],RFM[Client Segmentation])</f>
        <v>At Risk</v>
      </c>
    </row>
    <row r="1818" spans="1:18" x14ac:dyDescent="0.3">
      <c r="A1818" t="s">
        <v>1870</v>
      </c>
      <c r="B1818" t="s">
        <v>11</v>
      </c>
      <c r="C1818">
        <v>18</v>
      </c>
      <c r="D1818" t="s">
        <v>8069</v>
      </c>
      <c r="E1818" t="s">
        <v>8084</v>
      </c>
      <c r="F1818" t="s">
        <v>17</v>
      </c>
      <c r="G1818">
        <v>7</v>
      </c>
      <c r="H1818" s="1">
        <v>11829</v>
      </c>
      <c r="I1818">
        <v>75478</v>
      </c>
      <c r="J1818" s="1">
        <v>156</v>
      </c>
      <c r="K1818" t="s">
        <v>25</v>
      </c>
      <c r="L1818" t="s">
        <v>34</v>
      </c>
      <c r="M1818" t="s">
        <v>15</v>
      </c>
      <c r="N1818" s="1">
        <f xml:space="preserve"> ROUND((1 - _xlfn.PERCENTRANK.INC(customers[days_since_last_purchase],customers[[#This Row],[days_since_last_purchase]]))*4 +1,0)</f>
        <v>1</v>
      </c>
      <c r="O1818" s="1">
        <f>ROUND(_xlfn.PERCENTRANK.INC(customers[total_orders],customers[[#This Row],[total_orders]])*4+1,0)</f>
        <v>2</v>
      </c>
      <c r="P1818" s="1">
        <f>ROUND(_xlfn.PERCENTRANK.INC(customers[total_spend_usd],customers[[#This Row],[total_spend_usd]])*4+1,0)</f>
        <v>3</v>
      </c>
      <c r="Q1818" s="1">
        <v>123</v>
      </c>
      <c r="R1818" s="1" t="str">
        <f>_xlfn.XLOOKUP(Q1818,RFM[RFM Score],RFM[Client Segmentation])</f>
        <v>Hibernating</v>
      </c>
    </row>
    <row r="1819" spans="1:18" x14ac:dyDescent="0.3">
      <c r="A1819" t="s">
        <v>1871</v>
      </c>
      <c r="B1819" t="s">
        <v>104</v>
      </c>
      <c r="C1819">
        <v>37</v>
      </c>
      <c r="D1819" t="s">
        <v>8068</v>
      </c>
      <c r="E1819" t="s">
        <v>8085</v>
      </c>
      <c r="F1819" t="s">
        <v>17</v>
      </c>
      <c r="G1819">
        <v>11</v>
      </c>
      <c r="H1819" s="1">
        <v>7597</v>
      </c>
      <c r="I1819">
        <v>73379</v>
      </c>
      <c r="J1819" s="1">
        <v>96</v>
      </c>
      <c r="K1819" t="s">
        <v>21</v>
      </c>
      <c r="L1819" t="s">
        <v>19</v>
      </c>
      <c r="M1819" t="s">
        <v>15</v>
      </c>
      <c r="N1819" s="1">
        <f xml:space="preserve"> ROUND((1 - _xlfn.PERCENTRANK.INC(customers[days_since_last_purchase],customers[[#This Row],[days_since_last_purchase]]))*4 +1,0)</f>
        <v>2</v>
      </c>
      <c r="O1819" s="1">
        <f>ROUND(_xlfn.PERCENTRANK.INC(customers[total_orders],customers[[#This Row],[total_orders]])*4+1,0)</f>
        <v>3</v>
      </c>
      <c r="P1819" s="1">
        <f>ROUND(_xlfn.PERCENTRANK.INC(customers[total_spend_usd],customers[[#This Row],[total_spend_usd]])*4+1,0)</f>
        <v>3</v>
      </c>
      <c r="Q1819" s="1">
        <v>233</v>
      </c>
      <c r="R1819" s="1" t="str">
        <f>_xlfn.XLOOKUP(Q1819,RFM[RFM Score],RFM[Client Segmentation])</f>
        <v>Hibernating</v>
      </c>
    </row>
    <row r="1820" spans="1:18" x14ac:dyDescent="0.3">
      <c r="A1820" t="s">
        <v>1872</v>
      </c>
      <c r="B1820" t="s">
        <v>51</v>
      </c>
      <c r="C1820">
        <v>40</v>
      </c>
      <c r="D1820" t="s">
        <v>8068</v>
      </c>
      <c r="E1820" t="s">
        <v>8086</v>
      </c>
      <c r="F1820" t="s">
        <v>17</v>
      </c>
      <c r="G1820">
        <v>14</v>
      </c>
      <c r="H1820" s="1">
        <v>610</v>
      </c>
      <c r="I1820">
        <v>73995</v>
      </c>
      <c r="J1820" s="1">
        <v>20</v>
      </c>
      <c r="K1820" t="s">
        <v>21</v>
      </c>
      <c r="L1820" t="s">
        <v>22</v>
      </c>
      <c r="M1820" t="s">
        <v>15</v>
      </c>
      <c r="N1820" s="1">
        <f xml:space="preserve"> ROUND((1 - _xlfn.PERCENTRANK.INC(customers[days_since_last_purchase],customers[[#This Row],[days_since_last_purchase]]))*4 +1,0)</f>
        <v>4</v>
      </c>
      <c r="O1820" s="1">
        <f>ROUND(_xlfn.PERCENTRANK.INC(customers[total_orders],customers[[#This Row],[total_orders]])*4+1,0)</f>
        <v>3</v>
      </c>
      <c r="P1820" s="1">
        <f>ROUND(_xlfn.PERCENTRANK.INC(customers[total_spend_usd],customers[[#This Row],[total_spend_usd]])*4+1,0)</f>
        <v>3</v>
      </c>
      <c r="Q1820" s="1">
        <v>433</v>
      </c>
      <c r="R1820" s="1" t="str">
        <f>_xlfn.XLOOKUP(Q1820,RFM[RFM Score],RFM[Client Segmentation])</f>
        <v>Potential Loyalist</v>
      </c>
    </row>
    <row r="1821" spans="1:18" x14ac:dyDescent="0.3">
      <c r="A1821" t="s">
        <v>1873</v>
      </c>
      <c r="B1821" t="s">
        <v>49</v>
      </c>
      <c r="C1821">
        <v>26</v>
      </c>
      <c r="D1821" t="s">
        <v>8070</v>
      </c>
      <c r="E1821" t="s">
        <v>8084</v>
      </c>
      <c r="F1821" t="s">
        <v>17</v>
      </c>
      <c r="G1821">
        <v>28</v>
      </c>
      <c r="H1821" s="1">
        <v>8483</v>
      </c>
      <c r="I1821">
        <v>243277</v>
      </c>
      <c r="J1821" s="1">
        <v>148</v>
      </c>
      <c r="K1821" t="s">
        <v>25</v>
      </c>
      <c r="L1821" t="s">
        <v>34</v>
      </c>
      <c r="M1821" t="s">
        <v>15</v>
      </c>
      <c r="N1821" s="1">
        <f xml:space="preserve"> ROUND((1 - _xlfn.PERCENTRANK.INC(customers[days_since_last_purchase],customers[[#This Row],[days_since_last_purchase]]))*4 +1,0)</f>
        <v>1</v>
      </c>
      <c r="O1821" s="1">
        <f>ROUND(_xlfn.PERCENTRANK.INC(customers[total_orders],customers[[#This Row],[total_orders]])*4+1,0)</f>
        <v>4</v>
      </c>
      <c r="P1821" s="1">
        <f>ROUND(_xlfn.PERCENTRANK.INC(customers[total_spend_usd],customers[[#This Row],[total_spend_usd]])*4+1,0)</f>
        <v>4</v>
      </c>
      <c r="Q1821" s="1">
        <v>144</v>
      </c>
      <c r="R1821" s="1" t="str">
        <f>_xlfn.XLOOKUP(Q1821,RFM[RFM Score],RFM[Client Segmentation])</f>
        <v>Cannot Lose Them</v>
      </c>
    </row>
    <row r="1822" spans="1:18" x14ac:dyDescent="0.3">
      <c r="A1822" t="s">
        <v>1874</v>
      </c>
      <c r="B1822" t="s">
        <v>11</v>
      </c>
      <c r="C1822">
        <v>34</v>
      </c>
      <c r="D1822" t="s">
        <v>8070</v>
      </c>
      <c r="E1822" t="s">
        <v>8084</v>
      </c>
      <c r="F1822" t="s">
        <v>12</v>
      </c>
      <c r="G1822">
        <v>8</v>
      </c>
      <c r="H1822" s="1">
        <v>6169</v>
      </c>
      <c r="I1822">
        <v>45901</v>
      </c>
      <c r="J1822" s="1">
        <v>35</v>
      </c>
      <c r="K1822" t="s">
        <v>98</v>
      </c>
      <c r="L1822" t="s">
        <v>45</v>
      </c>
      <c r="M1822" t="s">
        <v>23</v>
      </c>
      <c r="N1822" s="1">
        <f xml:space="preserve"> ROUND((1 - _xlfn.PERCENTRANK.INC(customers[days_since_last_purchase],customers[[#This Row],[days_since_last_purchase]]))*4 +1,0)</f>
        <v>3</v>
      </c>
      <c r="O1822" s="1">
        <f>ROUND(_xlfn.PERCENTRANK.INC(customers[total_orders],customers[[#This Row],[total_orders]])*4+1,0)</f>
        <v>2</v>
      </c>
      <c r="P1822" s="1">
        <f>ROUND(_xlfn.PERCENTRANK.INC(customers[total_spend_usd],customers[[#This Row],[total_spend_usd]])*4+1,0)</f>
        <v>3</v>
      </c>
      <c r="Q1822" s="1">
        <v>323</v>
      </c>
      <c r="R1822" s="1" t="str">
        <f>_xlfn.XLOOKUP(Q1822,RFM[RFM Score],RFM[Client Segmentation])</f>
        <v>Potential Loyalist</v>
      </c>
    </row>
    <row r="1823" spans="1:18" x14ac:dyDescent="0.3">
      <c r="A1823" t="s">
        <v>1875</v>
      </c>
      <c r="B1823" t="s">
        <v>64</v>
      </c>
      <c r="C1823">
        <v>48</v>
      </c>
      <c r="D1823" t="s">
        <v>8071</v>
      </c>
      <c r="E1823" t="s">
        <v>8085</v>
      </c>
      <c r="F1823" t="s">
        <v>12</v>
      </c>
      <c r="G1823">
        <v>44</v>
      </c>
      <c r="H1823" s="1">
        <v>10005</v>
      </c>
      <c r="I1823">
        <v>380338</v>
      </c>
      <c r="J1823" s="1">
        <v>58</v>
      </c>
      <c r="K1823" t="s">
        <v>37</v>
      </c>
      <c r="L1823" t="s">
        <v>22</v>
      </c>
      <c r="M1823" t="s">
        <v>23</v>
      </c>
      <c r="N1823" s="1">
        <f xml:space="preserve"> ROUND((1 - _xlfn.PERCENTRANK.INC(customers[days_since_last_purchase],customers[[#This Row],[days_since_last_purchase]]))*4 +1,0)</f>
        <v>3</v>
      </c>
      <c r="O1823" s="1">
        <f>ROUND(_xlfn.PERCENTRANK.INC(customers[total_orders],customers[[#This Row],[total_orders]])*4+1,0)</f>
        <v>5</v>
      </c>
      <c r="P1823" s="1">
        <f>ROUND(_xlfn.PERCENTRANK.INC(customers[total_spend_usd],customers[[#This Row],[total_spend_usd]])*4+1,0)</f>
        <v>5</v>
      </c>
      <c r="Q1823" s="1">
        <v>355</v>
      </c>
      <c r="R1823" s="1" t="str">
        <f>_xlfn.XLOOKUP(Q1823,RFM[RFM Score],RFM[Client Segmentation])</f>
        <v>Loyal Customer</v>
      </c>
    </row>
    <row r="1824" spans="1:18" x14ac:dyDescent="0.3">
      <c r="A1824" t="s">
        <v>1876</v>
      </c>
      <c r="B1824" t="s">
        <v>96</v>
      </c>
      <c r="C1824">
        <v>32</v>
      </c>
      <c r="D1824" t="s">
        <v>8070</v>
      </c>
      <c r="E1824" t="s">
        <v>8084</v>
      </c>
      <c r="F1824" t="s">
        <v>17</v>
      </c>
      <c r="G1824">
        <v>30</v>
      </c>
      <c r="H1824" s="1">
        <v>6027</v>
      </c>
      <c r="I1824">
        <v>195181</v>
      </c>
      <c r="J1824" s="1">
        <v>445</v>
      </c>
      <c r="K1824" t="s">
        <v>25</v>
      </c>
      <c r="L1824" t="s">
        <v>34</v>
      </c>
      <c r="M1824" t="s">
        <v>23</v>
      </c>
      <c r="N1824" s="1">
        <f xml:space="preserve"> ROUND((1 - _xlfn.PERCENTRANK.INC(customers[days_since_last_purchase],customers[[#This Row],[days_since_last_purchase]]))*4 +1,0)</f>
        <v>1</v>
      </c>
      <c r="O1824" s="1">
        <f>ROUND(_xlfn.PERCENTRANK.INC(customers[total_orders],customers[[#This Row],[total_orders]])*4+1,0)</f>
        <v>4</v>
      </c>
      <c r="P1824" s="1">
        <f>ROUND(_xlfn.PERCENTRANK.INC(customers[total_spend_usd],customers[[#This Row],[total_spend_usd]])*4+1,0)</f>
        <v>4</v>
      </c>
      <c r="Q1824" s="1">
        <v>144</v>
      </c>
      <c r="R1824" s="1" t="str">
        <f>_xlfn.XLOOKUP(Q1824,RFM[RFM Score],RFM[Client Segmentation])</f>
        <v>Cannot Lose Them</v>
      </c>
    </row>
    <row r="1825" spans="1:18" x14ac:dyDescent="0.3">
      <c r="A1825" t="s">
        <v>1877</v>
      </c>
      <c r="B1825" t="s">
        <v>11</v>
      </c>
      <c r="C1825">
        <v>29</v>
      </c>
      <c r="D1825" t="s">
        <v>8070</v>
      </c>
      <c r="E1825" t="s">
        <v>8085</v>
      </c>
      <c r="F1825" t="s">
        <v>17</v>
      </c>
      <c r="G1825">
        <v>18</v>
      </c>
      <c r="H1825" s="1">
        <v>8718</v>
      </c>
      <c r="I1825">
        <v>139844</v>
      </c>
      <c r="J1825" s="1">
        <v>63</v>
      </c>
      <c r="K1825" t="s">
        <v>25</v>
      </c>
      <c r="L1825" t="s">
        <v>19</v>
      </c>
      <c r="M1825" t="s">
        <v>23</v>
      </c>
      <c r="N1825" s="1">
        <f xml:space="preserve"> ROUND((1 - _xlfn.PERCENTRANK.INC(customers[days_since_last_purchase],customers[[#This Row],[days_since_last_purchase]]))*4 +1,0)</f>
        <v>2</v>
      </c>
      <c r="O1825" s="1">
        <f>ROUND(_xlfn.PERCENTRANK.INC(customers[total_orders],customers[[#This Row],[total_orders]])*4+1,0)</f>
        <v>4</v>
      </c>
      <c r="P1825" s="1">
        <f>ROUND(_xlfn.PERCENTRANK.INC(customers[total_spend_usd],customers[[#This Row],[total_spend_usd]])*4+1,0)</f>
        <v>4</v>
      </c>
      <c r="Q1825" s="1">
        <v>244</v>
      </c>
      <c r="R1825" s="1" t="str">
        <f>_xlfn.XLOOKUP(Q1825,RFM[RFM Score],RFM[Client Segmentation])</f>
        <v>At Risk</v>
      </c>
    </row>
    <row r="1826" spans="1:18" x14ac:dyDescent="0.3">
      <c r="A1826" t="s">
        <v>1878</v>
      </c>
      <c r="B1826" t="s">
        <v>43</v>
      </c>
      <c r="C1826">
        <v>45</v>
      </c>
      <c r="D1826" t="s">
        <v>8071</v>
      </c>
      <c r="E1826" t="s">
        <v>8087</v>
      </c>
      <c r="F1826" t="s">
        <v>12</v>
      </c>
      <c r="G1826">
        <v>1</v>
      </c>
      <c r="H1826" s="1">
        <v>351</v>
      </c>
      <c r="I1826">
        <v>3937</v>
      </c>
      <c r="J1826" s="1">
        <v>51</v>
      </c>
      <c r="K1826" t="s">
        <v>44</v>
      </c>
      <c r="L1826" t="s">
        <v>22</v>
      </c>
      <c r="M1826" t="s">
        <v>23</v>
      </c>
      <c r="N1826" s="1">
        <f xml:space="preserve"> ROUND((1 - _xlfn.PERCENTRANK.INC(customers[days_since_last_purchase],customers[[#This Row],[days_since_last_purchase]]))*4 +1,0)</f>
        <v>3</v>
      </c>
      <c r="O1826" s="1">
        <f>ROUND(_xlfn.PERCENTRANK.INC(customers[total_orders],customers[[#This Row],[total_orders]])*4+1,0)</f>
        <v>1</v>
      </c>
      <c r="P1826" s="1">
        <f>ROUND(_xlfn.PERCENTRANK.INC(customers[total_spend_usd],customers[[#This Row],[total_spend_usd]])*4+1,0)</f>
        <v>1</v>
      </c>
      <c r="Q1826" s="1">
        <v>311</v>
      </c>
      <c r="R1826" s="1" t="str">
        <f>_xlfn.XLOOKUP(Q1826,RFM[RFM Score],RFM[Client Segmentation])</f>
        <v>New Customer</v>
      </c>
    </row>
    <row r="1827" spans="1:18" x14ac:dyDescent="0.3">
      <c r="A1827" t="s">
        <v>1879</v>
      </c>
      <c r="B1827" t="s">
        <v>11</v>
      </c>
      <c r="C1827">
        <v>41</v>
      </c>
      <c r="D1827" t="s">
        <v>8068</v>
      </c>
      <c r="E1827" t="s">
        <v>8084</v>
      </c>
      <c r="F1827" t="s">
        <v>17</v>
      </c>
      <c r="G1827">
        <v>12</v>
      </c>
      <c r="H1827" s="1">
        <v>428</v>
      </c>
      <c r="I1827">
        <v>53006</v>
      </c>
      <c r="J1827" s="1">
        <v>117</v>
      </c>
      <c r="K1827" t="s">
        <v>13</v>
      </c>
      <c r="L1827" t="s">
        <v>45</v>
      </c>
      <c r="M1827" t="s">
        <v>15</v>
      </c>
      <c r="N1827" s="1">
        <f xml:space="preserve"> ROUND((1 - _xlfn.PERCENTRANK.INC(customers[days_since_last_purchase],customers[[#This Row],[days_since_last_purchase]]))*4 +1,0)</f>
        <v>2</v>
      </c>
      <c r="O1827" s="1">
        <f>ROUND(_xlfn.PERCENTRANK.INC(customers[total_orders],customers[[#This Row],[total_orders]])*4+1,0)</f>
        <v>3</v>
      </c>
      <c r="P1827" s="1">
        <f>ROUND(_xlfn.PERCENTRANK.INC(customers[total_spend_usd],customers[[#This Row],[total_spend_usd]])*4+1,0)</f>
        <v>3</v>
      </c>
      <c r="Q1827" s="1">
        <v>233</v>
      </c>
      <c r="R1827" s="1" t="str">
        <f>_xlfn.XLOOKUP(Q1827,RFM[RFM Score],RFM[Client Segmentation])</f>
        <v>Hibernating</v>
      </c>
    </row>
    <row r="1828" spans="1:18" x14ac:dyDescent="0.3">
      <c r="A1828" t="s">
        <v>1880</v>
      </c>
      <c r="B1828" t="s">
        <v>11</v>
      </c>
      <c r="C1828">
        <v>44</v>
      </c>
      <c r="D1828" t="s">
        <v>8068</v>
      </c>
      <c r="E1828" t="s">
        <v>8084</v>
      </c>
      <c r="F1828" t="s">
        <v>17</v>
      </c>
      <c r="G1828">
        <v>9</v>
      </c>
      <c r="H1828" s="1">
        <v>13912</v>
      </c>
      <c r="I1828">
        <v>120677</v>
      </c>
      <c r="J1828" s="1">
        <v>2</v>
      </c>
      <c r="K1828" t="s">
        <v>25</v>
      </c>
      <c r="L1828" t="s">
        <v>19</v>
      </c>
      <c r="M1828" t="s">
        <v>23</v>
      </c>
      <c r="N1828" s="1">
        <f xml:space="preserve"> ROUND((1 - _xlfn.PERCENTRANK.INC(customers[days_since_last_purchase],customers[[#This Row],[days_since_last_purchase]]))*4 +1,0)</f>
        <v>5</v>
      </c>
      <c r="O1828" s="1">
        <f>ROUND(_xlfn.PERCENTRANK.INC(customers[total_orders],customers[[#This Row],[total_orders]])*4+1,0)</f>
        <v>2</v>
      </c>
      <c r="P1828" s="1">
        <f>ROUND(_xlfn.PERCENTRANK.INC(customers[total_spend_usd],customers[[#This Row],[total_spend_usd]])*4+1,0)</f>
        <v>4</v>
      </c>
      <c r="Q1828" s="1">
        <v>524</v>
      </c>
      <c r="R1828" s="1" t="str">
        <f>_xlfn.XLOOKUP(Q1828,RFM[RFM Score],RFM[Client Segmentation])</f>
        <v>Promising</v>
      </c>
    </row>
    <row r="1829" spans="1:18" x14ac:dyDescent="0.3">
      <c r="A1829" t="s">
        <v>1881</v>
      </c>
      <c r="B1829" t="s">
        <v>43</v>
      </c>
      <c r="C1829">
        <v>39</v>
      </c>
      <c r="D1829" t="s">
        <v>8068</v>
      </c>
      <c r="E1829" t="s">
        <v>8087</v>
      </c>
      <c r="F1829" t="s">
        <v>17</v>
      </c>
      <c r="G1829">
        <v>10</v>
      </c>
      <c r="H1829" s="1">
        <v>23484</v>
      </c>
      <c r="I1829">
        <v>220182</v>
      </c>
      <c r="J1829" s="1">
        <v>37</v>
      </c>
      <c r="K1829" t="s">
        <v>13</v>
      </c>
      <c r="L1829" t="s">
        <v>14</v>
      </c>
      <c r="M1829" t="s">
        <v>23</v>
      </c>
      <c r="N1829" s="1">
        <f xml:space="preserve"> ROUND((1 - _xlfn.PERCENTRANK.INC(customers[days_since_last_purchase],customers[[#This Row],[days_since_last_purchase]]))*4 +1,0)</f>
        <v>3</v>
      </c>
      <c r="O1829" s="1">
        <f>ROUND(_xlfn.PERCENTRANK.INC(customers[total_orders],customers[[#This Row],[total_orders]])*4+1,0)</f>
        <v>3</v>
      </c>
      <c r="P1829" s="1">
        <f>ROUND(_xlfn.PERCENTRANK.INC(customers[total_spend_usd],customers[[#This Row],[total_spend_usd]])*4+1,0)</f>
        <v>4</v>
      </c>
      <c r="Q1829" s="1">
        <v>334</v>
      </c>
      <c r="R1829" s="1" t="str">
        <f>_xlfn.XLOOKUP(Q1829,RFM[RFM Score],RFM[Client Segmentation])</f>
        <v>Need Attention</v>
      </c>
    </row>
    <row r="1830" spans="1:18" x14ac:dyDescent="0.3">
      <c r="A1830" t="s">
        <v>1882</v>
      </c>
      <c r="B1830" t="s">
        <v>11</v>
      </c>
      <c r="C1830">
        <v>38</v>
      </c>
      <c r="D1830" t="s">
        <v>8068</v>
      </c>
      <c r="E1830" t="s">
        <v>8087</v>
      </c>
      <c r="F1830" t="s">
        <v>12</v>
      </c>
      <c r="G1830">
        <v>14</v>
      </c>
      <c r="H1830" s="1">
        <v>9963</v>
      </c>
      <c r="I1830">
        <v>14640</v>
      </c>
      <c r="J1830" s="1">
        <v>7</v>
      </c>
      <c r="K1830" t="s">
        <v>18</v>
      </c>
      <c r="L1830" t="s">
        <v>19</v>
      </c>
      <c r="M1830" t="s">
        <v>23</v>
      </c>
      <c r="N1830" s="1">
        <f xml:space="preserve"> ROUND((1 - _xlfn.PERCENTRANK.INC(customers[days_since_last_purchase],customers[[#This Row],[days_since_last_purchase]]))*4 +1,0)</f>
        <v>5</v>
      </c>
      <c r="O1830" s="1">
        <f>ROUND(_xlfn.PERCENTRANK.INC(customers[total_orders],customers[[#This Row],[total_orders]])*4+1,0)</f>
        <v>3</v>
      </c>
      <c r="P1830" s="1">
        <f>ROUND(_xlfn.PERCENTRANK.INC(customers[total_spend_usd],customers[[#This Row],[total_spend_usd]])*4+1,0)</f>
        <v>2</v>
      </c>
      <c r="Q1830" s="1">
        <v>532</v>
      </c>
      <c r="R1830" s="1" t="str">
        <f>_xlfn.XLOOKUP(Q1830,RFM[RFM Score],RFM[Client Segmentation])</f>
        <v>Potential Loyalist</v>
      </c>
    </row>
    <row r="1831" spans="1:18" x14ac:dyDescent="0.3">
      <c r="A1831" t="s">
        <v>1883</v>
      </c>
      <c r="B1831" t="s">
        <v>11</v>
      </c>
      <c r="C1831">
        <v>40</v>
      </c>
      <c r="D1831" t="s">
        <v>8068</v>
      </c>
      <c r="E1831" t="s">
        <v>8084</v>
      </c>
      <c r="F1831" t="s">
        <v>17</v>
      </c>
      <c r="G1831">
        <v>16</v>
      </c>
      <c r="H1831" s="1">
        <v>28006</v>
      </c>
      <c r="I1831">
        <v>407019</v>
      </c>
      <c r="J1831" s="1">
        <v>50</v>
      </c>
      <c r="K1831" t="s">
        <v>25</v>
      </c>
      <c r="L1831" t="s">
        <v>34</v>
      </c>
      <c r="M1831" t="s">
        <v>23</v>
      </c>
      <c r="N1831" s="1">
        <f xml:space="preserve"> ROUND((1 - _xlfn.PERCENTRANK.INC(customers[days_since_last_purchase],customers[[#This Row],[days_since_last_purchase]]))*4 +1,0)</f>
        <v>3</v>
      </c>
      <c r="O1831" s="1">
        <f>ROUND(_xlfn.PERCENTRANK.INC(customers[total_orders],customers[[#This Row],[total_orders]])*4+1,0)</f>
        <v>3</v>
      </c>
      <c r="P1831" s="1">
        <f>ROUND(_xlfn.PERCENTRANK.INC(customers[total_spend_usd],customers[[#This Row],[total_spend_usd]])*4+1,0)</f>
        <v>5</v>
      </c>
      <c r="Q1831" s="1">
        <v>335</v>
      </c>
      <c r="R1831" s="1" t="str">
        <f>_xlfn.XLOOKUP(Q1831,RFM[RFM Score],RFM[Client Segmentation])</f>
        <v>Loyal Customer</v>
      </c>
    </row>
    <row r="1832" spans="1:18" x14ac:dyDescent="0.3">
      <c r="A1832" t="s">
        <v>1884</v>
      </c>
      <c r="B1832" t="s">
        <v>11</v>
      </c>
      <c r="C1832">
        <v>21</v>
      </c>
      <c r="D1832" t="s">
        <v>8069</v>
      </c>
      <c r="E1832" t="s">
        <v>8084</v>
      </c>
      <c r="F1832" t="s">
        <v>12</v>
      </c>
      <c r="G1832">
        <v>19</v>
      </c>
      <c r="H1832" s="1">
        <v>3271</v>
      </c>
      <c r="I1832">
        <v>69957</v>
      </c>
      <c r="J1832" s="1">
        <v>2</v>
      </c>
      <c r="K1832" t="s">
        <v>13</v>
      </c>
      <c r="L1832" t="s">
        <v>14</v>
      </c>
      <c r="M1832" t="s">
        <v>23</v>
      </c>
      <c r="N1832" s="1">
        <f xml:space="preserve"> ROUND((1 - _xlfn.PERCENTRANK.INC(customers[days_since_last_purchase],customers[[#This Row],[days_since_last_purchase]]))*4 +1,0)</f>
        <v>5</v>
      </c>
      <c r="O1832" s="1">
        <f>ROUND(_xlfn.PERCENTRANK.INC(customers[total_orders],customers[[#This Row],[total_orders]])*4+1,0)</f>
        <v>4</v>
      </c>
      <c r="P1832" s="1">
        <f>ROUND(_xlfn.PERCENTRANK.INC(customers[total_spend_usd],customers[[#This Row],[total_spend_usd]])*4+1,0)</f>
        <v>3</v>
      </c>
      <c r="Q1832" s="1">
        <v>543</v>
      </c>
      <c r="R1832" s="1" t="str">
        <f>_xlfn.XLOOKUP(Q1832,RFM[RFM Score],RFM[Client Segmentation])</f>
        <v>Loyal Customer</v>
      </c>
    </row>
    <row r="1833" spans="1:18" x14ac:dyDescent="0.3">
      <c r="A1833" t="s">
        <v>1885</v>
      </c>
      <c r="B1833" t="s">
        <v>107</v>
      </c>
      <c r="C1833">
        <v>43</v>
      </c>
      <c r="D1833" t="s">
        <v>8068</v>
      </c>
      <c r="E1833" t="s">
        <v>8087</v>
      </c>
      <c r="F1833" t="s">
        <v>12</v>
      </c>
      <c r="G1833">
        <v>2</v>
      </c>
      <c r="H1833" s="1">
        <v>2184</v>
      </c>
      <c r="I1833">
        <v>4209</v>
      </c>
      <c r="J1833" s="1">
        <v>164</v>
      </c>
      <c r="K1833" t="s">
        <v>28</v>
      </c>
      <c r="L1833" t="s">
        <v>22</v>
      </c>
      <c r="M1833" t="s">
        <v>23</v>
      </c>
      <c r="N1833" s="1">
        <f xml:space="preserve"> ROUND((1 - _xlfn.PERCENTRANK.INC(customers[days_since_last_purchase],customers[[#This Row],[days_since_last_purchase]]))*4 +1,0)</f>
        <v>1</v>
      </c>
      <c r="O1833" s="1">
        <f>ROUND(_xlfn.PERCENTRANK.INC(customers[total_orders],customers[[#This Row],[total_orders]])*4+1,0)</f>
        <v>1</v>
      </c>
      <c r="P1833" s="1">
        <f>ROUND(_xlfn.PERCENTRANK.INC(customers[total_spend_usd],customers[[#This Row],[total_spend_usd]])*4+1,0)</f>
        <v>1</v>
      </c>
      <c r="Q1833" s="1">
        <v>111</v>
      </c>
      <c r="R1833" s="1" t="str">
        <f>_xlfn.XLOOKUP(Q1833,RFM[RFM Score],RFM[Client Segmentation])</f>
        <v>Lost</v>
      </c>
    </row>
    <row r="1834" spans="1:18" x14ac:dyDescent="0.3">
      <c r="A1834" t="s">
        <v>1886</v>
      </c>
      <c r="B1834" t="s">
        <v>51</v>
      </c>
      <c r="C1834">
        <v>40</v>
      </c>
      <c r="D1834" t="s">
        <v>8068</v>
      </c>
      <c r="E1834" t="s">
        <v>8087</v>
      </c>
      <c r="F1834" t="s">
        <v>12</v>
      </c>
      <c r="G1834">
        <v>25</v>
      </c>
      <c r="H1834" s="1">
        <v>3922</v>
      </c>
      <c r="I1834">
        <v>9410</v>
      </c>
      <c r="J1834" s="1">
        <v>29</v>
      </c>
      <c r="K1834" t="s">
        <v>40</v>
      </c>
      <c r="L1834" t="s">
        <v>14</v>
      </c>
      <c r="M1834" t="s">
        <v>23</v>
      </c>
      <c r="N1834" s="1">
        <f xml:space="preserve"> ROUND((1 - _xlfn.PERCENTRANK.INC(customers[days_since_last_purchase],customers[[#This Row],[days_since_last_purchase]]))*4 +1,0)</f>
        <v>3</v>
      </c>
      <c r="O1834" s="1">
        <f>ROUND(_xlfn.PERCENTRANK.INC(customers[total_orders],customers[[#This Row],[total_orders]])*4+1,0)</f>
        <v>4</v>
      </c>
      <c r="P1834" s="1">
        <f>ROUND(_xlfn.PERCENTRANK.INC(customers[total_spend_usd],customers[[#This Row],[total_spend_usd]])*4+1,0)</f>
        <v>1</v>
      </c>
      <c r="Q1834" s="1">
        <v>341</v>
      </c>
      <c r="R1834" s="1" t="str">
        <f>_xlfn.XLOOKUP(Q1834,RFM[RFM Score],RFM[Client Segmentation])</f>
        <v>Potential Loyalist</v>
      </c>
    </row>
    <row r="1835" spans="1:18" x14ac:dyDescent="0.3">
      <c r="A1835" t="s">
        <v>1887</v>
      </c>
      <c r="B1835" t="s">
        <v>104</v>
      </c>
      <c r="C1835">
        <v>38</v>
      </c>
      <c r="D1835" t="s">
        <v>8068</v>
      </c>
      <c r="E1835" t="s">
        <v>8085</v>
      </c>
      <c r="F1835" t="s">
        <v>17</v>
      </c>
      <c r="G1835">
        <v>17</v>
      </c>
      <c r="H1835" s="1">
        <v>6094</v>
      </c>
      <c r="I1835">
        <v>100434</v>
      </c>
      <c r="J1835" s="1">
        <v>36</v>
      </c>
      <c r="K1835" t="s">
        <v>13</v>
      </c>
      <c r="L1835" t="s">
        <v>14</v>
      </c>
      <c r="M1835" t="s">
        <v>23</v>
      </c>
      <c r="N1835" s="1">
        <f xml:space="preserve"> ROUND((1 - _xlfn.PERCENTRANK.INC(customers[days_since_last_purchase],customers[[#This Row],[days_since_last_purchase]]))*4 +1,0)</f>
        <v>3</v>
      </c>
      <c r="O1835" s="1">
        <f>ROUND(_xlfn.PERCENTRANK.INC(customers[total_orders],customers[[#This Row],[total_orders]])*4+1,0)</f>
        <v>3</v>
      </c>
      <c r="P1835" s="1">
        <f>ROUND(_xlfn.PERCENTRANK.INC(customers[total_spend_usd],customers[[#This Row],[total_spend_usd]])*4+1,0)</f>
        <v>3</v>
      </c>
      <c r="Q1835" s="1">
        <v>333</v>
      </c>
      <c r="R1835" s="1" t="str">
        <f>_xlfn.XLOOKUP(Q1835,RFM[RFM Score],RFM[Client Segmentation])</f>
        <v>Potential Loyalist</v>
      </c>
    </row>
    <row r="1836" spans="1:18" x14ac:dyDescent="0.3">
      <c r="A1836" t="s">
        <v>1888</v>
      </c>
      <c r="B1836" t="s">
        <v>147</v>
      </c>
      <c r="C1836">
        <v>40</v>
      </c>
      <c r="D1836" t="s">
        <v>8068</v>
      </c>
      <c r="E1836" t="s">
        <v>8084</v>
      </c>
      <c r="F1836" t="s">
        <v>17</v>
      </c>
      <c r="G1836">
        <v>10</v>
      </c>
      <c r="H1836" s="1">
        <v>6786</v>
      </c>
      <c r="I1836">
        <v>60079</v>
      </c>
      <c r="J1836" s="1">
        <v>41</v>
      </c>
      <c r="K1836" t="s">
        <v>37</v>
      </c>
      <c r="L1836" t="s">
        <v>14</v>
      </c>
      <c r="M1836" t="s">
        <v>23</v>
      </c>
      <c r="N1836" s="1">
        <f xml:space="preserve"> ROUND((1 - _xlfn.PERCENTRANK.INC(customers[days_since_last_purchase],customers[[#This Row],[days_since_last_purchase]]))*4 +1,0)</f>
        <v>3</v>
      </c>
      <c r="O1836" s="1">
        <f>ROUND(_xlfn.PERCENTRANK.INC(customers[total_orders],customers[[#This Row],[total_orders]])*4+1,0)</f>
        <v>3</v>
      </c>
      <c r="P1836" s="1">
        <f>ROUND(_xlfn.PERCENTRANK.INC(customers[total_spend_usd],customers[[#This Row],[total_spend_usd]])*4+1,0)</f>
        <v>3</v>
      </c>
      <c r="Q1836" s="1">
        <v>333</v>
      </c>
      <c r="R1836" s="1" t="str">
        <f>_xlfn.XLOOKUP(Q1836,RFM[RFM Score],RFM[Client Segmentation])</f>
        <v>Potential Loyalist</v>
      </c>
    </row>
    <row r="1837" spans="1:18" x14ac:dyDescent="0.3">
      <c r="A1837" t="s">
        <v>1889</v>
      </c>
      <c r="B1837" t="s">
        <v>96</v>
      </c>
      <c r="C1837">
        <v>24</v>
      </c>
      <c r="D1837" t="s">
        <v>8069</v>
      </c>
      <c r="E1837" t="s">
        <v>8084</v>
      </c>
      <c r="F1837" t="s">
        <v>17</v>
      </c>
      <c r="G1837">
        <v>39</v>
      </c>
      <c r="H1837" s="1">
        <v>6236</v>
      </c>
      <c r="I1837">
        <v>235434</v>
      </c>
      <c r="J1837" s="1">
        <v>5</v>
      </c>
      <c r="K1837" t="s">
        <v>37</v>
      </c>
      <c r="L1837" t="s">
        <v>19</v>
      </c>
      <c r="M1837" t="s">
        <v>23</v>
      </c>
      <c r="N1837" s="1">
        <f xml:space="preserve"> ROUND((1 - _xlfn.PERCENTRANK.INC(customers[days_since_last_purchase],customers[[#This Row],[days_since_last_purchase]]))*4 +1,0)</f>
        <v>5</v>
      </c>
      <c r="O1837" s="1">
        <f>ROUND(_xlfn.PERCENTRANK.INC(customers[total_orders],customers[[#This Row],[total_orders]])*4+1,0)</f>
        <v>5</v>
      </c>
      <c r="P1837" s="1">
        <f>ROUND(_xlfn.PERCENTRANK.INC(customers[total_spend_usd],customers[[#This Row],[total_spend_usd]])*4+1,0)</f>
        <v>4</v>
      </c>
      <c r="Q1837" s="1">
        <v>554</v>
      </c>
      <c r="R1837" s="1" t="str">
        <f>_xlfn.XLOOKUP(Q1837,RFM[RFM Score],RFM[Client Segmentation])</f>
        <v>Champion</v>
      </c>
    </row>
    <row r="1838" spans="1:18" x14ac:dyDescent="0.3">
      <c r="A1838" t="s">
        <v>1890</v>
      </c>
      <c r="B1838" t="s">
        <v>11</v>
      </c>
      <c r="C1838">
        <v>38</v>
      </c>
      <c r="D1838" t="s">
        <v>8068</v>
      </c>
      <c r="E1838" t="s">
        <v>8087</v>
      </c>
      <c r="F1838" t="s">
        <v>12</v>
      </c>
      <c r="G1838">
        <v>11</v>
      </c>
      <c r="H1838" s="1">
        <v>1466</v>
      </c>
      <c r="I1838">
        <v>18292</v>
      </c>
      <c r="J1838" s="1">
        <v>5</v>
      </c>
      <c r="K1838" t="s">
        <v>28</v>
      </c>
      <c r="L1838" t="s">
        <v>19</v>
      </c>
      <c r="M1838" t="s">
        <v>23</v>
      </c>
      <c r="N1838" s="1">
        <f xml:space="preserve"> ROUND((1 - _xlfn.PERCENTRANK.INC(customers[days_since_last_purchase],customers[[#This Row],[days_since_last_purchase]]))*4 +1,0)</f>
        <v>5</v>
      </c>
      <c r="O1838" s="1">
        <f>ROUND(_xlfn.PERCENTRANK.INC(customers[total_orders],customers[[#This Row],[total_orders]])*4+1,0)</f>
        <v>3</v>
      </c>
      <c r="P1838" s="1">
        <f>ROUND(_xlfn.PERCENTRANK.INC(customers[total_spend_usd],customers[[#This Row],[total_spend_usd]])*4+1,0)</f>
        <v>2</v>
      </c>
      <c r="Q1838" s="1">
        <v>532</v>
      </c>
      <c r="R1838" s="1" t="str">
        <f>_xlfn.XLOOKUP(Q1838,RFM[RFM Score],RFM[Client Segmentation])</f>
        <v>Potential Loyalist</v>
      </c>
    </row>
    <row r="1839" spans="1:18" x14ac:dyDescent="0.3">
      <c r="A1839" t="s">
        <v>1891</v>
      </c>
      <c r="B1839" t="s">
        <v>96</v>
      </c>
      <c r="C1839">
        <v>30</v>
      </c>
      <c r="D1839" t="s">
        <v>8070</v>
      </c>
      <c r="E1839" t="s">
        <v>8086</v>
      </c>
      <c r="F1839" t="s">
        <v>12</v>
      </c>
      <c r="G1839">
        <v>12</v>
      </c>
      <c r="H1839" s="1">
        <v>2694</v>
      </c>
      <c r="I1839">
        <v>35246</v>
      </c>
      <c r="J1839" s="1">
        <v>0</v>
      </c>
      <c r="K1839" t="s">
        <v>25</v>
      </c>
      <c r="L1839" t="s">
        <v>34</v>
      </c>
      <c r="M1839" t="s">
        <v>23</v>
      </c>
      <c r="N1839" s="1">
        <f xml:space="preserve"> ROUND((1 - _xlfn.PERCENTRANK.INC(customers[days_since_last_purchase],customers[[#This Row],[days_since_last_purchase]]))*4 +1,0)</f>
        <v>5</v>
      </c>
      <c r="O1839" s="1">
        <f>ROUND(_xlfn.PERCENTRANK.INC(customers[total_orders],customers[[#This Row],[total_orders]])*4+1,0)</f>
        <v>3</v>
      </c>
      <c r="P1839" s="1">
        <f>ROUND(_xlfn.PERCENTRANK.INC(customers[total_spend_usd],customers[[#This Row],[total_spend_usd]])*4+1,0)</f>
        <v>2</v>
      </c>
      <c r="Q1839" s="1">
        <v>532</v>
      </c>
      <c r="R1839" s="1" t="str">
        <f>_xlfn.XLOOKUP(Q1839,RFM[RFM Score],RFM[Client Segmentation])</f>
        <v>Potential Loyalist</v>
      </c>
    </row>
    <row r="1840" spans="1:18" x14ac:dyDescent="0.3">
      <c r="A1840" t="s">
        <v>1892</v>
      </c>
      <c r="B1840" t="s">
        <v>27</v>
      </c>
      <c r="C1840">
        <v>35</v>
      </c>
      <c r="D1840" t="s">
        <v>8068</v>
      </c>
      <c r="E1840" t="s">
        <v>8084</v>
      </c>
      <c r="F1840" t="s">
        <v>12</v>
      </c>
      <c r="G1840">
        <v>6</v>
      </c>
      <c r="H1840" s="1">
        <v>7973</v>
      </c>
      <c r="I1840">
        <v>51195</v>
      </c>
      <c r="J1840" s="1">
        <v>46</v>
      </c>
      <c r="K1840" t="s">
        <v>124</v>
      </c>
      <c r="L1840" t="s">
        <v>14</v>
      </c>
      <c r="M1840" t="s">
        <v>23</v>
      </c>
      <c r="N1840" s="1">
        <f xml:space="preserve"> ROUND((1 - _xlfn.PERCENTRANK.INC(customers[days_since_last_purchase],customers[[#This Row],[days_since_last_purchase]]))*4 +1,0)</f>
        <v>3</v>
      </c>
      <c r="O1840" s="1">
        <f>ROUND(_xlfn.PERCENTRANK.INC(customers[total_orders],customers[[#This Row],[total_orders]])*4+1,0)</f>
        <v>2</v>
      </c>
      <c r="P1840" s="1">
        <f>ROUND(_xlfn.PERCENTRANK.INC(customers[total_spend_usd],customers[[#This Row],[total_spend_usd]])*4+1,0)</f>
        <v>3</v>
      </c>
      <c r="Q1840" s="1">
        <v>323</v>
      </c>
      <c r="R1840" s="1" t="str">
        <f>_xlfn.XLOOKUP(Q1840,RFM[RFM Score],RFM[Client Segmentation])</f>
        <v>Potential Loyalist</v>
      </c>
    </row>
    <row r="1841" spans="1:18" x14ac:dyDescent="0.3">
      <c r="A1841" t="s">
        <v>1893</v>
      </c>
      <c r="B1841" t="s">
        <v>68</v>
      </c>
      <c r="C1841">
        <v>50</v>
      </c>
      <c r="D1841" t="s">
        <v>8071</v>
      </c>
      <c r="E1841" t="s">
        <v>8085</v>
      </c>
      <c r="F1841" t="s">
        <v>17</v>
      </c>
      <c r="G1841">
        <v>1</v>
      </c>
      <c r="H1841" s="1">
        <v>10532</v>
      </c>
      <c r="I1841">
        <v>11329</v>
      </c>
      <c r="J1841" s="1">
        <v>23</v>
      </c>
      <c r="K1841" t="s">
        <v>13</v>
      </c>
      <c r="L1841" t="s">
        <v>22</v>
      </c>
      <c r="M1841" t="s">
        <v>23</v>
      </c>
      <c r="N1841" s="1">
        <f xml:space="preserve"> ROUND((1 - _xlfn.PERCENTRANK.INC(customers[days_since_last_purchase],customers[[#This Row],[days_since_last_purchase]]))*4 +1,0)</f>
        <v>4</v>
      </c>
      <c r="O1841" s="1">
        <f>ROUND(_xlfn.PERCENTRANK.INC(customers[total_orders],customers[[#This Row],[total_orders]])*4+1,0)</f>
        <v>1</v>
      </c>
      <c r="P1841" s="1">
        <f>ROUND(_xlfn.PERCENTRANK.INC(customers[total_spend_usd],customers[[#This Row],[total_spend_usd]])*4+1,0)</f>
        <v>2</v>
      </c>
      <c r="Q1841" s="1">
        <v>412</v>
      </c>
      <c r="R1841" s="1" t="str">
        <f>_xlfn.XLOOKUP(Q1841,RFM[RFM Score],RFM[Client Segmentation])</f>
        <v>New Customer</v>
      </c>
    </row>
    <row r="1842" spans="1:18" x14ac:dyDescent="0.3">
      <c r="A1842" t="s">
        <v>1894</v>
      </c>
      <c r="B1842" t="s">
        <v>11</v>
      </c>
      <c r="C1842">
        <v>28</v>
      </c>
      <c r="D1842" t="s">
        <v>8070</v>
      </c>
      <c r="E1842" t="s">
        <v>8084</v>
      </c>
      <c r="F1842" t="s">
        <v>12</v>
      </c>
      <c r="G1842">
        <v>37</v>
      </c>
      <c r="H1842" s="1">
        <v>13774</v>
      </c>
      <c r="I1842">
        <v>440126</v>
      </c>
      <c r="J1842" s="1">
        <v>76</v>
      </c>
      <c r="K1842" t="s">
        <v>25</v>
      </c>
      <c r="L1842" t="s">
        <v>14</v>
      </c>
      <c r="M1842" t="s">
        <v>23</v>
      </c>
      <c r="N1842" s="1">
        <f xml:space="preserve"> ROUND((1 - _xlfn.PERCENTRANK.INC(customers[days_since_last_purchase],customers[[#This Row],[days_since_last_purchase]]))*4 +1,0)</f>
        <v>2</v>
      </c>
      <c r="O1842" s="1">
        <f>ROUND(_xlfn.PERCENTRANK.INC(customers[total_orders],customers[[#This Row],[total_orders]])*4+1,0)</f>
        <v>5</v>
      </c>
      <c r="P1842" s="1">
        <f>ROUND(_xlfn.PERCENTRANK.INC(customers[total_spend_usd],customers[[#This Row],[total_spend_usd]])*4+1,0)</f>
        <v>5</v>
      </c>
      <c r="Q1842" s="1">
        <v>255</v>
      </c>
      <c r="R1842" s="1" t="str">
        <f>_xlfn.XLOOKUP(Q1842,RFM[RFM Score],RFM[Client Segmentation])</f>
        <v>At Risk</v>
      </c>
    </row>
    <row r="1843" spans="1:18" x14ac:dyDescent="0.3">
      <c r="A1843" t="s">
        <v>1895</v>
      </c>
      <c r="B1843" t="s">
        <v>30</v>
      </c>
      <c r="C1843">
        <v>32</v>
      </c>
      <c r="D1843" t="s">
        <v>8070</v>
      </c>
      <c r="E1843" t="s">
        <v>8084</v>
      </c>
      <c r="F1843" t="s">
        <v>12</v>
      </c>
      <c r="G1843">
        <v>5</v>
      </c>
      <c r="H1843" s="1">
        <v>11488</v>
      </c>
      <c r="I1843">
        <v>5501</v>
      </c>
      <c r="J1843" s="1">
        <v>131</v>
      </c>
      <c r="K1843" t="s">
        <v>40</v>
      </c>
      <c r="L1843" t="s">
        <v>19</v>
      </c>
      <c r="M1843" t="s">
        <v>15</v>
      </c>
      <c r="N1843" s="1">
        <f xml:space="preserve"> ROUND((1 - _xlfn.PERCENTRANK.INC(customers[days_since_last_purchase],customers[[#This Row],[days_since_last_purchase]]))*4 +1,0)</f>
        <v>1</v>
      </c>
      <c r="O1843" s="1">
        <f>ROUND(_xlfn.PERCENTRANK.INC(customers[total_orders],customers[[#This Row],[total_orders]])*4+1,0)</f>
        <v>2</v>
      </c>
      <c r="P1843" s="1">
        <f>ROUND(_xlfn.PERCENTRANK.INC(customers[total_spend_usd],customers[[#This Row],[total_spend_usd]])*4+1,0)</f>
        <v>1</v>
      </c>
      <c r="Q1843" s="1">
        <v>121</v>
      </c>
      <c r="R1843" s="1" t="str">
        <f>_xlfn.XLOOKUP(Q1843,RFM[RFM Score],RFM[Client Segmentation])</f>
        <v>Lost</v>
      </c>
    </row>
    <row r="1844" spans="1:18" x14ac:dyDescent="0.3">
      <c r="A1844" t="s">
        <v>1896</v>
      </c>
      <c r="B1844" t="s">
        <v>49</v>
      </c>
      <c r="C1844">
        <v>40</v>
      </c>
      <c r="D1844" t="s">
        <v>8068</v>
      </c>
      <c r="E1844" t="s">
        <v>8084</v>
      </c>
      <c r="F1844" t="s">
        <v>17</v>
      </c>
      <c r="G1844">
        <v>24</v>
      </c>
      <c r="H1844" s="1">
        <v>3135</v>
      </c>
      <c r="I1844">
        <v>71447</v>
      </c>
      <c r="J1844" s="1">
        <v>69</v>
      </c>
      <c r="K1844" t="s">
        <v>37</v>
      </c>
      <c r="L1844" t="s">
        <v>45</v>
      </c>
      <c r="M1844" t="s">
        <v>23</v>
      </c>
      <c r="N1844" s="1">
        <f xml:space="preserve"> ROUND((1 - _xlfn.PERCENTRANK.INC(customers[days_since_last_purchase],customers[[#This Row],[days_since_last_purchase]]))*4 +1,0)</f>
        <v>2</v>
      </c>
      <c r="O1844" s="1">
        <f>ROUND(_xlfn.PERCENTRANK.INC(customers[total_orders],customers[[#This Row],[total_orders]])*4+1,0)</f>
        <v>4</v>
      </c>
      <c r="P1844" s="1">
        <f>ROUND(_xlfn.PERCENTRANK.INC(customers[total_spend_usd],customers[[#This Row],[total_spend_usd]])*4+1,0)</f>
        <v>3</v>
      </c>
      <c r="Q1844" s="1">
        <v>243</v>
      </c>
      <c r="R1844" s="1" t="str">
        <f>_xlfn.XLOOKUP(Q1844,RFM[RFM Score],RFM[Client Segmentation])</f>
        <v>At Risk</v>
      </c>
    </row>
    <row r="1845" spans="1:18" x14ac:dyDescent="0.3">
      <c r="A1845" t="s">
        <v>1897</v>
      </c>
      <c r="B1845" t="s">
        <v>27</v>
      </c>
      <c r="C1845">
        <v>37</v>
      </c>
      <c r="D1845" t="s">
        <v>8068</v>
      </c>
      <c r="E1845" t="s">
        <v>8086</v>
      </c>
      <c r="F1845" t="s">
        <v>17</v>
      </c>
      <c r="G1845">
        <v>25</v>
      </c>
      <c r="H1845" s="1">
        <v>7445</v>
      </c>
      <c r="I1845">
        <v>195782</v>
      </c>
      <c r="J1845" s="1">
        <v>15</v>
      </c>
      <c r="K1845" t="s">
        <v>21</v>
      </c>
      <c r="L1845" t="s">
        <v>22</v>
      </c>
      <c r="M1845" t="s">
        <v>15</v>
      </c>
      <c r="N1845" s="1">
        <f xml:space="preserve"> ROUND((1 - _xlfn.PERCENTRANK.INC(customers[days_since_last_purchase],customers[[#This Row],[days_since_last_purchase]]))*4 +1,0)</f>
        <v>4</v>
      </c>
      <c r="O1845" s="1">
        <f>ROUND(_xlfn.PERCENTRANK.INC(customers[total_orders],customers[[#This Row],[total_orders]])*4+1,0)</f>
        <v>4</v>
      </c>
      <c r="P1845" s="1">
        <f>ROUND(_xlfn.PERCENTRANK.INC(customers[total_spend_usd],customers[[#This Row],[total_spend_usd]])*4+1,0)</f>
        <v>4</v>
      </c>
      <c r="Q1845" s="1">
        <v>444</v>
      </c>
      <c r="R1845" s="1" t="str">
        <f>_xlfn.XLOOKUP(Q1845,RFM[RFM Score],RFM[Client Segmentation])</f>
        <v>Loyal Customer</v>
      </c>
    </row>
    <row r="1846" spans="1:18" x14ac:dyDescent="0.3">
      <c r="A1846" t="s">
        <v>1898</v>
      </c>
      <c r="B1846" t="s">
        <v>96</v>
      </c>
      <c r="C1846">
        <v>44</v>
      </c>
      <c r="D1846" t="s">
        <v>8068</v>
      </c>
      <c r="E1846" t="s">
        <v>8084</v>
      </c>
      <c r="F1846" t="s">
        <v>12</v>
      </c>
      <c r="G1846">
        <v>15</v>
      </c>
      <c r="H1846" s="1">
        <v>1675</v>
      </c>
      <c r="I1846">
        <v>25967</v>
      </c>
      <c r="J1846" s="1">
        <v>31</v>
      </c>
      <c r="K1846" t="s">
        <v>13</v>
      </c>
      <c r="L1846" t="s">
        <v>14</v>
      </c>
      <c r="M1846" t="s">
        <v>23</v>
      </c>
      <c r="N1846" s="1">
        <f xml:space="preserve"> ROUND((1 - _xlfn.PERCENTRANK.INC(customers[days_since_last_purchase],customers[[#This Row],[days_since_last_purchase]]))*4 +1,0)</f>
        <v>3</v>
      </c>
      <c r="O1846" s="1">
        <f>ROUND(_xlfn.PERCENTRANK.INC(customers[total_orders],customers[[#This Row],[total_orders]])*4+1,0)</f>
        <v>3</v>
      </c>
      <c r="P1846" s="1">
        <f>ROUND(_xlfn.PERCENTRANK.INC(customers[total_spend_usd],customers[[#This Row],[total_spend_usd]])*4+1,0)</f>
        <v>2</v>
      </c>
      <c r="Q1846" s="1">
        <v>332</v>
      </c>
      <c r="R1846" s="1" t="str">
        <f>_xlfn.XLOOKUP(Q1846,RFM[RFM Score],RFM[Client Segmentation])</f>
        <v>Hibernating</v>
      </c>
    </row>
    <row r="1847" spans="1:18" x14ac:dyDescent="0.3">
      <c r="A1847" t="s">
        <v>1899</v>
      </c>
      <c r="B1847" t="s">
        <v>43</v>
      </c>
      <c r="C1847">
        <v>57</v>
      </c>
      <c r="D1847" t="s">
        <v>8072</v>
      </c>
      <c r="E1847" t="s">
        <v>8084</v>
      </c>
      <c r="F1847" t="s">
        <v>17</v>
      </c>
      <c r="G1847">
        <v>33</v>
      </c>
      <c r="H1847" s="1">
        <v>9627</v>
      </c>
      <c r="I1847">
        <v>335869</v>
      </c>
      <c r="J1847" s="1">
        <v>114</v>
      </c>
      <c r="K1847" t="s">
        <v>28</v>
      </c>
      <c r="L1847" t="s">
        <v>19</v>
      </c>
      <c r="M1847" t="s">
        <v>23</v>
      </c>
      <c r="N1847" s="1">
        <f xml:space="preserve"> ROUND((1 - _xlfn.PERCENTRANK.INC(customers[days_since_last_purchase],customers[[#This Row],[days_since_last_purchase]]))*4 +1,0)</f>
        <v>2</v>
      </c>
      <c r="O1847" s="1">
        <f>ROUND(_xlfn.PERCENTRANK.INC(customers[total_orders],customers[[#This Row],[total_orders]])*4+1,0)</f>
        <v>4</v>
      </c>
      <c r="P1847" s="1">
        <f>ROUND(_xlfn.PERCENTRANK.INC(customers[total_spend_usd],customers[[#This Row],[total_spend_usd]])*4+1,0)</f>
        <v>5</v>
      </c>
      <c r="Q1847" s="1">
        <v>245</v>
      </c>
      <c r="R1847" s="1" t="str">
        <f>_xlfn.XLOOKUP(Q1847,RFM[RFM Score],RFM[Client Segmentation])</f>
        <v>At Risk</v>
      </c>
    </row>
    <row r="1848" spans="1:18" x14ac:dyDescent="0.3">
      <c r="A1848" t="s">
        <v>1900</v>
      </c>
      <c r="B1848" t="s">
        <v>33</v>
      </c>
      <c r="C1848">
        <v>19</v>
      </c>
      <c r="D1848" t="s">
        <v>8069</v>
      </c>
      <c r="E1848" t="s">
        <v>8084</v>
      </c>
      <c r="F1848" t="s">
        <v>12</v>
      </c>
      <c r="G1848">
        <v>2</v>
      </c>
      <c r="H1848" s="1">
        <v>3048</v>
      </c>
      <c r="I1848">
        <v>5749</v>
      </c>
      <c r="J1848" s="1">
        <v>50</v>
      </c>
      <c r="K1848" t="s">
        <v>21</v>
      </c>
      <c r="L1848" t="s">
        <v>45</v>
      </c>
      <c r="M1848" t="s">
        <v>15</v>
      </c>
      <c r="N1848" s="1">
        <f xml:space="preserve"> ROUND((1 - _xlfn.PERCENTRANK.INC(customers[days_since_last_purchase],customers[[#This Row],[days_since_last_purchase]]))*4 +1,0)</f>
        <v>3</v>
      </c>
      <c r="O1848" s="1">
        <f>ROUND(_xlfn.PERCENTRANK.INC(customers[total_orders],customers[[#This Row],[total_orders]])*4+1,0)</f>
        <v>1</v>
      </c>
      <c r="P1848" s="1">
        <f>ROUND(_xlfn.PERCENTRANK.INC(customers[total_spend_usd],customers[[#This Row],[total_spend_usd]])*4+1,0)</f>
        <v>1</v>
      </c>
      <c r="Q1848" s="1">
        <v>311</v>
      </c>
      <c r="R1848" s="1" t="str">
        <f>_xlfn.XLOOKUP(Q1848,RFM[RFM Score],RFM[Client Segmentation])</f>
        <v>New Customer</v>
      </c>
    </row>
    <row r="1849" spans="1:18" x14ac:dyDescent="0.3">
      <c r="A1849" t="s">
        <v>1901</v>
      </c>
      <c r="B1849" t="s">
        <v>96</v>
      </c>
      <c r="C1849">
        <v>43</v>
      </c>
      <c r="D1849" t="s">
        <v>8068</v>
      </c>
      <c r="E1849" t="s">
        <v>8084</v>
      </c>
      <c r="F1849" t="s">
        <v>12</v>
      </c>
      <c r="G1849">
        <v>9</v>
      </c>
      <c r="H1849" s="1">
        <v>4762</v>
      </c>
      <c r="I1849">
        <v>44307</v>
      </c>
      <c r="J1849" s="1">
        <v>5</v>
      </c>
      <c r="K1849" t="s">
        <v>25</v>
      </c>
      <c r="L1849" t="s">
        <v>45</v>
      </c>
      <c r="M1849" t="s">
        <v>23</v>
      </c>
      <c r="N1849" s="1">
        <f xml:space="preserve"> ROUND((1 - _xlfn.PERCENTRANK.INC(customers[days_since_last_purchase],customers[[#This Row],[days_since_last_purchase]]))*4 +1,0)</f>
        <v>5</v>
      </c>
      <c r="O1849" s="1">
        <f>ROUND(_xlfn.PERCENTRANK.INC(customers[total_orders],customers[[#This Row],[total_orders]])*4+1,0)</f>
        <v>2</v>
      </c>
      <c r="P1849" s="1">
        <f>ROUND(_xlfn.PERCENTRANK.INC(customers[total_spend_usd],customers[[#This Row],[total_spend_usd]])*4+1,0)</f>
        <v>2</v>
      </c>
      <c r="Q1849" s="1">
        <v>522</v>
      </c>
      <c r="R1849" s="1" t="str">
        <f>_xlfn.XLOOKUP(Q1849,RFM[RFM Score],RFM[Client Segmentation])</f>
        <v>Promising</v>
      </c>
    </row>
    <row r="1850" spans="1:18" x14ac:dyDescent="0.3">
      <c r="A1850" t="s">
        <v>1902</v>
      </c>
      <c r="B1850" t="s">
        <v>64</v>
      </c>
      <c r="C1850">
        <v>38</v>
      </c>
      <c r="D1850" t="s">
        <v>8068</v>
      </c>
      <c r="E1850" t="s">
        <v>8087</v>
      </c>
      <c r="F1850" t="s">
        <v>17</v>
      </c>
      <c r="G1850">
        <v>17</v>
      </c>
      <c r="H1850" s="1">
        <v>1945</v>
      </c>
      <c r="I1850">
        <v>28995</v>
      </c>
      <c r="J1850" s="1">
        <v>2</v>
      </c>
      <c r="K1850" t="s">
        <v>74</v>
      </c>
      <c r="L1850" t="s">
        <v>19</v>
      </c>
      <c r="M1850" t="s">
        <v>23</v>
      </c>
      <c r="N1850" s="1">
        <f xml:space="preserve"> ROUND((1 - _xlfn.PERCENTRANK.INC(customers[days_since_last_purchase],customers[[#This Row],[days_since_last_purchase]]))*4 +1,0)</f>
        <v>5</v>
      </c>
      <c r="O1850" s="1">
        <f>ROUND(_xlfn.PERCENTRANK.INC(customers[total_orders],customers[[#This Row],[total_orders]])*4+1,0)</f>
        <v>3</v>
      </c>
      <c r="P1850" s="1">
        <f>ROUND(_xlfn.PERCENTRANK.INC(customers[total_spend_usd],customers[[#This Row],[total_spend_usd]])*4+1,0)</f>
        <v>2</v>
      </c>
      <c r="Q1850" s="1">
        <v>532</v>
      </c>
      <c r="R1850" s="1" t="str">
        <f>_xlfn.XLOOKUP(Q1850,RFM[RFM Score],RFM[Client Segmentation])</f>
        <v>Potential Loyalist</v>
      </c>
    </row>
    <row r="1851" spans="1:18" x14ac:dyDescent="0.3">
      <c r="A1851" t="s">
        <v>1903</v>
      </c>
      <c r="B1851" t="s">
        <v>68</v>
      </c>
      <c r="C1851">
        <v>29</v>
      </c>
      <c r="D1851" t="s">
        <v>8070</v>
      </c>
      <c r="E1851" t="s">
        <v>8084</v>
      </c>
      <c r="F1851" t="s">
        <v>17</v>
      </c>
      <c r="G1851">
        <v>7</v>
      </c>
      <c r="H1851" s="1">
        <v>3604</v>
      </c>
      <c r="I1851">
        <v>23197</v>
      </c>
      <c r="J1851" s="1">
        <v>3</v>
      </c>
      <c r="K1851" t="s">
        <v>40</v>
      </c>
      <c r="L1851" t="s">
        <v>45</v>
      </c>
      <c r="M1851" t="s">
        <v>23</v>
      </c>
      <c r="N1851" s="1">
        <f xml:space="preserve"> ROUND((1 - _xlfn.PERCENTRANK.INC(customers[days_since_last_purchase],customers[[#This Row],[days_since_last_purchase]]))*4 +1,0)</f>
        <v>5</v>
      </c>
      <c r="O1851" s="1">
        <f>ROUND(_xlfn.PERCENTRANK.INC(customers[total_orders],customers[[#This Row],[total_orders]])*4+1,0)</f>
        <v>2</v>
      </c>
      <c r="P1851" s="1">
        <f>ROUND(_xlfn.PERCENTRANK.INC(customers[total_spend_usd],customers[[#This Row],[total_spend_usd]])*4+1,0)</f>
        <v>2</v>
      </c>
      <c r="Q1851" s="1">
        <v>522</v>
      </c>
      <c r="R1851" s="1" t="str">
        <f>_xlfn.XLOOKUP(Q1851,RFM[RFM Score],RFM[Client Segmentation])</f>
        <v>Promising</v>
      </c>
    </row>
    <row r="1852" spans="1:18" x14ac:dyDescent="0.3">
      <c r="A1852" t="s">
        <v>1904</v>
      </c>
      <c r="B1852" t="s">
        <v>51</v>
      </c>
      <c r="C1852">
        <v>26</v>
      </c>
      <c r="D1852" t="s">
        <v>8070</v>
      </c>
      <c r="E1852" t="s">
        <v>8084</v>
      </c>
      <c r="F1852" t="s">
        <v>17</v>
      </c>
      <c r="G1852">
        <v>1</v>
      </c>
      <c r="H1852" s="1">
        <v>9025</v>
      </c>
      <c r="I1852">
        <v>9213</v>
      </c>
      <c r="J1852" s="1">
        <v>27</v>
      </c>
      <c r="K1852" t="s">
        <v>25</v>
      </c>
      <c r="L1852" t="s">
        <v>14</v>
      </c>
      <c r="M1852" t="s">
        <v>23</v>
      </c>
      <c r="N1852" s="1">
        <f xml:space="preserve"> ROUND((1 - _xlfn.PERCENTRANK.INC(customers[days_since_last_purchase],customers[[#This Row],[days_since_last_purchase]]))*4 +1,0)</f>
        <v>4</v>
      </c>
      <c r="O1852" s="1">
        <f>ROUND(_xlfn.PERCENTRANK.INC(customers[total_orders],customers[[#This Row],[total_orders]])*4+1,0)</f>
        <v>1</v>
      </c>
      <c r="P1852" s="1">
        <f>ROUND(_xlfn.PERCENTRANK.INC(customers[total_spend_usd],customers[[#This Row],[total_spend_usd]])*4+1,0)</f>
        <v>1</v>
      </c>
      <c r="Q1852" s="1">
        <v>411</v>
      </c>
      <c r="R1852" s="1" t="str">
        <f>_xlfn.XLOOKUP(Q1852,RFM[RFM Score],RFM[Client Segmentation])</f>
        <v>New Customer</v>
      </c>
    </row>
    <row r="1853" spans="1:18" x14ac:dyDescent="0.3">
      <c r="A1853" t="s">
        <v>1905</v>
      </c>
      <c r="B1853" t="s">
        <v>214</v>
      </c>
      <c r="C1853">
        <v>47</v>
      </c>
      <c r="D1853" t="s">
        <v>8071</v>
      </c>
      <c r="E1853" t="s">
        <v>8085</v>
      </c>
      <c r="F1853" t="s">
        <v>12</v>
      </c>
      <c r="G1853">
        <v>15</v>
      </c>
      <c r="H1853" s="1">
        <v>13889</v>
      </c>
      <c r="I1853">
        <v>201468</v>
      </c>
      <c r="J1853" s="1">
        <v>3</v>
      </c>
      <c r="K1853" t="s">
        <v>21</v>
      </c>
      <c r="L1853" t="s">
        <v>14</v>
      </c>
      <c r="M1853" t="s">
        <v>23</v>
      </c>
      <c r="N1853" s="1">
        <f xml:space="preserve"> ROUND((1 - _xlfn.PERCENTRANK.INC(customers[days_since_last_purchase],customers[[#This Row],[days_since_last_purchase]]))*4 +1,0)</f>
        <v>5</v>
      </c>
      <c r="O1853" s="1">
        <f>ROUND(_xlfn.PERCENTRANK.INC(customers[total_orders],customers[[#This Row],[total_orders]])*4+1,0)</f>
        <v>3</v>
      </c>
      <c r="P1853" s="1">
        <f>ROUND(_xlfn.PERCENTRANK.INC(customers[total_spend_usd],customers[[#This Row],[total_spend_usd]])*4+1,0)</f>
        <v>4</v>
      </c>
      <c r="Q1853" s="1">
        <v>534</v>
      </c>
      <c r="R1853" s="1" t="str">
        <f>_xlfn.XLOOKUP(Q1853,RFM[RFM Score],RFM[Client Segmentation])</f>
        <v>Need Attention</v>
      </c>
    </row>
    <row r="1854" spans="1:18" x14ac:dyDescent="0.3">
      <c r="A1854" t="s">
        <v>1906</v>
      </c>
      <c r="B1854" t="s">
        <v>61</v>
      </c>
      <c r="C1854">
        <v>43</v>
      </c>
      <c r="D1854" t="s">
        <v>8068</v>
      </c>
      <c r="E1854" t="s">
        <v>8085</v>
      </c>
      <c r="F1854" t="s">
        <v>17</v>
      </c>
      <c r="G1854">
        <v>8</v>
      </c>
      <c r="H1854" s="1">
        <v>14889</v>
      </c>
      <c r="I1854">
        <v>106775</v>
      </c>
      <c r="J1854" s="1">
        <v>157</v>
      </c>
      <c r="K1854" t="s">
        <v>31</v>
      </c>
      <c r="L1854" t="s">
        <v>19</v>
      </c>
      <c r="M1854" t="s">
        <v>23</v>
      </c>
      <c r="N1854" s="1">
        <f xml:space="preserve"> ROUND((1 - _xlfn.PERCENTRANK.INC(customers[days_since_last_purchase],customers[[#This Row],[days_since_last_purchase]]))*4 +1,0)</f>
        <v>1</v>
      </c>
      <c r="O1854" s="1">
        <f>ROUND(_xlfn.PERCENTRANK.INC(customers[total_orders],customers[[#This Row],[total_orders]])*4+1,0)</f>
        <v>2</v>
      </c>
      <c r="P1854" s="1">
        <f>ROUND(_xlfn.PERCENTRANK.INC(customers[total_spend_usd],customers[[#This Row],[total_spend_usd]])*4+1,0)</f>
        <v>3</v>
      </c>
      <c r="Q1854" s="1">
        <v>123</v>
      </c>
      <c r="R1854" s="1" t="str">
        <f>_xlfn.XLOOKUP(Q1854,RFM[RFM Score],RFM[Client Segmentation])</f>
        <v>Hibernating</v>
      </c>
    </row>
    <row r="1855" spans="1:18" x14ac:dyDescent="0.3">
      <c r="A1855" t="s">
        <v>1907</v>
      </c>
      <c r="B1855" t="s">
        <v>43</v>
      </c>
      <c r="C1855">
        <v>31</v>
      </c>
      <c r="D1855" t="s">
        <v>8070</v>
      </c>
      <c r="E1855" t="s">
        <v>8085</v>
      </c>
      <c r="F1855" t="s">
        <v>17</v>
      </c>
      <c r="G1855">
        <v>21</v>
      </c>
      <c r="H1855" s="1">
        <v>8233</v>
      </c>
      <c r="I1855">
        <v>14761</v>
      </c>
      <c r="J1855" s="1">
        <v>22</v>
      </c>
      <c r="K1855" t="s">
        <v>25</v>
      </c>
      <c r="L1855" t="s">
        <v>34</v>
      </c>
      <c r="M1855" t="s">
        <v>23</v>
      </c>
      <c r="N1855" s="1">
        <f xml:space="preserve"> ROUND((1 - _xlfn.PERCENTRANK.INC(customers[days_since_last_purchase],customers[[#This Row],[days_since_last_purchase]]))*4 +1,0)</f>
        <v>4</v>
      </c>
      <c r="O1855" s="1">
        <f>ROUND(_xlfn.PERCENTRANK.INC(customers[total_orders],customers[[#This Row],[total_orders]])*4+1,0)</f>
        <v>4</v>
      </c>
      <c r="P1855" s="1">
        <f>ROUND(_xlfn.PERCENTRANK.INC(customers[total_spend_usd],customers[[#This Row],[total_spend_usd]])*4+1,0)</f>
        <v>2</v>
      </c>
      <c r="Q1855" s="1">
        <v>442</v>
      </c>
      <c r="R1855" s="1" t="str">
        <f>_xlfn.XLOOKUP(Q1855,RFM[RFM Score],RFM[Client Segmentation])</f>
        <v>Potential Loyalist</v>
      </c>
    </row>
    <row r="1856" spans="1:18" x14ac:dyDescent="0.3">
      <c r="A1856" t="s">
        <v>1908</v>
      </c>
      <c r="B1856" t="s">
        <v>11</v>
      </c>
      <c r="C1856">
        <v>40</v>
      </c>
      <c r="D1856" t="s">
        <v>8068</v>
      </c>
      <c r="E1856" t="s">
        <v>8085</v>
      </c>
      <c r="F1856" t="s">
        <v>17</v>
      </c>
      <c r="G1856">
        <v>5</v>
      </c>
      <c r="H1856" s="1">
        <v>5992</v>
      </c>
      <c r="I1856">
        <v>27081</v>
      </c>
      <c r="J1856" s="1">
        <v>55</v>
      </c>
      <c r="K1856" t="s">
        <v>21</v>
      </c>
      <c r="L1856" t="s">
        <v>47</v>
      </c>
      <c r="M1856" t="s">
        <v>15</v>
      </c>
      <c r="N1856" s="1">
        <f xml:space="preserve"> ROUND((1 - _xlfn.PERCENTRANK.INC(customers[days_since_last_purchase],customers[[#This Row],[days_since_last_purchase]]))*4 +1,0)</f>
        <v>3</v>
      </c>
      <c r="O1856" s="1">
        <f>ROUND(_xlfn.PERCENTRANK.INC(customers[total_orders],customers[[#This Row],[total_orders]])*4+1,0)</f>
        <v>2</v>
      </c>
      <c r="P1856" s="1">
        <f>ROUND(_xlfn.PERCENTRANK.INC(customers[total_spend_usd],customers[[#This Row],[total_spend_usd]])*4+1,0)</f>
        <v>2</v>
      </c>
      <c r="Q1856" s="1">
        <v>322</v>
      </c>
      <c r="R1856" s="1" t="str">
        <f>_xlfn.XLOOKUP(Q1856,RFM[RFM Score],RFM[Client Segmentation])</f>
        <v>Hibernating</v>
      </c>
    </row>
    <row r="1857" spans="1:18" x14ac:dyDescent="0.3">
      <c r="A1857" t="s">
        <v>1909</v>
      </c>
      <c r="B1857" t="s">
        <v>11</v>
      </c>
      <c r="C1857">
        <v>21</v>
      </c>
      <c r="D1857" t="s">
        <v>8069</v>
      </c>
      <c r="E1857" t="s">
        <v>8084</v>
      </c>
      <c r="F1857" t="s">
        <v>17</v>
      </c>
      <c r="G1857">
        <v>33</v>
      </c>
      <c r="H1857" s="1">
        <v>14428</v>
      </c>
      <c r="I1857">
        <v>465779</v>
      </c>
      <c r="J1857" s="1">
        <v>14</v>
      </c>
      <c r="K1857" t="s">
        <v>44</v>
      </c>
      <c r="L1857" t="s">
        <v>22</v>
      </c>
      <c r="M1857" t="s">
        <v>15</v>
      </c>
      <c r="N1857" s="1">
        <f xml:space="preserve"> ROUND((1 - _xlfn.PERCENTRANK.INC(customers[days_since_last_purchase],customers[[#This Row],[days_since_last_purchase]]))*4 +1,0)</f>
        <v>4</v>
      </c>
      <c r="O1857" s="1">
        <f>ROUND(_xlfn.PERCENTRANK.INC(customers[total_orders],customers[[#This Row],[total_orders]])*4+1,0)</f>
        <v>4</v>
      </c>
      <c r="P1857" s="1">
        <f>ROUND(_xlfn.PERCENTRANK.INC(customers[total_spend_usd],customers[[#This Row],[total_spend_usd]])*4+1,0)</f>
        <v>5</v>
      </c>
      <c r="Q1857" s="1">
        <v>445</v>
      </c>
      <c r="R1857" s="1" t="str">
        <f>_xlfn.XLOOKUP(Q1857,RFM[RFM Score],RFM[Client Segmentation])</f>
        <v>Champion</v>
      </c>
    </row>
    <row r="1858" spans="1:18" x14ac:dyDescent="0.3">
      <c r="A1858" t="s">
        <v>1910</v>
      </c>
      <c r="B1858" t="s">
        <v>43</v>
      </c>
      <c r="C1858">
        <v>33</v>
      </c>
      <c r="D1858" t="s">
        <v>8070</v>
      </c>
      <c r="E1858" t="s">
        <v>8087</v>
      </c>
      <c r="F1858" t="s">
        <v>17</v>
      </c>
      <c r="G1858">
        <v>44</v>
      </c>
      <c r="H1858" s="1">
        <v>4545</v>
      </c>
      <c r="I1858">
        <v>222179</v>
      </c>
      <c r="J1858" s="1">
        <v>101</v>
      </c>
      <c r="K1858" t="s">
        <v>21</v>
      </c>
      <c r="L1858" t="s">
        <v>19</v>
      </c>
      <c r="M1858" t="s">
        <v>15</v>
      </c>
      <c r="N1858" s="1">
        <f xml:space="preserve"> ROUND((1 - _xlfn.PERCENTRANK.INC(customers[days_since_last_purchase],customers[[#This Row],[days_since_last_purchase]]))*4 +1,0)</f>
        <v>2</v>
      </c>
      <c r="O1858" s="1">
        <f>ROUND(_xlfn.PERCENTRANK.INC(customers[total_orders],customers[[#This Row],[total_orders]])*4+1,0)</f>
        <v>5</v>
      </c>
      <c r="P1858" s="1">
        <f>ROUND(_xlfn.PERCENTRANK.INC(customers[total_spend_usd],customers[[#This Row],[total_spend_usd]])*4+1,0)</f>
        <v>4</v>
      </c>
      <c r="Q1858" s="1">
        <v>254</v>
      </c>
      <c r="R1858" s="1" t="str">
        <f>_xlfn.XLOOKUP(Q1858,RFM[RFM Score],RFM[Client Segmentation])</f>
        <v>At Risk</v>
      </c>
    </row>
    <row r="1859" spans="1:18" x14ac:dyDescent="0.3">
      <c r="A1859" t="s">
        <v>1911</v>
      </c>
      <c r="B1859" t="s">
        <v>11</v>
      </c>
      <c r="C1859">
        <v>40</v>
      </c>
      <c r="D1859" t="s">
        <v>8068</v>
      </c>
      <c r="E1859" t="s">
        <v>8084</v>
      </c>
      <c r="F1859" t="s">
        <v>12</v>
      </c>
      <c r="G1859">
        <v>17</v>
      </c>
      <c r="H1859" s="1">
        <v>28077</v>
      </c>
      <c r="I1859">
        <v>437348</v>
      </c>
      <c r="J1859" s="1">
        <v>22</v>
      </c>
      <c r="K1859" t="s">
        <v>28</v>
      </c>
      <c r="L1859" t="s">
        <v>45</v>
      </c>
      <c r="M1859" t="s">
        <v>23</v>
      </c>
      <c r="N1859" s="1">
        <f xml:space="preserve"> ROUND((1 - _xlfn.PERCENTRANK.INC(customers[days_since_last_purchase],customers[[#This Row],[days_since_last_purchase]]))*4 +1,0)</f>
        <v>4</v>
      </c>
      <c r="O1859" s="1">
        <f>ROUND(_xlfn.PERCENTRANK.INC(customers[total_orders],customers[[#This Row],[total_orders]])*4+1,0)</f>
        <v>3</v>
      </c>
      <c r="P1859" s="1">
        <f>ROUND(_xlfn.PERCENTRANK.INC(customers[total_spend_usd],customers[[#This Row],[total_spend_usd]])*4+1,0)</f>
        <v>5</v>
      </c>
      <c r="Q1859" s="1">
        <v>435</v>
      </c>
      <c r="R1859" s="1" t="str">
        <f>_xlfn.XLOOKUP(Q1859,RFM[RFM Score],RFM[Client Segmentation])</f>
        <v>Loyal Customer</v>
      </c>
    </row>
    <row r="1860" spans="1:18" x14ac:dyDescent="0.3">
      <c r="A1860" t="s">
        <v>1912</v>
      </c>
      <c r="B1860" t="s">
        <v>51</v>
      </c>
      <c r="C1860">
        <v>26</v>
      </c>
      <c r="D1860" t="s">
        <v>8070</v>
      </c>
      <c r="E1860" t="s">
        <v>8084</v>
      </c>
      <c r="F1860" t="s">
        <v>12</v>
      </c>
      <c r="G1860">
        <v>1</v>
      </c>
      <c r="H1860" s="1">
        <v>11109</v>
      </c>
      <c r="I1860">
        <v>11376</v>
      </c>
      <c r="J1860" s="1">
        <v>35</v>
      </c>
      <c r="K1860" t="s">
        <v>40</v>
      </c>
      <c r="L1860" t="s">
        <v>34</v>
      </c>
      <c r="M1860" t="s">
        <v>23</v>
      </c>
      <c r="N1860" s="1">
        <f xml:space="preserve"> ROUND((1 - _xlfn.PERCENTRANK.INC(customers[days_since_last_purchase],customers[[#This Row],[days_since_last_purchase]]))*4 +1,0)</f>
        <v>3</v>
      </c>
      <c r="O1860" s="1">
        <f>ROUND(_xlfn.PERCENTRANK.INC(customers[total_orders],customers[[#This Row],[total_orders]])*4+1,0)</f>
        <v>1</v>
      </c>
      <c r="P1860" s="1">
        <f>ROUND(_xlfn.PERCENTRANK.INC(customers[total_spend_usd],customers[[#This Row],[total_spend_usd]])*4+1,0)</f>
        <v>2</v>
      </c>
      <c r="Q1860" s="1">
        <v>312</v>
      </c>
      <c r="R1860" s="1" t="str">
        <f>_xlfn.XLOOKUP(Q1860,RFM[RFM Score],RFM[Client Segmentation])</f>
        <v>About To Sleep</v>
      </c>
    </row>
    <row r="1861" spans="1:18" x14ac:dyDescent="0.3">
      <c r="A1861" t="s">
        <v>1913</v>
      </c>
      <c r="B1861" t="s">
        <v>43</v>
      </c>
      <c r="C1861">
        <v>43</v>
      </c>
      <c r="D1861" t="s">
        <v>8068</v>
      </c>
      <c r="E1861" t="s">
        <v>8087</v>
      </c>
      <c r="F1861" t="s">
        <v>12</v>
      </c>
      <c r="G1861">
        <v>10</v>
      </c>
      <c r="H1861" s="1">
        <v>1712</v>
      </c>
      <c r="I1861">
        <v>14958</v>
      </c>
      <c r="J1861" s="1">
        <v>51</v>
      </c>
      <c r="K1861" t="s">
        <v>13</v>
      </c>
      <c r="L1861" t="s">
        <v>19</v>
      </c>
      <c r="M1861" t="s">
        <v>15</v>
      </c>
      <c r="N1861" s="1">
        <f xml:space="preserve"> ROUND((1 - _xlfn.PERCENTRANK.INC(customers[days_since_last_purchase],customers[[#This Row],[days_since_last_purchase]]))*4 +1,0)</f>
        <v>3</v>
      </c>
      <c r="O1861" s="1">
        <f>ROUND(_xlfn.PERCENTRANK.INC(customers[total_orders],customers[[#This Row],[total_orders]])*4+1,0)</f>
        <v>3</v>
      </c>
      <c r="P1861" s="1">
        <f>ROUND(_xlfn.PERCENTRANK.INC(customers[total_spend_usd],customers[[#This Row],[total_spend_usd]])*4+1,0)</f>
        <v>2</v>
      </c>
      <c r="Q1861" s="1">
        <v>332</v>
      </c>
      <c r="R1861" s="1" t="str">
        <f>_xlfn.XLOOKUP(Q1861,RFM[RFM Score],RFM[Client Segmentation])</f>
        <v>Hibernating</v>
      </c>
    </row>
    <row r="1862" spans="1:18" x14ac:dyDescent="0.3">
      <c r="A1862" t="s">
        <v>1914</v>
      </c>
      <c r="B1862" t="s">
        <v>11</v>
      </c>
      <c r="C1862">
        <v>52</v>
      </c>
      <c r="D1862" t="s">
        <v>8071</v>
      </c>
      <c r="E1862" t="s">
        <v>8084</v>
      </c>
      <c r="F1862" t="s">
        <v>12</v>
      </c>
      <c r="G1862">
        <v>16</v>
      </c>
      <c r="H1862" s="1">
        <v>9325</v>
      </c>
      <c r="I1862">
        <v>130065</v>
      </c>
      <c r="J1862" s="1">
        <v>3</v>
      </c>
      <c r="K1862" t="s">
        <v>13</v>
      </c>
      <c r="L1862" t="s">
        <v>22</v>
      </c>
      <c r="M1862" t="s">
        <v>23</v>
      </c>
      <c r="N1862" s="1">
        <f xml:space="preserve"> ROUND((1 - _xlfn.PERCENTRANK.INC(customers[days_since_last_purchase],customers[[#This Row],[days_since_last_purchase]]))*4 +1,0)</f>
        <v>5</v>
      </c>
      <c r="O1862" s="1">
        <f>ROUND(_xlfn.PERCENTRANK.INC(customers[total_orders],customers[[#This Row],[total_orders]])*4+1,0)</f>
        <v>3</v>
      </c>
      <c r="P1862" s="1">
        <f>ROUND(_xlfn.PERCENTRANK.INC(customers[total_spend_usd],customers[[#This Row],[total_spend_usd]])*4+1,0)</f>
        <v>4</v>
      </c>
      <c r="Q1862" s="1">
        <v>534</v>
      </c>
      <c r="R1862" s="1" t="str">
        <f>_xlfn.XLOOKUP(Q1862,RFM[RFM Score],RFM[Client Segmentation])</f>
        <v>Need Attention</v>
      </c>
    </row>
    <row r="1863" spans="1:18" x14ac:dyDescent="0.3">
      <c r="A1863" t="s">
        <v>1915</v>
      </c>
      <c r="B1863" t="s">
        <v>11</v>
      </c>
      <c r="C1863">
        <v>47</v>
      </c>
      <c r="D1863" t="s">
        <v>8071</v>
      </c>
      <c r="E1863" t="s">
        <v>8087</v>
      </c>
      <c r="F1863" t="s">
        <v>12</v>
      </c>
      <c r="G1863">
        <v>6</v>
      </c>
      <c r="H1863" s="1">
        <v>3247</v>
      </c>
      <c r="I1863">
        <v>2229</v>
      </c>
      <c r="J1863" s="1">
        <v>3</v>
      </c>
      <c r="K1863" t="s">
        <v>28</v>
      </c>
      <c r="L1863" t="s">
        <v>14</v>
      </c>
      <c r="M1863" t="s">
        <v>23</v>
      </c>
      <c r="N1863" s="1">
        <f xml:space="preserve"> ROUND((1 - _xlfn.PERCENTRANK.INC(customers[days_since_last_purchase],customers[[#This Row],[days_since_last_purchase]]))*4 +1,0)</f>
        <v>5</v>
      </c>
      <c r="O1863" s="1">
        <f>ROUND(_xlfn.PERCENTRANK.INC(customers[total_orders],customers[[#This Row],[total_orders]])*4+1,0)</f>
        <v>2</v>
      </c>
      <c r="P1863" s="1">
        <f>ROUND(_xlfn.PERCENTRANK.INC(customers[total_spend_usd],customers[[#This Row],[total_spend_usd]])*4+1,0)</f>
        <v>1</v>
      </c>
      <c r="Q1863" s="1">
        <v>521</v>
      </c>
      <c r="R1863" s="1" t="str">
        <f>_xlfn.XLOOKUP(Q1863,RFM[RFM Score],RFM[Client Segmentation])</f>
        <v>Promising</v>
      </c>
    </row>
    <row r="1864" spans="1:18" x14ac:dyDescent="0.3">
      <c r="A1864" t="s">
        <v>1916</v>
      </c>
      <c r="B1864" t="s">
        <v>11</v>
      </c>
      <c r="C1864">
        <v>31</v>
      </c>
      <c r="D1864" t="s">
        <v>8070</v>
      </c>
      <c r="E1864" t="s">
        <v>8084</v>
      </c>
      <c r="F1864" t="s">
        <v>17</v>
      </c>
      <c r="G1864">
        <v>18</v>
      </c>
      <c r="H1864" s="1">
        <v>6123</v>
      </c>
      <c r="I1864">
        <v>118708</v>
      </c>
      <c r="J1864" s="1">
        <v>22</v>
      </c>
      <c r="K1864" t="s">
        <v>52</v>
      </c>
      <c r="L1864" t="s">
        <v>45</v>
      </c>
      <c r="M1864" t="s">
        <v>23</v>
      </c>
      <c r="N1864" s="1">
        <f xml:space="preserve"> ROUND((1 - _xlfn.PERCENTRANK.INC(customers[days_since_last_purchase],customers[[#This Row],[days_since_last_purchase]]))*4 +1,0)</f>
        <v>4</v>
      </c>
      <c r="O1864" s="1">
        <f>ROUND(_xlfn.PERCENTRANK.INC(customers[total_orders],customers[[#This Row],[total_orders]])*4+1,0)</f>
        <v>4</v>
      </c>
      <c r="P1864" s="1">
        <f>ROUND(_xlfn.PERCENTRANK.INC(customers[total_spend_usd],customers[[#This Row],[total_spend_usd]])*4+1,0)</f>
        <v>4</v>
      </c>
      <c r="Q1864" s="1">
        <v>444</v>
      </c>
      <c r="R1864" s="1" t="str">
        <f>_xlfn.XLOOKUP(Q1864,RFM[RFM Score],RFM[Client Segmentation])</f>
        <v>Loyal Customer</v>
      </c>
    </row>
    <row r="1865" spans="1:18" x14ac:dyDescent="0.3">
      <c r="A1865" t="s">
        <v>1917</v>
      </c>
      <c r="B1865" t="s">
        <v>11</v>
      </c>
      <c r="C1865">
        <v>31</v>
      </c>
      <c r="D1865" t="s">
        <v>8070</v>
      </c>
      <c r="E1865" t="s">
        <v>8086</v>
      </c>
      <c r="F1865" t="s">
        <v>12</v>
      </c>
      <c r="G1865">
        <v>11</v>
      </c>
      <c r="H1865" s="1">
        <v>358</v>
      </c>
      <c r="I1865">
        <v>36788</v>
      </c>
      <c r="J1865" s="1">
        <v>45</v>
      </c>
      <c r="K1865" t="s">
        <v>74</v>
      </c>
      <c r="L1865" t="s">
        <v>14</v>
      </c>
      <c r="M1865" t="s">
        <v>23</v>
      </c>
      <c r="N1865" s="1">
        <f xml:space="preserve"> ROUND((1 - _xlfn.PERCENTRANK.INC(customers[days_since_last_purchase],customers[[#This Row],[days_since_last_purchase]]))*4 +1,0)</f>
        <v>3</v>
      </c>
      <c r="O1865" s="1">
        <f>ROUND(_xlfn.PERCENTRANK.INC(customers[total_orders],customers[[#This Row],[total_orders]])*4+1,0)</f>
        <v>3</v>
      </c>
      <c r="P1865" s="1">
        <f>ROUND(_xlfn.PERCENTRANK.INC(customers[total_spend_usd],customers[[#This Row],[total_spend_usd]])*4+1,0)</f>
        <v>2</v>
      </c>
      <c r="Q1865" s="1">
        <v>332</v>
      </c>
      <c r="R1865" s="1" t="str">
        <f>_xlfn.XLOOKUP(Q1865,RFM[RFM Score],RFM[Client Segmentation])</f>
        <v>Hibernating</v>
      </c>
    </row>
    <row r="1866" spans="1:18" x14ac:dyDescent="0.3">
      <c r="A1866" t="s">
        <v>1918</v>
      </c>
      <c r="B1866" t="s">
        <v>68</v>
      </c>
      <c r="C1866">
        <v>55</v>
      </c>
      <c r="D1866" t="s">
        <v>8072</v>
      </c>
      <c r="E1866" t="s">
        <v>8084</v>
      </c>
      <c r="F1866" t="s">
        <v>12</v>
      </c>
      <c r="G1866">
        <v>27</v>
      </c>
      <c r="H1866" s="1">
        <v>997</v>
      </c>
      <c r="I1866">
        <v>299956</v>
      </c>
      <c r="J1866" s="1">
        <v>27</v>
      </c>
      <c r="K1866" t="s">
        <v>25</v>
      </c>
      <c r="L1866" t="s">
        <v>14</v>
      </c>
      <c r="M1866" t="s">
        <v>23</v>
      </c>
      <c r="N1866" s="1">
        <f xml:space="preserve"> ROUND((1 - _xlfn.PERCENTRANK.INC(customers[days_since_last_purchase],customers[[#This Row],[days_since_last_purchase]]))*4 +1,0)</f>
        <v>4</v>
      </c>
      <c r="O1866" s="1">
        <f>ROUND(_xlfn.PERCENTRANK.INC(customers[total_orders],customers[[#This Row],[total_orders]])*4+1,0)</f>
        <v>4</v>
      </c>
      <c r="P1866" s="1">
        <f>ROUND(_xlfn.PERCENTRANK.INC(customers[total_spend_usd],customers[[#This Row],[total_spend_usd]])*4+1,0)</f>
        <v>5</v>
      </c>
      <c r="Q1866" s="1">
        <v>445</v>
      </c>
      <c r="R1866" s="1" t="str">
        <f>_xlfn.XLOOKUP(Q1866,RFM[RFM Score],RFM[Client Segmentation])</f>
        <v>Champion</v>
      </c>
    </row>
    <row r="1867" spans="1:18" x14ac:dyDescent="0.3">
      <c r="A1867" t="s">
        <v>1919</v>
      </c>
      <c r="B1867" t="s">
        <v>11</v>
      </c>
      <c r="C1867">
        <v>62</v>
      </c>
      <c r="D1867" t="s">
        <v>8072</v>
      </c>
      <c r="E1867" t="s">
        <v>8084</v>
      </c>
      <c r="F1867" t="s">
        <v>12</v>
      </c>
      <c r="G1867">
        <v>22</v>
      </c>
      <c r="H1867" s="1">
        <v>3389</v>
      </c>
      <c r="I1867">
        <v>71529</v>
      </c>
      <c r="J1867" s="1">
        <v>12</v>
      </c>
      <c r="K1867" t="s">
        <v>52</v>
      </c>
      <c r="L1867" t="s">
        <v>34</v>
      </c>
      <c r="M1867" t="s">
        <v>23</v>
      </c>
      <c r="N1867" s="1">
        <f xml:space="preserve"> ROUND((1 - _xlfn.PERCENTRANK.INC(customers[days_since_last_purchase],customers[[#This Row],[days_since_last_purchase]]))*4 +1,0)</f>
        <v>4</v>
      </c>
      <c r="O1867" s="1">
        <f>ROUND(_xlfn.PERCENTRANK.INC(customers[total_orders],customers[[#This Row],[total_orders]])*4+1,0)</f>
        <v>4</v>
      </c>
      <c r="P1867" s="1">
        <f>ROUND(_xlfn.PERCENTRANK.INC(customers[total_spend_usd],customers[[#This Row],[total_spend_usd]])*4+1,0)</f>
        <v>3</v>
      </c>
      <c r="Q1867" s="1">
        <v>443</v>
      </c>
      <c r="R1867" s="1" t="str">
        <f>_xlfn.XLOOKUP(Q1867,RFM[RFM Score],RFM[Client Segmentation])</f>
        <v>Need Attention</v>
      </c>
    </row>
    <row r="1868" spans="1:18" x14ac:dyDescent="0.3">
      <c r="A1868" t="s">
        <v>1920</v>
      </c>
      <c r="B1868" t="s">
        <v>123</v>
      </c>
      <c r="C1868">
        <v>29</v>
      </c>
      <c r="D1868" t="s">
        <v>8070</v>
      </c>
      <c r="E1868" t="s">
        <v>8084</v>
      </c>
      <c r="F1868" t="s">
        <v>12</v>
      </c>
      <c r="G1868">
        <v>26</v>
      </c>
      <c r="H1868" s="1">
        <v>5831</v>
      </c>
      <c r="I1868">
        <v>139479</v>
      </c>
      <c r="J1868" s="1">
        <v>11</v>
      </c>
      <c r="K1868" t="s">
        <v>25</v>
      </c>
      <c r="L1868" t="s">
        <v>19</v>
      </c>
      <c r="M1868" t="s">
        <v>23</v>
      </c>
      <c r="N1868" s="1">
        <f xml:space="preserve"> ROUND((1 - _xlfn.PERCENTRANK.INC(customers[days_since_last_purchase],customers[[#This Row],[days_since_last_purchase]]))*4 +1,0)</f>
        <v>4</v>
      </c>
      <c r="O1868" s="1">
        <f>ROUND(_xlfn.PERCENTRANK.INC(customers[total_orders],customers[[#This Row],[total_orders]])*4+1,0)</f>
        <v>4</v>
      </c>
      <c r="P1868" s="1">
        <f>ROUND(_xlfn.PERCENTRANK.INC(customers[total_spend_usd],customers[[#This Row],[total_spend_usd]])*4+1,0)</f>
        <v>4</v>
      </c>
      <c r="Q1868" s="1">
        <v>444</v>
      </c>
      <c r="R1868" s="1" t="str">
        <f>_xlfn.XLOOKUP(Q1868,RFM[RFM Score],RFM[Client Segmentation])</f>
        <v>Loyal Customer</v>
      </c>
    </row>
    <row r="1869" spans="1:18" x14ac:dyDescent="0.3">
      <c r="A1869" t="s">
        <v>1921</v>
      </c>
      <c r="B1869" t="s">
        <v>166</v>
      </c>
      <c r="C1869">
        <v>25</v>
      </c>
      <c r="D1869" t="s">
        <v>8070</v>
      </c>
      <c r="E1869" t="s">
        <v>8086</v>
      </c>
      <c r="F1869" t="s">
        <v>12</v>
      </c>
      <c r="G1869">
        <v>36</v>
      </c>
      <c r="H1869" s="1">
        <v>9438</v>
      </c>
      <c r="I1869">
        <v>377824</v>
      </c>
      <c r="J1869" s="1">
        <v>23</v>
      </c>
      <c r="K1869" t="s">
        <v>52</v>
      </c>
      <c r="L1869" t="s">
        <v>45</v>
      </c>
      <c r="M1869" t="s">
        <v>15</v>
      </c>
      <c r="N1869" s="1">
        <f xml:space="preserve"> ROUND((1 - _xlfn.PERCENTRANK.INC(customers[days_since_last_purchase],customers[[#This Row],[days_since_last_purchase]]))*4 +1,0)</f>
        <v>4</v>
      </c>
      <c r="O1869" s="1">
        <f>ROUND(_xlfn.PERCENTRANK.INC(customers[total_orders],customers[[#This Row],[total_orders]])*4+1,0)</f>
        <v>5</v>
      </c>
      <c r="P1869" s="1">
        <f>ROUND(_xlfn.PERCENTRANK.INC(customers[total_spend_usd],customers[[#This Row],[total_spend_usd]])*4+1,0)</f>
        <v>5</v>
      </c>
      <c r="Q1869" s="1">
        <v>455</v>
      </c>
      <c r="R1869" s="1" t="str">
        <f>_xlfn.XLOOKUP(Q1869,RFM[RFM Score],RFM[Client Segmentation])</f>
        <v>Champion</v>
      </c>
    </row>
    <row r="1870" spans="1:18" x14ac:dyDescent="0.3">
      <c r="A1870" t="s">
        <v>1922</v>
      </c>
      <c r="B1870" t="s">
        <v>68</v>
      </c>
      <c r="C1870">
        <v>45</v>
      </c>
      <c r="D1870" t="s">
        <v>8071</v>
      </c>
      <c r="E1870" t="s">
        <v>8087</v>
      </c>
      <c r="F1870" t="s">
        <v>12</v>
      </c>
      <c r="G1870">
        <v>27</v>
      </c>
      <c r="H1870" s="1">
        <v>4895</v>
      </c>
      <c r="I1870">
        <v>12742</v>
      </c>
      <c r="J1870" s="1">
        <v>11</v>
      </c>
      <c r="K1870" t="s">
        <v>18</v>
      </c>
      <c r="L1870" t="s">
        <v>19</v>
      </c>
      <c r="M1870" t="s">
        <v>23</v>
      </c>
      <c r="N1870" s="1">
        <f xml:space="preserve"> ROUND((1 - _xlfn.PERCENTRANK.INC(customers[days_since_last_purchase],customers[[#This Row],[days_since_last_purchase]]))*4 +1,0)</f>
        <v>4</v>
      </c>
      <c r="O1870" s="1">
        <f>ROUND(_xlfn.PERCENTRANK.INC(customers[total_orders],customers[[#This Row],[total_orders]])*4+1,0)</f>
        <v>4</v>
      </c>
      <c r="P1870" s="1">
        <f>ROUND(_xlfn.PERCENTRANK.INC(customers[total_spend_usd],customers[[#This Row],[total_spend_usd]])*4+1,0)</f>
        <v>2</v>
      </c>
      <c r="Q1870" s="1">
        <v>442</v>
      </c>
      <c r="R1870" s="1" t="str">
        <f>_xlfn.XLOOKUP(Q1870,RFM[RFM Score],RFM[Client Segmentation])</f>
        <v>Potential Loyalist</v>
      </c>
    </row>
    <row r="1871" spans="1:18" x14ac:dyDescent="0.3">
      <c r="A1871" t="s">
        <v>1923</v>
      </c>
      <c r="B1871" t="s">
        <v>43</v>
      </c>
      <c r="C1871">
        <v>28</v>
      </c>
      <c r="D1871" t="s">
        <v>8070</v>
      </c>
      <c r="E1871" t="s">
        <v>8084</v>
      </c>
      <c r="F1871" t="s">
        <v>17</v>
      </c>
      <c r="G1871">
        <v>14</v>
      </c>
      <c r="H1871" s="1">
        <v>2929</v>
      </c>
      <c r="I1871">
        <v>38539</v>
      </c>
      <c r="J1871" s="1">
        <v>193</v>
      </c>
      <c r="K1871" t="s">
        <v>124</v>
      </c>
      <c r="L1871" t="s">
        <v>22</v>
      </c>
      <c r="M1871" t="s">
        <v>15</v>
      </c>
      <c r="N1871" s="1">
        <f xml:space="preserve"> ROUND((1 - _xlfn.PERCENTRANK.INC(customers[days_since_last_purchase],customers[[#This Row],[days_since_last_purchase]]))*4 +1,0)</f>
        <v>1</v>
      </c>
      <c r="O1871" s="1">
        <f>ROUND(_xlfn.PERCENTRANK.INC(customers[total_orders],customers[[#This Row],[total_orders]])*4+1,0)</f>
        <v>3</v>
      </c>
      <c r="P1871" s="1">
        <f>ROUND(_xlfn.PERCENTRANK.INC(customers[total_spend_usd],customers[[#This Row],[total_spend_usd]])*4+1,0)</f>
        <v>2</v>
      </c>
      <c r="Q1871" s="1">
        <v>132</v>
      </c>
      <c r="R1871" s="1" t="str">
        <f>_xlfn.XLOOKUP(Q1871,RFM[RFM Score],RFM[Client Segmentation])</f>
        <v>Hibernating</v>
      </c>
    </row>
    <row r="1872" spans="1:18" x14ac:dyDescent="0.3">
      <c r="A1872" t="s">
        <v>1924</v>
      </c>
      <c r="B1872" t="s">
        <v>166</v>
      </c>
      <c r="C1872">
        <v>43</v>
      </c>
      <c r="D1872" t="s">
        <v>8068</v>
      </c>
      <c r="E1872" t="s">
        <v>8084</v>
      </c>
      <c r="F1872" t="s">
        <v>12</v>
      </c>
      <c r="G1872">
        <v>9</v>
      </c>
      <c r="H1872" s="1">
        <v>24897</v>
      </c>
      <c r="I1872">
        <v>21692</v>
      </c>
      <c r="J1872" s="1">
        <v>7</v>
      </c>
      <c r="K1872" t="s">
        <v>18</v>
      </c>
      <c r="L1872" t="s">
        <v>19</v>
      </c>
      <c r="M1872" t="s">
        <v>15</v>
      </c>
      <c r="N1872" s="1">
        <f xml:space="preserve"> ROUND((1 - _xlfn.PERCENTRANK.INC(customers[days_since_last_purchase],customers[[#This Row],[days_since_last_purchase]]))*4 +1,0)</f>
        <v>5</v>
      </c>
      <c r="O1872" s="1">
        <f>ROUND(_xlfn.PERCENTRANK.INC(customers[total_orders],customers[[#This Row],[total_orders]])*4+1,0)</f>
        <v>2</v>
      </c>
      <c r="P1872" s="1">
        <f>ROUND(_xlfn.PERCENTRANK.INC(customers[total_spend_usd],customers[[#This Row],[total_spend_usd]])*4+1,0)</f>
        <v>2</v>
      </c>
      <c r="Q1872" s="1">
        <v>522</v>
      </c>
      <c r="R1872" s="1" t="str">
        <f>_xlfn.XLOOKUP(Q1872,RFM[RFM Score],RFM[Client Segmentation])</f>
        <v>Promising</v>
      </c>
    </row>
    <row r="1873" spans="1:18" x14ac:dyDescent="0.3">
      <c r="A1873" t="s">
        <v>1925</v>
      </c>
      <c r="B1873" t="s">
        <v>61</v>
      </c>
      <c r="C1873">
        <v>41</v>
      </c>
      <c r="D1873" t="s">
        <v>8068</v>
      </c>
      <c r="E1873" t="s">
        <v>8085</v>
      </c>
      <c r="F1873" t="s">
        <v>17</v>
      </c>
      <c r="G1873">
        <v>15</v>
      </c>
      <c r="H1873" s="1">
        <v>14651</v>
      </c>
      <c r="I1873">
        <v>229021</v>
      </c>
      <c r="J1873" s="1">
        <v>36</v>
      </c>
      <c r="K1873" t="s">
        <v>55</v>
      </c>
      <c r="L1873" t="s">
        <v>19</v>
      </c>
      <c r="M1873" t="s">
        <v>15</v>
      </c>
      <c r="N1873" s="1">
        <f xml:space="preserve"> ROUND((1 - _xlfn.PERCENTRANK.INC(customers[days_since_last_purchase],customers[[#This Row],[days_since_last_purchase]]))*4 +1,0)</f>
        <v>3</v>
      </c>
      <c r="O1873" s="1">
        <f>ROUND(_xlfn.PERCENTRANK.INC(customers[total_orders],customers[[#This Row],[total_orders]])*4+1,0)</f>
        <v>3</v>
      </c>
      <c r="P1873" s="1">
        <f>ROUND(_xlfn.PERCENTRANK.INC(customers[total_spend_usd],customers[[#This Row],[total_spend_usd]])*4+1,0)</f>
        <v>4</v>
      </c>
      <c r="Q1873" s="1">
        <v>334</v>
      </c>
      <c r="R1873" s="1" t="str">
        <f>_xlfn.XLOOKUP(Q1873,RFM[RFM Score],RFM[Client Segmentation])</f>
        <v>Need Attention</v>
      </c>
    </row>
    <row r="1874" spans="1:18" x14ac:dyDescent="0.3">
      <c r="A1874" t="s">
        <v>1926</v>
      </c>
      <c r="B1874" t="s">
        <v>33</v>
      </c>
      <c r="C1874">
        <v>21</v>
      </c>
      <c r="D1874" t="s">
        <v>8069</v>
      </c>
      <c r="E1874" t="s">
        <v>8085</v>
      </c>
      <c r="F1874" t="s">
        <v>12</v>
      </c>
      <c r="G1874">
        <v>6</v>
      </c>
      <c r="H1874" s="1">
        <v>12544</v>
      </c>
      <c r="I1874">
        <v>65039</v>
      </c>
      <c r="J1874" s="1">
        <v>49</v>
      </c>
      <c r="K1874" t="s">
        <v>21</v>
      </c>
      <c r="L1874" t="s">
        <v>47</v>
      </c>
      <c r="M1874" t="s">
        <v>23</v>
      </c>
      <c r="N1874" s="1">
        <f xml:space="preserve"> ROUND((1 - _xlfn.PERCENTRANK.INC(customers[days_since_last_purchase],customers[[#This Row],[days_since_last_purchase]]))*4 +1,0)</f>
        <v>3</v>
      </c>
      <c r="O1874" s="1">
        <f>ROUND(_xlfn.PERCENTRANK.INC(customers[total_orders],customers[[#This Row],[total_orders]])*4+1,0)</f>
        <v>2</v>
      </c>
      <c r="P1874" s="1">
        <f>ROUND(_xlfn.PERCENTRANK.INC(customers[total_spend_usd],customers[[#This Row],[total_spend_usd]])*4+1,0)</f>
        <v>3</v>
      </c>
      <c r="Q1874" s="1">
        <v>323</v>
      </c>
      <c r="R1874" s="1" t="str">
        <f>_xlfn.XLOOKUP(Q1874,RFM[RFM Score],RFM[Client Segmentation])</f>
        <v>Potential Loyalist</v>
      </c>
    </row>
    <row r="1875" spans="1:18" x14ac:dyDescent="0.3">
      <c r="A1875" t="s">
        <v>1927</v>
      </c>
      <c r="B1875" t="s">
        <v>166</v>
      </c>
      <c r="C1875">
        <v>18</v>
      </c>
      <c r="D1875" t="s">
        <v>8069</v>
      </c>
      <c r="E1875" t="s">
        <v>8084</v>
      </c>
      <c r="F1875" t="s">
        <v>12</v>
      </c>
      <c r="G1875">
        <v>10</v>
      </c>
      <c r="H1875" s="1">
        <v>2841</v>
      </c>
      <c r="I1875">
        <v>27215</v>
      </c>
      <c r="J1875" s="1">
        <v>61</v>
      </c>
      <c r="K1875" t="s">
        <v>74</v>
      </c>
      <c r="L1875" t="s">
        <v>34</v>
      </c>
      <c r="M1875" t="s">
        <v>23</v>
      </c>
      <c r="N1875" s="1">
        <f xml:space="preserve"> ROUND((1 - _xlfn.PERCENTRANK.INC(customers[days_since_last_purchase],customers[[#This Row],[days_since_last_purchase]]))*4 +1,0)</f>
        <v>2</v>
      </c>
      <c r="O1875" s="1">
        <f>ROUND(_xlfn.PERCENTRANK.INC(customers[total_orders],customers[[#This Row],[total_orders]])*4+1,0)</f>
        <v>3</v>
      </c>
      <c r="P1875" s="1">
        <f>ROUND(_xlfn.PERCENTRANK.INC(customers[total_spend_usd],customers[[#This Row],[total_spend_usd]])*4+1,0)</f>
        <v>2</v>
      </c>
      <c r="Q1875" s="1">
        <v>232</v>
      </c>
      <c r="R1875" s="1" t="str">
        <f>_xlfn.XLOOKUP(Q1875,RFM[RFM Score],RFM[Client Segmentation])</f>
        <v>Hibernating</v>
      </c>
    </row>
    <row r="1876" spans="1:18" x14ac:dyDescent="0.3">
      <c r="A1876" t="s">
        <v>1928</v>
      </c>
      <c r="B1876" t="s">
        <v>96</v>
      </c>
      <c r="C1876">
        <v>37</v>
      </c>
      <c r="D1876" t="s">
        <v>8068</v>
      </c>
      <c r="E1876" t="s">
        <v>8084</v>
      </c>
      <c r="F1876" t="s">
        <v>17</v>
      </c>
      <c r="G1876">
        <v>4</v>
      </c>
      <c r="H1876" s="1">
        <v>4889</v>
      </c>
      <c r="I1876">
        <v>16836</v>
      </c>
      <c r="J1876" s="1">
        <v>93</v>
      </c>
      <c r="K1876" t="s">
        <v>52</v>
      </c>
      <c r="L1876" t="s">
        <v>34</v>
      </c>
      <c r="M1876" t="s">
        <v>15</v>
      </c>
      <c r="N1876" s="1">
        <f xml:space="preserve"> ROUND((1 - _xlfn.PERCENTRANK.INC(customers[days_since_last_purchase],customers[[#This Row],[days_since_last_purchase]]))*4 +1,0)</f>
        <v>2</v>
      </c>
      <c r="O1876" s="1">
        <f>ROUND(_xlfn.PERCENTRANK.INC(customers[total_orders],customers[[#This Row],[total_orders]])*4+1,0)</f>
        <v>2</v>
      </c>
      <c r="P1876" s="1">
        <f>ROUND(_xlfn.PERCENTRANK.INC(customers[total_spend_usd],customers[[#This Row],[total_spend_usd]])*4+1,0)</f>
        <v>2</v>
      </c>
      <c r="Q1876" s="1">
        <v>222</v>
      </c>
      <c r="R1876" s="1" t="str">
        <f>_xlfn.XLOOKUP(Q1876,RFM[RFM Score],RFM[Client Segmentation])</f>
        <v>Hibernating</v>
      </c>
    </row>
    <row r="1877" spans="1:18" x14ac:dyDescent="0.3">
      <c r="A1877" t="s">
        <v>1929</v>
      </c>
      <c r="B1877" t="s">
        <v>11</v>
      </c>
      <c r="C1877">
        <v>29</v>
      </c>
      <c r="D1877" t="s">
        <v>8070</v>
      </c>
      <c r="E1877" t="s">
        <v>8084</v>
      </c>
      <c r="F1877" t="s">
        <v>17</v>
      </c>
      <c r="G1877">
        <v>1</v>
      </c>
      <c r="H1877" s="1">
        <v>2467</v>
      </c>
      <c r="I1877">
        <v>2739</v>
      </c>
      <c r="J1877" s="1">
        <v>0</v>
      </c>
      <c r="K1877" t="s">
        <v>37</v>
      </c>
      <c r="L1877" t="s">
        <v>19</v>
      </c>
      <c r="M1877" t="s">
        <v>23</v>
      </c>
      <c r="N1877" s="1">
        <f xml:space="preserve"> ROUND((1 - _xlfn.PERCENTRANK.INC(customers[days_since_last_purchase],customers[[#This Row],[days_since_last_purchase]]))*4 +1,0)</f>
        <v>5</v>
      </c>
      <c r="O1877" s="1">
        <f>ROUND(_xlfn.PERCENTRANK.INC(customers[total_orders],customers[[#This Row],[total_orders]])*4+1,0)</f>
        <v>1</v>
      </c>
      <c r="P1877" s="1">
        <f>ROUND(_xlfn.PERCENTRANK.INC(customers[total_spend_usd],customers[[#This Row],[total_spend_usd]])*4+1,0)</f>
        <v>1</v>
      </c>
      <c r="Q1877" s="1">
        <v>511</v>
      </c>
      <c r="R1877" s="1" t="str">
        <f>_xlfn.XLOOKUP(Q1877,RFM[RFM Score],RFM[Client Segmentation])</f>
        <v>New Customer</v>
      </c>
    </row>
    <row r="1878" spans="1:18" x14ac:dyDescent="0.3">
      <c r="A1878" t="s">
        <v>1930</v>
      </c>
      <c r="B1878" t="s">
        <v>11</v>
      </c>
      <c r="C1878">
        <v>52</v>
      </c>
      <c r="D1878" t="s">
        <v>8071</v>
      </c>
      <c r="E1878" t="s">
        <v>8084</v>
      </c>
      <c r="F1878" t="s">
        <v>17</v>
      </c>
      <c r="G1878">
        <v>4</v>
      </c>
      <c r="H1878" s="1">
        <v>5472</v>
      </c>
      <c r="I1878">
        <v>21341</v>
      </c>
      <c r="J1878" s="1">
        <v>111</v>
      </c>
      <c r="K1878" t="s">
        <v>31</v>
      </c>
      <c r="L1878" t="s">
        <v>19</v>
      </c>
      <c r="M1878" t="s">
        <v>15</v>
      </c>
      <c r="N1878" s="1">
        <f xml:space="preserve"> ROUND((1 - _xlfn.PERCENTRANK.INC(customers[days_since_last_purchase],customers[[#This Row],[days_since_last_purchase]]))*4 +1,0)</f>
        <v>2</v>
      </c>
      <c r="O1878" s="1">
        <f>ROUND(_xlfn.PERCENTRANK.INC(customers[total_orders],customers[[#This Row],[total_orders]])*4+1,0)</f>
        <v>2</v>
      </c>
      <c r="P1878" s="1">
        <f>ROUND(_xlfn.PERCENTRANK.INC(customers[total_spend_usd],customers[[#This Row],[total_spend_usd]])*4+1,0)</f>
        <v>2</v>
      </c>
      <c r="Q1878" s="1">
        <v>222</v>
      </c>
      <c r="R1878" s="1" t="str">
        <f>_xlfn.XLOOKUP(Q1878,RFM[RFM Score],RFM[Client Segmentation])</f>
        <v>Hibernating</v>
      </c>
    </row>
    <row r="1879" spans="1:18" x14ac:dyDescent="0.3">
      <c r="A1879" t="s">
        <v>1931</v>
      </c>
      <c r="B1879" t="s">
        <v>88</v>
      </c>
      <c r="C1879">
        <v>45</v>
      </c>
      <c r="D1879" t="s">
        <v>8071</v>
      </c>
      <c r="E1879" t="s">
        <v>8087</v>
      </c>
      <c r="F1879" t="s">
        <v>12</v>
      </c>
      <c r="G1879">
        <v>15</v>
      </c>
      <c r="H1879" s="1">
        <v>12833</v>
      </c>
      <c r="I1879">
        <v>171536</v>
      </c>
      <c r="J1879" s="1">
        <v>68</v>
      </c>
      <c r="K1879" t="s">
        <v>25</v>
      </c>
      <c r="L1879" t="s">
        <v>14</v>
      </c>
      <c r="M1879" t="s">
        <v>15</v>
      </c>
      <c r="N1879" s="1">
        <f xml:space="preserve"> ROUND((1 - _xlfn.PERCENTRANK.INC(customers[days_since_last_purchase],customers[[#This Row],[days_since_last_purchase]]))*4 +1,0)</f>
        <v>2</v>
      </c>
      <c r="O1879" s="1">
        <f>ROUND(_xlfn.PERCENTRANK.INC(customers[total_orders],customers[[#This Row],[total_orders]])*4+1,0)</f>
        <v>3</v>
      </c>
      <c r="P1879" s="1">
        <f>ROUND(_xlfn.PERCENTRANK.INC(customers[total_spend_usd],customers[[#This Row],[total_spend_usd]])*4+1,0)</f>
        <v>4</v>
      </c>
      <c r="Q1879" s="1">
        <v>234</v>
      </c>
      <c r="R1879" s="1" t="str">
        <f>_xlfn.XLOOKUP(Q1879,RFM[RFM Score],RFM[Client Segmentation])</f>
        <v>At Risk</v>
      </c>
    </row>
    <row r="1880" spans="1:18" x14ac:dyDescent="0.3">
      <c r="A1880" t="s">
        <v>1932</v>
      </c>
      <c r="B1880" t="s">
        <v>51</v>
      </c>
      <c r="C1880">
        <v>29</v>
      </c>
      <c r="D1880" t="s">
        <v>8070</v>
      </c>
      <c r="E1880" t="s">
        <v>8085</v>
      </c>
      <c r="F1880" t="s">
        <v>17</v>
      </c>
      <c r="G1880">
        <v>7</v>
      </c>
      <c r="H1880" s="1">
        <v>7922</v>
      </c>
      <c r="I1880">
        <v>63541</v>
      </c>
      <c r="J1880" s="1">
        <v>8</v>
      </c>
      <c r="K1880" t="s">
        <v>13</v>
      </c>
      <c r="L1880" t="s">
        <v>19</v>
      </c>
      <c r="M1880" t="s">
        <v>15</v>
      </c>
      <c r="N1880" s="1">
        <f xml:space="preserve"> ROUND((1 - _xlfn.PERCENTRANK.INC(customers[days_since_last_purchase],customers[[#This Row],[days_since_last_purchase]]))*4 +1,0)</f>
        <v>4</v>
      </c>
      <c r="O1880" s="1">
        <f>ROUND(_xlfn.PERCENTRANK.INC(customers[total_orders],customers[[#This Row],[total_orders]])*4+1,0)</f>
        <v>2</v>
      </c>
      <c r="P1880" s="1">
        <f>ROUND(_xlfn.PERCENTRANK.INC(customers[total_spend_usd],customers[[#This Row],[total_spend_usd]])*4+1,0)</f>
        <v>3</v>
      </c>
      <c r="Q1880" s="1">
        <v>423</v>
      </c>
      <c r="R1880" s="1" t="str">
        <f>_xlfn.XLOOKUP(Q1880,RFM[RFM Score],RFM[Client Segmentation])</f>
        <v>Potential Loyalist</v>
      </c>
    </row>
    <row r="1881" spans="1:18" x14ac:dyDescent="0.3">
      <c r="A1881" t="s">
        <v>1933</v>
      </c>
      <c r="B1881" t="s">
        <v>11</v>
      </c>
      <c r="C1881">
        <v>45</v>
      </c>
      <c r="D1881" t="s">
        <v>8071</v>
      </c>
      <c r="E1881" t="s">
        <v>8084</v>
      </c>
      <c r="F1881" t="s">
        <v>12</v>
      </c>
      <c r="G1881">
        <v>33</v>
      </c>
      <c r="H1881" s="1">
        <v>13666</v>
      </c>
      <c r="I1881">
        <v>510867</v>
      </c>
      <c r="J1881" s="1">
        <v>11</v>
      </c>
      <c r="K1881" t="s">
        <v>25</v>
      </c>
      <c r="L1881" t="s">
        <v>14</v>
      </c>
      <c r="M1881" t="s">
        <v>15</v>
      </c>
      <c r="N1881" s="1">
        <f xml:space="preserve"> ROUND((1 - _xlfn.PERCENTRANK.INC(customers[days_since_last_purchase],customers[[#This Row],[days_since_last_purchase]]))*4 +1,0)</f>
        <v>4</v>
      </c>
      <c r="O1881" s="1">
        <f>ROUND(_xlfn.PERCENTRANK.INC(customers[total_orders],customers[[#This Row],[total_orders]])*4+1,0)</f>
        <v>4</v>
      </c>
      <c r="P1881" s="1">
        <f>ROUND(_xlfn.PERCENTRANK.INC(customers[total_spend_usd],customers[[#This Row],[total_spend_usd]])*4+1,0)</f>
        <v>5</v>
      </c>
      <c r="Q1881" s="1">
        <v>445</v>
      </c>
      <c r="R1881" s="1" t="str">
        <f>_xlfn.XLOOKUP(Q1881,RFM[RFM Score],RFM[Client Segmentation])</f>
        <v>Champion</v>
      </c>
    </row>
    <row r="1882" spans="1:18" x14ac:dyDescent="0.3">
      <c r="A1882" t="s">
        <v>1934</v>
      </c>
      <c r="B1882" t="s">
        <v>11</v>
      </c>
      <c r="C1882">
        <v>25</v>
      </c>
      <c r="D1882" t="s">
        <v>8070</v>
      </c>
      <c r="E1882" t="s">
        <v>8086</v>
      </c>
      <c r="F1882" t="s">
        <v>12</v>
      </c>
      <c r="G1882">
        <v>15</v>
      </c>
      <c r="H1882" s="1">
        <v>11326</v>
      </c>
      <c r="I1882">
        <v>172765</v>
      </c>
      <c r="J1882" s="1">
        <v>35</v>
      </c>
      <c r="K1882" t="s">
        <v>25</v>
      </c>
      <c r="L1882" t="s">
        <v>47</v>
      </c>
      <c r="M1882" t="s">
        <v>23</v>
      </c>
      <c r="N1882" s="1">
        <f xml:space="preserve"> ROUND((1 - _xlfn.PERCENTRANK.INC(customers[days_since_last_purchase],customers[[#This Row],[days_since_last_purchase]]))*4 +1,0)</f>
        <v>3</v>
      </c>
      <c r="O1882" s="1">
        <f>ROUND(_xlfn.PERCENTRANK.INC(customers[total_orders],customers[[#This Row],[total_orders]])*4+1,0)</f>
        <v>3</v>
      </c>
      <c r="P1882" s="1">
        <f>ROUND(_xlfn.PERCENTRANK.INC(customers[total_spend_usd],customers[[#This Row],[total_spend_usd]])*4+1,0)</f>
        <v>4</v>
      </c>
      <c r="Q1882" s="1">
        <v>334</v>
      </c>
      <c r="R1882" s="1" t="str">
        <f>_xlfn.XLOOKUP(Q1882,RFM[RFM Score],RFM[Client Segmentation])</f>
        <v>Need Attention</v>
      </c>
    </row>
    <row r="1883" spans="1:18" x14ac:dyDescent="0.3">
      <c r="A1883" t="s">
        <v>1935</v>
      </c>
      <c r="B1883" t="s">
        <v>166</v>
      </c>
      <c r="C1883">
        <v>58</v>
      </c>
      <c r="D1883" t="s">
        <v>8072</v>
      </c>
      <c r="E1883" t="s">
        <v>8084</v>
      </c>
      <c r="F1883" t="s">
        <v>12</v>
      </c>
      <c r="G1883">
        <v>16</v>
      </c>
      <c r="H1883" s="1">
        <v>2885</v>
      </c>
      <c r="I1883">
        <v>48399</v>
      </c>
      <c r="J1883" s="1">
        <v>14</v>
      </c>
      <c r="K1883" t="s">
        <v>13</v>
      </c>
      <c r="L1883" t="s">
        <v>19</v>
      </c>
      <c r="M1883" t="s">
        <v>15</v>
      </c>
      <c r="N1883" s="1">
        <f xml:space="preserve"> ROUND((1 - _xlfn.PERCENTRANK.INC(customers[days_since_last_purchase],customers[[#This Row],[days_since_last_purchase]]))*4 +1,0)</f>
        <v>4</v>
      </c>
      <c r="O1883" s="1">
        <f>ROUND(_xlfn.PERCENTRANK.INC(customers[total_orders],customers[[#This Row],[total_orders]])*4+1,0)</f>
        <v>3</v>
      </c>
      <c r="P1883" s="1">
        <f>ROUND(_xlfn.PERCENTRANK.INC(customers[total_spend_usd],customers[[#This Row],[total_spend_usd]])*4+1,0)</f>
        <v>3</v>
      </c>
      <c r="Q1883" s="1">
        <v>433</v>
      </c>
      <c r="R1883" s="1" t="str">
        <f>_xlfn.XLOOKUP(Q1883,RFM[RFM Score],RFM[Client Segmentation])</f>
        <v>Potential Loyalist</v>
      </c>
    </row>
    <row r="1884" spans="1:18" x14ac:dyDescent="0.3">
      <c r="A1884" t="s">
        <v>1936</v>
      </c>
      <c r="B1884" t="s">
        <v>11</v>
      </c>
      <c r="C1884">
        <v>27</v>
      </c>
      <c r="D1884" t="s">
        <v>8070</v>
      </c>
      <c r="E1884" t="s">
        <v>8084</v>
      </c>
      <c r="F1884" t="s">
        <v>17</v>
      </c>
      <c r="G1884">
        <v>31</v>
      </c>
      <c r="H1884" s="1">
        <v>8109</v>
      </c>
      <c r="I1884">
        <v>259286</v>
      </c>
      <c r="J1884" s="1">
        <v>14</v>
      </c>
      <c r="K1884" t="s">
        <v>28</v>
      </c>
      <c r="L1884" t="s">
        <v>19</v>
      </c>
      <c r="M1884" t="s">
        <v>23</v>
      </c>
      <c r="N1884" s="1">
        <f xml:space="preserve"> ROUND((1 - _xlfn.PERCENTRANK.INC(customers[days_since_last_purchase],customers[[#This Row],[days_since_last_purchase]]))*4 +1,0)</f>
        <v>4</v>
      </c>
      <c r="O1884" s="1">
        <f>ROUND(_xlfn.PERCENTRANK.INC(customers[total_orders],customers[[#This Row],[total_orders]])*4+1,0)</f>
        <v>4</v>
      </c>
      <c r="P1884" s="1">
        <f>ROUND(_xlfn.PERCENTRANK.INC(customers[total_spend_usd],customers[[#This Row],[total_spend_usd]])*4+1,0)</f>
        <v>4</v>
      </c>
      <c r="Q1884" s="1">
        <v>444</v>
      </c>
      <c r="R1884" s="1" t="str">
        <f>_xlfn.XLOOKUP(Q1884,RFM[RFM Score],RFM[Client Segmentation])</f>
        <v>Loyal Customer</v>
      </c>
    </row>
    <row r="1885" spans="1:18" x14ac:dyDescent="0.3">
      <c r="A1885" t="s">
        <v>1937</v>
      </c>
      <c r="B1885" t="s">
        <v>11</v>
      </c>
      <c r="C1885">
        <v>25</v>
      </c>
      <c r="D1885" t="s">
        <v>8070</v>
      </c>
      <c r="E1885" t="s">
        <v>8086</v>
      </c>
      <c r="F1885" t="s">
        <v>17</v>
      </c>
      <c r="G1885">
        <v>6</v>
      </c>
      <c r="H1885" s="1">
        <v>7438</v>
      </c>
      <c r="I1885">
        <v>50995</v>
      </c>
      <c r="J1885" s="1">
        <v>109</v>
      </c>
      <c r="K1885" t="s">
        <v>40</v>
      </c>
      <c r="L1885" t="s">
        <v>19</v>
      </c>
      <c r="M1885" t="s">
        <v>23</v>
      </c>
      <c r="N1885" s="1">
        <f xml:space="preserve"> ROUND((1 - _xlfn.PERCENTRANK.INC(customers[days_since_last_purchase],customers[[#This Row],[days_since_last_purchase]]))*4 +1,0)</f>
        <v>2</v>
      </c>
      <c r="O1885" s="1">
        <f>ROUND(_xlfn.PERCENTRANK.INC(customers[total_orders],customers[[#This Row],[total_orders]])*4+1,0)</f>
        <v>2</v>
      </c>
      <c r="P1885" s="1">
        <f>ROUND(_xlfn.PERCENTRANK.INC(customers[total_spend_usd],customers[[#This Row],[total_spend_usd]])*4+1,0)</f>
        <v>3</v>
      </c>
      <c r="Q1885" s="1">
        <v>223</v>
      </c>
      <c r="R1885" s="1" t="str">
        <f>_xlfn.XLOOKUP(Q1885,RFM[RFM Score],RFM[Client Segmentation])</f>
        <v>Hibernating</v>
      </c>
    </row>
    <row r="1886" spans="1:18" x14ac:dyDescent="0.3">
      <c r="A1886" t="s">
        <v>1938</v>
      </c>
      <c r="B1886" t="s">
        <v>147</v>
      </c>
      <c r="C1886">
        <v>46</v>
      </c>
      <c r="D1886" t="s">
        <v>8071</v>
      </c>
      <c r="E1886" t="s">
        <v>8085</v>
      </c>
      <c r="F1886" t="s">
        <v>12</v>
      </c>
      <c r="G1886">
        <v>3</v>
      </c>
      <c r="H1886" s="1">
        <v>2201</v>
      </c>
      <c r="I1886">
        <v>7442</v>
      </c>
      <c r="J1886" s="1">
        <v>7</v>
      </c>
      <c r="K1886" t="s">
        <v>28</v>
      </c>
      <c r="L1886" t="s">
        <v>45</v>
      </c>
      <c r="M1886" t="s">
        <v>15</v>
      </c>
      <c r="N1886" s="1">
        <f xml:space="preserve"> ROUND((1 - _xlfn.PERCENTRANK.INC(customers[days_since_last_purchase],customers[[#This Row],[days_since_last_purchase]]))*4 +1,0)</f>
        <v>5</v>
      </c>
      <c r="O1886" s="1">
        <f>ROUND(_xlfn.PERCENTRANK.INC(customers[total_orders],customers[[#This Row],[total_orders]])*4+1,0)</f>
        <v>1</v>
      </c>
      <c r="P1886" s="1">
        <f>ROUND(_xlfn.PERCENTRANK.INC(customers[total_spend_usd],customers[[#This Row],[total_spend_usd]])*4+1,0)</f>
        <v>1</v>
      </c>
      <c r="Q1886" s="1">
        <v>511</v>
      </c>
      <c r="R1886" s="1" t="str">
        <f>_xlfn.XLOOKUP(Q1886,RFM[RFM Score],RFM[Client Segmentation])</f>
        <v>New Customer</v>
      </c>
    </row>
    <row r="1887" spans="1:18" x14ac:dyDescent="0.3">
      <c r="A1887" t="s">
        <v>1939</v>
      </c>
      <c r="B1887" t="s">
        <v>107</v>
      </c>
      <c r="C1887">
        <v>27</v>
      </c>
      <c r="D1887" t="s">
        <v>8070</v>
      </c>
      <c r="E1887" t="s">
        <v>8084</v>
      </c>
      <c r="F1887" t="s">
        <v>12</v>
      </c>
      <c r="G1887">
        <v>14</v>
      </c>
      <c r="H1887" s="1">
        <v>12839</v>
      </c>
      <c r="I1887">
        <v>182906</v>
      </c>
      <c r="J1887" s="1">
        <v>146</v>
      </c>
      <c r="K1887" t="s">
        <v>25</v>
      </c>
      <c r="L1887" t="s">
        <v>19</v>
      </c>
      <c r="M1887" t="s">
        <v>23</v>
      </c>
      <c r="N1887" s="1">
        <f xml:space="preserve"> ROUND((1 - _xlfn.PERCENTRANK.INC(customers[days_since_last_purchase],customers[[#This Row],[days_since_last_purchase]]))*4 +1,0)</f>
        <v>1</v>
      </c>
      <c r="O1887" s="1">
        <f>ROUND(_xlfn.PERCENTRANK.INC(customers[total_orders],customers[[#This Row],[total_orders]])*4+1,0)</f>
        <v>3</v>
      </c>
      <c r="P1887" s="1">
        <f>ROUND(_xlfn.PERCENTRANK.INC(customers[total_spend_usd],customers[[#This Row],[total_spend_usd]])*4+1,0)</f>
        <v>4</v>
      </c>
      <c r="Q1887" s="1">
        <v>134</v>
      </c>
      <c r="R1887" s="1" t="str">
        <f>_xlfn.XLOOKUP(Q1887,RFM[RFM Score],RFM[Client Segmentation])</f>
        <v>At Risk</v>
      </c>
    </row>
    <row r="1888" spans="1:18" x14ac:dyDescent="0.3">
      <c r="A1888" t="s">
        <v>1940</v>
      </c>
      <c r="B1888" t="s">
        <v>11</v>
      </c>
      <c r="C1888">
        <v>35</v>
      </c>
      <c r="D1888" t="s">
        <v>8068</v>
      </c>
      <c r="E1888" t="s">
        <v>8084</v>
      </c>
      <c r="F1888" t="s">
        <v>12</v>
      </c>
      <c r="G1888">
        <v>41</v>
      </c>
      <c r="H1888" s="1">
        <v>5141</v>
      </c>
      <c r="I1888">
        <v>208471</v>
      </c>
      <c r="J1888" s="1">
        <v>6</v>
      </c>
      <c r="K1888" t="s">
        <v>21</v>
      </c>
      <c r="L1888" t="s">
        <v>47</v>
      </c>
      <c r="M1888" t="s">
        <v>15</v>
      </c>
      <c r="N1888" s="1">
        <f xml:space="preserve"> ROUND((1 - _xlfn.PERCENTRANK.INC(customers[days_since_last_purchase],customers[[#This Row],[days_since_last_purchase]]))*4 +1,0)</f>
        <v>5</v>
      </c>
      <c r="O1888" s="1">
        <f>ROUND(_xlfn.PERCENTRANK.INC(customers[total_orders],customers[[#This Row],[total_orders]])*4+1,0)</f>
        <v>5</v>
      </c>
      <c r="P1888" s="1">
        <f>ROUND(_xlfn.PERCENTRANK.INC(customers[total_spend_usd],customers[[#This Row],[total_spend_usd]])*4+1,0)</f>
        <v>4</v>
      </c>
      <c r="Q1888" s="1">
        <v>554</v>
      </c>
      <c r="R1888" s="1" t="str">
        <f>_xlfn.XLOOKUP(Q1888,RFM[RFM Score],RFM[Client Segmentation])</f>
        <v>Champion</v>
      </c>
    </row>
    <row r="1889" spans="1:18" x14ac:dyDescent="0.3">
      <c r="A1889" t="s">
        <v>1941</v>
      </c>
      <c r="B1889" t="s">
        <v>107</v>
      </c>
      <c r="C1889">
        <v>44</v>
      </c>
      <c r="D1889" t="s">
        <v>8068</v>
      </c>
      <c r="E1889" t="s">
        <v>8084</v>
      </c>
      <c r="F1889" t="s">
        <v>17</v>
      </c>
      <c r="G1889">
        <v>34</v>
      </c>
      <c r="H1889" s="1">
        <v>13263</v>
      </c>
      <c r="I1889">
        <v>420677</v>
      </c>
      <c r="J1889" s="1">
        <v>118</v>
      </c>
      <c r="K1889" t="s">
        <v>40</v>
      </c>
      <c r="L1889" t="s">
        <v>19</v>
      </c>
      <c r="M1889" t="s">
        <v>15</v>
      </c>
      <c r="N1889" s="1">
        <f xml:space="preserve"> ROUND((1 - _xlfn.PERCENTRANK.INC(customers[days_since_last_purchase],customers[[#This Row],[days_since_last_purchase]]))*4 +1,0)</f>
        <v>2</v>
      </c>
      <c r="O1889" s="1">
        <f>ROUND(_xlfn.PERCENTRANK.INC(customers[total_orders],customers[[#This Row],[total_orders]])*4+1,0)</f>
        <v>4</v>
      </c>
      <c r="P1889" s="1">
        <f>ROUND(_xlfn.PERCENTRANK.INC(customers[total_spend_usd],customers[[#This Row],[total_spend_usd]])*4+1,0)</f>
        <v>5</v>
      </c>
      <c r="Q1889" s="1">
        <v>245</v>
      </c>
      <c r="R1889" s="1" t="str">
        <f>_xlfn.XLOOKUP(Q1889,RFM[RFM Score],RFM[Client Segmentation])</f>
        <v>At Risk</v>
      </c>
    </row>
    <row r="1890" spans="1:18" x14ac:dyDescent="0.3">
      <c r="A1890" t="s">
        <v>1942</v>
      </c>
      <c r="B1890" t="s">
        <v>43</v>
      </c>
      <c r="C1890">
        <v>60</v>
      </c>
      <c r="D1890" t="s">
        <v>8072</v>
      </c>
      <c r="E1890" t="s">
        <v>8085</v>
      </c>
      <c r="F1890" t="s">
        <v>12</v>
      </c>
      <c r="G1890">
        <v>30</v>
      </c>
      <c r="H1890" s="1">
        <v>7477</v>
      </c>
      <c r="I1890">
        <v>191074</v>
      </c>
      <c r="J1890" s="1">
        <v>3</v>
      </c>
      <c r="K1890" t="s">
        <v>40</v>
      </c>
      <c r="L1890" t="s">
        <v>45</v>
      </c>
      <c r="M1890" t="s">
        <v>15</v>
      </c>
      <c r="N1890" s="1">
        <f xml:space="preserve"> ROUND((1 - _xlfn.PERCENTRANK.INC(customers[days_since_last_purchase],customers[[#This Row],[days_since_last_purchase]]))*4 +1,0)</f>
        <v>5</v>
      </c>
      <c r="O1890" s="1">
        <f>ROUND(_xlfn.PERCENTRANK.INC(customers[total_orders],customers[[#This Row],[total_orders]])*4+1,0)</f>
        <v>4</v>
      </c>
      <c r="P1890" s="1">
        <f>ROUND(_xlfn.PERCENTRANK.INC(customers[total_spend_usd],customers[[#This Row],[total_spend_usd]])*4+1,0)</f>
        <v>4</v>
      </c>
      <c r="Q1890" s="1">
        <v>544</v>
      </c>
      <c r="R1890" s="1" t="str">
        <f>_xlfn.XLOOKUP(Q1890,RFM[RFM Score],RFM[Client Segmentation])</f>
        <v>Champion</v>
      </c>
    </row>
    <row r="1891" spans="1:18" x14ac:dyDescent="0.3">
      <c r="A1891" t="s">
        <v>1943</v>
      </c>
      <c r="B1891" t="s">
        <v>96</v>
      </c>
      <c r="C1891">
        <v>53</v>
      </c>
      <c r="D1891" t="s">
        <v>8071</v>
      </c>
      <c r="E1891" t="s">
        <v>8084</v>
      </c>
      <c r="F1891" t="s">
        <v>12</v>
      </c>
      <c r="G1891">
        <v>38</v>
      </c>
      <c r="H1891" s="1">
        <v>410</v>
      </c>
      <c r="I1891">
        <v>17596</v>
      </c>
      <c r="J1891" s="1">
        <v>21</v>
      </c>
      <c r="K1891" t="s">
        <v>25</v>
      </c>
      <c r="L1891" t="s">
        <v>45</v>
      </c>
      <c r="M1891" t="s">
        <v>23</v>
      </c>
      <c r="N1891" s="1">
        <f xml:space="preserve"> ROUND((1 - _xlfn.PERCENTRANK.INC(customers[days_since_last_purchase],customers[[#This Row],[days_since_last_purchase]]))*4 +1,0)</f>
        <v>4</v>
      </c>
      <c r="O1891" s="1">
        <f>ROUND(_xlfn.PERCENTRANK.INC(customers[total_orders],customers[[#This Row],[total_orders]])*4+1,0)</f>
        <v>5</v>
      </c>
      <c r="P1891" s="1">
        <f>ROUND(_xlfn.PERCENTRANK.INC(customers[total_spend_usd],customers[[#This Row],[total_spend_usd]])*4+1,0)</f>
        <v>2</v>
      </c>
      <c r="Q1891" s="1">
        <v>452</v>
      </c>
      <c r="R1891" s="1" t="str">
        <f>_xlfn.XLOOKUP(Q1891,RFM[RFM Score],RFM[Client Segmentation])</f>
        <v>Potential Loyalist</v>
      </c>
    </row>
    <row r="1892" spans="1:18" x14ac:dyDescent="0.3">
      <c r="A1892" t="s">
        <v>1944</v>
      </c>
      <c r="B1892" t="s">
        <v>64</v>
      </c>
      <c r="C1892">
        <v>47</v>
      </c>
      <c r="D1892" t="s">
        <v>8071</v>
      </c>
      <c r="E1892" t="s">
        <v>8084</v>
      </c>
      <c r="F1892" t="s">
        <v>12</v>
      </c>
      <c r="G1892">
        <v>13</v>
      </c>
      <c r="H1892" s="1">
        <v>3303</v>
      </c>
      <c r="I1892">
        <v>38086</v>
      </c>
      <c r="J1892" s="1">
        <v>40</v>
      </c>
      <c r="K1892" t="s">
        <v>52</v>
      </c>
      <c r="L1892" t="s">
        <v>45</v>
      </c>
      <c r="M1892" t="s">
        <v>15</v>
      </c>
      <c r="N1892" s="1">
        <f xml:space="preserve"> ROUND((1 - _xlfn.PERCENTRANK.INC(customers[days_since_last_purchase],customers[[#This Row],[days_since_last_purchase]]))*4 +1,0)</f>
        <v>3</v>
      </c>
      <c r="O1892" s="1">
        <f>ROUND(_xlfn.PERCENTRANK.INC(customers[total_orders],customers[[#This Row],[total_orders]])*4+1,0)</f>
        <v>3</v>
      </c>
      <c r="P1892" s="1">
        <f>ROUND(_xlfn.PERCENTRANK.INC(customers[total_spend_usd],customers[[#This Row],[total_spend_usd]])*4+1,0)</f>
        <v>2</v>
      </c>
      <c r="Q1892" s="1">
        <v>332</v>
      </c>
      <c r="R1892" s="1" t="str">
        <f>_xlfn.XLOOKUP(Q1892,RFM[RFM Score],RFM[Client Segmentation])</f>
        <v>Hibernating</v>
      </c>
    </row>
    <row r="1893" spans="1:18" x14ac:dyDescent="0.3">
      <c r="A1893" t="s">
        <v>1945</v>
      </c>
      <c r="B1893" t="s">
        <v>107</v>
      </c>
      <c r="C1893">
        <v>44</v>
      </c>
      <c r="D1893" t="s">
        <v>8068</v>
      </c>
      <c r="E1893" t="s">
        <v>8084</v>
      </c>
      <c r="F1893" t="s">
        <v>12</v>
      </c>
      <c r="G1893">
        <v>50</v>
      </c>
      <c r="H1893" s="1">
        <v>5264</v>
      </c>
      <c r="I1893">
        <v>24583</v>
      </c>
      <c r="J1893" s="1">
        <v>11</v>
      </c>
      <c r="K1893" t="s">
        <v>55</v>
      </c>
      <c r="L1893" t="s">
        <v>34</v>
      </c>
      <c r="M1893" t="s">
        <v>23</v>
      </c>
      <c r="N1893" s="1">
        <f xml:space="preserve"> ROUND((1 - _xlfn.PERCENTRANK.INC(customers[days_since_last_purchase],customers[[#This Row],[days_since_last_purchase]]))*4 +1,0)</f>
        <v>4</v>
      </c>
      <c r="O1893" s="1">
        <f>ROUND(_xlfn.PERCENTRANK.INC(customers[total_orders],customers[[#This Row],[total_orders]])*4+1,0)</f>
        <v>5</v>
      </c>
      <c r="P1893" s="1">
        <f>ROUND(_xlfn.PERCENTRANK.INC(customers[total_spend_usd],customers[[#This Row],[total_spend_usd]])*4+1,0)</f>
        <v>2</v>
      </c>
      <c r="Q1893" s="1">
        <v>452</v>
      </c>
      <c r="R1893" s="1" t="str">
        <f>_xlfn.XLOOKUP(Q1893,RFM[RFM Score],RFM[Client Segmentation])</f>
        <v>Potential Loyalist</v>
      </c>
    </row>
    <row r="1894" spans="1:18" x14ac:dyDescent="0.3">
      <c r="A1894" t="s">
        <v>1946</v>
      </c>
      <c r="B1894" t="s">
        <v>11</v>
      </c>
      <c r="C1894">
        <v>40</v>
      </c>
      <c r="D1894" t="s">
        <v>8068</v>
      </c>
      <c r="E1894" t="s">
        <v>8085</v>
      </c>
      <c r="F1894" t="s">
        <v>17</v>
      </c>
      <c r="G1894">
        <v>26</v>
      </c>
      <c r="H1894" s="1">
        <v>19655</v>
      </c>
      <c r="I1894">
        <v>538302</v>
      </c>
      <c r="J1894" s="1">
        <v>62</v>
      </c>
      <c r="K1894" t="s">
        <v>25</v>
      </c>
      <c r="L1894" t="s">
        <v>19</v>
      </c>
      <c r="M1894" t="s">
        <v>15</v>
      </c>
      <c r="N1894" s="1">
        <f xml:space="preserve"> ROUND((1 - _xlfn.PERCENTRANK.INC(customers[days_since_last_purchase],customers[[#This Row],[days_since_last_purchase]]))*4 +1,0)</f>
        <v>2</v>
      </c>
      <c r="O1894" s="1">
        <f>ROUND(_xlfn.PERCENTRANK.INC(customers[total_orders],customers[[#This Row],[total_orders]])*4+1,0)</f>
        <v>4</v>
      </c>
      <c r="P1894" s="1">
        <f>ROUND(_xlfn.PERCENTRANK.INC(customers[total_spend_usd],customers[[#This Row],[total_spend_usd]])*4+1,0)</f>
        <v>5</v>
      </c>
      <c r="Q1894" s="1">
        <v>245</v>
      </c>
      <c r="R1894" s="1" t="str">
        <f>_xlfn.XLOOKUP(Q1894,RFM[RFM Score],RFM[Client Segmentation])</f>
        <v>At Risk</v>
      </c>
    </row>
    <row r="1895" spans="1:18" x14ac:dyDescent="0.3">
      <c r="A1895" t="s">
        <v>1947</v>
      </c>
      <c r="B1895" t="s">
        <v>11</v>
      </c>
      <c r="C1895">
        <v>53</v>
      </c>
      <c r="D1895" t="s">
        <v>8071</v>
      </c>
      <c r="E1895" t="s">
        <v>8084</v>
      </c>
      <c r="F1895" t="s">
        <v>12</v>
      </c>
      <c r="G1895">
        <v>9</v>
      </c>
      <c r="H1895" s="1">
        <v>3105</v>
      </c>
      <c r="I1895">
        <v>25418</v>
      </c>
      <c r="J1895" s="1">
        <v>17</v>
      </c>
      <c r="K1895" t="s">
        <v>40</v>
      </c>
      <c r="L1895" t="s">
        <v>47</v>
      </c>
      <c r="M1895" t="s">
        <v>23</v>
      </c>
      <c r="N1895" s="1">
        <f xml:space="preserve"> ROUND((1 - _xlfn.PERCENTRANK.INC(customers[days_since_last_purchase],customers[[#This Row],[days_since_last_purchase]]))*4 +1,0)</f>
        <v>4</v>
      </c>
      <c r="O1895" s="1">
        <f>ROUND(_xlfn.PERCENTRANK.INC(customers[total_orders],customers[[#This Row],[total_orders]])*4+1,0)</f>
        <v>2</v>
      </c>
      <c r="P1895" s="1">
        <f>ROUND(_xlfn.PERCENTRANK.INC(customers[total_spend_usd],customers[[#This Row],[total_spend_usd]])*4+1,0)</f>
        <v>2</v>
      </c>
      <c r="Q1895" s="1">
        <v>422</v>
      </c>
      <c r="R1895" s="1" t="str">
        <f>_xlfn.XLOOKUP(Q1895,RFM[RFM Score],RFM[Client Segmentation])</f>
        <v>New Customer</v>
      </c>
    </row>
    <row r="1896" spans="1:18" x14ac:dyDescent="0.3">
      <c r="A1896" t="s">
        <v>1948</v>
      </c>
      <c r="B1896" t="s">
        <v>11</v>
      </c>
      <c r="C1896">
        <v>45</v>
      </c>
      <c r="D1896" t="s">
        <v>8071</v>
      </c>
      <c r="E1896" t="s">
        <v>8087</v>
      </c>
      <c r="F1896" t="s">
        <v>12</v>
      </c>
      <c r="G1896">
        <v>32</v>
      </c>
      <c r="H1896" s="1">
        <v>1857</v>
      </c>
      <c r="I1896">
        <v>5777</v>
      </c>
      <c r="J1896" s="1">
        <v>306</v>
      </c>
      <c r="K1896" t="s">
        <v>28</v>
      </c>
      <c r="L1896" t="s">
        <v>14</v>
      </c>
      <c r="M1896" t="s">
        <v>23</v>
      </c>
      <c r="N1896" s="1">
        <f xml:space="preserve"> ROUND((1 - _xlfn.PERCENTRANK.INC(customers[days_since_last_purchase],customers[[#This Row],[days_since_last_purchase]]))*4 +1,0)</f>
        <v>1</v>
      </c>
      <c r="O1896" s="1">
        <f>ROUND(_xlfn.PERCENTRANK.INC(customers[total_orders],customers[[#This Row],[total_orders]])*4+1,0)</f>
        <v>4</v>
      </c>
      <c r="P1896" s="1">
        <f>ROUND(_xlfn.PERCENTRANK.INC(customers[total_spend_usd],customers[[#This Row],[total_spend_usd]])*4+1,0)</f>
        <v>1</v>
      </c>
      <c r="Q1896" s="1">
        <v>141</v>
      </c>
      <c r="R1896" s="1" t="str">
        <f>_xlfn.XLOOKUP(Q1896,RFM[RFM Score],RFM[Client Segmentation])</f>
        <v>Lost</v>
      </c>
    </row>
    <row r="1897" spans="1:18" x14ac:dyDescent="0.3">
      <c r="A1897" t="s">
        <v>1949</v>
      </c>
      <c r="B1897" t="s">
        <v>33</v>
      </c>
      <c r="C1897">
        <v>24</v>
      </c>
      <c r="D1897" t="s">
        <v>8069</v>
      </c>
      <c r="E1897" t="s">
        <v>8084</v>
      </c>
      <c r="F1897" t="s">
        <v>17</v>
      </c>
      <c r="G1897">
        <v>16</v>
      </c>
      <c r="H1897" s="1">
        <v>8145</v>
      </c>
      <c r="I1897">
        <v>121005</v>
      </c>
      <c r="J1897" s="1">
        <v>73</v>
      </c>
      <c r="K1897" t="s">
        <v>52</v>
      </c>
      <c r="L1897" t="s">
        <v>14</v>
      </c>
      <c r="M1897" t="s">
        <v>23</v>
      </c>
      <c r="N1897" s="1">
        <f xml:space="preserve"> ROUND((1 - _xlfn.PERCENTRANK.INC(customers[days_since_last_purchase],customers[[#This Row],[days_since_last_purchase]]))*4 +1,0)</f>
        <v>2</v>
      </c>
      <c r="O1897" s="1">
        <f>ROUND(_xlfn.PERCENTRANK.INC(customers[total_orders],customers[[#This Row],[total_orders]])*4+1,0)</f>
        <v>3</v>
      </c>
      <c r="P1897" s="1">
        <f>ROUND(_xlfn.PERCENTRANK.INC(customers[total_spend_usd],customers[[#This Row],[total_spend_usd]])*4+1,0)</f>
        <v>4</v>
      </c>
      <c r="Q1897" s="1">
        <v>234</v>
      </c>
      <c r="R1897" s="1" t="str">
        <f>_xlfn.XLOOKUP(Q1897,RFM[RFM Score],RFM[Client Segmentation])</f>
        <v>At Risk</v>
      </c>
    </row>
    <row r="1898" spans="1:18" x14ac:dyDescent="0.3">
      <c r="A1898" t="s">
        <v>1950</v>
      </c>
      <c r="B1898" t="s">
        <v>166</v>
      </c>
      <c r="C1898">
        <v>54</v>
      </c>
      <c r="D1898" t="s">
        <v>8071</v>
      </c>
      <c r="E1898" t="s">
        <v>8084</v>
      </c>
      <c r="F1898" t="s">
        <v>12</v>
      </c>
      <c r="G1898">
        <v>13</v>
      </c>
      <c r="H1898" s="1">
        <v>685</v>
      </c>
      <c r="I1898">
        <v>95533</v>
      </c>
      <c r="J1898" s="1">
        <v>82</v>
      </c>
      <c r="K1898" t="s">
        <v>25</v>
      </c>
      <c r="L1898" t="s">
        <v>14</v>
      </c>
      <c r="M1898" t="s">
        <v>23</v>
      </c>
      <c r="N1898" s="1">
        <f xml:space="preserve"> ROUND((1 - _xlfn.PERCENTRANK.INC(customers[days_since_last_purchase],customers[[#This Row],[days_since_last_purchase]]))*4 +1,0)</f>
        <v>2</v>
      </c>
      <c r="O1898" s="1">
        <f>ROUND(_xlfn.PERCENTRANK.INC(customers[total_orders],customers[[#This Row],[total_orders]])*4+1,0)</f>
        <v>3</v>
      </c>
      <c r="P1898" s="1">
        <f>ROUND(_xlfn.PERCENTRANK.INC(customers[total_spend_usd],customers[[#This Row],[total_spend_usd]])*4+1,0)</f>
        <v>3</v>
      </c>
      <c r="Q1898" s="1">
        <v>233</v>
      </c>
      <c r="R1898" s="1" t="str">
        <f>_xlfn.XLOOKUP(Q1898,RFM[RFM Score],RFM[Client Segmentation])</f>
        <v>Hibernating</v>
      </c>
    </row>
    <row r="1899" spans="1:18" x14ac:dyDescent="0.3">
      <c r="A1899" t="s">
        <v>1951</v>
      </c>
      <c r="B1899" t="s">
        <v>11</v>
      </c>
      <c r="C1899">
        <v>23</v>
      </c>
      <c r="D1899" t="s">
        <v>8069</v>
      </c>
      <c r="E1899" t="s">
        <v>8084</v>
      </c>
      <c r="F1899" t="s">
        <v>17</v>
      </c>
      <c r="G1899">
        <v>11</v>
      </c>
      <c r="H1899" s="1">
        <v>4479</v>
      </c>
      <c r="I1899">
        <v>46388</v>
      </c>
      <c r="J1899" s="1">
        <v>190</v>
      </c>
      <c r="K1899" t="s">
        <v>28</v>
      </c>
      <c r="L1899" t="s">
        <v>47</v>
      </c>
      <c r="M1899" t="s">
        <v>23</v>
      </c>
      <c r="N1899" s="1">
        <f xml:space="preserve"> ROUND((1 - _xlfn.PERCENTRANK.INC(customers[days_since_last_purchase],customers[[#This Row],[days_since_last_purchase]]))*4 +1,0)</f>
        <v>1</v>
      </c>
      <c r="O1899" s="1">
        <f>ROUND(_xlfn.PERCENTRANK.INC(customers[total_orders],customers[[#This Row],[total_orders]])*4+1,0)</f>
        <v>3</v>
      </c>
      <c r="P1899" s="1">
        <f>ROUND(_xlfn.PERCENTRANK.INC(customers[total_spend_usd],customers[[#This Row],[total_spend_usd]])*4+1,0)</f>
        <v>3</v>
      </c>
      <c r="Q1899" s="1">
        <v>133</v>
      </c>
      <c r="R1899" s="1" t="str">
        <f>_xlfn.XLOOKUP(Q1899,RFM[RFM Score],RFM[Client Segmentation])</f>
        <v>At Risk</v>
      </c>
    </row>
    <row r="1900" spans="1:18" x14ac:dyDescent="0.3">
      <c r="A1900" t="s">
        <v>1952</v>
      </c>
      <c r="B1900" t="s">
        <v>43</v>
      </c>
      <c r="C1900">
        <v>33</v>
      </c>
      <c r="D1900" t="s">
        <v>8070</v>
      </c>
      <c r="E1900" t="s">
        <v>8087</v>
      </c>
      <c r="F1900" t="s">
        <v>12</v>
      </c>
      <c r="G1900">
        <v>8</v>
      </c>
      <c r="H1900" s="1">
        <v>16618</v>
      </c>
      <c r="I1900">
        <v>13980</v>
      </c>
      <c r="J1900" s="1">
        <v>0</v>
      </c>
      <c r="K1900" t="s">
        <v>37</v>
      </c>
      <c r="L1900" t="s">
        <v>34</v>
      </c>
      <c r="M1900" t="s">
        <v>23</v>
      </c>
      <c r="N1900" s="1">
        <f xml:space="preserve"> ROUND((1 - _xlfn.PERCENTRANK.INC(customers[days_since_last_purchase],customers[[#This Row],[days_since_last_purchase]]))*4 +1,0)</f>
        <v>5</v>
      </c>
      <c r="O1900" s="1">
        <f>ROUND(_xlfn.PERCENTRANK.INC(customers[total_orders],customers[[#This Row],[total_orders]])*4+1,0)</f>
        <v>2</v>
      </c>
      <c r="P1900" s="1">
        <f>ROUND(_xlfn.PERCENTRANK.INC(customers[total_spend_usd],customers[[#This Row],[total_spend_usd]])*4+1,0)</f>
        <v>2</v>
      </c>
      <c r="Q1900" s="1">
        <v>522</v>
      </c>
      <c r="R1900" s="1" t="str">
        <f>_xlfn.XLOOKUP(Q1900,RFM[RFM Score],RFM[Client Segmentation])</f>
        <v>Promising</v>
      </c>
    </row>
    <row r="1901" spans="1:18" x14ac:dyDescent="0.3">
      <c r="A1901" t="s">
        <v>1953</v>
      </c>
      <c r="B1901" t="s">
        <v>68</v>
      </c>
      <c r="C1901">
        <v>40</v>
      </c>
      <c r="D1901" t="s">
        <v>8068</v>
      </c>
      <c r="E1901" t="s">
        <v>8084</v>
      </c>
      <c r="F1901" t="s">
        <v>12</v>
      </c>
      <c r="G1901">
        <v>17</v>
      </c>
      <c r="H1901" s="1">
        <v>11992</v>
      </c>
      <c r="I1901">
        <v>20830</v>
      </c>
      <c r="J1901" s="1">
        <v>33</v>
      </c>
      <c r="K1901" t="s">
        <v>44</v>
      </c>
      <c r="L1901" t="s">
        <v>14</v>
      </c>
      <c r="M1901" t="s">
        <v>23</v>
      </c>
      <c r="N1901" s="1">
        <f xml:space="preserve"> ROUND((1 - _xlfn.PERCENTRANK.INC(customers[days_since_last_purchase],customers[[#This Row],[days_since_last_purchase]]))*4 +1,0)</f>
        <v>3</v>
      </c>
      <c r="O1901" s="1">
        <f>ROUND(_xlfn.PERCENTRANK.INC(customers[total_orders],customers[[#This Row],[total_orders]])*4+1,0)</f>
        <v>3</v>
      </c>
      <c r="P1901" s="1">
        <f>ROUND(_xlfn.PERCENTRANK.INC(customers[total_spend_usd],customers[[#This Row],[total_spend_usd]])*4+1,0)</f>
        <v>2</v>
      </c>
      <c r="Q1901" s="1">
        <v>332</v>
      </c>
      <c r="R1901" s="1" t="str">
        <f>_xlfn.XLOOKUP(Q1901,RFM[RFM Score],RFM[Client Segmentation])</f>
        <v>Hibernating</v>
      </c>
    </row>
    <row r="1902" spans="1:18" x14ac:dyDescent="0.3">
      <c r="A1902" t="s">
        <v>1954</v>
      </c>
      <c r="B1902" t="s">
        <v>11</v>
      </c>
      <c r="C1902">
        <v>18</v>
      </c>
      <c r="D1902" t="s">
        <v>8069</v>
      </c>
      <c r="E1902" t="s">
        <v>8087</v>
      </c>
      <c r="F1902" t="s">
        <v>12</v>
      </c>
      <c r="G1902">
        <v>53</v>
      </c>
      <c r="H1902" s="1">
        <v>7879</v>
      </c>
      <c r="I1902">
        <v>406334</v>
      </c>
      <c r="J1902" s="1">
        <v>32</v>
      </c>
      <c r="K1902" t="s">
        <v>74</v>
      </c>
      <c r="L1902" t="s">
        <v>45</v>
      </c>
      <c r="M1902" t="s">
        <v>23</v>
      </c>
      <c r="N1902" s="1">
        <f xml:space="preserve"> ROUND((1 - _xlfn.PERCENTRANK.INC(customers[days_since_last_purchase],customers[[#This Row],[days_since_last_purchase]]))*4 +1,0)</f>
        <v>3</v>
      </c>
      <c r="O1902" s="1">
        <f>ROUND(_xlfn.PERCENTRANK.INC(customers[total_orders],customers[[#This Row],[total_orders]])*4+1,0)</f>
        <v>5</v>
      </c>
      <c r="P1902" s="1">
        <f>ROUND(_xlfn.PERCENTRANK.INC(customers[total_spend_usd],customers[[#This Row],[total_spend_usd]])*4+1,0)</f>
        <v>5</v>
      </c>
      <c r="Q1902" s="1">
        <v>355</v>
      </c>
      <c r="R1902" s="1" t="str">
        <f>_xlfn.XLOOKUP(Q1902,RFM[RFM Score],RFM[Client Segmentation])</f>
        <v>Loyal Customer</v>
      </c>
    </row>
    <row r="1903" spans="1:18" x14ac:dyDescent="0.3">
      <c r="A1903" t="s">
        <v>1955</v>
      </c>
      <c r="B1903" t="s">
        <v>173</v>
      </c>
      <c r="C1903">
        <v>18</v>
      </c>
      <c r="D1903" t="s">
        <v>8069</v>
      </c>
      <c r="E1903" t="s">
        <v>8084</v>
      </c>
      <c r="F1903" t="s">
        <v>12</v>
      </c>
      <c r="G1903">
        <v>7</v>
      </c>
      <c r="H1903" s="1">
        <v>2961</v>
      </c>
      <c r="I1903">
        <v>21575</v>
      </c>
      <c r="J1903" s="1">
        <v>64</v>
      </c>
      <c r="K1903" t="s">
        <v>40</v>
      </c>
      <c r="L1903" t="s">
        <v>45</v>
      </c>
      <c r="M1903" t="s">
        <v>15</v>
      </c>
      <c r="N1903" s="1">
        <f xml:space="preserve"> ROUND((1 - _xlfn.PERCENTRANK.INC(customers[days_since_last_purchase],customers[[#This Row],[days_since_last_purchase]]))*4 +1,0)</f>
        <v>2</v>
      </c>
      <c r="O1903" s="1">
        <f>ROUND(_xlfn.PERCENTRANK.INC(customers[total_orders],customers[[#This Row],[total_orders]])*4+1,0)</f>
        <v>2</v>
      </c>
      <c r="P1903" s="1">
        <f>ROUND(_xlfn.PERCENTRANK.INC(customers[total_spend_usd],customers[[#This Row],[total_spend_usd]])*4+1,0)</f>
        <v>2</v>
      </c>
      <c r="Q1903" s="1">
        <v>222</v>
      </c>
      <c r="R1903" s="1" t="str">
        <f>_xlfn.XLOOKUP(Q1903,RFM[RFM Score],RFM[Client Segmentation])</f>
        <v>Hibernating</v>
      </c>
    </row>
    <row r="1904" spans="1:18" x14ac:dyDescent="0.3">
      <c r="A1904" t="s">
        <v>1956</v>
      </c>
      <c r="B1904" t="s">
        <v>68</v>
      </c>
      <c r="C1904">
        <v>49</v>
      </c>
      <c r="D1904" t="s">
        <v>8071</v>
      </c>
      <c r="E1904" t="s">
        <v>8084</v>
      </c>
      <c r="F1904" t="s">
        <v>12</v>
      </c>
      <c r="G1904">
        <v>9</v>
      </c>
      <c r="H1904" s="1">
        <v>6238</v>
      </c>
      <c r="I1904">
        <v>62974</v>
      </c>
      <c r="J1904" s="1">
        <v>52</v>
      </c>
      <c r="K1904" t="s">
        <v>28</v>
      </c>
      <c r="L1904" t="s">
        <v>14</v>
      </c>
      <c r="M1904" t="s">
        <v>15</v>
      </c>
      <c r="N1904" s="1">
        <f xml:space="preserve"> ROUND((1 - _xlfn.PERCENTRANK.INC(customers[days_since_last_purchase],customers[[#This Row],[days_since_last_purchase]]))*4 +1,0)</f>
        <v>3</v>
      </c>
      <c r="O1904" s="1">
        <f>ROUND(_xlfn.PERCENTRANK.INC(customers[total_orders],customers[[#This Row],[total_orders]])*4+1,0)</f>
        <v>2</v>
      </c>
      <c r="P1904" s="1">
        <f>ROUND(_xlfn.PERCENTRANK.INC(customers[total_spend_usd],customers[[#This Row],[total_spend_usd]])*4+1,0)</f>
        <v>3</v>
      </c>
      <c r="Q1904" s="1">
        <v>323</v>
      </c>
      <c r="R1904" s="1" t="str">
        <f>_xlfn.XLOOKUP(Q1904,RFM[RFM Score],RFM[Client Segmentation])</f>
        <v>Potential Loyalist</v>
      </c>
    </row>
    <row r="1905" spans="1:18" x14ac:dyDescent="0.3">
      <c r="A1905" t="s">
        <v>1957</v>
      </c>
      <c r="B1905" t="s">
        <v>68</v>
      </c>
      <c r="C1905">
        <v>31</v>
      </c>
      <c r="D1905" t="s">
        <v>8070</v>
      </c>
      <c r="E1905" t="s">
        <v>8084</v>
      </c>
      <c r="F1905" t="s">
        <v>12</v>
      </c>
      <c r="G1905">
        <v>17</v>
      </c>
      <c r="H1905" s="1">
        <v>8071</v>
      </c>
      <c r="I1905">
        <v>141829</v>
      </c>
      <c r="J1905" s="1">
        <v>8</v>
      </c>
      <c r="K1905" t="s">
        <v>25</v>
      </c>
      <c r="L1905" t="s">
        <v>14</v>
      </c>
      <c r="M1905" t="s">
        <v>23</v>
      </c>
      <c r="N1905" s="1">
        <f xml:space="preserve"> ROUND((1 - _xlfn.PERCENTRANK.INC(customers[days_since_last_purchase],customers[[#This Row],[days_since_last_purchase]]))*4 +1,0)</f>
        <v>4</v>
      </c>
      <c r="O1905" s="1">
        <f>ROUND(_xlfn.PERCENTRANK.INC(customers[total_orders],customers[[#This Row],[total_orders]])*4+1,0)</f>
        <v>3</v>
      </c>
      <c r="P1905" s="1">
        <f>ROUND(_xlfn.PERCENTRANK.INC(customers[total_spend_usd],customers[[#This Row],[total_spend_usd]])*4+1,0)</f>
        <v>4</v>
      </c>
      <c r="Q1905" s="1">
        <v>434</v>
      </c>
      <c r="R1905" s="1" t="str">
        <f>_xlfn.XLOOKUP(Q1905,RFM[RFM Score],RFM[Client Segmentation])</f>
        <v>Need Attention</v>
      </c>
    </row>
    <row r="1906" spans="1:18" x14ac:dyDescent="0.3">
      <c r="A1906" t="s">
        <v>1958</v>
      </c>
      <c r="B1906" t="s">
        <v>11</v>
      </c>
      <c r="C1906">
        <v>39</v>
      </c>
      <c r="D1906" t="s">
        <v>8068</v>
      </c>
      <c r="E1906" t="s">
        <v>8085</v>
      </c>
      <c r="F1906" t="s">
        <v>17</v>
      </c>
      <c r="G1906">
        <v>77</v>
      </c>
      <c r="H1906" s="1">
        <v>13592</v>
      </c>
      <c r="I1906">
        <v>1152878</v>
      </c>
      <c r="J1906" s="1">
        <v>322</v>
      </c>
      <c r="K1906" t="s">
        <v>25</v>
      </c>
      <c r="L1906" t="s">
        <v>22</v>
      </c>
      <c r="M1906" t="s">
        <v>15</v>
      </c>
      <c r="N1906" s="1">
        <f xml:space="preserve"> ROUND((1 - _xlfn.PERCENTRANK.INC(customers[days_since_last_purchase],customers[[#This Row],[days_since_last_purchase]]))*4 +1,0)</f>
        <v>1</v>
      </c>
      <c r="O1906" s="1">
        <f>ROUND(_xlfn.PERCENTRANK.INC(customers[total_orders],customers[[#This Row],[total_orders]])*4+1,0)</f>
        <v>5</v>
      </c>
      <c r="P1906" s="1">
        <f>ROUND(_xlfn.PERCENTRANK.INC(customers[total_spend_usd],customers[[#This Row],[total_spend_usd]])*4+1,0)</f>
        <v>5</v>
      </c>
      <c r="Q1906" s="1">
        <v>155</v>
      </c>
      <c r="R1906" s="1" t="str">
        <f>_xlfn.XLOOKUP(Q1906,RFM[RFM Score],RFM[Client Segmentation])</f>
        <v>Cannot Lose Them</v>
      </c>
    </row>
    <row r="1907" spans="1:18" x14ac:dyDescent="0.3">
      <c r="A1907" t="s">
        <v>1959</v>
      </c>
      <c r="B1907" t="s">
        <v>11</v>
      </c>
      <c r="C1907">
        <v>18</v>
      </c>
      <c r="D1907" t="s">
        <v>8069</v>
      </c>
      <c r="E1907" t="s">
        <v>8084</v>
      </c>
      <c r="F1907" t="s">
        <v>12</v>
      </c>
      <c r="G1907">
        <v>35</v>
      </c>
      <c r="H1907" s="1">
        <v>10299</v>
      </c>
      <c r="I1907">
        <v>363091</v>
      </c>
      <c r="J1907" s="1">
        <v>11</v>
      </c>
      <c r="K1907" t="s">
        <v>37</v>
      </c>
      <c r="L1907" t="s">
        <v>34</v>
      </c>
      <c r="M1907" t="s">
        <v>23</v>
      </c>
      <c r="N1907" s="1">
        <f xml:space="preserve"> ROUND((1 - _xlfn.PERCENTRANK.INC(customers[days_since_last_purchase],customers[[#This Row],[days_since_last_purchase]]))*4 +1,0)</f>
        <v>4</v>
      </c>
      <c r="O1907" s="1">
        <f>ROUND(_xlfn.PERCENTRANK.INC(customers[total_orders],customers[[#This Row],[total_orders]])*4+1,0)</f>
        <v>5</v>
      </c>
      <c r="P1907" s="1">
        <f>ROUND(_xlfn.PERCENTRANK.INC(customers[total_spend_usd],customers[[#This Row],[total_spend_usd]])*4+1,0)</f>
        <v>5</v>
      </c>
      <c r="Q1907" s="1">
        <v>455</v>
      </c>
      <c r="R1907" s="1" t="str">
        <f>_xlfn.XLOOKUP(Q1907,RFM[RFM Score],RFM[Client Segmentation])</f>
        <v>Champion</v>
      </c>
    </row>
    <row r="1908" spans="1:18" x14ac:dyDescent="0.3">
      <c r="A1908" t="s">
        <v>1960</v>
      </c>
      <c r="B1908" t="s">
        <v>33</v>
      </c>
      <c r="C1908">
        <v>25</v>
      </c>
      <c r="D1908" t="s">
        <v>8070</v>
      </c>
      <c r="E1908" t="s">
        <v>8084</v>
      </c>
      <c r="F1908" t="s">
        <v>17</v>
      </c>
      <c r="G1908">
        <v>12</v>
      </c>
      <c r="H1908" s="1">
        <v>8225</v>
      </c>
      <c r="I1908">
        <v>109045</v>
      </c>
      <c r="J1908" s="1">
        <v>110</v>
      </c>
      <c r="K1908" t="s">
        <v>28</v>
      </c>
      <c r="L1908" t="s">
        <v>47</v>
      </c>
      <c r="M1908" t="s">
        <v>15</v>
      </c>
      <c r="N1908" s="1">
        <f xml:space="preserve"> ROUND((1 - _xlfn.PERCENTRANK.INC(customers[days_since_last_purchase],customers[[#This Row],[days_since_last_purchase]]))*4 +1,0)</f>
        <v>2</v>
      </c>
      <c r="O1908" s="1">
        <f>ROUND(_xlfn.PERCENTRANK.INC(customers[total_orders],customers[[#This Row],[total_orders]])*4+1,0)</f>
        <v>3</v>
      </c>
      <c r="P1908" s="1">
        <f>ROUND(_xlfn.PERCENTRANK.INC(customers[total_spend_usd],customers[[#This Row],[total_spend_usd]])*4+1,0)</f>
        <v>3</v>
      </c>
      <c r="Q1908" s="1">
        <v>233</v>
      </c>
      <c r="R1908" s="1" t="str">
        <f>_xlfn.XLOOKUP(Q1908,RFM[RFM Score],RFM[Client Segmentation])</f>
        <v>Hibernating</v>
      </c>
    </row>
    <row r="1909" spans="1:18" x14ac:dyDescent="0.3">
      <c r="A1909" t="s">
        <v>1961</v>
      </c>
      <c r="B1909" t="s">
        <v>107</v>
      </c>
      <c r="C1909">
        <v>29</v>
      </c>
      <c r="D1909" t="s">
        <v>8070</v>
      </c>
      <c r="E1909" t="s">
        <v>8084</v>
      </c>
      <c r="F1909" t="s">
        <v>12</v>
      </c>
      <c r="G1909">
        <v>14</v>
      </c>
      <c r="H1909" s="1">
        <v>13411</v>
      </c>
      <c r="I1909">
        <v>166525</v>
      </c>
      <c r="J1909" s="1">
        <v>64</v>
      </c>
      <c r="K1909" t="s">
        <v>21</v>
      </c>
      <c r="L1909" t="s">
        <v>14</v>
      </c>
      <c r="M1909" t="s">
        <v>15</v>
      </c>
      <c r="N1909" s="1">
        <f xml:space="preserve"> ROUND((1 - _xlfn.PERCENTRANK.INC(customers[days_since_last_purchase],customers[[#This Row],[days_since_last_purchase]]))*4 +1,0)</f>
        <v>2</v>
      </c>
      <c r="O1909" s="1">
        <f>ROUND(_xlfn.PERCENTRANK.INC(customers[total_orders],customers[[#This Row],[total_orders]])*4+1,0)</f>
        <v>3</v>
      </c>
      <c r="P1909" s="1">
        <f>ROUND(_xlfn.PERCENTRANK.INC(customers[total_spend_usd],customers[[#This Row],[total_spend_usd]])*4+1,0)</f>
        <v>4</v>
      </c>
      <c r="Q1909" s="1">
        <v>234</v>
      </c>
      <c r="R1909" s="1" t="str">
        <f>_xlfn.XLOOKUP(Q1909,RFM[RFM Score],RFM[Client Segmentation])</f>
        <v>At Risk</v>
      </c>
    </row>
    <row r="1910" spans="1:18" x14ac:dyDescent="0.3">
      <c r="A1910" t="s">
        <v>1962</v>
      </c>
      <c r="B1910" t="s">
        <v>68</v>
      </c>
      <c r="C1910">
        <v>28</v>
      </c>
      <c r="D1910" t="s">
        <v>8070</v>
      </c>
      <c r="E1910" t="s">
        <v>8087</v>
      </c>
      <c r="F1910" t="s">
        <v>12</v>
      </c>
      <c r="G1910">
        <v>28</v>
      </c>
      <c r="H1910" s="1">
        <v>4542</v>
      </c>
      <c r="I1910">
        <v>138477</v>
      </c>
      <c r="J1910" s="1">
        <v>49</v>
      </c>
      <c r="K1910" t="s">
        <v>25</v>
      </c>
      <c r="L1910" t="s">
        <v>45</v>
      </c>
      <c r="M1910" t="s">
        <v>15</v>
      </c>
      <c r="N1910" s="1">
        <f xml:space="preserve"> ROUND((1 - _xlfn.PERCENTRANK.INC(customers[days_since_last_purchase],customers[[#This Row],[days_since_last_purchase]]))*4 +1,0)</f>
        <v>3</v>
      </c>
      <c r="O1910" s="1">
        <f>ROUND(_xlfn.PERCENTRANK.INC(customers[total_orders],customers[[#This Row],[total_orders]])*4+1,0)</f>
        <v>4</v>
      </c>
      <c r="P1910" s="1">
        <f>ROUND(_xlfn.PERCENTRANK.INC(customers[total_spend_usd],customers[[#This Row],[total_spend_usd]])*4+1,0)</f>
        <v>4</v>
      </c>
      <c r="Q1910" s="1">
        <v>344</v>
      </c>
      <c r="R1910" s="1" t="str">
        <f>_xlfn.XLOOKUP(Q1910,RFM[RFM Score],RFM[Client Segmentation])</f>
        <v>Loyal Customer</v>
      </c>
    </row>
    <row r="1911" spans="1:18" x14ac:dyDescent="0.3">
      <c r="A1911" t="s">
        <v>1963</v>
      </c>
      <c r="B1911" t="s">
        <v>33</v>
      </c>
      <c r="C1911">
        <v>32</v>
      </c>
      <c r="D1911" t="s">
        <v>8070</v>
      </c>
      <c r="E1911" t="s">
        <v>8085</v>
      </c>
      <c r="F1911" t="s">
        <v>17</v>
      </c>
      <c r="G1911">
        <v>6</v>
      </c>
      <c r="H1911" s="1">
        <v>14893</v>
      </c>
      <c r="I1911">
        <v>91828</v>
      </c>
      <c r="J1911" s="1">
        <v>110</v>
      </c>
      <c r="K1911" t="s">
        <v>37</v>
      </c>
      <c r="L1911" t="s">
        <v>14</v>
      </c>
      <c r="M1911" t="s">
        <v>23</v>
      </c>
      <c r="N1911" s="1">
        <f xml:space="preserve"> ROUND((1 - _xlfn.PERCENTRANK.INC(customers[days_since_last_purchase],customers[[#This Row],[days_since_last_purchase]]))*4 +1,0)</f>
        <v>2</v>
      </c>
      <c r="O1911" s="1">
        <f>ROUND(_xlfn.PERCENTRANK.INC(customers[total_orders],customers[[#This Row],[total_orders]])*4+1,0)</f>
        <v>2</v>
      </c>
      <c r="P1911" s="1">
        <f>ROUND(_xlfn.PERCENTRANK.INC(customers[total_spend_usd],customers[[#This Row],[total_spend_usd]])*4+1,0)</f>
        <v>3</v>
      </c>
      <c r="Q1911" s="1">
        <v>223</v>
      </c>
      <c r="R1911" s="1" t="str">
        <f>_xlfn.XLOOKUP(Q1911,RFM[RFM Score],RFM[Client Segmentation])</f>
        <v>Hibernating</v>
      </c>
    </row>
    <row r="1912" spans="1:18" x14ac:dyDescent="0.3">
      <c r="A1912" t="s">
        <v>1964</v>
      </c>
      <c r="B1912" t="s">
        <v>36</v>
      </c>
      <c r="C1912">
        <v>50</v>
      </c>
      <c r="D1912" t="s">
        <v>8071</v>
      </c>
      <c r="E1912" t="s">
        <v>8084</v>
      </c>
      <c r="F1912" t="s">
        <v>12</v>
      </c>
      <c r="G1912">
        <v>2</v>
      </c>
      <c r="H1912" s="1">
        <v>13996</v>
      </c>
      <c r="I1912">
        <v>30212</v>
      </c>
      <c r="J1912" s="1">
        <v>58</v>
      </c>
      <c r="K1912" t="s">
        <v>25</v>
      </c>
      <c r="L1912" t="s">
        <v>14</v>
      </c>
      <c r="M1912" t="s">
        <v>23</v>
      </c>
      <c r="N1912" s="1">
        <f xml:space="preserve"> ROUND((1 - _xlfn.PERCENTRANK.INC(customers[days_since_last_purchase],customers[[#This Row],[days_since_last_purchase]]))*4 +1,0)</f>
        <v>3</v>
      </c>
      <c r="O1912" s="1">
        <f>ROUND(_xlfn.PERCENTRANK.INC(customers[total_orders],customers[[#This Row],[total_orders]])*4+1,0)</f>
        <v>1</v>
      </c>
      <c r="P1912" s="1">
        <f>ROUND(_xlfn.PERCENTRANK.INC(customers[total_spend_usd],customers[[#This Row],[total_spend_usd]])*4+1,0)</f>
        <v>2</v>
      </c>
      <c r="Q1912" s="1">
        <v>312</v>
      </c>
      <c r="R1912" s="1" t="str">
        <f>_xlfn.XLOOKUP(Q1912,RFM[RFM Score],RFM[Client Segmentation])</f>
        <v>About To Sleep</v>
      </c>
    </row>
    <row r="1913" spans="1:18" x14ac:dyDescent="0.3">
      <c r="A1913" t="s">
        <v>1965</v>
      </c>
      <c r="B1913" t="s">
        <v>11</v>
      </c>
      <c r="C1913">
        <v>32</v>
      </c>
      <c r="D1913" t="s">
        <v>8070</v>
      </c>
      <c r="E1913" t="s">
        <v>8085</v>
      </c>
      <c r="F1913" t="s">
        <v>12</v>
      </c>
      <c r="G1913">
        <v>9</v>
      </c>
      <c r="H1913" s="1">
        <v>3635</v>
      </c>
      <c r="I1913">
        <v>32416</v>
      </c>
      <c r="J1913" s="1">
        <v>114</v>
      </c>
      <c r="K1913" t="s">
        <v>98</v>
      </c>
      <c r="L1913" t="s">
        <v>19</v>
      </c>
      <c r="M1913" t="s">
        <v>15</v>
      </c>
      <c r="N1913" s="1">
        <f xml:space="preserve"> ROUND((1 - _xlfn.PERCENTRANK.INC(customers[days_since_last_purchase],customers[[#This Row],[days_since_last_purchase]]))*4 +1,0)</f>
        <v>2</v>
      </c>
      <c r="O1913" s="1">
        <f>ROUND(_xlfn.PERCENTRANK.INC(customers[total_orders],customers[[#This Row],[total_orders]])*4+1,0)</f>
        <v>2</v>
      </c>
      <c r="P1913" s="1">
        <f>ROUND(_xlfn.PERCENTRANK.INC(customers[total_spend_usd],customers[[#This Row],[total_spend_usd]])*4+1,0)</f>
        <v>2</v>
      </c>
      <c r="Q1913" s="1">
        <v>222</v>
      </c>
      <c r="R1913" s="1" t="str">
        <f>_xlfn.XLOOKUP(Q1913,RFM[RFM Score],RFM[Client Segmentation])</f>
        <v>Hibernating</v>
      </c>
    </row>
    <row r="1914" spans="1:18" x14ac:dyDescent="0.3">
      <c r="A1914" t="s">
        <v>1966</v>
      </c>
      <c r="B1914" t="s">
        <v>214</v>
      </c>
      <c r="C1914">
        <v>51</v>
      </c>
      <c r="D1914" t="s">
        <v>8071</v>
      </c>
      <c r="E1914" t="s">
        <v>8084</v>
      </c>
      <c r="F1914" t="s">
        <v>12</v>
      </c>
      <c r="G1914">
        <v>29</v>
      </c>
      <c r="H1914" s="1">
        <v>10519</v>
      </c>
      <c r="I1914">
        <v>283371</v>
      </c>
      <c r="J1914" s="1">
        <v>13</v>
      </c>
      <c r="K1914" t="s">
        <v>28</v>
      </c>
      <c r="L1914" t="s">
        <v>34</v>
      </c>
      <c r="M1914" t="s">
        <v>15</v>
      </c>
      <c r="N1914" s="1">
        <f xml:space="preserve"> ROUND((1 - _xlfn.PERCENTRANK.INC(customers[days_since_last_purchase],customers[[#This Row],[days_since_last_purchase]]))*4 +1,0)</f>
        <v>4</v>
      </c>
      <c r="O1914" s="1">
        <f>ROUND(_xlfn.PERCENTRANK.INC(customers[total_orders],customers[[#This Row],[total_orders]])*4+1,0)</f>
        <v>4</v>
      </c>
      <c r="P1914" s="1">
        <f>ROUND(_xlfn.PERCENTRANK.INC(customers[total_spend_usd],customers[[#This Row],[total_spend_usd]])*4+1,0)</f>
        <v>4</v>
      </c>
      <c r="Q1914" s="1">
        <v>444</v>
      </c>
      <c r="R1914" s="1" t="str">
        <f>_xlfn.XLOOKUP(Q1914,RFM[RFM Score],RFM[Client Segmentation])</f>
        <v>Loyal Customer</v>
      </c>
    </row>
    <row r="1915" spans="1:18" x14ac:dyDescent="0.3">
      <c r="A1915" t="s">
        <v>1967</v>
      </c>
      <c r="B1915" t="s">
        <v>30</v>
      </c>
      <c r="C1915">
        <v>39</v>
      </c>
      <c r="D1915" t="s">
        <v>8068</v>
      </c>
      <c r="E1915" t="s">
        <v>8084</v>
      </c>
      <c r="F1915" t="s">
        <v>17</v>
      </c>
      <c r="G1915">
        <v>29</v>
      </c>
      <c r="H1915" s="1">
        <v>11008</v>
      </c>
      <c r="I1915">
        <v>301938</v>
      </c>
      <c r="J1915" s="1">
        <v>37</v>
      </c>
      <c r="K1915" t="s">
        <v>18</v>
      </c>
      <c r="L1915" t="s">
        <v>19</v>
      </c>
      <c r="M1915" t="s">
        <v>23</v>
      </c>
      <c r="N1915" s="1">
        <f xml:space="preserve"> ROUND((1 - _xlfn.PERCENTRANK.INC(customers[days_since_last_purchase],customers[[#This Row],[days_since_last_purchase]]))*4 +1,0)</f>
        <v>3</v>
      </c>
      <c r="O1915" s="1">
        <f>ROUND(_xlfn.PERCENTRANK.INC(customers[total_orders],customers[[#This Row],[total_orders]])*4+1,0)</f>
        <v>4</v>
      </c>
      <c r="P1915" s="1">
        <f>ROUND(_xlfn.PERCENTRANK.INC(customers[total_spend_usd],customers[[#This Row],[total_spend_usd]])*4+1,0)</f>
        <v>5</v>
      </c>
      <c r="Q1915" s="1">
        <v>345</v>
      </c>
      <c r="R1915" s="1" t="str">
        <f>_xlfn.XLOOKUP(Q1915,RFM[RFM Score],RFM[Client Segmentation])</f>
        <v>Loyal Customer</v>
      </c>
    </row>
    <row r="1916" spans="1:18" x14ac:dyDescent="0.3">
      <c r="A1916" t="s">
        <v>1968</v>
      </c>
      <c r="B1916" t="s">
        <v>64</v>
      </c>
      <c r="C1916">
        <v>38</v>
      </c>
      <c r="D1916" t="s">
        <v>8068</v>
      </c>
      <c r="E1916" t="s">
        <v>8087</v>
      </c>
      <c r="F1916" t="s">
        <v>12</v>
      </c>
      <c r="G1916">
        <v>3</v>
      </c>
      <c r="H1916" s="1">
        <v>20224</v>
      </c>
      <c r="I1916">
        <v>55986</v>
      </c>
      <c r="J1916" s="1">
        <v>37</v>
      </c>
      <c r="K1916" t="s">
        <v>31</v>
      </c>
      <c r="L1916" t="s">
        <v>19</v>
      </c>
      <c r="M1916" t="s">
        <v>15</v>
      </c>
      <c r="N1916" s="1">
        <f xml:space="preserve"> ROUND((1 - _xlfn.PERCENTRANK.INC(customers[days_since_last_purchase],customers[[#This Row],[days_since_last_purchase]]))*4 +1,0)</f>
        <v>3</v>
      </c>
      <c r="O1916" s="1">
        <f>ROUND(_xlfn.PERCENTRANK.INC(customers[total_orders],customers[[#This Row],[total_orders]])*4+1,0)</f>
        <v>1</v>
      </c>
      <c r="P1916" s="1">
        <f>ROUND(_xlfn.PERCENTRANK.INC(customers[total_spend_usd],customers[[#This Row],[total_spend_usd]])*4+1,0)</f>
        <v>3</v>
      </c>
      <c r="Q1916" s="1">
        <v>313</v>
      </c>
      <c r="R1916" s="1" t="str">
        <f>_xlfn.XLOOKUP(Q1916,RFM[RFM Score],RFM[Client Segmentation])</f>
        <v>Promising</v>
      </c>
    </row>
    <row r="1917" spans="1:18" x14ac:dyDescent="0.3">
      <c r="A1917" t="s">
        <v>1969</v>
      </c>
      <c r="B1917" t="s">
        <v>104</v>
      </c>
      <c r="C1917">
        <v>27</v>
      </c>
      <c r="D1917" t="s">
        <v>8070</v>
      </c>
      <c r="E1917" t="s">
        <v>8084</v>
      </c>
      <c r="F1917" t="s">
        <v>17</v>
      </c>
      <c r="G1917">
        <v>30</v>
      </c>
      <c r="H1917" s="1">
        <v>3934</v>
      </c>
      <c r="I1917">
        <v>107367</v>
      </c>
      <c r="J1917" s="1">
        <v>51</v>
      </c>
      <c r="K1917" t="s">
        <v>25</v>
      </c>
      <c r="L1917" t="s">
        <v>19</v>
      </c>
      <c r="M1917" t="s">
        <v>23</v>
      </c>
      <c r="N1917" s="1">
        <f xml:space="preserve"> ROUND((1 - _xlfn.PERCENTRANK.INC(customers[days_since_last_purchase],customers[[#This Row],[days_since_last_purchase]]))*4 +1,0)</f>
        <v>3</v>
      </c>
      <c r="O1917" s="1">
        <f>ROUND(_xlfn.PERCENTRANK.INC(customers[total_orders],customers[[#This Row],[total_orders]])*4+1,0)</f>
        <v>4</v>
      </c>
      <c r="P1917" s="1">
        <f>ROUND(_xlfn.PERCENTRANK.INC(customers[total_spend_usd],customers[[#This Row],[total_spend_usd]])*4+1,0)</f>
        <v>3</v>
      </c>
      <c r="Q1917" s="1">
        <v>343</v>
      </c>
      <c r="R1917" s="1" t="str">
        <f>_xlfn.XLOOKUP(Q1917,RFM[RFM Score],RFM[Client Segmentation])</f>
        <v>Need Attention</v>
      </c>
    </row>
    <row r="1918" spans="1:18" x14ac:dyDescent="0.3">
      <c r="A1918" t="s">
        <v>1970</v>
      </c>
      <c r="B1918" t="s">
        <v>11</v>
      </c>
      <c r="C1918">
        <v>36</v>
      </c>
      <c r="D1918" t="s">
        <v>8068</v>
      </c>
      <c r="E1918" t="s">
        <v>8085</v>
      </c>
      <c r="F1918" t="s">
        <v>17</v>
      </c>
      <c r="G1918">
        <v>21</v>
      </c>
      <c r="H1918" s="1">
        <v>4354</v>
      </c>
      <c r="I1918">
        <v>87753</v>
      </c>
      <c r="J1918" s="1">
        <v>65</v>
      </c>
      <c r="K1918" t="s">
        <v>13</v>
      </c>
      <c r="L1918" t="s">
        <v>22</v>
      </c>
      <c r="M1918" t="s">
        <v>23</v>
      </c>
      <c r="N1918" s="1">
        <f xml:space="preserve"> ROUND((1 - _xlfn.PERCENTRANK.INC(customers[days_since_last_purchase],customers[[#This Row],[days_since_last_purchase]]))*4 +1,0)</f>
        <v>2</v>
      </c>
      <c r="O1918" s="1">
        <f>ROUND(_xlfn.PERCENTRANK.INC(customers[total_orders],customers[[#This Row],[total_orders]])*4+1,0)</f>
        <v>4</v>
      </c>
      <c r="P1918" s="1">
        <f>ROUND(_xlfn.PERCENTRANK.INC(customers[total_spend_usd],customers[[#This Row],[total_spend_usd]])*4+1,0)</f>
        <v>3</v>
      </c>
      <c r="Q1918" s="1">
        <v>243</v>
      </c>
      <c r="R1918" s="1" t="str">
        <f>_xlfn.XLOOKUP(Q1918,RFM[RFM Score],RFM[Client Segmentation])</f>
        <v>At Risk</v>
      </c>
    </row>
    <row r="1919" spans="1:18" x14ac:dyDescent="0.3">
      <c r="A1919" t="s">
        <v>1971</v>
      </c>
      <c r="B1919" t="s">
        <v>51</v>
      </c>
      <c r="C1919">
        <v>23</v>
      </c>
      <c r="D1919" t="s">
        <v>8069</v>
      </c>
      <c r="E1919" t="s">
        <v>8084</v>
      </c>
      <c r="F1919" t="s">
        <v>17</v>
      </c>
      <c r="G1919">
        <v>14</v>
      </c>
      <c r="H1919" s="1">
        <v>4705</v>
      </c>
      <c r="I1919">
        <v>61719</v>
      </c>
      <c r="J1919" s="1">
        <v>47</v>
      </c>
      <c r="K1919" t="s">
        <v>44</v>
      </c>
      <c r="L1919" t="s">
        <v>19</v>
      </c>
      <c r="M1919" t="s">
        <v>23</v>
      </c>
      <c r="N1919" s="1">
        <f xml:space="preserve"> ROUND((1 - _xlfn.PERCENTRANK.INC(customers[days_since_last_purchase],customers[[#This Row],[days_since_last_purchase]]))*4 +1,0)</f>
        <v>3</v>
      </c>
      <c r="O1919" s="1">
        <f>ROUND(_xlfn.PERCENTRANK.INC(customers[total_orders],customers[[#This Row],[total_orders]])*4+1,0)</f>
        <v>3</v>
      </c>
      <c r="P1919" s="1">
        <f>ROUND(_xlfn.PERCENTRANK.INC(customers[total_spend_usd],customers[[#This Row],[total_spend_usd]])*4+1,0)</f>
        <v>3</v>
      </c>
      <c r="Q1919" s="1">
        <v>333</v>
      </c>
      <c r="R1919" s="1" t="str">
        <f>_xlfn.XLOOKUP(Q1919,RFM[RFM Score],RFM[Client Segmentation])</f>
        <v>Potential Loyalist</v>
      </c>
    </row>
    <row r="1920" spans="1:18" x14ac:dyDescent="0.3">
      <c r="A1920" t="s">
        <v>1972</v>
      </c>
      <c r="B1920" t="s">
        <v>96</v>
      </c>
      <c r="C1920">
        <v>18</v>
      </c>
      <c r="D1920" t="s">
        <v>8069</v>
      </c>
      <c r="E1920" t="s">
        <v>8087</v>
      </c>
      <c r="F1920" t="s">
        <v>12</v>
      </c>
      <c r="G1920">
        <v>12</v>
      </c>
      <c r="H1920" s="1">
        <v>13972</v>
      </c>
      <c r="I1920">
        <v>178751</v>
      </c>
      <c r="J1920" s="1">
        <v>31</v>
      </c>
      <c r="K1920" t="s">
        <v>44</v>
      </c>
      <c r="L1920" t="s">
        <v>14</v>
      </c>
      <c r="M1920" t="s">
        <v>15</v>
      </c>
      <c r="N1920" s="1">
        <f xml:space="preserve"> ROUND((1 - _xlfn.PERCENTRANK.INC(customers[days_since_last_purchase],customers[[#This Row],[days_since_last_purchase]]))*4 +1,0)</f>
        <v>3</v>
      </c>
      <c r="O1920" s="1">
        <f>ROUND(_xlfn.PERCENTRANK.INC(customers[total_orders],customers[[#This Row],[total_orders]])*4+1,0)</f>
        <v>3</v>
      </c>
      <c r="P1920" s="1">
        <f>ROUND(_xlfn.PERCENTRANK.INC(customers[total_spend_usd],customers[[#This Row],[total_spend_usd]])*4+1,0)</f>
        <v>4</v>
      </c>
      <c r="Q1920" s="1">
        <v>334</v>
      </c>
      <c r="R1920" s="1" t="str">
        <f>_xlfn.XLOOKUP(Q1920,RFM[RFM Score],RFM[Client Segmentation])</f>
        <v>Need Attention</v>
      </c>
    </row>
    <row r="1921" spans="1:18" x14ac:dyDescent="0.3">
      <c r="A1921" t="s">
        <v>1973</v>
      </c>
      <c r="B1921" t="s">
        <v>96</v>
      </c>
      <c r="C1921">
        <v>33</v>
      </c>
      <c r="D1921" t="s">
        <v>8070</v>
      </c>
      <c r="E1921" t="s">
        <v>8087</v>
      </c>
      <c r="F1921" t="s">
        <v>17</v>
      </c>
      <c r="G1921">
        <v>14</v>
      </c>
      <c r="H1921" s="1">
        <v>4619</v>
      </c>
      <c r="I1921">
        <v>73706</v>
      </c>
      <c r="J1921" s="1">
        <v>31</v>
      </c>
      <c r="K1921" t="s">
        <v>37</v>
      </c>
      <c r="L1921" t="s">
        <v>19</v>
      </c>
      <c r="M1921" t="s">
        <v>15</v>
      </c>
      <c r="N1921" s="1">
        <f xml:space="preserve"> ROUND((1 - _xlfn.PERCENTRANK.INC(customers[days_since_last_purchase],customers[[#This Row],[days_since_last_purchase]]))*4 +1,0)</f>
        <v>3</v>
      </c>
      <c r="O1921" s="1">
        <f>ROUND(_xlfn.PERCENTRANK.INC(customers[total_orders],customers[[#This Row],[total_orders]])*4+1,0)</f>
        <v>3</v>
      </c>
      <c r="P1921" s="1">
        <f>ROUND(_xlfn.PERCENTRANK.INC(customers[total_spend_usd],customers[[#This Row],[total_spend_usd]])*4+1,0)</f>
        <v>3</v>
      </c>
      <c r="Q1921" s="1">
        <v>333</v>
      </c>
      <c r="R1921" s="1" t="str">
        <f>_xlfn.XLOOKUP(Q1921,RFM[RFM Score],RFM[Client Segmentation])</f>
        <v>Potential Loyalist</v>
      </c>
    </row>
    <row r="1922" spans="1:18" x14ac:dyDescent="0.3">
      <c r="A1922" t="s">
        <v>1974</v>
      </c>
      <c r="B1922" t="s">
        <v>27</v>
      </c>
      <c r="C1922">
        <v>22</v>
      </c>
      <c r="D1922" t="s">
        <v>8069</v>
      </c>
      <c r="E1922" t="s">
        <v>8084</v>
      </c>
      <c r="F1922" t="s">
        <v>17</v>
      </c>
      <c r="G1922">
        <v>8</v>
      </c>
      <c r="H1922" s="1">
        <v>9088</v>
      </c>
      <c r="I1922">
        <v>63109</v>
      </c>
      <c r="J1922" s="1">
        <v>14</v>
      </c>
      <c r="K1922" t="s">
        <v>25</v>
      </c>
      <c r="L1922" t="s">
        <v>19</v>
      </c>
      <c r="M1922" t="s">
        <v>23</v>
      </c>
      <c r="N1922" s="1">
        <f xml:space="preserve"> ROUND((1 - _xlfn.PERCENTRANK.INC(customers[days_since_last_purchase],customers[[#This Row],[days_since_last_purchase]]))*4 +1,0)</f>
        <v>4</v>
      </c>
      <c r="O1922" s="1">
        <f>ROUND(_xlfn.PERCENTRANK.INC(customers[total_orders],customers[[#This Row],[total_orders]])*4+1,0)</f>
        <v>2</v>
      </c>
      <c r="P1922" s="1">
        <f>ROUND(_xlfn.PERCENTRANK.INC(customers[total_spend_usd],customers[[#This Row],[total_spend_usd]])*4+1,0)</f>
        <v>3</v>
      </c>
      <c r="Q1922" s="1">
        <v>423</v>
      </c>
      <c r="R1922" s="1" t="str">
        <f>_xlfn.XLOOKUP(Q1922,RFM[RFM Score],RFM[Client Segmentation])</f>
        <v>Potential Loyalist</v>
      </c>
    </row>
    <row r="1923" spans="1:18" x14ac:dyDescent="0.3">
      <c r="A1923" t="s">
        <v>1975</v>
      </c>
      <c r="B1923" t="s">
        <v>173</v>
      </c>
      <c r="C1923">
        <v>20</v>
      </c>
      <c r="D1923" t="s">
        <v>8069</v>
      </c>
      <c r="E1923" t="s">
        <v>8087</v>
      </c>
      <c r="F1923" t="s">
        <v>12</v>
      </c>
      <c r="G1923">
        <v>14</v>
      </c>
      <c r="H1923" s="1">
        <v>5222</v>
      </c>
      <c r="I1923">
        <v>70235</v>
      </c>
      <c r="J1923" s="1">
        <v>30</v>
      </c>
      <c r="K1923" t="s">
        <v>21</v>
      </c>
      <c r="L1923" t="s">
        <v>14</v>
      </c>
      <c r="M1923" t="s">
        <v>15</v>
      </c>
      <c r="N1923" s="1">
        <f xml:space="preserve"> ROUND((1 - _xlfn.PERCENTRANK.INC(customers[days_since_last_purchase],customers[[#This Row],[days_since_last_purchase]]))*4 +1,0)</f>
        <v>3</v>
      </c>
      <c r="O1923" s="1">
        <f>ROUND(_xlfn.PERCENTRANK.INC(customers[total_orders],customers[[#This Row],[total_orders]])*4+1,0)</f>
        <v>3</v>
      </c>
      <c r="P1923" s="1">
        <f>ROUND(_xlfn.PERCENTRANK.INC(customers[total_spend_usd],customers[[#This Row],[total_spend_usd]])*4+1,0)</f>
        <v>3</v>
      </c>
      <c r="Q1923" s="1">
        <v>333</v>
      </c>
      <c r="R1923" s="1" t="str">
        <f>_xlfn.XLOOKUP(Q1923,RFM[RFM Score],RFM[Client Segmentation])</f>
        <v>Potential Loyalist</v>
      </c>
    </row>
    <row r="1924" spans="1:18" x14ac:dyDescent="0.3">
      <c r="A1924" t="s">
        <v>1976</v>
      </c>
      <c r="B1924" t="s">
        <v>11</v>
      </c>
      <c r="C1924">
        <v>47</v>
      </c>
      <c r="D1924" t="s">
        <v>8071</v>
      </c>
      <c r="E1924" t="s">
        <v>8084</v>
      </c>
      <c r="F1924" t="s">
        <v>17</v>
      </c>
      <c r="G1924">
        <v>9</v>
      </c>
      <c r="H1924" s="1">
        <v>3896</v>
      </c>
      <c r="I1924">
        <v>32767</v>
      </c>
      <c r="J1924" s="1">
        <v>15</v>
      </c>
      <c r="K1924" t="s">
        <v>25</v>
      </c>
      <c r="L1924" t="s">
        <v>45</v>
      </c>
      <c r="M1924" t="s">
        <v>23</v>
      </c>
      <c r="N1924" s="1">
        <f xml:space="preserve"> ROUND((1 - _xlfn.PERCENTRANK.INC(customers[days_since_last_purchase],customers[[#This Row],[days_since_last_purchase]]))*4 +1,0)</f>
        <v>4</v>
      </c>
      <c r="O1924" s="1">
        <f>ROUND(_xlfn.PERCENTRANK.INC(customers[total_orders],customers[[#This Row],[total_orders]])*4+1,0)</f>
        <v>2</v>
      </c>
      <c r="P1924" s="1">
        <f>ROUND(_xlfn.PERCENTRANK.INC(customers[total_spend_usd],customers[[#This Row],[total_spend_usd]])*4+1,0)</f>
        <v>2</v>
      </c>
      <c r="Q1924" s="1">
        <v>422</v>
      </c>
      <c r="R1924" s="1" t="str">
        <f>_xlfn.XLOOKUP(Q1924,RFM[RFM Score],RFM[Client Segmentation])</f>
        <v>New Customer</v>
      </c>
    </row>
    <row r="1925" spans="1:18" x14ac:dyDescent="0.3">
      <c r="A1925" t="s">
        <v>1977</v>
      </c>
      <c r="B1925" t="s">
        <v>11</v>
      </c>
      <c r="C1925">
        <v>46</v>
      </c>
      <c r="D1925" t="s">
        <v>8071</v>
      </c>
      <c r="E1925" t="s">
        <v>8085</v>
      </c>
      <c r="F1925" t="s">
        <v>17</v>
      </c>
      <c r="G1925">
        <v>2</v>
      </c>
      <c r="H1925" s="1">
        <v>23371</v>
      </c>
      <c r="I1925">
        <v>50608</v>
      </c>
      <c r="J1925" s="1">
        <v>32</v>
      </c>
      <c r="K1925" t="s">
        <v>18</v>
      </c>
      <c r="L1925" t="s">
        <v>34</v>
      </c>
      <c r="M1925" t="s">
        <v>23</v>
      </c>
      <c r="N1925" s="1">
        <f xml:space="preserve"> ROUND((1 - _xlfn.PERCENTRANK.INC(customers[days_since_last_purchase],customers[[#This Row],[days_since_last_purchase]]))*4 +1,0)</f>
        <v>3</v>
      </c>
      <c r="O1925" s="1">
        <f>ROUND(_xlfn.PERCENTRANK.INC(customers[total_orders],customers[[#This Row],[total_orders]])*4+1,0)</f>
        <v>1</v>
      </c>
      <c r="P1925" s="1">
        <f>ROUND(_xlfn.PERCENTRANK.INC(customers[total_spend_usd],customers[[#This Row],[total_spend_usd]])*4+1,0)</f>
        <v>3</v>
      </c>
      <c r="Q1925" s="1">
        <v>313</v>
      </c>
      <c r="R1925" s="1" t="str">
        <f>_xlfn.XLOOKUP(Q1925,RFM[RFM Score],RFM[Client Segmentation])</f>
        <v>Promising</v>
      </c>
    </row>
    <row r="1926" spans="1:18" x14ac:dyDescent="0.3">
      <c r="A1926" t="s">
        <v>1978</v>
      </c>
      <c r="B1926" t="s">
        <v>27</v>
      </c>
      <c r="C1926">
        <v>34</v>
      </c>
      <c r="D1926" t="s">
        <v>8070</v>
      </c>
      <c r="E1926" t="s">
        <v>8084</v>
      </c>
      <c r="F1926" t="s">
        <v>12</v>
      </c>
      <c r="G1926">
        <v>3</v>
      </c>
      <c r="H1926" s="1">
        <v>5245</v>
      </c>
      <c r="I1926">
        <v>15374</v>
      </c>
      <c r="J1926" s="1">
        <v>75</v>
      </c>
      <c r="K1926" t="s">
        <v>44</v>
      </c>
      <c r="L1926" t="s">
        <v>47</v>
      </c>
      <c r="M1926" t="s">
        <v>23</v>
      </c>
      <c r="N1926" s="1">
        <f xml:space="preserve"> ROUND((1 - _xlfn.PERCENTRANK.INC(customers[days_since_last_purchase],customers[[#This Row],[days_since_last_purchase]]))*4 +1,0)</f>
        <v>2</v>
      </c>
      <c r="O1926" s="1">
        <f>ROUND(_xlfn.PERCENTRANK.INC(customers[total_orders],customers[[#This Row],[total_orders]])*4+1,0)</f>
        <v>1</v>
      </c>
      <c r="P1926" s="1">
        <f>ROUND(_xlfn.PERCENTRANK.INC(customers[total_spend_usd],customers[[#This Row],[total_spend_usd]])*4+1,0)</f>
        <v>2</v>
      </c>
      <c r="Q1926" s="1">
        <v>212</v>
      </c>
      <c r="R1926" s="1" t="str">
        <f>_xlfn.XLOOKUP(Q1926,RFM[RFM Score],RFM[Client Segmentation])</f>
        <v>Hibernating</v>
      </c>
    </row>
    <row r="1927" spans="1:18" x14ac:dyDescent="0.3">
      <c r="A1927" t="s">
        <v>1979</v>
      </c>
      <c r="B1927" t="s">
        <v>30</v>
      </c>
      <c r="C1927">
        <v>27</v>
      </c>
      <c r="D1927" t="s">
        <v>8070</v>
      </c>
      <c r="E1927" t="s">
        <v>8084</v>
      </c>
      <c r="F1927" t="s">
        <v>12</v>
      </c>
      <c r="G1927">
        <v>31</v>
      </c>
      <c r="H1927" s="1">
        <v>3281</v>
      </c>
      <c r="I1927">
        <v>105749</v>
      </c>
      <c r="J1927" s="1">
        <v>147</v>
      </c>
      <c r="K1927" t="s">
        <v>44</v>
      </c>
      <c r="L1927" t="s">
        <v>14</v>
      </c>
      <c r="M1927" t="s">
        <v>15</v>
      </c>
      <c r="N1927" s="1">
        <f xml:space="preserve"> ROUND((1 - _xlfn.PERCENTRANK.INC(customers[days_since_last_purchase],customers[[#This Row],[days_since_last_purchase]]))*4 +1,0)</f>
        <v>1</v>
      </c>
      <c r="O1927" s="1">
        <f>ROUND(_xlfn.PERCENTRANK.INC(customers[total_orders],customers[[#This Row],[total_orders]])*4+1,0)</f>
        <v>4</v>
      </c>
      <c r="P1927" s="1">
        <f>ROUND(_xlfn.PERCENTRANK.INC(customers[total_spend_usd],customers[[#This Row],[total_spend_usd]])*4+1,0)</f>
        <v>3</v>
      </c>
      <c r="Q1927" s="1">
        <v>143</v>
      </c>
      <c r="R1927" s="1" t="str">
        <f>_xlfn.XLOOKUP(Q1927,RFM[RFM Score],RFM[Client Segmentation])</f>
        <v>At Risk</v>
      </c>
    </row>
    <row r="1928" spans="1:18" x14ac:dyDescent="0.3">
      <c r="A1928" t="s">
        <v>1980</v>
      </c>
      <c r="B1928" t="s">
        <v>11</v>
      </c>
      <c r="C1928">
        <v>30</v>
      </c>
      <c r="D1928" t="s">
        <v>8070</v>
      </c>
      <c r="E1928" t="s">
        <v>8084</v>
      </c>
      <c r="F1928" t="s">
        <v>17</v>
      </c>
      <c r="G1928">
        <v>13</v>
      </c>
      <c r="H1928" s="1">
        <v>7486</v>
      </c>
      <c r="I1928">
        <v>111704</v>
      </c>
      <c r="J1928" s="1">
        <v>88</v>
      </c>
      <c r="K1928" t="s">
        <v>28</v>
      </c>
      <c r="L1928" t="s">
        <v>14</v>
      </c>
      <c r="M1928" t="s">
        <v>23</v>
      </c>
      <c r="N1928" s="1">
        <f xml:space="preserve"> ROUND((1 - _xlfn.PERCENTRANK.INC(customers[days_since_last_purchase],customers[[#This Row],[days_since_last_purchase]]))*4 +1,0)</f>
        <v>2</v>
      </c>
      <c r="O1928" s="1">
        <f>ROUND(_xlfn.PERCENTRANK.INC(customers[total_orders],customers[[#This Row],[total_orders]])*4+1,0)</f>
        <v>3</v>
      </c>
      <c r="P1928" s="1">
        <f>ROUND(_xlfn.PERCENTRANK.INC(customers[total_spend_usd],customers[[#This Row],[total_spend_usd]])*4+1,0)</f>
        <v>4</v>
      </c>
      <c r="Q1928" s="1">
        <v>234</v>
      </c>
      <c r="R1928" s="1" t="str">
        <f>_xlfn.XLOOKUP(Q1928,RFM[RFM Score],RFM[Client Segmentation])</f>
        <v>At Risk</v>
      </c>
    </row>
    <row r="1929" spans="1:18" x14ac:dyDescent="0.3">
      <c r="A1929" t="s">
        <v>1981</v>
      </c>
      <c r="B1929" t="s">
        <v>68</v>
      </c>
      <c r="C1929">
        <v>40</v>
      </c>
      <c r="D1929" t="s">
        <v>8068</v>
      </c>
      <c r="E1929" t="s">
        <v>8084</v>
      </c>
      <c r="F1929" t="s">
        <v>17</v>
      </c>
      <c r="G1929">
        <v>17</v>
      </c>
      <c r="H1929" s="1">
        <v>6382</v>
      </c>
      <c r="I1929">
        <v>119828</v>
      </c>
      <c r="J1929" s="1">
        <v>135</v>
      </c>
      <c r="K1929" t="s">
        <v>25</v>
      </c>
      <c r="L1929" t="s">
        <v>22</v>
      </c>
      <c r="M1929" t="s">
        <v>23</v>
      </c>
      <c r="N1929" s="1">
        <f xml:space="preserve"> ROUND((1 - _xlfn.PERCENTRANK.INC(customers[days_since_last_purchase],customers[[#This Row],[days_since_last_purchase]]))*4 +1,0)</f>
        <v>1</v>
      </c>
      <c r="O1929" s="1">
        <f>ROUND(_xlfn.PERCENTRANK.INC(customers[total_orders],customers[[#This Row],[total_orders]])*4+1,0)</f>
        <v>3</v>
      </c>
      <c r="P1929" s="1">
        <f>ROUND(_xlfn.PERCENTRANK.INC(customers[total_spend_usd],customers[[#This Row],[total_spend_usd]])*4+1,0)</f>
        <v>4</v>
      </c>
      <c r="Q1929" s="1">
        <v>134</v>
      </c>
      <c r="R1929" s="1" t="str">
        <f>_xlfn.XLOOKUP(Q1929,RFM[RFM Score],RFM[Client Segmentation])</f>
        <v>At Risk</v>
      </c>
    </row>
    <row r="1930" spans="1:18" x14ac:dyDescent="0.3">
      <c r="A1930" t="s">
        <v>1982</v>
      </c>
      <c r="B1930" t="s">
        <v>43</v>
      </c>
      <c r="C1930">
        <v>55</v>
      </c>
      <c r="D1930" t="s">
        <v>8072</v>
      </c>
      <c r="E1930" t="s">
        <v>8086</v>
      </c>
      <c r="F1930" t="s">
        <v>12</v>
      </c>
      <c r="G1930">
        <v>12</v>
      </c>
      <c r="H1930" s="1">
        <v>13849</v>
      </c>
      <c r="I1930">
        <v>159786</v>
      </c>
      <c r="J1930" s="1">
        <v>2</v>
      </c>
      <c r="K1930" t="s">
        <v>25</v>
      </c>
      <c r="L1930" t="s">
        <v>14</v>
      </c>
      <c r="M1930" t="s">
        <v>15</v>
      </c>
      <c r="N1930" s="1">
        <f xml:space="preserve"> ROUND((1 - _xlfn.PERCENTRANK.INC(customers[days_since_last_purchase],customers[[#This Row],[days_since_last_purchase]]))*4 +1,0)</f>
        <v>5</v>
      </c>
      <c r="O1930" s="1">
        <f>ROUND(_xlfn.PERCENTRANK.INC(customers[total_orders],customers[[#This Row],[total_orders]])*4+1,0)</f>
        <v>3</v>
      </c>
      <c r="P1930" s="1">
        <f>ROUND(_xlfn.PERCENTRANK.INC(customers[total_spend_usd],customers[[#This Row],[total_spend_usd]])*4+1,0)</f>
        <v>4</v>
      </c>
      <c r="Q1930" s="1">
        <v>534</v>
      </c>
      <c r="R1930" s="1" t="str">
        <f>_xlfn.XLOOKUP(Q1930,RFM[RFM Score],RFM[Client Segmentation])</f>
        <v>Need Attention</v>
      </c>
    </row>
    <row r="1931" spans="1:18" x14ac:dyDescent="0.3">
      <c r="A1931" t="s">
        <v>1983</v>
      </c>
      <c r="B1931" t="s">
        <v>11</v>
      </c>
      <c r="C1931">
        <v>41</v>
      </c>
      <c r="D1931" t="s">
        <v>8068</v>
      </c>
      <c r="E1931" t="s">
        <v>8084</v>
      </c>
      <c r="F1931" t="s">
        <v>12</v>
      </c>
      <c r="G1931">
        <v>15</v>
      </c>
      <c r="H1931" s="1">
        <v>16463</v>
      </c>
      <c r="I1931">
        <v>221045</v>
      </c>
      <c r="J1931" s="1">
        <v>19</v>
      </c>
      <c r="K1931" t="s">
        <v>124</v>
      </c>
      <c r="L1931" t="s">
        <v>14</v>
      </c>
      <c r="M1931" t="s">
        <v>23</v>
      </c>
      <c r="N1931" s="1">
        <f xml:space="preserve"> ROUND((1 - _xlfn.PERCENTRANK.INC(customers[days_since_last_purchase],customers[[#This Row],[days_since_last_purchase]]))*4 +1,0)</f>
        <v>4</v>
      </c>
      <c r="O1931" s="1">
        <f>ROUND(_xlfn.PERCENTRANK.INC(customers[total_orders],customers[[#This Row],[total_orders]])*4+1,0)</f>
        <v>3</v>
      </c>
      <c r="P1931" s="1">
        <f>ROUND(_xlfn.PERCENTRANK.INC(customers[total_spend_usd],customers[[#This Row],[total_spend_usd]])*4+1,0)</f>
        <v>4</v>
      </c>
      <c r="Q1931" s="1">
        <v>434</v>
      </c>
      <c r="R1931" s="1" t="str">
        <f>_xlfn.XLOOKUP(Q1931,RFM[RFM Score],RFM[Client Segmentation])</f>
        <v>Need Attention</v>
      </c>
    </row>
    <row r="1932" spans="1:18" x14ac:dyDescent="0.3">
      <c r="A1932" t="s">
        <v>1984</v>
      </c>
      <c r="B1932" t="s">
        <v>173</v>
      </c>
      <c r="C1932">
        <v>36</v>
      </c>
      <c r="D1932" t="s">
        <v>8068</v>
      </c>
      <c r="E1932" t="s">
        <v>8084</v>
      </c>
      <c r="F1932" t="s">
        <v>17</v>
      </c>
      <c r="G1932">
        <v>4</v>
      </c>
      <c r="H1932" s="1">
        <v>2518</v>
      </c>
      <c r="I1932">
        <v>10206</v>
      </c>
      <c r="J1932" s="1">
        <v>2</v>
      </c>
      <c r="K1932" t="s">
        <v>25</v>
      </c>
      <c r="L1932" t="s">
        <v>19</v>
      </c>
      <c r="M1932" t="s">
        <v>23</v>
      </c>
      <c r="N1932" s="1">
        <f xml:space="preserve"> ROUND((1 - _xlfn.PERCENTRANK.INC(customers[days_since_last_purchase],customers[[#This Row],[days_since_last_purchase]]))*4 +1,0)</f>
        <v>5</v>
      </c>
      <c r="O1932" s="1">
        <f>ROUND(_xlfn.PERCENTRANK.INC(customers[total_orders],customers[[#This Row],[total_orders]])*4+1,0)</f>
        <v>2</v>
      </c>
      <c r="P1932" s="1">
        <f>ROUND(_xlfn.PERCENTRANK.INC(customers[total_spend_usd],customers[[#This Row],[total_spend_usd]])*4+1,0)</f>
        <v>1</v>
      </c>
      <c r="Q1932" s="1">
        <v>521</v>
      </c>
      <c r="R1932" s="1" t="str">
        <f>_xlfn.XLOOKUP(Q1932,RFM[RFM Score],RFM[Client Segmentation])</f>
        <v>Promising</v>
      </c>
    </row>
    <row r="1933" spans="1:18" x14ac:dyDescent="0.3">
      <c r="A1933" t="s">
        <v>1985</v>
      </c>
      <c r="B1933" t="s">
        <v>27</v>
      </c>
      <c r="C1933">
        <v>32</v>
      </c>
      <c r="D1933" t="s">
        <v>8070</v>
      </c>
      <c r="E1933" t="s">
        <v>8085</v>
      </c>
      <c r="F1933" t="s">
        <v>17</v>
      </c>
      <c r="G1933">
        <v>7</v>
      </c>
      <c r="H1933" s="1">
        <v>25318</v>
      </c>
      <c r="I1933">
        <v>191043</v>
      </c>
      <c r="J1933" s="1">
        <v>12</v>
      </c>
      <c r="K1933" t="s">
        <v>21</v>
      </c>
      <c r="L1933" t="s">
        <v>19</v>
      </c>
      <c r="M1933" t="s">
        <v>23</v>
      </c>
      <c r="N1933" s="1">
        <f xml:space="preserve"> ROUND((1 - _xlfn.PERCENTRANK.INC(customers[days_since_last_purchase],customers[[#This Row],[days_since_last_purchase]]))*4 +1,0)</f>
        <v>4</v>
      </c>
      <c r="O1933" s="1">
        <f>ROUND(_xlfn.PERCENTRANK.INC(customers[total_orders],customers[[#This Row],[total_orders]])*4+1,0)</f>
        <v>2</v>
      </c>
      <c r="P1933" s="1">
        <f>ROUND(_xlfn.PERCENTRANK.INC(customers[total_spend_usd],customers[[#This Row],[total_spend_usd]])*4+1,0)</f>
        <v>4</v>
      </c>
      <c r="Q1933" s="1">
        <v>424</v>
      </c>
      <c r="R1933" s="1" t="str">
        <f>_xlfn.XLOOKUP(Q1933,RFM[RFM Score],RFM[Client Segmentation])</f>
        <v>Promising</v>
      </c>
    </row>
    <row r="1934" spans="1:18" x14ac:dyDescent="0.3">
      <c r="A1934" t="s">
        <v>1986</v>
      </c>
      <c r="B1934" t="s">
        <v>43</v>
      </c>
      <c r="C1934">
        <v>29</v>
      </c>
      <c r="D1934" t="s">
        <v>8070</v>
      </c>
      <c r="E1934" t="s">
        <v>8084</v>
      </c>
      <c r="F1934" t="s">
        <v>12</v>
      </c>
      <c r="G1934">
        <v>48</v>
      </c>
      <c r="H1934" s="1">
        <v>2687</v>
      </c>
      <c r="I1934">
        <v>113516</v>
      </c>
      <c r="J1934" s="1">
        <v>36</v>
      </c>
      <c r="K1934" t="s">
        <v>44</v>
      </c>
      <c r="L1934" t="s">
        <v>14</v>
      </c>
      <c r="M1934" t="s">
        <v>23</v>
      </c>
      <c r="N1934" s="1">
        <f xml:space="preserve"> ROUND((1 - _xlfn.PERCENTRANK.INC(customers[days_since_last_purchase],customers[[#This Row],[days_since_last_purchase]]))*4 +1,0)</f>
        <v>3</v>
      </c>
      <c r="O1934" s="1">
        <f>ROUND(_xlfn.PERCENTRANK.INC(customers[total_orders],customers[[#This Row],[total_orders]])*4+1,0)</f>
        <v>5</v>
      </c>
      <c r="P1934" s="1">
        <f>ROUND(_xlfn.PERCENTRANK.INC(customers[total_spend_usd],customers[[#This Row],[total_spend_usd]])*4+1,0)</f>
        <v>4</v>
      </c>
      <c r="Q1934" s="1">
        <v>354</v>
      </c>
      <c r="R1934" s="1" t="str">
        <f>_xlfn.XLOOKUP(Q1934,RFM[RFM Score],RFM[Client Segmentation])</f>
        <v>Loyal Customer</v>
      </c>
    </row>
    <row r="1935" spans="1:18" x14ac:dyDescent="0.3">
      <c r="A1935" t="s">
        <v>1987</v>
      </c>
      <c r="B1935" t="s">
        <v>68</v>
      </c>
      <c r="C1935">
        <v>57</v>
      </c>
      <c r="D1935" t="s">
        <v>8072</v>
      </c>
      <c r="E1935" t="s">
        <v>8085</v>
      </c>
      <c r="F1935" t="s">
        <v>12</v>
      </c>
      <c r="G1935">
        <v>30</v>
      </c>
      <c r="H1935" s="1">
        <v>50112</v>
      </c>
      <c r="I1935">
        <v>1586842</v>
      </c>
      <c r="J1935" s="1">
        <v>26</v>
      </c>
      <c r="K1935" t="s">
        <v>25</v>
      </c>
      <c r="L1935" t="s">
        <v>19</v>
      </c>
      <c r="M1935" t="s">
        <v>23</v>
      </c>
      <c r="N1935" s="1">
        <f xml:space="preserve"> ROUND((1 - _xlfn.PERCENTRANK.INC(customers[days_since_last_purchase],customers[[#This Row],[days_since_last_purchase]]))*4 +1,0)</f>
        <v>4</v>
      </c>
      <c r="O1935" s="1">
        <f>ROUND(_xlfn.PERCENTRANK.INC(customers[total_orders],customers[[#This Row],[total_orders]])*4+1,0)</f>
        <v>4</v>
      </c>
      <c r="P1935" s="1">
        <f>ROUND(_xlfn.PERCENTRANK.INC(customers[total_spend_usd],customers[[#This Row],[total_spend_usd]])*4+1,0)</f>
        <v>5</v>
      </c>
      <c r="Q1935" s="1">
        <v>445</v>
      </c>
      <c r="R1935" s="1" t="str">
        <f>_xlfn.XLOOKUP(Q1935,RFM[RFM Score],RFM[Client Segmentation])</f>
        <v>Champion</v>
      </c>
    </row>
    <row r="1936" spans="1:18" x14ac:dyDescent="0.3">
      <c r="A1936" t="s">
        <v>1988</v>
      </c>
      <c r="B1936" t="s">
        <v>11</v>
      </c>
      <c r="C1936">
        <v>39</v>
      </c>
      <c r="D1936" t="s">
        <v>8068</v>
      </c>
      <c r="E1936" t="s">
        <v>8084</v>
      </c>
      <c r="F1936" t="s">
        <v>12</v>
      </c>
      <c r="G1936">
        <v>17</v>
      </c>
      <c r="H1936" s="1">
        <v>4596</v>
      </c>
      <c r="I1936">
        <v>89564</v>
      </c>
      <c r="J1936" s="1">
        <v>21</v>
      </c>
      <c r="K1936" t="s">
        <v>21</v>
      </c>
      <c r="L1936" t="s">
        <v>19</v>
      </c>
      <c r="M1936" t="s">
        <v>15</v>
      </c>
      <c r="N1936" s="1">
        <f xml:space="preserve"> ROUND((1 - _xlfn.PERCENTRANK.INC(customers[days_since_last_purchase],customers[[#This Row],[days_since_last_purchase]]))*4 +1,0)</f>
        <v>4</v>
      </c>
      <c r="O1936" s="1">
        <f>ROUND(_xlfn.PERCENTRANK.INC(customers[total_orders],customers[[#This Row],[total_orders]])*4+1,0)</f>
        <v>3</v>
      </c>
      <c r="P1936" s="1">
        <f>ROUND(_xlfn.PERCENTRANK.INC(customers[total_spend_usd],customers[[#This Row],[total_spend_usd]])*4+1,0)</f>
        <v>3</v>
      </c>
      <c r="Q1936" s="1">
        <v>433</v>
      </c>
      <c r="R1936" s="1" t="str">
        <f>_xlfn.XLOOKUP(Q1936,RFM[RFM Score],RFM[Client Segmentation])</f>
        <v>Potential Loyalist</v>
      </c>
    </row>
    <row r="1937" spans="1:18" x14ac:dyDescent="0.3">
      <c r="A1937" t="s">
        <v>1989</v>
      </c>
      <c r="B1937" t="s">
        <v>68</v>
      </c>
      <c r="C1937">
        <v>41</v>
      </c>
      <c r="D1937" t="s">
        <v>8068</v>
      </c>
      <c r="E1937" t="s">
        <v>8084</v>
      </c>
      <c r="F1937" t="s">
        <v>17</v>
      </c>
      <c r="G1937">
        <v>11</v>
      </c>
      <c r="H1937" s="1">
        <v>4835</v>
      </c>
      <c r="I1937">
        <v>49511</v>
      </c>
      <c r="J1937" s="1">
        <v>1</v>
      </c>
      <c r="K1937" t="s">
        <v>25</v>
      </c>
      <c r="L1937" t="s">
        <v>14</v>
      </c>
      <c r="M1937" t="s">
        <v>23</v>
      </c>
      <c r="N1937" s="1">
        <f xml:space="preserve"> ROUND((1 - _xlfn.PERCENTRANK.INC(customers[days_since_last_purchase],customers[[#This Row],[days_since_last_purchase]]))*4 +1,0)</f>
        <v>5</v>
      </c>
      <c r="O1937" s="1">
        <f>ROUND(_xlfn.PERCENTRANK.INC(customers[total_orders],customers[[#This Row],[total_orders]])*4+1,0)</f>
        <v>3</v>
      </c>
      <c r="P1937" s="1">
        <f>ROUND(_xlfn.PERCENTRANK.INC(customers[total_spend_usd],customers[[#This Row],[total_spend_usd]])*4+1,0)</f>
        <v>3</v>
      </c>
      <c r="Q1937" s="1">
        <v>533</v>
      </c>
      <c r="R1937" s="1" t="str">
        <f>_xlfn.XLOOKUP(Q1937,RFM[RFM Score],RFM[Client Segmentation])</f>
        <v>Potential Loyalist</v>
      </c>
    </row>
    <row r="1938" spans="1:18" x14ac:dyDescent="0.3">
      <c r="A1938" t="s">
        <v>1990</v>
      </c>
      <c r="B1938" t="s">
        <v>61</v>
      </c>
      <c r="C1938">
        <v>30</v>
      </c>
      <c r="D1938" t="s">
        <v>8070</v>
      </c>
      <c r="E1938" t="s">
        <v>8084</v>
      </c>
      <c r="F1938" t="s">
        <v>17</v>
      </c>
      <c r="G1938">
        <v>12</v>
      </c>
      <c r="H1938" s="1">
        <v>29556</v>
      </c>
      <c r="I1938">
        <v>315661</v>
      </c>
      <c r="J1938" s="1">
        <v>50</v>
      </c>
      <c r="K1938" t="s">
        <v>37</v>
      </c>
      <c r="L1938" t="s">
        <v>19</v>
      </c>
      <c r="M1938" t="s">
        <v>23</v>
      </c>
      <c r="N1938" s="1">
        <f xml:space="preserve"> ROUND((1 - _xlfn.PERCENTRANK.INC(customers[days_since_last_purchase],customers[[#This Row],[days_since_last_purchase]]))*4 +1,0)</f>
        <v>3</v>
      </c>
      <c r="O1938" s="1">
        <f>ROUND(_xlfn.PERCENTRANK.INC(customers[total_orders],customers[[#This Row],[total_orders]])*4+1,0)</f>
        <v>3</v>
      </c>
      <c r="P1938" s="1">
        <f>ROUND(_xlfn.PERCENTRANK.INC(customers[total_spend_usd],customers[[#This Row],[total_spend_usd]])*4+1,0)</f>
        <v>5</v>
      </c>
      <c r="Q1938" s="1">
        <v>335</v>
      </c>
      <c r="R1938" s="1" t="str">
        <f>_xlfn.XLOOKUP(Q1938,RFM[RFM Score],RFM[Client Segmentation])</f>
        <v>Loyal Customer</v>
      </c>
    </row>
    <row r="1939" spans="1:18" x14ac:dyDescent="0.3">
      <c r="A1939" t="s">
        <v>1991</v>
      </c>
      <c r="B1939" t="s">
        <v>68</v>
      </c>
      <c r="C1939">
        <v>44</v>
      </c>
      <c r="D1939" t="s">
        <v>8068</v>
      </c>
      <c r="E1939" t="s">
        <v>8084</v>
      </c>
      <c r="F1939" t="s">
        <v>17</v>
      </c>
      <c r="G1939">
        <v>24</v>
      </c>
      <c r="H1939" s="1">
        <v>8698</v>
      </c>
      <c r="I1939">
        <v>206755</v>
      </c>
      <c r="J1939" s="1">
        <v>39</v>
      </c>
      <c r="K1939" t="s">
        <v>37</v>
      </c>
      <c r="L1939" t="s">
        <v>19</v>
      </c>
      <c r="M1939" t="s">
        <v>15</v>
      </c>
      <c r="N1939" s="1">
        <f xml:space="preserve"> ROUND((1 - _xlfn.PERCENTRANK.INC(customers[days_since_last_purchase],customers[[#This Row],[days_since_last_purchase]]))*4 +1,0)</f>
        <v>3</v>
      </c>
      <c r="O1939" s="1">
        <f>ROUND(_xlfn.PERCENTRANK.INC(customers[total_orders],customers[[#This Row],[total_orders]])*4+1,0)</f>
        <v>4</v>
      </c>
      <c r="P1939" s="1">
        <f>ROUND(_xlfn.PERCENTRANK.INC(customers[total_spend_usd],customers[[#This Row],[total_spend_usd]])*4+1,0)</f>
        <v>4</v>
      </c>
      <c r="Q1939" s="1">
        <v>344</v>
      </c>
      <c r="R1939" s="1" t="str">
        <f>_xlfn.XLOOKUP(Q1939,RFM[RFM Score],RFM[Client Segmentation])</f>
        <v>Loyal Customer</v>
      </c>
    </row>
    <row r="1940" spans="1:18" x14ac:dyDescent="0.3">
      <c r="A1940" t="s">
        <v>1992</v>
      </c>
      <c r="B1940" t="s">
        <v>96</v>
      </c>
      <c r="C1940">
        <v>30</v>
      </c>
      <c r="D1940" t="s">
        <v>8070</v>
      </c>
      <c r="E1940" t="s">
        <v>8084</v>
      </c>
      <c r="F1940" t="s">
        <v>12</v>
      </c>
      <c r="G1940">
        <v>29</v>
      </c>
      <c r="H1940" s="1">
        <v>4899</v>
      </c>
      <c r="I1940">
        <v>13651</v>
      </c>
      <c r="J1940" s="1">
        <v>11</v>
      </c>
      <c r="K1940" t="s">
        <v>21</v>
      </c>
      <c r="L1940" t="s">
        <v>47</v>
      </c>
      <c r="M1940" t="s">
        <v>23</v>
      </c>
      <c r="N1940" s="1">
        <f xml:space="preserve"> ROUND((1 - _xlfn.PERCENTRANK.INC(customers[days_since_last_purchase],customers[[#This Row],[days_since_last_purchase]]))*4 +1,0)</f>
        <v>4</v>
      </c>
      <c r="O1940" s="1">
        <f>ROUND(_xlfn.PERCENTRANK.INC(customers[total_orders],customers[[#This Row],[total_orders]])*4+1,0)</f>
        <v>4</v>
      </c>
      <c r="P1940" s="1">
        <f>ROUND(_xlfn.PERCENTRANK.INC(customers[total_spend_usd],customers[[#This Row],[total_spend_usd]])*4+1,0)</f>
        <v>2</v>
      </c>
      <c r="Q1940" s="1">
        <v>442</v>
      </c>
      <c r="R1940" s="1" t="str">
        <f>_xlfn.XLOOKUP(Q1940,RFM[RFM Score],RFM[Client Segmentation])</f>
        <v>Potential Loyalist</v>
      </c>
    </row>
    <row r="1941" spans="1:18" x14ac:dyDescent="0.3">
      <c r="A1941" t="s">
        <v>1993</v>
      </c>
      <c r="B1941" t="s">
        <v>61</v>
      </c>
      <c r="C1941">
        <v>55</v>
      </c>
      <c r="D1941" t="s">
        <v>8072</v>
      </c>
      <c r="E1941" t="s">
        <v>8084</v>
      </c>
      <c r="F1941" t="s">
        <v>17</v>
      </c>
      <c r="G1941">
        <v>12</v>
      </c>
      <c r="H1941" s="1">
        <v>3519</v>
      </c>
      <c r="I1941">
        <v>47454</v>
      </c>
      <c r="J1941" s="1">
        <v>83</v>
      </c>
      <c r="K1941" t="s">
        <v>28</v>
      </c>
      <c r="L1941" t="s">
        <v>45</v>
      </c>
      <c r="M1941" t="s">
        <v>23</v>
      </c>
      <c r="N1941" s="1">
        <f xml:space="preserve"> ROUND((1 - _xlfn.PERCENTRANK.INC(customers[days_since_last_purchase],customers[[#This Row],[days_since_last_purchase]]))*4 +1,0)</f>
        <v>2</v>
      </c>
      <c r="O1941" s="1">
        <f>ROUND(_xlfn.PERCENTRANK.INC(customers[total_orders],customers[[#This Row],[total_orders]])*4+1,0)</f>
        <v>3</v>
      </c>
      <c r="P1941" s="1">
        <f>ROUND(_xlfn.PERCENTRANK.INC(customers[total_spend_usd],customers[[#This Row],[total_spend_usd]])*4+1,0)</f>
        <v>3</v>
      </c>
      <c r="Q1941" s="1">
        <v>233</v>
      </c>
      <c r="R1941" s="1" t="str">
        <f>_xlfn.XLOOKUP(Q1941,RFM[RFM Score],RFM[Client Segmentation])</f>
        <v>Hibernating</v>
      </c>
    </row>
    <row r="1942" spans="1:18" x14ac:dyDescent="0.3">
      <c r="A1942" t="s">
        <v>1994</v>
      </c>
      <c r="B1942" t="s">
        <v>11</v>
      </c>
      <c r="C1942">
        <v>34</v>
      </c>
      <c r="D1942" t="s">
        <v>8070</v>
      </c>
      <c r="E1942" t="s">
        <v>8084</v>
      </c>
      <c r="F1942" t="s">
        <v>12</v>
      </c>
      <c r="G1942">
        <v>1</v>
      </c>
      <c r="H1942" s="1">
        <v>3334</v>
      </c>
      <c r="I1942">
        <v>3298</v>
      </c>
      <c r="J1942" s="1">
        <v>6</v>
      </c>
      <c r="K1942" t="s">
        <v>28</v>
      </c>
      <c r="L1942" t="s">
        <v>34</v>
      </c>
      <c r="M1942" t="s">
        <v>23</v>
      </c>
      <c r="N1942" s="1">
        <f xml:space="preserve"> ROUND((1 - _xlfn.PERCENTRANK.INC(customers[days_since_last_purchase],customers[[#This Row],[days_since_last_purchase]]))*4 +1,0)</f>
        <v>5</v>
      </c>
      <c r="O1942" s="1">
        <f>ROUND(_xlfn.PERCENTRANK.INC(customers[total_orders],customers[[#This Row],[total_orders]])*4+1,0)</f>
        <v>1</v>
      </c>
      <c r="P1942" s="1">
        <f>ROUND(_xlfn.PERCENTRANK.INC(customers[total_spend_usd],customers[[#This Row],[total_spend_usd]])*4+1,0)</f>
        <v>1</v>
      </c>
      <c r="Q1942" s="1">
        <v>511</v>
      </c>
      <c r="R1942" s="1" t="str">
        <f>_xlfn.XLOOKUP(Q1942,RFM[RFM Score],RFM[Client Segmentation])</f>
        <v>New Customer</v>
      </c>
    </row>
    <row r="1943" spans="1:18" x14ac:dyDescent="0.3">
      <c r="A1943" t="s">
        <v>1995</v>
      </c>
      <c r="B1943" t="s">
        <v>11</v>
      </c>
      <c r="C1943">
        <v>50</v>
      </c>
      <c r="D1943" t="s">
        <v>8071</v>
      </c>
      <c r="E1943" t="s">
        <v>8087</v>
      </c>
      <c r="F1943" t="s">
        <v>17</v>
      </c>
      <c r="G1943">
        <v>22</v>
      </c>
      <c r="H1943" s="1">
        <v>13671</v>
      </c>
      <c r="I1943">
        <v>293734</v>
      </c>
      <c r="J1943" s="1">
        <v>86</v>
      </c>
      <c r="K1943" t="s">
        <v>13</v>
      </c>
      <c r="L1943" t="s">
        <v>47</v>
      </c>
      <c r="M1943" t="s">
        <v>23</v>
      </c>
      <c r="N1943" s="1">
        <f xml:space="preserve"> ROUND((1 - _xlfn.PERCENTRANK.INC(customers[days_since_last_purchase],customers[[#This Row],[days_since_last_purchase]]))*4 +1,0)</f>
        <v>2</v>
      </c>
      <c r="O1943" s="1">
        <f>ROUND(_xlfn.PERCENTRANK.INC(customers[total_orders],customers[[#This Row],[total_orders]])*4+1,0)</f>
        <v>4</v>
      </c>
      <c r="P1943" s="1">
        <f>ROUND(_xlfn.PERCENTRANK.INC(customers[total_spend_usd],customers[[#This Row],[total_spend_usd]])*4+1,0)</f>
        <v>4</v>
      </c>
      <c r="Q1943" s="1">
        <v>244</v>
      </c>
      <c r="R1943" s="1" t="str">
        <f>_xlfn.XLOOKUP(Q1943,RFM[RFM Score],RFM[Client Segmentation])</f>
        <v>At Risk</v>
      </c>
    </row>
    <row r="1944" spans="1:18" x14ac:dyDescent="0.3">
      <c r="A1944" t="s">
        <v>1996</v>
      </c>
      <c r="B1944" t="s">
        <v>68</v>
      </c>
      <c r="C1944">
        <v>21</v>
      </c>
      <c r="D1944" t="s">
        <v>8069</v>
      </c>
      <c r="E1944" t="s">
        <v>8084</v>
      </c>
      <c r="F1944" t="s">
        <v>12</v>
      </c>
      <c r="G1944">
        <v>4</v>
      </c>
      <c r="H1944" s="1">
        <v>23118</v>
      </c>
      <c r="I1944">
        <v>9822</v>
      </c>
      <c r="J1944" s="1">
        <v>16</v>
      </c>
      <c r="K1944" t="s">
        <v>21</v>
      </c>
      <c r="L1944" t="s">
        <v>14</v>
      </c>
      <c r="M1944" t="s">
        <v>23</v>
      </c>
      <c r="N1944" s="1">
        <f xml:space="preserve"> ROUND((1 - _xlfn.PERCENTRANK.INC(customers[days_since_last_purchase],customers[[#This Row],[days_since_last_purchase]]))*4 +1,0)</f>
        <v>4</v>
      </c>
      <c r="O1944" s="1">
        <f>ROUND(_xlfn.PERCENTRANK.INC(customers[total_orders],customers[[#This Row],[total_orders]])*4+1,0)</f>
        <v>2</v>
      </c>
      <c r="P1944" s="1">
        <f>ROUND(_xlfn.PERCENTRANK.INC(customers[total_spend_usd],customers[[#This Row],[total_spend_usd]])*4+1,0)</f>
        <v>1</v>
      </c>
      <c r="Q1944" s="1">
        <v>421</v>
      </c>
      <c r="R1944" s="1" t="str">
        <f>_xlfn.XLOOKUP(Q1944,RFM[RFM Score],RFM[Client Segmentation])</f>
        <v>New Customer</v>
      </c>
    </row>
    <row r="1945" spans="1:18" x14ac:dyDescent="0.3">
      <c r="A1945" t="s">
        <v>1997</v>
      </c>
      <c r="B1945" t="s">
        <v>43</v>
      </c>
      <c r="C1945">
        <v>36</v>
      </c>
      <c r="D1945" t="s">
        <v>8068</v>
      </c>
      <c r="E1945" t="s">
        <v>8084</v>
      </c>
      <c r="F1945" t="s">
        <v>12</v>
      </c>
      <c r="G1945">
        <v>1</v>
      </c>
      <c r="H1945" s="1">
        <v>7967</v>
      </c>
      <c r="I1945">
        <v>7442</v>
      </c>
      <c r="J1945" s="1">
        <v>69</v>
      </c>
      <c r="K1945" t="s">
        <v>37</v>
      </c>
      <c r="L1945" t="s">
        <v>19</v>
      </c>
      <c r="M1945" t="s">
        <v>15</v>
      </c>
      <c r="N1945" s="1">
        <f xml:space="preserve"> ROUND((1 - _xlfn.PERCENTRANK.INC(customers[days_since_last_purchase],customers[[#This Row],[days_since_last_purchase]]))*4 +1,0)</f>
        <v>2</v>
      </c>
      <c r="O1945" s="1">
        <f>ROUND(_xlfn.PERCENTRANK.INC(customers[total_orders],customers[[#This Row],[total_orders]])*4+1,0)</f>
        <v>1</v>
      </c>
      <c r="P1945" s="1">
        <f>ROUND(_xlfn.PERCENTRANK.INC(customers[total_spend_usd],customers[[#This Row],[total_spend_usd]])*4+1,0)</f>
        <v>1</v>
      </c>
      <c r="Q1945" s="1">
        <v>211</v>
      </c>
      <c r="R1945" s="1" t="str">
        <f>_xlfn.XLOOKUP(Q1945,RFM[RFM Score],RFM[Client Segmentation])</f>
        <v>Hibernating</v>
      </c>
    </row>
    <row r="1946" spans="1:18" x14ac:dyDescent="0.3">
      <c r="A1946" t="s">
        <v>1998</v>
      </c>
      <c r="B1946" t="s">
        <v>173</v>
      </c>
      <c r="C1946">
        <v>22</v>
      </c>
      <c r="D1946" t="s">
        <v>8069</v>
      </c>
      <c r="E1946" t="s">
        <v>8084</v>
      </c>
      <c r="F1946" t="s">
        <v>17</v>
      </c>
      <c r="G1946">
        <v>11</v>
      </c>
      <c r="H1946" s="1">
        <v>3546</v>
      </c>
      <c r="I1946">
        <v>41143</v>
      </c>
      <c r="J1946" s="1">
        <v>38</v>
      </c>
      <c r="K1946" t="s">
        <v>37</v>
      </c>
      <c r="L1946" t="s">
        <v>19</v>
      </c>
      <c r="M1946" t="s">
        <v>23</v>
      </c>
      <c r="N1946" s="1">
        <f xml:space="preserve"> ROUND((1 - _xlfn.PERCENTRANK.INC(customers[days_since_last_purchase],customers[[#This Row],[days_since_last_purchase]]))*4 +1,0)</f>
        <v>3</v>
      </c>
      <c r="O1946" s="1">
        <f>ROUND(_xlfn.PERCENTRANK.INC(customers[total_orders],customers[[#This Row],[total_orders]])*4+1,0)</f>
        <v>3</v>
      </c>
      <c r="P1946" s="1">
        <f>ROUND(_xlfn.PERCENTRANK.INC(customers[total_spend_usd],customers[[#This Row],[total_spend_usd]])*4+1,0)</f>
        <v>2</v>
      </c>
      <c r="Q1946" s="1">
        <v>332</v>
      </c>
      <c r="R1946" s="1" t="str">
        <f>_xlfn.XLOOKUP(Q1946,RFM[RFM Score],RFM[Client Segmentation])</f>
        <v>Hibernating</v>
      </c>
    </row>
    <row r="1947" spans="1:18" x14ac:dyDescent="0.3">
      <c r="A1947" t="s">
        <v>1999</v>
      </c>
      <c r="B1947" t="s">
        <v>96</v>
      </c>
      <c r="C1947">
        <v>31</v>
      </c>
      <c r="D1947" t="s">
        <v>8070</v>
      </c>
      <c r="E1947" t="s">
        <v>8087</v>
      </c>
      <c r="F1947" t="s">
        <v>17</v>
      </c>
      <c r="G1947">
        <v>10</v>
      </c>
      <c r="H1947" s="1">
        <v>494</v>
      </c>
      <c r="I1947">
        <v>47284</v>
      </c>
      <c r="J1947" s="1">
        <v>1</v>
      </c>
      <c r="K1947" t="s">
        <v>13</v>
      </c>
      <c r="L1947" t="s">
        <v>19</v>
      </c>
      <c r="M1947" t="s">
        <v>23</v>
      </c>
      <c r="N1947" s="1">
        <f xml:space="preserve"> ROUND((1 - _xlfn.PERCENTRANK.INC(customers[days_since_last_purchase],customers[[#This Row],[days_since_last_purchase]]))*4 +1,0)</f>
        <v>5</v>
      </c>
      <c r="O1947" s="1">
        <f>ROUND(_xlfn.PERCENTRANK.INC(customers[total_orders],customers[[#This Row],[total_orders]])*4+1,0)</f>
        <v>3</v>
      </c>
      <c r="P1947" s="1">
        <f>ROUND(_xlfn.PERCENTRANK.INC(customers[total_spend_usd],customers[[#This Row],[total_spend_usd]])*4+1,0)</f>
        <v>3</v>
      </c>
      <c r="Q1947" s="1">
        <v>533</v>
      </c>
      <c r="R1947" s="1" t="str">
        <f>_xlfn.XLOOKUP(Q1947,RFM[RFM Score],RFM[Client Segmentation])</f>
        <v>Potential Loyalist</v>
      </c>
    </row>
    <row r="1948" spans="1:18" x14ac:dyDescent="0.3">
      <c r="A1948" t="s">
        <v>2000</v>
      </c>
      <c r="B1948" t="s">
        <v>68</v>
      </c>
      <c r="C1948">
        <v>24</v>
      </c>
      <c r="D1948" t="s">
        <v>8069</v>
      </c>
      <c r="E1948" t="s">
        <v>8084</v>
      </c>
      <c r="F1948" t="s">
        <v>12</v>
      </c>
      <c r="G1948">
        <v>10</v>
      </c>
      <c r="H1948" s="1">
        <v>9294</v>
      </c>
      <c r="I1948">
        <v>102728</v>
      </c>
      <c r="J1948" s="1">
        <v>65</v>
      </c>
      <c r="K1948" t="s">
        <v>52</v>
      </c>
      <c r="L1948" t="s">
        <v>47</v>
      </c>
      <c r="M1948" t="s">
        <v>15</v>
      </c>
      <c r="N1948" s="1">
        <f xml:space="preserve"> ROUND((1 - _xlfn.PERCENTRANK.INC(customers[days_since_last_purchase],customers[[#This Row],[days_since_last_purchase]]))*4 +1,0)</f>
        <v>2</v>
      </c>
      <c r="O1948" s="1">
        <f>ROUND(_xlfn.PERCENTRANK.INC(customers[total_orders],customers[[#This Row],[total_orders]])*4+1,0)</f>
        <v>3</v>
      </c>
      <c r="P1948" s="1">
        <f>ROUND(_xlfn.PERCENTRANK.INC(customers[total_spend_usd],customers[[#This Row],[total_spend_usd]])*4+1,0)</f>
        <v>3</v>
      </c>
      <c r="Q1948" s="1">
        <v>233</v>
      </c>
      <c r="R1948" s="1" t="str">
        <f>_xlfn.XLOOKUP(Q1948,RFM[RFM Score],RFM[Client Segmentation])</f>
        <v>Hibernating</v>
      </c>
    </row>
    <row r="1949" spans="1:18" x14ac:dyDescent="0.3">
      <c r="A1949" t="s">
        <v>2001</v>
      </c>
      <c r="B1949" t="s">
        <v>11</v>
      </c>
      <c r="C1949">
        <v>18</v>
      </c>
      <c r="D1949" t="s">
        <v>8069</v>
      </c>
      <c r="E1949" t="s">
        <v>8085</v>
      </c>
      <c r="F1949" t="s">
        <v>17</v>
      </c>
      <c r="G1949">
        <v>10</v>
      </c>
      <c r="H1949" s="1">
        <v>5034</v>
      </c>
      <c r="I1949">
        <v>48179</v>
      </c>
      <c r="J1949" s="1">
        <v>83</v>
      </c>
      <c r="K1949" t="s">
        <v>124</v>
      </c>
      <c r="L1949" t="s">
        <v>19</v>
      </c>
      <c r="M1949" t="s">
        <v>15</v>
      </c>
      <c r="N1949" s="1">
        <f xml:space="preserve"> ROUND((1 - _xlfn.PERCENTRANK.INC(customers[days_since_last_purchase],customers[[#This Row],[days_since_last_purchase]]))*4 +1,0)</f>
        <v>2</v>
      </c>
      <c r="O1949" s="1">
        <f>ROUND(_xlfn.PERCENTRANK.INC(customers[total_orders],customers[[#This Row],[total_orders]])*4+1,0)</f>
        <v>3</v>
      </c>
      <c r="P1949" s="1">
        <f>ROUND(_xlfn.PERCENTRANK.INC(customers[total_spend_usd],customers[[#This Row],[total_spend_usd]])*4+1,0)</f>
        <v>3</v>
      </c>
      <c r="Q1949" s="1">
        <v>233</v>
      </c>
      <c r="R1949" s="1" t="str">
        <f>_xlfn.XLOOKUP(Q1949,RFM[RFM Score],RFM[Client Segmentation])</f>
        <v>Hibernating</v>
      </c>
    </row>
    <row r="1950" spans="1:18" x14ac:dyDescent="0.3">
      <c r="A1950" t="s">
        <v>2002</v>
      </c>
      <c r="B1950" t="s">
        <v>11</v>
      </c>
      <c r="C1950">
        <v>48</v>
      </c>
      <c r="D1950" t="s">
        <v>8071</v>
      </c>
      <c r="E1950" t="s">
        <v>8084</v>
      </c>
      <c r="F1950" t="s">
        <v>17</v>
      </c>
      <c r="G1950">
        <v>5</v>
      </c>
      <c r="H1950" s="1">
        <v>4429</v>
      </c>
      <c r="I1950">
        <v>22687</v>
      </c>
      <c r="J1950" s="1">
        <v>9</v>
      </c>
      <c r="K1950" t="s">
        <v>21</v>
      </c>
      <c r="L1950" t="s">
        <v>14</v>
      </c>
      <c r="M1950" t="s">
        <v>15</v>
      </c>
      <c r="N1950" s="1">
        <f xml:space="preserve"> ROUND((1 - _xlfn.PERCENTRANK.INC(customers[days_since_last_purchase],customers[[#This Row],[days_since_last_purchase]]))*4 +1,0)</f>
        <v>4</v>
      </c>
      <c r="O1950" s="1">
        <f>ROUND(_xlfn.PERCENTRANK.INC(customers[total_orders],customers[[#This Row],[total_orders]])*4+1,0)</f>
        <v>2</v>
      </c>
      <c r="P1950" s="1">
        <f>ROUND(_xlfn.PERCENTRANK.INC(customers[total_spend_usd],customers[[#This Row],[total_spend_usd]])*4+1,0)</f>
        <v>2</v>
      </c>
      <c r="Q1950" s="1">
        <v>422</v>
      </c>
      <c r="R1950" s="1" t="str">
        <f>_xlfn.XLOOKUP(Q1950,RFM[RFM Score],RFM[Client Segmentation])</f>
        <v>New Customer</v>
      </c>
    </row>
    <row r="1951" spans="1:18" x14ac:dyDescent="0.3">
      <c r="A1951" t="s">
        <v>2003</v>
      </c>
      <c r="B1951" t="s">
        <v>43</v>
      </c>
      <c r="C1951">
        <v>48</v>
      </c>
      <c r="D1951" t="s">
        <v>8071</v>
      </c>
      <c r="E1951" t="s">
        <v>8085</v>
      </c>
      <c r="F1951" t="s">
        <v>12</v>
      </c>
      <c r="G1951">
        <v>8</v>
      </c>
      <c r="H1951" s="1">
        <v>1434</v>
      </c>
      <c r="I1951">
        <v>976</v>
      </c>
      <c r="J1951" s="1">
        <v>17</v>
      </c>
      <c r="K1951" t="s">
        <v>55</v>
      </c>
      <c r="L1951" t="s">
        <v>14</v>
      </c>
      <c r="M1951" t="s">
        <v>15</v>
      </c>
      <c r="N1951" s="1">
        <f xml:space="preserve"> ROUND((1 - _xlfn.PERCENTRANK.INC(customers[days_since_last_purchase],customers[[#This Row],[days_since_last_purchase]]))*4 +1,0)</f>
        <v>4</v>
      </c>
      <c r="O1951" s="1">
        <f>ROUND(_xlfn.PERCENTRANK.INC(customers[total_orders],customers[[#This Row],[total_orders]])*4+1,0)</f>
        <v>2</v>
      </c>
      <c r="P1951" s="1">
        <f>ROUND(_xlfn.PERCENTRANK.INC(customers[total_spend_usd],customers[[#This Row],[total_spend_usd]])*4+1,0)</f>
        <v>1</v>
      </c>
      <c r="Q1951" s="1">
        <v>421</v>
      </c>
      <c r="R1951" s="1" t="str">
        <f>_xlfn.XLOOKUP(Q1951,RFM[RFM Score],RFM[Client Segmentation])</f>
        <v>New Customer</v>
      </c>
    </row>
    <row r="1952" spans="1:18" x14ac:dyDescent="0.3">
      <c r="A1952" t="s">
        <v>2004</v>
      </c>
      <c r="B1952" t="s">
        <v>68</v>
      </c>
      <c r="C1952">
        <v>18</v>
      </c>
      <c r="D1952" t="s">
        <v>8069</v>
      </c>
      <c r="E1952" t="s">
        <v>8084</v>
      </c>
      <c r="F1952" t="s">
        <v>17</v>
      </c>
      <c r="G1952">
        <v>3</v>
      </c>
      <c r="H1952" s="1">
        <v>15927</v>
      </c>
      <c r="I1952">
        <v>41318</v>
      </c>
      <c r="J1952" s="1">
        <v>121</v>
      </c>
      <c r="K1952" t="s">
        <v>18</v>
      </c>
      <c r="L1952" t="s">
        <v>14</v>
      </c>
      <c r="M1952" t="s">
        <v>23</v>
      </c>
      <c r="N1952" s="1">
        <f xml:space="preserve"> ROUND((1 - _xlfn.PERCENTRANK.INC(customers[days_since_last_purchase],customers[[#This Row],[days_since_last_purchase]]))*4 +1,0)</f>
        <v>2</v>
      </c>
      <c r="O1952" s="1">
        <f>ROUND(_xlfn.PERCENTRANK.INC(customers[total_orders],customers[[#This Row],[total_orders]])*4+1,0)</f>
        <v>1</v>
      </c>
      <c r="P1952" s="1">
        <f>ROUND(_xlfn.PERCENTRANK.INC(customers[total_spend_usd],customers[[#This Row],[total_spend_usd]])*4+1,0)</f>
        <v>2</v>
      </c>
      <c r="Q1952" s="1">
        <v>212</v>
      </c>
      <c r="R1952" s="1" t="str">
        <f>_xlfn.XLOOKUP(Q1952,RFM[RFM Score],RFM[Client Segmentation])</f>
        <v>Hibernating</v>
      </c>
    </row>
    <row r="1953" spans="1:18" x14ac:dyDescent="0.3">
      <c r="A1953" t="s">
        <v>2005</v>
      </c>
      <c r="B1953" t="s">
        <v>11</v>
      </c>
      <c r="C1953">
        <v>22</v>
      </c>
      <c r="D1953" t="s">
        <v>8069</v>
      </c>
      <c r="E1953" t="s">
        <v>8084</v>
      </c>
      <c r="F1953" t="s">
        <v>17</v>
      </c>
      <c r="G1953">
        <v>14</v>
      </c>
      <c r="H1953" s="1">
        <v>8905</v>
      </c>
      <c r="I1953">
        <v>136066</v>
      </c>
      <c r="J1953" s="1">
        <v>6</v>
      </c>
      <c r="K1953" t="s">
        <v>25</v>
      </c>
      <c r="L1953" t="s">
        <v>34</v>
      </c>
      <c r="M1953" t="s">
        <v>23</v>
      </c>
      <c r="N1953" s="1">
        <f xml:space="preserve"> ROUND((1 - _xlfn.PERCENTRANK.INC(customers[days_since_last_purchase],customers[[#This Row],[days_since_last_purchase]]))*4 +1,0)</f>
        <v>5</v>
      </c>
      <c r="O1953" s="1">
        <f>ROUND(_xlfn.PERCENTRANK.INC(customers[total_orders],customers[[#This Row],[total_orders]])*4+1,0)</f>
        <v>3</v>
      </c>
      <c r="P1953" s="1">
        <f>ROUND(_xlfn.PERCENTRANK.INC(customers[total_spend_usd],customers[[#This Row],[total_spend_usd]])*4+1,0)</f>
        <v>4</v>
      </c>
      <c r="Q1953" s="1">
        <v>534</v>
      </c>
      <c r="R1953" s="1" t="str">
        <f>_xlfn.XLOOKUP(Q1953,RFM[RFM Score],RFM[Client Segmentation])</f>
        <v>Need Attention</v>
      </c>
    </row>
    <row r="1954" spans="1:18" x14ac:dyDescent="0.3">
      <c r="A1954" t="s">
        <v>2006</v>
      </c>
      <c r="B1954" t="s">
        <v>214</v>
      </c>
      <c r="C1954">
        <v>35</v>
      </c>
      <c r="D1954" t="s">
        <v>8068</v>
      </c>
      <c r="E1954" t="s">
        <v>8086</v>
      </c>
      <c r="F1954" t="s">
        <v>12</v>
      </c>
      <c r="G1954">
        <v>48</v>
      </c>
      <c r="H1954" s="1">
        <v>14453</v>
      </c>
      <c r="I1954">
        <v>713791</v>
      </c>
      <c r="J1954" s="1">
        <v>24</v>
      </c>
      <c r="K1954" t="s">
        <v>124</v>
      </c>
      <c r="L1954" t="s">
        <v>45</v>
      </c>
      <c r="M1954" t="s">
        <v>23</v>
      </c>
      <c r="N1954" s="1">
        <f xml:space="preserve"> ROUND((1 - _xlfn.PERCENTRANK.INC(customers[days_since_last_purchase],customers[[#This Row],[days_since_last_purchase]]))*4 +1,0)</f>
        <v>4</v>
      </c>
      <c r="O1954" s="1">
        <f>ROUND(_xlfn.PERCENTRANK.INC(customers[total_orders],customers[[#This Row],[total_orders]])*4+1,0)</f>
        <v>5</v>
      </c>
      <c r="P1954" s="1">
        <f>ROUND(_xlfn.PERCENTRANK.INC(customers[total_spend_usd],customers[[#This Row],[total_spend_usd]])*4+1,0)</f>
        <v>5</v>
      </c>
      <c r="Q1954" s="1">
        <v>455</v>
      </c>
      <c r="R1954" s="1" t="str">
        <f>_xlfn.XLOOKUP(Q1954,RFM[RFM Score],RFM[Client Segmentation])</f>
        <v>Champion</v>
      </c>
    </row>
    <row r="1955" spans="1:18" x14ac:dyDescent="0.3">
      <c r="A1955" t="s">
        <v>2007</v>
      </c>
      <c r="B1955" t="s">
        <v>11</v>
      </c>
      <c r="C1955">
        <v>30</v>
      </c>
      <c r="D1955" t="s">
        <v>8070</v>
      </c>
      <c r="E1955" t="s">
        <v>8084</v>
      </c>
      <c r="F1955" t="s">
        <v>12</v>
      </c>
      <c r="G1955">
        <v>35</v>
      </c>
      <c r="H1955" s="1">
        <v>6273</v>
      </c>
      <c r="I1955">
        <v>237941</v>
      </c>
      <c r="J1955" s="1">
        <v>57</v>
      </c>
      <c r="K1955" t="s">
        <v>25</v>
      </c>
      <c r="L1955" t="s">
        <v>14</v>
      </c>
      <c r="M1955" t="s">
        <v>23</v>
      </c>
      <c r="N1955" s="1">
        <f xml:space="preserve"> ROUND((1 - _xlfn.PERCENTRANK.INC(customers[days_since_last_purchase],customers[[#This Row],[days_since_last_purchase]]))*4 +1,0)</f>
        <v>3</v>
      </c>
      <c r="O1955" s="1">
        <f>ROUND(_xlfn.PERCENTRANK.INC(customers[total_orders],customers[[#This Row],[total_orders]])*4+1,0)</f>
        <v>5</v>
      </c>
      <c r="P1955" s="1">
        <f>ROUND(_xlfn.PERCENTRANK.INC(customers[total_spend_usd],customers[[#This Row],[total_spend_usd]])*4+1,0)</f>
        <v>4</v>
      </c>
      <c r="Q1955" s="1">
        <v>354</v>
      </c>
      <c r="R1955" s="1" t="str">
        <f>_xlfn.XLOOKUP(Q1955,RFM[RFM Score],RFM[Client Segmentation])</f>
        <v>Loyal Customer</v>
      </c>
    </row>
    <row r="1956" spans="1:18" x14ac:dyDescent="0.3">
      <c r="A1956" t="s">
        <v>2008</v>
      </c>
      <c r="B1956" t="s">
        <v>11</v>
      </c>
      <c r="C1956">
        <v>26</v>
      </c>
      <c r="D1956" t="s">
        <v>8070</v>
      </c>
      <c r="E1956" t="s">
        <v>8087</v>
      </c>
      <c r="F1956" t="s">
        <v>12</v>
      </c>
      <c r="G1956">
        <v>9</v>
      </c>
      <c r="H1956" s="1">
        <v>3682</v>
      </c>
      <c r="I1956">
        <v>35073</v>
      </c>
      <c r="J1956" s="1">
        <v>49</v>
      </c>
      <c r="K1956" t="s">
        <v>28</v>
      </c>
      <c r="L1956" t="s">
        <v>34</v>
      </c>
      <c r="M1956" t="s">
        <v>23</v>
      </c>
      <c r="N1956" s="1">
        <f xml:space="preserve"> ROUND((1 - _xlfn.PERCENTRANK.INC(customers[days_since_last_purchase],customers[[#This Row],[days_since_last_purchase]]))*4 +1,0)</f>
        <v>3</v>
      </c>
      <c r="O1956" s="1">
        <f>ROUND(_xlfn.PERCENTRANK.INC(customers[total_orders],customers[[#This Row],[total_orders]])*4+1,0)</f>
        <v>2</v>
      </c>
      <c r="P1956" s="1">
        <f>ROUND(_xlfn.PERCENTRANK.INC(customers[total_spend_usd],customers[[#This Row],[total_spend_usd]])*4+1,0)</f>
        <v>2</v>
      </c>
      <c r="Q1956" s="1">
        <v>322</v>
      </c>
      <c r="R1956" s="1" t="str">
        <f>_xlfn.XLOOKUP(Q1956,RFM[RFM Score],RFM[Client Segmentation])</f>
        <v>Hibernating</v>
      </c>
    </row>
    <row r="1957" spans="1:18" x14ac:dyDescent="0.3">
      <c r="A1957" t="s">
        <v>2009</v>
      </c>
      <c r="B1957" t="s">
        <v>11</v>
      </c>
      <c r="C1957">
        <v>26</v>
      </c>
      <c r="D1957" t="s">
        <v>8070</v>
      </c>
      <c r="E1957" t="s">
        <v>8084</v>
      </c>
      <c r="F1957" t="s">
        <v>12</v>
      </c>
      <c r="G1957">
        <v>3</v>
      </c>
      <c r="H1957" s="1">
        <v>14785</v>
      </c>
      <c r="I1957">
        <v>4932</v>
      </c>
      <c r="J1957" s="1">
        <v>31</v>
      </c>
      <c r="K1957" t="s">
        <v>44</v>
      </c>
      <c r="L1957" t="s">
        <v>34</v>
      </c>
      <c r="M1957" t="s">
        <v>15</v>
      </c>
      <c r="N1957" s="1">
        <f xml:space="preserve"> ROUND((1 - _xlfn.PERCENTRANK.INC(customers[days_since_last_purchase],customers[[#This Row],[days_since_last_purchase]]))*4 +1,0)</f>
        <v>3</v>
      </c>
      <c r="O1957" s="1">
        <f>ROUND(_xlfn.PERCENTRANK.INC(customers[total_orders],customers[[#This Row],[total_orders]])*4+1,0)</f>
        <v>1</v>
      </c>
      <c r="P1957" s="1">
        <f>ROUND(_xlfn.PERCENTRANK.INC(customers[total_spend_usd],customers[[#This Row],[total_spend_usd]])*4+1,0)</f>
        <v>1</v>
      </c>
      <c r="Q1957" s="1">
        <v>311</v>
      </c>
      <c r="R1957" s="1" t="str">
        <f>_xlfn.XLOOKUP(Q1957,RFM[RFM Score],RFM[Client Segmentation])</f>
        <v>New Customer</v>
      </c>
    </row>
    <row r="1958" spans="1:18" x14ac:dyDescent="0.3">
      <c r="A1958" t="s">
        <v>2010</v>
      </c>
      <c r="B1958" t="s">
        <v>147</v>
      </c>
      <c r="C1958">
        <v>35</v>
      </c>
      <c r="D1958" t="s">
        <v>8068</v>
      </c>
      <c r="E1958" t="s">
        <v>8085</v>
      </c>
      <c r="F1958" t="s">
        <v>17</v>
      </c>
      <c r="G1958">
        <v>65</v>
      </c>
      <c r="H1958" s="1">
        <v>21615</v>
      </c>
      <c r="I1958">
        <v>1479839</v>
      </c>
      <c r="J1958" s="1">
        <v>15</v>
      </c>
      <c r="K1958" t="s">
        <v>25</v>
      </c>
      <c r="L1958" t="s">
        <v>19</v>
      </c>
      <c r="M1958" t="s">
        <v>23</v>
      </c>
      <c r="N1958" s="1">
        <f xml:space="preserve"> ROUND((1 - _xlfn.PERCENTRANK.INC(customers[days_since_last_purchase],customers[[#This Row],[days_since_last_purchase]]))*4 +1,0)</f>
        <v>4</v>
      </c>
      <c r="O1958" s="1">
        <f>ROUND(_xlfn.PERCENTRANK.INC(customers[total_orders],customers[[#This Row],[total_orders]])*4+1,0)</f>
        <v>5</v>
      </c>
      <c r="P1958" s="1">
        <f>ROUND(_xlfn.PERCENTRANK.INC(customers[total_spend_usd],customers[[#This Row],[total_spend_usd]])*4+1,0)</f>
        <v>5</v>
      </c>
      <c r="Q1958" s="1">
        <v>455</v>
      </c>
      <c r="R1958" s="1" t="str">
        <f>_xlfn.XLOOKUP(Q1958,RFM[RFM Score],RFM[Client Segmentation])</f>
        <v>Champion</v>
      </c>
    </row>
    <row r="1959" spans="1:18" x14ac:dyDescent="0.3">
      <c r="A1959" t="s">
        <v>2011</v>
      </c>
      <c r="B1959" t="s">
        <v>36</v>
      </c>
      <c r="C1959">
        <v>18</v>
      </c>
      <c r="D1959" t="s">
        <v>8069</v>
      </c>
      <c r="E1959" t="s">
        <v>8084</v>
      </c>
      <c r="F1959" t="s">
        <v>12</v>
      </c>
      <c r="G1959">
        <v>4</v>
      </c>
      <c r="H1959" s="1">
        <v>9161</v>
      </c>
      <c r="I1959">
        <v>3628</v>
      </c>
      <c r="J1959" s="1">
        <v>41</v>
      </c>
      <c r="K1959" t="s">
        <v>40</v>
      </c>
      <c r="L1959" t="s">
        <v>19</v>
      </c>
      <c r="M1959" t="s">
        <v>15</v>
      </c>
      <c r="N1959" s="1">
        <f xml:space="preserve"> ROUND((1 - _xlfn.PERCENTRANK.INC(customers[days_since_last_purchase],customers[[#This Row],[days_since_last_purchase]]))*4 +1,0)</f>
        <v>3</v>
      </c>
      <c r="O1959" s="1">
        <f>ROUND(_xlfn.PERCENTRANK.INC(customers[total_orders],customers[[#This Row],[total_orders]])*4+1,0)</f>
        <v>2</v>
      </c>
      <c r="P1959" s="1">
        <f>ROUND(_xlfn.PERCENTRANK.INC(customers[total_spend_usd],customers[[#This Row],[total_spend_usd]])*4+1,0)</f>
        <v>1</v>
      </c>
      <c r="Q1959" s="1">
        <v>321</v>
      </c>
      <c r="R1959" s="1" t="str">
        <f>_xlfn.XLOOKUP(Q1959,RFM[RFM Score],RFM[Client Segmentation])</f>
        <v>About To Sleep</v>
      </c>
    </row>
    <row r="1960" spans="1:18" x14ac:dyDescent="0.3">
      <c r="A1960" t="s">
        <v>2012</v>
      </c>
      <c r="B1960" t="s">
        <v>49</v>
      </c>
      <c r="C1960">
        <v>45</v>
      </c>
      <c r="D1960" t="s">
        <v>8071</v>
      </c>
      <c r="E1960" t="s">
        <v>8084</v>
      </c>
      <c r="F1960" t="s">
        <v>17</v>
      </c>
      <c r="G1960">
        <v>8</v>
      </c>
      <c r="H1960" s="1">
        <v>5721</v>
      </c>
      <c r="I1960">
        <v>4993</v>
      </c>
      <c r="J1960" s="1">
        <v>14</v>
      </c>
      <c r="K1960" t="s">
        <v>21</v>
      </c>
      <c r="L1960" t="s">
        <v>34</v>
      </c>
      <c r="M1960" t="s">
        <v>23</v>
      </c>
      <c r="N1960" s="1">
        <f xml:space="preserve"> ROUND((1 - _xlfn.PERCENTRANK.INC(customers[days_since_last_purchase],customers[[#This Row],[days_since_last_purchase]]))*4 +1,0)</f>
        <v>4</v>
      </c>
      <c r="O1960" s="1">
        <f>ROUND(_xlfn.PERCENTRANK.INC(customers[total_orders],customers[[#This Row],[total_orders]])*4+1,0)</f>
        <v>2</v>
      </c>
      <c r="P1960" s="1">
        <f>ROUND(_xlfn.PERCENTRANK.INC(customers[total_spend_usd],customers[[#This Row],[total_spend_usd]])*4+1,0)</f>
        <v>1</v>
      </c>
      <c r="Q1960" s="1">
        <v>421</v>
      </c>
      <c r="R1960" s="1" t="str">
        <f>_xlfn.XLOOKUP(Q1960,RFM[RFM Score],RFM[Client Segmentation])</f>
        <v>New Customer</v>
      </c>
    </row>
    <row r="1961" spans="1:18" x14ac:dyDescent="0.3">
      <c r="A1961" t="s">
        <v>2013</v>
      </c>
      <c r="B1961" t="s">
        <v>11</v>
      </c>
      <c r="C1961">
        <v>29</v>
      </c>
      <c r="D1961" t="s">
        <v>8070</v>
      </c>
      <c r="E1961" t="s">
        <v>8084</v>
      </c>
      <c r="F1961" t="s">
        <v>17</v>
      </c>
      <c r="G1961">
        <v>4</v>
      </c>
      <c r="H1961" s="1">
        <v>6501</v>
      </c>
      <c r="I1961">
        <v>2333</v>
      </c>
      <c r="J1961" s="1">
        <v>60</v>
      </c>
      <c r="K1961" t="s">
        <v>28</v>
      </c>
      <c r="L1961" t="s">
        <v>45</v>
      </c>
      <c r="M1961" t="s">
        <v>23</v>
      </c>
      <c r="N1961" s="1">
        <f xml:space="preserve"> ROUND((1 - _xlfn.PERCENTRANK.INC(customers[days_since_last_purchase],customers[[#This Row],[days_since_last_purchase]]))*4 +1,0)</f>
        <v>2</v>
      </c>
      <c r="O1961" s="1">
        <f>ROUND(_xlfn.PERCENTRANK.INC(customers[total_orders],customers[[#This Row],[total_orders]])*4+1,0)</f>
        <v>2</v>
      </c>
      <c r="P1961" s="1">
        <f>ROUND(_xlfn.PERCENTRANK.INC(customers[total_spend_usd],customers[[#This Row],[total_spend_usd]])*4+1,0)</f>
        <v>1</v>
      </c>
      <c r="Q1961" s="1">
        <v>221</v>
      </c>
      <c r="R1961" s="1" t="str">
        <f>_xlfn.XLOOKUP(Q1961,RFM[RFM Score],RFM[Client Segmentation])</f>
        <v>About To Sleep</v>
      </c>
    </row>
    <row r="1962" spans="1:18" x14ac:dyDescent="0.3">
      <c r="A1962" t="s">
        <v>2014</v>
      </c>
      <c r="B1962" t="s">
        <v>96</v>
      </c>
      <c r="C1962">
        <v>44</v>
      </c>
      <c r="D1962" t="s">
        <v>8068</v>
      </c>
      <c r="E1962" t="s">
        <v>8084</v>
      </c>
      <c r="F1962" t="s">
        <v>17</v>
      </c>
      <c r="G1962">
        <v>19</v>
      </c>
      <c r="H1962" s="1">
        <v>23906</v>
      </c>
      <c r="I1962">
        <v>395843</v>
      </c>
      <c r="J1962" s="1">
        <v>10</v>
      </c>
      <c r="K1962" t="s">
        <v>18</v>
      </c>
      <c r="L1962" t="s">
        <v>45</v>
      </c>
      <c r="M1962" t="s">
        <v>15</v>
      </c>
      <c r="N1962" s="1">
        <f xml:space="preserve"> ROUND((1 - _xlfn.PERCENTRANK.INC(customers[days_since_last_purchase],customers[[#This Row],[days_since_last_purchase]]))*4 +1,0)</f>
        <v>4</v>
      </c>
      <c r="O1962" s="1">
        <f>ROUND(_xlfn.PERCENTRANK.INC(customers[total_orders],customers[[#This Row],[total_orders]])*4+1,0)</f>
        <v>4</v>
      </c>
      <c r="P1962" s="1">
        <f>ROUND(_xlfn.PERCENTRANK.INC(customers[total_spend_usd],customers[[#This Row],[total_spend_usd]])*4+1,0)</f>
        <v>5</v>
      </c>
      <c r="Q1962" s="1">
        <v>445</v>
      </c>
      <c r="R1962" s="1" t="str">
        <f>_xlfn.XLOOKUP(Q1962,RFM[RFM Score],RFM[Client Segmentation])</f>
        <v>Champion</v>
      </c>
    </row>
    <row r="1963" spans="1:18" x14ac:dyDescent="0.3">
      <c r="A1963" t="s">
        <v>2015</v>
      </c>
      <c r="B1963" t="s">
        <v>11</v>
      </c>
      <c r="C1963">
        <v>39</v>
      </c>
      <c r="D1963" t="s">
        <v>8068</v>
      </c>
      <c r="E1963" t="s">
        <v>8084</v>
      </c>
      <c r="F1963" t="s">
        <v>12</v>
      </c>
      <c r="G1963">
        <v>6</v>
      </c>
      <c r="H1963" s="1">
        <v>20065</v>
      </c>
      <c r="I1963">
        <v>10882</v>
      </c>
      <c r="J1963" s="1">
        <v>52</v>
      </c>
      <c r="K1963" t="s">
        <v>25</v>
      </c>
      <c r="L1963" t="s">
        <v>34</v>
      </c>
      <c r="M1963" t="s">
        <v>23</v>
      </c>
      <c r="N1963" s="1">
        <f xml:space="preserve"> ROUND((1 - _xlfn.PERCENTRANK.INC(customers[days_since_last_purchase],customers[[#This Row],[days_since_last_purchase]]))*4 +1,0)</f>
        <v>3</v>
      </c>
      <c r="O1963" s="1">
        <f>ROUND(_xlfn.PERCENTRANK.INC(customers[total_orders],customers[[#This Row],[total_orders]])*4+1,0)</f>
        <v>2</v>
      </c>
      <c r="P1963" s="1">
        <f>ROUND(_xlfn.PERCENTRANK.INC(customers[total_spend_usd],customers[[#This Row],[total_spend_usd]])*4+1,0)</f>
        <v>2</v>
      </c>
      <c r="Q1963" s="1">
        <v>322</v>
      </c>
      <c r="R1963" s="1" t="str">
        <f>_xlfn.XLOOKUP(Q1963,RFM[RFM Score],RFM[Client Segmentation])</f>
        <v>Hibernating</v>
      </c>
    </row>
    <row r="1964" spans="1:18" x14ac:dyDescent="0.3">
      <c r="A1964" t="s">
        <v>2016</v>
      </c>
      <c r="B1964" t="s">
        <v>68</v>
      </c>
      <c r="C1964">
        <v>51</v>
      </c>
      <c r="D1964" t="s">
        <v>8071</v>
      </c>
      <c r="E1964" t="s">
        <v>8084</v>
      </c>
      <c r="F1964" t="s">
        <v>12</v>
      </c>
      <c r="G1964">
        <v>12</v>
      </c>
      <c r="H1964" s="1">
        <v>7135</v>
      </c>
      <c r="I1964">
        <v>89899</v>
      </c>
      <c r="J1964" s="1">
        <v>7</v>
      </c>
      <c r="K1964" t="s">
        <v>13</v>
      </c>
      <c r="L1964" t="s">
        <v>34</v>
      </c>
      <c r="M1964" t="s">
        <v>15</v>
      </c>
      <c r="N1964" s="1">
        <f xml:space="preserve"> ROUND((1 - _xlfn.PERCENTRANK.INC(customers[days_since_last_purchase],customers[[#This Row],[days_since_last_purchase]]))*4 +1,0)</f>
        <v>5</v>
      </c>
      <c r="O1964" s="1">
        <f>ROUND(_xlfn.PERCENTRANK.INC(customers[total_orders],customers[[#This Row],[total_orders]])*4+1,0)</f>
        <v>3</v>
      </c>
      <c r="P1964" s="1">
        <f>ROUND(_xlfn.PERCENTRANK.INC(customers[total_spend_usd],customers[[#This Row],[total_spend_usd]])*4+1,0)</f>
        <v>3</v>
      </c>
      <c r="Q1964" s="1">
        <v>533</v>
      </c>
      <c r="R1964" s="1" t="str">
        <f>_xlfn.XLOOKUP(Q1964,RFM[RFM Score],RFM[Client Segmentation])</f>
        <v>Potential Loyalist</v>
      </c>
    </row>
    <row r="1965" spans="1:18" x14ac:dyDescent="0.3">
      <c r="A1965" t="s">
        <v>2017</v>
      </c>
      <c r="B1965" t="s">
        <v>11</v>
      </c>
      <c r="C1965">
        <v>46</v>
      </c>
      <c r="D1965" t="s">
        <v>8071</v>
      </c>
      <c r="E1965" t="s">
        <v>8087</v>
      </c>
      <c r="F1965" t="s">
        <v>12</v>
      </c>
      <c r="G1965">
        <v>9</v>
      </c>
      <c r="H1965" s="1">
        <v>4959</v>
      </c>
      <c r="I1965">
        <v>43647</v>
      </c>
      <c r="J1965" s="1">
        <v>63</v>
      </c>
      <c r="K1965" t="s">
        <v>98</v>
      </c>
      <c r="L1965" t="s">
        <v>34</v>
      </c>
      <c r="M1965" t="s">
        <v>15</v>
      </c>
      <c r="N1965" s="1">
        <f xml:space="preserve"> ROUND((1 - _xlfn.PERCENTRANK.INC(customers[days_since_last_purchase],customers[[#This Row],[days_since_last_purchase]]))*4 +1,0)</f>
        <v>2</v>
      </c>
      <c r="O1965" s="1">
        <f>ROUND(_xlfn.PERCENTRANK.INC(customers[total_orders],customers[[#This Row],[total_orders]])*4+1,0)</f>
        <v>2</v>
      </c>
      <c r="P1965" s="1">
        <f>ROUND(_xlfn.PERCENTRANK.INC(customers[total_spend_usd],customers[[#This Row],[total_spend_usd]])*4+1,0)</f>
        <v>2</v>
      </c>
      <c r="Q1965" s="1">
        <v>222</v>
      </c>
      <c r="R1965" s="1" t="str">
        <f>_xlfn.XLOOKUP(Q1965,RFM[RFM Score],RFM[Client Segmentation])</f>
        <v>Hibernating</v>
      </c>
    </row>
    <row r="1966" spans="1:18" x14ac:dyDescent="0.3">
      <c r="A1966" t="s">
        <v>2018</v>
      </c>
      <c r="B1966" t="s">
        <v>64</v>
      </c>
      <c r="C1966">
        <v>37</v>
      </c>
      <c r="D1966" t="s">
        <v>8068</v>
      </c>
      <c r="E1966" t="s">
        <v>8084</v>
      </c>
      <c r="F1966" t="s">
        <v>12</v>
      </c>
      <c r="G1966">
        <v>13</v>
      </c>
      <c r="H1966" s="1">
        <v>9444</v>
      </c>
      <c r="I1966">
        <v>114169</v>
      </c>
      <c r="J1966" s="1">
        <v>57</v>
      </c>
      <c r="K1966" t="s">
        <v>28</v>
      </c>
      <c r="L1966" t="s">
        <v>45</v>
      </c>
      <c r="M1966" t="s">
        <v>15</v>
      </c>
      <c r="N1966" s="1">
        <f xml:space="preserve"> ROUND((1 - _xlfn.PERCENTRANK.INC(customers[days_since_last_purchase],customers[[#This Row],[days_since_last_purchase]]))*4 +1,0)</f>
        <v>3</v>
      </c>
      <c r="O1966" s="1">
        <f>ROUND(_xlfn.PERCENTRANK.INC(customers[total_orders],customers[[#This Row],[total_orders]])*4+1,0)</f>
        <v>3</v>
      </c>
      <c r="P1966" s="1">
        <f>ROUND(_xlfn.PERCENTRANK.INC(customers[total_spend_usd],customers[[#This Row],[total_spend_usd]])*4+1,0)</f>
        <v>4</v>
      </c>
      <c r="Q1966" s="1">
        <v>334</v>
      </c>
      <c r="R1966" s="1" t="str">
        <f>_xlfn.XLOOKUP(Q1966,RFM[RFM Score],RFM[Client Segmentation])</f>
        <v>Need Attention</v>
      </c>
    </row>
    <row r="1967" spans="1:18" x14ac:dyDescent="0.3">
      <c r="A1967" t="s">
        <v>2019</v>
      </c>
      <c r="B1967" t="s">
        <v>11</v>
      </c>
      <c r="C1967">
        <v>37</v>
      </c>
      <c r="D1967" t="s">
        <v>8068</v>
      </c>
      <c r="E1967" t="s">
        <v>8084</v>
      </c>
      <c r="F1967" t="s">
        <v>17</v>
      </c>
      <c r="G1967">
        <v>18</v>
      </c>
      <c r="H1967" s="1">
        <v>3319</v>
      </c>
      <c r="I1967">
        <v>6247</v>
      </c>
      <c r="J1967" s="1">
        <v>51</v>
      </c>
      <c r="K1967" t="s">
        <v>21</v>
      </c>
      <c r="L1967" t="s">
        <v>19</v>
      </c>
      <c r="M1967" t="s">
        <v>23</v>
      </c>
      <c r="N1967" s="1">
        <f xml:space="preserve"> ROUND((1 - _xlfn.PERCENTRANK.INC(customers[days_since_last_purchase],customers[[#This Row],[days_since_last_purchase]]))*4 +1,0)</f>
        <v>3</v>
      </c>
      <c r="O1967" s="1">
        <f>ROUND(_xlfn.PERCENTRANK.INC(customers[total_orders],customers[[#This Row],[total_orders]])*4+1,0)</f>
        <v>4</v>
      </c>
      <c r="P1967" s="1">
        <f>ROUND(_xlfn.PERCENTRANK.INC(customers[total_spend_usd],customers[[#This Row],[total_spend_usd]])*4+1,0)</f>
        <v>1</v>
      </c>
      <c r="Q1967" s="1">
        <v>341</v>
      </c>
      <c r="R1967" s="1" t="str">
        <f>_xlfn.XLOOKUP(Q1967,RFM[RFM Score],RFM[Client Segmentation])</f>
        <v>Potential Loyalist</v>
      </c>
    </row>
    <row r="1968" spans="1:18" x14ac:dyDescent="0.3">
      <c r="A1968" t="s">
        <v>2020</v>
      </c>
      <c r="B1968" t="s">
        <v>43</v>
      </c>
      <c r="C1968">
        <v>19</v>
      </c>
      <c r="D1968" t="s">
        <v>8069</v>
      </c>
      <c r="E1968" t="s">
        <v>8084</v>
      </c>
      <c r="F1968" t="s">
        <v>12</v>
      </c>
      <c r="G1968">
        <v>4</v>
      </c>
      <c r="H1968" s="1">
        <v>10753</v>
      </c>
      <c r="I1968">
        <v>40079</v>
      </c>
      <c r="J1968" s="1">
        <v>78</v>
      </c>
      <c r="K1968" t="s">
        <v>44</v>
      </c>
      <c r="L1968" t="s">
        <v>19</v>
      </c>
      <c r="M1968" t="s">
        <v>23</v>
      </c>
      <c r="N1968" s="1">
        <f xml:space="preserve"> ROUND((1 - _xlfn.PERCENTRANK.INC(customers[days_since_last_purchase],customers[[#This Row],[days_since_last_purchase]]))*4 +1,0)</f>
        <v>2</v>
      </c>
      <c r="O1968" s="1">
        <f>ROUND(_xlfn.PERCENTRANK.INC(customers[total_orders],customers[[#This Row],[total_orders]])*4+1,0)</f>
        <v>2</v>
      </c>
      <c r="P1968" s="1">
        <f>ROUND(_xlfn.PERCENTRANK.INC(customers[total_spend_usd],customers[[#This Row],[total_spend_usd]])*4+1,0)</f>
        <v>2</v>
      </c>
      <c r="Q1968" s="1">
        <v>222</v>
      </c>
      <c r="R1968" s="1" t="str">
        <f>_xlfn.XLOOKUP(Q1968,RFM[RFM Score],RFM[Client Segmentation])</f>
        <v>Hibernating</v>
      </c>
    </row>
    <row r="1969" spans="1:18" x14ac:dyDescent="0.3">
      <c r="A1969" t="s">
        <v>2021</v>
      </c>
      <c r="B1969" t="s">
        <v>11</v>
      </c>
      <c r="C1969">
        <v>39</v>
      </c>
      <c r="D1969" t="s">
        <v>8068</v>
      </c>
      <c r="E1969" t="s">
        <v>8085</v>
      </c>
      <c r="F1969" t="s">
        <v>12</v>
      </c>
      <c r="G1969">
        <v>24</v>
      </c>
      <c r="H1969" s="1">
        <v>24159</v>
      </c>
      <c r="I1969">
        <v>532243</v>
      </c>
      <c r="J1969" s="1">
        <v>32</v>
      </c>
      <c r="K1969" t="s">
        <v>18</v>
      </c>
      <c r="L1969" t="s">
        <v>14</v>
      </c>
      <c r="M1969" t="s">
        <v>23</v>
      </c>
      <c r="N1969" s="1">
        <f xml:space="preserve"> ROUND((1 - _xlfn.PERCENTRANK.INC(customers[days_since_last_purchase],customers[[#This Row],[days_since_last_purchase]]))*4 +1,0)</f>
        <v>3</v>
      </c>
      <c r="O1969" s="1">
        <f>ROUND(_xlfn.PERCENTRANK.INC(customers[total_orders],customers[[#This Row],[total_orders]])*4+1,0)</f>
        <v>4</v>
      </c>
      <c r="P1969" s="1">
        <f>ROUND(_xlfn.PERCENTRANK.INC(customers[total_spend_usd],customers[[#This Row],[total_spend_usd]])*4+1,0)</f>
        <v>5</v>
      </c>
      <c r="Q1969" s="1">
        <v>345</v>
      </c>
      <c r="R1969" s="1" t="str">
        <f>_xlfn.XLOOKUP(Q1969,RFM[RFM Score],RFM[Client Segmentation])</f>
        <v>Loyal Customer</v>
      </c>
    </row>
    <row r="1970" spans="1:18" x14ac:dyDescent="0.3">
      <c r="A1970" t="s">
        <v>2022</v>
      </c>
      <c r="B1970" t="s">
        <v>96</v>
      </c>
      <c r="C1970">
        <v>45</v>
      </c>
      <c r="D1970" t="s">
        <v>8071</v>
      </c>
      <c r="E1970" t="s">
        <v>8084</v>
      </c>
      <c r="F1970" t="s">
        <v>12</v>
      </c>
      <c r="G1970">
        <v>6</v>
      </c>
      <c r="H1970" s="1">
        <v>2665</v>
      </c>
      <c r="I1970">
        <v>14313</v>
      </c>
      <c r="J1970" s="1">
        <v>2</v>
      </c>
      <c r="K1970" t="s">
        <v>74</v>
      </c>
      <c r="L1970" t="s">
        <v>19</v>
      </c>
      <c r="M1970" t="s">
        <v>15</v>
      </c>
      <c r="N1970" s="1">
        <f xml:space="preserve"> ROUND((1 - _xlfn.PERCENTRANK.INC(customers[days_since_last_purchase],customers[[#This Row],[days_since_last_purchase]]))*4 +1,0)</f>
        <v>5</v>
      </c>
      <c r="O1970" s="1">
        <f>ROUND(_xlfn.PERCENTRANK.INC(customers[total_orders],customers[[#This Row],[total_orders]])*4+1,0)</f>
        <v>2</v>
      </c>
      <c r="P1970" s="1">
        <f>ROUND(_xlfn.PERCENTRANK.INC(customers[total_spend_usd],customers[[#This Row],[total_spend_usd]])*4+1,0)</f>
        <v>2</v>
      </c>
      <c r="Q1970" s="1">
        <v>522</v>
      </c>
      <c r="R1970" s="1" t="str">
        <f>_xlfn.XLOOKUP(Q1970,RFM[RFM Score],RFM[Client Segmentation])</f>
        <v>Promising</v>
      </c>
    </row>
    <row r="1971" spans="1:18" x14ac:dyDescent="0.3">
      <c r="A1971" t="s">
        <v>2023</v>
      </c>
      <c r="B1971" t="s">
        <v>11</v>
      </c>
      <c r="C1971">
        <v>37</v>
      </c>
      <c r="D1971" t="s">
        <v>8068</v>
      </c>
      <c r="E1971" t="s">
        <v>8084</v>
      </c>
      <c r="F1971" t="s">
        <v>12</v>
      </c>
      <c r="G1971">
        <v>5</v>
      </c>
      <c r="H1971" s="1">
        <v>11316</v>
      </c>
      <c r="I1971">
        <v>5917</v>
      </c>
      <c r="J1971" s="1">
        <v>11</v>
      </c>
      <c r="K1971" t="s">
        <v>37</v>
      </c>
      <c r="L1971" t="s">
        <v>45</v>
      </c>
      <c r="M1971" t="s">
        <v>15</v>
      </c>
      <c r="N1971" s="1">
        <f xml:space="preserve"> ROUND((1 - _xlfn.PERCENTRANK.INC(customers[days_since_last_purchase],customers[[#This Row],[days_since_last_purchase]]))*4 +1,0)</f>
        <v>4</v>
      </c>
      <c r="O1971" s="1">
        <f>ROUND(_xlfn.PERCENTRANK.INC(customers[total_orders],customers[[#This Row],[total_orders]])*4+1,0)</f>
        <v>2</v>
      </c>
      <c r="P1971" s="1">
        <f>ROUND(_xlfn.PERCENTRANK.INC(customers[total_spend_usd],customers[[#This Row],[total_spend_usd]])*4+1,0)</f>
        <v>1</v>
      </c>
      <c r="Q1971" s="1">
        <v>421</v>
      </c>
      <c r="R1971" s="1" t="str">
        <f>_xlfn.XLOOKUP(Q1971,RFM[RFM Score],RFM[Client Segmentation])</f>
        <v>New Customer</v>
      </c>
    </row>
    <row r="1972" spans="1:18" x14ac:dyDescent="0.3">
      <c r="A1972" t="s">
        <v>2024</v>
      </c>
      <c r="B1972" t="s">
        <v>11</v>
      </c>
      <c r="C1972">
        <v>50</v>
      </c>
      <c r="D1972" t="s">
        <v>8071</v>
      </c>
      <c r="E1972" t="s">
        <v>8084</v>
      </c>
      <c r="F1972" t="s">
        <v>17</v>
      </c>
      <c r="G1972">
        <v>5</v>
      </c>
      <c r="H1972" s="1">
        <v>10627</v>
      </c>
      <c r="I1972">
        <v>5773</v>
      </c>
      <c r="J1972" s="1">
        <v>13</v>
      </c>
      <c r="K1972" t="s">
        <v>40</v>
      </c>
      <c r="L1972" t="s">
        <v>14</v>
      </c>
      <c r="M1972" t="s">
        <v>23</v>
      </c>
      <c r="N1972" s="1">
        <f xml:space="preserve"> ROUND((1 - _xlfn.PERCENTRANK.INC(customers[days_since_last_purchase],customers[[#This Row],[days_since_last_purchase]]))*4 +1,0)</f>
        <v>4</v>
      </c>
      <c r="O1972" s="1">
        <f>ROUND(_xlfn.PERCENTRANK.INC(customers[total_orders],customers[[#This Row],[total_orders]])*4+1,0)</f>
        <v>2</v>
      </c>
      <c r="P1972" s="1">
        <f>ROUND(_xlfn.PERCENTRANK.INC(customers[total_spend_usd],customers[[#This Row],[total_spend_usd]])*4+1,0)</f>
        <v>1</v>
      </c>
      <c r="Q1972" s="1">
        <v>421</v>
      </c>
      <c r="R1972" s="1" t="str">
        <f>_xlfn.XLOOKUP(Q1972,RFM[RFM Score],RFM[Client Segmentation])</f>
        <v>New Customer</v>
      </c>
    </row>
    <row r="1973" spans="1:18" x14ac:dyDescent="0.3">
      <c r="A1973" t="s">
        <v>2025</v>
      </c>
      <c r="B1973" t="s">
        <v>61</v>
      </c>
      <c r="C1973">
        <v>42</v>
      </c>
      <c r="D1973" t="s">
        <v>8068</v>
      </c>
      <c r="E1973" t="s">
        <v>8086</v>
      </c>
      <c r="F1973" t="s">
        <v>17</v>
      </c>
      <c r="G1973">
        <v>41</v>
      </c>
      <c r="H1973" s="1">
        <v>51842</v>
      </c>
      <c r="I1973">
        <v>2395999</v>
      </c>
      <c r="J1973" s="1">
        <v>96</v>
      </c>
      <c r="K1973" t="s">
        <v>74</v>
      </c>
      <c r="L1973" t="s">
        <v>45</v>
      </c>
      <c r="M1973" t="s">
        <v>23</v>
      </c>
      <c r="N1973" s="1">
        <f xml:space="preserve"> ROUND((1 - _xlfn.PERCENTRANK.INC(customers[days_since_last_purchase],customers[[#This Row],[days_since_last_purchase]]))*4 +1,0)</f>
        <v>2</v>
      </c>
      <c r="O1973" s="1">
        <f>ROUND(_xlfn.PERCENTRANK.INC(customers[total_orders],customers[[#This Row],[total_orders]])*4+1,0)</f>
        <v>5</v>
      </c>
      <c r="P1973" s="1">
        <f>ROUND(_xlfn.PERCENTRANK.INC(customers[total_spend_usd],customers[[#This Row],[total_spend_usd]])*4+1,0)</f>
        <v>5</v>
      </c>
      <c r="Q1973" s="1">
        <v>255</v>
      </c>
      <c r="R1973" s="1" t="str">
        <f>_xlfn.XLOOKUP(Q1973,RFM[RFM Score],RFM[Client Segmentation])</f>
        <v>At Risk</v>
      </c>
    </row>
    <row r="1974" spans="1:18" x14ac:dyDescent="0.3">
      <c r="A1974" t="s">
        <v>2026</v>
      </c>
      <c r="B1974" t="s">
        <v>51</v>
      </c>
      <c r="C1974">
        <v>40</v>
      </c>
      <c r="D1974" t="s">
        <v>8068</v>
      </c>
      <c r="E1974" t="s">
        <v>8087</v>
      </c>
      <c r="F1974" t="s">
        <v>17</v>
      </c>
      <c r="G1974">
        <v>7</v>
      </c>
      <c r="H1974" s="1">
        <v>4131</v>
      </c>
      <c r="I1974">
        <v>29908</v>
      </c>
      <c r="J1974" s="1">
        <v>69</v>
      </c>
      <c r="K1974" t="s">
        <v>21</v>
      </c>
      <c r="L1974" t="s">
        <v>19</v>
      </c>
      <c r="M1974" t="s">
        <v>23</v>
      </c>
      <c r="N1974" s="1">
        <f xml:space="preserve"> ROUND((1 - _xlfn.PERCENTRANK.INC(customers[days_since_last_purchase],customers[[#This Row],[days_since_last_purchase]]))*4 +1,0)</f>
        <v>2</v>
      </c>
      <c r="O1974" s="1">
        <f>ROUND(_xlfn.PERCENTRANK.INC(customers[total_orders],customers[[#This Row],[total_orders]])*4+1,0)</f>
        <v>2</v>
      </c>
      <c r="P1974" s="1">
        <f>ROUND(_xlfn.PERCENTRANK.INC(customers[total_spend_usd],customers[[#This Row],[total_spend_usd]])*4+1,0)</f>
        <v>2</v>
      </c>
      <c r="Q1974" s="1">
        <v>222</v>
      </c>
      <c r="R1974" s="1" t="str">
        <f>_xlfn.XLOOKUP(Q1974,RFM[RFM Score],RFM[Client Segmentation])</f>
        <v>Hibernating</v>
      </c>
    </row>
    <row r="1975" spans="1:18" x14ac:dyDescent="0.3">
      <c r="A1975" t="s">
        <v>2027</v>
      </c>
      <c r="B1975" t="s">
        <v>68</v>
      </c>
      <c r="C1975">
        <v>18</v>
      </c>
      <c r="D1975" t="s">
        <v>8069</v>
      </c>
      <c r="E1975" t="s">
        <v>8087</v>
      </c>
      <c r="F1975" t="s">
        <v>17</v>
      </c>
      <c r="G1975">
        <v>16</v>
      </c>
      <c r="H1975" s="1">
        <v>50438</v>
      </c>
      <c r="I1975">
        <v>744019</v>
      </c>
      <c r="J1975" s="1">
        <v>9</v>
      </c>
      <c r="K1975" t="s">
        <v>40</v>
      </c>
      <c r="L1975" t="s">
        <v>22</v>
      </c>
      <c r="M1975" t="s">
        <v>23</v>
      </c>
      <c r="N1975" s="1">
        <f xml:space="preserve"> ROUND((1 - _xlfn.PERCENTRANK.INC(customers[days_since_last_purchase],customers[[#This Row],[days_since_last_purchase]]))*4 +1,0)</f>
        <v>4</v>
      </c>
      <c r="O1975" s="1">
        <f>ROUND(_xlfn.PERCENTRANK.INC(customers[total_orders],customers[[#This Row],[total_orders]])*4+1,0)</f>
        <v>3</v>
      </c>
      <c r="P1975" s="1">
        <f>ROUND(_xlfn.PERCENTRANK.INC(customers[total_spend_usd],customers[[#This Row],[total_spend_usd]])*4+1,0)</f>
        <v>5</v>
      </c>
      <c r="Q1975" s="1">
        <v>435</v>
      </c>
      <c r="R1975" s="1" t="str">
        <f>_xlfn.XLOOKUP(Q1975,RFM[RFM Score],RFM[Client Segmentation])</f>
        <v>Loyal Customer</v>
      </c>
    </row>
    <row r="1976" spans="1:18" x14ac:dyDescent="0.3">
      <c r="A1976" t="s">
        <v>2028</v>
      </c>
      <c r="B1976" t="s">
        <v>61</v>
      </c>
      <c r="C1976">
        <v>35</v>
      </c>
      <c r="D1976" t="s">
        <v>8068</v>
      </c>
      <c r="E1976" t="s">
        <v>8084</v>
      </c>
      <c r="F1976" t="s">
        <v>12</v>
      </c>
      <c r="G1976">
        <v>13</v>
      </c>
      <c r="H1976" s="1">
        <v>14644</v>
      </c>
      <c r="I1976">
        <v>179371</v>
      </c>
      <c r="J1976" s="1">
        <v>13</v>
      </c>
      <c r="K1976" t="s">
        <v>55</v>
      </c>
      <c r="L1976" t="s">
        <v>47</v>
      </c>
      <c r="M1976" t="s">
        <v>15</v>
      </c>
      <c r="N1976" s="1">
        <f xml:space="preserve"> ROUND((1 - _xlfn.PERCENTRANK.INC(customers[days_since_last_purchase],customers[[#This Row],[days_since_last_purchase]]))*4 +1,0)</f>
        <v>4</v>
      </c>
      <c r="O1976" s="1">
        <f>ROUND(_xlfn.PERCENTRANK.INC(customers[total_orders],customers[[#This Row],[total_orders]])*4+1,0)</f>
        <v>3</v>
      </c>
      <c r="P1976" s="1">
        <f>ROUND(_xlfn.PERCENTRANK.INC(customers[total_spend_usd],customers[[#This Row],[total_spend_usd]])*4+1,0)</f>
        <v>4</v>
      </c>
      <c r="Q1976" s="1">
        <v>434</v>
      </c>
      <c r="R1976" s="1" t="str">
        <f>_xlfn.XLOOKUP(Q1976,RFM[RFM Score],RFM[Client Segmentation])</f>
        <v>Need Attention</v>
      </c>
    </row>
    <row r="1977" spans="1:18" x14ac:dyDescent="0.3">
      <c r="A1977" t="s">
        <v>2029</v>
      </c>
      <c r="B1977" t="s">
        <v>43</v>
      </c>
      <c r="C1977">
        <v>20</v>
      </c>
      <c r="D1977" t="s">
        <v>8069</v>
      </c>
      <c r="E1977" t="s">
        <v>8084</v>
      </c>
      <c r="F1977" t="s">
        <v>17</v>
      </c>
      <c r="G1977">
        <v>21</v>
      </c>
      <c r="H1977" s="1">
        <v>17378</v>
      </c>
      <c r="I1977">
        <v>398867</v>
      </c>
      <c r="J1977" s="1">
        <v>9</v>
      </c>
      <c r="K1977" t="s">
        <v>55</v>
      </c>
      <c r="L1977" t="s">
        <v>22</v>
      </c>
      <c r="M1977" t="s">
        <v>23</v>
      </c>
      <c r="N1977" s="1">
        <f xml:space="preserve"> ROUND((1 - _xlfn.PERCENTRANK.INC(customers[days_since_last_purchase],customers[[#This Row],[days_since_last_purchase]]))*4 +1,0)</f>
        <v>4</v>
      </c>
      <c r="O1977" s="1">
        <f>ROUND(_xlfn.PERCENTRANK.INC(customers[total_orders],customers[[#This Row],[total_orders]])*4+1,0)</f>
        <v>4</v>
      </c>
      <c r="P1977" s="1">
        <f>ROUND(_xlfn.PERCENTRANK.INC(customers[total_spend_usd],customers[[#This Row],[total_spend_usd]])*4+1,0)</f>
        <v>5</v>
      </c>
      <c r="Q1977" s="1">
        <v>445</v>
      </c>
      <c r="R1977" s="1" t="str">
        <f>_xlfn.XLOOKUP(Q1977,RFM[RFM Score],RFM[Client Segmentation])</f>
        <v>Champion</v>
      </c>
    </row>
    <row r="1978" spans="1:18" x14ac:dyDescent="0.3">
      <c r="A1978" t="s">
        <v>2030</v>
      </c>
      <c r="B1978" t="s">
        <v>88</v>
      </c>
      <c r="C1978">
        <v>46</v>
      </c>
      <c r="D1978" t="s">
        <v>8071</v>
      </c>
      <c r="E1978" t="s">
        <v>8084</v>
      </c>
      <c r="F1978" t="s">
        <v>17</v>
      </c>
      <c r="G1978">
        <v>3</v>
      </c>
      <c r="H1978" s="1">
        <v>2829</v>
      </c>
      <c r="I1978">
        <v>7466</v>
      </c>
      <c r="J1978" s="1">
        <v>88</v>
      </c>
      <c r="K1978" t="s">
        <v>25</v>
      </c>
      <c r="L1978" t="s">
        <v>34</v>
      </c>
      <c r="M1978" t="s">
        <v>15</v>
      </c>
      <c r="N1978" s="1">
        <f xml:space="preserve"> ROUND((1 - _xlfn.PERCENTRANK.INC(customers[days_since_last_purchase],customers[[#This Row],[days_since_last_purchase]]))*4 +1,0)</f>
        <v>2</v>
      </c>
      <c r="O1978" s="1">
        <f>ROUND(_xlfn.PERCENTRANK.INC(customers[total_orders],customers[[#This Row],[total_orders]])*4+1,0)</f>
        <v>1</v>
      </c>
      <c r="P1978" s="1">
        <f>ROUND(_xlfn.PERCENTRANK.INC(customers[total_spend_usd],customers[[#This Row],[total_spend_usd]])*4+1,0)</f>
        <v>1</v>
      </c>
      <c r="Q1978" s="1">
        <v>211</v>
      </c>
      <c r="R1978" s="1" t="str">
        <f>_xlfn.XLOOKUP(Q1978,RFM[RFM Score],RFM[Client Segmentation])</f>
        <v>Hibernating</v>
      </c>
    </row>
    <row r="1979" spans="1:18" x14ac:dyDescent="0.3">
      <c r="A1979" t="s">
        <v>2031</v>
      </c>
      <c r="B1979" t="s">
        <v>96</v>
      </c>
      <c r="C1979">
        <v>39</v>
      </c>
      <c r="D1979" t="s">
        <v>8068</v>
      </c>
      <c r="E1979" t="s">
        <v>8084</v>
      </c>
      <c r="F1979" t="s">
        <v>12</v>
      </c>
      <c r="G1979">
        <v>3</v>
      </c>
      <c r="H1979" s="1">
        <v>3499</v>
      </c>
      <c r="I1979">
        <v>896</v>
      </c>
      <c r="J1979" s="1">
        <v>50</v>
      </c>
      <c r="K1979" t="s">
        <v>31</v>
      </c>
      <c r="L1979" t="s">
        <v>19</v>
      </c>
      <c r="M1979" t="s">
        <v>15</v>
      </c>
      <c r="N1979" s="1">
        <f xml:space="preserve"> ROUND((1 - _xlfn.PERCENTRANK.INC(customers[days_since_last_purchase],customers[[#This Row],[days_since_last_purchase]]))*4 +1,0)</f>
        <v>3</v>
      </c>
      <c r="O1979" s="1">
        <f>ROUND(_xlfn.PERCENTRANK.INC(customers[total_orders],customers[[#This Row],[total_orders]])*4+1,0)</f>
        <v>1</v>
      </c>
      <c r="P1979" s="1">
        <f>ROUND(_xlfn.PERCENTRANK.INC(customers[total_spend_usd],customers[[#This Row],[total_spend_usd]])*4+1,0)</f>
        <v>1</v>
      </c>
      <c r="Q1979" s="1">
        <v>311</v>
      </c>
      <c r="R1979" s="1" t="str">
        <f>_xlfn.XLOOKUP(Q1979,RFM[RFM Score],RFM[Client Segmentation])</f>
        <v>New Customer</v>
      </c>
    </row>
    <row r="1980" spans="1:18" x14ac:dyDescent="0.3">
      <c r="A1980" t="s">
        <v>2032</v>
      </c>
      <c r="B1980" t="s">
        <v>30</v>
      </c>
      <c r="C1980">
        <v>44</v>
      </c>
      <c r="D1980" t="s">
        <v>8068</v>
      </c>
      <c r="E1980" t="s">
        <v>8084</v>
      </c>
      <c r="F1980" t="s">
        <v>12</v>
      </c>
      <c r="G1980">
        <v>43</v>
      </c>
      <c r="H1980" s="1">
        <v>2634</v>
      </c>
      <c r="I1980">
        <v>117051</v>
      </c>
      <c r="J1980" s="1">
        <v>64</v>
      </c>
      <c r="K1980" t="s">
        <v>28</v>
      </c>
      <c r="L1980" t="s">
        <v>47</v>
      </c>
      <c r="M1980" t="s">
        <v>23</v>
      </c>
      <c r="N1980" s="1">
        <f xml:space="preserve"> ROUND((1 - _xlfn.PERCENTRANK.INC(customers[days_since_last_purchase],customers[[#This Row],[days_since_last_purchase]]))*4 +1,0)</f>
        <v>2</v>
      </c>
      <c r="O1980" s="1">
        <f>ROUND(_xlfn.PERCENTRANK.INC(customers[total_orders],customers[[#This Row],[total_orders]])*4+1,0)</f>
        <v>5</v>
      </c>
      <c r="P1980" s="1">
        <f>ROUND(_xlfn.PERCENTRANK.INC(customers[total_spend_usd],customers[[#This Row],[total_spend_usd]])*4+1,0)</f>
        <v>4</v>
      </c>
      <c r="Q1980" s="1">
        <v>254</v>
      </c>
      <c r="R1980" s="1" t="str">
        <f>_xlfn.XLOOKUP(Q1980,RFM[RFM Score],RFM[Client Segmentation])</f>
        <v>At Risk</v>
      </c>
    </row>
    <row r="1981" spans="1:18" x14ac:dyDescent="0.3">
      <c r="A1981" t="s">
        <v>2033</v>
      </c>
      <c r="B1981" t="s">
        <v>68</v>
      </c>
      <c r="C1981">
        <v>31</v>
      </c>
      <c r="D1981" t="s">
        <v>8070</v>
      </c>
      <c r="E1981" t="s">
        <v>8084</v>
      </c>
      <c r="F1981" t="s">
        <v>12</v>
      </c>
      <c r="G1981">
        <v>9</v>
      </c>
      <c r="H1981" s="1">
        <v>7444</v>
      </c>
      <c r="I1981">
        <v>67741</v>
      </c>
      <c r="J1981" s="1">
        <v>106</v>
      </c>
      <c r="K1981" t="s">
        <v>25</v>
      </c>
      <c r="L1981" t="s">
        <v>14</v>
      </c>
      <c r="M1981" t="s">
        <v>15</v>
      </c>
      <c r="N1981" s="1">
        <f xml:space="preserve"> ROUND((1 - _xlfn.PERCENTRANK.INC(customers[days_since_last_purchase],customers[[#This Row],[days_since_last_purchase]]))*4 +1,0)</f>
        <v>2</v>
      </c>
      <c r="O1981" s="1">
        <f>ROUND(_xlfn.PERCENTRANK.INC(customers[total_orders],customers[[#This Row],[total_orders]])*4+1,0)</f>
        <v>2</v>
      </c>
      <c r="P1981" s="1">
        <f>ROUND(_xlfn.PERCENTRANK.INC(customers[total_spend_usd],customers[[#This Row],[total_spend_usd]])*4+1,0)</f>
        <v>3</v>
      </c>
      <c r="Q1981" s="1">
        <v>223</v>
      </c>
      <c r="R1981" s="1" t="str">
        <f>_xlfn.XLOOKUP(Q1981,RFM[RFM Score],RFM[Client Segmentation])</f>
        <v>Hibernating</v>
      </c>
    </row>
    <row r="1982" spans="1:18" x14ac:dyDescent="0.3">
      <c r="A1982" t="s">
        <v>2034</v>
      </c>
      <c r="B1982" t="s">
        <v>64</v>
      </c>
      <c r="C1982">
        <v>35</v>
      </c>
      <c r="D1982" t="s">
        <v>8068</v>
      </c>
      <c r="E1982" t="s">
        <v>8084</v>
      </c>
      <c r="F1982" t="s">
        <v>17</v>
      </c>
      <c r="G1982">
        <v>9</v>
      </c>
      <c r="H1982" s="1">
        <v>1865</v>
      </c>
      <c r="I1982">
        <v>17468</v>
      </c>
      <c r="J1982" s="1">
        <v>1</v>
      </c>
      <c r="K1982" t="s">
        <v>21</v>
      </c>
      <c r="L1982" t="s">
        <v>47</v>
      </c>
      <c r="M1982" t="s">
        <v>23</v>
      </c>
      <c r="N1982" s="1">
        <f xml:space="preserve"> ROUND((1 - _xlfn.PERCENTRANK.INC(customers[days_since_last_purchase],customers[[#This Row],[days_since_last_purchase]]))*4 +1,0)</f>
        <v>5</v>
      </c>
      <c r="O1982" s="1">
        <f>ROUND(_xlfn.PERCENTRANK.INC(customers[total_orders],customers[[#This Row],[total_orders]])*4+1,0)</f>
        <v>2</v>
      </c>
      <c r="P1982" s="1">
        <f>ROUND(_xlfn.PERCENTRANK.INC(customers[total_spend_usd],customers[[#This Row],[total_spend_usd]])*4+1,0)</f>
        <v>2</v>
      </c>
      <c r="Q1982" s="1">
        <v>522</v>
      </c>
      <c r="R1982" s="1" t="str">
        <f>_xlfn.XLOOKUP(Q1982,RFM[RFM Score],RFM[Client Segmentation])</f>
        <v>Promising</v>
      </c>
    </row>
    <row r="1983" spans="1:18" x14ac:dyDescent="0.3">
      <c r="A1983" t="s">
        <v>2035</v>
      </c>
      <c r="B1983" t="s">
        <v>68</v>
      </c>
      <c r="C1983">
        <v>26</v>
      </c>
      <c r="D1983" t="s">
        <v>8070</v>
      </c>
      <c r="E1983" t="s">
        <v>8087</v>
      </c>
      <c r="F1983" t="s">
        <v>17</v>
      </c>
      <c r="G1983">
        <v>27</v>
      </c>
      <c r="H1983" s="1">
        <v>6617</v>
      </c>
      <c r="I1983">
        <v>184381</v>
      </c>
      <c r="J1983" s="1">
        <v>122</v>
      </c>
      <c r="K1983" t="s">
        <v>21</v>
      </c>
      <c r="L1983" t="s">
        <v>19</v>
      </c>
      <c r="M1983" t="s">
        <v>23</v>
      </c>
      <c r="N1983" s="1">
        <f xml:space="preserve"> ROUND((1 - _xlfn.PERCENTRANK.INC(customers[days_since_last_purchase],customers[[#This Row],[days_since_last_purchase]]))*4 +1,0)</f>
        <v>2</v>
      </c>
      <c r="O1983" s="1">
        <f>ROUND(_xlfn.PERCENTRANK.INC(customers[total_orders],customers[[#This Row],[total_orders]])*4+1,0)</f>
        <v>4</v>
      </c>
      <c r="P1983" s="1">
        <f>ROUND(_xlfn.PERCENTRANK.INC(customers[total_spend_usd],customers[[#This Row],[total_spend_usd]])*4+1,0)</f>
        <v>4</v>
      </c>
      <c r="Q1983" s="1">
        <v>244</v>
      </c>
      <c r="R1983" s="1" t="str">
        <f>_xlfn.XLOOKUP(Q1983,RFM[RFM Score],RFM[Client Segmentation])</f>
        <v>At Risk</v>
      </c>
    </row>
    <row r="1984" spans="1:18" x14ac:dyDescent="0.3">
      <c r="A1984" t="s">
        <v>2036</v>
      </c>
      <c r="B1984" t="s">
        <v>11</v>
      </c>
      <c r="C1984">
        <v>52</v>
      </c>
      <c r="D1984" t="s">
        <v>8071</v>
      </c>
      <c r="E1984" t="s">
        <v>8086</v>
      </c>
      <c r="F1984" t="s">
        <v>17</v>
      </c>
      <c r="G1984">
        <v>4</v>
      </c>
      <c r="H1984" s="1">
        <v>9324</v>
      </c>
      <c r="I1984">
        <v>33571</v>
      </c>
      <c r="J1984" s="1">
        <v>37</v>
      </c>
      <c r="K1984" t="s">
        <v>40</v>
      </c>
      <c r="L1984" t="s">
        <v>19</v>
      </c>
      <c r="M1984" t="s">
        <v>23</v>
      </c>
      <c r="N1984" s="1">
        <f xml:space="preserve"> ROUND((1 - _xlfn.PERCENTRANK.INC(customers[days_since_last_purchase],customers[[#This Row],[days_since_last_purchase]]))*4 +1,0)</f>
        <v>3</v>
      </c>
      <c r="O1984" s="1">
        <f>ROUND(_xlfn.PERCENTRANK.INC(customers[total_orders],customers[[#This Row],[total_orders]])*4+1,0)</f>
        <v>2</v>
      </c>
      <c r="P1984" s="1">
        <f>ROUND(_xlfn.PERCENTRANK.INC(customers[total_spend_usd],customers[[#This Row],[total_spend_usd]])*4+1,0)</f>
        <v>2</v>
      </c>
      <c r="Q1984" s="1">
        <v>322</v>
      </c>
      <c r="R1984" s="1" t="str">
        <f>_xlfn.XLOOKUP(Q1984,RFM[RFM Score],RFM[Client Segmentation])</f>
        <v>Hibernating</v>
      </c>
    </row>
    <row r="1985" spans="1:18" x14ac:dyDescent="0.3">
      <c r="A1985" t="s">
        <v>2037</v>
      </c>
      <c r="B1985" t="s">
        <v>11</v>
      </c>
      <c r="C1985">
        <v>49</v>
      </c>
      <c r="D1985" t="s">
        <v>8071</v>
      </c>
      <c r="E1985" t="s">
        <v>8087</v>
      </c>
      <c r="F1985" t="s">
        <v>17</v>
      </c>
      <c r="G1985">
        <v>9</v>
      </c>
      <c r="H1985" s="1">
        <v>5827</v>
      </c>
      <c r="I1985">
        <v>46032</v>
      </c>
      <c r="J1985" s="1">
        <v>119</v>
      </c>
      <c r="K1985" t="s">
        <v>25</v>
      </c>
      <c r="L1985" t="s">
        <v>14</v>
      </c>
      <c r="M1985" t="s">
        <v>15</v>
      </c>
      <c r="N1985" s="1">
        <f xml:space="preserve"> ROUND((1 - _xlfn.PERCENTRANK.INC(customers[days_since_last_purchase],customers[[#This Row],[days_since_last_purchase]]))*4 +1,0)</f>
        <v>2</v>
      </c>
      <c r="O1985" s="1">
        <f>ROUND(_xlfn.PERCENTRANK.INC(customers[total_orders],customers[[#This Row],[total_orders]])*4+1,0)</f>
        <v>2</v>
      </c>
      <c r="P1985" s="1">
        <f>ROUND(_xlfn.PERCENTRANK.INC(customers[total_spend_usd],customers[[#This Row],[total_spend_usd]])*4+1,0)</f>
        <v>3</v>
      </c>
      <c r="Q1985" s="1">
        <v>223</v>
      </c>
      <c r="R1985" s="1" t="str">
        <f>_xlfn.XLOOKUP(Q1985,RFM[RFM Score],RFM[Client Segmentation])</f>
        <v>Hibernating</v>
      </c>
    </row>
    <row r="1986" spans="1:18" x14ac:dyDescent="0.3">
      <c r="A1986" t="s">
        <v>2038</v>
      </c>
      <c r="B1986" t="s">
        <v>166</v>
      </c>
      <c r="C1986">
        <v>31</v>
      </c>
      <c r="D1986" t="s">
        <v>8070</v>
      </c>
      <c r="E1986" t="s">
        <v>8085</v>
      </c>
      <c r="F1986" t="s">
        <v>17</v>
      </c>
      <c r="G1986">
        <v>15</v>
      </c>
      <c r="H1986" s="1">
        <v>7554</v>
      </c>
      <c r="I1986">
        <v>124813</v>
      </c>
      <c r="J1986" s="1">
        <v>21</v>
      </c>
      <c r="K1986" t="s">
        <v>21</v>
      </c>
      <c r="L1986" t="s">
        <v>19</v>
      </c>
      <c r="M1986" t="s">
        <v>15</v>
      </c>
      <c r="N1986" s="1">
        <f xml:space="preserve"> ROUND((1 - _xlfn.PERCENTRANK.INC(customers[days_since_last_purchase],customers[[#This Row],[days_since_last_purchase]]))*4 +1,0)</f>
        <v>4</v>
      </c>
      <c r="O1986" s="1">
        <f>ROUND(_xlfn.PERCENTRANK.INC(customers[total_orders],customers[[#This Row],[total_orders]])*4+1,0)</f>
        <v>3</v>
      </c>
      <c r="P1986" s="1">
        <f>ROUND(_xlfn.PERCENTRANK.INC(customers[total_spend_usd],customers[[#This Row],[total_spend_usd]])*4+1,0)</f>
        <v>4</v>
      </c>
      <c r="Q1986" s="1">
        <v>434</v>
      </c>
      <c r="R1986" s="1" t="str">
        <f>_xlfn.XLOOKUP(Q1986,RFM[RFM Score],RFM[Client Segmentation])</f>
        <v>Need Attention</v>
      </c>
    </row>
    <row r="1987" spans="1:18" x14ac:dyDescent="0.3">
      <c r="A1987" t="s">
        <v>2039</v>
      </c>
      <c r="B1987" t="s">
        <v>11</v>
      </c>
      <c r="C1987">
        <v>22</v>
      </c>
      <c r="D1987" t="s">
        <v>8069</v>
      </c>
      <c r="E1987" t="s">
        <v>8087</v>
      </c>
      <c r="F1987" t="s">
        <v>17</v>
      </c>
      <c r="G1987">
        <v>16</v>
      </c>
      <c r="H1987" s="1">
        <v>412</v>
      </c>
      <c r="I1987">
        <v>63348</v>
      </c>
      <c r="J1987" s="1">
        <v>30</v>
      </c>
      <c r="K1987" t="s">
        <v>21</v>
      </c>
      <c r="L1987" t="s">
        <v>22</v>
      </c>
      <c r="M1987" t="s">
        <v>23</v>
      </c>
      <c r="N1987" s="1">
        <f xml:space="preserve"> ROUND((1 - _xlfn.PERCENTRANK.INC(customers[days_since_last_purchase],customers[[#This Row],[days_since_last_purchase]]))*4 +1,0)</f>
        <v>3</v>
      </c>
      <c r="O1987" s="1">
        <f>ROUND(_xlfn.PERCENTRANK.INC(customers[total_orders],customers[[#This Row],[total_orders]])*4+1,0)</f>
        <v>3</v>
      </c>
      <c r="P1987" s="1">
        <f>ROUND(_xlfn.PERCENTRANK.INC(customers[total_spend_usd],customers[[#This Row],[total_spend_usd]])*4+1,0)</f>
        <v>3</v>
      </c>
      <c r="Q1987" s="1">
        <v>333</v>
      </c>
      <c r="R1987" s="1" t="str">
        <f>_xlfn.XLOOKUP(Q1987,RFM[RFM Score],RFM[Client Segmentation])</f>
        <v>Potential Loyalist</v>
      </c>
    </row>
    <row r="1988" spans="1:18" x14ac:dyDescent="0.3">
      <c r="A1988" t="s">
        <v>2040</v>
      </c>
      <c r="B1988" t="s">
        <v>49</v>
      </c>
      <c r="C1988">
        <v>37</v>
      </c>
      <c r="D1988" t="s">
        <v>8068</v>
      </c>
      <c r="E1988" t="s">
        <v>8084</v>
      </c>
      <c r="F1988" t="s">
        <v>12</v>
      </c>
      <c r="G1988">
        <v>4</v>
      </c>
      <c r="H1988" s="1">
        <v>11798</v>
      </c>
      <c r="I1988">
        <v>40648</v>
      </c>
      <c r="J1988" s="1">
        <v>116</v>
      </c>
      <c r="K1988" t="s">
        <v>18</v>
      </c>
      <c r="L1988" t="s">
        <v>19</v>
      </c>
      <c r="M1988" t="s">
        <v>23</v>
      </c>
      <c r="N1988" s="1">
        <f xml:space="preserve"> ROUND((1 - _xlfn.PERCENTRANK.INC(customers[days_since_last_purchase],customers[[#This Row],[days_since_last_purchase]]))*4 +1,0)</f>
        <v>2</v>
      </c>
      <c r="O1988" s="1">
        <f>ROUND(_xlfn.PERCENTRANK.INC(customers[total_orders],customers[[#This Row],[total_orders]])*4+1,0)</f>
        <v>2</v>
      </c>
      <c r="P1988" s="1">
        <f>ROUND(_xlfn.PERCENTRANK.INC(customers[total_spend_usd],customers[[#This Row],[total_spend_usd]])*4+1,0)</f>
        <v>2</v>
      </c>
      <c r="Q1988" s="1">
        <v>222</v>
      </c>
      <c r="R1988" s="1" t="str">
        <f>_xlfn.XLOOKUP(Q1988,RFM[RFM Score],RFM[Client Segmentation])</f>
        <v>Hibernating</v>
      </c>
    </row>
    <row r="1989" spans="1:18" x14ac:dyDescent="0.3">
      <c r="A1989" t="s">
        <v>2041</v>
      </c>
      <c r="B1989" t="s">
        <v>43</v>
      </c>
      <c r="C1989">
        <v>41</v>
      </c>
      <c r="D1989" t="s">
        <v>8068</v>
      </c>
      <c r="E1989" t="s">
        <v>8086</v>
      </c>
      <c r="F1989" t="s">
        <v>12</v>
      </c>
      <c r="G1989">
        <v>9</v>
      </c>
      <c r="H1989" s="1">
        <v>12652</v>
      </c>
      <c r="I1989">
        <v>110627</v>
      </c>
      <c r="J1989" s="1">
        <v>131</v>
      </c>
      <c r="K1989" t="s">
        <v>18</v>
      </c>
      <c r="L1989" t="s">
        <v>19</v>
      </c>
      <c r="M1989" t="s">
        <v>15</v>
      </c>
      <c r="N1989" s="1">
        <f xml:space="preserve"> ROUND((1 - _xlfn.PERCENTRANK.INC(customers[days_since_last_purchase],customers[[#This Row],[days_since_last_purchase]]))*4 +1,0)</f>
        <v>1</v>
      </c>
      <c r="O1989" s="1">
        <f>ROUND(_xlfn.PERCENTRANK.INC(customers[total_orders],customers[[#This Row],[total_orders]])*4+1,0)</f>
        <v>2</v>
      </c>
      <c r="P1989" s="1">
        <f>ROUND(_xlfn.PERCENTRANK.INC(customers[total_spend_usd],customers[[#This Row],[total_spend_usd]])*4+1,0)</f>
        <v>4</v>
      </c>
      <c r="Q1989" s="1">
        <v>124</v>
      </c>
      <c r="R1989" s="1" t="str">
        <f>_xlfn.XLOOKUP(Q1989,RFM[RFM Score],RFM[Client Segmentation])</f>
        <v>At Risk</v>
      </c>
    </row>
    <row r="1990" spans="1:18" x14ac:dyDescent="0.3">
      <c r="A1990" t="s">
        <v>2042</v>
      </c>
      <c r="B1990" t="s">
        <v>11</v>
      </c>
      <c r="C1990">
        <v>43</v>
      </c>
      <c r="D1990" t="s">
        <v>8068</v>
      </c>
      <c r="E1990" t="s">
        <v>8084</v>
      </c>
      <c r="F1990" t="s">
        <v>17</v>
      </c>
      <c r="G1990">
        <v>17</v>
      </c>
      <c r="H1990" s="1">
        <v>4469</v>
      </c>
      <c r="I1990">
        <v>66888</v>
      </c>
      <c r="J1990" s="1">
        <v>2</v>
      </c>
      <c r="K1990" t="s">
        <v>25</v>
      </c>
      <c r="L1990" t="s">
        <v>19</v>
      </c>
      <c r="M1990" t="s">
        <v>23</v>
      </c>
      <c r="N1990" s="1">
        <f xml:space="preserve"> ROUND((1 - _xlfn.PERCENTRANK.INC(customers[days_since_last_purchase],customers[[#This Row],[days_since_last_purchase]]))*4 +1,0)</f>
        <v>5</v>
      </c>
      <c r="O1990" s="1">
        <f>ROUND(_xlfn.PERCENTRANK.INC(customers[total_orders],customers[[#This Row],[total_orders]])*4+1,0)</f>
        <v>3</v>
      </c>
      <c r="P1990" s="1">
        <f>ROUND(_xlfn.PERCENTRANK.INC(customers[total_spend_usd],customers[[#This Row],[total_spend_usd]])*4+1,0)</f>
        <v>3</v>
      </c>
      <c r="Q1990" s="1">
        <v>533</v>
      </c>
      <c r="R1990" s="1" t="str">
        <f>_xlfn.XLOOKUP(Q1990,RFM[RFM Score],RFM[Client Segmentation])</f>
        <v>Potential Loyalist</v>
      </c>
    </row>
    <row r="1991" spans="1:18" x14ac:dyDescent="0.3">
      <c r="A1991" t="s">
        <v>2043</v>
      </c>
      <c r="B1991" t="s">
        <v>33</v>
      </c>
      <c r="C1991">
        <v>40</v>
      </c>
      <c r="D1991" t="s">
        <v>8068</v>
      </c>
      <c r="E1991" t="s">
        <v>8085</v>
      </c>
      <c r="F1991" t="s">
        <v>12</v>
      </c>
      <c r="G1991">
        <v>30</v>
      </c>
      <c r="H1991" s="1">
        <v>13813</v>
      </c>
      <c r="I1991">
        <v>352459</v>
      </c>
      <c r="J1991" s="1">
        <v>255</v>
      </c>
      <c r="K1991" t="s">
        <v>28</v>
      </c>
      <c r="L1991" t="s">
        <v>34</v>
      </c>
      <c r="M1991" t="s">
        <v>23</v>
      </c>
      <c r="N1991" s="1">
        <f xml:space="preserve"> ROUND((1 - _xlfn.PERCENTRANK.INC(customers[days_since_last_purchase],customers[[#This Row],[days_since_last_purchase]]))*4 +1,0)</f>
        <v>1</v>
      </c>
      <c r="O1991" s="1">
        <f>ROUND(_xlfn.PERCENTRANK.INC(customers[total_orders],customers[[#This Row],[total_orders]])*4+1,0)</f>
        <v>4</v>
      </c>
      <c r="P1991" s="1">
        <f>ROUND(_xlfn.PERCENTRANK.INC(customers[total_spend_usd],customers[[#This Row],[total_spend_usd]])*4+1,0)</f>
        <v>5</v>
      </c>
      <c r="Q1991" s="1">
        <v>145</v>
      </c>
      <c r="R1991" s="1" t="str">
        <f>_xlfn.XLOOKUP(Q1991,RFM[RFM Score],RFM[Client Segmentation])</f>
        <v>Cannot Lose Them</v>
      </c>
    </row>
    <row r="1992" spans="1:18" x14ac:dyDescent="0.3">
      <c r="A1992" t="s">
        <v>2044</v>
      </c>
      <c r="B1992" t="s">
        <v>166</v>
      </c>
      <c r="C1992">
        <v>33</v>
      </c>
      <c r="D1992" t="s">
        <v>8070</v>
      </c>
      <c r="E1992" t="s">
        <v>8084</v>
      </c>
      <c r="F1992" t="s">
        <v>12</v>
      </c>
      <c r="G1992">
        <v>15</v>
      </c>
      <c r="H1992" s="1">
        <v>2638</v>
      </c>
      <c r="I1992">
        <v>37263</v>
      </c>
      <c r="J1992" s="1">
        <v>12</v>
      </c>
      <c r="K1992" t="s">
        <v>28</v>
      </c>
      <c r="L1992" t="s">
        <v>19</v>
      </c>
      <c r="M1992" t="s">
        <v>23</v>
      </c>
      <c r="N1992" s="1">
        <f xml:space="preserve"> ROUND((1 - _xlfn.PERCENTRANK.INC(customers[days_since_last_purchase],customers[[#This Row],[days_since_last_purchase]]))*4 +1,0)</f>
        <v>4</v>
      </c>
      <c r="O1992" s="1">
        <f>ROUND(_xlfn.PERCENTRANK.INC(customers[total_orders],customers[[#This Row],[total_orders]])*4+1,0)</f>
        <v>3</v>
      </c>
      <c r="P1992" s="1">
        <f>ROUND(_xlfn.PERCENTRANK.INC(customers[total_spend_usd],customers[[#This Row],[total_spend_usd]])*4+1,0)</f>
        <v>2</v>
      </c>
      <c r="Q1992" s="1">
        <v>432</v>
      </c>
      <c r="R1992" s="1" t="str">
        <f>_xlfn.XLOOKUP(Q1992,RFM[RFM Score],RFM[Client Segmentation])</f>
        <v>Potential Loyalist</v>
      </c>
    </row>
    <row r="1993" spans="1:18" x14ac:dyDescent="0.3">
      <c r="A1993" t="s">
        <v>2045</v>
      </c>
      <c r="B1993" t="s">
        <v>68</v>
      </c>
      <c r="C1993">
        <v>29</v>
      </c>
      <c r="D1993" t="s">
        <v>8070</v>
      </c>
      <c r="E1993" t="s">
        <v>8084</v>
      </c>
      <c r="F1993" t="s">
        <v>12</v>
      </c>
      <c r="G1993">
        <v>11</v>
      </c>
      <c r="H1993" s="1">
        <v>18837</v>
      </c>
      <c r="I1993">
        <v>215973</v>
      </c>
      <c r="J1993" s="1">
        <v>36</v>
      </c>
      <c r="K1993" t="s">
        <v>18</v>
      </c>
      <c r="L1993" t="s">
        <v>47</v>
      </c>
      <c r="M1993" t="s">
        <v>23</v>
      </c>
      <c r="N1993" s="1">
        <f xml:space="preserve"> ROUND((1 - _xlfn.PERCENTRANK.INC(customers[days_since_last_purchase],customers[[#This Row],[days_since_last_purchase]]))*4 +1,0)</f>
        <v>3</v>
      </c>
      <c r="O1993" s="1">
        <f>ROUND(_xlfn.PERCENTRANK.INC(customers[total_orders],customers[[#This Row],[total_orders]])*4+1,0)</f>
        <v>3</v>
      </c>
      <c r="P1993" s="1">
        <f>ROUND(_xlfn.PERCENTRANK.INC(customers[total_spend_usd],customers[[#This Row],[total_spend_usd]])*4+1,0)</f>
        <v>4</v>
      </c>
      <c r="Q1993" s="1">
        <v>334</v>
      </c>
      <c r="R1993" s="1" t="str">
        <f>_xlfn.XLOOKUP(Q1993,RFM[RFM Score],RFM[Client Segmentation])</f>
        <v>Need Attention</v>
      </c>
    </row>
    <row r="1994" spans="1:18" x14ac:dyDescent="0.3">
      <c r="A1994" t="s">
        <v>2046</v>
      </c>
      <c r="B1994" t="s">
        <v>11</v>
      </c>
      <c r="C1994">
        <v>18</v>
      </c>
      <c r="D1994" t="s">
        <v>8069</v>
      </c>
      <c r="E1994" t="s">
        <v>8084</v>
      </c>
      <c r="F1994" t="s">
        <v>17</v>
      </c>
      <c r="G1994">
        <v>4</v>
      </c>
      <c r="H1994" s="1">
        <v>17056</v>
      </c>
      <c r="I1994">
        <v>76817</v>
      </c>
      <c r="J1994" s="1">
        <v>150</v>
      </c>
      <c r="K1994" t="s">
        <v>28</v>
      </c>
      <c r="L1994" t="s">
        <v>22</v>
      </c>
      <c r="M1994" t="s">
        <v>23</v>
      </c>
      <c r="N1994" s="1">
        <f xml:space="preserve"> ROUND((1 - _xlfn.PERCENTRANK.INC(customers[days_since_last_purchase],customers[[#This Row],[days_since_last_purchase]]))*4 +1,0)</f>
        <v>1</v>
      </c>
      <c r="O1994" s="1">
        <f>ROUND(_xlfn.PERCENTRANK.INC(customers[total_orders],customers[[#This Row],[total_orders]])*4+1,0)</f>
        <v>2</v>
      </c>
      <c r="P1994" s="1">
        <f>ROUND(_xlfn.PERCENTRANK.INC(customers[total_spend_usd],customers[[#This Row],[total_spend_usd]])*4+1,0)</f>
        <v>3</v>
      </c>
      <c r="Q1994" s="1">
        <v>123</v>
      </c>
      <c r="R1994" s="1" t="str">
        <f>_xlfn.XLOOKUP(Q1994,RFM[RFM Score],RFM[Client Segmentation])</f>
        <v>Hibernating</v>
      </c>
    </row>
    <row r="1995" spans="1:18" x14ac:dyDescent="0.3">
      <c r="A1995" t="s">
        <v>2047</v>
      </c>
      <c r="B1995" t="s">
        <v>64</v>
      </c>
      <c r="C1995">
        <v>29</v>
      </c>
      <c r="D1995" t="s">
        <v>8070</v>
      </c>
      <c r="E1995" t="s">
        <v>8087</v>
      </c>
      <c r="F1995" t="s">
        <v>17</v>
      </c>
      <c r="G1995">
        <v>25</v>
      </c>
      <c r="H1995" s="1">
        <v>9608</v>
      </c>
      <c r="I1995">
        <v>224006</v>
      </c>
      <c r="J1995" s="1">
        <v>8</v>
      </c>
      <c r="K1995" t="s">
        <v>40</v>
      </c>
      <c r="L1995" t="s">
        <v>22</v>
      </c>
      <c r="M1995" t="s">
        <v>15</v>
      </c>
      <c r="N1995" s="1">
        <f xml:space="preserve"> ROUND((1 - _xlfn.PERCENTRANK.INC(customers[days_since_last_purchase],customers[[#This Row],[days_since_last_purchase]]))*4 +1,0)</f>
        <v>4</v>
      </c>
      <c r="O1995" s="1">
        <f>ROUND(_xlfn.PERCENTRANK.INC(customers[total_orders],customers[[#This Row],[total_orders]])*4+1,0)</f>
        <v>4</v>
      </c>
      <c r="P1995" s="1">
        <f>ROUND(_xlfn.PERCENTRANK.INC(customers[total_spend_usd],customers[[#This Row],[total_spend_usd]])*4+1,0)</f>
        <v>4</v>
      </c>
      <c r="Q1995" s="1">
        <v>444</v>
      </c>
      <c r="R1995" s="1" t="str">
        <f>_xlfn.XLOOKUP(Q1995,RFM[RFM Score],RFM[Client Segmentation])</f>
        <v>Loyal Customer</v>
      </c>
    </row>
    <row r="1996" spans="1:18" x14ac:dyDescent="0.3">
      <c r="A1996" t="s">
        <v>2048</v>
      </c>
      <c r="B1996" t="s">
        <v>64</v>
      </c>
      <c r="C1996">
        <v>35</v>
      </c>
      <c r="D1996" t="s">
        <v>8068</v>
      </c>
      <c r="E1996" t="s">
        <v>8084</v>
      </c>
      <c r="F1996" t="s">
        <v>17</v>
      </c>
      <c r="G1996">
        <v>22</v>
      </c>
      <c r="H1996" s="1">
        <v>17916</v>
      </c>
      <c r="I1996">
        <v>349828</v>
      </c>
      <c r="J1996" s="1">
        <v>39</v>
      </c>
      <c r="K1996" t="s">
        <v>40</v>
      </c>
      <c r="L1996" t="s">
        <v>19</v>
      </c>
      <c r="M1996" t="s">
        <v>23</v>
      </c>
      <c r="N1996" s="1">
        <f xml:space="preserve"> ROUND((1 - _xlfn.PERCENTRANK.INC(customers[days_since_last_purchase],customers[[#This Row],[days_since_last_purchase]]))*4 +1,0)</f>
        <v>3</v>
      </c>
      <c r="O1996" s="1">
        <f>ROUND(_xlfn.PERCENTRANK.INC(customers[total_orders],customers[[#This Row],[total_orders]])*4+1,0)</f>
        <v>4</v>
      </c>
      <c r="P1996" s="1">
        <f>ROUND(_xlfn.PERCENTRANK.INC(customers[total_spend_usd],customers[[#This Row],[total_spend_usd]])*4+1,0)</f>
        <v>5</v>
      </c>
      <c r="Q1996" s="1">
        <v>345</v>
      </c>
      <c r="R1996" s="1" t="str">
        <f>_xlfn.XLOOKUP(Q1996,RFM[RFM Score],RFM[Client Segmentation])</f>
        <v>Loyal Customer</v>
      </c>
    </row>
    <row r="1997" spans="1:18" x14ac:dyDescent="0.3">
      <c r="A1997" t="s">
        <v>2049</v>
      </c>
      <c r="B1997" t="s">
        <v>27</v>
      </c>
      <c r="C1997">
        <v>44</v>
      </c>
      <c r="D1997" t="s">
        <v>8068</v>
      </c>
      <c r="E1997" t="s">
        <v>8084</v>
      </c>
      <c r="F1997" t="s">
        <v>17</v>
      </c>
      <c r="G1997">
        <v>35</v>
      </c>
      <c r="H1997" s="1">
        <v>4932</v>
      </c>
      <c r="I1997">
        <v>196581</v>
      </c>
      <c r="J1997" s="1">
        <v>71</v>
      </c>
      <c r="K1997" t="s">
        <v>74</v>
      </c>
      <c r="L1997" t="s">
        <v>19</v>
      </c>
      <c r="M1997" t="s">
        <v>23</v>
      </c>
      <c r="N1997" s="1">
        <f xml:space="preserve"> ROUND((1 - _xlfn.PERCENTRANK.INC(customers[days_since_last_purchase],customers[[#This Row],[days_since_last_purchase]]))*4 +1,0)</f>
        <v>2</v>
      </c>
      <c r="O1997" s="1">
        <f>ROUND(_xlfn.PERCENTRANK.INC(customers[total_orders],customers[[#This Row],[total_orders]])*4+1,0)</f>
        <v>5</v>
      </c>
      <c r="P1997" s="1">
        <f>ROUND(_xlfn.PERCENTRANK.INC(customers[total_spend_usd],customers[[#This Row],[total_spend_usd]])*4+1,0)</f>
        <v>4</v>
      </c>
      <c r="Q1997" s="1">
        <v>254</v>
      </c>
      <c r="R1997" s="1" t="str">
        <f>_xlfn.XLOOKUP(Q1997,RFM[RFM Score],RFM[Client Segmentation])</f>
        <v>At Risk</v>
      </c>
    </row>
    <row r="1998" spans="1:18" x14ac:dyDescent="0.3">
      <c r="A1998" t="s">
        <v>2050</v>
      </c>
      <c r="B1998" t="s">
        <v>107</v>
      </c>
      <c r="C1998">
        <v>23</v>
      </c>
      <c r="D1998" t="s">
        <v>8069</v>
      </c>
      <c r="E1998" t="s">
        <v>8085</v>
      </c>
      <c r="F1998" t="s">
        <v>12</v>
      </c>
      <c r="G1998">
        <v>52</v>
      </c>
      <c r="H1998" s="1">
        <v>6497</v>
      </c>
      <c r="I1998">
        <v>379737</v>
      </c>
      <c r="J1998" s="1">
        <v>104</v>
      </c>
      <c r="K1998" t="s">
        <v>25</v>
      </c>
      <c r="L1998" t="s">
        <v>34</v>
      </c>
      <c r="M1998" t="s">
        <v>23</v>
      </c>
      <c r="N1998" s="1">
        <f xml:space="preserve"> ROUND((1 - _xlfn.PERCENTRANK.INC(customers[days_since_last_purchase],customers[[#This Row],[days_since_last_purchase]]))*4 +1,0)</f>
        <v>2</v>
      </c>
      <c r="O1998" s="1">
        <f>ROUND(_xlfn.PERCENTRANK.INC(customers[total_orders],customers[[#This Row],[total_orders]])*4+1,0)</f>
        <v>5</v>
      </c>
      <c r="P1998" s="1">
        <f>ROUND(_xlfn.PERCENTRANK.INC(customers[total_spend_usd],customers[[#This Row],[total_spend_usd]])*4+1,0)</f>
        <v>5</v>
      </c>
      <c r="Q1998" s="1">
        <v>255</v>
      </c>
      <c r="R1998" s="1" t="str">
        <f>_xlfn.XLOOKUP(Q1998,RFM[RFM Score],RFM[Client Segmentation])</f>
        <v>At Risk</v>
      </c>
    </row>
    <row r="1999" spans="1:18" x14ac:dyDescent="0.3">
      <c r="A1999" t="s">
        <v>2051</v>
      </c>
      <c r="B1999" t="s">
        <v>11</v>
      </c>
      <c r="C1999">
        <v>40</v>
      </c>
      <c r="D1999" t="s">
        <v>8068</v>
      </c>
      <c r="E1999" t="s">
        <v>8084</v>
      </c>
      <c r="F1999" t="s">
        <v>12</v>
      </c>
      <c r="G1999">
        <v>38</v>
      </c>
      <c r="H1999" s="1">
        <v>5097</v>
      </c>
      <c r="I1999">
        <v>221985</v>
      </c>
      <c r="J1999" s="1">
        <v>9</v>
      </c>
      <c r="K1999" t="s">
        <v>21</v>
      </c>
      <c r="L1999" t="s">
        <v>19</v>
      </c>
      <c r="M1999" t="s">
        <v>15</v>
      </c>
      <c r="N1999" s="1">
        <f xml:space="preserve"> ROUND((1 - _xlfn.PERCENTRANK.INC(customers[days_since_last_purchase],customers[[#This Row],[days_since_last_purchase]]))*4 +1,0)</f>
        <v>4</v>
      </c>
      <c r="O1999" s="1">
        <f>ROUND(_xlfn.PERCENTRANK.INC(customers[total_orders],customers[[#This Row],[total_orders]])*4+1,0)</f>
        <v>5</v>
      </c>
      <c r="P1999" s="1">
        <f>ROUND(_xlfn.PERCENTRANK.INC(customers[total_spend_usd],customers[[#This Row],[total_spend_usd]])*4+1,0)</f>
        <v>4</v>
      </c>
      <c r="Q1999" s="1">
        <v>454</v>
      </c>
      <c r="R1999" s="1" t="str">
        <f>_xlfn.XLOOKUP(Q1999,RFM[RFM Score],RFM[Client Segmentation])</f>
        <v>Champion</v>
      </c>
    </row>
    <row r="2000" spans="1:18" x14ac:dyDescent="0.3">
      <c r="A2000" t="s">
        <v>2052</v>
      </c>
      <c r="B2000" t="s">
        <v>61</v>
      </c>
      <c r="C2000">
        <v>47</v>
      </c>
      <c r="D2000" t="s">
        <v>8071</v>
      </c>
      <c r="E2000" t="s">
        <v>8084</v>
      </c>
      <c r="F2000" t="s">
        <v>17</v>
      </c>
      <c r="G2000">
        <v>3</v>
      </c>
      <c r="H2000" s="1">
        <v>639</v>
      </c>
      <c r="I2000">
        <v>1630</v>
      </c>
      <c r="J2000" s="1">
        <v>12</v>
      </c>
      <c r="K2000" t="s">
        <v>25</v>
      </c>
      <c r="L2000" t="s">
        <v>19</v>
      </c>
      <c r="M2000" t="s">
        <v>15</v>
      </c>
      <c r="N2000" s="1">
        <f xml:space="preserve"> ROUND((1 - _xlfn.PERCENTRANK.INC(customers[days_since_last_purchase],customers[[#This Row],[days_since_last_purchase]]))*4 +1,0)</f>
        <v>4</v>
      </c>
      <c r="O2000" s="1">
        <f>ROUND(_xlfn.PERCENTRANK.INC(customers[total_orders],customers[[#This Row],[total_orders]])*4+1,0)</f>
        <v>1</v>
      </c>
      <c r="P2000" s="1">
        <f>ROUND(_xlfn.PERCENTRANK.INC(customers[total_spend_usd],customers[[#This Row],[total_spend_usd]])*4+1,0)</f>
        <v>1</v>
      </c>
      <c r="Q2000" s="1">
        <v>411</v>
      </c>
      <c r="R2000" s="1" t="str">
        <f>_xlfn.XLOOKUP(Q2000,RFM[RFM Score],RFM[Client Segmentation])</f>
        <v>New Customer</v>
      </c>
    </row>
    <row r="2001" spans="1:18" x14ac:dyDescent="0.3">
      <c r="A2001" t="s">
        <v>2053</v>
      </c>
      <c r="B2001" t="s">
        <v>43</v>
      </c>
      <c r="C2001">
        <v>36</v>
      </c>
      <c r="D2001" t="s">
        <v>8068</v>
      </c>
      <c r="E2001" t="s">
        <v>8087</v>
      </c>
      <c r="F2001" t="s">
        <v>12</v>
      </c>
      <c r="G2001">
        <v>31</v>
      </c>
      <c r="H2001" s="1">
        <v>248</v>
      </c>
      <c r="I2001">
        <v>75841</v>
      </c>
      <c r="J2001" s="1">
        <v>42</v>
      </c>
      <c r="K2001" t="s">
        <v>18</v>
      </c>
      <c r="L2001" t="s">
        <v>19</v>
      </c>
      <c r="M2001" t="s">
        <v>23</v>
      </c>
      <c r="N2001" s="1">
        <f xml:space="preserve"> ROUND((1 - _xlfn.PERCENTRANK.INC(customers[days_since_last_purchase],customers[[#This Row],[days_since_last_purchase]]))*4 +1,0)</f>
        <v>3</v>
      </c>
      <c r="O2001" s="1">
        <f>ROUND(_xlfn.PERCENTRANK.INC(customers[total_orders],customers[[#This Row],[total_orders]])*4+1,0)</f>
        <v>4</v>
      </c>
      <c r="P2001" s="1">
        <f>ROUND(_xlfn.PERCENTRANK.INC(customers[total_spend_usd],customers[[#This Row],[total_spend_usd]])*4+1,0)</f>
        <v>3</v>
      </c>
      <c r="Q2001" s="1">
        <v>343</v>
      </c>
      <c r="R2001" s="1" t="str">
        <f>_xlfn.XLOOKUP(Q2001,RFM[RFM Score],RFM[Client Segmentation])</f>
        <v>Need Attention</v>
      </c>
    </row>
    <row r="2002" spans="1:18" x14ac:dyDescent="0.3">
      <c r="A2002" t="s">
        <v>2054</v>
      </c>
      <c r="B2002" t="s">
        <v>36</v>
      </c>
      <c r="C2002">
        <v>25</v>
      </c>
      <c r="D2002" t="s">
        <v>8070</v>
      </c>
      <c r="E2002" t="s">
        <v>8087</v>
      </c>
      <c r="F2002" t="s">
        <v>12</v>
      </c>
      <c r="G2002">
        <v>21</v>
      </c>
      <c r="H2002" s="1">
        <v>5699</v>
      </c>
      <c r="I2002">
        <v>125728</v>
      </c>
      <c r="J2002" s="1">
        <v>36</v>
      </c>
      <c r="K2002" t="s">
        <v>28</v>
      </c>
      <c r="L2002" t="s">
        <v>45</v>
      </c>
      <c r="M2002" t="s">
        <v>23</v>
      </c>
      <c r="N2002" s="1">
        <f xml:space="preserve"> ROUND((1 - _xlfn.PERCENTRANK.INC(customers[days_since_last_purchase],customers[[#This Row],[days_since_last_purchase]]))*4 +1,0)</f>
        <v>3</v>
      </c>
      <c r="O2002" s="1">
        <f>ROUND(_xlfn.PERCENTRANK.INC(customers[total_orders],customers[[#This Row],[total_orders]])*4+1,0)</f>
        <v>4</v>
      </c>
      <c r="P2002" s="1">
        <f>ROUND(_xlfn.PERCENTRANK.INC(customers[total_spend_usd],customers[[#This Row],[total_spend_usd]])*4+1,0)</f>
        <v>4</v>
      </c>
      <c r="Q2002" s="1">
        <v>344</v>
      </c>
      <c r="R2002" s="1" t="str">
        <f>_xlfn.XLOOKUP(Q2002,RFM[RFM Score],RFM[Client Segmentation])</f>
        <v>Loyal Customer</v>
      </c>
    </row>
    <row r="2003" spans="1:18" x14ac:dyDescent="0.3">
      <c r="A2003" t="s">
        <v>2055</v>
      </c>
      <c r="B2003" t="s">
        <v>107</v>
      </c>
      <c r="C2003">
        <v>42</v>
      </c>
      <c r="D2003" t="s">
        <v>8068</v>
      </c>
      <c r="E2003" t="s">
        <v>8086</v>
      </c>
      <c r="F2003" t="s">
        <v>12</v>
      </c>
      <c r="G2003">
        <v>7</v>
      </c>
      <c r="H2003" s="1">
        <v>270</v>
      </c>
      <c r="I2003">
        <v>17617</v>
      </c>
      <c r="J2003" s="1">
        <v>12</v>
      </c>
      <c r="K2003" t="s">
        <v>21</v>
      </c>
      <c r="L2003" t="s">
        <v>47</v>
      </c>
      <c r="M2003" t="s">
        <v>23</v>
      </c>
      <c r="N2003" s="1">
        <f xml:space="preserve"> ROUND((1 - _xlfn.PERCENTRANK.INC(customers[days_since_last_purchase],customers[[#This Row],[days_since_last_purchase]]))*4 +1,0)</f>
        <v>4</v>
      </c>
      <c r="O2003" s="1">
        <f>ROUND(_xlfn.PERCENTRANK.INC(customers[total_orders],customers[[#This Row],[total_orders]])*4+1,0)</f>
        <v>2</v>
      </c>
      <c r="P2003" s="1">
        <f>ROUND(_xlfn.PERCENTRANK.INC(customers[total_spend_usd],customers[[#This Row],[total_spend_usd]])*4+1,0)</f>
        <v>2</v>
      </c>
      <c r="Q2003" s="1">
        <v>422</v>
      </c>
      <c r="R2003" s="1" t="str">
        <f>_xlfn.XLOOKUP(Q2003,RFM[RFM Score],RFM[Client Segmentation])</f>
        <v>New Customer</v>
      </c>
    </row>
    <row r="2004" spans="1:18" x14ac:dyDescent="0.3">
      <c r="A2004" t="s">
        <v>2056</v>
      </c>
      <c r="B2004" t="s">
        <v>123</v>
      </c>
      <c r="C2004">
        <v>18</v>
      </c>
      <c r="D2004" t="s">
        <v>8069</v>
      </c>
      <c r="E2004" t="s">
        <v>8084</v>
      </c>
      <c r="F2004" t="s">
        <v>17</v>
      </c>
      <c r="G2004">
        <v>8</v>
      </c>
      <c r="H2004" s="1">
        <v>17039</v>
      </c>
      <c r="I2004">
        <v>119936</v>
      </c>
      <c r="J2004" s="1">
        <v>106</v>
      </c>
      <c r="K2004" t="s">
        <v>52</v>
      </c>
      <c r="L2004" t="s">
        <v>14</v>
      </c>
      <c r="M2004" t="s">
        <v>23</v>
      </c>
      <c r="N2004" s="1">
        <f xml:space="preserve"> ROUND((1 - _xlfn.PERCENTRANK.INC(customers[days_since_last_purchase],customers[[#This Row],[days_since_last_purchase]]))*4 +1,0)</f>
        <v>2</v>
      </c>
      <c r="O2004" s="1">
        <f>ROUND(_xlfn.PERCENTRANK.INC(customers[total_orders],customers[[#This Row],[total_orders]])*4+1,0)</f>
        <v>2</v>
      </c>
      <c r="P2004" s="1">
        <f>ROUND(_xlfn.PERCENTRANK.INC(customers[total_spend_usd],customers[[#This Row],[total_spend_usd]])*4+1,0)</f>
        <v>4</v>
      </c>
      <c r="Q2004" s="1">
        <v>224</v>
      </c>
      <c r="R2004" s="1" t="str">
        <f>_xlfn.XLOOKUP(Q2004,RFM[RFM Score],RFM[Client Segmentation])</f>
        <v>At Risk</v>
      </c>
    </row>
    <row r="2005" spans="1:18" x14ac:dyDescent="0.3">
      <c r="A2005" t="s">
        <v>2057</v>
      </c>
      <c r="B2005" t="s">
        <v>68</v>
      </c>
      <c r="C2005">
        <v>25</v>
      </c>
      <c r="D2005" t="s">
        <v>8070</v>
      </c>
      <c r="E2005" t="s">
        <v>8087</v>
      </c>
      <c r="F2005" t="s">
        <v>17</v>
      </c>
      <c r="G2005">
        <v>6</v>
      </c>
      <c r="H2005" s="1">
        <v>3482</v>
      </c>
      <c r="I2005">
        <v>23611</v>
      </c>
      <c r="J2005" s="1">
        <v>1</v>
      </c>
      <c r="K2005" t="s">
        <v>55</v>
      </c>
      <c r="L2005" t="s">
        <v>22</v>
      </c>
      <c r="M2005" t="s">
        <v>15</v>
      </c>
      <c r="N2005" s="1">
        <f xml:space="preserve"> ROUND((1 - _xlfn.PERCENTRANK.INC(customers[days_since_last_purchase],customers[[#This Row],[days_since_last_purchase]]))*4 +1,0)</f>
        <v>5</v>
      </c>
      <c r="O2005" s="1">
        <f>ROUND(_xlfn.PERCENTRANK.INC(customers[total_orders],customers[[#This Row],[total_orders]])*4+1,0)</f>
        <v>2</v>
      </c>
      <c r="P2005" s="1">
        <f>ROUND(_xlfn.PERCENTRANK.INC(customers[total_spend_usd],customers[[#This Row],[total_spend_usd]])*4+1,0)</f>
        <v>2</v>
      </c>
      <c r="Q2005" s="1">
        <v>522</v>
      </c>
      <c r="R2005" s="1" t="str">
        <f>_xlfn.XLOOKUP(Q2005,RFM[RFM Score],RFM[Client Segmentation])</f>
        <v>Promising</v>
      </c>
    </row>
    <row r="2006" spans="1:18" x14ac:dyDescent="0.3">
      <c r="A2006" t="s">
        <v>2058</v>
      </c>
      <c r="B2006" t="s">
        <v>96</v>
      </c>
      <c r="C2006">
        <v>51</v>
      </c>
      <c r="D2006" t="s">
        <v>8071</v>
      </c>
      <c r="E2006" t="s">
        <v>8084</v>
      </c>
      <c r="F2006" t="s">
        <v>12</v>
      </c>
      <c r="G2006">
        <v>7</v>
      </c>
      <c r="H2006" s="1">
        <v>4287</v>
      </c>
      <c r="I2006">
        <v>34095</v>
      </c>
      <c r="J2006" s="1">
        <v>101</v>
      </c>
      <c r="K2006" t="s">
        <v>18</v>
      </c>
      <c r="L2006" t="s">
        <v>19</v>
      </c>
      <c r="M2006" t="s">
        <v>23</v>
      </c>
      <c r="N2006" s="1">
        <f xml:space="preserve"> ROUND((1 - _xlfn.PERCENTRANK.INC(customers[days_since_last_purchase],customers[[#This Row],[days_since_last_purchase]]))*4 +1,0)</f>
        <v>2</v>
      </c>
      <c r="O2006" s="1">
        <f>ROUND(_xlfn.PERCENTRANK.INC(customers[total_orders],customers[[#This Row],[total_orders]])*4+1,0)</f>
        <v>2</v>
      </c>
      <c r="P2006" s="1">
        <f>ROUND(_xlfn.PERCENTRANK.INC(customers[total_spend_usd],customers[[#This Row],[total_spend_usd]])*4+1,0)</f>
        <v>2</v>
      </c>
      <c r="Q2006" s="1">
        <v>222</v>
      </c>
      <c r="R2006" s="1" t="str">
        <f>_xlfn.XLOOKUP(Q2006,RFM[RFM Score],RFM[Client Segmentation])</f>
        <v>Hibernating</v>
      </c>
    </row>
    <row r="2007" spans="1:18" x14ac:dyDescent="0.3">
      <c r="A2007" t="s">
        <v>2059</v>
      </c>
      <c r="B2007" t="s">
        <v>43</v>
      </c>
      <c r="C2007">
        <v>22</v>
      </c>
      <c r="D2007" t="s">
        <v>8069</v>
      </c>
      <c r="E2007" t="s">
        <v>8087</v>
      </c>
      <c r="F2007" t="s">
        <v>12</v>
      </c>
      <c r="G2007">
        <v>1</v>
      </c>
      <c r="H2007" s="1">
        <v>8374</v>
      </c>
      <c r="I2007">
        <v>7519</v>
      </c>
      <c r="J2007" s="1">
        <v>6</v>
      </c>
      <c r="K2007" t="s">
        <v>28</v>
      </c>
      <c r="L2007" t="s">
        <v>19</v>
      </c>
      <c r="M2007" t="s">
        <v>23</v>
      </c>
      <c r="N2007" s="1">
        <f xml:space="preserve"> ROUND((1 - _xlfn.PERCENTRANK.INC(customers[days_since_last_purchase],customers[[#This Row],[days_since_last_purchase]]))*4 +1,0)</f>
        <v>5</v>
      </c>
      <c r="O2007" s="1">
        <f>ROUND(_xlfn.PERCENTRANK.INC(customers[total_orders],customers[[#This Row],[total_orders]])*4+1,0)</f>
        <v>1</v>
      </c>
      <c r="P2007" s="1">
        <f>ROUND(_xlfn.PERCENTRANK.INC(customers[total_spend_usd],customers[[#This Row],[total_spend_usd]])*4+1,0)</f>
        <v>1</v>
      </c>
      <c r="Q2007" s="1">
        <v>511</v>
      </c>
      <c r="R2007" s="1" t="str">
        <f>_xlfn.XLOOKUP(Q2007,RFM[RFM Score],RFM[Client Segmentation])</f>
        <v>New Customer</v>
      </c>
    </row>
    <row r="2008" spans="1:18" x14ac:dyDescent="0.3">
      <c r="A2008" t="s">
        <v>2060</v>
      </c>
      <c r="B2008" t="s">
        <v>43</v>
      </c>
      <c r="C2008">
        <v>48</v>
      </c>
      <c r="D2008" t="s">
        <v>8071</v>
      </c>
      <c r="E2008" t="s">
        <v>8084</v>
      </c>
      <c r="F2008" t="s">
        <v>17</v>
      </c>
      <c r="G2008">
        <v>10</v>
      </c>
      <c r="H2008" s="1">
        <v>19286</v>
      </c>
      <c r="I2008">
        <v>206173</v>
      </c>
      <c r="J2008" s="1">
        <v>47</v>
      </c>
      <c r="K2008" t="s">
        <v>55</v>
      </c>
      <c r="L2008" t="s">
        <v>19</v>
      </c>
      <c r="M2008" t="s">
        <v>23</v>
      </c>
      <c r="N2008" s="1">
        <f xml:space="preserve"> ROUND((1 - _xlfn.PERCENTRANK.INC(customers[days_since_last_purchase],customers[[#This Row],[days_since_last_purchase]]))*4 +1,0)</f>
        <v>3</v>
      </c>
      <c r="O2008" s="1">
        <f>ROUND(_xlfn.PERCENTRANK.INC(customers[total_orders],customers[[#This Row],[total_orders]])*4+1,0)</f>
        <v>3</v>
      </c>
      <c r="P2008" s="1">
        <f>ROUND(_xlfn.PERCENTRANK.INC(customers[total_spend_usd],customers[[#This Row],[total_spend_usd]])*4+1,0)</f>
        <v>4</v>
      </c>
      <c r="Q2008" s="1">
        <v>334</v>
      </c>
      <c r="R2008" s="1" t="str">
        <f>_xlfn.XLOOKUP(Q2008,RFM[RFM Score],RFM[Client Segmentation])</f>
        <v>Need Attention</v>
      </c>
    </row>
    <row r="2009" spans="1:18" x14ac:dyDescent="0.3">
      <c r="A2009" t="s">
        <v>2061</v>
      </c>
      <c r="B2009" t="s">
        <v>11</v>
      </c>
      <c r="C2009">
        <v>35</v>
      </c>
      <c r="D2009" t="s">
        <v>8068</v>
      </c>
      <c r="E2009" t="s">
        <v>8087</v>
      </c>
      <c r="F2009" t="s">
        <v>12</v>
      </c>
      <c r="G2009">
        <v>8</v>
      </c>
      <c r="H2009" s="1">
        <v>14014</v>
      </c>
      <c r="I2009">
        <v>113906</v>
      </c>
      <c r="J2009" s="1">
        <v>28</v>
      </c>
      <c r="K2009" t="s">
        <v>28</v>
      </c>
      <c r="L2009" t="s">
        <v>19</v>
      </c>
      <c r="M2009" t="s">
        <v>23</v>
      </c>
      <c r="N2009" s="1">
        <f xml:space="preserve"> ROUND((1 - _xlfn.PERCENTRANK.INC(customers[days_since_last_purchase],customers[[#This Row],[days_since_last_purchase]]))*4 +1,0)</f>
        <v>4</v>
      </c>
      <c r="O2009" s="1">
        <f>ROUND(_xlfn.PERCENTRANK.INC(customers[total_orders],customers[[#This Row],[total_orders]])*4+1,0)</f>
        <v>2</v>
      </c>
      <c r="P2009" s="1">
        <f>ROUND(_xlfn.PERCENTRANK.INC(customers[total_spend_usd],customers[[#This Row],[total_spend_usd]])*4+1,0)</f>
        <v>4</v>
      </c>
      <c r="Q2009" s="1">
        <v>424</v>
      </c>
      <c r="R2009" s="1" t="str">
        <f>_xlfn.XLOOKUP(Q2009,RFM[RFM Score],RFM[Client Segmentation])</f>
        <v>Promising</v>
      </c>
    </row>
    <row r="2010" spans="1:18" x14ac:dyDescent="0.3">
      <c r="A2010" t="s">
        <v>2062</v>
      </c>
      <c r="B2010" t="s">
        <v>96</v>
      </c>
      <c r="C2010">
        <v>32</v>
      </c>
      <c r="D2010" t="s">
        <v>8070</v>
      </c>
      <c r="E2010" t="s">
        <v>8084</v>
      </c>
      <c r="F2010" t="s">
        <v>12</v>
      </c>
      <c r="G2010">
        <v>7</v>
      </c>
      <c r="H2010" s="1">
        <v>15949</v>
      </c>
      <c r="I2010">
        <v>100309</v>
      </c>
      <c r="J2010" s="1">
        <v>34</v>
      </c>
      <c r="K2010" t="s">
        <v>18</v>
      </c>
      <c r="L2010" t="s">
        <v>34</v>
      </c>
      <c r="M2010" t="s">
        <v>23</v>
      </c>
      <c r="N2010" s="1">
        <f xml:space="preserve"> ROUND((1 - _xlfn.PERCENTRANK.INC(customers[days_since_last_purchase],customers[[#This Row],[days_since_last_purchase]]))*4 +1,0)</f>
        <v>3</v>
      </c>
      <c r="O2010" s="1">
        <f>ROUND(_xlfn.PERCENTRANK.INC(customers[total_orders],customers[[#This Row],[total_orders]])*4+1,0)</f>
        <v>2</v>
      </c>
      <c r="P2010" s="1">
        <f>ROUND(_xlfn.PERCENTRANK.INC(customers[total_spend_usd],customers[[#This Row],[total_spend_usd]])*4+1,0)</f>
        <v>3</v>
      </c>
      <c r="Q2010" s="1">
        <v>323</v>
      </c>
      <c r="R2010" s="1" t="str">
        <f>_xlfn.XLOOKUP(Q2010,RFM[RFM Score],RFM[Client Segmentation])</f>
        <v>Potential Loyalist</v>
      </c>
    </row>
    <row r="2011" spans="1:18" x14ac:dyDescent="0.3">
      <c r="A2011" t="s">
        <v>2063</v>
      </c>
      <c r="B2011" t="s">
        <v>68</v>
      </c>
      <c r="C2011">
        <v>18</v>
      </c>
      <c r="D2011" t="s">
        <v>8069</v>
      </c>
      <c r="E2011" t="s">
        <v>8087</v>
      </c>
      <c r="F2011" t="s">
        <v>12</v>
      </c>
      <c r="G2011">
        <v>26</v>
      </c>
      <c r="H2011" s="1">
        <v>3622</v>
      </c>
      <c r="I2011">
        <v>104249</v>
      </c>
      <c r="J2011" s="1">
        <v>89</v>
      </c>
      <c r="K2011" t="s">
        <v>28</v>
      </c>
      <c r="L2011" t="s">
        <v>45</v>
      </c>
      <c r="M2011" t="s">
        <v>15</v>
      </c>
      <c r="N2011" s="1">
        <f xml:space="preserve"> ROUND((1 - _xlfn.PERCENTRANK.INC(customers[days_since_last_purchase],customers[[#This Row],[days_since_last_purchase]]))*4 +1,0)</f>
        <v>2</v>
      </c>
      <c r="O2011" s="1">
        <f>ROUND(_xlfn.PERCENTRANK.INC(customers[total_orders],customers[[#This Row],[total_orders]])*4+1,0)</f>
        <v>4</v>
      </c>
      <c r="P2011" s="1">
        <f>ROUND(_xlfn.PERCENTRANK.INC(customers[total_spend_usd],customers[[#This Row],[total_spend_usd]])*4+1,0)</f>
        <v>3</v>
      </c>
      <c r="Q2011" s="1">
        <v>243</v>
      </c>
      <c r="R2011" s="1" t="str">
        <f>_xlfn.XLOOKUP(Q2011,RFM[RFM Score],RFM[Client Segmentation])</f>
        <v>At Risk</v>
      </c>
    </row>
    <row r="2012" spans="1:18" x14ac:dyDescent="0.3">
      <c r="A2012" t="s">
        <v>2064</v>
      </c>
      <c r="B2012" t="s">
        <v>123</v>
      </c>
      <c r="C2012">
        <v>27</v>
      </c>
      <c r="D2012" t="s">
        <v>8070</v>
      </c>
      <c r="E2012" t="s">
        <v>8084</v>
      </c>
      <c r="F2012" t="s">
        <v>12</v>
      </c>
      <c r="G2012">
        <v>20</v>
      </c>
      <c r="H2012" s="1">
        <v>3603</v>
      </c>
      <c r="I2012">
        <v>81741</v>
      </c>
      <c r="J2012" s="1">
        <v>154</v>
      </c>
      <c r="K2012" t="s">
        <v>21</v>
      </c>
      <c r="L2012" t="s">
        <v>14</v>
      </c>
      <c r="M2012" t="s">
        <v>23</v>
      </c>
      <c r="N2012" s="1">
        <f xml:space="preserve"> ROUND((1 - _xlfn.PERCENTRANK.INC(customers[days_since_last_purchase],customers[[#This Row],[days_since_last_purchase]]))*4 +1,0)</f>
        <v>1</v>
      </c>
      <c r="O2012" s="1">
        <f>ROUND(_xlfn.PERCENTRANK.INC(customers[total_orders],customers[[#This Row],[total_orders]])*4+1,0)</f>
        <v>4</v>
      </c>
      <c r="P2012" s="1">
        <f>ROUND(_xlfn.PERCENTRANK.INC(customers[total_spend_usd],customers[[#This Row],[total_spend_usd]])*4+1,0)</f>
        <v>3</v>
      </c>
      <c r="Q2012" s="1">
        <v>143</v>
      </c>
      <c r="R2012" s="1" t="str">
        <f>_xlfn.XLOOKUP(Q2012,RFM[RFM Score],RFM[Client Segmentation])</f>
        <v>At Risk</v>
      </c>
    </row>
    <row r="2013" spans="1:18" x14ac:dyDescent="0.3">
      <c r="A2013" t="s">
        <v>2065</v>
      </c>
      <c r="B2013" t="s">
        <v>11</v>
      </c>
      <c r="C2013">
        <v>29</v>
      </c>
      <c r="D2013" t="s">
        <v>8070</v>
      </c>
      <c r="E2013" t="s">
        <v>8084</v>
      </c>
      <c r="F2013" t="s">
        <v>17</v>
      </c>
      <c r="G2013">
        <v>3</v>
      </c>
      <c r="H2013" s="1">
        <v>4116</v>
      </c>
      <c r="I2013">
        <v>12633</v>
      </c>
      <c r="J2013" s="1">
        <v>87</v>
      </c>
      <c r="K2013" t="s">
        <v>37</v>
      </c>
      <c r="L2013" t="s">
        <v>14</v>
      </c>
      <c r="M2013" t="s">
        <v>15</v>
      </c>
      <c r="N2013" s="1">
        <f xml:space="preserve"> ROUND((1 - _xlfn.PERCENTRANK.INC(customers[days_since_last_purchase],customers[[#This Row],[days_since_last_purchase]]))*4 +1,0)</f>
        <v>2</v>
      </c>
      <c r="O2013" s="1">
        <f>ROUND(_xlfn.PERCENTRANK.INC(customers[total_orders],customers[[#This Row],[total_orders]])*4+1,0)</f>
        <v>1</v>
      </c>
      <c r="P2013" s="1">
        <f>ROUND(_xlfn.PERCENTRANK.INC(customers[total_spend_usd],customers[[#This Row],[total_spend_usd]])*4+1,0)</f>
        <v>2</v>
      </c>
      <c r="Q2013" s="1">
        <v>212</v>
      </c>
      <c r="R2013" s="1" t="str">
        <f>_xlfn.XLOOKUP(Q2013,RFM[RFM Score],RFM[Client Segmentation])</f>
        <v>Hibernating</v>
      </c>
    </row>
    <row r="2014" spans="1:18" x14ac:dyDescent="0.3">
      <c r="A2014" t="s">
        <v>2066</v>
      </c>
      <c r="B2014" t="s">
        <v>166</v>
      </c>
      <c r="C2014">
        <v>18</v>
      </c>
      <c r="D2014" t="s">
        <v>8069</v>
      </c>
      <c r="E2014" t="s">
        <v>8084</v>
      </c>
      <c r="F2014" t="s">
        <v>17</v>
      </c>
      <c r="G2014">
        <v>2</v>
      </c>
      <c r="H2014" s="1">
        <v>3758</v>
      </c>
      <c r="I2014">
        <v>7234</v>
      </c>
      <c r="J2014" s="1">
        <v>77</v>
      </c>
      <c r="K2014" t="s">
        <v>44</v>
      </c>
      <c r="L2014" t="s">
        <v>19</v>
      </c>
      <c r="M2014" t="s">
        <v>23</v>
      </c>
      <c r="N2014" s="1">
        <f xml:space="preserve"> ROUND((1 - _xlfn.PERCENTRANK.INC(customers[days_since_last_purchase],customers[[#This Row],[days_since_last_purchase]]))*4 +1,0)</f>
        <v>2</v>
      </c>
      <c r="O2014" s="1">
        <f>ROUND(_xlfn.PERCENTRANK.INC(customers[total_orders],customers[[#This Row],[total_orders]])*4+1,0)</f>
        <v>1</v>
      </c>
      <c r="P2014" s="1">
        <f>ROUND(_xlfn.PERCENTRANK.INC(customers[total_spend_usd],customers[[#This Row],[total_spend_usd]])*4+1,0)</f>
        <v>1</v>
      </c>
      <c r="Q2014" s="1">
        <v>211</v>
      </c>
      <c r="R2014" s="1" t="str">
        <f>_xlfn.XLOOKUP(Q2014,RFM[RFM Score],RFM[Client Segmentation])</f>
        <v>Hibernating</v>
      </c>
    </row>
    <row r="2015" spans="1:18" x14ac:dyDescent="0.3">
      <c r="A2015" t="s">
        <v>2067</v>
      </c>
      <c r="B2015" t="s">
        <v>11</v>
      </c>
      <c r="C2015">
        <v>41</v>
      </c>
      <c r="D2015" t="s">
        <v>8068</v>
      </c>
      <c r="E2015" t="s">
        <v>8087</v>
      </c>
      <c r="F2015" t="s">
        <v>17</v>
      </c>
      <c r="G2015">
        <v>19</v>
      </c>
      <c r="H2015" s="1">
        <v>24788</v>
      </c>
      <c r="I2015">
        <v>516386</v>
      </c>
      <c r="J2015" s="1">
        <v>38</v>
      </c>
      <c r="K2015" t="s">
        <v>37</v>
      </c>
      <c r="L2015" t="s">
        <v>14</v>
      </c>
      <c r="M2015" t="s">
        <v>23</v>
      </c>
      <c r="N2015" s="1">
        <f xml:space="preserve"> ROUND((1 - _xlfn.PERCENTRANK.INC(customers[days_since_last_purchase],customers[[#This Row],[days_since_last_purchase]]))*4 +1,0)</f>
        <v>3</v>
      </c>
      <c r="O2015" s="1">
        <f>ROUND(_xlfn.PERCENTRANK.INC(customers[total_orders],customers[[#This Row],[total_orders]])*4+1,0)</f>
        <v>4</v>
      </c>
      <c r="P2015" s="1">
        <f>ROUND(_xlfn.PERCENTRANK.INC(customers[total_spend_usd],customers[[#This Row],[total_spend_usd]])*4+1,0)</f>
        <v>5</v>
      </c>
      <c r="Q2015" s="1">
        <v>345</v>
      </c>
      <c r="R2015" s="1" t="str">
        <f>_xlfn.XLOOKUP(Q2015,RFM[RFM Score],RFM[Client Segmentation])</f>
        <v>Loyal Customer</v>
      </c>
    </row>
    <row r="2016" spans="1:18" x14ac:dyDescent="0.3">
      <c r="A2016" t="s">
        <v>2068</v>
      </c>
      <c r="B2016" t="s">
        <v>166</v>
      </c>
      <c r="C2016">
        <v>18</v>
      </c>
      <c r="D2016" t="s">
        <v>8069</v>
      </c>
      <c r="E2016" t="s">
        <v>8086</v>
      </c>
      <c r="F2016" t="s">
        <v>12</v>
      </c>
      <c r="G2016">
        <v>8</v>
      </c>
      <c r="H2016" s="1">
        <v>3407</v>
      </c>
      <c r="I2016">
        <v>231995</v>
      </c>
      <c r="J2016" s="1">
        <v>367</v>
      </c>
      <c r="K2016" t="s">
        <v>52</v>
      </c>
      <c r="L2016" t="s">
        <v>34</v>
      </c>
      <c r="M2016" t="s">
        <v>15</v>
      </c>
      <c r="N2016" s="1">
        <f xml:space="preserve"> ROUND((1 - _xlfn.PERCENTRANK.INC(customers[days_since_last_purchase],customers[[#This Row],[days_since_last_purchase]]))*4 +1,0)</f>
        <v>1</v>
      </c>
      <c r="O2016" s="1">
        <f>ROUND(_xlfn.PERCENTRANK.INC(customers[total_orders],customers[[#This Row],[total_orders]])*4+1,0)</f>
        <v>2</v>
      </c>
      <c r="P2016" s="1">
        <f>ROUND(_xlfn.PERCENTRANK.INC(customers[total_spend_usd],customers[[#This Row],[total_spend_usd]])*4+1,0)</f>
        <v>4</v>
      </c>
      <c r="Q2016" s="1">
        <v>124</v>
      </c>
      <c r="R2016" s="1" t="str">
        <f>_xlfn.XLOOKUP(Q2016,RFM[RFM Score],RFM[Client Segmentation])</f>
        <v>At Risk</v>
      </c>
    </row>
    <row r="2017" spans="1:18" x14ac:dyDescent="0.3">
      <c r="A2017" t="s">
        <v>2069</v>
      </c>
      <c r="B2017" t="s">
        <v>36</v>
      </c>
      <c r="C2017">
        <v>34</v>
      </c>
      <c r="D2017" t="s">
        <v>8070</v>
      </c>
      <c r="E2017" t="s">
        <v>8087</v>
      </c>
      <c r="F2017" t="s">
        <v>17</v>
      </c>
      <c r="G2017">
        <v>2</v>
      </c>
      <c r="H2017" s="1">
        <v>4521</v>
      </c>
      <c r="I2017">
        <v>7773</v>
      </c>
      <c r="J2017" s="1">
        <v>33</v>
      </c>
      <c r="K2017" t="s">
        <v>18</v>
      </c>
      <c r="L2017" t="s">
        <v>19</v>
      </c>
      <c r="M2017" t="s">
        <v>23</v>
      </c>
      <c r="N2017" s="1">
        <f xml:space="preserve"> ROUND((1 - _xlfn.PERCENTRANK.INC(customers[days_since_last_purchase],customers[[#This Row],[days_since_last_purchase]]))*4 +1,0)</f>
        <v>3</v>
      </c>
      <c r="O2017" s="1">
        <f>ROUND(_xlfn.PERCENTRANK.INC(customers[total_orders],customers[[#This Row],[total_orders]])*4+1,0)</f>
        <v>1</v>
      </c>
      <c r="P2017" s="1">
        <f>ROUND(_xlfn.PERCENTRANK.INC(customers[total_spend_usd],customers[[#This Row],[total_spend_usd]])*4+1,0)</f>
        <v>1</v>
      </c>
      <c r="Q2017" s="1">
        <v>311</v>
      </c>
      <c r="R2017" s="1" t="str">
        <f>_xlfn.XLOOKUP(Q2017,RFM[RFM Score],RFM[Client Segmentation])</f>
        <v>New Customer</v>
      </c>
    </row>
    <row r="2018" spans="1:18" x14ac:dyDescent="0.3">
      <c r="A2018" t="s">
        <v>2070</v>
      </c>
      <c r="B2018" t="s">
        <v>166</v>
      </c>
      <c r="C2018">
        <v>31</v>
      </c>
      <c r="D2018" t="s">
        <v>8070</v>
      </c>
      <c r="E2018" t="s">
        <v>8087</v>
      </c>
      <c r="F2018" t="s">
        <v>12</v>
      </c>
      <c r="G2018">
        <v>21</v>
      </c>
      <c r="H2018" s="1">
        <v>4591</v>
      </c>
      <c r="I2018">
        <v>89707</v>
      </c>
      <c r="J2018" s="1">
        <v>6</v>
      </c>
      <c r="K2018" t="s">
        <v>28</v>
      </c>
      <c r="L2018" t="s">
        <v>45</v>
      </c>
      <c r="M2018" t="s">
        <v>23</v>
      </c>
      <c r="N2018" s="1">
        <f xml:space="preserve"> ROUND((1 - _xlfn.PERCENTRANK.INC(customers[days_since_last_purchase],customers[[#This Row],[days_since_last_purchase]]))*4 +1,0)</f>
        <v>5</v>
      </c>
      <c r="O2018" s="1">
        <f>ROUND(_xlfn.PERCENTRANK.INC(customers[total_orders],customers[[#This Row],[total_orders]])*4+1,0)</f>
        <v>4</v>
      </c>
      <c r="P2018" s="1">
        <f>ROUND(_xlfn.PERCENTRANK.INC(customers[total_spend_usd],customers[[#This Row],[total_spend_usd]])*4+1,0)</f>
        <v>3</v>
      </c>
      <c r="Q2018" s="1">
        <v>543</v>
      </c>
      <c r="R2018" s="1" t="str">
        <f>_xlfn.XLOOKUP(Q2018,RFM[RFM Score],RFM[Client Segmentation])</f>
        <v>Loyal Customer</v>
      </c>
    </row>
    <row r="2019" spans="1:18" x14ac:dyDescent="0.3">
      <c r="A2019" t="s">
        <v>2071</v>
      </c>
      <c r="B2019" t="s">
        <v>11</v>
      </c>
      <c r="C2019">
        <v>48</v>
      </c>
      <c r="D2019" t="s">
        <v>8071</v>
      </c>
      <c r="E2019" t="s">
        <v>8087</v>
      </c>
      <c r="F2019" t="s">
        <v>17</v>
      </c>
      <c r="G2019">
        <v>20</v>
      </c>
      <c r="H2019" s="1">
        <v>7549</v>
      </c>
      <c r="I2019">
        <v>151212</v>
      </c>
      <c r="J2019" s="1">
        <v>63</v>
      </c>
      <c r="K2019" t="s">
        <v>25</v>
      </c>
      <c r="L2019" t="s">
        <v>45</v>
      </c>
      <c r="M2019" t="s">
        <v>15</v>
      </c>
      <c r="N2019" s="1">
        <f xml:space="preserve"> ROUND((1 - _xlfn.PERCENTRANK.INC(customers[days_since_last_purchase],customers[[#This Row],[days_since_last_purchase]]))*4 +1,0)</f>
        <v>2</v>
      </c>
      <c r="O2019" s="1">
        <f>ROUND(_xlfn.PERCENTRANK.INC(customers[total_orders],customers[[#This Row],[total_orders]])*4+1,0)</f>
        <v>4</v>
      </c>
      <c r="P2019" s="1">
        <f>ROUND(_xlfn.PERCENTRANK.INC(customers[total_spend_usd],customers[[#This Row],[total_spend_usd]])*4+1,0)</f>
        <v>4</v>
      </c>
      <c r="Q2019" s="1">
        <v>244</v>
      </c>
      <c r="R2019" s="1" t="str">
        <f>_xlfn.XLOOKUP(Q2019,RFM[RFM Score],RFM[Client Segmentation])</f>
        <v>At Risk</v>
      </c>
    </row>
    <row r="2020" spans="1:18" x14ac:dyDescent="0.3">
      <c r="A2020" t="s">
        <v>2072</v>
      </c>
      <c r="B2020" t="s">
        <v>36</v>
      </c>
      <c r="C2020">
        <v>18</v>
      </c>
      <c r="D2020" t="s">
        <v>8069</v>
      </c>
      <c r="E2020" t="s">
        <v>8084</v>
      </c>
      <c r="F2020" t="s">
        <v>17</v>
      </c>
      <c r="G2020">
        <v>1</v>
      </c>
      <c r="H2020" s="1">
        <v>3556</v>
      </c>
      <c r="I2020">
        <v>3805</v>
      </c>
      <c r="J2020" s="1">
        <v>32</v>
      </c>
      <c r="K2020" t="s">
        <v>124</v>
      </c>
      <c r="L2020" t="s">
        <v>22</v>
      </c>
      <c r="M2020" t="s">
        <v>23</v>
      </c>
      <c r="N2020" s="1">
        <f xml:space="preserve"> ROUND((1 - _xlfn.PERCENTRANK.INC(customers[days_since_last_purchase],customers[[#This Row],[days_since_last_purchase]]))*4 +1,0)</f>
        <v>3</v>
      </c>
      <c r="O2020" s="1">
        <f>ROUND(_xlfn.PERCENTRANK.INC(customers[total_orders],customers[[#This Row],[total_orders]])*4+1,0)</f>
        <v>1</v>
      </c>
      <c r="P2020" s="1">
        <f>ROUND(_xlfn.PERCENTRANK.INC(customers[total_spend_usd],customers[[#This Row],[total_spend_usd]])*4+1,0)</f>
        <v>1</v>
      </c>
      <c r="Q2020" s="1">
        <v>311</v>
      </c>
      <c r="R2020" s="1" t="str">
        <f>_xlfn.XLOOKUP(Q2020,RFM[RFM Score],RFM[Client Segmentation])</f>
        <v>New Customer</v>
      </c>
    </row>
    <row r="2021" spans="1:18" x14ac:dyDescent="0.3">
      <c r="A2021" t="s">
        <v>2073</v>
      </c>
      <c r="B2021" t="s">
        <v>43</v>
      </c>
      <c r="C2021">
        <v>41</v>
      </c>
      <c r="D2021" t="s">
        <v>8068</v>
      </c>
      <c r="E2021" t="s">
        <v>8084</v>
      </c>
      <c r="F2021" t="s">
        <v>17</v>
      </c>
      <c r="G2021">
        <v>65</v>
      </c>
      <c r="H2021" s="1">
        <v>8596</v>
      </c>
      <c r="I2021">
        <v>612681</v>
      </c>
      <c r="J2021" s="1">
        <v>56</v>
      </c>
      <c r="K2021" t="s">
        <v>25</v>
      </c>
      <c r="L2021" t="s">
        <v>19</v>
      </c>
      <c r="M2021" t="s">
        <v>15</v>
      </c>
      <c r="N2021" s="1">
        <f xml:space="preserve"> ROUND((1 - _xlfn.PERCENTRANK.INC(customers[days_since_last_purchase],customers[[#This Row],[days_since_last_purchase]]))*4 +1,0)</f>
        <v>3</v>
      </c>
      <c r="O2021" s="1">
        <f>ROUND(_xlfn.PERCENTRANK.INC(customers[total_orders],customers[[#This Row],[total_orders]])*4+1,0)</f>
        <v>5</v>
      </c>
      <c r="P2021" s="1">
        <f>ROUND(_xlfn.PERCENTRANK.INC(customers[total_spend_usd],customers[[#This Row],[total_spend_usd]])*4+1,0)</f>
        <v>5</v>
      </c>
      <c r="Q2021" s="1">
        <v>355</v>
      </c>
      <c r="R2021" s="1" t="str">
        <f>_xlfn.XLOOKUP(Q2021,RFM[RFM Score],RFM[Client Segmentation])</f>
        <v>Loyal Customer</v>
      </c>
    </row>
    <row r="2022" spans="1:18" x14ac:dyDescent="0.3">
      <c r="A2022" t="s">
        <v>2074</v>
      </c>
      <c r="B2022" t="s">
        <v>51</v>
      </c>
      <c r="C2022">
        <v>18</v>
      </c>
      <c r="D2022" t="s">
        <v>8069</v>
      </c>
      <c r="E2022" t="s">
        <v>8084</v>
      </c>
      <c r="F2022" t="s">
        <v>12</v>
      </c>
      <c r="G2022">
        <v>37</v>
      </c>
      <c r="H2022" s="1">
        <v>6596</v>
      </c>
      <c r="I2022">
        <v>27526</v>
      </c>
      <c r="J2022" s="1">
        <v>105</v>
      </c>
      <c r="K2022" t="s">
        <v>21</v>
      </c>
      <c r="L2022" t="s">
        <v>47</v>
      </c>
      <c r="M2022" t="s">
        <v>23</v>
      </c>
      <c r="N2022" s="1">
        <f xml:space="preserve"> ROUND((1 - _xlfn.PERCENTRANK.INC(customers[days_since_last_purchase],customers[[#This Row],[days_since_last_purchase]]))*4 +1,0)</f>
        <v>2</v>
      </c>
      <c r="O2022" s="1">
        <f>ROUND(_xlfn.PERCENTRANK.INC(customers[total_orders],customers[[#This Row],[total_orders]])*4+1,0)</f>
        <v>5</v>
      </c>
      <c r="P2022" s="1">
        <f>ROUND(_xlfn.PERCENTRANK.INC(customers[total_spend_usd],customers[[#This Row],[total_spend_usd]])*4+1,0)</f>
        <v>2</v>
      </c>
      <c r="Q2022" s="1">
        <v>252</v>
      </c>
      <c r="R2022" s="1" t="str">
        <f>_xlfn.XLOOKUP(Q2022,RFM[RFM Score],RFM[Client Segmentation])</f>
        <v>At Risk</v>
      </c>
    </row>
    <row r="2023" spans="1:18" x14ac:dyDescent="0.3">
      <c r="A2023" t="s">
        <v>2075</v>
      </c>
      <c r="B2023" t="s">
        <v>11</v>
      </c>
      <c r="C2023">
        <v>43</v>
      </c>
      <c r="D2023" t="s">
        <v>8068</v>
      </c>
      <c r="E2023" t="s">
        <v>8084</v>
      </c>
      <c r="F2023" t="s">
        <v>17</v>
      </c>
      <c r="G2023">
        <v>37</v>
      </c>
      <c r="H2023" s="1">
        <v>5892</v>
      </c>
      <c r="I2023">
        <v>231479</v>
      </c>
      <c r="J2023" s="1">
        <v>11</v>
      </c>
      <c r="K2023" t="s">
        <v>25</v>
      </c>
      <c r="L2023" t="s">
        <v>45</v>
      </c>
      <c r="M2023" t="s">
        <v>15</v>
      </c>
      <c r="N2023" s="1">
        <f xml:space="preserve"> ROUND((1 - _xlfn.PERCENTRANK.INC(customers[days_since_last_purchase],customers[[#This Row],[days_since_last_purchase]]))*4 +1,0)</f>
        <v>4</v>
      </c>
      <c r="O2023" s="1">
        <f>ROUND(_xlfn.PERCENTRANK.INC(customers[total_orders],customers[[#This Row],[total_orders]])*4+1,0)</f>
        <v>5</v>
      </c>
      <c r="P2023" s="1">
        <f>ROUND(_xlfn.PERCENTRANK.INC(customers[total_spend_usd],customers[[#This Row],[total_spend_usd]])*4+1,0)</f>
        <v>4</v>
      </c>
      <c r="Q2023" s="1">
        <v>454</v>
      </c>
      <c r="R2023" s="1" t="str">
        <f>_xlfn.XLOOKUP(Q2023,RFM[RFM Score],RFM[Client Segmentation])</f>
        <v>Champion</v>
      </c>
    </row>
    <row r="2024" spans="1:18" x14ac:dyDescent="0.3">
      <c r="A2024" t="s">
        <v>2076</v>
      </c>
      <c r="B2024" t="s">
        <v>43</v>
      </c>
      <c r="C2024">
        <v>40</v>
      </c>
      <c r="D2024" t="s">
        <v>8068</v>
      </c>
      <c r="E2024" t="s">
        <v>8085</v>
      </c>
      <c r="F2024" t="s">
        <v>17</v>
      </c>
      <c r="G2024">
        <v>3</v>
      </c>
      <c r="H2024" s="1">
        <v>21139</v>
      </c>
      <c r="I2024">
        <v>70207</v>
      </c>
      <c r="J2024" s="1">
        <v>3</v>
      </c>
      <c r="K2024" t="s">
        <v>25</v>
      </c>
      <c r="L2024" t="s">
        <v>19</v>
      </c>
      <c r="M2024" t="s">
        <v>15</v>
      </c>
      <c r="N2024" s="1">
        <f xml:space="preserve"> ROUND((1 - _xlfn.PERCENTRANK.INC(customers[days_since_last_purchase],customers[[#This Row],[days_since_last_purchase]]))*4 +1,0)</f>
        <v>5</v>
      </c>
      <c r="O2024" s="1">
        <f>ROUND(_xlfn.PERCENTRANK.INC(customers[total_orders],customers[[#This Row],[total_orders]])*4+1,0)</f>
        <v>1</v>
      </c>
      <c r="P2024" s="1">
        <f>ROUND(_xlfn.PERCENTRANK.INC(customers[total_spend_usd],customers[[#This Row],[total_spend_usd]])*4+1,0)</f>
        <v>3</v>
      </c>
      <c r="Q2024" s="1">
        <v>513</v>
      </c>
      <c r="R2024" s="1" t="str">
        <f>_xlfn.XLOOKUP(Q2024,RFM[RFM Score],RFM[Client Segmentation])</f>
        <v>Promising</v>
      </c>
    </row>
    <row r="2025" spans="1:18" x14ac:dyDescent="0.3">
      <c r="A2025" t="s">
        <v>2077</v>
      </c>
      <c r="B2025" t="s">
        <v>11</v>
      </c>
      <c r="C2025">
        <v>50</v>
      </c>
      <c r="D2025" t="s">
        <v>8071</v>
      </c>
      <c r="E2025" t="s">
        <v>8084</v>
      </c>
      <c r="F2025" t="s">
        <v>12</v>
      </c>
      <c r="G2025">
        <v>11</v>
      </c>
      <c r="H2025" s="1">
        <v>14411</v>
      </c>
      <c r="I2025">
        <v>155119</v>
      </c>
      <c r="J2025" s="1">
        <v>111</v>
      </c>
      <c r="K2025" t="s">
        <v>25</v>
      </c>
      <c r="L2025" t="s">
        <v>19</v>
      </c>
      <c r="M2025" t="s">
        <v>23</v>
      </c>
      <c r="N2025" s="1">
        <f xml:space="preserve"> ROUND((1 - _xlfn.PERCENTRANK.INC(customers[days_since_last_purchase],customers[[#This Row],[days_since_last_purchase]]))*4 +1,0)</f>
        <v>2</v>
      </c>
      <c r="O2025" s="1">
        <f>ROUND(_xlfn.PERCENTRANK.INC(customers[total_orders],customers[[#This Row],[total_orders]])*4+1,0)</f>
        <v>3</v>
      </c>
      <c r="P2025" s="1">
        <f>ROUND(_xlfn.PERCENTRANK.INC(customers[total_spend_usd],customers[[#This Row],[total_spend_usd]])*4+1,0)</f>
        <v>4</v>
      </c>
      <c r="Q2025" s="1">
        <v>234</v>
      </c>
      <c r="R2025" s="1" t="str">
        <f>_xlfn.XLOOKUP(Q2025,RFM[RFM Score],RFM[Client Segmentation])</f>
        <v>At Risk</v>
      </c>
    </row>
    <row r="2026" spans="1:18" x14ac:dyDescent="0.3">
      <c r="A2026" t="s">
        <v>2078</v>
      </c>
      <c r="B2026" t="s">
        <v>43</v>
      </c>
      <c r="C2026">
        <v>43</v>
      </c>
      <c r="D2026" t="s">
        <v>8068</v>
      </c>
      <c r="E2026" t="s">
        <v>8086</v>
      </c>
      <c r="F2026" t="s">
        <v>17</v>
      </c>
      <c r="G2026">
        <v>3</v>
      </c>
      <c r="H2026" s="1">
        <v>30234</v>
      </c>
      <c r="I2026">
        <v>7809</v>
      </c>
      <c r="J2026" s="1">
        <v>94</v>
      </c>
      <c r="K2026" t="s">
        <v>31</v>
      </c>
      <c r="L2026" t="s">
        <v>14</v>
      </c>
      <c r="M2026" t="s">
        <v>23</v>
      </c>
      <c r="N2026" s="1">
        <f xml:space="preserve"> ROUND((1 - _xlfn.PERCENTRANK.INC(customers[days_since_last_purchase],customers[[#This Row],[days_since_last_purchase]]))*4 +1,0)</f>
        <v>2</v>
      </c>
      <c r="O2026" s="1">
        <f>ROUND(_xlfn.PERCENTRANK.INC(customers[total_orders],customers[[#This Row],[total_orders]])*4+1,0)</f>
        <v>1</v>
      </c>
      <c r="P2026" s="1">
        <f>ROUND(_xlfn.PERCENTRANK.INC(customers[total_spend_usd],customers[[#This Row],[total_spend_usd]])*4+1,0)</f>
        <v>1</v>
      </c>
      <c r="Q2026" s="1">
        <v>211</v>
      </c>
      <c r="R2026" s="1" t="str">
        <f>_xlfn.XLOOKUP(Q2026,RFM[RFM Score],RFM[Client Segmentation])</f>
        <v>Hibernating</v>
      </c>
    </row>
    <row r="2027" spans="1:18" x14ac:dyDescent="0.3">
      <c r="A2027" t="s">
        <v>2079</v>
      </c>
      <c r="B2027" t="s">
        <v>166</v>
      </c>
      <c r="C2027">
        <v>19</v>
      </c>
      <c r="D2027" t="s">
        <v>8069</v>
      </c>
      <c r="E2027" t="s">
        <v>8086</v>
      </c>
      <c r="F2027" t="s">
        <v>12</v>
      </c>
      <c r="G2027">
        <v>6</v>
      </c>
      <c r="H2027" s="1">
        <v>13976</v>
      </c>
      <c r="I2027">
        <v>8470</v>
      </c>
      <c r="J2027" s="1">
        <v>71</v>
      </c>
      <c r="K2027" t="s">
        <v>18</v>
      </c>
      <c r="L2027" t="s">
        <v>22</v>
      </c>
      <c r="M2027" t="s">
        <v>23</v>
      </c>
      <c r="N2027" s="1">
        <f xml:space="preserve"> ROUND((1 - _xlfn.PERCENTRANK.INC(customers[days_since_last_purchase],customers[[#This Row],[days_since_last_purchase]]))*4 +1,0)</f>
        <v>2</v>
      </c>
      <c r="O2027" s="1">
        <f>ROUND(_xlfn.PERCENTRANK.INC(customers[total_orders],customers[[#This Row],[total_orders]])*4+1,0)</f>
        <v>2</v>
      </c>
      <c r="P2027" s="1">
        <f>ROUND(_xlfn.PERCENTRANK.INC(customers[total_spend_usd],customers[[#This Row],[total_spend_usd]])*4+1,0)</f>
        <v>1</v>
      </c>
      <c r="Q2027" s="1">
        <v>221</v>
      </c>
      <c r="R2027" s="1" t="str">
        <f>_xlfn.XLOOKUP(Q2027,RFM[RFM Score],RFM[Client Segmentation])</f>
        <v>About To Sleep</v>
      </c>
    </row>
    <row r="2028" spans="1:18" x14ac:dyDescent="0.3">
      <c r="A2028" t="s">
        <v>2080</v>
      </c>
      <c r="B2028" t="s">
        <v>27</v>
      </c>
      <c r="C2028">
        <v>23</v>
      </c>
      <c r="D2028" t="s">
        <v>8069</v>
      </c>
      <c r="E2028" t="s">
        <v>8084</v>
      </c>
      <c r="F2028" t="s">
        <v>17</v>
      </c>
      <c r="G2028">
        <v>9</v>
      </c>
      <c r="H2028" s="1">
        <v>783</v>
      </c>
      <c r="I2028">
        <v>80675</v>
      </c>
      <c r="J2028" s="1">
        <v>148</v>
      </c>
      <c r="K2028" t="s">
        <v>55</v>
      </c>
      <c r="L2028" t="s">
        <v>34</v>
      </c>
      <c r="M2028" t="s">
        <v>15</v>
      </c>
      <c r="N2028" s="1">
        <f xml:space="preserve"> ROUND((1 - _xlfn.PERCENTRANK.INC(customers[days_since_last_purchase],customers[[#This Row],[days_since_last_purchase]]))*4 +1,0)</f>
        <v>1</v>
      </c>
      <c r="O2028" s="1">
        <f>ROUND(_xlfn.PERCENTRANK.INC(customers[total_orders],customers[[#This Row],[total_orders]])*4+1,0)</f>
        <v>2</v>
      </c>
      <c r="P2028" s="1">
        <f>ROUND(_xlfn.PERCENTRANK.INC(customers[total_spend_usd],customers[[#This Row],[total_spend_usd]])*4+1,0)</f>
        <v>3</v>
      </c>
      <c r="Q2028" s="1">
        <v>123</v>
      </c>
      <c r="R2028" s="1" t="str">
        <f>_xlfn.XLOOKUP(Q2028,RFM[RFM Score],RFM[Client Segmentation])</f>
        <v>Hibernating</v>
      </c>
    </row>
    <row r="2029" spans="1:18" x14ac:dyDescent="0.3">
      <c r="A2029" t="s">
        <v>2081</v>
      </c>
      <c r="B2029" t="s">
        <v>11</v>
      </c>
      <c r="C2029">
        <v>26</v>
      </c>
      <c r="D2029" t="s">
        <v>8070</v>
      </c>
      <c r="E2029" t="s">
        <v>8087</v>
      </c>
      <c r="F2029" t="s">
        <v>12</v>
      </c>
      <c r="G2029">
        <v>38</v>
      </c>
      <c r="H2029" s="1">
        <v>9596</v>
      </c>
      <c r="I2029">
        <v>313518</v>
      </c>
      <c r="J2029" s="1">
        <v>9</v>
      </c>
      <c r="K2029" t="s">
        <v>55</v>
      </c>
      <c r="L2029" t="s">
        <v>45</v>
      </c>
      <c r="M2029" t="s">
        <v>23</v>
      </c>
      <c r="N2029" s="1">
        <f xml:space="preserve"> ROUND((1 - _xlfn.PERCENTRANK.INC(customers[days_since_last_purchase],customers[[#This Row],[days_since_last_purchase]]))*4 +1,0)</f>
        <v>4</v>
      </c>
      <c r="O2029" s="1">
        <f>ROUND(_xlfn.PERCENTRANK.INC(customers[total_orders],customers[[#This Row],[total_orders]])*4+1,0)</f>
        <v>5</v>
      </c>
      <c r="P2029" s="1">
        <f>ROUND(_xlfn.PERCENTRANK.INC(customers[total_spend_usd],customers[[#This Row],[total_spend_usd]])*4+1,0)</f>
        <v>5</v>
      </c>
      <c r="Q2029" s="1">
        <v>455</v>
      </c>
      <c r="R2029" s="1" t="str">
        <f>_xlfn.XLOOKUP(Q2029,RFM[RFM Score],RFM[Client Segmentation])</f>
        <v>Champion</v>
      </c>
    </row>
    <row r="2030" spans="1:18" x14ac:dyDescent="0.3">
      <c r="A2030" t="s">
        <v>2082</v>
      </c>
      <c r="B2030" t="s">
        <v>11</v>
      </c>
      <c r="C2030">
        <v>41</v>
      </c>
      <c r="D2030" t="s">
        <v>8068</v>
      </c>
      <c r="E2030" t="s">
        <v>8084</v>
      </c>
      <c r="F2030" t="s">
        <v>12</v>
      </c>
      <c r="G2030">
        <v>6</v>
      </c>
      <c r="H2030" s="1">
        <v>6523</v>
      </c>
      <c r="I2030">
        <v>39803</v>
      </c>
      <c r="J2030" s="1">
        <v>69</v>
      </c>
      <c r="K2030" t="s">
        <v>31</v>
      </c>
      <c r="L2030" t="s">
        <v>14</v>
      </c>
      <c r="M2030" t="s">
        <v>23</v>
      </c>
      <c r="N2030" s="1">
        <f xml:space="preserve"> ROUND((1 - _xlfn.PERCENTRANK.INC(customers[days_since_last_purchase],customers[[#This Row],[days_since_last_purchase]]))*4 +1,0)</f>
        <v>2</v>
      </c>
      <c r="O2030" s="1">
        <f>ROUND(_xlfn.PERCENTRANK.INC(customers[total_orders],customers[[#This Row],[total_orders]])*4+1,0)</f>
        <v>2</v>
      </c>
      <c r="P2030" s="1">
        <f>ROUND(_xlfn.PERCENTRANK.INC(customers[total_spend_usd],customers[[#This Row],[total_spend_usd]])*4+1,0)</f>
        <v>2</v>
      </c>
      <c r="Q2030" s="1">
        <v>222</v>
      </c>
      <c r="R2030" s="1" t="str">
        <f>_xlfn.XLOOKUP(Q2030,RFM[RFM Score],RFM[Client Segmentation])</f>
        <v>Hibernating</v>
      </c>
    </row>
    <row r="2031" spans="1:18" x14ac:dyDescent="0.3">
      <c r="A2031" t="s">
        <v>2083</v>
      </c>
      <c r="B2031" t="s">
        <v>68</v>
      </c>
      <c r="C2031">
        <v>23</v>
      </c>
      <c r="D2031" t="s">
        <v>8069</v>
      </c>
      <c r="E2031" t="s">
        <v>8085</v>
      </c>
      <c r="F2031" t="s">
        <v>12</v>
      </c>
      <c r="G2031">
        <v>22</v>
      </c>
      <c r="H2031" s="1">
        <v>11369</v>
      </c>
      <c r="I2031">
        <v>242823</v>
      </c>
      <c r="J2031" s="1">
        <v>148</v>
      </c>
      <c r="K2031" t="s">
        <v>40</v>
      </c>
      <c r="L2031" t="s">
        <v>22</v>
      </c>
      <c r="M2031" t="s">
        <v>23</v>
      </c>
      <c r="N2031" s="1">
        <f xml:space="preserve"> ROUND((1 - _xlfn.PERCENTRANK.INC(customers[days_since_last_purchase],customers[[#This Row],[days_since_last_purchase]]))*4 +1,0)</f>
        <v>1</v>
      </c>
      <c r="O2031" s="1">
        <f>ROUND(_xlfn.PERCENTRANK.INC(customers[total_orders],customers[[#This Row],[total_orders]])*4+1,0)</f>
        <v>4</v>
      </c>
      <c r="P2031" s="1">
        <f>ROUND(_xlfn.PERCENTRANK.INC(customers[total_spend_usd],customers[[#This Row],[total_spend_usd]])*4+1,0)</f>
        <v>4</v>
      </c>
      <c r="Q2031" s="1">
        <v>144</v>
      </c>
      <c r="R2031" s="1" t="str">
        <f>_xlfn.XLOOKUP(Q2031,RFM[RFM Score],RFM[Client Segmentation])</f>
        <v>Cannot Lose Them</v>
      </c>
    </row>
    <row r="2032" spans="1:18" x14ac:dyDescent="0.3">
      <c r="A2032" t="s">
        <v>2084</v>
      </c>
      <c r="B2032" t="s">
        <v>33</v>
      </c>
      <c r="C2032">
        <v>36</v>
      </c>
      <c r="D2032" t="s">
        <v>8068</v>
      </c>
      <c r="E2032" t="s">
        <v>8085</v>
      </c>
      <c r="F2032" t="s">
        <v>17</v>
      </c>
      <c r="G2032">
        <v>7</v>
      </c>
      <c r="H2032" s="1">
        <v>1223</v>
      </c>
      <c r="I2032">
        <v>788</v>
      </c>
      <c r="J2032" s="1">
        <v>46</v>
      </c>
      <c r="K2032" t="s">
        <v>28</v>
      </c>
      <c r="L2032" t="s">
        <v>45</v>
      </c>
      <c r="M2032" t="s">
        <v>23</v>
      </c>
      <c r="N2032" s="1">
        <f xml:space="preserve"> ROUND((1 - _xlfn.PERCENTRANK.INC(customers[days_since_last_purchase],customers[[#This Row],[days_since_last_purchase]]))*4 +1,0)</f>
        <v>3</v>
      </c>
      <c r="O2032" s="1">
        <f>ROUND(_xlfn.PERCENTRANK.INC(customers[total_orders],customers[[#This Row],[total_orders]])*4+1,0)</f>
        <v>2</v>
      </c>
      <c r="P2032" s="1">
        <f>ROUND(_xlfn.PERCENTRANK.INC(customers[total_spend_usd],customers[[#This Row],[total_spend_usd]])*4+1,0)</f>
        <v>1</v>
      </c>
      <c r="Q2032" s="1">
        <v>321</v>
      </c>
      <c r="R2032" s="1" t="str">
        <f>_xlfn.XLOOKUP(Q2032,RFM[RFM Score],RFM[Client Segmentation])</f>
        <v>About To Sleep</v>
      </c>
    </row>
    <row r="2033" spans="1:18" x14ac:dyDescent="0.3">
      <c r="A2033" t="s">
        <v>2085</v>
      </c>
      <c r="B2033" t="s">
        <v>11</v>
      </c>
      <c r="C2033">
        <v>21</v>
      </c>
      <c r="D2033" t="s">
        <v>8069</v>
      </c>
      <c r="E2033" t="s">
        <v>8084</v>
      </c>
      <c r="F2033" t="s">
        <v>17</v>
      </c>
      <c r="G2033">
        <v>17</v>
      </c>
      <c r="H2033" s="1">
        <v>2281</v>
      </c>
      <c r="I2033">
        <v>36448</v>
      </c>
      <c r="J2033" s="1">
        <v>20</v>
      </c>
      <c r="K2033" t="s">
        <v>13</v>
      </c>
      <c r="L2033" t="s">
        <v>34</v>
      </c>
      <c r="M2033" t="s">
        <v>23</v>
      </c>
      <c r="N2033" s="1">
        <f xml:space="preserve"> ROUND((1 - _xlfn.PERCENTRANK.INC(customers[days_since_last_purchase],customers[[#This Row],[days_since_last_purchase]]))*4 +1,0)</f>
        <v>4</v>
      </c>
      <c r="O2033" s="1">
        <f>ROUND(_xlfn.PERCENTRANK.INC(customers[total_orders],customers[[#This Row],[total_orders]])*4+1,0)</f>
        <v>3</v>
      </c>
      <c r="P2033" s="1">
        <f>ROUND(_xlfn.PERCENTRANK.INC(customers[total_spend_usd],customers[[#This Row],[total_spend_usd]])*4+1,0)</f>
        <v>2</v>
      </c>
      <c r="Q2033" s="1">
        <v>432</v>
      </c>
      <c r="R2033" s="1" t="str">
        <f>_xlfn.XLOOKUP(Q2033,RFM[RFM Score],RFM[Client Segmentation])</f>
        <v>Potential Loyalist</v>
      </c>
    </row>
    <row r="2034" spans="1:18" x14ac:dyDescent="0.3">
      <c r="A2034" t="s">
        <v>2086</v>
      </c>
      <c r="B2034" t="s">
        <v>96</v>
      </c>
      <c r="C2034">
        <v>33</v>
      </c>
      <c r="D2034" t="s">
        <v>8070</v>
      </c>
      <c r="E2034" t="s">
        <v>8085</v>
      </c>
      <c r="F2034" t="s">
        <v>17</v>
      </c>
      <c r="G2034">
        <v>1</v>
      </c>
      <c r="H2034" s="1">
        <v>4633</v>
      </c>
      <c r="I2034">
        <v>4212</v>
      </c>
      <c r="J2034" s="1">
        <v>97</v>
      </c>
      <c r="K2034" t="s">
        <v>124</v>
      </c>
      <c r="L2034" t="s">
        <v>14</v>
      </c>
      <c r="M2034" t="s">
        <v>23</v>
      </c>
      <c r="N2034" s="1">
        <f xml:space="preserve"> ROUND((1 - _xlfn.PERCENTRANK.INC(customers[days_since_last_purchase],customers[[#This Row],[days_since_last_purchase]]))*4 +1,0)</f>
        <v>2</v>
      </c>
      <c r="O2034" s="1">
        <f>ROUND(_xlfn.PERCENTRANK.INC(customers[total_orders],customers[[#This Row],[total_orders]])*4+1,0)</f>
        <v>1</v>
      </c>
      <c r="P2034" s="1">
        <f>ROUND(_xlfn.PERCENTRANK.INC(customers[total_spend_usd],customers[[#This Row],[total_spend_usd]])*4+1,0)</f>
        <v>1</v>
      </c>
      <c r="Q2034" s="1">
        <v>211</v>
      </c>
      <c r="R2034" s="1" t="str">
        <f>_xlfn.XLOOKUP(Q2034,RFM[RFM Score],RFM[Client Segmentation])</f>
        <v>Hibernating</v>
      </c>
    </row>
    <row r="2035" spans="1:18" x14ac:dyDescent="0.3">
      <c r="A2035" t="s">
        <v>2087</v>
      </c>
      <c r="B2035" t="s">
        <v>173</v>
      </c>
      <c r="C2035">
        <v>35</v>
      </c>
      <c r="D2035" t="s">
        <v>8068</v>
      </c>
      <c r="E2035" t="s">
        <v>8087</v>
      </c>
      <c r="F2035" t="s">
        <v>17</v>
      </c>
      <c r="G2035">
        <v>33</v>
      </c>
      <c r="H2035" s="1">
        <v>9652</v>
      </c>
      <c r="I2035">
        <v>350134</v>
      </c>
      <c r="J2035" s="1">
        <v>65</v>
      </c>
      <c r="K2035" t="s">
        <v>25</v>
      </c>
      <c r="L2035" t="s">
        <v>45</v>
      </c>
      <c r="M2035" t="s">
        <v>15</v>
      </c>
      <c r="N2035" s="1">
        <f xml:space="preserve"> ROUND((1 - _xlfn.PERCENTRANK.INC(customers[days_since_last_purchase],customers[[#This Row],[days_since_last_purchase]]))*4 +1,0)</f>
        <v>2</v>
      </c>
      <c r="O2035" s="1">
        <f>ROUND(_xlfn.PERCENTRANK.INC(customers[total_orders],customers[[#This Row],[total_orders]])*4+1,0)</f>
        <v>4</v>
      </c>
      <c r="P2035" s="1">
        <f>ROUND(_xlfn.PERCENTRANK.INC(customers[total_spend_usd],customers[[#This Row],[total_spend_usd]])*4+1,0)</f>
        <v>5</v>
      </c>
      <c r="Q2035" s="1">
        <v>245</v>
      </c>
      <c r="R2035" s="1" t="str">
        <f>_xlfn.XLOOKUP(Q2035,RFM[RFM Score],RFM[Client Segmentation])</f>
        <v>At Risk</v>
      </c>
    </row>
    <row r="2036" spans="1:18" x14ac:dyDescent="0.3">
      <c r="A2036" t="s">
        <v>2088</v>
      </c>
      <c r="B2036" t="s">
        <v>36</v>
      </c>
      <c r="C2036">
        <v>37</v>
      </c>
      <c r="D2036" t="s">
        <v>8068</v>
      </c>
      <c r="E2036" t="s">
        <v>8084</v>
      </c>
      <c r="F2036" t="s">
        <v>17</v>
      </c>
      <c r="G2036">
        <v>17</v>
      </c>
      <c r="H2036" s="1">
        <v>1928</v>
      </c>
      <c r="I2036">
        <v>363408</v>
      </c>
      <c r="J2036" s="1">
        <v>162</v>
      </c>
      <c r="K2036" t="s">
        <v>31</v>
      </c>
      <c r="L2036" t="s">
        <v>34</v>
      </c>
      <c r="M2036" t="s">
        <v>23</v>
      </c>
      <c r="N2036" s="1">
        <f xml:space="preserve"> ROUND((1 - _xlfn.PERCENTRANK.INC(customers[days_since_last_purchase],customers[[#This Row],[days_since_last_purchase]]))*4 +1,0)</f>
        <v>1</v>
      </c>
      <c r="O2036" s="1">
        <f>ROUND(_xlfn.PERCENTRANK.INC(customers[total_orders],customers[[#This Row],[total_orders]])*4+1,0)</f>
        <v>3</v>
      </c>
      <c r="P2036" s="1">
        <f>ROUND(_xlfn.PERCENTRANK.INC(customers[total_spend_usd],customers[[#This Row],[total_spend_usd]])*4+1,0)</f>
        <v>5</v>
      </c>
      <c r="Q2036" s="1">
        <v>135</v>
      </c>
      <c r="R2036" s="1" t="str">
        <f>_xlfn.XLOOKUP(Q2036,RFM[RFM Score],RFM[Client Segmentation])</f>
        <v>At Risk</v>
      </c>
    </row>
    <row r="2037" spans="1:18" x14ac:dyDescent="0.3">
      <c r="A2037" t="s">
        <v>2089</v>
      </c>
      <c r="B2037" t="s">
        <v>61</v>
      </c>
      <c r="C2037">
        <v>37</v>
      </c>
      <c r="D2037" t="s">
        <v>8068</v>
      </c>
      <c r="E2037" t="s">
        <v>8084</v>
      </c>
      <c r="F2037" t="s">
        <v>17</v>
      </c>
      <c r="G2037">
        <v>60</v>
      </c>
      <c r="H2037" s="1">
        <v>5165</v>
      </c>
      <c r="I2037">
        <v>268415</v>
      </c>
      <c r="J2037" s="1">
        <v>3</v>
      </c>
      <c r="K2037" t="s">
        <v>31</v>
      </c>
      <c r="L2037" t="s">
        <v>19</v>
      </c>
      <c r="M2037" t="s">
        <v>23</v>
      </c>
      <c r="N2037" s="1">
        <f xml:space="preserve"> ROUND((1 - _xlfn.PERCENTRANK.INC(customers[days_since_last_purchase],customers[[#This Row],[days_since_last_purchase]]))*4 +1,0)</f>
        <v>5</v>
      </c>
      <c r="O2037" s="1">
        <f>ROUND(_xlfn.PERCENTRANK.INC(customers[total_orders],customers[[#This Row],[total_orders]])*4+1,0)</f>
        <v>5</v>
      </c>
      <c r="P2037" s="1">
        <f>ROUND(_xlfn.PERCENTRANK.INC(customers[total_spend_usd],customers[[#This Row],[total_spend_usd]])*4+1,0)</f>
        <v>4</v>
      </c>
      <c r="Q2037" s="1">
        <v>554</v>
      </c>
      <c r="R2037" s="1" t="str">
        <f>_xlfn.XLOOKUP(Q2037,RFM[RFM Score],RFM[Client Segmentation])</f>
        <v>Champion</v>
      </c>
    </row>
    <row r="2038" spans="1:18" x14ac:dyDescent="0.3">
      <c r="A2038" t="s">
        <v>2090</v>
      </c>
      <c r="B2038" t="s">
        <v>43</v>
      </c>
      <c r="C2038">
        <v>49</v>
      </c>
      <c r="D2038" t="s">
        <v>8071</v>
      </c>
      <c r="E2038" t="s">
        <v>8084</v>
      </c>
      <c r="F2038" t="s">
        <v>17</v>
      </c>
      <c r="G2038">
        <v>7</v>
      </c>
      <c r="H2038" s="1">
        <v>1695</v>
      </c>
      <c r="I2038">
        <v>136201</v>
      </c>
      <c r="J2038" s="1">
        <v>53</v>
      </c>
      <c r="K2038" t="s">
        <v>13</v>
      </c>
      <c r="L2038" t="s">
        <v>34</v>
      </c>
      <c r="M2038" t="s">
        <v>23</v>
      </c>
      <c r="N2038" s="1">
        <f xml:space="preserve"> ROUND((1 - _xlfn.PERCENTRANK.INC(customers[days_since_last_purchase],customers[[#This Row],[days_since_last_purchase]]))*4 +1,0)</f>
        <v>3</v>
      </c>
      <c r="O2038" s="1">
        <f>ROUND(_xlfn.PERCENTRANK.INC(customers[total_orders],customers[[#This Row],[total_orders]])*4+1,0)</f>
        <v>2</v>
      </c>
      <c r="P2038" s="1">
        <f>ROUND(_xlfn.PERCENTRANK.INC(customers[total_spend_usd],customers[[#This Row],[total_spend_usd]])*4+1,0)</f>
        <v>4</v>
      </c>
      <c r="Q2038" s="1">
        <v>324</v>
      </c>
      <c r="R2038" s="1" t="str">
        <f>_xlfn.XLOOKUP(Q2038,RFM[RFM Score],RFM[Client Segmentation])</f>
        <v>Need Attention</v>
      </c>
    </row>
    <row r="2039" spans="1:18" x14ac:dyDescent="0.3">
      <c r="A2039" t="s">
        <v>2091</v>
      </c>
      <c r="B2039" t="s">
        <v>27</v>
      </c>
      <c r="C2039">
        <v>22</v>
      </c>
      <c r="D2039" t="s">
        <v>8069</v>
      </c>
      <c r="E2039" t="s">
        <v>8087</v>
      </c>
      <c r="F2039" t="s">
        <v>17</v>
      </c>
      <c r="G2039">
        <v>22</v>
      </c>
      <c r="H2039" s="1">
        <v>259</v>
      </c>
      <c r="I2039">
        <v>49337</v>
      </c>
      <c r="J2039" s="1">
        <v>57</v>
      </c>
      <c r="K2039" t="s">
        <v>28</v>
      </c>
      <c r="L2039" t="s">
        <v>14</v>
      </c>
      <c r="M2039" t="s">
        <v>15</v>
      </c>
      <c r="N2039" s="1">
        <f xml:space="preserve"> ROUND((1 - _xlfn.PERCENTRANK.INC(customers[days_since_last_purchase],customers[[#This Row],[days_since_last_purchase]]))*4 +1,0)</f>
        <v>3</v>
      </c>
      <c r="O2039" s="1">
        <f>ROUND(_xlfn.PERCENTRANK.INC(customers[total_orders],customers[[#This Row],[total_orders]])*4+1,0)</f>
        <v>4</v>
      </c>
      <c r="P2039" s="1">
        <f>ROUND(_xlfn.PERCENTRANK.INC(customers[total_spend_usd],customers[[#This Row],[total_spend_usd]])*4+1,0)</f>
        <v>3</v>
      </c>
      <c r="Q2039" s="1">
        <v>343</v>
      </c>
      <c r="R2039" s="1" t="str">
        <f>_xlfn.XLOOKUP(Q2039,RFM[RFM Score],RFM[Client Segmentation])</f>
        <v>Need Attention</v>
      </c>
    </row>
    <row r="2040" spans="1:18" x14ac:dyDescent="0.3">
      <c r="A2040" t="s">
        <v>2092</v>
      </c>
      <c r="B2040" t="s">
        <v>11</v>
      </c>
      <c r="C2040">
        <v>48</v>
      </c>
      <c r="D2040" t="s">
        <v>8071</v>
      </c>
      <c r="E2040" t="s">
        <v>8086</v>
      </c>
      <c r="F2040" t="s">
        <v>17</v>
      </c>
      <c r="G2040">
        <v>15</v>
      </c>
      <c r="H2040" s="1">
        <v>6525</v>
      </c>
      <c r="I2040">
        <v>108046</v>
      </c>
      <c r="J2040" s="1">
        <v>26</v>
      </c>
      <c r="K2040" t="s">
        <v>21</v>
      </c>
      <c r="L2040" t="s">
        <v>47</v>
      </c>
      <c r="M2040" t="s">
        <v>23</v>
      </c>
      <c r="N2040" s="1">
        <f xml:space="preserve"> ROUND((1 - _xlfn.PERCENTRANK.INC(customers[days_since_last_purchase],customers[[#This Row],[days_since_last_purchase]]))*4 +1,0)</f>
        <v>4</v>
      </c>
      <c r="O2040" s="1">
        <f>ROUND(_xlfn.PERCENTRANK.INC(customers[total_orders],customers[[#This Row],[total_orders]])*4+1,0)</f>
        <v>3</v>
      </c>
      <c r="P2040" s="1">
        <f>ROUND(_xlfn.PERCENTRANK.INC(customers[total_spend_usd],customers[[#This Row],[total_spend_usd]])*4+1,0)</f>
        <v>3</v>
      </c>
      <c r="Q2040" s="1">
        <v>433</v>
      </c>
      <c r="R2040" s="1" t="str">
        <f>_xlfn.XLOOKUP(Q2040,RFM[RFM Score],RFM[Client Segmentation])</f>
        <v>Potential Loyalist</v>
      </c>
    </row>
    <row r="2041" spans="1:18" x14ac:dyDescent="0.3">
      <c r="A2041" t="s">
        <v>2093</v>
      </c>
      <c r="B2041" t="s">
        <v>96</v>
      </c>
      <c r="C2041">
        <v>22</v>
      </c>
      <c r="D2041" t="s">
        <v>8069</v>
      </c>
      <c r="E2041" t="s">
        <v>8084</v>
      </c>
      <c r="F2041" t="s">
        <v>12</v>
      </c>
      <c r="G2041">
        <v>18</v>
      </c>
      <c r="H2041" s="1">
        <v>23173</v>
      </c>
      <c r="I2041">
        <v>417338</v>
      </c>
      <c r="J2041" s="1">
        <v>58</v>
      </c>
      <c r="K2041" t="s">
        <v>21</v>
      </c>
      <c r="L2041" t="s">
        <v>19</v>
      </c>
      <c r="M2041" t="s">
        <v>23</v>
      </c>
      <c r="N2041" s="1">
        <f xml:space="preserve"> ROUND((1 - _xlfn.PERCENTRANK.INC(customers[days_since_last_purchase],customers[[#This Row],[days_since_last_purchase]]))*4 +1,0)</f>
        <v>3</v>
      </c>
      <c r="O2041" s="1">
        <f>ROUND(_xlfn.PERCENTRANK.INC(customers[total_orders],customers[[#This Row],[total_orders]])*4+1,0)</f>
        <v>4</v>
      </c>
      <c r="P2041" s="1">
        <f>ROUND(_xlfn.PERCENTRANK.INC(customers[total_spend_usd],customers[[#This Row],[total_spend_usd]])*4+1,0)</f>
        <v>5</v>
      </c>
      <c r="Q2041" s="1">
        <v>345</v>
      </c>
      <c r="R2041" s="1" t="str">
        <f>_xlfn.XLOOKUP(Q2041,RFM[RFM Score],RFM[Client Segmentation])</f>
        <v>Loyal Customer</v>
      </c>
    </row>
    <row r="2042" spans="1:18" x14ac:dyDescent="0.3">
      <c r="A2042" t="s">
        <v>2094</v>
      </c>
      <c r="B2042" t="s">
        <v>11</v>
      </c>
      <c r="C2042">
        <v>19</v>
      </c>
      <c r="D2042" t="s">
        <v>8069</v>
      </c>
      <c r="E2042" t="s">
        <v>8084</v>
      </c>
      <c r="F2042" t="s">
        <v>12</v>
      </c>
      <c r="G2042">
        <v>3</v>
      </c>
      <c r="H2042" s="1">
        <v>36717</v>
      </c>
      <c r="I2042">
        <v>114888</v>
      </c>
      <c r="J2042" s="1">
        <v>0</v>
      </c>
      <c r="K2042" t="s">
        <v>28</v>
      </c>
      <c r="L2042" t="s">
        <v>14</v>
      </c>
      <c r="M2042" t="s">
        <v>15</v>
      </c>
      <c r="N2042" s="1">
        <f xml:space="preserve"> ROUND((1 - _xlfn.PERCENTRANK.INC(customers[days_since_last_purchase],customers[[#This Row],[days_since_last_purchase]]))*4 +1,0)</f>
        <v>5</v>
      </c>
      <c r="O2042" s="1">
        <f>ROUND(_xlfn.PERCENTRANK.INC(customers[total_orders],customers[[#This Row],[total_orders]])*4+1,0)</f>
        <v>1</v>
      </c>
      <c r="P2042" s="1">
        <f>ROUND(_xlfn.PERCENTRANK.INC(customers[total_spend_usd],customers[[#This Row],[total_spend_usd]])*4+1,0)</f>
        <v>4</v>
      </c>
      <c r="Q2042" s="1">
        <v>514</v>
      </c>
      <c r="R2042" s="1" t="str">
        <f>_xlfn.XLOOKUP(Q2042,RFM[RFM Score],RFM[Client Segmentation])</f>
        <v>Promising</v>
      </c>
    </row>
    <row r="2043" spans="1:18" x14ac:dyDescent="0.3">
      <c r="A2043" t="s">
        <v>2095</v>
      </c>
      <c r="B2043" t="s">
        <v>11</v>
      </c>
      <c r="C2043">
        <v>43</v>
      </c>
      <c r="D2043" t="s">
        <v>8068</v>
      </c>
      <c r="E2043" t="s">
        <v>8084</v>
      </c>
      <c r="F2043" t="s">
        <v>12</v>
      </c>
      <c r="G2043">
        <v>5</v>
      </c>
      <c r="H2043" s="1">
        <v>11408</v>
      </c>
      <c r="I2043">
        <v>54947</v>
      </c>
      <c r="J2043" s="1">
        <v>104</v>
      </c>
      <c r="K2043" t="s">
        <v>40</v>
      </c>
      <c r="L2043" t="s">
        <v>45</v>
      </c>
      <c r="M2043" t="s">
        <v>23</v>
      </c>
      <c r="N2043" s="1">
        <f xml:space="preserve"> ROUND((1 - _xlfn.PERCENTRANK.INC(customers[days_since_last_purchase],customers[[#This Row],[days_since_last_purchase]]))*4 +1,0)</f>
        <v>2</v>
      </c>
      <c r="O2043" s="1">
        <f>ROUND(_xlfn.PERCENTRANK.INC(customers[total_orders],customers[[#This Row],[total_orders]])*4+1,0)</f>
        <v>2</v>
      </c>
      <c r="P2043" s="1">
        <f>ROUND(_xlfn.PERCENTRANK.INC(customers[total_spend_usd],customers[[#This Row],[total_spend_usd]])*4+1,0)</f>
        <v>3</v>
      </c>
      <c r="Q2043" s="1">
        <v>223</v>
      </c>
      <c r="R2043" s="1" t="str">
        <f>_xlfn.XLOOKUP(Q2043,RFM[RFM Score],RFM[Client Segmentation])</f>
        <v>Hibernating</v>
      </c>
    </row>
    <row r="2044" spans="1:18" x14ac:dyDescent="0.3">
      <c r="A2044" t="s">
        <v>2096</v>
      </c>
      <c r="B2044" t="s">
        <v>96</v>
      </c>
      <c r="C2044">
        <v>47</v>
      </c>
      <c r="D2044" t="s">
        <v>8071</v>
      </c>
      <c r="E2044" t="s">
        <v>8085</v>
      </c>
      <c r="F2044" t="s">
        <v>12</v>
      </c>
      <c r="G2044">
        <v>15</v>
      </c>
      <c r="H2044" s="1">
        <v>1054</v>
      </c>
      <c r="I2044">
        <v>169484</v>
      </c>
      <c r="J2044" s="1">
        <v>6</v>
      </c>
      <c r="K2044" t="s">
        <v>25</v>
      </c>
      <c r="L2044" t="s">
        <v>47</v>
      </c>
      <c r="M2044" t="s">
        <v>15</v>
      </c>
      <c r="N2044" s="1">
        <f xml:space="preserve"> ROUND((1 - _xlfn.PERCENTRANK.INC(customers[days_since_last_purchase],customers[[#This Row],[days_since_last_purchase]]))*4 +1,0)</f>
        <v>5</v>
      </c>
      <c r="O2044" s="1">
        <f>ROUND(_xlfn.PERCENTRANK.INC(customers[total_orders],customers[[#This Row],[total_orders]])*4+1,0)</f>
        <v>3</v>
      </c>
      <c r="P2044" s="1">
        <f>ROUND(_xlfn.PERCENTRANK.INC(customers[total_spend_usd],customers[[#This Row],[total_spend_usd]])*4+1,0)</f>
        <v>4</v>
      </c>
      <c r="Q2044" s="1">
        <v>534</v>
      </c>
      <c r="R2044" s="1" t="str">
        <f>_xlfn.XLOOKUP(Q2044,RFM[RFM Score],RFM[Client Segmentation])</f>
        <v>Need Attention</v>
      </c>
    </row>
    <row r="2045" spans="1:18" x14ac:dyDescent="0.3">
      <c r="A2045" t="s">
        <v>2097</v>
      </c>
      <c r="B2045" t="s">
        <v>43</v>
      </c>
      <c r="C2045">
        <v>36</v>
      </c>
      <c r="D2045" t="s">
        <v>8068</v>
      </c>
      <c r="E2045" t="s">
        <v>8087</v>
      </c>
      <c r="F2045" t="s">
        <v>12</v>
      </c>
      <c r="G2045">
        <v>5</v>
      </c>
      <c r="H2045" s="1">
        <v>3744</v>
      </c>
      <c r="I2045">
        <v>16851</v>
      </c>
      <c r="J2045" s="1">
        <v>22</v>
      </c>
      <c r="K2045" t="s">
        <v>25</v>
      </c>
      <c r="L2045" t="s">
        <v>14</v>
      </c>
      <c r="M2045" t="s">
        <v>23</v>
      </c>
      <c r="N2045" s="1">
        <f xml:space="preserve"> ROUND((1 - _xlfn.PERCENTRANK.INC(customers[days_since_last_purchase],customers[[#This Row],[days_since_last_purchase]]))*4 +1,0)</f>
        <v>4</v>
      </c>
      <c r="O2045" s="1">
        <f>ROUND(_xlfn.PERCENTRANK.INC(customers[total_orders],customers[[#This Row],[total_orders]])*4+1,0)</f>
        <v>2</v>
      </c>
      <c r="P2045" s="1">
        <f>ROUND(_xlfn.PERCENTRANK.INC(customers[total_spend_usd],customers[[#This Row],[total_spend_usd]])*4+1,0)</f>
        <v>2</v>
      </c>
      <c r="Q2045" s="1">
        <v>422</v>
      </c>
      <c r="R2045" s="1" t="str">
        <f>_xlfn.XLOOKUP(Q2045,RFM[RFM Score],RFM[Client Segmentation])</f>
        <v>New Customer</v>
      </c>
    </row>
    <row r="2046" spans="1:18" x14ac:dyDescent="0.3">
      <c r="A2046" t="s">
        <v>2098</v>
      </c>
      <c r="B2046" t="s">
        <v>107</v>
      </c>
      <c r="C2046">
        <v>24</v>
      </c>
      <c r="D2046" t="s">
        <v>8069</v>
      </c>
      <c r="E2046" t="s">
        <v>8084</v>
      </c>
      <c r="F2046" t="s">
        <v>17</v>
      </c>
      <c r="G2046">
        <v>2</v>
      </c>
      <c r="H2046" s="1">
        <v>2601</v>
      </c>
      <c r="I2046">
        <v>4702</v>
      </c>
      <c r="J2046" s="1">
        <v>107</v>
      </c>
      <c r="K2046" t="s">
        <v>28</v>
      </c>
      <c r="L2046" t="s">
        <v>14</v>
      </c>
      <c r="M2046" t="s">
        <v>15</v>
      </c>
      <c r="N2046" s="1">
        <f xml:space="preserve"> ROUND((1 - _xlfn.PERCENTRANK.INC(customers[days_since_last_purchase],customers[[#This Row],[days_since_last_purchase]]))*4 +1,0)</f>
        <v>2</v>
      </c>
      <c r="O2046" s="1">
        <f>ROUND(_xlfn.PERCENTRANK.INC(customers[total_orders],customers[[#This Row],[total_orders]])*4+1,0)</f>
        <v>1</v>
      </c>
      <c r="P2046" s="1">
        <f>ROUND(_xlfn.PERCENTRANK.INC(customers[total_spend_usd],customers[[#This Row],[total_spend_usd]])*4+1,0)</f>
        <v>1</v>
      </c>
      <c r="Q2046" s="1">
        <v>211</v>
      </c>
      <c r="R2046" s="1" t="str">
        <f>_xlfn.XLOOKUP(Q2046,RFM[RFM Score],RFM[Client Segmentation])</f>
        <v>Hibernating</v>
      </c>
    </row>
    <row r="2047" spans="1:18" x14ac:dyDescent="0.3">
      <c r="A2047" t="s">
        <v>2099</v>
      </c>
      <c r="B2047" t="s">
        <v>33</v>
      </c>
      <c r="C2047">
        <v>39</v>
      </c>
      <c r="D2047" t="s">
        <v>8068</v>
      </c>
      <c r="E2047" t="s">
        <v>8085</v>
      </c>
      <c r="F2047" t="s">
        <v>17</v>
      </c>
      <c r="G2047">
        <v>20</v>
      </c>
      <c r="H2047" s="1">
        <v>7179</v>
      </c>
      <c r="I2047">
        <v>153864</v>
      </c>
      <c r="J2047" s="1">
        <v>70</v>
      </c>
      <c r="K2047" t="s">
        <v>52</v>
      </c>
      <c r="L2047" t="s">
        <v>47</v>
      </c>
      <c r="M2047" t="s">
        <v>15</v>
      </c>
      <c r="N2047" s="1">
        <f xml:space="preserve"> ROUND((1 - _xlfn.PERCENTRANK.INC(customers[days_since_last_purchase],customers[[#This Row],[days_since_last_purchase]]))*4 +1,0)</f>
        <v>2</v>
      </c>
      <c r="O2047" s="1">
        <f>ROUND(_xlfn.PERCENTRANK.INC(customers[total_orders],customers[[#This Row],[total_orders]])*4+1,0)</f>
        <v>4</v>
      </c>
      <c r="P2047" s="1">
        <f>ROUND(_xlfn.PERCENTRANK.INC(customers[total_spend_usd],customers[[#This Row],[total_spend_usd]])*4+1,0)</f>
        <v>4</v>
      </c>
      <c r="Q2047" s="1">
        <v>244</v>
      </c>
      <c r="R2047" s="1" t="str">
        <f>_xlfn.XLOOKUP(Q2047,RFM[RFM Score],RFM[Client Segmentation])</f>
        <v>At Risk</v>
      </c>
    </row>
    <row r="2048" spans="1:18" x14ac:dyDescent="0.3">
      <c r="A2048" t="s">
        <v>2100</v>
      </c>
      <c r="B2048" t="s">
        <v>96</v>
      </c>
      <c r="C2048">
        <v>58</v>
      </c>
      <c r="D2048" t="s">
        <v>8072</v>
      </c>
      <c r="E2048" t="s">
        <v>8084</v>
      </c>
      <c r="F2048" t="s">
        <v>17</v>
      </c>
      <c r="G2048">
        <v>6</v>
      </c>
      <c r="H2048" s="1">
        <v>11628</v>
      </c>
      <c r="I2048">
        <v>78865</v>
      </c>
      <c r="J2048" s="1">
        <v>38</v>
      </c>
      <c r="K2048" t="s">
        <v>25</v>
      </c>
      <c r="L2048" t="s">
        <v>34</v>
      </c>
      <c r="M2048" t="s">
        <v>23</v>
      </c>
      <c r="N2048" s="1">
        <f xml:space="preserve"> ROUND((1 - _xlfn.PERCENTRANK.INC(customers[days_since_last_purchase],customers[[#This Row],[days_since_last_purchase]]))*4 +1,0)</f>
        <v>3</v>
      </c>
      <c r="O2048" s="1">
        <f>ROUND(_xlfn.PERCENTRANK.INC(customers[total_orders],customers[[#This Row],[total_orders]])*4+1,0)</f>
        <v>2</v>
      </c>
      <c r="P2048" s="1">
        <f>ROUND(_xlfn.PERCENTRANK.INC(customers[total_spend_usd],customers[[#This Row],[total_spend_usd]])*4+1,0)</f>
        <v>3</v>
      </c>
      <c r="Q2048" s="1">
        <v>323</v>
      </c>
      <c r="R2048" s="1" t="str">
        <f>_xlfn.XLOOKUP(Q2048,RFM[RFM Score],RFM[Client Segmentation])</f>
        <v>Potential Loyalist</v>
      </c>
    </row>
    <row r="2049" spans="1:18" x14ac:dyDescent="0.3">
      <c r="A2049" t="s">
        <v>2101</v>
      </c>
      <c r="B2049" t="s">
        <v>43</v>
      </c>
      <c r="C2049">
        <v>51</v>
      </c>
      <c r="D2049" t="s">
        <v>8071</v>
      </c>
      <c r="E2049" t="s">
        <v>8084</v>
      </c>
      <c r="F2049" t="s">
        <v>12</v>
      </c>
      <c r="G2049">
        <v>7</v>
      </c>
      <c r="H2049" s="1">
        <v>1944</v>
      </c>
      <c r="I2049">
        <v>13971</v>
      </c>
      <c r="J2049" s="1">
        <v>5</v>
      </c>
      <c r="K2049" t="s">
        <v>13</v>
      </c>
      <c r="L2049" t="s">
        <v>47</v>
      </c>
      <c r="M2049" t="s">
        <v>23</v>
      </c>
      <c r="N2049" s="1">
        <f xml:space="preserve"> ROUND((1 - _xlfn.PERCENTRANK.INC(customers[days_since_last_purchase],customers[[#This Row],[days_since_last_purchase]]))*4 +1,0)</f>
        <v>5</v>
      </c>
      <c r="O2049" s="1">
        <f>ROUND(_xlfn.PERCENTRANK.INC(customers[total_orders],customers[[#This Row],[total_orders]])*4+1,0)</f>
        <v>2</v>
      </c>
      <c r="P2049" s="1">
        <f>ROUND(_xlfn.PERCENTRANK.INC(customers[total_spend_usd],customers[[#This Row],[total_spend_usd]])*4+1,0)</f>
        <v>2</v>
      </c>
      <c r="Q2049" s="1">
        <v>522</v>
      </c>
      <c r="R2049" s="1" t="str">
        <f>_xlfn.XLOOKUP(Q2049,RFM[RFM Score],RFM[Client Segmentation])</f>
        <v>Promising</v>
      </c>
    </row>
    <row r="2050" spans="1:18" x14ac:dyDescent="0.3">
      <c r="A2050" t="s">
        <v>2102</v>
      </c>
      <c r="B2050" t="s">
        <v>104</v>
      </c>
      <c r="C2050">
        <v>36</v>
      </c>
      <c r="D2050" t="s">
        <v>8068</v>
      </c>
      <c r="E2050" t="s">
        <v>8085</v>
      </c>
      <c r="F2050" t="s">
        <v>17</v>
      </c>
      <c r="G2050">
        <v>20</v>
      </c>
      <c r="H2050" s="1">
        <v>4439</v>
      </c>
      <c r="I2050">
        <v>87783</v>
      </c>
      <c r="J2050" s="1">
        <v>15</v>
      </c>
      <c r="K2050" t="s">
        <v>13</v>
      </c>
      <c r="L2050" t="s">
        <v>47</v>
      </c>
      <c r="M2050" t="s">
        <v>23</v>
      </c>
      <c r="N2050" s="1">
        <f xml:space="preserve"> ROUND((1 - _xlfn.PERCENTRANK.INC(customers[days_since_last_purchase],customers[[#This Row],[days_since_last_purchase]]))*4 +1,0)</f>
        <v>4</v>
      </c>
      <c r="O2050" s="1">
        <f>ROUND(_xlfn.PERCENTRANK.INC(customers[total_orders],customers[[#This Row],[total_orders]])*4+1,0)</f>
        <v>4</v>
      </c>
      <c r="P2050" s="1">
        <f>ROUND(_xlfn.PERCENTRANK.INC(customers[total_spend_usd],customers[[#This Row],[total_spend_usd]])*4+1,0)</f>
        <v>3</v>
      </c>
      <c r="Q2050" s="1">
        <v>443</v>
      </c>
      <c r="R2050" s="1" t="str">
        <f>_xlfn.XLOOKUP(Q2050,RFM[RFM Score],RFM[Client Segmentation])</f>
        <v>Need Attention</v>
      </c>
    </row>
    <row r="2051" spans="1:18" x14ac:dyDescent="0.3">
      <c r="A2051" t="s">
        <v>2103</v>
      </c>
      <c r="B2051" t="s">
        <v>68</v>
      </c>
      <c r="C2051">
        <v>33</v>
      </c>
      <c r="D2051" t="s">
        <v>8070</v>
      </c>
      <c r="E2051" t="s">
        <v>8087</v>
      </c>
      <c r="F2051" t="s">
        <v>17</v>
      </c>
      <c r="G2051">
        <v>44</v>
      </c>
      <c r="H2051" s="1">
        <v>4164</v>
      </c>
      <c r="I2051">
        <v>209524</v>
      </c>
      <c r="J2051" s="1">
        <v>170</v>
      </c>
      <c r="K2051" t="s">
        <v>21</v>
      </c>
      <c r="L2051" t="s">
        <v>34</v>
      </c>
      <c r="M2051" t="s">
        <v>23</v>
      </c>
      <c r="N2051" s="1">
        <f xml:space="preserve"> ROUND((1 - _xlfn.PERCENTRANK.INC(customers[days_since_last_purchase],customers[[#This Row],[days_since_last_purchase]]))*4 +1,0)</f>
        <v>1</v>
      </c>
      <c r="O2051" s="1">
        <f>ROUND(_xlfn.PERCENTRANK.INC(customers[total_orders],customers[[#This Row],[total_orders]])*4+1,0)</f>
        <v>5</v>
      </c>
      <c r="P2051" s="1">
        <f>ROUND(_xlfn.PERCENTRANK.INC(customers[total_spend_usd],customers[[#This Row],[total_spend_usd]])*4+1,0)</f>
        <v>4</v>
      </c>
      <c r="Q2051" s="1">
        <v>154</v>
      </c>
      <c r="R2051" s="1" t="str">
        <f>_xlfn.XLOOKUP(Q2051,RFM[RFM Score],RFM[Client Segmentation])</f>
        <v>Cannot Lose Them</v>
      </c>
    </row>
    <row r="2052" spans="1:18" x14ac:dyDescent="0.3">
      <c r="A2052" t="s">
        <v>2104</v>
      </c>
      <c r="B2052" t="s">
        <v>11</v>
      </c>
      <c r="C2052">
        <v>26</v>
      </c>
      <c r="D2052" t="s">
        <v>8070</v>
      </c>
      <c r="E2052" t="s">
        <v>8084</v>
      </c>
      <c r="F2052" t="s">
        <v>12</v>
      </c>
      <c r="G2052">
        <v>2</v>
      </c>
      <c r="H2052" s="1">
        <v>5229</v>
      </c>
      <c r="I2052">
        <v>10457</v>
      </c>
      <c r="J2052" s="1">
        <v>22</v>
      </c>
      <c r="K2052" t="s">
        <v>13</v>
      </c>
      <c r="L2052" t="s">
        <v>45</v>
      </c>
      <c r="M2052" t="s">
        <v>23</v>
      </c>
      <c r="N2052" s="1">
        <f xml:space="preserve"> ROUND((1 - _xlfn.PERCENTRANK.INC(customers[days_since_last_purchase],customers[[#This Row],[days_since_last_purchase]]))*4 +1,0)</f>
        <v>4</v>
      </c>
      <c r="O2052" s="1">
        <f>ROUND(_xlfn.PERCENTRANK.INC(customers[total_orders],customers[[#This Row],[total_orders]])*4+1,0)</f>
        <v>1</v>
      </c>
      <c r="P2052" s="1">
        <f>ROUND(_xlfn.PERCENTRANK.INC(customers[total_spend_usd],customers[[#This Row],[total_spend_usd]])*4+1,0)</f>
        <v>1</v>
      </c>
      <c r="Q2052" s="1">
        <v>411</v>
      </c>
      <c r="R2052" s="1" t="str">
        <f>_xlfn.XLOOKUP(Q2052,RFM[RFM Score],RFM[Client Segmentation])</f>
        <v>New Customer</v>
      </c>
    </row>
    <row r="2053" spans="1:18" x14ac:dyDescent="0.3">
      <c r="A2053" t="s">
        <v>2105</v>
      </c>
      <c r="B2053" t="s">
        <v>11</v>
      </c>
      <c r="C2053">
        <v>36</v>
      </c>
      <c r="D2053" t="s">
        <v>8068</v>
      </c>
      <c r="E2053" t="s">
        <v>8085</v>
      </c>
      <c r="F2053" t="s">
        <v>12</v>
      </c>
      <c r="G2053">
        <v>5</v>
      </c>
      <c r="H2053" s="1">
        <v>7709</v>
      </c>
      <c r="I2053">
        <v>38942</v>
      </c>
      <c r="J2053" s="1">
        <v>173</v>
      </c>
      <c r="K2053" t="s">
        <v>37</v>
      </c>
      <c r="L2053" t="s">
        <v>19</v>
      </c>
      <c r="M2053" t="s">
        <v>15</v>
      </c>
      <c r="N2053" s="1">
        <f xml:space="preserve"> ROUND((1 - _xlfn.PERCENTRANK.INC(customers[days_since_last_purchase],customers[[#This Row],[days_since_last_purchase]]))*4 +1,0)</f>
        <v>1</v>
      </c>
      <c r="O2053" s="1">
        <f>ROUND(_xlfn.PERCENTRANK.INC(customers[total_orders],customers[[#This Row],[total_orders]])*4+1,0)</f>
        <v>2</v>
      </c>
      <c r="P2053" s="1">
        <f>ROUND(_xlfn.PERCENTRANK.INC(customers[total_spend_usd],customers[[#This Row],[total_spend_usd]])*4+1,0)</f>
        <v>2</v>
      </c>
      <c r="Q2053" s="1">
        <v>122</v>
      </c>
      <c r="R2053" s="1" t="str">
        <f>_xlfn.XLOOKUP(Q2053,RFM[RFM Score],RFM[Client Segmentation])</f>
        <v>Hibernating</v>
      </c>
    </row>
    <row r="2054" spans="1:18" x14ac:dyDescent="0.3">
      <c r="A2054" t="s">
        <v>2106</v>
      </c>
      <c r="B2054" t="s">
        <v>11</v>
      </c>
      <c r="C2054">
        <v>18</v>
      </c>
      <c r="D2054" t="s">
        <v>8069</v>
      </c>
      <c r="E2054" t="s">
        <v>8084</v>
      </c>
      <c r="F2054" t="s">
        <v>12</v>
      </c>
      <c r="G2054">
        <v>2</v>
      </c>
      <c r="H2054" s="1">
        <v>19336</v>
      </c>
      <c r="I2054">
        <v>40349</v>
      </c>
      <c r="J2054" s="1">
        <v>145</v>
      </c>
      <c r="K2054" t="s">
        <v>21</v>
      </c>
      <c r="L2054" t="s">
        <v>19</v>
      </c>
      <c r="M2054" t="s">
        <v>23</v>
      </c>
      <c r="N2054" s="1">
        <f xml:space="preserve"> ROUND((1 - _xlfn.PERCENTRANK.INC(customers[days_since_last_purchase],customers[[#This Row],[days_since_last_purchase]]))*4 +1,0)</f>
        <v>1</v>
      </c>
      <c r="O2054" s="1">
        <f>ROUND(_xlfn.PERCENTRANK.INC(customers[total_orders],customers[[#This Row],[total_orders]])*4+1,0)</f>
        <v>1</v>
      </c>
      <c r="P2054" s="1">
        <f>ROUND(_xlfn.PERCENTRANK.INC(customers[total_spend_usd],customers[[#This Row],[total_spend_usd]])*4+1,0)</f>
        <v>2</v>
      </c>
      <c r="Q2054" s="1">
        <v>112</v>
      </c>
      <c r="R2054" s="1" t="str">
        <f>_xlfn.XLOOKUP(Q2054,RFM[RFM Score],RFM[Client Segmentation])</f>
        <v>Lost</v>
      </c>
    </row>
    <row r="2055" spans="1:18" x14ac:dyDescent="0.3">
      <c r="A2055" t="s">
        <v>2107</v>
      </c>
      <c r="B2055" t="s">
        <v>33</v>
      </c>
      <c r="C2055">
        <v>49</v>
      </c>
      <c r="D2055" t="s">
        <v>8071</v>
      </c>
      <c r="E2055" t="s">
        <v>8087</v>
      </c>
      <c r="F2055" t="s">
        <v>12</v>
      </c>
      <c r="G2055">
        <v>16</v>
      </c>
      <c r="H2055" s="1">
        <v>7759</v>
      </c>
      <c r="I2055">
        <v>138318</v>
      </c>
      <c r="J2055" s="1">
        <v>83</v>
      </c>
      <c r="K2055" t="s">
        <v>28</v>
      </c>
      <c r="L2055" t="s">
        <v>34</v>
      </c>
      <c r="M2055" t="s">
        <v>15</v>
      </c>
      <c r="N2055" s="1">
        <f xml:space="preserve"> ROUND((1 - _xlfn.PERCENTRANK.INC(customers[days_since_last_purchase],customers[[#This Row],[days_since_last_purchase]]))*4 +1,0)</f>
        <v>2</v>
      </c>
      <c r="O2055" s="1">
        <f>ROUND(_xlfn.PERCENTRANK.INC(customers[total_orders],customers[[#This Row],[total_orders]])*4+1,0)</f>
        <v>3</v>
      </c>
      <c r="P2055" s="1">
        <f>ROUND(_xlfn.PERCENTRANK.INC(customers[total_spend_usd],customers[[#This Row],[total_spend_usd]])*4+1,0)</f>
        <v>4</v>
      </c>
      <c r="Q2055" s="1">
        <v>234</v>
      </c>
      <c r="R2055" s="1" t="str">
        <f>_xlfn.XLOOKUP(Q2055,RFM[RFM Score],RFM[Client Segmentation])</f>
        <v>At Risk</v>
      </c>
    </row>
    <row r="2056" spans="1:18" x14ac:dyDescent="0.3">
      <c r="A2056" t="s">
        <v>2108</v>
      </c>
      <c r="B2056" t="s">
        <v>64</v>
      </c>
      <c r="C2056">
        <v>35</v>
      </c>
      <c r="D2056" t="s">
        <v>8068</v>
      </c>
      <c r="E2056" t="s">
        <v>8084</v>
      </c>
      <c r="F2056" t="s">
        <v>17</v>
      </c>
      <c r="G2056">
        <v>13</v>
      </c>
      <c r="H2056" s="1">
        <v>27837</v>
      </c>
      <c r="I2056">
        <v>353459</v>
      </c>
      <c r="J2056" s="1">
        <v>3</v>
      </c>
      <c r="K2056" t="s">
        <v>37</v>
      </c>
      <c r="L2056" t="s">
        <v>45</v>
      </c>
      <c r="M2056" t="s">
        <v>23</v>
      </c>
      <c r="N2056" s="1">
        <f xml:space="preserve"> ROUND((1 - _xlfn.PERCENTRANK.INC(customers[days_since_last_purchase],customers[[#This Row],[days_since_last_purchase]]))*4 +1,0)</f>
        <v>5</v>
      </c>
      <c r="O2056" s="1">
        <f>ROUND(_xlfn.PERCENTRANK.INC(customers[total_orders],customers[[#This Row],[total_orders]])*4+1,0)</f>
        <v>3</v>
      </c>
      <c r="P2056" s="1">
        <f>ROUND(_xlfn.PERCENTRANK.INC(customers[total_spend_usd],customers[[#This Row],[total_spend_usd]])*4+1,0)</f>
        <v>5</v>
      </c>
      <c r="Q2056" s="1">
        <v>535</v>
      </c>
      <c r="R2056" s="1" t="str">
        <f>_xlfn.XLOOKUP(Q2056,RFM[RFM Score],RFM[Client Segmentation])</f>
        <v>Need Attention</v>
      </c>
    </row>
    <row r="2057" spans="1:18" x14ac:dyDescent="0.3">
      <c r="A2057" t="s">
        <v>2109</v>
      </c>
      <c r="B2057" t="s">
        <v>96</v>
      </c>
      <c r="C2057">
        <v>28</v>
      </c>
      <c r="D2057" t="s">
        <v>8070</v>
      </c>
      <c r="E2057" t="s">
        <v>8087</v>
      </c>
      <c r="F2057" t="s">
        <v>17</v>
      </c>
      <c r="G2057">
        <v>20</v>
      </c>
      <c r="H2057" s="1">
        <v>3524</v>
      </c>
      <c r="I2057">
        <v>72279</v>
      </c>
      <c r="J2057" s="1">
        <v>106</v>
      </c>
      <c r="K2057" t="s">
        <v>25</v>
      </c>
      <c r="L2057" t="s">
        <v>19</v>
      </c>
      <c r="M2057" t="s">
        <v>23</v>
      </c>
      <c r="N2057" s="1">
        <f xml:space="preserve"> ROUND((1 - _xlfn.PERCENTRANK.INC(customers[days_since_last_purchase],customers[[#This Row],[days_since_last_purchase]]))*4 +1,0)</f>
        <v>2</v>
      </c>
      <c r="O2057" s="1">
        <f>ROUND(_xlfn.PERCENTRANK.INC(customers[total_orders],customers[[#This Row],[total_orders]])*4+1,0)</f>
        <v>4</v>
      </c>
      <c r="P2057" s="1">
        <f>ROUND(_xlfn.PERCENTRANK.INC(customers[total_spend_usd],customers[[#This Row],[total_spend_usd]])*4+1,0)</f>
        <v>3</v>
      </c>
      <c r="Q2057" s="1">
        <v>243</v>
      </c>
      <c r="R2057" s="1" t="str">
        <f>_xlfn.XLOOKUP(Q2057,RFM[RFM Score],RFM[Client Segmentation])</f>
        <v>At Risk</v>
      </c>
    </row>
    <row r="2058" spans="1:18" x14ac:dyDescent="0.3">
      <c r="A2058" t="s">
        <v>2110</v>
      </c>
      <c r="B2058" t="s">
        <v>11</v>
      </c>
      <c r="C2058">
        <v>18</v>
      </c>
      <c r="D2058" t="s">
        <v>8069</v>
      </c>
      <c r="E2058" t="s">
        <v>8084</v>
      </c>
      <c r="F2058" t="s">
        <v>17</v>
      </c>
      <c r="G2058">
        <v>16</v>
      </c>
      <c r="H2058" s="1">
        <v>17193</v>
      </c>
      <c r="I2058">
        <v>298201</v>
      </c>
      <c r="J2058" s="1">
        <v>117</v>
      </c>
      <c r="K2058" t="s">
        <v>21</v>
      </c>
      <c r="L2058" t="s">
        <v>45</v>
      </c>
      <c r="M2058" t="s">
        <v>15</v>
      </c>
      <c r="N2058" s="1">
        <f xml:space="preserve"> ROUND((1 - _xlfn.PERCENTRANK.INC(customers[days_since_last_purchase],customers[[#This Row],[days_since_last_purchase]]))*4 +1,0)</f>
        <v>2</v>
      </c>
      <c r="O2058" s="1">
        <f>ROUND(_xlfn.PERCENTRANK.INC(customers[total_orders],customers[[#This Row],[total_orders]])*4+1,0)</f>
        <v>3</v>
      </c>
      <c r="P2058" s="1">
        <f>ROUND(_xlfn.PERCENTRANK.INC(customers[total_spend_usd],customers[[#This Row],[total_spend_usd]])*4+1,0)</f>
        <v>4</v>
      </c>
      <c r="Q2058" s="1">
        <v>234</v>
      </c>
      <c r="R2058" s="1" t="str">
        <f>_xlfn.XLOOKUP(Q2058,RFM[RFM Score],RFM[Client Segmentation])</f>
        <v>At Risk</v>
      </c>
    </row>
    <row r="2059" spans="1:18" x14ac:dyDescent="0.3">
      <c r="A2059" t="s">
        <v>2111</v>
      </c>
      <c r="B2059" t="s">
        <v>11</v>
      </c>
      <c r="C2059">
        <v>28</v>
      </c>
      <c r="D2059" t="s">
        <v>8070</v>
      </c>
      <c r="E2059" t="s">
        <v>8087</v>
      </c>
      <c r="F2059" t="s">
        <v>17</v>
      </c>
      <c r="G2059">
        <v>35</v>
      </c>
      <c r="H2059" s="1">
        <v>2499</v>
      </c>
      <c r="I2059">
        <v>93858</v>
      </c>
      <c r="J2059" s="1">
        <v>9</v>
      </c>
      <c r="K2059" t="s">
        <v>44</v>
      </c>
      <c r="L2059" t="s">
        <v>47</v>
      </c>
      <c r="M2059" t="s">
        <v>23</v>
      </c>
      <c r="N2059" s="1">
        <f xml:space="preserve"> ROUND((1 - _xlfn.PERCENTRANK.INC(customers[days_since_last_purchase],customers[[#This Row],[days_since_last_purchase]]))*4 +1,0)</f>
        <v>4</v>
      </c>
      <c r="O2059" s="1">
        <f>ROUND(_xlfn.PERCENTRANK.INC(customers[total_orders],customers[[#This Row],[total_orders]])*4+1,0)</f>
        <v>5</v>
      </c>
      <c r="P2059" s="1">
        <f>ROUND(_xlfn.PERCENTRANK.INC(customers[total_spend_usd],customers[[#This Row],[total_spend_usd]])*4+1,0)</f>
        <v>3</v>
      </c>
      <c r="Q2059" s="1">
        <v>453</v>
      </c>
      <c r="R2059" s="1" t="str">
        <f>_xlfn.XLOOKUP(Q2059,RFM[RFM Score],RFM[Client Segmentation])</f>
        <v>Potential Loyalist</v>
      </c>
    </row>
    <row r="2060" spans="1:18" x14ac:dyDescent="0.3">
      <c r="A2060" t="s">
        <v>2112</v>
      </c>
      <c r="B2060" t="s">
        <v>11</v>
      </c>
      <c r="C2060">
        <v>33</v>
      </c>
      <c r="D2060" t="s">
        <v>8070</v>
      </c>
      <c r="E2060" t="s">
        <v>8087</v>
      </c>
      <c r="F2060" t="s">
        <v>17</v>
      </c>
      <c r="G2060">
        <v>3</v>
      </c>
      <c r="H2060" s="1">
        <v>19079</v>
      </c>
      <c r="I2060">
        <v>65781</v>
      </c>
      <c r="J2060" s="1">
        <v>3</v>
      </c>
      <c r="K2060" t="s">
        <v>124</v>
      </c>
      <c r="L2060" t="s">
        <v>14</v>
      </c>
      <c r="M2060" t="s">
        <v>23</v>
      </c>
      <c r="N2060" s="1">
        <f xml:space="preserve"> ROUND((1 - _xlfn.PERCENTRANK.INC(customers[days_since_last_purchase],customers[[#This Row],[days_since_last_purchase]]))*4 +1,0)</f>
        <v>5</v>
      </c>
      <c r="O2060" s="1">
        <f>ROUND(_xlfn.PERCENTRANK.INC(customers[total_orders],customers[[#This Row],[total_orders]])*4+1,0)</f>
        <v>1</v>
      </c>
      <c r="P2060" s="1">
        <f>ROUND(_xlfn.PERCENTRANK.INC(customers[total_spend_usd],customers[[#This Row],[total_spend_usd]])*4+1,0)</f>
        <v>3</v>
      </c>
      <c r="Q2060" s="1">
        <v>513</v>
      </c>
      <c r="R2060" s="1" t="str">
        <f>_xlfn.XLOOKUP(Q2060,RFM[RFM Score],RFM[Client Segmentation])</f>
        <v>Promising</v>
      </c>
    </row>
    <row r="2061" spans="1:18" x14ac:dyDescent="0.3">
      <c r="A2061" t="s">
        <v>2113</v>
      </c>
      <c r="B2061" t="s">
        <v>43</v>
      </c>
      <c r="C2061">
        <v>37</v>
      </c>
      <c r="D2061" t="s">
        <v>8068</v>
      </c>
      <c r="E2061" t="s">
        <v>8086</v>
      </c>
      <c r="F2061" t="s">
        <v>12</v>
      </c>
      <c r="G2061">
        <v>36</v>
      </c>
      <c r="H2061" s="1">
        <v>2321</v>
      </c>
      <c r="I2061">
        <v>951431</v>
      </c>
      <c r="J2061" s="1">
        <v>15</v>
      </c>
      <c r="K2061" t="s">
        <v>98</v>
      </c>
      <c r="L2061" t="s">
        <v>45</v>
      </c>
      <c r="M2061" t="s">
        <v>23</v>
      </c>
      <c r="N2061" s="1">
        <f xml:space="preserve"> ROUND((1 - _xlfn.PERCENTRANK.INC(customers[days_since_last_purchase],customers[[#This Row],[days_since_last_purchase]]))*4 +1,0)</f>
        <v>4</v>
      </c>
      <c r="O2061" s="1">
        <f>ROUND(_xlfn.PERCENTRANK.INC(customers[total_orders],customers[[#This Row],[total_orders]])*4+1,0)</f>
        <v>5</v>
      </c>
      <c r="P2061" s="1">
        <f>ROUND(_xlfn.PERCENTRANK.INC(customers[total_spend_usd],customers[[#This Row],[total_spend_usd]])*4+1,0)</f>
        <v>5</v>
      </c>
      <c r="Q2061" s="1">
        <v>455</v>
      </c>
      <c r="R2061" s="1" t="str">
        <f>_xlfn.XLOOKUP(Q2061,RFM[RFM Score],RFM[Client Segmentation])</f>
        <v>Champion</v>
      </c>
    </row>
    <row r="2062" spans="1:18" x14ac:dyDescent="0.3">
      <c r="A2062" t="s">
        <v>2114</v>
      </c>
      <c r="B2062" t="s">
        <v>68</v>
      </c>
      <c r="C2062">
        <v>44</v>
      </c>
      <c r="D2062" t="s">
        <v>8068</v>
      </c>
      <c r="E2062" t="s">
        <v>8084</v>
      </c>
      <c r="F2062" t="s">
        <v>17</v>
      </c>
      <c r="G2062">
        <v>3</v>
      </c>
      <c r="H2062" s="1">
        <v>3498</v>
      </c>
      <c r="I2062">
        <v>10771</v>
      </c>
      <c r="J2062" s="1">
        <v>22</v>
      </c>
      <c r="K2062" t="s">
        <v>21</v>
      </c>
      <c r="L2062" t="s">
        <v>45</v>
      </c>
      <c r="M2062" t="s">
        <v>23</v>
      </c>
      <c r="N2062" s="1">
        <f xml:space="preserve"> ROUND((1 - _xlfn.PERCENTRANK.INC(customers[days_since_last_purchase],customers[[#This Row],[days_since_last_purchase]]))*4 +1,0)</f>
        <v>4</v>
      </c>
      <c r="O2062" s="1">
        <f>ROUND(_xlfn.PERCENTRANK.INC(customers[total_orders],customers[[#This Row],[total_orders]])*4+1,0)</f>
        <v>1</v>
      </c>
      <c r="P2062" s="1">
        <f>ROUND(_xlfn.PERCENTRANK.INC(customers[total_spend_usd],customers[[#This Row],[total_spend_usd]])*4+1,0)</f>
        <v>2</v>
      </c>
      <c r="Q2062" s="1">
        <v>412</v>
      </c>
      <c r="R2062" s="1" t="str">
        <f>_xlfn.XLOOKUP(Q2062,RFM[RFM Score],RFM[Client Segmentation])</f>
        <v>New Customer</v>
      </c>
    </row>
    <row r="2063" spans="1:18" x14ac:dyDescent="0.3">
      <c r="A2063" t="s">
        <v>2115</v>
      </c>
      <c r="B2063" t="s">
        <v>30</v>
      </c>
      <c r="C2063">
        <v>28</v>
      </c>
      <c r="D2063" t="s">
        <v>8070</v>
      </c>
      <c r="E2063" t="s">
        <v>8084</v>
      </c>
      <c r="F2063" t="s">
        <v>17</v>
      </c>
      <c r="G2063">
        <v>7</v>
      </c>
      <c r="H2063" s="1">
        <v>511</v>
      </c>
      <c r="I2063">
        <v>37053</v>
      </c>
      <c r="J2063" s="1">
        <v>31</v>
      </c>
      <c r="K2063" t="s">
        <v>25</v>
      </c>
      <c r="L2063" t="s">
        <v>34</v>
      </c>
      <c r="M2063" t="s">
        <v>15</v>
      </c>
      <c r="N2063" s="1">
        <f xml:space="preserve"> ROUND((1 - _xlfn.PERCENTRANK.INC(customers[days_since_last_purchase],customers[[#This Row],[days_since_last_purchase]]))*4 +1,0)</f>
        <v>3</v>
      </c>
      <c r="O2063" s="1">
        <f>ROUND(_xlfn.PERCENTRANK.INC(customers[total_orders],customers[[#This Row],[total_orders]])*4+1,0)</f>
        <v>2</v>
      </c>
      <c r="P2063" s="1">
        <f>ROUND(_xlfn.PERCENTRANK.INC(customers[total_spend_usd],customers[[#This Row],[total_spend_usd]])*4+1,0)</f>
        <v>2</v>
      </c>
      <c r="Q2063" s="1">
        <v>322</v>
      </c>
      <c r="R2063" s="1" t="str">
        <f>_xlfn.XLOOKUP(Q2063,RFM[RFM Score],RFM[Client Segmentation])</f>
        <v>Hibernating</v>
      </c>
    </row>
    <row r="2064" spans="1:18" x14ac:dyDescent="0.3">
      <c r="A2064" t="s">
        <v>2116</v>
      </c>
      <c r="B2064" t="s">
        <v>11</v>
      </c>
      <c r="C2064">
        <v>34</v>
      </c>
      <c r="D2064" t="s">
        <v>8070</v>
      </c>
      <c r="E2064" t="s">
        <v>8084</v>
      </c>
      <c r="F2064" t="s">
        <v>17</v>
      </c>
      <c r="G2064">
        <v>1</v>
      </c>
      <c r="H2064" s="1">
        <v>17558</v>
      </c>
      <c r="I2064">
        <v>18912</v>
      </c>
      <c r="J2064" s="1">
        <v>169</v>
      </c>
      <c r="K2064" t="s">
        <v>40</v>
      </c>
      <c r="L2064" t="s">
        <v>19</v>
      </c>
      <c r="M2064" t="s">
        <v>23</v>
      </c>
      <c r="N2064" s="1">
        <f xml:space="preserve"> ROUND((1 - _xlfn.PERCENTRANK.INC(customers[days_since_last_purchase],customers[[#This Row],[days_since_last_purchase]]))*4 +1,0)</f>
        <v>1</v>
      </c>
      <c r="O2064" s="1">
        <f>ROUND(_xlfn.PERCENTRANK.INC(customers[total_orders],customers[[#This Row],[total_orders]])*4+1,0)</f>
        <v>1</v>
      </c>
      <c r="P2064" s="1">
        <f>ROUND(_xlfn.PERCENTRANK.INC(customers[total_spend_usd],customers[[#This Row],[total_spend_usd]])*4+1,0)</f>
        <v>2</v>
      </c>
      <c r="Q2064" s="1">
        <v>112</v>
      </c>
      <c r="R2064" s="1" t="str">
        <f>_xlfn.XLOOKUP(Q2064,RFM[RFM Score],RFM[Client Segmentation])</f>
        <v>Lost</v>
      </c>
    </row>
    <row r="2065" spans="1:18" x14ac:dyDescent="0.3">
      <c r="A2065" t="s">
        <v>2117</v>
      </c>
      <c r="B2065" t="s">
        <v>68</v>
      </c>
      <c r="C2065">
        <v>18</v>
      </c>
      <c r="D2065" t="s">
        <v>8069</v>
      </c>
      <c r="E2065" t="s">
        <v>8085</v>
      </c>
      <c r="F2065" t="s">
        <v>17</v>
      </c>
      <c r="G2065">
        <v>9</v>
      </c>
      <c r="H2065" s="1">
        <v>18444</v>
      </c>
      <c r="I2065">
        <v>176353</v>
      </c>
      <c r="J2065" s="1">
        <v>54</v>
      </c>
      <c r="K2065" t="s">
        <v>37</v>
      </c>
      <c r="L2065" t="s">
        <v>45</v>
      </c>
      <c r="M2065" t="s">
        <v>15</v>
      </c>
      <c r="N2065" s="1">
        <f xml:space="preserve"> ROUND((1 - _xlfn.PERCENTRANK.INC(customers[days_since_last_purchase],customers[[#This Row],[days_since_last_purchase]]))*4 +1,0)</f>
        <v>3</v>
      </c>
      <c r="O2065" s="1">
        <f>ROUND(_xlfn.PERCENTRANK.INC(customers[total_orders],customers[[#This Row],[total_orders]])*4+1,0)</f>
        <v>2</v>
      </c>
      <c r="P2065" s="1">
        <f>ROUND(_xlfn.PERCENTRANK.INC(customers[total_spend_usd],customers[[#This Row],[total_spend_usd]])*4+1,0)</f>
        <v>4</v>
      </c>
      <c r="Q2065" s="1">
        <v>324</v>
      </c>
      <c r="R2065" s="1" t="str">
        <f>_xlfn.XLOOKUP(Q2065,RFM[RFM Score],RFM[Client Segmentation])</f>
        <v>Need Attention</v>
      </c>
    </row>
    <row r="2066" spans="1:18" x14ac:dyDescent="0.3">
      <c r="A2066" t="s">
        <v>2118</v>
      </c>
      <c r="B2066" t="s">
        <v>107</v>
      </c>
      <c r="C2066">
        <v>44</v>
      </c>
      <c r="D2066" t="s">
        <v>8068</v>
      </c>
      <c r="E2066" t="s">
        <v>8084</v>
      </c>
      <c r="F2066" t="s">
        <v>12</v>
      </c>
      <c r="G2066">
        <v>10</v>
      </c>
      <c r="H2066" s="1">
        <v>14539</v>
      </c>
      <c r="I2066">
        <v>140621</v>
      </c>
      <c r="J2066" s="1">
        <v>59</v>
      </c>
      <c r="K2066" t="s">
        <v>21</v>
      </c>
      <c r="L2066" t="s">
        <v>19</v>
      </c>
      <c r="M2066" t="s">
        <v>15</v>
      </c>
      <c r="N2066" s="1">
        <f xml:space="preserve"> ROUND((1 - _xlfn.PERCENTRANK.INC(customers[days_since_last_purchase],customers[[#This Row],[days_since_last_purchase]]))*4 +1,0)</f>
        <v>3</v>
      </c>
      <c r="O2066" s="1">
        <f>ROUND(_xlfn.PERCENTRANK.INC(customers[total_orders],customers[[#This Row],[total_orders]])*4+1,0)</f>
        <v>3</v>
      </c>
      <c r="P2066" s="1">
        <f>ROUND(_xlfn.PERCENTRANK.INC(customers[total_spend_usd],customers[[#This Row],[total_spend_usd]])*4+1,0)</f>
        <v>4</v>
      </c>
      <c r="Q2066" s="1">
        <v>334</v>
      </c>
      <c r="R2066" s="1" t="str">
        <f>_xlfn.XLOOKUP(Q2066,RFM[RFM Score],RFM[Client Segmentation])</f>
        <v>Need Attention</v>
      </c>
    </row>
    <row r="2067" spans="1:18" x14ac:dyDescent="0.3">
      <c r="A2067" t="s">
        <v>2119</v>
      </c>
      <c r="B2067" t="s">
        <v>61</v>
      </c>
      <c r="C2067">
        <v>28</v>
      </c>
      <c r="D2067" t="s">
        <v>8070</v>
      </c>
      <c r="E2067" t="s">
        <v>8085</v>
      </c>
      <c r="F2067" t="s">
        <v>17</v>
      </c>
      <c r="G2067">
        <v>7</v>
      </c>
      <c r="H2067" s="1">
        <v>9952</v>
      </c>
      <c r="I2067">
        <v>79537</v>
      </c>
      <c r="J2067" s="1">
        <v>75</v>
      </c>
      <c r="K2067" t="s">
        <v>55</v>
      </c>
      <c r="L2067" t="s">
        <v>19</v>
      </c>
      <c r="M2067" t="s">
        <v>23</v>
      </c>
      <c r="N2067" s="1">
        <f xml:space="preserve"> ROUND((1 - _xlfn.PERCENTRANK.INC(customers[days_since_last_purchase],customers[[#This Row],[days_since_last_purchase]]))*4 +1,0)</f>
        <v>2</v>
      </c>
      <c r="O2067" s="1">
        <f>ROUND(_xlfn.PERCENTRANK.INC(customers[total_orders],customers[[#This Row],[total_orders]])*4+1,0)</f>
        <v>2</v>
      </c>
      <c r="P2067" s="1">
        <f>ROUND(_xlfn.PERCENTRANK.INC(customers[total_spend_usd],customers[[#This Row],[total_spend_usd]])*4+1,0)</f>
        <v>3</v>
      </c>
      <c r="Q2067" s="1">
        <v>223</v>
      </c>
      <c r="R2067" s="1" t="str">
        <f>_xlfn.XLOOKUP(Q2067,RFM[RFM Score],RFM[Client Segmentation])</f>
        <v>Hibernating</v>
      </c>
    </row>
    <row r="2068" spans="1:18" x14ac:dyDescent="0.3">
      <c r="A2068" t="s">
        <v>2120</v>
      </c>
      <c r="B2068" t="s">
        <v>51</v>
      </c>
      <c r="C2068">
        <v>46</v>
      </c>
      <c r="D2068" t="s">
        <v>8071</v>
      </c>
      <c r="E2068" t="s">
        <v>8084</v>
      </c>
      <c r="F2068" t="s">
        <v>17</v>
      </c>
      <c r="G2068">
        <v>1</v>
      </c>
      <c r="H2068" s="1">
        <v>5399</v>
      </c>
      <c r="I2068">
        <v>5392</v>
      </c>
      <c r="J2068" s="1">
        <v>2</v>
      </c>
      <c r="K2068" t="s">
        <v>13</v>
      </c>
      <c r="L2068" t="s">
        <v>14</v>
      </c>
      <c r="M2068" t="s">
        <v>15</v>
      </c>
      <c r="N2068" s="1">
        <f xml:space="preserve"> ROUND((1 - _xlfn.PERCENTRANK.INC(customers[days_since_last_purchase],customers[[#This Row],[days_since_last_purchase]]))*4 +1,0)</f>
        <v>5</v>
      </c>
      <c r="O2068" s="1">
        <f>ROUND(_xlfn.PERCENTRANK.INC(customers[total_orders],customers[[#This Row],[total_orders]])*4+1,0)</f>
        <v>1</v>
      </c>
      <c r="P2068" s="1">
        <f>ROUND(_xlfn.PERCENTRANK.INC(customers[total_spend_usd],customers[[#This Row],[total_spend_usd]])*4+1,0)</f>
        <v>1</v>
      </c>
      <c r="Q2068" s="1">
        <v>511</v>
      </c>
      <c r="R2068" s="1" t="str">
        <f>_xlfn.XLOOKUP(Q2068,RFM[RFM Score],RFM[Client Segmentation])</f>
        <v>New Customer</v>
      </c>
    </row>
    <row r="2069" spans="1:18" x14ac:dyDescent="0.3">
      <c r="A2069" t="s">
        <v>2121</v>
      </c>
      <c r="B2069" t="s">
        <v>11</v>
      </c>
      <c r="C2069">
        <v>35</v>
      </c>
      <c r="D2069" t="s">
        <v>8068</v>
      </c>
      <c r="E2069" t="s">
        <v>8085</v>
      </c>
      <c r="F2069" t="s">
        <v>12</v>
      </c>
      <c r="G2069">
        <v>17</v>
      </c>
      <c r="H2069" s="1">
        <v>9792</v>
      </c>
      <c r="I2069">
        <v>150433</v>
      </c>
      <c r="J2069" s="1">
        <v>172</v>
      </c>
      <c r="K2069" t="s">
        <v>37</v>
      </c>
      <c r="L2069" t="s">
        <v>45</v>
      </c>
      <c r="M2069" t="s">
        <v>15</v>
      </c>
      <c r="N2069" s="1">
        <f xml:space="preserve"> ROUND((1 - _xlfn.PERCENTRANK.INC(customers[days_since_last_purchase],customers[[#This Row],[days_since_last_purchase]]))*4 +1,0)</f>
        <v>1</v>
      </c>
      <c r="O2069" s="1">
        <f>ROUND(_xlfn.PERCENTRANK.INC(customers[total_orders],customers[[#This Row],[total_orders]])*4+1,0)</f>
        <v>3</v>
      </c>
      <c r="P2069" s="1">
        <f>ROUND(_xlfn.PERCENTRANK.INC(customers[total_spend_usd],customers[[#This Row],[total_spend_usd]])*4+1,0)</f>
        <v>4</v>
      </c>
      <c r="Q2069" s="1">
        <v>134</v>
      </c>
      <c r="R2069" s="1" t="str">
        <f>_xlfn.XLOOKUP(Q2069,RFM[RFM Score],RFM[Client Segmentation])</f>
        <v>At Risk</v>
      </c>
    </row>
    <row r="2070" spans="1:18" x14ac:dyDescent="0.3">
      <c r="A2070" t="s">
        <v>2122</v>
      </c>
      <c r="B2070" t="s">
        <v>27</v>
      </c>
      <c r="C2070">
        <v>49</v>
      </c>
      <c r="D2070" t="s">
        <v>8071</v>
      </c>
      <c r="E2070" t="s">
        <v>8084</v>
      </c>
      <c r="F2070" t="s">
        <v>17</v>
      </c>
      <c r="G2070">
        <v>7</v>
      </c>
      <c r="H2070" s="1">
        <v>6479</v>
      </c>
      <c r="I2070">
        <v>4909</v>
      </c>
      <c r="J2070" s="1">
        <v>20</v>
      </c>
      <c r="K2070" t="s">
        <v>25</v>
      </c>
      <c r="L2070" t="s">
        <v>47</v>
      </c>
      <c r="M2070" t="s">
        <v>15</v>
      </c>
      <c r="N2070" s="1">
        <f xml:space="preserve"> ROUND((1 - _xlfn.PERCENTRANK.INC(customers[days_since_last_purchase],customers[[#This Row],[days_since_last_purchase]]))*4 +1,0)</f>
        <v>4</v>
      </c>
      <c r="O2070" s="1">
        <f>ROUND(_xlfn.PERCENTRANK.INC(customers[total_orders],customers[[#This Row],[total_orders]])*4+1,0)</f>
        <v>2</v>
      </c>
      <c r="P2070" s="1">
        <f>ROUND(_xlfn.PERCENTRANK.INC(customers[total_spend_usd],customers[[#This Row],[total_spend_usd]])*4+1,0)</f>
        <v>1</v>
      </c>
      <c r="Q2070" s="1">
        <v>421</v>
      </c>
      <c r="R2070" s="1" t="str">
        <f>_xlfn.XLOOKUP(Q2070,RFM[RFM Score],RFM[Client Segmentation])</f>
        <v>New Customer</v>
      </c>
    </row>
    <row r="2071" spans="1:18" x14ac:dyDescent="0.3">
      <c r="A2071" t="s">
        <v>2123</v>
      </c>
      <c r="B2071" t="s">
        <v>147</v>
      </c>
      <c r="C2071">
        <v>37</v>
      </c>
      <c r="D2071" t="s">
        <v>8068</v>
      </c>
      <c r="E2071" t="s">
        <v>8084</v>
      </c>
      <c r="F2071" t="s">
        <v>12</v>
      </c>
      <c r="G2071">
        <v>17</v>
      </c>
      <c r="H2071" s="1">
        <v>15154</v>
      </c>
      <c r="I2071">
        <v>249966</v>
      </c>
      <c r="J2071" s="1">
        <v>78</v>
      </c>
      <c r="K2071" t="s">
        <v>25</v>
      </c>
      <c r="L2071" t="s">
        <v>45</v>
      </c>
      <c r="M2071" t="s">
        <v>15</v>
      </c>
      <c r="N2071" s="1">
        <f xml:space="preserve"> ROUND((1 - _xlfn.PERCENTRANK.INC(customers[days_since_last_purchase],customers[[#This Row],[days_since_last_purchase]]))*4 +1,0)</f>
        <v>2</v>
      </c>
      <c r="O2071" s="1">
        <f>ROUND(_xlfn.PERCENTRANK.INC(customers[total_orders],customers[[#This Row],[total_orders]])*4+1,0)</f>
        <v>3</v>
      </c>
      <c r="P2071" s="1">
        <f>ROUND(_xlfn.PERCENTRANK.INC(customers[total_spend_usd],customers[[#This Row],[total_spend_usd]])*4+1,0)</f>
        <v>4</v>
      </c>
      <c r="Q2071" s="1">
        <v>234</v>
      </c>
      <c r="R2071" s="1" t="str">
        <f>_xlfn.XLOOKUP(Q2071,RFM[RFM Score],RFM[Client Segmentation])</f>
        <v>At Risk</v>
      </c>
    </row>
    <row r="2072" spans="1:18" x14ac:dyDescent="0.3">
      <c r="A2072" t="s">
        <v>2124</v>
      </c>
      <c r="B2072" t="s">
        <v>166</v>
      </c>
      <c r="C2072">
        <v>58</v>
      </c>
      <c r="D2072" t="s">
        <v>8072</v>
      </c>
      <c r="E2072" t="s">
        <v>8084</v>
      </c>
      <c r="F2072" t="s">
        <v>17</v>
      </c>
      <c r="G2072">
        <v>9</v>
      </c>
      <c r="H2072" s="1">
        <v>8981</v>
      </c>
      <c r="I2072">
        <v>88105</v>
      </c>
      <c r="J2072" s="1">
        <v>175</v>
      </c>
      <c r="K2072" t="s">
        <v>25</v>
      </c>
      <c r="L2072" t="s">
        <v>34</v>
      </c>
      <c r="M2072" t="s">
        <v>23</v>
      </c>
      <c r="N2072" s="1">
        <f xml:space="preserve"> ROUND((1 - _xlfn.PERCENTRANK.INC(customers[days_since_last_purchase],customers[[#This Row],[days_since_last_purchase]]))*4 +1,0)</f>
        <v>1</v>
      </c>
      <c r="O2072" s="1">
        <f>ROUND(_xlfn.PERCENTRANK.INC(customers[total_orders],customers[[#This Row],[total_orders]])*4+1,0)</f>
        <v>2</v>
      </c>
      <c r="P2072" s="1">
        <f>ROUND(_xlfn.PERCENTRANK.INC(customers[total_spend_usd],customers[[#This Row],[total_spend_usd]])*4+1,0)</f>
        <v>3</v>
      </c>
      <c r="Q2072" s="1">
        <v>123</v>
      </c>
      <c r="R2072" s="1" t="str">
        <f>_xlfn.XLOOKUP(Q2072,RFM[RFM Score],RFM[Client Segmentation])</f>
        <v>Hibernating</v>
      </c>
    </row>
    <row r="2073" spans="1:18" x14ac:dyDescent="0.3">
      <c r="A2073" t="s">
        <v>2125</v>
      </c>
      <c r="B2073" t="s">
        <v>173</v>
      </c>
      <c r="C2073">
        <v>41</v>
      </c>
      <c r="D2073" t="s">
        <v>8068</v>
      </c>
      <c r="E2073" t="s">
        <v>8085</v>
      </c>
      <c r="F2073" t="s">
        <v>12</v>
      </c>
      <c r="G2073">
        <v>10</v>
      </c>
      <c r="H2073" s="1">
        <v>26796</v>
      </c>
      <c r="I2073">
        <v>269458</v>
      </c>
      <c r="J2073" s="1">
        <v>58</v>
      </c>
      <c r="K2073" t="s">
        <v>37</v>
      </c>
      <c r="L2073" t="s">
        <v>47</v>
      </c>
      <c r="M2073" t="s">
        <v>23</v>
      </c>
      <c r="N2073" s="1">
        <f xml:space="preserve"> ROUND((1 - _xlfn.PERCENTRANK.INC(customers[days_since_last_purchase],customers[[#This Row],[days_since_last_purchase]]))*4 +1,0)</f>
        <v>3</v>
      </c>
      <c r="O2073" s="1">
        <f>ROUND(_xlfn.PERCENTRANK.INC(customers[total_orders],customers[[#This Row],[total_orders]])*4+1,0)</f>
        <v>3</v>
      </c>
      <c r="P2073" s="1">
        <f>ROUND(_xlfn.PERCENTRANK.INC(customers[total_spend_usd],customers[[#This Row],[total_spend_usd]])*4+1,0)</f>
        <v>4</v>
      </c>
      <c r="Q2073" s="1">
        <v>334</v>
      </c>
      <c r="R2073" s="1" t="str">
        <f>_xlfn.XLOOKUP(Q2073,RFM[RFM Score],RFM[Client Segmentation])</f>
        <v>Need Attention</v>
      </c>
    </row>
    <row r="2074" spans="1:18" x14ac:dyDescent="0.3">
      <c r="A2074" t="s">
        <v>2126</v>
      </c>
      <c r="B2074" t="s">
        <v>11</v>
      </c>
      <c r="C2074">
        <v>32</v>
      </c>
      <c r="D2074" t="s">
        <v>8070</v>
      </c>
      <c r="E2074" t="s">
        <v>8084</v>
      </c>
      <c r="F2074" t="s">
        <v>17</v>
      </c>
      <c r="G2074">
        <v>9</v>
      </c>
      <c r="H2074" s="1">
        <v>11038</v>
      </c>
      <c r="I2074">
        <v>101392</v>
      </c>
      <c r="J2074" s="1">
        <v>21</v>
      </c>
      <c r="K2074" t="s">
        <v>37</v>
      </c>
      <c r="L2074" t="s">
        <v>14</v>
      </c>
      <c r="M2074" t="s">
        <v>23</v>
      </c>
      <c r="N2074" s="1">
        <f xml:space="preserve"> ROUND((1 - _xlfn.PERCENTRANK.INC(customers[days_since_last_purchase],customers[[#This Row],[days_since_last_purchase]]))*4 +1,0)</f>
        <v>4</v>
      </c>
      <c r="O2074" s="1">
        <f>ROUND(_xlfn.PERCENTRANK.INC(customers[total_orders],customers[[#This Row],[total_orders]])*4+1,0)</f>
        <v>2</v>
      </c>
      <c r="P2074" s="1">
        <f>ROUND(_xlfn.PERCENTRANK.INC(customers[total_spend_usd],customers[[#This Row],[total_spend_usd]])*4+1,0)</f>
        <v>3</v>
      </c>
      <c r="Q2074" s="1">
        <v>423</v>
      </c>
      <c r="R2074" s="1" t="str">
        <f>_xlfn.XLOOKUP(Q2074,RFM[RFM Score],RFM[Client Segmentation])</f>
        <v>Potential Loyalist</v>
      </c>
    </row>
    <row r="2075" spans="1:18" x14ac:dyDescent="0.3">
      <c r="A2075" t="s">
        <v>2127</v>
      </c>
      <c r="B2075" t="s">
        <v>11</v>
      </c>
      <c r="C2075">
        <v>23</v>
      </c>
      <c r="D2075" t="s">
        <v>8069</v>
      </c>
      <c r="E2075" t="s">
        <v>8087</v>
      </c>
      <c r="F2075" t="s">
        <v>17</v>
      </c>
      <c r="G2075">
        <v>24</v>
      </c>
      <c r="H2075" s="1">
        <v>8157</v>
      </c>
      <c r="I2075">
        <v>215029</v>
      </c>
      <c r="J2075" s="1">
        <v>67</v>
      </c>
      <c r="K2075" t="s">
        <v>40</v>
      </c>
      <c r="L2075" t="s">
        <v>19</v>
      </c>
      <c r="M2075" t="s">
        <v>23</v>
      </c>
      <c r="N2075" s="1">
        <f xml:space="preserve"> ROUND((1 - _xlfn.PERCENTRANK.INC(customers[days_since_last_purchase],customers[[#This Row],[days_since_last_purchase]]))*4 +1,0)</f>
        <v>2</v>
      </c>
      <c r="O2075" s="1">
        <f>ROUND(_xlfn.PERCENTRANK.INC(customers[total_orders],customers[[#This Row],[total_orders]])*4+1,0)</f>
        <v>4</v>
      </c>
      <c r="P2075" s="1">
        <f>ROUND(_xlfn.PERCENTRANK.INC(customers[total_spend_usd],customers[[#This Row],[total_spend_usd]])*4+1,0)</f>
        <v>4</v>
      </c>
      <c r="Q2075" s="1">
        <v>244</v>
      </c>
      <c r="R2075" s="1" t="str">
        <f>_xlfn.XLOOKUP(Q2075,RFM[RFM Score],RFM[Client Segmentation])</f>
        <v>At Risk</v>
      </c>
    </row>
    <row r="2076" spans="1:18" x14ac:dyDescent="0.3">
      <c r="A2076" t="s">
        <v>2128</v>
      </c>
      <c r="B2076" t="s">
        <v>11</v>
      </c>
      <c r="C2076">
        <v>51</v>
      </c>
      <c r="D2076" t="s">
        <v>8071</v>
      </c>
      <c r="E2076" t="s">
        <v>8085</v>
      </c>
      <c r="F2076" t="s">
        <v>12</v>
      </c>
      <c r="G2076">
        <v>4</v>
      </c>
      <c r="H2076" s="1">
        <v>8048</v>
      </c>
      <c r="I2076">
        <v>28321</v>
      </c>
      <c r="J2076" s="1">
        <v>157</v>
      </c>
      <c r="K2076" t="s">
        <v>44</v>
      </c>
      <c r="L2076" t="s">
        <v>34</v>
      </c>
      <c r="M2076" t="s">
        <v>15</v>
      </c>
      <c r="N2076" s="1">
        <f xml:space="preserve"> ROUND((1 - _xlfn.PERCENTRANK.INC(customers[days_since_last_purchase],customers[[#This Row],[days_since_last_purchase]]))*4 +1,0)</f>
        <v>1</v>
      </c>
      <c r="O2076" s="1">
        <f>ROUND(_xlfn.PERCENTRANK.INC(customers[total_orders],customers[[#This Row],[total_orders]])*4+1,0)</f>
        <v>2</v>
      </c>
      <c r="P2076" s="1">
        <f>ROUND(_xlfn.PERCENTRANK.INC(customers[total_spend_usd],customers[[#This Row],[total_spend_usd]])*4+1,0)</f>
        <v>2</v>
      </c>
      <c r="Q2076" s="1">
        <v>122</v>
      </c>
      <c r="R2076" s="1" t="str">
        <f>_xlfn.XLOOKUP(Q2076,RFM[RFM Score],RFM[Client Segmentation])</f>
        <v>Hibernating</v>
      </c>
    </row>
    <row r="2077" spans="1:18" x14ac:dyDescent="0.3">
      <c r="A2077" t="s">
        <v>2129</v>
      </c>
      <c r="B2077" t="s">
        <v>33</v>
      </c>
      <c r="C2077">
        <v>33</v>
      </c>
      <c r="D2077" t="s">
        <v>8070</v>
      </c>
      <c r="E2077" t="s">
        <v>8085</v>
      </c>
      <c r="F2077" t="s">
        <v>17</v>
      </c>
      <c r="G2077">
        <v>4</v>
      </c>
      <c r="H2077" s="1">
        <v>15442</v>
      </c>
      <c r="I2077">
        <v>53551</v>
      </c>
      <c r="J2077" s="1">
        <v>23</v>
      </c>
      <c r="K2077" t="s">
        <v>21</v>
      </c>
      <c r="L2077" t="s">
        <v>14</v>
      </c>
      <c r="M2077" t="s">
        <v>23</v>
      </c>
      <c r="N2077" s="1">
        <f xml:space="preserve"> ROUND((1 - _xlfn.PERCENTRANK.INC(customers[days_since_last_purchase],customers[[#This Row],[days_since_last_purchase]]))*4 +1,0)</f>
        <v>4</v>
      </c>
      <c r="O2077" s="1">
        <f>ROUND(_xlfn.PERCENTRANK.INC(customers[total_orders],customers[[#This Row],[total_orders]])*4+1,0)</f>
        <v>2</v>
      </c>
      <c r="P2077" s="1">
        <f>ROUND(_xlfn.PERCENTRANK.INC(customers[total_spend_usd],customers[[#This Row],[total_spend_usd]])*4+1,0)</f>
        <v>3</v>
      </c>
      <c r="Q2077" s="1">
        <v>423</v>
      </c>
      <c r="R2077" s="1" t="str">
        <f>_xlfn.XLOOKUP(Q2077,RFM[RFM Score],RFM[Client Segmentation])</f>
        <v>Potential Loyalist</v>
      </c>
    </row>
    <row r="2078" spans="1:18" x14ac:dyDescent="0.3">
      <c r="A2078" t="s">
        <v>2130</v>
      </c>
      <c r="B2078" t="s">
        <v>43</v>
      </c>
      <c r="C2078">
        <v>43</v>
      </c>
      <c r="D2078" t="s">
        <v>8068</v>
      </c>
      <c r="E2078" t="s">
        <v>8087</v>
      </c>
      <c r="F2078" t="s">
        <v>12</v>
      </c>
      <c r="G2078">
        <v>17</v>
      </c>
      <c r="H2078" s="1">
        <v>367</v>
      </c>
      <c r="I2078">
        <v>59082</v>
      </c>
      <c r="J2078" s="1">
        <v>9</v>
      </c>
      <c r="K2078" t="s">
        <v>28</v>
      </c>
      <c r="L2078" t="s">
        <v>47</v>
      </c>
      <c r="M2078" t="s">
        <v>23</v>
      </c>
      <c r="N2078" s="1">
        <f xml:space="preserve"> ROUND((1 - _xlfn.PERCENTRANK.INC(customers[days_since_last_purchase],customers[[#This Row],[days_since_last_purchase]]))*4 +1,0)</f>
        <v>4</v>
      </c>
      <c r="O2078" s="1">
        <f>ROUND(_xlfn.PERCENTRANK.INC(customers[total_orders],customers[[#This Row],[total_orders]])*4+1,0)</f>
        <v>3</v>
      </c>
      <c r="P2078" s="1">
        <f>ROUND(_xlfn.PERCENTRANK.INC(customers[total_spend_usd],customers[[#This Row],[total_spend_usd]])*4+1,0)</f>
        <v>3</v>
      </c>
      <c r="Q2078" s="1">
        <v>433</v>
      </c>
      <c r="R2078" s="1" t="str">
        <f>_xlfn.XLOOKUP(Q2078,RFM[RFM Score],RFM[Client Segmentation])</f>
        <v>Potential Loyalist</v>
      </c>
    </row>
    <row r="2079" spans="1:18" x14ac:dyDescent="0.3">
      <c r="A2079" t="s">
        <v>2131</v>
      </c>
      <c r="B2079" t="s">
        <v>96</v>
      </c>
      <c r="C2079">
        <v>38</v>
      </c>
      <c r="D2079" t="s">
        <v>8068</v>
      </c>
      <c r="E2079" t="s">
        <v>8084</v>
      </c>
      <c r="F2079" t="s">
        <v>12</v>
      </c>
      <c r="G2079">
        <v>11</v>
      </c>
      <c r="H2079" s="1">
        <v>1147</v>
      </c>
      <c r="I2079">
        <v>116989</v>
      </c>
      <c r="J2079" s="1">
        <v>166</v>
      </c>
      <c r="K2079" t="s">
        <v>40</v>
      </c>
      <c r="L2079" t="s">
        <v>14</v>
      </c>
      <c r="M2079" t="s">
        <v>15</v>
      </c>
      <c r="N2079" s="1">
        <f xml:space="preserve"> ROUND((1 - _xlfn.PERCENTRANK.INC(customers[days_since_last_purchase],customers[[#This Row],[days_since_last_purchase]]))*4 +1,0)</f>
        <v>1</v>
      </c>
      <c r="O2079" s="1">
        <f>ROUND(_xlfn.PERCENTRANK.INC(customers[total_orders],customers[[#This Row],[total_orders]])*4+1,0)</f>
        <v>3</v>
      </c>
      <c r="P2079" s="1">
        <f>ROUND(_xlfn.PERCENTRANK.INC(customers[total_spend_usd],customers[[#This Row],[total_spend_usd]])*4+1,0)</f>
        <v>4</v>
      </c>
      <c r="Q2079" s="1">
        <v>134</v>
      </c>
      <c r="R2079" s="1" t="str">
        <f>_xlfn.XLOOKUP(Q2079,RFM[RFM Score],RFM[Client Segmentation])</f>
        <v>At Risk</v>
      </c>
    </row>
    <row r="2080" spans="1:18" x14ac:dyDescent="0.3">
      <c r="A2080" t="s">
        <v>2132</v>
      </c>
      <c r="B2080" t="s">
        <v>11</v>
      </c>
      <c r="C2080">
        <v>18</v>
      </c>
      <c r="D2080" t="s">
        <v>8069</v>
      </c>
      <c r="E2080" t="s">
        <v>8084</v>
      </c>
      <c r="F2080" t="s">
        <v>17</v>
      </c>
      <c r="G2080">
        <v>20</v>
      </c>
      <c r="H2080" s="1">
        <v>8592</v>
      </c>
      <c r="I2080">
        <v>175159</v>
      </c>
      <c r="J2080" s="1">
        <v>125</v>
      </c>
      <c r="K2080" t="s">
        <v>40</v>
      </c>
      <c r="L2080" t="s">
        <v>34</v>
      </c>
      <c r="M2080" t="s">
        <v>23</v>
      </c>
      <c r="N2080" s="1">
        <f xml:space="preserve"> ROUND((1 - _xlfn.PERCENTRANK.INC(customers[days_since_last_purchase],customers[[#This Row],[days_since_last_purchase]]))*4 +1,0)</f>
        <v>2</v>
      </c>
      <c r="O2080" s="1">
        <f>ROUND(_xlfn.PERCENTRANK.INC(customers[total_orders],customers[[#This Row],[total_orders]])*4+1,0)</f>
        <v>4</v>
      </c>
      <c r="P2080" s="1">
        <f>ROUND(_xlfn.PERCENTRANK.INC(customers[total_spend_usd],customers[[#This Row],[total_spend_usd]])*4+1,0)</f>
        <v>4</v>
      </c>
      <c r="Q2080" s="1">
        <v>244</v>
      </c>
      <c r="R2080" s="1" t="str">
        <f>_xlfn.XLOOKUP(Q2080,RFM[RFM Score],RFM[Client Segmentation])</f>
        <v>At Risk</v>
      </c>
    </row>
    <row r="2081" spans="1:18" x14ac:dyDescent="0.3">
      <c r="A2081" t="s">
        <v>2133</v>
      </c>
      <c r="B2081" t="s">
        <v>51</v>
      </c>
      <c r="C2081">
        <v>32</v>
      </c>
      <c r="D2081" t="s">
        <v>8070</v>
      </c>
      <c r="E2081" t="s">
        <v>8084</v>
      </c>
      <c r="F2081" t="s">
        <v>12</v>
      </c>
      <c r="G2081">
        <v>9</v>
      </c>
      <c r="H2081" s="1">
        <v>7569</v>
      </c>
      <c r="I2081">
        <v>6625</v>
      </c>
      <c r="J2081" s="1">
        <v>88</v>
      </c>
      <c r="K2081" t="s">
        <v>28</v>
      </c>
      <c r="L2081" t="s">
        <v>14</v>
      </c>
      <c r="M2081" t="s">
        <v>23</v>
      </c>
      <c r="N2081" s="1">
        <f xml:space="preserve"> ROUND((1 - _xlfn.PERCENTRANK.INC(customers[days_since_last_purchase],customers[[#This Row],[days_since_last_purchase]]))*4 +1,0)</f>
        <v>2</v>
      </c>
      <c r="O2081" s="1">
        <f>ROUND(_xlfn.PERCENTRANK.INC(customers[total_orders],customers[[#This Row],[total_orders]])*4+1,0)</f>
        <v>2</v>
      </c>
      <c r="P2081" s="1">
        <f>ROUND(_xlfn.PERCENTRANK.INC(customers[total_spend_usd],customers[[#This Row],[total_spend_usd]])*4+1,0)</f>
        <v>1</v>
      </c>
      <c r="Q2081" s="1">
        <v>221</v>
      </c>
      <c r="R2081" s="1" t="str">
        <f>_xlfn.XLOOKUP(Q2081,RFM[RFM Score],RFM[Client Segmentation])</f>
        <v>About To Sleep</v>
      </c>
    </row>
    <row r="2082" spans="1:18" x14ac:dyDescent="0.3">
      <c r="A2082" t="s">
        <v>2134</v>
      </c>
      <c r="B2082" t="s">
        <v>49</v>
      </c>
      <c r="C2082">
        <v>25</v>
      </c>
      <c r="D2082" t="s">
        <v>8070</v>
      </c>
      <c r="E2082" t="s">
        <v>8084</v>
      </c>
      <c r="F2082" t="s">
        <v>12</v>
      </c>
      <c r="G2082">
        <v>17</v>
      </c>
      <c r="H2082" s="1">
        <v>10071</v>
      </c>
      <c r="I2082">
        <v>177898</v>
      </c>
      <c r="J2082" s="1">
        <v>105</v>
      </c>
      <c r="K2082" t="s">
        <v>28</v>
      </c>
      <c r="L2082" t="s">
        <v>14</v>
      </c>
      <c r="M2082" t="s">
        <v>15</v>
      </c>
      <c r="N2082" s="1">
        <f xml:space="preserve"> ROUND((1 - _xlfn.PERCENTRANK.INC(customers[days_since_last_purchase],customers[[#This Row],[days_since_last_purchase]]))*4 +1,0)</f>
        <v>2</v>
      </c>
      <c r="O2082" s="1">
        <f>ROUND(_xlfn.PERCENTRANK.INC(customers[total_orders],customers[[#This Row],[total_orders]])*4+1,0)</f>
        <v>3</v>
      </c>
      <c r="P2082" s="1">
        <f>ROUND(_xlfn.PERCENTRANK.INC(customers[total_spend_usd],customers[[#This Row],[total_spend_usd]])*4+1,0)</f>
        <v>4</v>
      </c>
      <c r="Q2082" s="1">
        <v>234</v>
      </c>
      <c r="R2082" s="1" t="str">
        <f>_xlfn.XLOOKUP(Q2082,RFM[RFM Score],RFM[Client Segmentation])</f>
        <v>At Risk</v>
      </c>
    </row>
    <row r="2083" spans="1:18" x14ac:dyDescent="0.3">
      <c r="A2083" t="s">
        <v>2135</v>
      </c>
      <c r="B2083" t="s">
        <v>96</v>
      </c>
      <c r="C2083">
        <v>36</v>
      </c>
      <c r="D2083" t="s">
        <v>8068</v>
      </c>
      <c r="E2083" t="s">
        <v>8084</v>
      </c>
      <c r="F2083" t="s">
        <v>12</v>
      </c>
      <c r="G2083">
        <v>3</v>
      </c>
      <c r="H2083" s="1">
        <v>4522</v>
      </c>
      <c r="I2083">
        <v>13293</v>
      </c>
      <c r="J2083" s="1">
        <v>53</v>
      </c>
      <c r="K2083" t="s">
        <v>28</v>
      </c>
      <c r="L2083" t="s">
        <v>19</v>
      </c>
      <c r="M2083" t="s">
        <v>23</v>
      </c>
      <c r="N2083" s="1">
        <f xml:space="preserve"> ROUND((1 - _xlfn.PERCENTRANK.INC(customers[days_since_last_purchase],customers[[#This Row],[days_since_last_purchase]]))*4 +1,0)</f>
        <v>3</v>
      </c>
      <c r="O2083" s="1">
        <f>ROUND(_xlfn.PERCENTRANK.INC(customers[total_orders],customers[[#This Row],[total_orders]])*4+1,0)</f>
        <v>1</v>
      </c>
      <c r="P2083" s="1">
        <f>ROUND(_xlfn.PERCENTRANK.INC(customers[total_spend_usd],customers[[#This Row],[total_spend_usd]])*4+1,0)</f>
        <v>2</v>
      </c>
      <c r="Q2083" s="1">
        <v>312</v>
      </c>
      <c r="R2083" s="1" t="str">
        <f>_xlfn.XLOOKUP(Q2083,RFM[RFM Score],RFM[Client Segmentation])</f>
        <v>About To Sleep</v>
      </c>
    </row>
    <row r="2084" spans="1:18" x14ac:dyDescent="0.3">
      <c r="A2084" t="s">
        <v>2136</v>
      </c>
      <c r="B2084" t="s">
        <v>11</v>
      </c>
      <c r="C2084">
        <v>40</v>
      </c>
      <c r="D2084" t="s">
        <v>8068</v>
      </c>
      <c r="E2084" t="s">
        <v>8084</v>
      </c>
      <c r="F2084" t="s">
        <v>12</v>
      </c>
      <c r="G2084">
        <v>20</v>
      </c>
      <c r="H2084" s="1">
        <v>4803</v>
      </c>
      <c r="I2084">
        <v>81849</v>
      </c>
      <c r="J2084" s="1">
        <v>35</v>
      </c>
      <c r="K2084" t="s">
        <v>44</v>
      </c>
      <c r="L2084" t="s">
        <v>34</v>
      </c>
      <c r="M2084" t="s">
        <v>23</v>
      </c>
      <c r="N2084" s="1">
        <f xml:space="preserve"> ROUND((1 - _xlfn.PERCENTRANK.INC(customers[days_since_last_purchase],customers[[#This Row],[days_since_last_purchase]]))*4 +1,0)</f>
        <v>3</v>
      </c>
      <c r="O2084" s="1">
        <f>ROUND(_xlfn.PERCENTRANK.INC(customers[total_orders],customers[[#This Row],[total_orders]])*4+1,0)</f>
        <v>4</v>
      </c>
      <c r="P2084" s="1">
        <f>ROUND(_xlfn.PERCENTRANK.INC(customers[total_spend_usd],customers[[#This Row],[total_spend_usd]])*4+1,0)</f>
        <v>3</v>
      </c>
      <c r="Q2084" s="1">
        <v>343</v>
      </c>
      <c r="R2084" s="1" t="str">
        <f>_xlfn.XLOOKUP(Q2084,RFM[RFM Score],RFM[Client Segmentation])</f>
        <v>Need Attention</v>
      </c>
    </row>
    <row r="2085" spans="1:18" x14ac:dyDescent="0.3">
      <c r="A2085" t="s">
        <v>2137</v>
      </c>
      <c r="B2085" t="s">
        <v>11</v>
      </c>
      <c r="C2085">
        <v>42</v>
      </c>
      <c r="D2085" t="s">
        <v>8068</v>
      </c>
      <c r="E2085" t="s">
        <v>8087</v>
      </c>
      <c r="F2085" t="s">
        <v>17</v>
      </c>
      <c r="G2085">
        <v>11</v>
      </c>
      <c r="H2085" s="1">
        <v>13198</v>
      </c>
      <c r="I2085">
        <v>145238</v>
      </c>
      <c r="J2085" s="1">
        <v>6</v>
      </c>
      <c r="K2085" t="s">
        <v>21</v>
      </c>
      <c r="L2085" t="s">
        <v>14</v>
      </c>
      <c r="M2085" t="s">
        <v>15</v>
      </c>
      <c r="N2085" s="1">
        <f xml:space="preserve"> ROUND((1 - _xlfn.PERCENTRANK.INC(customers[days_since_last_purchase],customers[[#This Row],[days_since_last_purchase]]))*4 +1,0)</f>
        <v>5</v>
      </c>
      <c r="O2085" s="1">
        <f>ROUND(_xlfn.PERCENTRANK.INC(customers[total_orders],customers[[#This Row],[total_orders]])*4+1,0)</f>
        <v>3</v>
      </c>
      <c r="P2085" s="1">
        <f>ROUND(_xlfn.PERCENTRANK.INC(customers[total_spend_usd],customers[[#This Row],[total_spend_usd]])*4+1,0)</f>
        <v>4</v>
      </c>
      <c r="Q2085" s="1">
        <v>534</v>
      </c>
      <c r="R2085" s="1" t="str">
        <f>_xlfn.XLOOKUP(Q2085,RFM[RFM Score],RFM[Client Segmentation])</f>
        <v>Need Attention</v>
      </c>
    </row>
    <row r="2086" spans="1:18" x14ac:dyDescent="0.3">
      <c r="A2086" t="s">
        <v>2138</v>
      </c>
      <c r="B2086" t="s">
        <v>27</v>
      </c>
      <c r="C2086">
        <v>23</v>
      </c>
      <c r="D2086" t="s">
        <v>8069</v>
      </c>
      <c r="E2086" t="s">
        <v>8084</v>
      </c>
      <c r="F2086" t="s">
        <v>12</v>
      </c>
      <c r="G2086">
        <v>8</v>
      </c>
      <c r="H2086" s="1">
        <v>8388</v>
      </c>
      <c r="I2086">
        <v>57768</v>
      </c>
      <c r="J2086" s="1">
        <v>90</v>
      </c>
      <c r="K2086" t="s">
        <v>21</v>
      </c>
      <c r="L2086" t="s">
        <v>19</v>
      </c>
      <c r="M2086" t="s">
        <v>23</v>
      </c>
      <c r="N2086" s="1">
        <f xml:space="preserve"> ROUND((1 - _xlfn.PERCENTRANK.INC(customers[days_since_last_purchase],customers[[#This Row],[days_since_last_purchase]]))*4 +1,0)</f>
        <v>2</v>
      </c>
      <c r="O2086" s="1">
        <f>ROUND(_xlfn.PERCENTRANK.INC(customers[total_orders],customers[[#This Row],[total_orders]])*4+1,0)</f>
        <v>2</v>
      </c>
      <c r="P2086" s="1">
        <f>ROUND(_xlfn.PERCENTRANK.INC(customers[total_spend_usd],customers[[#This Row],[total_spend_usd]])*4+1,0)</f>
        <v>3</v>
      </c>
      <c r="Q2086" s="1">
        <v>223</v>
      </c>
      <c r="R2086" s="1" t="str">
        <f>_xlfn.XLOOKUP(Q2086,RFM[RFM Score],RFM[Client Segmentation])</f>
        <v>Hibernating</v>
      </c>
    </row>
    <row r="2087" spans="1:18" x14ac:dyDescent="0.3">
      <c r="A2087" t="s">
        <v>2139</v>
      </c>
      <c r="B2087" t="s">
        <v>11</v>
      </c>
      <c r="C2087">
        <v>47</v>
      </c>
      <c r="D2087" t="s">
        <v>8071</v>
      </c>
      <c r="E2087" t="s">
        <v>8087</v>
      </c>
      <c r="F2087" t="s">
        <v>17</v>
      </c>
      <c r="G2087">
        <v>3</v>
      </c>
      <c r="H2087" s="1">
        <v>265</v>
      </c>
      <c r="I2087">
        <v>8174</v>
      </c>
      <c r="J2087" s="1">
        <v>20</v>
      </c>
      <c r="K2087" t="s">
        <v>55</v>
      </c>
      <c r="L2087" t="s">
        <v>47</v>
      </c>
      <c r="M2087" t="s">
        <v>23</v>
      </c>
      <c r="N2087" s="1">
        <f xml:space="preserve"> ROUND((1 - _xlfn.PERCENTRANK.INC(customers[days_since_last_purchase],customers[[#This Row],[days_since_last_purchase]]))*4 +1,0)</f>
        <v>4</v>
      </c>
      <c r="O2087" s="1">
        <f>ROUND(_xlfn.PERCENTRANK.INC(customers[total_orders],customers[[#This Row],[total_orders]])*4+1,0)</f>
        <v>1</v>
      </c>
      <c r="P2087" s="1">
        <f>ROUND(_xlfn.PERCENTRANK.INC(customers[total_spend_usd],customers[[#This Row],[total_spend_usd]])*4+1,0)</f>
        <v>1</v>
      </c>
      <c r="Q2087" s="1">
        <v>411</v>
      </c>
      <c r="R2087" s="1" t="str">
        <f>_xlfn.XLOOKUP(Q2087,RFM[RFM Score],RFM[Client Segmentation])</f>
        <v>New Customer</v>
      </c>
    </row>
    <row r="2088" spans="1:18" x14ac:dyDescent="0.3">
      <c r="A2088" t="s">
        <v>2140</v>
      </c>
      <c r="B2088" t="s">
        <v>43</v>
      </c>
      <c r="C2088">
        <v>23</v>
      </c>
      <c r="D2088" t="s">
        <v>8069</v>
      </c>
      <c r="E2088" t="s">
        <v>8084</v>
      </c>
      <c r="F2088" t="s">
        <v>17</v>
      </c>
      <c r="G2088">
        <v>24</v>
      </c>
      <c r="H2088" s="1">
        <v>5758</v>
      </c>
      <c r="I2088">
        <v>122888</v>
      </c>
      <c r="J2088" s="1">
        <v>1</v>
      </c>
      <c r="K2088" t="s">
        <v>18</v>
      </c>
      <c r="L2088" t="s">
        <v>14</v>
      </c>
      <c r="M2088" t="s">
        <v>23</v>
      </c>
      <c r="N2088" s="1">
        <f xml:space="preserve"> ROUND((1 - _xlfn.PERCENTRANK.INC(customers[days_since_last_purchase],customers[[#This Row],[days_since_last_purchase]]))*4 +1,0)</f>
        <v>5</v>
      </c>
      <c r="O2088" s="1">
        <f>ROUND(_xlfn.PERCENTRANK.INC(customers[total_orders],customers[[#This Row],[total_orders]])*4+1,0)</f>
        <v>4</v>
      </c>
      <c r="P2088" s="1">
        <f>ROUND(_xlfn.PERCENTRANK.INC(customers[total_spend_usd],customers[[#This Row],[total_spend_usd]])*4+1,0)</f>
        <v>4</v>
      </c>
      <c r="Q2088" s="1">
        <v>544</v>
      </c>
      <c r="R2088" s="1" t="str">
        <f>_xlfn.XLOOKUP(Q2088,RFM[RFM Score],RFM[Client Segmentation])</f>
        <v>Champion</v>
      </c>
    </row>
    <row r="2089" spans="1:18" x14ac:dyDescent="0.3">
      <c r="A2089" t="s">
        <v>2141</v>
      </c>
      <c r="B2089" t="s">
        <v>11</v>
      </c>
      <c r="C2089">
        <v>23</v>
      </c>
      <c r="D2089" t="s">
        <v>8069</v>
      </c>
      <c r="E2089" t="s">
        <v>8084</v>
      </c>
      <c r="F2089" t="s">
        <v>12</v>
      </c>
      <c r="G2089">
        <v>29</v>
      </c>
      <c r="H2089" s="1">
        <v>2598</v>
      </c>
      <c r="I2089">
        <v>69573</v>
      </c>
      <c r="J2089" s="1">
        <v>42</v>
      </c>
      <c r="K2089" t="s">
        <v>25</v>
      </c>
      <c r="L2089" t="s">
        <v>34</v>
      </c>
      <c r="M2089" t="s">
        <v>15</v>
      </c>
      <c r="N2089" s="1">
        <f xml:space="preserve"> ROUND((1 - _xlfn.PERCENTRANK.INC(customers[days_since_last_purchase],customers[[#This Row],[days_since_last_purchase]]))*4 +1,0)</f>
        <v>3</v>
      </c>
      <c r="O2089" s="1">
        <f>ROUND(_xlfn.PERCENTRANK.INC(customers[total_orders],customers[[#This Row],[total_orders]])*4+1,0)</f>
        <v>4</v>
      </c>
      <c r="P2089" s="1">
        <f>ROUND(_xlfn.PERCENTRANK.INC(customers[total_spend_usd],customers[[#This Row],[total_spend_usd]])*4+1,0)</f>
        <v>3</v>
      </c>
      <c r="Q2089" s="1">
        <v>343</v>
      </c>
      <c r="R2089" s="1" t="str">
        <f>_xlfn.XLOOKUP(Q2089,RFM[RFM Score],RFM[Client Segmentation])</f>
        <v>Need Attention</v>
      </c>
    </row>
    <row r="2090" spans="1:18" x14ac:dyDescent="0.3">
      <c r="A2090" t="s">
        <v>2142</v>
      </c>
      <c r="B2090" t="s">
        <v>27</v>
      </c>
      <c r="C2090">
        <v>27</v>
      </c>
      <c r="D2090" t="s">
        <v>8070</v>
      </c>
      <c r="E2090" t="s">
        <v>8084</v>
      </c>
      <c r="F2090" t="s">
        <v>12</v>
      </c>
      <c r="G2090">
        <v>25</v>
      </c>
      <c r="H2090" s="1">
        <v>13516</v>
      </c>
      <c r="I2090">
        <v>32172</v>
      </c>
      <c r="J2090" s="1">
        <v>100</v>
      </c>
      <c r="K2090" t="s">
        <v>25</v>
      </c>
      <c r="L2090" t="s">
        <v>14</v>
      </c>
      <c r="M2090" t="s">
        <v>23</v>
      </c>
      <c r="N2090" s="1">
        <f xml:space="preserve"> ROUND((1 - _xlfn.PERCENTRANK.INC(customers[days_since_last_purchase],customers[[#This Row],[days_since_last_purchase]]))*4 +1,0)</f>
        <v>2</v>
      </c>
      <c r="O2090" s="1">
        <f>ROUND(_xlfn.PERCENTRANK.INC(customers[total_orders],customers[[#This Row],[total_orders]])*4+1,0)</f>
        <v>4</v>
      </c>
      <c r="P2090" s="1">
        <f>ROUND(_xlfn.PERCENTRANK.INC(customers[total_spend_usd],customers[[#This Row],[total_spend_usd]])*4+1,0)</f>
        <v>2</v>
      </c>
      <c r="Q2090" s="1">
        <v>242</v>
      </c>
      <c r="R2090" s="1" t="str">
        <f>_xlfn.XLOOKUP(Q2090,RFM[RFM Score],RFM[Client Segmentation])</f>
        <v>At Risk</v>
      </c>
    </row>
    <row r="2091" spans="1:18" x14ac:dyDescent="0.3">
      <c r="A2091" t="s">
        <v>2143</v>
      </c>
      <c r="B2091" t="s">
        <v>11</v>
      </c>
      <c r="C2091">
        <v>37</v>
      </c>
      <c r="D2091" t="s">
        <v>8068</v>
      </c>
      <c r="E2091" t="s">
        <v>8086</v>
      </c>
      <c r="F2091" t="s">
        <v>17</v>
      </c>
      <c r="G2091">
        <v>13</v>
      </c>
      <c r="H2091" s="1">
        <v>25325</v>
      </c>
      <c r="I2091">
        <v>280249</v>
      </c>
      <c r="J2091" s="1">
        <v>19</v>
      </c>
      <c r="K2091" t="s">
        <v>52</v>
      </c>
      <c r="L2091" t="s">
        <v>19</v>
      </c>
      <c r="M2091" t="s">
        <v>23</v>
      </c>
      <c r="N2091" s="1">
        <f xml:space="preserve"> ROUND((1 - _xlfn.PERCENTRANK.INC(customers[days_since_last_purchase],customers[[#This Row],[days_since_last_purchase]]))*4 +1,0)</f>
        <v>4</v>
      </c>
      <c r="O2091" s="1">
        <f>ROUND(_xlfn.PERCENTRANK.INC(customers[total_orders],customers[[#This Row],[total_orders]])*4+1,0)</f>
        <v>3</v>
      </c>
      <c r="P2091" s="1">
        <f>ROUND(_xlfn.PERCENTRANK.INC(customers[total_spend_usd],customers[[#This Row],[total_spend_usd]])*4+1,0)</f>
        <v>4</v>
      </c>
      <c r="Q2091" s="1">
        <v>434</v>
      </c>
      <c r="R2091" s="1" t="str">
        <f>_xlfn.XLOOKUP(Q2091,RFM[RFM Score],RFM[Client Segmentation])</f>
        <v>Need Attention</v>
      </c>
    </row>
    <row r="2092" spans="1:18" x14ac:dyDescent="0.3">
      <c r="A2092" t="s">
        <v>2144</v>
      </c>
      <c r="B2092" t="s">
        <v>27</v>
      </c>
      <c r="C2092">
        <v>49</v>
      </c>
      <c r="D2092" t="s">
        <v>8071</v>
      </c>
      <c r="E2092" t="s">
        <v>8087</v>
      </c>
      <c r="F2092" t="s">
        <v>12</v>
      </c>
      <c r="G2092">
        <v>2</v>
      </c>
      <c r="H2092" s="1">
        <v>7173</v>
      </c>
      <c r="I2092">
        <v>14308</v>
      </c>
      <c r="J2092" s="1">
        <v>115</v>
      </c>
      <c r="K2092" t="s">
        <v>18</v>
      </c>
      <c r="L2092" t="s">
        <v>34</v>
      </c>
      <c r="M2092" t="s">
        <v>15</v>
      </c>
      <c r="N2092" s="1">
        <f xml:space="preserve"> ROUND((1 - _xlfn.PERCENTRANK.INC(customers[days_since_last_purchase],customers[[#This Row],[days_since_last_purchase]]))*4 +1,0)</f>
        <v>2</v>
      </c>
      <c r="O2092" s="1">
        <f>ROUND(_xlfn.PERCENTRANK.INC(customers[total_orders],customers[[#This Row],[total_orders]])*4+1,0)</f>
        <v>1</v>
      </c>
      <c r="P2092" s="1">
        <f>ROUND(_xlfn.PERCENTRANK.INC(customers[total_spend_usd],customers[[#This Row],[total_spend_usd]])*4+1,0)</f>
        <v>2</v>
      </c>
      <c r="Q2092" s="1">
        <v>212</v>
      </c>
      <c r="R2092" s="1" t="str">
        <f>_xlfn.XLOOKUP(Q2092,RFM[RFM Score],RFM[Client Segmentation])</f>
        <v>Hibernating</v>
      </c>
    </row>
    <row r="2093" spans="1:18" x14ac:dyDescent="0.3">
      <c r="A2093" t="s">
        <v>2145</v>
      </c>
      <c r="B2093" t="s">
        <v>88</v>
      </c>
      <c r="C2093">
        <v>40</v>
      </c>
      <c r="D2093" t="s">
        <v>8068</v>
      </c>
      <c r="E2093" t="s">
        <v>8084</v>
      </c>
      <c r="F2093" t="s">
        <v>17</v>
      </c>
      <c r="G2093">
        <v>16</v>
      </c>
      <c r="H2093" s="1">
        <v>8396</v>
      </c>
      <c r="I2093">
        <v>119145</v>
      </c>
      <c r="J2093" s="1">
        <v>21</v>
      </c>
      <c r="K2093" t="s">
        <v>25</v>
      </c>
      <c r="L2093" t="s">
        <v>14</v>
      </c>
      <c r="M2093" t="s">
        <v>15</v>
      </c>
      <c r="N2093" s="1">
        <f xml:space="preserve"> ROUND((1 - _xlfn.PERCENTRANK.INC(customers[days_since_last_purchase],customers[[#This Row],[days_since_last_purchase]]))*4 +1,0)</f>
        <v>4</v>
      </c>
      <c r="O2093" s="1">
        <f>ROUND(_xlfn.PERCENTRANK.INC(customers[total_orders],customers[[#This Row],[total_orders]])*4+1,0)</f>
        <v>3</v>
      </c>
      <c r="P2093" s="1">
        <f>ROUND(_xlfn.PERCENTRANK.INC(customers[total_spend_usd],customers[[#This Row],[total_spend_usd]])*4+1,0)</f>
        <v>4</v>
      </c>
      <c r="Q2093" s="1">
        <v>434</v>
      </c>
      <c r="R2093" s="1" t="str">
        <f>_xlfn.XLOOKUP(Q2093,RFM[RFM Score],RFM[Client Segmentation])</f>
        <v>Need Attention</v>
      </c>
    </row>
    <row r="2094" spans="1:18" x14ac:dyDescent="0.3">
      <c r="A2094" t="s">
        <v>2146</v>
      </c>
      <c r="B2094" t="s">
        <v>43</v>
      </c>
      <c r="C2094">
        <v>30</v>
      </c>
      <c r="D2094" t="s">
        <v>8070</v>
      </c>
      <c r="E2094" t="s">
        <v>8086</v>
      </c>
      <c r="F2094" t="s">
        <v>17</v>
      </c>
      <c r="G2094">
        <v>23</v>
      </c>
      <c r="H2094" s="1">
        <v>16432</v>
      </c>
      <c r="I2094">
        <v>408758</v>
      </c>
      <c r="J2094" s="1">
        <v>15</v>
      </c>
      <c r="K2094" t="s">
        <v>44</v>
      </c>
      <c r="L2094" t="s">
        <v>14</v>
      </c>
      <c r="M2094" t="s">
        <v>23</v>
      </c>
      <c r="N2094" s="1">
        <f xml:space="preserve"> ROUND((1 - _xlfn.PERCENTRANK.INC(customers[days_since_last_purchase],customers[[#This Row],[days_since_last_purchase]]))*4 +1,0)</f>
        <v>4</v>
      </c>
      <c r="O2094" s="1">
        <f>ROUND(_xlfn.PERCENTRANK.INC(customers[total_orders],customers[[#This Row],[total_orders]])*4+1,0)</f>
        <v>4</v>
      </c>
      <c r="P2094" s="1">
        <f>ROUND(_xlfn.PERCENTRANK.INC(customers[total_spend_usd],customers[[#This Row],[total_spend_usd]])*4+1,0)</f>
        <v>5</v>
      </c>
      <c r="Q2094" s="1">
        <v>445</v>
      </c>
      <c r="R2094" s="1" t="str">
        <f>_xlfn.XLOOKUP(Q2094,RFM[RFM Score],RFM[Client Segmentation])</f>
        <v>Champion</v>
      </c>
    </row>
    <row r="2095" spans="1:18" x14ac:dyDescent="0.3">
      <c r="A2095" t="s">
        <v>2147</v>
      </c>
      <c r="B2095" t="s">
        <v>33</v>
      </c>
      <c r="C2095">
        <v>55</v>
      </c>
      <c r="D2095" t="s">
        <v>8072</v>
      </c>
      <c r="E2095" t="s">
        <v>8084</v>
      </c>
      <c r="F2095" t="s">
        <v>12</v>
      </c>
      <c r="G2095">
        <v>29</v>
      </c>
      <c r="H2095" s="1">
        <v>9967</v>
      </c>
      <c r="I2095">
        <v>250977</v>
      </c>
      <c r="J2095" s="1">
        <v>97</v>
      </c>
      <c r="K2095" t="s">
        <v>52</v>
      </c>
      <c r="L2095" t="s">
        <v>45</v>
      </c>
      <c r="M2095" t="s">
        <v>23</v>
      </c>
      <c r="N2095" s="1">
        <f xml:space="preserve"> ROUND((1 - _xlfn.PERCENTRANK.INC(customers[days_since_last_purchase],customers[[#This Row],[days_since_last_purchase]]))*4 +1,0)</f>
        <v>2</v>
      </c>
      <c r="O2095" s="1">
        <f>ROUND(_xlfn.PERCENTRANK.INC(customers[total_orders],customers[[#This Row],[total_orders]])*4+1,0)</f>
        <v>4</v>
      </c>
      <c r="P2095" s="1">
        <f>ROUND(_xlfn.PERCENTRANK.INC(customers[total_spend_usd],customers[[#This Row],[total_spend_usd]])*4+1,0)</f>
        <v>4</v>
      </c>
      <c r="Q2095" s="1">
        <v>244</v>
      </c>
      <c r="R2095" s="1" t="str">
        <f>_xlfn.XLOOKUP(Q2095,RFM[RFM Score],RFM[Client Segmentation])</f>
        <v>At Risk</v>
      </c>
    </row>
    <row r="2096" spans="1:18" x14ac:dyDescent="0.3">
      <c r="A2096" t="s">
        <v>2148</v>
      </c>
      <c r="B2096" t="s">
        <v>123</v>
      </c>
      <c r="C2096">
        <v>52</v>
      </c>
      <c r="D2096" t="s">
        <v>8071</v>
      </c>
      <c r="E2096" t="s">
        <v>8084</v>
      </c>
      <c r="F2096" t="s">
        <v>17</v>
      </c>
      <c r="G2096">
        <v>25</v>
      </c>
      <c r="H2096" s="1">
        <v>14112</v>
      </c>
      <c r="I2096">
        <v>393292</v>
      </c>
      <c r="J2096" s="1">
        <v>26</v>
      </c>
      <c r="K2096" t="s">
        <v>18</v>
      </c>
      <c r="L2096" t="s">
        <v>19</v>
      </c>
      <c r="M2096" t="s">
        <v>23</v>
      </c>
      <c r="N2096" s="1">
        <f xml:space="preserve"> ROUND((1 - _xlfn.PERCENTRANK.INC(customers[days_since_last_purchase],customers[[#This Row],[days_since_last_purchase]]))*4 +1,0)</f>
        <v>4</v>
      </c>
      <c r="O2096" s="1">
        <f>ROUND(_xlfn.PERCENTRANK.INC(customers[total_orders],customers[[#This Row],[total_orders]])*4+1,0)</f>
        <v>4</v>
      </c>
      <c r="P2096" s="1">
        <f>ROUND(_xlfn.PERCENTRANK.INC(customers[total_spend_usd],customers[[#This Row],[total_spend_usd]])*4+1,0)</f>
        <v>5</v>
      </c>
      <c r="Q2096" s="1">
        <v>445</v>
      </c>
      <c r="R2096" s="1" t="str">
        <f>_xlfn.XLOOKUP(Q2096,RFM[RFM Score],RFM[Client Segmentation])</f>
        <v>Champion</v>
      </c>
    </row>
    <row r="2097" spans="1:18" x14ac:dyDescent="0.3">
      <c r="A2097" t="s">
        <v>2149</v>
      </c>
      <c r="B2097" t="s">
        <v>11</v>
      </c>
      <c r="C2097">
        <v>37</v>
      </c>
      <c r="D2097" t="s">
        <v>8068</v>
      </c>
      <c r="E2097" t="s">
        <v>8084</v>
      </c>
      <c r="F2097" t="s">
        <v>12</v>
      </c>
      <c r="G2097">
        <v>50</v>
      </c>
      <c r="H2097" s="1">
        <v>8847</v>
      </c>
      <c r="I2097">
        <v>438956</v>
      </c>
      <c r="J2097" s="1">
        <v>17</v>
      </c>
      <c r="K2097" t="s">
        <v>74</v>
      </c>
      <c r="L2097" t="s">
        <v>34</v>
      </c>
      <c r="M2097" t="s">
        <v>15</v>
      </c>
      <c r="N2097" s="1">
        <f xml:space="preserve"> ROUND((1 - _xlfn.PERCENTRANK.INC(customers[days_since_last_purchase],customers[[#This Row],[days_since_last_purchase]]))*4 +1,0)</f>
        <v>4</v>
      </c>
      <c r="O2097" s="1">
        <f>ROUND(_xlfn.PERCENTRANK.INC(customers[total_orders],customers[[#This Row],[total_orders]])*4+1,0)</f>
        <v>5</v>
      </c>
      <c r="P2097" s="1">
        <f>ROUND(_xlfn.PERCENTRANK.INC(customers[total_spend_usd],customers[[#This Row],[total_spend_usd]])*4+1,0)</f>
        <v>5</v>
      </c>
      <c r="Q2097" s="1">
        <v>455</v>
      </c>
      <c r="R2097" s="1" t="str">
        <f>_xlfn.XLOOKUP(Q2097,RFM[RFM Score],RFM[Client Segmentation])</f>
        <v>Champion</v>
      </c>
    </row>
    <row r="2098" spans="1:18" x14ac:dyDescent="0.3">
      <c r="A2098" t="s">
        <v>2150</v>
      </c>
      <c r="B2098" t="s">
        <v>96</v>
      </c>
      <c r="C2098">
        <v>25</v>
      </c>
      <c r="D2098" t="s">
        <v>8070</v>
      </c>
      <c r="E2098" t="s">
        <v>8087</v>
      </c>
      <c r="F2098" t="s">
        <v>17</v>
      </c>
      <c r="G2098">
        <v>7</v>
      </c>
      <c r="H2098" s="1">
        <v>3665</v>
      </c>
      <c r="I2098">
        <v>28353</v>
      </c>
      <c r="J2098" s="1">
        <v>68</v>
      </c>
      <c r="K2098" t="s">
        <v>37</v>
      </c>
      <c r="L2098" t="s">
        <v>19</v>
      </c>
      <c r="M2098" t="s">
        <v>15</v>
      </c>
      <c r="N2098" s="1">
        <f xml:space="preserve"> ROUND((1 - _xlfn.PERCENTRANK.INC(customers[days_since_last_purchase],customers[[#This Row],[days_since_last_purchase]]))*4 +1,0)</f>
        <v>2</v>
      </c>
      <c r="O2098" s="1">
        <f>ROUND(_xlfn.PERCENTRANK.INC(customers[total_orders],customers[[#This Row],[total_orders]])*4+1,0)</f>
        <v>2</v>
      </c>
      <c r="P2098" s="1">
        <f>ROUND(_xlfn.PERCENTRANK.INC(customers[total_spend_usd],customers[[#This Row],[total_spend_usd]])*4+1,0)</f>
        <v>2</v>
      </c>
      <c r="Q2098" s="1">
        <v>222</v>
      </c>
      <c r="R2098" s="1" t="str">
        <f>_xlfn.XLOOKUP(Q2098,RFM[RFM Score],RFM[Client Segmentation])</f>
        <v>Hibernating</v>
      </c>
    </row>
    <row r="2099" spans="1:18" x14ac:dyDescent="0.3">
      <c r="A2099" t="s">
        <v>2151</v>
      </c>
      <c r="B2099" t="s">
        <v>43</v>
      </c>
      <c r="C2099">
        <v>38</v>
      </c>
      <c r="D2099" t="s">
        <v>8068</v>
      </c>
      <c r="E2099" t="s">
        <v>8084</v>
      </c>
      <c r="F2099" t="s">
        <v>12</v>
      </c>
      <c r="G2099">
        <v>14</v>
      </c>
      <c r="H2099" s="1">
        <v>3422</v>
      </c>
      <c r="I2099">
        <v>48195</v>
      </c>
      <c r="J2099" s="1">
        <v>89</v>
      </c>
      <c r="K2099" t="s">
        <v>13</v>
      </c>
      <c r="L2099" t="s">
        <v>34</v>
      </c>
      <c r="M2099" t="s">
        <v>23</v>
      </c>
      <c r="N2099" s="1">
        <f xml:space="preserve"> ROUND((1 - _xlfn.PERCENTRANK.INC(customers[days_since_last_purchase],customers[[#This Row],[days_since_last_purchase]]))*4 +1,0)</f>
        <v>2</v>
      </c>
      <c r="O2099" s="1">
        <f>ROUND(_xlfn.PERCENTRANK.INC(customers[total_orders],customers[[#This Row],[total_orders]])*4+1,0)</f>
        <v>3</v>
      </c>
      <c r="P2099" s="1">
        <f>ROUND(_xlfn.PERCENTRANK.INC(customers[total_spend_usd],customers[[#This Row],[total_spend_usd]])*4+1,0)</f>
        <v>3</v>
      </c>
      <c r="Q2099" s="1">
        <v>233</v>
      </c>
      <c r="R2099" s="1" t="str">
        <f>_xlfn.XLOOKUP(Q2099,RFM[RFM Score],RFM[Client Segmentation])</f>
        <v>Hibernating</v>
      </c>
    </row>
    <row r="2100" spans="1:18" x14ac:dyDescent="0.3">
      <c r="A2100" t="s">
        <v>2152</v>
      </c>
      <c r="B2100" t="s">
        <v>33</v>
      </c>
      <c r="C2100">
        <v>45</v>
      </c>
      <c r="D2100" t="s">
        <v>8071</v>
      </c>
      <c r="E2100" t="s">
        <v>8084</v>
      </c>
      <c r="F2100" t="s">
        <v>12</v>
      </c>
      <c r="G2100">
        <v>1</v>
      </c>
      <c r="H2100" s="1">
        <v>2638</v>
      </c>
      <c r="I2100">
        <v>2573</v>
      </c>
      <c r="J2100" s="1">
        <v>313</v>
      </c>
      <c r="K2100" t="s">
        <v>13</v>
      </c>
      <c r="L2100" t="s">
        <v>22</v>
      </c>
      <c r="M2100" t="s">
        <v>23</v>
      </c>
      <c r="N2100" s="1">
        <f xml:space="preserve"> ROUND((1 - _xlfn.PERCENTRANK.INC(customers[days_since_last_purchase],customers[[#This Row],[days_since_last_purchase]]))*4 +1,0)</f>
        <v>1</v>
      </c>
      <c r="O2100" s="1">
        <f>ROUND(_xlfn.PERCENTRANK.INC(customers[total_orders],customers[[#This Row],[total_orders]])*4+1,0)</f>
        <v>1</v>
      </c>
      <c r="P2100" s="1">
        <f>ROUND(_xlfn.PERCENTRANK.INC(customers[total_spend_usd],customers[[#This Row],[total_spend_usd]])*4+1,0)</f>
        <v>1</v>
      </c>
      <c r="Q2100" s="1">
        <v>111</v>
      </c>
      <c r="R2100" s="1" t="str">
        <f>_xlfn.XLOOKUP(Q2100,RFM[RFM Score],RFM[Client Segmentation])</f>
        <v>Lost</v>
      </c>
    </row>
    <row r="2101" spans="1:18" x14ac:dyDescent="0.3">
      <c r="A2101" t="s">
        <v>2153</v>
      </c>
      <c r="B2101" t="s">
        <v>11</v>
      </c>
      <c r="C2101">
        <v>52</v>
      </c>
      <c r="D2101" t="s">
        <v>8071</v>
      </c>
      <c r="E2101" t="s">
        <v>8084</v>
      </c>
      <c r="F2101" t="s">
        <v>12</v>
      </c>
      <c r="G2101">
        <v>29</v>
      </c>
      <c r="H2101" s="1">
        <v>15409</v>
      </c>
      <c r="I2101">
        <v>496286</v>
      </c>
      <c r="J2101" s="1">
        <v>4</v>
      </c>
      <c r="K2101" t="s">
        <v>21</v>
      </c>
      <c r="L2101" t="s">
        <v>19</v>
      </c>
      <c r="M2101" t="s">
        <v>23</v>
      </c>
      <c r="N2101" s="1">
        <f xml:space="preserve"> ROUND((1 - _xlfn.PERCENTRANK.INC(customers[days_since_last_purchase],customers[[#This Row],[days_since_last_purchase]]))*4 +1,0)</f>
        <v>5</v>
      </c>
      <c r="O2101" s="1">
        <f>ROUND(_xlfn.PERCENTRANK.INC(customers[total_orders],customers[[#This Row],[total_orders]])*4+1,0)</f>
        <v>4</v>
      </c>
      <c r="P2101" s="1">
        <f>ROUND(_xlfn.PERCENTRANK.INC(customers[total_spend_usd],customers[[#This Row],[total_spend_usd]])*4+1,0)</f>
        <v>5</v>
      </c>
      <c r="Q2101" s="1">
        <v>545</v>
      </c>
      <c r="R2101" s="1" t="str">
        <f>_xlfn.XLOOKUP(Q2101,RFM[RFM Score],RFM[Client Segmentation])</f>
        <v>Champion</v>
      </c>
    </row>
    <row r="2102" spans="1:18" x14ac:dyDescent="0.3">
      <c r="A2102" t="s">
        <v>2154</v>
      </c>
      <c r="B2102" t="s">
        <v>51</v>
      </c>
      <c r="C2102">
        <v>37</v>
      </c>
      <c r="D2102" t="s">
        <v>8068</v>
      </c>
      <c r="E2102" t="s">
        <v>8085</v>
      </c>
      <c r="F2102" t="s">
        <v>17</v>
      </c>
      <c r="G2102">
        <v>28</v>
      </c>
      <c r="H2102" s="1">
        <v>21732</v>
      </c>
      <c r="I2102">
        <v>616757</v>
      </c>
      <c r="J2102" s="1">
        <v>29</v>
      </c>
      <c r="K2102" t="s">
        <v>44</v>
      </c>
      <c r="L2102" t="s">
        <v>19</v>
      </c>
      <c r="M2102" t="s">
        <v>15</v>
      </c>
      <c r="N2102" s="1">
        <f xml:space="preserve"> ROUND((1 - _xlfn.PERCENTRANK.INC(customers[days_since_last_purchase],customers[[#This Row],[days_since_last_purchase]]))*4 +1,0)</f>
        <v>3</v>
      </c>
      <c r="O2102" s="1">
        <f>ROUND(_xlfn.PERCENTRANK.INC(customers[total_orders],customers[[#This Row],[total_orders]])*4+1,0)</f>
        <v>4</v>
      </c>
      <c r="P2102" s="1">
        <f>ROUND(_xlfn.PERCENTRANK.INC(customers[total_spend_usd],customers[[#This Row],[total_spend_usd]])*4+1,0)</f>
        <v>5</v>
      </c>
      <c r="Q2102" s="1">
        <v>345</v>
      </c>
      <c r="R2102" s="1" t="str">
        <f>_xlfn.XLOOKUP(Q2102,RFM[RFM Score],RFM[Client Segmentation])</f>
        <v>Loyal Customer</v>
      </c>
    </row>
    <row r="2103" spans="1:18" x14ac:dyDescent="0.3">
      <c r="A2103" t="s">
        <v>2155</v>
      </c>
      <c r="B2103" t="s">
        <v>51</v>
      </c>
      <c r="C2103">
        <v>25</v>
      </c>
      <c r="D2103" t="s">
        <v>8070</v>
      </c>
      <c r="E2103" t="s">
        <v>8085</v>
      </c>
      <c r="F2103" t="s">
        <v>12</v>
      </c>
      <c r="G2103">
        <v>17</v>
      </c>
      <c r="H2103" s="1">
        <v>458</v>
      </c>
      <c r="I2103">
        <v>82597</v>
      </c>
      <c r="J2103" s="1">
        <v>149</v>
      </c>
      <c r="K2103" t="s">
        <v>25</v>
      </c>
      <c r="L2103" t="s">
        <v>34</v>
      </c>
      <c r="M2103" t="s">
        <v>23</v>
      </c>
      <c r="N2103" s="1">
        <f xml:space="preserve"> ROUND((1 - _xlfn.PERCENTRANK.INC(customers[days_since_last_purchase],customers[[#This Row],[days_since_last_purchase]]))*4 +1,0)</f>
        <v>1</v>
      </c>
      <c r="O2103" s="1">
        <f>ROUND(_xlfn.PERCENTRANK.INC(customers[total_orders],customers[[#This Row],[total_orders]])*4+1,0)</f>
        <v>3</v>
      </c>
      <c r="P2103" s="1">
        <f>ROUND(_xlfn.PERCENTRANK.INC(customers[total_spend_usd],customers[[#This Row],[total_spend_usd]])*4+1,0)</f>
        <v>3</v>
      </c>
      <c r="Q2103" s="1">
        <v>133</v>
      </c>
      <c r="R2103" s="1" t="str">
        <f>_xlfn.XLOOKUP(Q2103,RFM[RFM Score],RFM[Client Segmentation])</f>
        <v>At Risk</v>
      </c>
    </row>
    <row r="2104" spans="1:18" x14ac:dyDescent="0.3">
      <c r="A2104" t="s">
        <v>2156</v>
      </c>
      <c r="B2104" t="s">
        <v>51</v>
      </c>
      <c r="C2104">
        <v>33</v>
      </c>
      <c r="D2104" t="s">
        <v>8070</v>
      </c>
      <c r="E2104" t="s">
        <v>8085</v>
      </c>
      <c r="F2104" t="s">
        <v>17</v>
      </c>
      <c r="G2104">
        <v>29</v>
      </c>
      <c r="H2104" s="1">
        <v>15479</v>
      </c>
      <c r="I2104">
        <v>454288</v>
      </c>
      <c r="J2104" s="1">
        <v>1</v>
      </c>
      <c r="K2104" t="s">
        <v>25</v>
      </c>
      <c r="L2104" t="s">
        <v>14</v>
      </c>
      <c r="M2104" t="s">
        <v>23</v>
      </c>
      <c r="N2104" s="1">
        <f xml:space="preserve"> ROUND((1 - _xlfn.PERCENTRANK.INC(customers[days_since_last_purchase],customers[[#This Row],[days_since_last_purchase]]))*4 +1,0)</f>
        <v>5</v>
      </c>
      <c r="O2104" s="1">
        <f>ROUND(_xlfn.PERCENTRANK.INC(customers[total_orders],customers[[#This Row],[total_orders]])*4+1,0)</f>
        <v>4</v>
      </c>
      <c r="P2104" s="1">
        <f>ROUND(_xlfn.PERCENTRANK.INC(customers[total_spend_usd],customers[[#This Row],[total_spend_usd]])*4+1,0)</f>
        <v>5</v>
      </c>
      <c r="Q2104" s="1">
        <v>545</v>
      </c>
      <c r="R2104" s="1" t="str">
        <f>_xlfn.XLOOKUP(Q2104,RFM[RFM Score],RFM[Client Segmentation])</f>
        <v>Champion</v>
      </c>
    </row>
    <row r="2105" spans="1:18" x14ac:dyDescent="0.3">
      <c r="A2105" t="s">
        <v>2157</v>
      </c>
      <c r="B2105" t="s">
        <v>43</v>
      </c>
      <c r="C2105">
        <v>27</v>
      </c>
      <c r="D2105" t="s">
        <v>8070</v>
      </c>
      <c r="E2105" t="s">
        <v>8087</v>
      </c>
      <c r="F2105" t="s">
        <v>17</v>
      </c>
      <c r="G2105">
        <v>10</v>
      </c>
      <c r="H2105" s="1">
        <v>4837</v>
      </c>
      <c r="I2105">
        <v>51522</v>
      </c>
      <c r="J2105" s="1">
        <v>171</v>
      </c>
      <c r="K2105" t="s">
        <v>74</v>
      </c>
      <c r="L2105" t="s">
        <v>47</v>
      </c>
      <c r="M2105" t="s">
        <v>23</v>
      </c>
      <c r="N2105" s="1">
        <f xml:space="preserve"> ROUND((1 - _xlfn.PERCENTRANK.INC(customers[days_since_last_purchase],customers[[#This Row],[days_since_last_purchase]]))*4 +1,0)</f>
        <v>1</v>
      </c>
      <c r="O2105" s="1">
        <f>ROUND(_xlfn.PERCENTRANK.INC(customers[total_orders],customers[[#This Row],[total_orders]])*4+1,0)</f>
        <v>3</v>
      </c>
      <c r="P2105" s="1">
        <f>ROUND(_xlfn.PERCENTRANK.INC(customers[total_spend_usd],customers[[#This Row],[total_spend_usd]])*4+1,0)</f>
        <v>3</v>
      </c>
      <c r="Q2105" s="1">
        <v>133</v>
      </c>
      <c r="R2105" s="1" t="str">
        <f>_xlfn.XLOOKUP(Q2105,RFM[RFM Score],RFM[Client Segmentation])</f>
        <v>At Risk</v>
      </c>
    </row>
    <row r="2106" spans="1:18" x14ac:dyDescent="0.3">
      <c r="A2106" t="s">
        <v>2158</v>
      </c>
      <c r="B2106" t="s">
        <v>68</v>
      </c>
      <c r="C2106">
        <v>22</v>
      </c>
      <c r="D2106" t="s">
        <v>8069</v>
      </c>
      <c r="E2106" t="s">
        <v>8086</v>
      </c>
      <c r="F2106" t="s">
        <v>12</v>
      </c>
      <c r="G2106">
        <v>1</v>
      </c>
      <c r="H2106" s="1">
        <v>10865</v>
      </c>
      <c r="I2106">
        <v>10569</v>
      </c>
      <c r="J2106" s="1">
        <v>30</v>
      </c>
      <c r="K2106" t="s">
        <v>74</v>
      </c>
      <c r="L2106" t="s">
        <v>22</v>
      </c>
      <c r="M2106" t="s">
        <v>23</v>
      </c>
      <c r="N2106" s="1">
        <f xml:space="preserve"> ROUND((1 - _xlfn.PERCENTRANK.INC(customers[days_since_last_purchase],customers[[#This Row],[days_since_last_purchase]]))*4 +1,0)</f>
        <v>3</v>
      </c>
      <c r="O2106" s="1">
        <f>ROUND(_xlfn.PERCENTRANK.INC(customers[total_orders],customers[[#This Row],[total_orders]])*4+1,0)</f>
        <v>1</v>
      </c>
      <c r="P2106" s="1">
        <f>ROUND(_xlfn.PERCENTRANK.INC(customers[total_spend_usd],customers[[#This Row],[total_spend_usd]])*4+1,0)</f>
        <v>2</v>
      </c>
      <c r="Q2106" s="1">
        <v>312</v>
      </c>
      <c r="R2106" s="1" t="str">
        <f>_xlfn.XLOOKUP(Q2106,RFM[RFM Score],RFM[Client Segmentation])</f>
        <v>About To Sleep</v>
      </c>
    </row>
    <row r="2107" spans="1:18" x14ac:dyDescent="0.3">
      <c r="A2107" t="s">
        <v>2159</v>
      </c>
      <c r="B2107" t="s">
        <v>173</v>
      </c>
      <c r="C2107">
        <v>39</v>
      </c>
      <c r="D2107" t="s">
        <v>8068</v>
      </c>
      <c r="E2107" t="s">
        <v>8084</v>
      </c>
      <c r="F2107" t="s">
        <v>17</v>
      </c>
      <c r="G2107">
        <v>12</v>
      </c>
      <c r="H2107" s="1">
        <v>11751</v>
      </c>
      <c r="I2107">
        <v>121223</v>
      </c>
      <c r="J2107" s="1">
        <v>53</v>
      </c>
      <c r="K2107" t="s">
        <v>28</v>
      </c>
      <c r="L2107" t="s">
        <v>34</v>
      </c>
      <c r="M2107" t="s">
        <v>23</v>
      </c>
      <c r="N2107" s="1">
        <f xml:space="preserve"> ROUND((1 - _xlfn.PERCENTRANK.INC(customers[days_since_last_purchase],customers[[#This Row],[days_since_last_purchase]]))*4 +1,0)</f>
        <v>3</v>
      </c>
      <c r="O2107" s="1">
        <f>ROUND(_xlfn.PERCENTRANK.INC(customers[total_orders],customers[[#This Row],[total_orders]])*4+1,0)</f>
        <v>3</v>
      </c>
      <c r="P2107" s="1">
        <f>ROUND(_xlfn.PERCENTRANK.INC(customers[total_spend_usd],customers[[#This Row],[total_spend_usd]])*4+1,0)</f>
        <v>4</v>
      </c>
      <c r="Q2107" s="1">
        <v>334</v>
      </c>
      <c r="R2107" s="1" t="str">
        <f>_xlfn.XLOOKUP(Q2107,RFM[RFM Score],RFM[Client Segmentation])</f>
        <v>Need Attention</v>
      </c>
    </row>
    <row r="2108" spans="1:18" x14ac:dyDescent="0.3">
      <c r="A2108" t="s">
        <v>2160</v>
      </c>
      <c r="B2108" t="s">
        <v>68</v>
      </c>
      <c r="C2108">
        <v>18</v>
      </c>
      <c r="D2108" t="s">
        <v>8069</v>
      </c>
      <c r="E2108" t="s">
        <v>8084</v>
      </c>
      <c r="F2108" t="s">
        <v>17</v>
      </c>
      <c r="G2108">
        <v>2</v>
      </c>
      <c r="H2108" s="1">
        <v>10157</v>
      </c>
      <c r="I2108">
        <v>20338</v>
      </c>
      <c r="J2108" s="1">
        <v>225</v>
      </c>
      <c r="K2108" t="s">
        <v>25</v>
      </c>
      <c r="L2108" t="s">
        <v>14</v>
      </c>
      <c r="M2108" t="s">
        <v>15</v>
      </c>
      <c r="N2108" s="1">
        <f xml:space="preserve"> ROUND((1 - _xlfn.PERCENTRANK.INC(customers[days_since_last_purchase],customers[[#This Row],[days_since_last_purchase]]))*4 +1,0)</f>
        <v>1</v>
      </c>
      <c r="O2108" s="1">
        <f>ROUND(_xlfn.PERCENTRANK.INC(customers[total_orders],customers[[#This Row],[total_orders]])*4+1,0)</f>
        <v>1</v>
      </c>
      <c r="P2108" s="1">
        <f>ROUND(_xlfn.PERCENTRANK.INC(customers[total_spend_usd],customers[[#This Row],[total_spend_usd]])*4+1,0)</f>
        <v>2</v>
      </c>
      <c r="Q2108" s="1">
        <v>112</v>
      </c>
      <c r="R2108" s="1" t="str">
        <f>_xlfn.XLOOKUP(Q2108,RFM[RFM Score],RFM[Client Segmentation])</f>
        <v>Lost</v>
      </c>
    </row>
    <row r="2109" spans="1:18" x14ac:dyDescent="0.3">
      <c r="A2109" t="s">
        <v>2161</v>
      </c>
      <c r="B2109" t="s">
        <v>43</v>
      </c>
      <c r="C2109">
        <v>41</v>
      </c>
      <c r="D2109" t="s">
        <v>8068</v>
      </c>
      <c r="E2109" t="s">
        <v>8084</v>
      </c>
      <c r="F2109" t="s">
        <v>17</v>
      </c>
      <c r="G2109">
        <v>1</v>
      </c>
      <c r="H2109" s="1">
        <v>12198</v>
      </c>
      <c r="I2109">
        <v>12673</v>
      </c>
      <c r="J2109" s="1">
        <v>11</v>
      </c>
      <c r="K2109" t="s">
        <v>40</v>
      </c>
      <c r="L2109" t="s">
        <v>14</v>
      </c>
      <c r="M2109" t="s">
        <v>23</v>
      </c>
      <c r="N2109" s="1">
        <f xml:space="preserve"> ROUND((1 - _xlfn.PERCENTRANK.INC(customers[days_since_last_purchase],customers[[#This Row],[days_since_last_purchase]]))*4 +1,0)</f>
        <v>4</v>
      </c>
      <c r="O2109" s="1">
        <f>ROUND(_xlfn.PERCENTRANK.INC(customers[total_orders],customers[[#This Row],[total_orders]])*4+1,0)</f>
        <v>1</v>
      </c>
      <c r="P2109" s="1">
        <f>ROUND(_xlfn.PERCENTRANK.INC(customers[total_spend_usd],customers[[#This Row],[total_spend_usd]])*4+1,0)</f>
        <v>2</v>
      </c>
      <c r="Q2109" s="1">
        <v>412</v>
      </c>
      <c r="R2109" s="1" t="str">
        <f>_xlfn.XLOOKUP(Q2109,RFM[RFM Score],RFM[Client Segmentation])</f>
        <v>New Customer</v>
      </c>
    </row>
    <row r="2110" spans="1:18" x14ac:dyDescent="0.3">
      <c r="A2110" t="s">
        <v>2162</v>
      </c>
      <c r="B2110" t="s">
        <v>36</v>
      </c>
      <c r="C2110">
        <v>20</v>
      </c>
      <c r="D2110" t="s">
        <v>8069</v>
      </c>
      <c r="E2110" t="s">
        <v>8084</v>
      </c>
      <c r="F2110" t="s">
        <v>12</v>
      </c>
      <c r="G2110">
        <v>55</v>
      </c>
      <c r="H2110" s="1">
        <v>5697</v>
      </c>
      <c r="I2110">
        <v>348989</v>
      </c>
      <c r="J2110" s="1">
        <v>155</v>
      </c>
      <c r="K2110" t="s">
        <v>25</v>
      </c>
      <c r="L2110" t="s">
        <v>45</v>
      </c>
      <c r="M2110" t="s">
        <v>23</v>
      </c>
      <c r="N2110" s="1">
        <f xml:space="preserve"> ROUND((1 - _xlfn.PERCENTRANK.INC(customers[days_since_last_purchase],customers[[#This Row],[days_since_last_purchase]]))*4 +1,0)</f>
        <v>1</v>
      </c>
      <c r="O2110" s="1">
        <f>ROUND(_xlfn.PERCENTRANK.INC(customers[total_orders],customers[[#This Row],[total_orders]])*4+1,0)</f>
        <v>5</v>
      </c>
      <c r="P2110" s="1">
        <f>ROUND(_xlfn.PERCENTRANK.INC(customers[total_spend_usd],customers[[#This Row],[total_spend_usd]])*4+1,0)</f>
        <v>5</v>
      </c>
      <c r="Q2110" s="1">
        <v>155</v>
      </c>
      <c r="R2110" s="1" t="str">
        <f>_xlfn.XLOOKUP(Q2110,RFM[RFM Score],RFM[Client Segmentation])</f>
        <v>Cannot Lose Them</v>
      </c>
    </row>
    <row r="2111" spans="1:18" x14ac:dyDescent="0.3">
      <c r="A2111" t="s">
        <v>2163</v>
      </c>
      <c r="B2111" t="s">
        <v>64</v>
      </c>
      <c r="C2111">
        <v>65</v>
      </c>
      <c r="D2111" t="s">
        <v>8073</v>
      </c>
      <c r="E2111" t="s">
        <v>8085</v>
      </c>
      <c r="F2111" t="s">
        <v>12</v>
      </c>
      <c r="G2111">
        <v>16</v>
      </c>
      <c r="H2111" s="1">
        <v>3496</v>
      </c>
      <c r="I2111">
        <v>56188</v>
      </c>
      <c r="J2111" s="1">
        <v>31</v>
      </c>
      <c r="K2111" t="s">
        <v>44</v>
      </c>
      <c r="L2111" t="s">
        <v>19</v>
      </c>
      <c r="M2111" t="s">
        <v>23</v>
      </c>
      <c r="N2111" s="1">
        <f xml:space="preserve"> ROUND((1 - _xlfn.PERCENTRANK.INC(customers[days_since_last_purchase],customers[[#This Row],[days_since_last_purchase]]))*4 +1,0)</f>
        <v>3</v>
      </c>
      <c r="O2111" s="1">
        <f>ROUND(_xlfn.PERCENTRANK.INC(customers[total_orders],customers[[#This Row],[total_orders]])*4+1,0)</f>
        <v>3</v>
      </c>
      <c r="P2111" s="1">
        <f>ROUND(_xlfn.PERCENTRANK.INC(customers[total_spend_usd],customers[[#This Row],[total_spend_usd]])*4+1,0)</f>
        <v>3</v>
      </c>
      <c r="Q2111" s="1">
        <v>333</v>
      </c>
      <c r="R2111" s="1" t="str">
        <f>_xlfn.XLOOKUP(Q2111,RFM[RFM Score],RFM[Client Segmentation])</f>
        <v>Potential Loyalist</v>
      </c>
    </row>
    <row r="2112" spans="1:18" x14ac:dyDescent="0.3">
      <c r="A2112" t="s">
        <v>2164</v>
      </c>
      <c r="B2112" t="s">
        <v>51</v>
      </c>
      <c r="C2112">
        <v>49</v>
      </c>
      <c r="D2112" t="s">
        <v>8071</v>
      </c>
      <c r="E2112" t="s">
        <v>8084</v>
      </c>
      <c r="F2112" t="s">
        <v>17</v>
      </c>
      <c r="G2112">
        <v>7</v>
      </c>
      <c r="H2112" s="1">
        <v>9108</v>
      </c>
      <c r="I2112">
        <v>64107</v>
      </c>
      <c r="J2112" s="1">
        <v>41</v>
      </c>
      <c r="K2112" t="s">
        <v>40</v>
      </c>
      <c r="L2112" t="s">
        <v>45</v>
      </c>
      <c r="M2112" t="s">
        <v>15</v>
      </c>
      <c r="N2112" s="1">
        <f xml:space="preserve"> ROUND((1 - _xlfn.PERCENTRANK.INC(customers[days_since_last_purchase],customers[[#This Row],[days_since_last_purchase]]))*4 +1,0)</f>
        <v>3</v>
      </c>
      <c r="O2112" s="1">
        <f>ROUND(_xlfn.PERCENTRANK.INC(customers[total_orders],customers[[#This Row],[total_orders]])*4+1,0)</f>
        <v>2</v>
      </c>
      <c r="P2112" s="1">
        <f>ROUND(_xlfn.PERCENTRANK.INC(customers[total_spend_usd],customers[[#This Row],[total_spend_usd]])*4+1,0)</f>
        <v>3</v>
      </c>
      <c r="Q2112" s="1">
        <v>323</v>
      </c>
      <c r="R2112" s="1" t="str">
        <f>_xlfn.XLOOKUP(Q2112,RFM[RFM Score],RFM[Client Segmentation])</f>
        <v>Potential Loyalist</v>
      </c>
    </row>
    <row r="2113" spans="1:18" x14ac:dyDescent="0.3">
      <c r="A2113" t="s">
        <v>2165</v>
      </c>
      <c r="B2113" t="s">
        <v>27</v>
      </c>
      <c r="C2113">
        <v>45</v>
      </c>
      <c r="D2113" t="s">
        <v>8071</v>
      </c>
      <c r="E2113" t="s">
        <v>8085</v>
      </c>
      <c r="F2113" t="s">
        <v>17</v>
      </c>
      <c r="G2113">
        <v>2</v>
      </c>
      <c r="H2113" s="1">
        <v>7318</v>
      </c>
      <c r="I2113">
        <v>1603</v>
      </c>
      <c r="J2113" s="1">
        <v>453</v>
      </c>
      <c r="K2113" t="s">
        <v>37</v>
      </c>
      <c r="L2113" t="s">
        <v>14</v>
      </c>
      <c r="M2113" t="s">
        <v>15</v>
      </c>
      <c r="N2113" s="1">
        <f xml:space="preserve"> ROUND((1 - _xlfn.PERCENTRANK.INC(customers[days_since_last_purchase],customers[[#This Row],[days_since_last_purchase]]))*4 +1,0)</f>
        <v>1</v>
      </c>
      <c r="O2113" s="1">
        <f>ROUND(_xlfn.PERCENTRANK.INC(customers[total_orders],customers[[#This Row],[total_orders]])*4+1,0)</f>
        <v>1</v>
      </c>
      <c r="P2113" s="1">
        <f>ROUND(_xlfn.PERCENTRANK.INC(customers[total_spend_usd],customers[[#This Row],[total_spend_usd]])*4+1,0)</f>
        <v>1</v>
      </c>
      <c r="Q2113" s="1">
        <v>111</v>
      </c>
      <c r="R2113" s="1" t="str">
        <f>_xlfn.XLOOKUP(Q2113,RFM[RFM Score],RFM[Client Segmentation])</f>
        <v>Lost</v>
      </c>
    </row>
    <row r="2114" spans="1:18" x14ac:dyDescent="0.3">
      <c r="A2114" t="s">
        <v>2166</v>
      </c>
      <c r="B2114" t="s">
        <v>96</v>
      </c>
      <c r="C2114">
        <v>54</v>
      </c>
      <c r="D2114" t="s">
        <v>8071</v>
      </c>
      <c r="E2114" t="s">
        <v>8084</v>
      </c>
      <c r="F2114" t="s">
        <v>12</v>
      </c>
      <c r="G2114">
        <v>30</v>
      </c>
      <c r="H2114" s="1">
        <v>40035</v>
      </c>
      <c r="I2114">
        <v>1116665</v>
      </c>
      <c r="J2114" s="1">
        <v>15</v>
      </c>
      <c r="K2114" t="s">
        <v>98</v>
      </c>
      <c r="L2114" t="s">
        <v>47</v>
      </c>
      <c r="M2114" t="s">
        <v>15</v>
      </c>
      <c r="N2114" s="1">
        <f xml:space="preserve"> ROUND((1 - _xlfn.PERCENTRANK.INC(customers[days_since_last_purchase],customers[[#This Row],[days_since_last_purchase]]))*4 +1,0)</f>
        <v>4</v>
      </c>
      <c r="O2114" s="1">
        <f>ROUND(_xlfn.PERCENTRANK.INC(customers[total_orders],customers[[#This Row],[total_orders]])*4+1,0)</f>
        <v>4</v>
      </c>
      <c r="P2114" s="1">
        <f>ROUND(_xlfn.PERCENTRANK.INC(customers[total_spend_usd],customers[[#This Row],[total_spend_usd]])*4+1,0)</f>
        <v>5</v>
      </c>
      <c r="Q2114" s="1">
        <v>445</v>
      </c>
      <c r="R2114" s="1" t="str">
        <f>_xlfn.XLOOKUP(Q2114,RFM[RFM Score],RFM[Client Segmentation])</f>
        <v>Champion</v>
      </c>
    </row>
    <row r="2115" spans="1:18" x14ac:dyDescent="0.3">
      <c r="A2115" t="s">
        <v>2167</v>
      </c>
      <c r="B2115" t="s">
        <v>11</v>
      </c>
      <c r="C2115">
        <v>40</v>
      </c>
      <c r="D2115" t="s">
        <v>8068</v>
      </c>
      <c r="E2115" t="s">
        <v>8085</v>
      </c>
      <c r="F2115" t="s">
        <v>12</v>
      </c>
      <c r="G2115">
        <v>15</v>
      </c>
      <c r="H2115" s="1">
        <v>5013</v>
      </c>
      <c r="I2115">
        <v>755802</v>
      </c>
      <c r="J2115" s="1">
        <v>29</v>
      </c>
      <c r="K2115" t="s">
        <v>98</v>
      </c>
      <c r="L2115" t="s">
        <v>14</v>
      </c>
      <c r="M2115" t="s">
        <v>15</v>
      </c>
      <c r="N2115" s="1">
        <f xml:space="preserve"> ROUND((1 - _xlfn.PERCENTRANK.INC(customers[days_since_last_purchase],customers[[#This Row],[days_since_last_purchase]]))*4 +1,0)</f>
        <v>3</v>
      </c>
      <c r="O2115" s="1">
        <f>ROUND(_xlfn.PERCENTRANK.INC(customers[total_orders],customers[[#This Row],[total_orders]])*4+1,0)</f>
        <v>3</v>
      </c>
      <c r="P2115" s="1">
        <f>ROUND(_xlfn.PERCENTRANK.INC(customers[total_spend_usd],customers[[#This Row],[total_spend_usd]])*4+1,0)</f>
        <v>5</v>
      </c>
      <c r="Q2115" s="1">
        <v>335</v>
      </c>
      <c r="R2115" s="1" t="str">
        <f>_xlfn.XLOOKUP(Q2115,RFM[RFM Score],RFM[Client Segmentation])</f>
        <v>Loyal Customer</v>
      </c>
    </row>
    <row r="2116" spans="1:18" x14ac:dyDescent="0.3">
      <c r="A2116" t="s">
        <v>2168</v>
      </c>
      <c r="B2116" t="s">
        <v>11</v>
      </c>
      <c r="C2116">
        <v>26</v>
      </c>
      <c r="D2116" t="s">
        <v>8070</v>
      </c>
      <c r="E2116" t="s">
        <v>8084</v>
      </c>
      <c r="F2116" t="s">
        <v>17</v>
      </c>
      <c r="G2116">
        <v>5</v>
      </c>
      <c r="H2116" s="1">
        <v>7154</v>
      </c>
      <c r="I2116">
        <v>3490</v>
      </c>
      <c r="J2116" s="1">
        <v>107</v>
      </c>
      <c r="K2116" t="s">
        <v>18</v>
      </c>
      <c r="L2116" t="s">
        <v>34</v>
      </c>
      <c r="M2116" t="s">
        <v>23</v>
      </c>
      <c r="N2116" s="1">
        <f xml:space="preserve"> ROUND((1 - _xlfn.PERCENTRANK.INC(customers[days_since_last_purchase],customers[[#This Row],[days_since_last_purchase]]))*4 +1,0)</f>
        <v>2</v>
      </c>
      <c r="O2116" s="1">
        <f>ROUND(_xlfn.PERCENTRANK.INC(customers[total_orders],customers[[#This Row],[total_orders]])*4+1,0)</f>
        <v>2</v>
      </c>
      <c r="P2116" s="1">
        <f>ROUND(_xlfn.PERCENTRANK.INC(customers[total_spend_usd],customers[[#This Row],[total_spend_usd]])*4+1,0)</f>
        <v>1</v>
      </c>
      <c r="Q2116" s="1">
        <v>221</v>
      </c>
      <c r="R2116" s="1" t="str">
        <f>_xlfn.XLOOKUP(Q2116,RFM[RFM Score],RFM[Client Segmentation])</f>
        <v>About To Sleep</v>
      </c>
    </row>
    <row r="2117" spans="1:18" x14ac:dyDescent="0.3">
      <c r="A2117" t="s">
        <v>2169</v>
      </c>
      <c r="B2117" t="s">
        <v>104</v>
      </c>
      <c r="C2117">
        <v>48</v>
      </c>
      <c r="D2117" t="s">
        <v>8071</v>
      </c>
      <c r="E2117" t="s">
        <v>8087</v>
      </c>
      <c r="F2117" t="s">
        <v>12</v>
      </c>
      <c r="G2117">
        <v>3</v>
      </c>
      <c r="H2117" s="1">
        <v>5878</v>
      </c>
      <c r="I2117">
        <v>15164</v>
      </c>
      <c r="J2117" s="1">
        <v>16</v>
      </c>
      <c r="K2117" t="s">
        <v>25</v>
      </c>
      <c r="L2117" t="s">
        <v>14</v>
      </c>
      <c r="M2117" t="s">
        <v>23</v>
      </c>
      <c r="N2117" s="1">
        <f xml:space="preserve"> ROUND((1 - _xlfn.PERCENTRANK.INC(customers[days_since_last_purchase],customers[[#This Row],[days_since_last_purchase]]))*4 +1,0)</f>
        <v>4</v>
      </c>
      <c r="O2117" s="1">
        <f>ROUND(_xlfn.PERCENTRANK.INC(customers[total_orders],customers[[#This Row],[total_orders]])*4+1,0)</f>
        <v>1</v>
      </c>
      <c r="P2117" s="1">
        <f>ROUND(_xlfn.PERCENTRANK.INC(customers[total_spend_usd],customers[[#This Row],[total_spend_usd]])*4+1,0)</f>
        <v>2</v>
      </c>
      <c r="Q2117" s="1">
        <v>412</v>
      </c>
      <c r="R2117" s="1" t="str">
        <f>_xlfn.XLOOKUP(Q2117,RFM[RFM Score],RFM[Client Segmentation])</f>
        <v>New Customer</v>
      </c>
    </row>
    <row r="2118" spans="1:18" x14ac:dyDescent="0.3">
      <c r="A2118" t="s">
        <v>2170</v>
      </c>
      <c r="B2118" t="s">
        <v>51</v>
      </c>
      <c r="C2118">
        <v>31</v>
      </c>
      <c r="D2118" t="s">
        <v>8070</v>
      </c>
      <c r="E2118" t="s">
        <v>8084</v>
      </c>
      <c r="F2118" t="s">
        <v>17</v>
      </c>
      <c r="G2118">
        <v>9</v>
      </c>
      <c r="H2118" s="1">
        <v>4481</v>
      </c>
      <c r="I2118">
        <v>4247</v>
      </c>
      <c r="J2118" s="1">
        <v>16</v>
      </c>
      <c r="K2118" t="s">
        <v>28</v>
      </c>
      <c r="L2118" t="s">
        <v>19</v>
      </c>
      <c r="M2118" t="s">
        <v>15</v>
      </c>
      <c r="N2118" s="1">
        <f xml:space="preserve"> ROUND((1 - _xlfn.PERCENTRANK.INC(customers[days_since_last_purchase],customers[[#This Row],[days_since_last_purchase]]))*4 +1,0)</f>
        <v>4</v>
      </c>
      <c r="O2118" s="1">
        <f>ROUND(_xlfn.PERCENTRANK.INC(customers[total_orders],customers[[#This Row],[total_orders]])*4+1,0)</f>
        <v>2</v>
      </c>
      <c r="P2118" s="1">
        <f>ROUND(_xlfn.PERCENTRANK.INC(customers[total_spend_usd],customers[[#This Row],[total_spend_usd]])*4+1,0)</f>
        <v>1</v>
      </c>
      <c r="Q2118" s="1">
        <v>421</v>
      </c>
      <c r="R2118" s="1" t="str">
        <f>_xlfn.XLOOKUP(Q2118,RFM[RFM Score],RFM[Client Segmentation])</f>
        <v>New Customer</v>
      </c>
    </row>
    <row r="2119" spans="1:18" x14ac:dyDescent="0.3">
      <c r="A2119" t="s">
        <v>2171</v>
      </c>
      <c r="B2119" t="s">
        <v>11</v>
      </c>
      <c r="C2119">
        <v>26</v>
      </c>
      <c r="D2119" t="s">
        <v>8070</v>
      </c>
      <c r="E2119" t="s">
        <v>8084</v>
      </c>
      <c r="F2119" t="s">
        <v>17</v>
      </c>
      <c r="G2119">
        <v>21</v>
      </c>
      <c r="H2119" s="1">
        <v>4608</v>
      </c>
      <c r="I2119">
        <v>108773</v>
      </c>
      <c r="J2119" s="1">
        <v>41</v>
      </c>
      <c r="K2119" t="s">
        <v>28</v>
      </c>
      <c r="L2119" t="s">
        <v>19</v>
      </c>
      <c r="M2119" t="s">
        <v>23</v>
      </c>
      <c r="N2119" s="1">
        <f xml:space="preserve"> ROUND((1 - _xlfn.PERCENTRANK.INC(customers[days_since_last_purchase],customers[[#This Row],[days_since_last_purchase]]))*4 +1,0)</f>
        <v>3</v>
      </c>
      <c r="O2119" s="1">
        <f>ROUND(_xlfn.PERCENTRANK.INC(customers[total_orders],customers[[#This Row],[total_orders]])*4+1,0)</f>
        <v>4</v>
      </c>
      <c r="P2119" s="1">
        <f>ROUND(_xlfn.PERCENTRANK.INC(customers[total_spend_usd],customers[[#This Row],[total_spend_usd]])*4+1,0)</f>
        <v>3</v>
      </c>
      <c r="Q2119" s="1">
        <v>343</v>
      </c>
      <c r="R2119" s="1" t="str">
        <f>_xlfn.XLOOKUP(Q2119,RFM[RFM Score],RFM[Client Segmentation])</f>
        <v>Need Attention</v>
      </c>
    </row>
    <row r="2120" spans="1:18" x14ac:dyDescent="0.3">
      <c r="A2120" t="s">
        <v>2172</v>
      </c>
      <c r="B2120" t="s">
        <v>88</v>
      </c>
      <c r="C2120">
        <v>38</v>
      </c>
      <c r="D2120" t="s">
        <v>8068</v>
      </c>
      <c r="E2120" t="s">
        <v>8084</v>
      </c>
      <c r="F2120" t="s">
        <v>12</v>
      </c>
      <c r="G2120">
        <v>8</v>
      </c>
      <c r="H2120" s="1">
        <v>6474</v>
      </c>
      <c r="I2120">
        <v>55163</v>
      </c>
      <c r="J2120" s="1">
        <v>3</v>
      </c>
      <c r="K2120" t="s">
        <v>28</v>
      </c>
      <c r="L2120" t="s">
        <v>14</v>
      </c>
      <c r="M2120" t="s">
        <v>23</v>
      </c>
      <c r="N2120" s="1">
        <f xml:space="preserve"> ROUND((1 - _xlfn.PERCENTRANK.INC(customers[days_since_last_purchase],customers[[#This Row],[days_since_last_purchase]]))*4 +1,0)</f>
        <v>5</v>
      </c>
      <c r="O2120" s="1">
        <f>ROUND(_xlfn.PERCENTRANK.INC(customers[total_orders],customers[[#This Row],[total_orders]])*4+1,0)</f>
        <v>2</v>
      </c>
      <c r="P2120" s="1">
        <f>ROUND(_xlfn.PERCENTRANK.INC(customers[total_spend_usd],customers[[#This Row],[total_spend_usd]])*4+1,0)</f>
        <v>3</v>
      </c>
      <c r="Q2120" s="1">
        <v>523</v>
      </c>
      <c r="R2120" s="1" t="str">
        <f>_xlfn.XLOOKUP(Q2120,RFM[RFM Score],RFM[Client Segmentation])</f>
        <v>Promising</v>
      </c>
    </row>
    <row r="2121" spans="1:18" x14ac:dyDescent="0.3">
      <c r="A2121" t="s">
        <v>2173</v>
      </c>
      <c r="B2121" t="s">
        <v>11</v>
      </c>
      <c r="C2121">
        <v>32</v>
      </c>
      <c r="D2121" t="s">
        <v>8070</v>
      </c>
      <c r="E2121" t="s">
        <v>8084</v>
      </c>
      <c r="F2121" t="s">
        <v>12</v>
      </c>
      <c r="G2121">
        <v>11</v>
      </c>
      <c r="H2121" s="1">
        <v>4724</v>
      </c>
      <c r="I2121">
        <v>53856</v>
      </c>
      <c r="J2121" s="1">
        <v>0</v>
      </c>
      <c r="K2121" t="s">
        <v>40</v>
      </c>
      <c r="L2121" t="s">
        <v>14</v>
      </c>
      <c r="M2121" t="s">
        <v>15</v>
      </c>
      <c r="N2121" s="1">
        <f xml:space="preserve"> ROUND((1 - _xlfn.PERCENTRANK.INC(customers[days_since_last_purchase],customers[[#This Row],[days_since_last_purchase]]))*4 +1,0)</f>
        <v>5</v>
      </c>
      <c r="O2121" s="1">
        <f>ROUND(_xlfn.PERCENTRANK.INC(customers[total_orders],customers[[#This Row],[total_orders]])*4+1,0)</f>
        <v>3</v>
      </c>
      <c r="P2121" s="1">
        <f>ROUND(_xlfn.PERCENTRANK.INC(customers[total_spend_usd],customers[[#This Row],[total_spend_usd]])*4+1,0)</f>
        <v>3</v>
      </c>
      <c r="Q2121" s="1">
        <v>533</v>
      </c>
      <c r="R2121" s="1" t="str">
        <f>_xlfn.XLOOKUP(Q2121,RFM[RFM Score],RFM[Client Segmentation])</f>
        <v>Potential Loyalist</v>
      </c>
    </row>
    <row r="2122" spans="1:18" x14ac:dyDescent="0.3">
      <c r="A2122" t="s">
        <v>2174</v>
      </c>
      <c r="B2122" t="s">
        <v>64</v>
      </c>
      <c r="C2122">
        <v>18</v>
      </c>
      <c r="D2122" t="s">
        <v>8069</v>
      </c>
      <c r="E2122" t="s">
        <v>8084</v>
      </c>
      <c r="F2122" t="s">
        <v>12</v>
      </c>
      <c r="G2122">
        <v>13</v>
      </c>
      <c r="H2122" s="1">
        <v>7923</v>
      </c>
      <c r="I2122">
        <v>104948</v>
      </c>
      <c r="J2122" s="1">
        <v>107</v>
      </c>
      <c r="K2122" t="s">
        <v>40</v>
      </c>
      <c r="L2122" t="s">
        <v>22</v>
      </c>
      <c r="M2122" t="s">
        <v>23</v>
      </c>
      <c r="N2122" s="1">
        <f xml:space="preserve"> ROUND((1 - _xlfn.PERCENTRANK.INC(customers[days_since_last_purchase],customers[[#This Row],[days_since_last_purchase]]))*4 +1,0)</f>
        <v>2</v>
      </c>
      <c r="O2122" s="1">
        <f>ROUND(_xlfn.PERCENTRANK.INC(customers[total_orders],customers[[#This Row],[total_orders]])*4+1,0)</f>
        <v>3</v>
      </c>
      <c r="P2122" s="1">
        <f>ROUND(_xlfn.PERCENTRANK.INC(customers[total_spend_usd],customers[[#This Row],[total_spend_usd]])*4+1,0)</f>
        <v>3</v>
      </c>
      <c r="Q2122" s="1">
        <v>233</v>
      </c>
      <c r="R2122" s="1" t="str">
        <f>_xlfn.XLOOKUP(Q2122,RFM[RFM Score],RFM[Client Segmentation])</f>
        <v>Hibernating</v>
      </c>
    </row>
    <row r="2123" spans="1:18" x14ac:dyDescent="0.3">
      <c r="A2123" t="s">
        <v>2175</v>
      </c>
      <c r="B2123" t="s">
        <v>11</v>
      </c>
      <c r="C2123">
        <v>18</v>
      </c>
      <c r="D2123" t="s">
        <v>8069</v>
      </c>
      <c r="E2123" t="s">
        <v>8084</v>
      </c>
      <c r="F2123" t="s">
        <v>17</v>
      </c>
      <c r="G2123">
        <v>7</v>
      </c>
      <c r="H2123" s="1">
        <v>10026</v>
      </c>
      <c r="I2123">
        <v>66269</v>
      </c>
      <c r="J2123" s="1">
        <v>81</v>
      </c>
      <c r="K2123" t="s">
        <v>25</v>
      </c>
      <c r="L2123" t="s">
        <v>19</v>
      </c>
      <c r="M2123" t="s">
        <v>15</v>
      </c>
      <c r="N2123" s="1">
        <f xml:space="preserve"> ROUND((1 - _xlfn.PERCENTRANK.INC(customers[days_since_last_purchase],customers[[#This Row],[days_since_last_purchase]]))*4 +1,0)</f>
        <v>2</v>
      </c>
      <c r="O2123" s="1">
        <f>ROUND(_xlfn.PERCENTRANK.INC(customers[total_orders],customers[[#This Row],[total_orders]])*4+1,0)</f>
        <v>2</v>
      </c>
      <c r="P2123" s="1">
        <f>ROUND(_xlfn.PERCENTRANK.INC(customers[total_spend_usd],customers[[#This Row],[total_spend_usd]])*4+1,0)</f>
        <v>3</v>
      </c>
      <c r="Q2123" s="1">
        <v>223</v>
      </c>
      <c r="R2123" s="1" t="str">
        <f>_xlfn.XLOOKUP(Q2123,RFM[RFM Score],RFM[Client Segmentation])</f>
        <v>Hibernating</v>
      </c>
    </row>
    <row r="2124" spans="1:18" x14ac:dyDescent="0.3">
      <c r="A2124" t="s">
        <v>2176</v>
      </c>
      <c r="B2124" t="s">
        <v>33</v>
      </c>
      <c r="C2124">
        <v>19</v>
      </c>
      <c r="D2124" t="s">
        <v>8069</v>
      </c>
      <c r="E2124" t="s">
        <v>8087</v>
      </c>
      <c r="F2124" t="s">
        <v>12</v>
      </c>
      <c r="G2124">
        <v>24</v>
      </c>
      <c r="H2124" s="1">
        <v>5102</v>
      </c>
      <c r="I2124">
        <v>138731</v>
      </c>
      <c r="J2124" s="1">
        <v>127</v>
      </c>
      <c r="K2124" t="s">
        <v>124</v>
      </c>
      <c r="L2124" t="s">
        <v>19</v>
      </c>
      <c r="M2124" t="s">
        <v>23</v>
      </c>
      <c r="N2124" s="1">
        <f xml:space="preserve"> ROUND((1 - _xlfn.PERCENTRANK.INC(customers[days_since_last_purchase],customers[[#This Row],[days_since_last_purchase]]))*4 +1,0)</f>
        <v>1</v>
      </c>
      <c r="O2124" s="1">
        <f>ROUND(_xlfn.PERCENTRANK.INC(customers[total_orders],customers[[#This Row],[total_orders]])*4+1,0)</f>
        <v>4</v>
      </c>
      <c r="P2124" s="1">
        <f>ROUND(_xlfn.PERCENTRANK.INC(customers[total_spend_usd],customers[[#This Row],[total_spend_usd]])*4+1,0)</f>
        <v>4</v>
      </c>
      <c r="Q2124" s="1">
        <v>144</v>
      </c>
      <c r="R2124" s="1" t="str">
        <f>_xlfn.XLOOKUP(Q2124,RFM[RFM Score],RFM[Client Segmentation])</f>
        <v>Cannot Lose Them</v>
      </c>
    </row>
    <row r="2125" spans="1:18" x14ac:dyDescent="0.3">
      <c r="A2125" t="s">
        <v>2177</v>
      </c>
      <c r="B2125" t="s">
        <v>96</v>
      </c>
      <c r="C2125">
        <v>32</v>
      </c>
      <c r="D2125" t="s">
        <v>8070</v>
      </c>
      <c r="E2125" t="s">
        <v>8087</v>
      </c>
      <c r="F2125" t="s">
        <v>12</v>
      </c>
      <c r="G2125">
        <v>2</v>
      </c>
      <c r="H2125" s="1">
        <v>5415</v>
      </c>
      <c r="I2125">
        <v>12406</v>
      </c>
      <c r="J2125" s="1">
        <v>115</v>
      </c>
      <c r="K2125" t="s">
        <v>37</v>
      </c>
      <c r="L2125" t="s">
        <v>47</v>
      </c>
      <c r="M2125" t="s">
        <v>23</v>
      </c>
      <c r="N2125" s="1">
        <f xml:space="preserve"> ROUND((1 - _xlfn.PERCENTRANK.INC(customers[days_since_last_purchase],customers[[#This Row],[days_since_last_purchase]]))*4 +1,0)</f>
        <v>2</v>
      </c>
      <c r="O2125" s="1">
        <f>ROUND(_xlfn.PERCENTRANK.INC(customers[total_orders],customers[[#This Row],[total_orders]])*4+1,0)</f>
        <v>1</v>
      </c>
      <c r="P2125" s="1">
        <f>ROUND(_xlfn.PERCENTRANK.INC(customers[total_spend_usd],customers[[#This Row],[total_spend_usd]])*4+1,0)</f>
        <v>2</v>
      </c>
      <c r="Q2125" s="1">
        <v>212</v>
      </c>
      <c r="R2125" s="1" t="str">
        <f>_xlfn.XLOOKUP(Q2125,RFM[RFM Score],RFM[Client Segmentation])</f>
        <v>Hibernating</v>
      </c>
    </row>
    <row r="2126" spans="1:18" x14ac:dyDescent="0.3">
      <c r="A2126" t="s">
        <v>2178</v>
      </c>
      <c r="B2126" t="s">
        <v>11</v>
      </c>
      <c r="C2126">
        <v>21</v>
      </c>
      <c r="D2126" t="s">
        <v>8069</v>
      </c>
      <c r="E2126" t="s">
        <v>8087</v>
      </c>
      <c r="F2126" t="s">
        <v>17</v>
      </c>
      <c r="G2126">
        <v>11</v>
      </c>
      <c r="H2126" s="1">
        <v>27008</v>
      </c>
      <c r="I2126">
        <v>257288</v>
      </c>
      <c r="J2126" s="1">
        <v>8</v>
      </c>
      <c r="K2126" t="s">
        <v>21</v>
      </c>
      <c r="L2126" t="s">
        <v>47</v>
      </c>
      <c r="M2126" t="s">
        <v>23</v>
      </c>
      <c r="N2126" s="1">
        <f xml:space="preserve"> ROUND((1 - _xlfn.PERCENTRANK.INC(customers[days_since_last_purchase],customers[[#This Row],[days_since_last_purchase]]))*4 +1,0)</f>
        <v>4</v>
      </c>
      <c r="O2126" s="1">
        <f>ROUND(_xlfn.PERCENTRANK.INC(customers[total_orders],customers[[#This Row],[total_orders]])*4+1,0)</f>
        <v>3</v>
      </c>
      <c r="P2126" s="1">
        <f>ROUND(_xlfn.PERCENTRANK.INC(customers[total_spend_usd],customers[[#This Row],[total_spend_usd]])*4+1,0)</f>
        <v>4</v>
      </c>
      <c r="Q2126" s="1">
        <v>434</v>
      </c>
      <c r="R2126" s="1" t="str">
        <f>_xlfn.XLOOKUP(Q2126,RFM[RFM Score],RFM[Client Segmentation])</f>
        <v>Need Attention</v>
      </c>
    </row>
    <row r="2127" spans="1:18" x14ac:dyDescent="0.3">
      <c r="A2127" t="s">
        <v>2179</v>
      </c>
      <c r="B2127" t="s">
        <v>68</v>
      </c>
      <c r="C2127">
        <v>39</v>
      </c>
      <c r="D2127" t="s">
        <v>8068</v>
      </c>
      <c r="E2127" t="s">
        <v>8084</v>
      </c>
      <c r="F2127" t="s">
        <v>17</v>
      </c>
      <c r="G2127">
        <v>26</v>
      </c>
      <c r="H2127" s="1">
        <v>4498</v>
      </c>
      <c r="I2127">
        <v>103923</v>
      </c>
      <c r="J2127" s="1">
        <v>180</v>
      </c>
      <c r="K2127" t="s">
        <v>21</v>
      </c>
      <c r="L2127" t="s">
        <v>47</v>
      </c>
      <c r="M2127" t="s">
        <v>15</v>
      </c>
      <c r="N2127" s="1">
        <f xml:space="preserve"> ROUND((1 - _xlfn.PERCENTRANK.INC(customers[days_since_last_purchase],customers[[#This Row],[days_since_last_purchase]]))*4 +1,0)</f>
        <v>1</v>
      </c>
      <c r="O2127" s="1">
        <f>ROUND(_xlfn.PERCENTRANK.INC(customers[total_orders],customers[[#This Row],[total_orders]])*4+1,0)</f>
        <v>4</v>
      </c>
      <c r="P2127" s="1">
        <f>ROUND(_xlfn.PERCENTRANK.INC(customers[total_spend_usd],customers[[#This Row],[total_spend_usd]])*4+1,0)</f>
        <v>3</v>
      </c>
      <c r="Q2127" s="1">
        <v>143</v>
      </c>
      <c r="R2127" s="1" t="str">
        <f>_xlfn.XLOOKUP(Q2127,RFM[RFM Score],RFM[Client Segmentation])</f>
        <v>At Risk</v>
      </c>
    </row>
    <row r="2128" spans="1:18" x14ac:dyDescent="0.3">
      <c r="A2128" t="s">
        <v>2180</v>
      </c>
      <c r="B2128" t="s">
        <v>11</v>
      </c>
      <c r="C2128">
        <v>41</v>
      </c>
      <c r="D2128" t="s">
        <v>8068</v>
      </c>
      <c r="E2128" t="s">
        <v>8087</v>
      </c>
      <c r="F2128" t="s">
        <v>12</v>
      </c>
      <c r="G2128">
        <v>51</v>
      </c>
      <c r="H2128" s="1">
        <v>10988</v>
      </c>
      <c r="I2128">
        <v>602025</v>
      </c>
      <c r="J2128" s="1">
        <v>7</v>
      </c>
      <c r="K2128" t="s">
        <v>124</v>
      </c>
      <c r="L2128" t="s">
        <v>14</v>
      </c>
      <c r="M2128" t="s">
        <v>15</v>
      </c>
      <c r="N2128" s="1">
        <f xml:space="preserve"> ROUND((1 - _xlfn.PERCENTRANK.INC(customers[days_since_last_purchase],customers[[#This Row],[days_since_last_purchase]]))*4 +1,0)</f>
        <v>5</v>
      </c>
      <c r="O2128" s="1">
        <f>ROUND(_xlfn.PERCENTRANK.INC(customers[total_orders],customers[[#This Row],[total_orders]])*4+1,0)</f>
        <v>5</v>
      </c>
      <c r="P2128" s="1">
        <f>ROUND(_xlfn.PERCENTRANK.INC(customers[total_spend_usd],customers[[#This Row],[total_spend_usd]])*4+1,0)</f>
        <v>5</v>
      </c>
      <c r="Q2128" s="1">
        <v>555</v>
      </c>
      <c r="R2128" s="1" t="str">
        <f>_xlfn.XLOOKUP(Q2128,RFM[RFM Score],RFM[Client Segmentation])</f>
        <v>Champion</v>
      </c>
    </row>
    <row r="2129" spans="1:18" x14ac:dyDescent="0.3">
      <c r="A2129" t="s">
        <v>2181</v>
      </c>
      <c r="B2129" t="s">
        <v>61</v>
      </c>
      <c r="C2129">
        <v>36</v>
      </c>
      <c r="D2129" t="s">
        <v>8068</v>
      </c>
      <c r="E2129" t="s">
        <v>8085</v>
      </c>
      <c r="F2129" t="s">
        <v>17</v>
      </c>
      <c r="G2129">
        <v>1</v>
      </c>
      <c r="H2129" s="1">
        <v>500</v>
      </c>
      <c r="I2129">
        <v>4823</v>
      </c>
      <c r="J2129" s="1">
        <v>68</v>
      </c>
      <c r="K2129" t="s">
        <v>55</v>
      </c>
      <c r="L2129" t="s">
        <v>14</v>
      </c>
      <c r="M2129" t="s">
        <v>23</v>
      </c>
      <c r="N2129" s="1">
        <f xml:space="preserve"> ROUND((1 - _xlfn.PERCENTRANK.INC(customers[days_since_last_purchase],customers[[#This Row],[days_since_last_purchase]]))*4 +1,0)</f>
        <v>2</v>
      </c>
      <c r="O2129" s="1">
        <f>ROUND(_xlfn.PERCENTRANK.INC(customers[total_orders],customers[[#This Row],[total_orders]])*4+1,0)</f>
        <v>1</v>
      </c>
      <c r="P2129" s="1">
        <f>ROUND(_xlfn.PERCENTRANK.INC(customers[total_spend_usd],customers[[#This Row],[total_spend_usd]])*4+1,0)</f>
        <v>1</v>
      </c>
      <c r="Q2129" s="1">
        <v>211</v>
      </c>
      <c r="R2129" s="1" t="str">
        <f>_xlfn.XLOOKUP(Q2129,RFM[RFM Score],RFM[Client Segmentation])</f>
        <v>Hibernating</v>
      </c>
    </row>
    <row r="2130" spans="1:18" x14ac:dyDescent="0.3">
      <c r="A2130" t="s">
        <v>2182</v>
      </c>
      <c r="B2130" t="s">
        <v>11</v>
      </c>
      <c r="C2130">
        <v>24</v>
      </c>
      <c r="D2130" t="s">
        <v>8069</v>
      </c>
      <c r="E2130" t="s">
        <v>8084</v>
      </c>
      <c r="F2130" t="s">
        <v>17</v>
      </c>
      <c r="G2130">
        <v>17</v>
      </c>
      <c r="H2130" s="1">
        <v>9538</v>
      </c>
      <c r="I2130">
        <v>138978</v>
      </c>
      <c r="J2130" s="1">
        <v>64</v>
      </c>
      <c r="K2130" t="s">
        <v>28</v>
      </c>
      <c r="L2130" t="s">
        <v>47</v>
      </c>
      <c r="M2130" t="s">
        <v>23</v>
      </c>
      <c r="N2130" s="1">
        <f xml:space="preserve"> ROUND((1 - _xlfn.PERCENTRANK.INC(customers[days_since_last_purchase],customers[[#This Row],[days_since_last_purchase]]))*4 +1,0)</f>
        <v>2</v>
      </c>
      <c r="O2130" s="1">
        <f>ROUND(_xlfn.PERCENTRANK.INC(customers[total_orders],customers[[#This Row],[total_orders]])*4+1,0)</f>
        <v>3</v>
      </c>
      <c r="P2130" s="1">
        <f>ROUND(_xlfn.PERCENTRANK.INC(customers[total_spend_usd],customers[[#This Row],[total_spend_usd]])*4+1,0)</f>
        <v>4</v>
      </c>
      <c r="Q2130" s="1">
        <v>234</v>
      </c>
      <c r="R2130" s="1" t="str">
        <f>_xlfn.XLOOKUP(Q2130,RFM[RFM Score],RFM[Client Segmentation])</f>
        <v>At Risk</v>
      </c>
    </row>
    <row r="2131" spans="1:18" x14ac:dyDescent="0.3">
      <c r="A2131" t="s">
        <v>2183</v>
      </c>
      <c r="B2131" t="s">
        <v>107</v>
      </c>
      <c r="C2131">
        <v>48</v>
      </c>
      <c r="D2131" t="s">
        <v>8071</v>
      </c>
      <c r="E2131" t="s">
        <v>8086</v>
      </c>
      <c r="F2131" t="s">
        <v>17</v>
      </c>
      <c r="G2131">
        <v>11</v>
      </c>
      <c r="H2131" s="1">
        <v>18661</v>
      </c>
      <c r="I2131">
        <v>21572</v>
      </c>
      <c r="J2131" s="1">
        <v>72</v>
      </c>
      <c r="K2131" t="s">
        <v>28</v>
      </c>
      <c r="L2131" t="s">
        <v>19</v>
      </c>
      <c r="M2131" t="s">
        <v>15</v>
      </c>
      <c r="N2131" s="1">
        <f xml:space="preserve"> ROUND((1 - _xlfn.PERCENTRANK.INC(customers[days_since_last_purchase],customers[[#This Row],[days_since_last_purchase]]))*4 +1,0)</f>
        <v>2</v>
      </c>
      <c r="O2131" s="1">
        <f>ROUND(_xlfn.PERCENTRANK.INC(customers[total_orders],customers[[#This Row],[total_orders]])*4+1,0)</f>
        <v>3</v>
      </c>
      <c r="P2131" s="1">
        <f>ROUND(_xlfn.PERCENTRANK.INC(customers[total_spend_usd],customers[[#This Row],[total_spend_usd]])*4+1,0)</f>
        <v>2</v>
      </c>
      <c r="Q2131" s="1">
        <v>232</v>
      </c>
      <c r="R2131" s="1" t="str">
        <f>_xlfn.XLOOKUP(Q2131,RFM[RFM Score],RFM[Client Segmentation])</f>
        <v>Hibernating</v>
      </c>
    </row>
    <row r="2132" spans="1:18" x14ac:dyDescent="0.3">
      <c r="A2132" t="s">
        <v>2184</v>
      </c>
      <c r="B2132" t="s">
        <v>27</v>
      </c>
      <c r="C2132">
        <v>26</v>
      </c>
      <c r="D2132" t="s">
        <v>8070</v>
      </c>
      <c r="E2132" t="s">
        <v>8084</v>
      </c>
      <c r="F2132" t="s">
        <v>12</v>
      </c>
      <c r="G2132">
        <v>15</v>
      </c>
      <c r="H2132" s="1">
        <v>2828</v>
      </c>
      <c r="I2132">
        <v>46174</v>
      </c>
      <c r="J2132" s="1">
        <v>95</v>
      </c>
      <c r="K2132" t="s">
        <v>13</v>
      </c>
      <c r="L2132" t="s">
        <v>14</v>
      </c>
      <c r="M2132" t="s">
        <v>15</v>
      </c>
      <c r="N2132" s="1">
        <f xml:space="preserve"> ROUND((1 - _xlfn.PERCENTRANK.INC(customers[days_since_last_purchase],customers[[#This Row],[days_since_last_purchase]]))*4 +1,0)</f>
        <v>2</v>
      </c>
      <c r="O2132" s="1">
        <f>ROUND(_xlfn.PERCENTRANK.INC(customers[total_orders],customers[[#This Row],[total_orders]])*4+1,0)</f>
        <v>3</v>
      </c>
      <c r="P2132" s="1">
        <f>ROUND(_xlfn.PERCENTRANK.INC(customers[total_spend_usd],customers[[#This Row],[total_spend_usd]])*4+1,0)</f>
        <v>3</v>
      </c>
      <c r="Q2132" s="1">
        <v>233</v>
      </c>
      <c r="R2132" s="1" t="str">
        <f>_xlfn.XLOOKUP(Q2132,RFM[RFM Score],RFM[Client Segmentation])</f>
        <v>Hibernating</v>
      </c>
    </row>
    <row r="2133" spans="1:18" x14ac:dyDescent="0.3">
      <c r="A2133" t="s">
        <v>2185</v>
      </c>
      <c r="B2133" t="s">
        <v>43</v>
      </c>
      <c r="C2133">
        <v>20</v>
      </c>
      <c r="D2133" t="s">
        <v>8069</v>
      </c>
      <c r="E2133" t="s">
        <v>8084</v>
      </c>
      <c r="F2133" t="s">
        <v>17</v>
      </c>
      <c r="G2133">
        <v>73</v>
      </c>
      <c r="H2133" s="1">
        <v>7041</v>
      </c>
      <c r="I2133">
        <v>523279</v>
      </c>
      <c r="J2133" s="1">
        <v>30</v>
      </c>
      <c r="K2133" t="s">
        <v>25</v>
      </c>
      <c r="L2133" t="s">
        <v>45</v>
      </c>
      <c r="M2133" t="s">
        <v>23</v>
      </c>
      <c r="N2133" s="1">
        <f xml:space="preserve"> ROUND((1 - _xlfn.PERCENTRANK.INC(customers[days_since_last_purchase],customers[[#This Row],[days_since_last_purchase]]))*4 +1,0)</f>
        <v>3</v>
      </c>
      <c r="O2133" s="1">
        <f>ROUND(_xlfn.PERCENTRANK.INC(customers[total_orders],customers[[#This Row],[total_orders]])*4+1,0)</f>
        <v>5</v>
      </c>
      <c r="P2133" s="1">
        <f>ROUND(_xlfn.PERCENTRANK.INC(customers[total_spend_usd],customers[[#This Row],[total_spend_usd]])*4+1,0)</f>
        <v>5</v>
      </c>
      <c r="Q2133" s="1">
        <v>355</v>
      </c>
      <c r="R2133" s="1" t="str">
        <f>_xlfn.XLOOKUP(Q2133,RFM[RFM Score],RFM[Client Segmentation])</f>
        <v>Loyal Customer</v>
      </c>
    </row>
    <row r="2134" spans="1:18" x14ac:dyDescent="0.3">
      <c r="A2134" t="s">
        <v>2186</v>
      </c>
      <c r="B2134" t="s">
        <v>96</v>
      </c>
      <c r="C2134">
        <v>18</v>
      </c>
      <c r="D2134" t="s">
        <v>8069</v>
      </c>
      <c r="E2134" t="s">
        <v>8087</v>
      </c>
      <c r="F2134" t="s">
        <v>12</v>
      </c>
      <c r="G2134">
        <v>14</v>
      </c>
      <c r="H2134" s="1">
        <v>17781</v>
      </c>
      <c r="I2134">
        <v>278146</v>
      </c>
      <c r="J2134" s="1">
        <v>176</v>
      </c>
      <c r="K2134" t="s">
        <v>21</v>
      </c>
      <c r="L2134" t="s">
        <v>22</v>
      </c>
      <c r="M2134" t="s">
        <v>15</v>
      </c>
      <c r="N2134" s="1">
        <f xml:space="preserve"> ROUND((1 - _xlfn.PERCENTRANK.INC(customers[days_since_last_purchase],customers[[#This Row],[days_since_last_purchase]]))*4 +1,0)</f>
        <v>1</v>
      </c>
      <c r="O2134" s="1">
        <f>ROUND(_xlfn.PERCENTRANK.INC(customers[total_orders],customers[[#This Row],[total_orders]])*4+1,0)</f>
        <v>3</v>
      </c>
      <c r="P2134" s="1">
        <f>ROUND(_xlfn.PERCENTRANK.INC(customers[total_spend_usd],customers[[#This Row],[total_spend_usd]])*4+1,0)</f>
        <v>4</v>
      </c>
      <c r="Q2134" s="1">
        <v>134</v>
      </c>
      <c r="R2134" s="1" t="str">
        <f>_xlfn.XLOOKUP(Q2134,RFM[RFM Score],RFM[Client Segmentation])</f>
        <v>At Risk</v>
      </c>
    </row>
    <row r="2135" spans="1:18" x14ac:dyDescent="0.3">
      <c r="A2135" t="s">
        <v>2187</v>
      </c>
      <c r="B2135" t="s">
        <v>43</v>
      </c>
      <c r="C2135">
        <v>30</v>
      </c>
      <c r="D2135" t="s">
        <v>8070</v>
      </c>
      <c r="E2135" t="s">
        <v>8085</v>
      </c>
      <c r="F2135" t="s">
        <v>12</v>
      </c>
      <c r="G2135">
        <v>12</v>
      </c>
      <c r="H2135" s="1">
        <v>4747</v>
      </c>
      <c r="I2135">
        <v>62911</v>
      </c>
      <c r="J2135" s="1">
        <v>344</v>
      </c>
      <c r="K2135" t="s">
        <v>31</v>
      </c>
      <c r="L2135" t="s">
        <v>14</v>
      </c>
      <c r="M2135" t="s">
        <v>23</v>
      </c>
      <c r="N2135" s="1">
        <f xml:space="preserve"> ROUND((1 - _xlfn.PERCENTRANK.INC(customers[days_since_last_purchase],customers[[#This Row],[days_since_last_purchase]]))*4 +1,0)</f>
        <v>1</v>
      </c>
      <c r="O2135" s="1">
        <f>ROUND(_xlfn.PERCENTRANK.INC(customers[total_orders],customers[[#This Row],[total_orders]])*4+1,0)</f>
        <v>3</v>
      </c>
      <c r="P2135" s="1">
        <f>ROUND(_xlfn.PERCENTRANK.INC(customers[total_spend_usd],customers[[#This Row],[total_spend_usd]])*4+1,0)</f>
        <v>3</v>
      </c>
      <c r="Q2135" s="1">
        <v>133</v>
      </c>
      <c r="R2135" s="1" t="str">
        <f>_xlfn.XLOOKUP(Q2135,RFM[RFM Score],RFM[Client Segmentation])</f>
        <v>At Risk</v>
      </c>
    </row>
    <row r="2136" spans="1:18" x14ac:dyDescent="0.3">
      <c r="A2136" t="s">
        <v>2188</v>
      </c>
      <c r="B2136" t="s">
        <v>27</v>
      </c>
      <c r="C2136">
        <v>51</v>
      </c>
      <c r="D2136" t="s">
        <v>8071</v>
      </c>
      <c r="E2136" t="s">
        <v>8084</v>
      </c>
      <c r="F2136" t="s">
        <v>12</v>
      </c>
      <c r="G2136">
        <v>3</v>
      </c>
      <c r="H2136" s="1">
        <v>4552</v>
      </c>
      <c r="I2136">
        <v>15511</v>
      </c>
      <c r="J2136" s="1">
        <v>47</v>
      </c>
      <c r="K2136" t="s">
        <v>52</v>
      </c>
      <c r="L2136" t="s">
        <v>19</v>
      </c>
      <c r="M2136" t="s">
        <v>23</v>
      </c>
      <c r="N2136" s="1">
        <f xml:space="preserve"> ROUND((1 - _xlfn.PERCENTRANK.INC(customers[days_since_last_purchase],customers[[#This Row],[days_since_last_purchase]]))*4 +1,0)</f>
        <v>3</v>
      </c>
      <c r="O2136" s="1">
        <f>ROUND(_xlfn.PERCENTRANK.INC(customers[total_orders],customers[[#This Row],[total_orders]])*4+1,0)</f>
        <v>1</v>
      </c>
      <c r="P2136" s="1">
        <f>ROUND(_xlfn.PERCENTRANK.INC(customers[total_spend_usd],customers[[#This Row],[total_spend_usd]])*4+1,0)</f>
        <v>2</v>
      </c>
      <c r="Q2136" s="1">
        <v>312</v>
      </c>
      <c r="R2136" s="1" t="str">
        <f>_xlfn.XLOOKUP(Q2136,RFM[RFM Score],RFM[Client Segmentation])</f>
        <v>About To Sleep</v>
      </c>
    </row>
    <row r="2137" spans="1:18" x14ac:dyDescent="0.3">
      <c r="A2137" t="s">
        <v>2189</v>
      </c>
      <c r="B2137" t="s">
        <v>61</v>
      </c>
      <c r="C2137">
        <v>31</v>
      </c>
      <c r="D2137" t="s">
        <v>8070</v>
      </c>
      <c r="E2137" t="s">
        <v>8085</v>
      </c>
      <c r="F2137" t="s">
        <v>12</v>
      </c>
      <c r="G2137">
        <v>14</v>
      </c>
      <c r="H2137" s="1">
        <v>10866</v>
      </c>
      <c r="I2137">
        <v>172277</v>
      </c>
      <c r="J2137" s="1">
        <v>46</v>
      </c>
      <c r="K2137" t="s">
        <v>44</v>
      </c>
      <c r="L2137" t="s">
        <v>34</v>
      </c>
      <c r="M2137" t="s">
        <v>23</v>
      </c>
      <c r="N2137" s="1">
        <f xml:space="preserve"> ROUND((1 - _xlfn.PERCENTRANK.INC(customers[days_since_last_purchase],customers[[#This Row],[days_since_last_purchase]]))*4 +1,0)</f>
        <v>3</v>
      </c>
      <c r="O2137" s="1">
        <f>ROUND(_xlfn.PERCENTRANK.INC(customers[total_orders],customers[[#This Row],[total_orders]])*4+1,0)</f>
        <v>3</v>
      </c>
      <c r="P2137" s="1">
        <f>ROUND(_xlfn.PERCENTRANK.INC(customers[total_spend_usd],customers[[#This Row],[total_spend_usd]])*4+1,0)</f>
        <v>4</v>
      </c>
      <c r="Q2137" s="1">
        <v>334</v>
      </c>
      <c r="R2137" s="1" t="str">
        <f>_xlfn.XLOOKUP(Q2137,RFM[RFM Score],RFM[Client Segmentation])</f>
        <v>Need Attention</v>
      </c>
    </row>
    <row r="2138" spans="1:18" x14ac:dyDescent="0.3">
      <c r="A2138" t="s">
        <v>2190</v>
      </c>
      <c r="B2138" t="s">
        <v>30</v>
      </c>
      <c r="C2138">
        <v>47</v>
      </c>
      <c r="D2138" t="s">
        <v>8071</v>
      </c>
      <c r="E2138" t="s">
        <v>8084</v>
      </c>
      <c r="F2138" t="s">
        <v>17</v>
      </c>
      <c r="G2138">
        <v>14</v>
      </c>
      <c r="H2138" s="1">
        <v>7505</v>
      </c>
      <c r="I2138">
        <v>94287</v>
      </c>
      <c r="J2138" s="1">
        <v>9</v>
      </c>
      <c r="K2138" t="s">
        <v>28</v>
      </c>
      <c r="L2138" t="s">
        <v>19</v>
      </c>
      <c r="M2138" t="s">
        <v>23</v>
      </c>
      <c r="N2138" s="1">
        <f xml:space="preserve"> ROUND((1 - _xlfn.PERCENTRANK.INC(customers[days_since_last_purchase],customers[[#This Row],[days_since_last_purchase]]))*4 +1,0)</f>
        <v>4</v>
      </c>
      <c r="O2138" s="1">
        <f>ROUND(_xlfn.PERCENTRANK.INC(customers[total_orders],customers[[#This Row],[total_orders]])*4+1,0)</f>
        <v>3</v>
      </c>
      <c r="P2138" s="1">
        <f>ROUND(_xlfn.PERCENTRANK.INC(customers[total_spend_usd],customers[[#This Row],[total_spend_usd]])*4+1,0)</f>
        <v>3</v>
      </c>
      <c r="Q2138" s="1">
        <v>433</v>
      </c>
      <c r="R2138" s="1" t="str">
        <f>_xlfn.XLOOKUP(Q2138,RFM[RFM Score],RFM[Client Segmentation])</f>
        <v>Potential Loyalist</v>
      </c>
    </row>
    <row r="2139" spans="1:18" x14ac:dyDescent="0.3">
      <c r="A2139" t="s">
        <v>2191</v>
      </c>
      <c r="B2139" t="s">
        <v>49</v>
      </c>
      <c r="C2139">
        <v>33</v>
      </c>
      <c r="D2139" t="s">
        <v>8070</v>
      </c>
      <c r="E2139" t="s">
        <v>8084</v>
      </c>
      <c r="F2139" t="s">
        <v>12</v>
      </c>
      <c r="G2139">
        <v>13</v>
      </c>
      <c r="H2139" s="1">
        <v>13616</v>
      </c>
      <c r="I2139">
        <v>154009</v>
      </c>
      <c r="J2139" s="1">
        <v>23</v>
      </c>
      <c r="K2139" t="s">
        <v>21</v>
      </c>
      <c r="L2139" t="s">
        <v>34</v>
      </c>
      <c r="M2139" t="s">
        <v>23</v>
      </c>
      <c r="N2139" s="1">
        <f xml:space="preserve"> ROUND((1 - _xlfn.PERCENTRANK.INC(customers[days_since_last_purchase],customers[[#This Row],[days_since_last_purchase]]))*4 +1,0)</f>
        <v>4</v>
      </c>
      <c r="O2139" s="1">
        <f>ROUND(_xlfn.PERCENTRANK.INC(customers[total_orders],customers[[#This Row],[total_orders]])*4+1,0)</f>
        <v>3</v>
      </c>
      <c r="P2139" s="1">
        <f>ROUND(_xlfn.PERCENTRANK.INC(customers[total_spend_usd],customers[[#This Row],[total_spend_usd]])*4+1,0)</f>
        <v>4</v>
      </c>
      <c r="Q2139" s="1">
        <v>434</v>
      </c>
      <c r="R2139" s="1" t="str">
        <f>_xlfn.XLOOKUP(Q2139,RFM[RFM Score],RFM[Client Segmentation])</f>
        <v>Need Attention</v>
      </c>
    </row>
    <row r="2140" spans="1:18" x14ac:dyDescent="0.3">
      <c r="A2140" t="s">
        <v>2192</v>
      </c>
      <c r="B2140" t="s">
        <v>11</v>
      </c>
      <c r="C2140">
        <v>37</v>
      </c>
      <c r="D2140" t="s">
        <v>8068</v>
      </c>
      <c r="E2140" t="s">
        <v>8087</v>
      </c>
      <c r="F2140" t="s">
        <v>12</v>
      </c>
      <c r="G2140">
        <v>10</v>
      </c>
      <c r="H2140" s="1">
        <v>8031</v>
      </c>
      <c r="I2140">
        <v>71275</v>
      </c>
      <c r="J2140" s="1">
        <v>27</v>
      </c>
      <c r="K2140" t="s">
        <v>55</v>
      </c>
      <c r="L2140" t="s">
        <v>14</v>
      </c>
      <c r="M2140" t="s">
        <v>15</v>
      </c>
      <c r="N2140" s="1">
        <f xml:space="preserve"> ROUND((1 - _xlfn.PERCENTRANK.INC(customers[days_since_last_purchase],customers[[#This Row],[days_since_last_purchase]]))*4 +1,0)</f>
        <v>4</v>
      </c>
      <c r="O2140" s="1">
        <f>ROUND(_xlfn.PERCENTRANK.INC(customers[total_orders],customers[[#This Row],[total_orders]])*4+1,0)</f>
        <v>3</v>
      </c>
      <c r="P2140" s="1">
        <f>ROUND(_xlfn.PERCENTRANK.INC(customers[total_spend_usd],customers[[#This Row],[total_spend_usd]])*4+1,0)</f>
        <v>3</v>
      </c>
      <c r="Q2140" s="1">
        <v>433</v>
      </c>
      <c r="R2140" s="1" t="str">
        <f>_xlfn.XLOOKUP(Q2140,RFM[RFM Score],RFM[Client Segmentation])</f>
        <v>Potential Loyalist</v>
      </c>
    </row>
    <row r="2141" spans="1:18" x14ac:dyDescent="0.3">
      <c r="A2141" t="s">
        <v>2193</v>
      </c>
      <c r="B2141" t="s">
        <v>51</v>
      </c>
      <c r="C2141">
        <v>42</v>
      </c>
      <c r="D2141" t="s">
        <v>8068</v>
      </c>
      <c r="E2141" t="s">
        <v>8085</v>
      </c>
      <c r="F2141" t="s">
        <v>12</v>
      </c>
      <c r="G2141">
        <v>70</v>
      </c>
      <c r="H2141" s="1">
        <v>7799</v>
      </c>
      <c r="I2141">
        <v>538814</v>
      </c>
      <c r="J2141" s="1">
        <v>73</v>
      </c>
      <c r="K2141" t="s">
        <v>18</v>
      </c>
      <c r="L2141" t="s">
        <v>47</v>
      </c>
      <c r="M2141" t="s">
        <v>23</v>
      </c>
      <c r="N2141" s="1">
        <f xml:space="preserve"> ROUND((1 - _xlfn.PERCENTRANK.INC(customers[days_since_last_purchase],customers[[#This Row],[days_since_last_purchase]]))*4 +1,0)</f>
        <v>2</v>
      </c>
      <c r="O2141" s="1">
        <f>ROUND(_xlfn.PERCENTRANK.INC(customers[total_orders],customers[[#This Row],[total_orders]])*4+1,0)</f>
        <v>5</v>
      </c>
      <c r="P2141" s="1">
        <f>ROUND(_xlfn.PERCENTRANK.INC(customers[total_spend_usd],customers[[#This Row],[total_spend_usd]])*4+1,0)</f>
        <v>5</v>
      </c>
      <c r="Q2141" s="1">
        <v>255</v>
      </c>
      <c r="R2141" s="1" t="str">
        <f>_xlfn.XLOOKUP(Q2141,RFM[RFM Score],RFM[Client Segmentation])</f>
        <v>At Risk</v>
      </c>
    </row>
    <row r="2142" spans="1:18" x14ac:dyDescent="0.3">
      <c r="A2142" t="s">
        <v>2194</v>
      </c>
      <c r="B2142" t="s">
        <v>51</v>
      </c>
      <c r="C2142">
        <v>22</v>
      </c>
      <c r="D2142" t="s">
        <v>8069</v>
      </c>
      <c r="E2142" t="s">
        <v>8084</v>
      </c>
      <c r="F2142" t="s">
        <v>12</v>
      </c>
      <c r="G2142">
        <v>10</v>
      </c>
      <c r="H2142" s="1">
        <v>8758</v>
      </c>
      <c r="I2142">
        <v>81758</v>
      </c>
      <c r="J2142" s="1">
        <v>67</v>
      </c>
      <c r="K2142" t="s">
        <v>44</v>
      </c>
      <c r="L2142" t="s">
        <v>14</v>
      </c>
      <c r="M2142" t="s">
        <v>23</v>
      </c>
      <c r="N2142" s="1">
        <f xml:space="preserve"> ROUND((1 - _xlfn.PERCENTRANK.INC(customers[days_since_last_purchase],customers[[#This Row],[days_since_last_purchase]]))*4 +1,0)</f>
        <v>2</v>
      </c>
      <c r="O2142" s="1">
        <f>ROUND(_xlfn.PERCENTRANK.INC(customers[total_orders],customers[[#This Row],[total_orders]])*4+1,0)</f>
        <v>3</v>
      </c>
      <c r="P2142" s="1">
        <f>ROUND(_xlfn.PERCENTRANK.INC(customers[total_spend_usd],customers[[#This Row],[total_spend_usd]])*4+1,0)</f>
        <v>3</v>
      </c>
      <c r="Q2142" s="1">
        <v>233</v>
      </c>
      <c r="R2142" s="1" t="str">
        <f>_xlfn.XLOOKUP(Q2142,RFM[RFM Score],RFM[Client Segmentation])</f>
        <v>Hibernating</v>
      </c>
    </row>
    <row r="2143" spans="1:18" x14ac:dyDescent="0.3">
      <c r="A2143" t="s">
        <v>2195</v>
      </c>
      <c r="B2143" t="s">
        <v>11</v>
      </c>
      <c r="C2143">
        <v>34</v>
      </c>
      <c r="D2143" t="s">
        <v>8070</v>
      </c>
      <c r="E2143" t="s">
        <v>8085</v>
      </c>
      <c r="F2143" t="s">
        <v>17</v>
      </c>
      <c r="G2143">
        <v>20</v>
      </c>
      <c r="H2143" s="1">
        <v>9319</v>
      </c>
      <c r="I2143">
        <v>205721</v>
      </c>
      <c r="J2143" s="1">
        <v>36</v>
      </c>
      <c r="K2143" t="s">
        <v>40</v>
      </c>
      <c r="L2143" t="s">
        <v>45</v>
      </c>
      <c r="M2143" t="s">
        <v>23</v>
      </c>
      <c r="N2143" s="1">
        <f xml:space="preserve"> ROUND((1 - _xlfn.PERCENTRANK.INC(customers[days_since_last_purchase],customers[[#This Row],[days_since_last_purchase]]))*4 +1,0)</f>
        <v>3</v>
      </c>
      <c r="O2143" s="1">
        <f>ROUND(_xlfn.PERCENTRANK.INC(customers[total_orders],customers[[#This Row],[total_orders]])*4+1,0)</f>
        <v>4</v>
      </c>
      <c r="P2143" s="1">
        <f>ROUND(_xlfn.PERCENTRANK.INC(customers[total_spend_usd],customers[[#This Row],[total_spend_usd]])*4+1,0)</f>
        <v>4</v>
      </c>
      <c r="Q2143" s="1">
        <v>344</v>
      </c>
      <c r="R2143" s="1" t="str">
        <f>_xlfn.XLOOKUP(Q2143,RFM[RFM Score],RFM[Client Segmentation])</f>
        <v>Loyal Customer</v>
      </c>
    </row>
    <row r="2144" spans="1:18" x14ac:dyDescent="0.3">
      <c r="A2144" t="s">
        <v>2196</v>
      </c>
      <c r="B2144" t="s">
        <v>147</v>
      </c>
      <c r="C2144">
        <v>18</v>
      </c>
      <c r="D2144" t="s">
        <v>8069</v>
      </c>
      <c r="E2144" t="s">
        <v>8084</v>
      </c>
      <c r="F2144" t="s">
        <v>17</v>
      </c>
      <c r="G2144">
        <v>18</v>
      </c>
      <c r="H2144" s="1">
        <v>7088</v>
      </c>
      <c r="I2144">
        <v>138425</v>
      </c>
      <c r="J2144" s="1">
        <v>136</v>
      </c>
      <c r="K2144" t="s">
        <v>21</v>
      </c>
      <c r="L2144" t="s">
        <v>45</v>
      </c>
      <c r="M2144" t="s">
        <v>15</v>
      </c>
      <c r="N2144" s="1">
        <f xml:space="preserve"> ROUND((1 - _xlfn.PERCENTRANK.INC(customers[days_since_last_purchase],customers[[#This Row],[days_since_last_purchase]]))*4 +1,0)</f>
        <v>1</v>
      </c>
      <c r="O2144" s="1">
        <f>ROUND(_xlfn.PERCENTRANK.INC(customers[total_orders],customers[[#This Row],[total_orders]])*4+1,0)</f>
        <v>4</v>
      </c>
      <c r="P2144" s="1">
        <f>ROUND(_xlfn.PERCENTRANK.INC(customers[total_spend_usd],customers[[#This Row],[total_spend_usd]])*4+1,0)</f>
        <v>4</v>
      </c>
      <c r="Q2144" s="1">
        <v>144</v>
      </c>
      <c r="R2144" s="1" t="str">
        <f>_xlfn.XLOOKUP(Q2144,RFM[RFM Score],RFM[Client Segmentation])</f>
        <v>Cannot Lose Them</v>
      </c>
    </row>
    <row r="2145" spans="1:18" x14ac:dyDescent="0.3">
      <c r="A2145" t="s">
        <v>2197</v>
      </c>
      <c r="B2145" t="s">
        <v>96</v>
      </c>
      <c r="C2145">
        <v>39</v>
      </c>
      <c r="D2145" t="s">
        <v>8068</v>
      </c>
      <c r="E2145" t="s">
        <v>8084</v>
      </c>
      <c r="F2145" t="s">
        <v>12</v>
      </c>
      <c r="G2145">
        <v>24</v>
      </c>
      <c r="H2145" s="1">
        <v>945</v>
      </c>
      <c r="I2145">
        <v>24805</v>
      </c>
      <c r="J2145" s="1">
        <v>33</v>
      </c>
      <c r="K2145" t="s">
        <v>25</v>
      </c>
      <c r="L2145" t="s">
        <v>34</v>
      </c>
      <c r="M2145" t="s">
        <v>23</v>
      </c>
      <c r="N2145" s="1">
        <f xml:space="preserve"> ROUND((1 - _xlfn.PERCENTRANK.INC(customers[days_since_last_purchase],customers[[#This Row],[days_since_last_purchase]]))*4 +1,0)</f>
        <v>3</v>
      </c>
      <c r="O2145" s="1">
        <f>ROUND(_xlfn.PERCENTRANK.INC(customers[total_orders],customers[[#This Row],[total_orders]])*4+1,0)</f>
        <v>4</v>
      </c>
      <c r="P2145" s="1">
        <f>ROUND(_xlfn.PERCENTRANK.INC(customers[total_spend_usd],customers[[#This Row],[total_spend_usd]])*4+1,0)</f>
        <v>2</v>
      </c>
      <c r="Q2145" s="1">
        <v>342</v>
      </c>
      <c r="R2145" s="1" t="str">
        <f>_xlfn.XLOOKUP(Q2145,RFM[RFM Score],RFM[Client Segmentation])</f>
        <v>Potential Loyalist</v>
      </c>
    </row>
    <row r="2146" spans="1:18" x14ac:dyDescent="0.3">
      <c r="A2146" t="s">
        <v>2198</v>
      </c>
      <c r="B2146" t="s">
        <v>214</v>
      </c>
      <c r="C2146">
        <v>38</v>
      </c>
      <c r="D2146" t="s">
        <v>8068</v>
      </c>
      <c r="E2146" t="s">
        <v>8084</v>
      </c>
      <c r="F2146" t="s">
        <v>17</v>
      </c>
      <c r="G2146">
        <v>12</v>
      </c>
      <c r="H2146" s="1">
        <v>2766</v>
      </c>
      <c r="I2146">
        <v>29713</v>
      </c>
      <c r="J2146" s="1">
        <v>9</v>
      </c>
      <c r="K2146" t="s">
        <v>21</v>
      </c>
      <c r="L2146" t="s">
        <v>19</v>
      </c>
      <c r="M2146" t="s">
        <v>23</v>
      </c>
      <c r="N2146" s="1">
        <f xml:space="preserve"> ROUND((1 - _xlfn.PERCENTRANK.INC(customers[days_since_last_purchase],customers[[#This Row],[days_since_last_purchase]]))*4 +1,0)</f>
        <v>4</v>
      </c>
      <c r="O2146" s="1">
        <f>ROUND(_xlfn.PERCENTRANK.INC(customers[total_orders],customers[[#This Row],[total_orders]])*4+1,0)</f>
        <v>3</v>
      </c>
      <c r="P2146" s="1">
        <f>ROUND(_xlfn.PERCENTRANK.INC(customers[total_spend_usd],customers[[#This Row],[total_spend_usd]])*4+1,0)</f>
        <v>2</v>
      </c>
      <c r="Q2146" s="1">
        <v>432</v>
      </c>
      <c r="R2146" s="1" t="str">
        <f>_xlfn.XLOOKUP(Q2146,RFM[RFM Score],RFM[Client Segmentation])</f>
        <v>Potential Loyalist</v>
      </c>
    </row>
    <row r="2147" spans="1:18" x14ac:dyDescent="0.3">
      <c r="A2147" t="s">
        <v>2199</v>
      </c>
      <c r="B2147" t="s">
        <v>11</v>
      </c>
      <c r="C2147">
        <v>30</v>
      </c>
      <c r="D2147" t="s">
        <v>8070</v>
      </c>
      <c r="E2147" t="s">
        <v>8087</v>
      </c>
      <c r="F2147" t="s">
        <v>17</v>
      </c>
      <c r="G2147">
        <v>6</v>
      </c>
      <c r="H2147" s="1">
        <v>3585</v>
      </c>
      <c r="I2147">
        <v>24475</v>
      </c>
      <c r="J2147" s="1">
        <v>80</v>
      </c>
      <c r="K2147" t="s">
        <v>98</v>
      </c>
      <c r="L2147" t="s">
        <v>19</v>
      </c>
      <c r="M2147" t="s">
        <v>23</v>
      </c>
      <c r="N2147" s="1">
        <f xml:space="preserve"> ROUND((1 - _xlfn.PERCENTRANK.INC(customers[days_since_last_purchase],customers[[#This Row],[days_since_last_purchase]]))*4 +1,0)</f>
        <v>2</v>
      </c>
      <c r="O2147" s="1">
        <f>ROUND(_xlfn.PERCENTRANK.INC(customers[total_orders],customers[[#This Row],[total_orders]])*4+1,0)</f>
        <v>2</v>
      </c>
      <c r="P2147" s="1">
        <f>ROUND(_xlfn.PERCENTRANK.INC(customers[total_spend_usd],customers[[#This Row],[total_spend_usd]])*4+1,0)</f>
        <v>2</v>
      </c>
      <c r="Q2147" s="1">
        <v>222</v>
      </c>
      <c r="R2147" s="1" t="str">
        <f>_xlfn.XLOOKUP(Q2147,RFM[RFM Score],RFM[Client Segmentation])</f>
        <v>Hibernating</v>
      </c>
    </row>
    <row r="2148" spans="1:18" x14ac:dyDescent="0.3">
      <c r="A2148" t="s">
        <v>2200</v>
      </c>
      <c r="B2148" t="s">
        <v>27</v>
      </c>
      <c r="C2148">
        <v>18</v>
      </c>
      <c r="D2148" t="s">
        <v>8069</v>
      </c>
      <c r="E2148" t="s">
        <v>8084</v>
      </c>
      <c r="F2148" t="s">
        <v>12</v>
      </c>
      <c r="G2148">
        <v>8</v>
      </c>
      <c r="H2148" s="1">
        <v>20225</v>
      </c>
      <c r="I2148">
        <v>151447</v>
      </c>
      <c r="J2148" s="1">
        <v>8</v>
      </c>
      <c r="K2148" t="s">
        <v>40</v>
      </c>
      <c r="L2148" t="s">
        <v>19</v>
      </c>
      <c r="M2148" t="s">
        <v>23</v>
      </c>
      <c r="N2148" s="1">
        <f xml:space="preserve"> ROUND((1 - _xlfn.PERCENTRANK.INC(customers[days_since_last_purchase],customers[[#This Row],[days_since_last_purchase]]))*4 +1,0)</f>
        <v>4</v>
      </c>
      <c r="O2148" s="1">
        <f>ROUND(_xlfn.PERCENTRANK.INC(customers[total_orders],customers[[#This Row],[total_orders]])*4+1,0)</f>
        <v>2</v>
      </c>
      <c r="P2148" s="1">
        <f>ROUND(_xlfn.PERCENTRANK.INC(customers[total_spend_usd],customers[[#This Row],[total_spend_usd]])*4+1,0)</f>
        <v>4</v>
      </c>
      <c r="Q2148" s="1">
        <v>424</v>
      </c>
      <c r="R2148" s="1" t="str">
        <f>_xlfn.XLOOKUP(Q2148,RFM[RFM Score],RFM[Client Segmentation])</f>
        <v>Promising</v>
      </c>
    </row>
    <row r="2149" spans="1:18" x14ac:dyDescent="0.3">
      <c r="A2149" t="s">
        <v>2201</v>
      </c>
      <c r="B2149" t="s">
        <v>11</v>
      </c>
      <c r="C2149">
        <v>45</v>
      </c>
      <c r="D2149" t="s">
        <v>8071</v>
      </c>
      <c r="E2149" t="s">
        <v>8087</v>
      </c>
      <c r="F2149" t="s">
        <v>12</v>
      </c>
      <c r="G2149">
        <v>22</v>
      </c>
      <c r="H2149" s="1">
        <v>722</v>
      </c>
      <c r="I2149">
        <v>17655</v>
      </c>
      <c r="J2149" s="1">
        <v>261</v>
      </c>
      <c r="K2149" t="s">
        <v>44</v>
      </c>
      <c r="L2149" t="s">
        <v>45</v>
      </c>
      <c r="M2149" t="s">
        <v>15</v>
      </c>
      <c r="N2149" s="1">
        <f xml:space="preserve"> ROUND((1 - _xlfn.PERCENTRANK.INC(customers[days_since_last_purchase],customers[[#This Row],[days_since_last_purchase]]))*4 +1,0)</f>
        <v>1</v>
      </c>
      <c r="O2149" s="1">
        <f>ROUND(_xlfn.PERCENTRANK.INC(customers[total_orders],customers[[#This Row],[total_orders]])*4+1,0)</f>
        <v>4</v>
      </c>
      <c r="P2149" s="1">
        <f>ROUND(_xlfn.PERCENTRANK.INC(customers[total_spend_usd],customers[[#This Row],[total_spend_usd]])*4+1,0)</f>
        <v>2</v>
      </c>
      <c r="Q2149" s="1">
        <v>142</v>
      </c>
      <c r="R2149" s="1" t="str">
        <f>_xlfn.XLOOKUP(Q2149,RFM[RFM Score],RFM[Client Segmentation])</f>
        <v>At Risk</v>
      </c>
    </row>
    <row r="2150" spans="1:18" x14ac:dyDescent="0.3">
      <c r="A2150" t="s">
        <v>2202</v>
      </c>
      <c r="B2150" t="s">
        <v>64</v>
      </c>
      <c r="C2150">
        <v>18</v>
      </c>
      <c r="D2150" t="s">
        <v>8069</v>
      </c>
      <c r="E2150" t="s">
        <v>8085</v>
      </c>
      <c r="F2150" t="s">
        <v>12</v>
      </c>
      <c r="G2150">
        <v>2</v>
      </c>
      <c r="H2150" s="1">
        <v>9942</v>
      </c>
      <c r="I2150">
        <v>19859</v>
      </c>
      <c r="J2150" s="1">
        <v>12</v>
      </c>
      <c r="K2150" t="s">
        <v>18</v>
      </c>
      <c r="L2150" t="s">
        <v>47</v>
      </c>
      <c r="M2150" t="s">
        <v>23</v>
      </c>
      <c r="N2150" s="1">
        <f xml:space="preserve"> ROUND((1 - _xlfn.PERCENTRANK.INC(customers[days_since_last_purchase],customers[[#This Row],[days_since_last_purchase]]))*4 +1,0)</f>
        <v>4</v>
      </c>
      <c r="O2150" s="1">
        <f>ROUND(_xlfn.PERCENTRANK.INC(customers[total_orders],customers[[#This Row],[total_orders]])*4+1,0)</f>
        <v>1</v>
      </c>
      <c r="P2150" s="1">
        <f>ROUND(_xlfn.PERCENTRANK.INC(customers[total_spend_usd],customers[[#This Row],[total_spend_usd]])*4+1,0)</f>
        <v>2</v>
      </c>
      <c r="Q2150" s="1">
        <v>412</v>
      </c>
      <c r="R2150" s="1" t="str">
        <f>_xlfn.XLOOKUP(Q2150,RFM[RFM Score],RFM[Client Segmentation])</f>
        <v>New Customer</v>
      </c>
    </row>
    <row r="2151" spans="1:18" x14ac:dyDescent="0.3">
      <c r="A2151" t="s">
        <v>2203</v>
      </c>
      <c r="B2151" t="s">
        <v>88</v>
      </c>
      <c r="C2151">
        <v>35</v>
      </c>
      <c r="D2151" t="s">
        <v>8068</v>
      </c>
      <c r="E2151" t="s">
        <v>8086</v>
      </c>
      <c r="F2151" t="s">
        <v>17</v>
      </c>
      <c r="G2151">
        <v>53</v>
      </c>
      <c r="H2151" s="1">
        <v>20525</v>
      </c>
      <c r="I2151">
        <v>934482</v>
      </c>
      <c r="J2151" s="1">
        <v>56</v>
      </c>
      <c r="K2151" t="s">
        <v>55</v>
      </c>
      <c r="L2151" t="s">
        <v>45</v>
      </c>
      <c r="M2151" t="s">
        <v>15</v>
      </c>
      <c r="N2151" s="1">
        <f xml:space="preserve"> ROUND((1 - _xlfn.PERCENTRANK.INC(customers[days_since_last_purchase],customers[[#This Row],[days_since_last_purchase]]))*4 +1,0)</f>
        <v>3</v>
      </c>
      <c r="O2151" s="1">
        <f>ROUND(_xlfn.PERCENTRANK.INC(customers[total_orders],customers[[#This Row],[total_orders]])*4+1,0)</f>
        <v>5</v>
      </c>
      <c r="P2151" s="1">
        <f>ROUND(_xlfn.PERCENTRANK.INC(customers[total_spend_usd],customers[[#This Row],[total_spend_usd]])*4+1,0)</f>
        <v>5</v>
      </c>
      <c r="Q2151" s="1">
        <v>355</v>
      </c>
      <c r="R2151" s="1" t="str">
        <f>_xlfn.XLOOKUP(Q2151,RFM[RFM Score],RFM[Client Segmentation])</f>
        <v>Loyal Customer</v>
      </c>
    </row>
    <row r="2152" spans="1:18" x14ac:dyDescent="0.3">
      <c r="A2152" t="s">
        <v>2204</v>
      </c>
      <c r="B2152" t="s">
        <v>107</v>
      </c>
      <c r="C2152">
        <v>52</v>
      </c>
      <c r="D2152" t="s">
        <v>8071</v>
      </c>
      <c r="E2152" t="s">
        <v>8084</v>
      </c>
      <c r="F2152" t="s">
        <v>17</v>
      </c>
      <c r="G2152">
        <v>7</v>
      </c>
      <c r="H2152" s="1">
        <v>7943</v>
      </c>
      <c r="I2152">
        <v>5071</v>
      </c>
      <c r="J2152" s="1">
        <v>20</v>
      </c>
      <c r="K2152" t="s">
        <v>28</v>
      </c>
      <c r="L2152" t="s">
        <v>19</v>
      </c>
      <c r="M2152" t="s">
        <v>15</v>
      </c>
      <c r="N2152" s="1">
        <f xml:space="preserve"> ROUND((1 - _xlfn.PERCENTRANK.INC(customers[days_since_last_purchase],customers[[#This Row],[days_since_last_purchase]]))*4 +1,0)</f>
        <v>4</v>
      </c>
      <c r="O2152" s="1">
        <f>ROUND(_xlfn.PERCENTRANK.INC(customers[total_orders],customers[[#This Row],[total_orders]])*4+1,0)</f>
        <v>2</v>
      </c>
      <c r="P2152" s="1">
        <f>ROUND(_xlfn.PERCENTRANK.INC(customers[total_spend_usd],customers[[#This Row],[total_spend_usd]])*4+1,0)</f>
        <v>1</v>
      </c>
      <c r="Q2152" s="1">
        <v>421</v>
      </c>
      <c r="R2152" s="1" t="str">
        <f>_xlfn.XLOOKUP(Q2152,RFM[RFM Score],RFM[Client Segmentation])</f>
        <v>New Customer</v>
      </c>
    </row>
    <row r="2153" spans="1:18" x14ac:dyDescent="0.3">
      <c r="A2153" t="s">
        <v>2205</v>
      </c>
      <c r="B2153" t="s">
        <v>11</v>
      </c>
      <c r="C2153">
        <v>27</v>
      </c>
      <c r="D2153" t="s">
        <v>8070</v>
      </c>
      <c r="E2153" t="s">
        <v>8084</v>
      </c>
      <c r="F2153" t="s">
        <v>17</v>
      </c>
      <c r="G2153">
        <v>1</v>
      </c>
      <c r="H2153" s="1">
        <v>8281</v>
      </c>
      <c r="I2153">
        <v>8096</v>
      </c>
      <c r="J2153" s="1">
        <v>267</v>
      </c>
      <c r="K2153" t="s">
        <v>74</v>
      </c>
      <c r="L2153" t="s">
        <v>19</v>
      </c>
      <c r="M2153" t="s">
        <v>15</v>
      </c>
      <c r="N2153" s="1">
        <f xml:space="preserve"> ROUND((1 - _xlfn.PERCENTRANK.INC(customers[days_since_last_purchase],customers[[#This Row],[days_since_last_purchase]]))*4 +1,0)</f>
        <v>1</v>
      </c>
      <c r="O2153" s="1">
        <f>ROUND(_xlfn.PERCENTRANK.INC(customers[total_orders],customers[[#This Row],[total_orders]])*4+1,0)</f>
        <v>1</v>
      </c>
      <c r="P2153" s="1">
        <f>ROUND(_xlfn.PERCENTRANK.INC(customers[total_spend_usd],customers[[#This Row],[total_spend_usd]])*4+1,0)</f>
        <v>1</v>
      </c>
      <c r="Q2153" s="1">
        <v>111</v>
      </c>
      <c r="R2153" s="1" t="str">
        <f>_xlfn.XLOOKUP(Q2153,RFM[RFM Score],RFM[Client Segmentation])</f>
        <v>Lost</v>
      </c>
    </row>
    <row r="2154" spans="1:18" x14ac:dyDescent="0.3">
      <c r="A2154" t="s">
        <v>2206</v>
      </c>
      <c r="B2154" t="s">
        <v>214</v>
      </c>
      <c r="C2154">
        <v>34</v>
      </c>
      <c r="D2154" t="s">
        <v>8070</v>
      </c>
      <c r="E2154" t="s">
        <v>8084</v>
      </c>
      <c r="F2154" t="s">
        <v>12</v>
      </c>
      <c r="G2154">
        <v>36</v>
      </c>
      <c r="H2154" s="1">
        <v>11172</v>
      </c>
      <c r="I2154">
        <v>437854</v>
      </c>
      <c r="J2154" s="1">
        <v>0</v>
      </c>
      <c r="K2154" t="s">
        <v>40</v>
      </c>
      <c r="L2154" t="s">
        <v>47</v>
      </c>
      <c r="M2154" t="s">
        <v>23</v>
      </c>
      <c r="N2154" s="1">
        <f xml:space="preserve"> ROUND((1 - _xlfn.PERCENTRANK.INC(customers[days_since_last_purchase],customers[[#This Row],[days_since_last_purchase]]))*4 +1,0)</f>
        <v>5</v>
      </c>
      <c r="O2154" s="1">
        <f>ROUND(_xlfn.PERCENTRANK.INC(customers[total_orders],customers[[#This Row],[total_orders]])*4+1,0)</f>
        <v>5</v>
      </c>
      <c r="P2154" s="1">
        <f>ROUND(_xlfn.PERCENTRANK.INC(customers[total_spend_usd],customers[[#This Row],[total_spend_usd]])*4+1,0)</f>
        <v>5</v>
      </c>
      <c r="Q2154" s="1">
        <v>555</v>
      </c>
      <c r="R2154" s="1" t="str">
        <f>_xlfn.XLOOKUP(Q2154,RFM[RFM Score],RFM[Client Segmentation])</f>
        <v>Champion</v>
      </c>
    </row>
    <row r="2155" spans="1:18" x14ac:dyDescent="0.3">
      <c r="A2155" t="s">
        <v>2207</v>
      </c>
      <c r="B2155" t="s">
        <v>27</v>
      </c>
      <c r="C2155">
        <v>57</v>
      </c>
      <c r="D2155" t="s">
        <v>8072</v>
      </c>
      <c r="E2155" t="s">
        <v>8084</v>
      </c>
      <c r="F2155" t="s">
        <v>12</v>
      </c>
      <c r="G2155">
        <v>12</v>
      </c>
      <c r="H2155" s="1">
        <v>864</v>
      </c>
      <c r="I2155">
        <v>9975</v>
      </c>
      <c r="J2155" s="1">
        <v>12</v>
      </c>
      <c r="K2155" t="s">
        <v>21</v>
      </c>
      <c r="L2155" t="s">
        <v>19</v>
      </c>
      <c r="M2155" t="s">
        <v>15</v>
      </c>
      <c r="N2155" s="1">
        <f xml:space="preserve"> ROUND((1 - _xlfn.PERCENTRANK.INC(customers[days_since_last_purchase],customers[[#This Row],[days_since_last_purchase]]))*4 +1,0)</f>
        <v>4</v>
      </c>
      <c r="O2155" s="1">
        <f>ROUND(_xlfn.PERCENTRANK.INC(customers[total_orders],customers[[#This Row],[total_orders]])*4+1,0)</f>
        <v>3</v>
      </c>
      <c r="P2155" s="1">
        <f>ROUND(_xlfn.PERCENTRANK.INC(customers[total_spend_usd],customers[[#This Row],[total_spend_usd]])*4+1,0)</f>
        <v>1</v>
      </c>
      <c r="Q2155" s="1">
        <v>431</v>
      </c>
      <c r="R2155" s="1" t="str">
        <f>_xlfn.XLOOKUP(Q2155,RFM[RFM Score],RFM[Client Segmentation])</f>
        <v>Potential Loyalist</v>
      </c>
    </row>
    <row r="2156" spans="1:18" x14ac:dyDescent="0.3">
      <c r="A2156" t="s">
        <v>2208</v>
      </c>
      <c r="B2156" t="s">
        <v>61</v>
      </c>
      <c r="C2156">
        <v>29</v>
      </c>
      <c r="D2156" t="s">
        <v>8070</v>
      </c>
      <c r="E2156" t="s">
        <v>8084</v>
      </c>
      <c r="F2156" t="s">
        <v>12</v>
      </c>
      <c r="G2156">
        <v>16</v>
      </c>
      <c r="H2156" s="1">
        <v>7665</v>
      </c>
      <c r="I2156">
        <v>134931</v>
      </c>
      <c r="J2156" s="1">
        <v>123</v>
      </c>
      <c r="K2156" t="s">
        <v>98</v>
      </c>
      <c r="L2156" t="s">
        <v>19</v>
      </c>
      <c r="M2156" t="s">
        <v>23</v>
      </c>
      <c r="N2156" s="1">
        <f xml:space="preserve"> ROUND((1 - _xlfn.PERCENTRANK.INC(customers[days_since_last_purchase],customers[[#This Row],[days_since_last_purchase]]))*4 +1,0)</f>
        <v>2</v>
      </c>
      <c r="O2156" s="1">
        <f>ROUND(_xlfn.PERCENTRANK.INC(customers[total_orders],customers[[#This Row],[total_orders]])*4+1,0)</f>
        <v>3</v>
      </c>
      <c r="P2156" s="1">
        <f>ROUND(_xlfn.PERCENTRANK.INC(customers[total_spend_usd],customers[[#This Row],[total_spend_usd]])*4+1,0)</f>
        <v>4</v>
      </c>
      <c r="Q2156" s="1">
        <v>234</v>
      </c>
      <c r="R2156" s="1" t="str">
        <f>_xlfn.XLOOKUP(Q2156,RFM[RFM Score],RFM[Client Segmentation])</f>
        <v>At Risk</v>
      </c>
    </row>
    <row r="2157" spans="1:18" x14ac:dyDescent="0.3">
      <c r="A2157" t="s">
        <v>2209</v>
      </c>
      <c r="B2157" t="s">
        <v>68</v>
      </c>
      <c r="C2157">
        <v>47</v>
      </c>
      <c r="D2157" t="s">
        <v>8071</v>
      </c>
      <c r="E2157" t="s">
        <v>8086</v>
      </c>
      <c r="F2157" t="s">
        <v>12</v>
      </c>
      <c r="G2157">
        <v>10</v>
      </c>
      <c r="H2157" s="1">
        <v>12395</v>
      </c>
      <c r="I2157">
        <v>139792</v>
      </c>
      <c r="J2157" s="1">
        <v>12</v>
      </c>
      <c r="K2157" t="s">
        <v>52</v>
      </c>
      <c r="L2157" t="s">
        <v>14</v>
      </c>
      <c r="M2157" t="s">
        <v>23</v>
      </c>
      <c r="N2157" s="1">
        <f xml:space="preserve"> ROUND((1 - _xlfn.PERCENTRANK.INC(customers[days_since_last_purchase],customers[[#This Row],[days_since_last_purchase]]))*4 +1,0)</f>
        <v>4</v>
      </c>
      <c r="O2157" s="1">
        <f>ROUND(_xlfn.PERCENTRANK.INC(customers[total_orders],customers[[#This Row],[total_orders]])*4+1,0)</f>
        <v>3</v>
      </c>
      <c r="P2157" s="1">
        <f>ROUND(_xlfn.PERCENTRANK.INC(customers[total_spend_usd],customers[[#This Row],[total_spend_usd]])*4+1,0)</f>
        <v>4</v>
      </c>
      <c r="Q2157" s="1">
        <v>434</v>
      </c>
      <c r="R2157" s="1" t="str">
        <f>_xlfn.XLOOKUP(Q2157,RFM[RFM Score],RFM[Client Segmentation])</f>
        <v>Need Attention</v>
      </c>
    </row>
    <row r="2158" spans="1:18" x14ac:dyDescent="0.3">
      <c r="A2158" t="s">
        <v>2210</v>
      </c>
      <c r="B2158" t="s">
        <v>33</v>
      </c>
      <c r="C2158">
        <v>27</v>
      </c>
      <c r="D2158" t="s">
        <v>8070</v>
      </c>
      <c r="E2158" t="s">
        <v>8084</v>
      </c>
      <c r="F2158" t="s">
        <v>12</v>
      </c>
      <c r="G2158">
        <v>4</v>
      </c>
      <c r="H2158" s="1">
        <v>9038</v>
      </c>
      <c r="I2158">
        <v>3693</v>
      </c>
      <c r="J2158" s="1">
        <v>188</v>
      </c>
      <c r="K2158" t="s">
        <v>21</v>
      </c>
      <c r="L2158" t="s">
        <v>19</v>
      </c>
      <c r="M2158" t="s">
        <v>23</v>
      </c>
      <c r="N2158" s="1">
        <f xml:space="preserve"> ROUND((1 - _xlfn.PERCENTRANK.INC(customers[days_since_last_purchase],customers[[#This Row],[days_since_last_purchase]]))*4 +1,0)</f>
        <v>1</v>
      </c>
      <c r="O2158" s="1">
        <f>ROUND(_xlfn.PERCENTRANK.INC(customers[total_orders],customers[[#This Row],[total_orders]])*4+1,0)</f>
        <v>2</v>
      </c>
      <c r="P2158" s="1">
        <f>ROUND(_xlfn.PERCENTRANK.INC(customers[total_spend_usd],customers[[#This Row],[total_spend_usd]])*4+1,0)</f>
        <v>1</v>
      </c>
      <c r="Q2158" s="1">
        <v>121</v>
      </c>
      <c r="R2158" s="1" t="str">
        <f>_xlfn.XLOOKUP(Q2158,RFM[RFM Score],RFM[Client Segmentation])</f>
        <v>Lost</v>
      </c>
    </row>
    <row r="2159" spans="1:18" x14ac:dyDescent="0.3">
      <c r="A2159" t="s">
        <v>2211</v>
      </c>
      <c r="B2159" t="s">
        <v>33</v>
      </c>
      <c r="C2159">
        <v>36</v>
      </c>
      <c r="D2159" t="s">
        <v>8068</v>
      </c>
      <c r="E2159" t="s">
        <v>8087</v>
      </c>
      <c r="F2159" t="s">
        <v>17</v>
      </c>
      <c r="G2159">
        <v>2</v>
      </c>
      <c r="H2159" s="1">
        <v>9769</v>
      </c>
      <c r="I2159">
        <v>19322</v>
      </c>
      <c r="J2159" s="1">
        <v>42</v>
      </c>
      <c r="K2159" t="s">
        <v>25</v>
      </c>
      <c r="L2159" t="s">
        <v>45</v>
      </c>
      <c r="M2159" t="s">
        <v>23</v>
      </c>
      <c r="N2159" s="1">
        <f xml:space="preserve"> ROUND((1 - _xlfn.PERCENTRANK.INC(customers[days_since_last_purchase],customers[[#This Row],[days_since_last_purchase]]))*4 +1,0)</f>
        <v>3</v>
      </c>
      <c r="O2159" s="1">
        <f>ROUND(_xlfn.PERCENTRANK.INC(customers[total_orders],customers[[#This Row],[total_orders]])*4+1,0)</f>
        <v>1</v>
      </c>
      <c r="P2159" s="1">
        <f>ROUND(_xlfn.PERCENTRANK.INC(customers[total_spend_usd],customers[[#This Row],[total_spend_usd]])*4+1,0)</f>
        <v>2</v>
      </c>
      <c r="Q2159" s="1">
        <v>312</v>
      </c>
      <c r="R2159" s="1" t="str">
        <f>_xlfn.XLOOKUP(Q2159,RFM[RFM Score],RFM[Client Segmentation])</f>
        <v>About To Sleep</v>
      </c>
    </row>
    <row r="2160" spans="1:18" x14ac:dyDescent="0.3">
      <c r="A2160" t="s">
        <v>2212</v>
      </c>
      <c r="B2160" t="s">
        <v>68</v>
      </c>
      <c r="C2160">
        <v>42</v>
      </c>
      <c r="D2160" t="s">
        <v>8068</v>
      </c>
      <c r="E2160" t="s">
        <v>8084</v>
      </c>
      <c r="F2160" t="s">
        <v>12</v>
      </c>
      <c r="G2160">
        <v>22</v>
      </c>
      <c r="H2160" s="1">
        <v>8036</v>
      </c>
      <c r="I2160">
        <v>187718</v>
      </c>
      <c r="J2160" s="1">
        <v>88</v>
      </c>
      <c r="K2160" t="s">
        <v>98</v>
      </c>
      <c r="L2160" t="s">
        <v>34</v>
      </c>
      <c r="M2160" t="s">
        <v>23</v>
      </c>
      <c r="N2160" s="1">
        <f xml:space="preserve"> ROUND((1 - _xlfn.PERCENTRANK.INC(customers[days_since_last_purchase],customers[[#This Row],[days_since_last_purchase]]))*4 +1,0)</f>
        <v>2</v>
      </c>
      <c r="O2160" s="1">
        <f>ROUND(_xlfn.PERCENTRANK.INC(customers[total_orders],customers[[#This Row],[total_orders]])*4+1,0)</f>
        <v>4</v>
      </c>
      <c r="P2160" s="1">
        <f>ROUND(_xlfn.PERCENTRANK.INC(customers[total_spend_usd],customers[[#This Row],[total_spend_usd]])*4+1,0)</f>
        <v>4</v>
      </c>
      <c r="Q2160" s="1">
        <v>244</v>
      </c>
      <c r="R2160" s="1" t="str">
        <f>_xlfn.XLOOKUP(Q2160,RFM[RFM Score],RFM[Client Segmentation])</f>
        <v>At Risk</v>
      </c>
    </row>
    <row r="2161" spans="1:18" x14ac:dyDescent="0.3">
      <c r="A2161" t="s">
        <v>2213</v>
      </c>
      <c r="B2161" t="s">
        <v>68</v>
      </c>
      <c r="C2161">
        <v>43</v>
      </c>
      <c r="D2161" t="s">
        <v>8068</v>
      </c>
      <c r="E2161" t="s">
        <v>8086</v>
      </c>
      <c r="F2161" t="s">
        <v>12</v>
      </c>
      <c r="G2161">
        <v>2</v>
      </c>
      <c r="H2161" s="1">
        <v>12769</v>
      </c>
      <c r="I2161">
        <v>27195</v>
      </c>
      <c r="J2161" s="1">
        <v>21</v>
      </c>
      <c r="K2161" t="s">
        <v>25</v>
      </c>
      <c r="L2161" t="s">
        <v>34</v>
      </c>
      <c r="M2161" t="s">
        <v>15</v>
      </c>
      <c r="N2161" s="1">
        <f xml:space="preserve"> ROUND((1 - _xlfn.PERCENTRANK.INC(customers[days_since_last_purchase],customers[[#This Row],[days_since_last_purchase]]))*4 +1,0)</f>
        <v>4</v>
      </c>
      <c r="O2161" s="1">
        <f>ROUND(_xlfn.PERCENTRANK.INC(customers[total_orders],customers[[#This Row],[total_orders]])*4+1,0)</f>
        <v>1</v>
      </c>
      <c r="P2161" s="1">
        <f>ROUND(_xlfn.PERCENTRANK.INC(customers[total_spend_usd],customers[[#This Row],[total_spend_usd]])*4+1,0)</f>
        <v>2</v>
      </c>
      <c r="Q2161" s="1">
        <v>412</v>
      </c>
      <c r="R2161" s="1" t="str">
        <f>_xlfn.XLOOKUP(Q2161,RFM[RFM Score],RFM[Client Segmentation])</f>
        <v>New Customer</v>
      </c>
    </row>
    <row r="2162" spans="1:18" x14ac:dyDescent="0.3">
      <c r="A2162" t="s">
        <v>2214</v>
      </c>
      <c r="B2162" t="s">
        <v>43</v>
      </c>
      <c r="C2162">
        <v>28</v>
      </c>
      <c r="D2162" t="s">
        <v>8070</v>
      </c>
      <c r="E2162" t="s">
        <v>8086</v>
      </c>
      <c r="F2162" t="s">
        <v>12</v>
      </c>
      <c r="G2162">
        <v>7</v>
      </c>
      <c r="H2162" s="1">
        <v>4211</v>
      </c>
      <c r="I2162">
        <v>29877</v>
      </c>
      <c r="J2162" s="1">
        <v>3</v>
      </c>
      <c r="K2162" t="s">
        <v>44</v>
      </c>
      <c r="L2162" t="s">
        <v>19</v>
      </c>
      <c r="M2162" t="s">
        <v>15</v>
      </c>
      <c r="N2162" s="1">
        <f xml:space="preserve"> ROUND((1 - _xlfn.PERCENTRANK.INC(customers[days_since_last_purchase],customers[[#This Row],[days_since_last_purchase]]))*4 +1,0)</f>
        <v>5</v>
      </c>
      <c r="O2162" s="1">
        <f>ROUND(_xlfn.PERCENTRANK.INC(customers[total_orders],customers[[#This Row],[total_orders]])*4+1,0)</f>
        <v>2</v>
      </c>
      <c r="P2162" s="1">
        <f>ROUND(_xlfn.PERCENTRANK.INC(customers[total_spend_usd],customers[[#This Row],[total_spend_usd]])*4+1,0)</f>
        <v>2</v>
      </c>
      <c r="Q2162" s="1">
        <v>522</v>
      </c>
      <c r="R2162" s="1" t="str">
        <f>_xlfn.XLOOKUP(Q2162,RFM[RFM Score],RFM[Client Segmentation])</f>
        <v>Promising</v>
      </c>
    </row>
    <row r="2163" spans="1:18" x14ac:dyDescent="0.3">
      <c r="A2163" t="s">
        <v>2215</v>
      </c>
      <c r="B2163" t="s">
        <v>11</v>
      </c>
      <c r="C2163">
        <v>20</v>
      </c>
      <c r="D2163" t="s">
        <v>8069</v>
      </c>
      <c r="E2163" t="s">
        <v>8084</v>
      </c>
      <c r="F2163" t="s">
        <v>17</v>
      </c>
      <c r="G2163">
        <v>28</v>
      </c>
      <c r="H2163" s="1">
        <v>5276</v>
      </c>
      <c r="I2163">
        <v>16760</v>
      </c>
      <c r="J2163" s="1">
        <v>141</v>
      </c>
      <c r="K2163" t="s">
        <v>74</v>
      </c>
      <c r="L2163" t="s">
        <v>14</v>
      </c>
      <c r="M2163" t="s">
        <v>23</v>
      </c>
      <c r="N2163" s="1">
        <f xml:space="preserve"> ROUND((1 - _xlfn.PERCENTRANK.INC(customers[days_since_last_purchase],customers[[#This Row],[days_since_last_purchase]]))*4 +1,0)</f>
        <v>1</v>
      </c>
      <c r="O2163" s="1">
        <f>ROUND(_xlfn.PERCENTRANK.INC(customers[total_orders],customers[[#This Row],[total_orders]])*4+1,0)</f>
        <v>4</v>
      </c>
      <c r="P2163" s="1">
        <f>ROUND(_xlfn.PERCENTRANK.INC(customers[total_spend_usd],customers[[#This Row],[total_spend_usd]])*4+1,0)</f>
        <v>2</v>
      </c>
      <c r="Q2163" s="1">
        <v>142</v>
      </c>
      <c r="R2163" s="1" t="str">
        <f>_xlfn.XLOOKUP(Q2163,RFM[RFM Score],RFM[Client Segmentation])</f>
        <v>At Risk</v>
      </c>
    </row>
    <row r="2164" spans="1:18" x14ac:dyDescent="0.3">
      <c r="A2164" t="s">
        <v>2216</v>
      </c>
      <c r="B2164" t="s">
        <v>33</v>
      </c>
      <c r="C2164">
        <v>18</v>
      </c>
      <c r="D2164" t="s">
        <v>8069</v>
      </c>
      <c r="E2164" t="s">
        <v>8087</v>
      </c>
      <c r="F2164" t="s">
        <v>12</v>
      </c>
      <c r="G2164">
        <v>25</v>
      </c>
      <c r="H2164" s="1">
        <v>6243</v>
      </c>
      <c r="I2164">
        <v>137215</v>
      </c>
      <c r="J2164" s="1">
        <v>10</v>
      </c>
      <c r="K2164" t="s">
        <v>28</v>
      </c>
      <c r="L2164" t="s">
        <v>19</v>
      </c>
      <c r="M2164" t="s">
        <v>23</v>
      </c>
      <c r="N2164" s="1">
        <f xml:space="preserve"> ROUND((1 - _xlfn.PERCENTRANK.INC(customers[days_since_last_purchase],customers[[#This Row],[days_since_last_purchase]]))*4 +1,0)</f>
        <v>4</v>
      </c>
      <c r="O2164" s="1">
        <f>ROUND(_xlfn.PERCENTRANK.INC(customers[total_orders],customers[[#This Row],[total_orders]])*4+1,0)</f>
        <v>4</v>
      </c>
      <c r="P2164" s="1">
        <f>ROUND(_xlfn.PERCENTRANK.INC(customers[total_spend_usd],customers[[#This Row],[total_spend_usd]])*4+1,0)</f>
        <v>4</v>
      </c>
      <c r="Q2164" s="1">
        <v>444</v>
      </c>
      <c r="R2164" s="1" t="str">
        <f>_xlfn.XLOOKUP(Q2164,RFM[RFM Score],RFM[Client Segmentation])</f>
        <v>Loyal Customer</v>
      </c>
    </row>
    <row r="2165" spans="1:18" x14ac:dyDescent="0.3">
      <c r="A2165" t="s">
        <v>2217</v>
      </c>
      <c r="B2165" t="s">
        <v>96</v>
      </c>
      <c r="C2165">
        <v>23</v>
      </c>
      <c r="D2165" t="s">
        <v>8069</v>
      </c>
      <c r="E2165" t="s">
        <v>8084</v>
      </c>
      <c r="F2165" t="s">
        <v>17</v>
      </c>
      <c r="G2165">
        <v>3</v>
      </c>
      <c r="H2165" s="1">
        <v>4574</v>
      </c>
      <c r="I2165">
        <v>11911</v>
      </c>
      <c r="J2165" s="1">
        <v>185</v>
      </c>
      <c r="K2165" t="s">
        <v>25</v>
      </c>
      <c r="L2165" t="s">
        <v>14</v>
      </c>
      <c r="M2165" t="s">
        <v>23</v>
      </c>
      <c r="N2165" s="1">
        <f xml:space="preserve"> ROUND((1 - _xlfn.PERCENTRANK.INC(customers[days_since_last_purchase],customers[[#This Row],[days_since_last_purchase]]))*4 +1,0)</f>
        <v>1</v>
      </c>
      <c r="O2165" s="1">
        <f>ROUND(_xlfn.PERCENTRANK.INC(customers[total_orders],customers[[#This Row],[total_orders]])*4+1,0)</f>
        <v>1</v>
      </c>
      <c r="P2165" s="1">
        <f>ROUND(_xlfn.PERCENTRANK.INC(customers[total_spend_usd],customers[[#This Row],[total_spend_usd]])*4+1,0)</f>
        <v>2</v>
      </c>
      <c r="Q2165" s="1">
        <v>112</v>
      </c>
      <c r="R2165" s="1" t="str">
        <f>_xlfn.XLOOKUP(Q2165,RFM[RFM Score],RFM[Client Segmentation])</f>
        <v>Lost</v>
      </c>
    </row>
    <row r="2166" spans="1:18" x14ac:dyDescent="0.3">
      <c r="A2166" t="s">
        <v>2218</v>
      </c>
      <c r="B2166" t="s">
        <v>27</v>
      </c>
      <c r="C2166">
        <v>18</v>
      </c>
      <c r="D2166" t="s">
        <v>8069</v>
      </c>
      <c r="E2166" t="s">
        <v>8084</v>
      </c>
      <c r="F2166" t="s">
        <v>12</v>
      </c>
      <c r="G2166">
        <v>15</v>
      </c>
      <c r="H2166" s="1">
        <v>3841</v>
      </c>
      <c r="I2166">
        <v>63426</v>
      </c>
      <c r="J2166" s="1">
        <v>2</v>
      </c>
      <c r="K2166" t="s">
        <v>28</v>
      </c>
      <c r="L2166" t="s">
        <v>47</v>
      </c>
      <c r="M2166" t="s">
        <v>15</v>
      </c>
      <c r="N2166" s="1">
        <f xml:space="preserve"> ROUND((1 - _xlfn.PERCENTRANK.INC(customers[days_since_last_purchase],customers[[#This Row],[days_since_last_purchase]]))*4 +1,0)</f>
        <v>5</v>
      </c>
      <c r="O2166" s="1">
        <f>ROUND(_xlfn.PERCENTRANK.INC(customers[total_orders],customers[[#This Row],[total_orders]])*4+1,0)</f>
        <v>3</v>
      </c>
      <c r="P2166" s="1">
        <f>ROUND(_xlfn.PERCENTRANK.INC(customers[total_spend_usd],customers[[#This Row],[total_spend_usd]])*4+1,0)</f>
        <v>3</v>
      </c>
      <c r="Q2166" s="1">
        <v>533</v>
      </c>
      <c r="R2166" s="1" t="str">
        <f>_xlfn.XLOOKUP(Q2166,RFM[RFM Score],RFM[Client Segmentation])</f>
        <v>Potential Loyalist</v>
      </c>
    </row>
    <row r="2167" spans="1:18" x14ac:dyDescent="0.3">
      <c r="A2167" t="s">
        <v>2219</v>
      </c>
      <c r="B2167" t="s">
        <v>43</v>
      </c>
      <c r="C2167">
        <v>24</v>
      </c>
      <c r="D2167" t="s">
        <v>8069</v>
      </c>
      <c r="E2167" t="s">
        <v>8084</v>
      </c>
      <c r="F2167" t="s">
        <v>12</v>
      </c>
      <c r="G2167">
        <v>29</v>
      </c>
      <c r="H2167" s="1">
        <v>4508</v>
      </c>
      <c r="I2167">
        <v>113611</v>
      </c>
      <c r="J2167" s="1">
        <v>71</v>
      </c>
      <c r="K2167" t="s">
        <v>25</v>
      </c>
      <c r="L2167" t="s">
        <v>14</v>
      </c>
      <c r="M2167" t="s">
        <v>15</v>
      </c>
      <c r="N2167" s="1">
        <f xml:space="preserve"> ROUND((1 - _xlfn.PERCENTRANK.INC(customers[days_since_last_purchase],customers[[#This Row],[days_since_last_purchase]]))*4 +1,0)</f>
        <v>2</v>
      </c>
      <c r="O2167" s="1">
        <f>ROUND(_xlfn.PERCENTRANK.INC(customers[total_orders],customers[[#This Row],[total_orders]])*4+1,0)</f>
        <v>4</v>
      </c>
      <c r="P2167" s="1">
        <f>ROUND(_xlfn.PERCENTRANK.INC(customers[total_spend_usd],customers[[#This Row],[total_spend_usd]])*4+1,0)</f>
        <v>4</v>
      </c>
      <c r="Q2167" s="1">
        <v>244</v>
      </c>
      <c r="R2167" s="1" t="str">
        <f>_xlfn.XLOOKUP(Q2167,RFM[RFM Score],RFM[Client Segmentation])</f>
        <v>At Risk</v>
      </c>
    </row>
    <row r="2168" spans="1:18" x14ac:dyDescent="0.3">
      <c r="A2168" t="s">
        <v>2220</v>
      </c>
      <c r="B2168" t="s">
        <v>11</v>
      </c>
      <c r="C2168">
        <v>42</v>
      </c>
      <c r="D2168" t="s">
        <v>8068</v>
      </c>
      <c r="E2168" t="s">
        <v>8087</v>
      </c>
      <c r="F2168" t="s">
        <v>12</v>
      </c>
      <c r="G2168">
        <v>8</v>
      </c>
      <c r="H2168" s="1">
        <v>6451</v>
      </c>
      <c r="I2168">
        <v>56139</v>
      </c>
      <c r="J2168" s="1">
        <v>63</v>
      </c>
      <c r="K2168" t="s">
        <v>25</v>
      </c>
      <c r="L2168" t="s">
        <v>34</v>
      </c>
      <c r="M2168" t="s">
        <v>23</v>
      </c>
      <c r="N2168" s="1">
        <f xml:space="preserve"> ROUND((1 - _xlfn.PERCENTRANK.INC(customers[days_since_last_purchase],customers[[#This Row],[days_since_last_purchase]]))*4 +1,0)</f>
        <v>2</v>
      </c>
      <c r="O2168" s="1">
        <f>ROUND(_xlfn.PERCENTRANK.INC(customers[total_orders],customers[[#This Row],[total_orders]])*4+1,0)</f>
        <v>2</v>
      </c>
      <c r="P2168" s="1">
        <f>ROUND(_xlfn.PERCENTRANK.INC(customers[total_spend_usd],customers[[#This Row],[total_spend_usd]])*4+1,0)</f>
        <v>3</v>
      </c>
      <c r="Q2168" s="1">
        <v>223</v>
      </c>
      <c r="R2168" s="1" t="str">
        <f>_xlfn.XLOOKUP(Q2168,RFM[RFM Score],RFM[Client Segmentation])</f>
        <v>Hibernating</v>
      </c>
    </row>
    <row r="2169" spans="1:18" x14ac:dyDescent="0.3">
      <c r="A2169" t="s">
        <v>2221</v>
      </c>
      <c r="B2169" t="s">
        <v>27</v>
      </c>
      <c r="C2169">
        <v>32</v>
      </c>
      <c r="D2169" t="s">
        <v>8070</v>
      </c>
      <c r="E2169" t="s">
        <v>8085</v>
      </c>
      <c r="F2169" t="s">
        <v>12</v>
      </c>
      <c r="G2169">
        <v>11</v>
      </c>
      <c r="H2169" s="1">
        <v>21695</v>
      </c>
      <c r="I2169">
        <v>246817</v>
      </c>
      <c r="J2169" s="1">
        <v>35</v>
      </c>
      <c r="K2169" t="s">
        <v>52</v>
      </c>
      <c r="L2169" t="s">
        <v>22</v>
      </c>
      <c r="M2169" t="s">
        <v>23</v>
      </c>
      <c r="N2169" s="1">
        <f xml:space="preserve"> ROUND((1 - _xlfn.PERCENTRANK.INC(customers[days_since_last_purchase],customers[[#This Row],[days_since_last_purchase]]))*4 +1,0)</f>
        <v>3</v>
      </c>
      <c r="O2169" s="1">
        <f>ROUND(_xlfn.PERCENTRANK.INC(customers[total_orders],customers[[#This Row],[total_orders]])*4+1,0)</f>
        <v>3</v>
      </c>
      <c r="P2169" s="1">
        <f>ROUND(_xlfn.PERCENTRANK.INC(customers[total_spend_usd],customers[[#This Row],[total_spend_usd]])*4+1,0)</f>
        <v>4</v>
      </c>
      <c r="Q2169" s="1">
        <v>334</v>
      </c>
      <c r="R2169" s="1" t="str">
        <f>_xlfn.XLOOKUP(Q2169,RFM[RFM Score],RFM[Client Segmentation])</f>
        <v>Need Attention</v>
      </c>
    </row>
    <row r="2170" spans="1:18" x14ac:dyDescent="0.3">
      <c r="A2170" t="s">
        <v>2222</v>
      </c>
      <c r="B2170" t="s">
        <v>64</v>
      </c>
      <c r="C2170">
        <v>34</v>
      </c>
      <c r="D2170" t="s">
        <v>8070</v>
      </c>
      <c r="E2170" t="s">
        <v>8087</v>
      </c>
      <c r="F2170" t="s">
        <v>17</v>
      </c>
      <c r="G2170">
        <v>3</v>
      </c>
      <c r="H2170" s="1">
        <v>8383</v>
      </c>
      <c r="I2170">
        <v>24197</v>
      </c>
      <c r="J2170" s="1">
        <v>0</v>
      </c>
      <c r="K2170" t="s">
        <v>25</v>
      </c>
      <c r="L2170" t="s">
        <v>34</v>
      </c>
      <c r="M2170" t="s">
        <v>23</v>
      </c>
      <c r="N2170" s="1">
        <f xml:space="preserve"> ROUND((1 - _xlfn.PERCENTRANK.INC(customers[days_since_last_purchase],customers[[#This Row],[days_since_last_purchase]]))*4 +1,0)</f>
        <v>5</v>
      </c>
      <c r="O2170" s="1">
        <f>ROUND(_xlfn.PERCENTRANK.INC(customers[total_orders],customers[[#This Row],[total_orders]])*4+1,0)</f>
        <v>1</v>
      </c>
      <c r="P2170" s="1">
        <f>ROUND(_xlfn.PERCENTRANK.INC(customers[total_spend_usd],customers[[#This Row],[total_spend_usd]])*4+1,0)</f>
        <v>2</v>
      </c>
      <c r="Q2170" s="1">
        <v>512</v>
      </c>
      <c r="R2170" s="1" t="str">
        <f>_xlfn.XLOOKUP(Q2170,RFM[RFM Score],RFM[Client Segmentation])</f>
        <v>New Customer</v>
      </c>
    </row>
    <row r="2171" spans="1:18" x14ac:dyDescent="0.3">
      <c r="A2171" t="s">
        <v>2223</v>
      </c>
      <c r="B2171" t="s">
        <v>88</v>
      </c>
      <c r="C2171">
        <v>60</v>
      </c>
      <c r="D2171" t="s">
        <v>8072</v>
      </c>
      <c r="E2171" t="s">
        <v>8084</v>
      </c>
      <c r="F2171" t="s">
        <v>17</v>
      </c>
      <c r="G2171">
        <v>17</v>
      </c>
      <c r="H2171" s="1">
        <v>3979</v>
      </c>
      <c r="I2171">
        <v>75587</v>
      </c>
      <c r="J2171" s="1">
        <v>0</v>
      </c>
      <c r="K2171" t="s">
        <v>44</v>
      </c>
      <c r="L2171" t="s">
        <v>14</v>
      </c>
      <c r="M2171" t="s">
        <v>23</v>
      </c>
      <c r="N2171" s="1">
        <f xml:space="preserve"> ROUND((1 - _xlfn.PERCENTRANK.INC(customers[days_since_last_purchase],customers[[#This Row],[days_since_last_purchase]]))*4 +1,0)</f>
        <v>5</v>
      </c>
      <c r="O2171" s="1">
        <f>ROUND(_xlfn.PERCENTRANK.INC(customers[total_orders],customers[[#This Row],[total_orders]])*4+1,0)</f>
        <v>3</v>
      </c>
      <c r="P2171" s="1">
        <f>ROUND(_xlfn.PERCENTRANK.INC(customers[total_spend_usd],customers[[#This Row],[total_spend_usd]])*4+1,0)</f>
        <v>3</v>
      </c>
      <c r="Q2171" s="1">
        <v>533</v>
      </c>
      <c r="R2171" s="1" t="str">
        <f>_xlfn.XLOOKUP(Q2171,RFM[RFM Score],RFM[Client Segmentation])</f>
        <v>Potential Loyalist</v>
      </c>
    </row>
    <row r="2172" spans="1:18" x14ac:dyDescent="0.3">
      <c r="A2172" t="s">
        <v>2224</v>
      </c>
      <c r="B2172" t="s">
        <v>49</v>
      </c>
      <c r="C2172">
        <v>65</v>
      </c>
      <c r="D2172" t="s">
        <v>8073</v>
      </c>
      <c r="E2172" t="s">
        <v>8087</v>
      </c>
      <c r="F2172" t="s">
        <v>17</v>
      </c>
      <c r="G2172">
        <v>21</v>
      </c>
      <c r="H2172" s="1">
        <v>6009</v>
      </c>
      <c r="I2172">
        <v>111714</v>
      </c>
      <c r="J2172" s="1">
        <v>12</v>
      </c>
      <c r="K2172" t="s">
        <v>28</v>
      </c>
      <c r="L2172" t="s">
        <v>19</v>
      </c>
      <c r="M2172" t="s">
        <v>23</v>
      </c>
      <c r="N2172" s="1">
        <f xml:space="preserve"> ROUND((1 - _xlfn.PERCENTRANK.INC(customers[days_since_last_purchase],customers[[#This Row],[days_since_last_purchase]]))*4 +1,0)</f>
        <v>4</v>
      </c>
      <c r="O2172" s="1">
        <f>ROUND(_xlfn.PERCENTRANK.INC(customers[total_orders],customers[[#This Row],[total_orders]])*4+1,0)</f>
        <v>4</v>
      </c>
      <c r="P2172" s="1">
        <f>ROUND(_xlfn.PERCENTRANK.INC(customers[total_spend_usd],customers[[#This Row],[total_spend_usd]])*4+1,0)</f>
        <v>4</v>
      </c>
      <c r="Q2172" s="1">
        <v>444</v>
      </c>
      <c r="R2172" s="1" t="str">
        <f>_xlfn.XLOOKUP(Q2172,RFM[RFM Score],RFM[Client Segmentation])</f>
        <v>Loyal Customer</v>
      </c>
    </row>
    <row r="2173" spans="1:18" x14ac:dyDescent="0.3">
      <c r="A2173" t="s">
        <v>2225</v>
      </c>
      <c r="B2173" t="s">
        <v>49</v>
      </c>
      <c r="C2173">
        <v>45</v>
      </c>
      <c r="D2173" t="s">
        <v>8071</v>
      </c>
      <c r="E2173" t="s">
        <v>8084</v>
      </c>
      <c r="F2173" t="s">
        <v>12</v>
      </c>
      <c r="G2173">
        <v>14</v>
      </c>
      <c r="H2173" s="1">
        <v>4233</v>
      </c>
      <c r="I2173">
        <v>67202</v>
      </c>
      <c r="J2173" s="1">
        <v>37</v>
      </c>
      <c r="K2173" t="s">
        <v>40</v>
      </c>
      <c r="L2173" t="s">
        <v>34</v>
      </c>
      <c r="M2173" t="s">
        <v>15</v>
      </c>
      <c r="N2173" s="1">
        <f xml:space="preserve"> ROUND((1 - _xlfn.PERCENTRANK.INC(customers[days_since_last_purchase],customers[[#This Row],[days_since_last_purchase]]))*4 +1,0)</f>
        <v>3</v>
      </c>
      <c r="O2173" s="1">
        <f>ROUND(_xlfn.PERCENTRANK.INC(customers[total_orders],customers[[#This Row],[total_orders]])*4+1,0)</f>
        <v>3</v>
      </c>
      <c r="P2173" s="1">
        <f>ROUND(_xlfn.PERCENTRANK.INC(customers[total_spend_usd],customers[[#This Row],[total_spend_usd]])*4+1,0)</f>
        <v>3</v>
      </c>
      <c r="Q2173" s="1">
        <v>333</v>
      </c>
      <c r="R2173" s="1" t="str">
        <f>_xlfn.XLOOKUP(Q2173,RFM[RFM Score],RFM[Client Segmentation])</f>
        <v>Potential Loyalist</v>
      </c>
    </row>
    <row r="2174" spans="1:18" x14ac:dyDescent="0.3">
      <c r="A2174" t="s">
        <v>2226</v>
      </c>
      <c r="B2174" t="s">
        <v>11</v>
      </c>
      <c r="C2174">
        <v>41</v>
      </c>
      <c r="D2174" t="s">
        <v>8068</v>
      </c>
      <c r="E2174" t="s">
        <v>8084</v>
      </c>
      <c r="F2174" t="s">
        <v>12</v>
      </c>
      <c r="G2174">
        <v>6</v>
      </c>
      <c r="H2174" s="1">
        <v>9603</v>
      </c>
      <c r="I2174">
        <v>51997</v>
      </c>
      <c r="J2174" s="1">
        <v>77</v>
      </c>
      <c r="K2174" t="s">
        <v>13</v>
      </c>
      <c r="L2174" t="s">
        <v>19</v>
      </c>
      <c r="M2174" t="s">
        <v>23</v>
      </c>
      <c r="N2174" s="1">
        <f xml:space="preserve"> ROUND((1 - _xlfn.PERCENTRANK.INC(customers[days_since_last_purchase],customers[[#This Row],[days_since_last_purchase]]))*4 +1,0)</f>
        <v>2</v>
      </c>
      <c r="O2174" s="1">
        <f>ROUND(_xlfn.PERCENTRANK.INC(customers[total_orders],customers[[#This Row],[total_orders]])*4+1,0)</f>
        <v>2</v>
      </c>
      <c r="P2174" s="1">
        <f>ROUND(_xlfn.PERCENTRANK.INC(customers[total_spend_usd],customers[[#This Row],[total_spend_usd]])*4+1,0)</f>
        <v>3</v>
      </c>
      <c r="Q2174" s="1">
        <v>223</v>
      </c>
      <c r="R2174" s="1" t="str">
        <f>_xlfn.XLOOKUP(Q2174,RFM[RFM Score],RFM[Client Segmentation])</f>
        <v>Hibernating</v>
      </c>
    </row>
    <row r="2175" spans="1:18" x14ac:dyDescent="0.3">
      <c r="A2175" t="s">
        <v>2227</v>
      </c>
      <c r="B2175" t="s">
        <v>33</v>
      </c>
      <c r="C2175">
        <v>42</v>
      </c>
      <c r="D2175" t="s">
        <v>8068</v>
      </c>
      <c r="E2175" t="s">
        <v>8086</v>
      </c>
      <c r="F2175" t="s">
        <v>17</v>
      </c>
      <c r="G2175">
        <v>25</v>
      </c>
      <c r="H2175" s="1">
        <v>14735</v>
      </c>
      <c r="I2175">
        <v>392778</v>
      </c>
      <c r="J2175" s="1">
        <v>21</v>
      </c>
      <c r="K2175" t="s">
        <v>98</v>
      </c>
      <c r="L2175" t="s">
        <v>19</v>
      </c>
      <c r="M2175" t="s">
        <v>23</v>
      </c>
      <c r="N2175" s="1">
        <f xml:space="preserve"> ROUND((1 - _xlfn.PERCENTRANK.INC(customers[days_since_last_purchase],customers[[#This Row],[days_since_last_purchase]]))*4 +1,0)</f>
        <v>4</v>
      </c>
      <c r="O2175" s="1">
        <f>ROUND(_xlfn.PERCENTRANK.INC(customers[total_orders],customers[[#This Row],[total_orders]])*4+1,0)</f>
        <v>4</v>
      </c>
      <c r="P2175" s="1">
        <f>ROUND(_xlfn.PERCENTRANK.INC(customers[total_spend_usd],customers[[#This Row],[total_spend_usd]])*4+1,0)</f>
        <v>5</v>
      </c>
      <c r="Q2175" s="1">
        <v>445</v>
      </c>
      <c r="R2175" s="1" t="str">
        <f>_xlfn.XLOOKUP(Q2175,RFM[RFM Score],RFM[Client Segmentation])</f>
        <v>Champion</v>
      </c>
    </row>
    <row r="2176" spans="1:18" x14ac:dyDescent="0.3">
      <c r="A2176" t="s">
        <v>2228</v>
      </c>
      <c r="B2176" t="s">
        <v>33</v>
      </c>
      <c r="C2176">
        <v>37</v>
      </c>
      <c r="D2176" t="s">
        <v>8068</v>
      </c>
      <c r="E2176" t="s">
        <v>8084</v>
      </c>
      <c r="F2176" t="s">
        <v>17</v>
      </c>
      <c r="G2176">
        <v>54</v>
      </c>
      <c r="H2176" s="1">
        <v>5857</v>
      </c>
      <c r="I2176">
        <v>319062</v>
      </c>
      <c r="J2176" s="1">
        <v>6</v>
      </c>
      <c r="K2176" t="s">
        <v>28</v>
      </c>
      <c r="L2176" t="s">
        <v>14</v>
      </c>
      <c r="M2176" t="s">
        <v>23</v>
      </c>
      <c r="N2176" s="1">
        <f xml:space="preserve"> ROUND((1 - _xlfn.PERCENTRANK.INC(customers[days_since_last_purchase],customers[[#This Row],[days_since_last_purchase]]))*4 +1,0)</f>
        <v>5</v>
      </c>
      <c r="O2176" s="1">
        <f>ROUND(_xlfn.PERCENTRANK.INC(customers[total_orders],customers[[#This Row],[total_orders]])*4+1,0)</f>
        <v>5</v>
      </c>
      <c r="P2176" s="1">
        <f>ROUND(_xlfn.PERCENTRANK.INC(customers[total_spend_usd],customers[[#This Row],[total_spend_usd]])*4+1,0)</f>
        <v>5</v>
      </c>
      <c r="Q2176" s="1">
        <v>555</v>
      </c>
      <c r="R2176" s="1" t="str">
        <f>_xlfn.XLOOKUP(Q2176,RFM[RFM Score],RFM[Client Segmentation])</f>
        <v>Champion</v>
      </c>
    </row>
    <row r="2177" spans="1:18" x14ac:dyDescent="0.3">
      <c r="A2177" t="s">
        <v>2229</v>
      </c>
      <c r="B2177" t="s">
        <v>68</v>
      </c>
      <c r="C2177">
        <v>58</v>
      </c>
      <c r="D2177" t="s">
        <v>8072</v>
      </c>
      <c r="E2177" t="s">
        <v>8085</v>
      </c>
      <c r="F2177" t="s">
        <v>17</v>
      </c>
      <c r="G2177">
        <v>23</v>
      </c>
      <c r="H2177" s="1">
        <v>10756</v>
      </c>
      <c r="I2177">
        <v>276023</v>
      </c>
      <c r="J2177" s="1">
        <v>77</v>
      </c>
      <c r="K2177" t="s">
        <v>28</v>
      </c>
      <c r="L2177" t="s">
        <v>19</v>
      </c>
      <c r="M2177" t="s">
        <v>15</v>
      </c>
      <c r="N2177" s="1">
        <f xml:space="preserve"> ROUND((1 - _xlfn.PERCENTRANK.INC(customers[days_since_last_purchase],customers[[#This Row],[days_since_last_purchase]]))*4 +1,0)</f>
        <v>2</v>
      </c>
      <c r="O2177" s="1">
        <f>ROUND(_xlfn.PERCENTRANK.INC(customers[total_orders],customers[[#This Row],[total_orders]])*4+1,0)</f>
        <v>4</v>
      </c>
      <c r="P2177" s="1">
        <f>ROUND(_xlfn.PERCENTRANK.INC(customers[total_spend_usd],customers[[#This Row],[total_spend_usd]])*4+1,0)</f>
        <v>4</v>
      </c>
      <c r="Q2177" s="1">
        <v>244</v>
      </c>
      <c r="R2177" s="1" t="str">
        <f>_xlfn.XLOOKUP(Q2177,RFM[RFM Score],RFM[Client Segmentation])</f>
        <v>At Risk</v>
      </c>
    </row>
    <row r="2178" spans="1:18" x14ac:dyDescent="0.3">
      <c r="A2178" t="s">
        <v>2230</v>
      </c>
      <c r="B2178" t="s">
        <v>43</v>
      </c>
      <c r="C2178">
        <v>27</v>
      </c>
      <c r="D2178" t="s">
        <v>8070</v>
      </c>
      <c r="E2178" t="s">
        <v>8084</v>
      </c>
      <c r="F2178" t="s">
        <v>17</v>
      </c>
      <c r="G2178">
        <v>7</v>
      </c>
      <c r="H2178" s="1">
        <v>5362</v>
      </c>
      <c r="I2178">
        <v>41133</v>
      </c>
      <c r="J2178" s="1">
        <v>50</v>
      </c>
      <c r="K2178" t="s">
        <v>25</v>
      </c>
      <c r="L2178" t="s">
        <v>19</v>
      </c>
      <c r="M2178" t="s">
        <v>23</v>
      </c>
      <c r="N2178" s="1">
        <f xml:space="preserve"> ROUND((1 - _xlfn.PERCENTRANK.INC(customers[days_since_last_purchase],customers[[#This Row],[days_since_last_purchase]]))*4 +1,0)</f>
        <v>3</v>
      </c>
      <c r="O2178" s="1">
        <f>ROUND(_xlfn.PERCENTRANK.INC(customers[total_orders],customers[[#This Row],[total_orders]])*4+1,0)</f>
        <v>2</v>
      </c>
      <c r="P2178" s="1">
        <f>ROUND(_xlfn.PERCENTRANK.INC(customers[total_spend_usd],customers[[#This Row],[total_spend_usd]])*4+1,0)</f>
        <v>2</v>
      </c>
      <c r="Q2178" s="1">
        <v>322</v>
      </c>
      <c r="R2178" s="1" t="str">
        <f>_xlfn.XLOOKUP(Q2178,RFM[RFM Score],RFM[Client Segmentation])</f>
        <v>Hibernating</v>
      </c>
    </row>
    <row r="2179" spans="1:18" x14ac:dyDescent="0.3">
      <c r="A2179" t="s">
        <v>2231</v>
      </c>
      <c r="B2179" t="s">
        <v>27</v>
      </c>
      <c r="C2179">
        <v>41</v>
      </c>
      <c r="D2179" t="s">
        <v>8068</v>
      </c>
      <c r="E2179" t="s">
        <v>8087</v>
      </c>
      <c r="F2179" t="s">
        <v>17</v>
      </c>
      <c r="G2179">
        <v>15</v>
      </c>
      <c r="H2179" s="1">
        <v>8088</v>
      </c>
      <c r="I2179">
        <v>120934</v>
      </c>
      <c r="J2179" s="1">
        <v>87</v>
      </c>
      <c r="K2179" t="s">
        <v>18</v>
      </c>
      <c r="L2179" t="s">
        <v>14</v>
      </c>
      <c r="M2179" t="s">
        <v>23</v>
      </c>
      <c r="N2179" s="1">
        <f xml:space="preserve"> ROUND((1 - _xlfn.PERCENTRANK.INC(customers[days_since_last_purchase],customers[[#This Row],[days_since_last_purchase]]))*4 +1,0)</f>
        <v>2</v>
      </c>
      <c r="O2179" s="1">
        <f>ROUND(_xlfn.PERCENTRANK.INC(customers[total_orders],customers[[#This Row],[total_orders]])*4+1,0)</f>
        <v>3</v>
      </c>
      <c r="P2179" s="1">
        <f>ROUND(_xlfn.PERCENTRANK.INC(customers[total_spend_usd],customers[[#This Row],[total_spend_usd]])*4+1,0)</f>
        <v>4</v>
      </c>
      <c r="Q2179" s="1">
        <v>234</v>
      </c>
      <c r="R2179" s="1" t="str">
        <f>_xlfn.XLOOKUP(Q2179,RFM[RFM Score],RFM[Client Segmentation])</f>
        <v>At Risk</v>
      </c>
    </row>
    <row r="2180" spans="1:18" x14ac:dyDescent="0.3">
      <c r="A2180" t="s">
        <v>2232</v>
      </c>
      <c r="B2180" t="s">
        <v>61</v>
      </c>
      <c r="C2180">
        <v>18</v>
      </c>
      <c r="D2180" t="s">
        <v>8069</v>
      </c>
      <c r="E2180" t="s">
        <v>8084</v>
      </c>
      <c r="F2180" t="s">
        <v>12</v>
      </c>
      <c r="G2180">
        <v>36</v>
      </c>
      <c r="H2180" s="1">
        <v>5429</v>
      </c>
      <c r="I2180">
        <v>171471</v>
      </c>
      <c r="J2180" s="1">
        <v>147</v>
      </c>
      <c r="K2180" t="s">
        <v>25</v>
      </c>
      <c r="L2180" t="s">
        <v>19</v>
      </c>
      <c r="M2180" t="s">
        <v>15</v>
      </c>
      <c r="N2180" s="1">
        <f xml:space="preserve"> ROUND((1 - _xlfn.PERCENTRANK.INC(customers[days_since_last_purchase],customers[[#This Row],[days_since_last_purchase]]))*4 +1,0)</f>
        <v>1</v>
      </c>
      <c r="O2180" s="1">
        <f>ROUND(_xlfn.PERCENTRANK.INC(customers[total_orders],customers[[#This Row],[total_orders]])*4+1,0)</f>
        <v>5</v>
      </c>
      <c r="P2180" s="1">
        <f>ROUND(_xlfn.PERCENTRANK.INC(customers[total_spend_usd],customers[[#This Row],[total_spend_usd]])*4+1,0)</f>
        <v>4</v>
      </c>
      <c r="Q2180" s="1">
        <v>154</v>
      </c>
      <c r="R2180" s="1" t="str">
        <f>_xlfn.XLOOKUP(Q2180,RFM[RFM Score],RFM[Client Segmentation])</f>
        <v>Cannot Lose Them</v>
      </c>
    </row>
    <row r="2181" spans="1:18" x14ac:dyDescent="0.3">
      <c r="A2181" t="s">
        <v>2233</v>
      </c>
      <c r="B2181" t="s">
        <v>11</v>
      </c>
      <c r="C2181">
        <v>37</v>
      </c>
      <c r="D2181" t="s">
        <v>8068</v>
      </c>
      <c r="E2181" t="s">
        <v>8086</v>
      </c>
      <c r="F2181" t="s">
        <v>12</v>
      </c>
      <c r="G2181">
        <v>5</v>
      </c>
      <c r="H2181" s="1">
        <v>461</v>
      </c>
      <c r="I2181">
        <v>25898</v>
      </c>
      <c r="J2181" s="1">
        <v>2</v>
      </c>
      <c r="K2181" t="s">
        <v>37</v>
      </c>
      <c r="L2181" t="s">
        <v>47</v>
      </c>
      <c r="M2181" t="s">
        <v>15</v>
      </c>
      <c r="N2181" s="1">
        <f xml:space="preserve"> ROUND((1 - _xlfn.PERCENTRANK.INC(customers[days_since_last_purchase],customers[[#This Row],[days_since_last_purchase]]))*4 +1,0)</f>
        <v>5</v>
      </c>
      <c r="O2181" s="1">
        <f>ROUND(_xlfn.PERCENTRANK.INC(customers[total_orders],customers[[#This Row],[total_orders]])*4+1,0)</f>
        <v>2</v>
      </c>
      <c r="P2181" s="1">
        <f>ROUND(_xlfn.PERCENTRANK.INC(customers[total_spend_usd],customers[[#This Row],[total_spend_usd]])*4+1,0)</f>
        <v>2</v>
      </c>
      <c r="Q2181" s="1">
        <v>522</v>
      </c>
      <c r="R2181" s="1" t="str">
        <f>_xlfn.XLOOKUP(Q2181,RFM[RFM Score],RFM[Client Segmentation])</f>
        <v>Promising</v>
      </c>
    </row>
    <row r="2182" spans="1:18" x14ac:dyDescent="0.3">
      <c r="A2182" t="s">
        <v>2234</v>
      </c>
      <c r="B2182" t="s">
        <v>96</v>
      </c>
      <c r="C2182">
        <v>19</v>
      </c>
      <c r="D2182" t="s">
        <v>8069</v>
      </c>
      <c r="E2182" t="s">
        <v>8084</v>
      </c>
      <c r="F2182" t="s">
        <v>17</v>
      </c>
      <c r="G2182">
        <v>13</v>
      </c>
      <c r="H2182" s="1">
        <v>11065</v>
      </c>
      <c r="I2182">
        <v>134133</v>
      </c>
      <c r="J2182" s="1">
        <v>18</v>
      </c>
      <c r="K2182" t="s">
        <v>25</v>
      </c>
      <c r="L2182" t="s">
        <v>19</v>
      </c>
      <c r="M2182" t="s">
        <v>23</v>
      </c>
      <c r="N2182" s="1">
        <f xml:space="preserve"> ROUND((1 - _xlfn.PERCENTRANK.INC(customers[days_since_last_purchase],customers[[#This Row],[days_since_last_purchase]]))*4 +1,0)</f>
        <v>4</v>
      </c>
      <c r="O2182" s="1">
        <f>ROUND(_xlfn.PERCENTRANK.INC(customers[total_orders],customers[[#This Row],[total_orders]])*4+1,0)</f>
        <v>3</v>
      </c>
      <c r="P2182" s="1">
        <f>ROUND(_xlfn.PERCENTRANK.INC(customers[total_spend_usd],customers[[#This Row],[total_spend_usd]])*4+1,0)</f>
        <v>4</v>
      </c>
      <c r="Q2182" s="1">
        <v>434</v>
      </c>
      <c r="R2182" s="1" t="str">
        <f>_xlfn.XLOOKUP(Q2182,RFM[RFM Score],RFM[Client Segmentation])</f>
        <v>Need Attention</v>
      </c>
    </row>
    <row r="2183" spans="1:18" x14ac:dyDescent="0.3">
      <c r="A2183" t="s">
        <v>2235</v>
      </c>
      <c r="B2183" t="s">
        <v>68</v>
      </c>
      <c r="C2183">
        <v>18</v>
      </c>
      <c r="D2183" t="s">
        <v>8069</v>
      </c>
      <c r="E2183" t="s">
        <v>8084</v>
      </c>
      <c r="F2183" t="s">
        <v>12</v>
      </c>
      <c r="G2183">
        <v>19</v>
      </c>
      <c r="H2183" s="1">
        <v>5194</v>
      </c>
      <c r="I2183">
        <v>88555</v>
      </c>
      <c r="J2183" s="1">
        <v>86</v>
      </c>
      <c r="K2183" t="s">
        <v>28</v>
      </c>
      <c r="L2183" t="s">
        <v>14</v>
      </c>
      <c r="M2183" t="s">
        <v>15</v>
      </c>
      <c r="N2183" s="1">
        <f xml:space="preserve"> ROUND((1 - _xlfn.PERCENTRANK.INC(customers[days_since_last_purchase],customers[[#This Row],[days_since_last_purchase]]))*4 +1,0)</f>
        <v>2</v>
      </c>
      <c r="O2183" s="1">
        <f>ROUND(_xlfn.PERCENTRANK.INC(customers[total_orders],customers[[#This Row],[total_orders]])*4+1,0)</f>
        <v>4</v>
      </c>
      <c r="P2183" s="1">
        <f>ROUND(_xlfn.PERCENTRANK.INC(customers[total_spend_usd],customers[[#This Row],[total_spend_usd]])*4+1,0)</f>
        <v>3</v>
      </c>
      <c r="Q2183" s="1">
        <v>243</v>
      </c>
      <c r="R2183" s="1" t="str">
        <f>_xlfn.XLOOKUP(Q2183,RFM[RFM Score],RFM[Client Segmentation])</f>
        <v>At Risk</v>
      </c>
    </row>
    <row r="2184" spans="1:18" x14ac:dyDescent="0.3">
      <c r="A2184" t="s">
        <v>2236</v>
      </c>
      <c r="B2184" t="s">
        <v>107</v>
      </c>
      <c r="C2184">
        <v>47</v>
      </c>
      <c r="D2184" t="s">
        <v>8071</v>
      </c>
      <c r="E2184" t="s">
        <v>8085</v>
      </c>
      <c r="F2184" t="s">
        <v>17</v>
      </c>
      <c r="G2184">
        <v>10</v>
      </c>
      <c r="H2184" s="1">
        <v>1674</v>
      </c>
      <c r="I2184">
        <v>182603</v>
      </c>
      <c r="J2184" s="1">
        <v>0</v>
      </c>
      <c r="K2184" t="s">
        <v>37</v>
      </c>
      <c r="L2184" t="s">
        <v>19</v>
      </c>
      <c r="M2184" t="s">
        <v>15</v>
      </c>
      <c r="N2184" s="1">
        <f xml:space="preserve"> ROUND((1 - _xlfn.PERCENTRANK.INC(customers[days_since_last_purchase],customers[[#This Row],[days_since_last_purchase]]))*4 +1,0)</f>
        <v>5</v>
      </c>
      <c r="O2184" s="1">
        <f>ROUND(_xlfn.PERCENTRANK.INC(customers[total_orders],customers[[#This Row],[total_orders]])*4+1,0)</f>
        <v>3</v>
      </c>
      <c r="P2184" s="1">
        <f>ROUND(_xlfn.PERCENTRANK.INC(customers[total_spend_usd],customers[[#This Row],[total_spend_usd]])*4+1,0)</f>
        <v>4</v>
      </c>
      <c r="Q2184" s="1">
        <v>534</v>
      </c>
      <c r="R2184" s="1" t="str">
        <f>_xlfn.XLOOKUP(Q2184,RFM[RFM Score],RFM[Client Segmentation])</f>
        <v>Need Attention</v>
      </c>
    </row>
    <row r="2185" spans="1:18" x14ac:dyDescent="0.3">
      <c r="A2185" t="s">
        <v>2237</v>
      </c>
      <c r="B2185" t="s">
        <v>43</v>
      </c>
      <c r="C2185">
        <v>28</v>
      </c>
      <c r="D2185" t="s">
        <v>8070</v>
      </c>
      <c r="E2185" t="s">
        <v>8084</v>
      </c>
      <c r="F2185" t="s">
        <v>12</v>
      </c>
      <c r="G2185">
        <v>4</v>
      </c>
      <c r="H2185" s="1">
        <v>8802</v>
      </c>
      <c r="I2185">
        <v>38069</v>
      </c>
      <c r="J2185" s="1">
        <v>41</v>
      </c>
      <c r="K2185" t="s">
        <v>25</v>
      </c>
      <c r="L2185" t="s">
        <v>47</v>
      </c>
      <c r="M2185" t="s">
        <v>23</v>
      </c>
      <c r="N2185" s="1">
        <f xml:space="preserve"> ROUND((1 - _xlfn.PERCENTRANK.INC(customers[days_since_last_purchase],customers[[#This Row],[days_since_last_purchase]]))*4 +1,0)</f>
        <v>3</v>
      </c>
      <c r="O2185" s="1">
        <f>ROUND(_xlfn.PERCENTRANK.INC(customers[total_orders],customers[[#This Row],[total_orders]])*4+1,0)</f>
        <v>2</v>
      </c>
      <c r="P2185" s="1">
        <f>ROUND(_xlfn.PERCENTRANK.INC(customers[total_spend_usd],customers[[#This Row],[total_spend_usd]])*4+1,0)</f>
        <v>2</v>
      </c>
      <c r="Q2185" s="1">
        <v>322</v>
      </c>
      <c r="R2185" s="1" t="str">
        <f>_xlfn.XLOOKUP(Q2185,RFM[RFM Score],RFM[Client Segmentation])</f>
        <v>Hibernating</v>
      </c>
    </row>
    <row r="2186" spans="1:18" x14ac:dyDescent="0.3">
      <c r="A2186" t="s">
        <v>2238</v>
      </c>
      <c r="B2186" t="s">
        <v>51</v>
      </c>
      <c r="C2186">
        <v>25</v>
      </c>
      <c r="D2186" t="s">
        <v>8070</v>
      </c>
      <c r="E2186" t="s">
        <v>8086</v>
      </c>
      <c r="F2186" t="s">
        <v>17</v>
      </c>
      <c r="G2186">
        <v>10</v>
      </c>
      <c r="H2186" s="1">
        <v>1418</v>
      </c>
      <c r="I2186">
        <v>1610</v>
      </c>
      <c r="J2186" s="1">
        <v>47</v>
      </c>
      <c r="K2186" t="s">
        <v>21</v>
      </c>
      <c r="L2186" t="s">
        <v>45</v>
      </c>
      <c r="M2186" t="s">
        <v>23</v>
      </c>
      <c r="N2186" s="1">
        <f xml:space="preserve"> ROUND((1 - _xlfn.PERCENTRANK.INC(customers[days_since_last_purchase],customers[[#This Row],[days_since_last_purchase]]))*4 +1,0)</f>
        <v>3</v>
      </c>
      <c r="O2186" s="1">
        <f>ROUND(_xlfn.PERCENTRANK.INC(customers[total_orders],customers[[#This Row],[total_orders]])*4+1,0)</f>
        <v>3</v>
      </c>
      <c r="P2186" s="1">
        <f>ROUND(_xlfn.PERCENTRANK.INC(customers[total_spend_usd],customers[[#This Row],[total_spend_usd]])*4+1,0)</f>
        <v>1</v>
      </c>
      <c r="Q2186" s="1">
        <v>331</v>
      </c>
      <c r="R2186" s="1" t="str">
        <f>_xlfn.XLOOKUP(Q2186,RFM[RFM Score],RFM[Client Segmentation])</f>
        <v>About To Sleep</v>
      </c>
    </row>
    <row r="2187" spans="1:18" x14ac:dyDescent="0.3">
      <c r="A2187" t="s">
        <v>2239</v>
      </c>
      <c r="B2187" t="s">
        <v>11</v>
      </c>
      <c r="C2187">
        <v>21</v>
      </c>
      <c r="D2187" t="s">
        <v>8069</v>
      </c>
      <c r="E2187" t="s">
        <v>8084</v>
      </c>
      <c r="F2187" t="s">
        <v>12</v>
      </c>
      <c r="G2187">
        <v>11</v>
      </c>
      <c r="H2187" s="1">
        <v>16345</v>
      </c>
      <c r="I2187">
        <v>171957</v>
      </c>
      <c r="J2187" s="1">
        <v>41</v>
      </c>
      <c r="K2187" t="s">
        <v>52</v>
      </c>
      <c r="L2187" t="s">
        <v>14</v>
      </c>
      <c r="M2187" t="s">
        <v>23</v>
      </c>
      <c r="N2187" s="1">
        <f xml:space="preserve"> ROUND((1 - _xlfn.PERCENTRANK.INC(customers[days_since_last_purchase],customers[[#This Row],[days_since_last_purchase]]))*4 +1,0)</f>
        <v>3</v>
      </c>
      <c r="O2187" s="1">
        <f>ROUND(_xlfn.PERCENTRANK.INC(customers[total_orders],customers[[#This Row],[total_orders]])*4+1,0)</f>
        <v>3</v>
      </c>
      <c r="P2187" s="1">
        <f>ROUND(_xlfn.PERCENTRANK.INC(customers[total_spend_usd],customers[[#This Row],[total_spend_usd]])*4+1,0)</f>
        <v>4</v>
      </c>
      <c r="Q2187" s="1">
        <v>334</v>
      </c>
      <c r="R2187" s="1" t="str">
        <f>_xlfn.XLOOKUP(Q2187,RFM[RFM Score],RFM[Client Segmentation])</f>
        <v>Need Attention</v>
      </c>
    </row>
    <row r="2188" spans="1:18" x14ac:dyDescent="0.3">
      <c r="A2188" t="s">
        <v>2240</v>
      </c>
      <c r="B2188" t="s">
        <v>27</v>
      </c>
      <c r="C2188">
        <v>39</v>
      </c>
      <c r="D2188" t="s">
        <v>8068</v>
      </c>
      <c r="E2188" t="s">
        <v>8084</v>
      </c>
      <c r="F2188" t="s">
        <v>17</v>
      </c>
      <c r="G2188">
        <v>10</v>
      </c>
      <c r="H2188" s="1">
        <v>10493</v>
      </c>
      <c r="I2188">
        <v>92338</v>
      </c>
      <c r="J2188" s="1">
        <v>14</v>
      </c>
      <c r="K2188" t="s">
        <v>25</v>
      </c>
      <c r="L2188" t="s">
        <v>45</v>
      </c>
      <c r="M2188" t="s">
        <v>23</v>
      </c>
      <c r="N2188" s="1">
        <f xml:space="preserve"> ROUND((1 - _xlfn.PERCENTRANK.INC(customers[days_since_last_purchase],customers[[#This Row],[days_since_last_purchase]]))*4 +1,0)</f>
        <v>4</v>
      </c>
      <c r="O2188" s="1">
        <f>ROUND(_xlfn.PERCENTRANK.INC(customers[total_orders],customers[[#This Row],[total_orders]])*4+1,0)</f>
        <v>3</v>
      </c>
      <c r="P2188" s="1">
        <f>ROUND(_xlfn.PERCENTRANK.INC(customers[total_spend_usd],customers[[#This Row],[total_spend_usd]])*4+1,0)</f>
        <v>3</v>
      </c>
      <c r="Q2188" s="1">
        <v>433</v>
      </c>
      <c r="R2188" s="1" t="str">
        <f>_xlfn.XLOOKUP(Q2188,RFM[RFM Score],RFM[Client Segmentation])</f>
        <v>Potential Loyalist</v>
      </c>
    </row>
    <row r="2189" spans="1:18" x14ac:dyDescent="0.3">
      <c r="A2189" t="s">
        <v>2241</v>
      </c>
      <c r="B2189" t="s">
        <v>27</v>
      </c>
      <c r="C2189">
        <v>18</v>
      </c>
      <c r="D2189" t="s">
        <v>8069</v>
      </c>
      <c r="E2189" t="s">
        <v>8087</v>
      </c>
      <c r="F2189" t="s">
        <v>17</v>
      </c>
      <c r="G2189">
        <v>4</v>
      </c>
      <c r="H2189" s="1">
        <v>613</v>
      </c>
      <c r="I2189">
        <v>24655</v>
      </c>
      <c r="J2189" s="1">
        <v>43</v>
      </c>
      <c r="K2189" t="s">
        <v>52</v>
      </c>
      <c r="L2189" t="s">
        <v>14</v>
      </c>
      <c r="M2189" t="s">
        <v>23</v>
      </c>
      <c r="N2189" s="1">
        <f xml:space="preserve"> ROUND((1 - _xlfn.PERCENTRANK.INC(customers[days_since_last_purchase],customers[[#This Row],[days_since_last_purchase]]))*4 +1,0)</f>
        <v>3</v>
      </c>
      <c r="O2189" s="1">
        <f>ROUND(_xlfn.PERCENTRANK.INC(customers[total_orders],customers[[#This Row],[total_orders]])*4+1,0)</f>
        <v>2</v>
      </c>
      <c r="P2189" s="1">
        <f>ROUND(_xlfn.PERCENTRANK.INC(customers[total_spend_usd],customers[[#This Row],[total_spend_usd]])*4+1,0)</f>
        <v>2</v>
      </c>
      <c r="Q2189" s="1">
        <v>322</v>
      </c>
      <c r="R2189" s="1" t="str">
        <f>_xlfn.XLOOKUP(Q2189,RFM[RFM Score],RFM[Client Segmentation])</f>
        <v>Hibernating</v>
      </c>
    </row>
    <row r="2190" spans="1:18" x14ac:dyDescent="0.3">
      <c r="A2190" t="s">
        <v>2242</v>
      </c>
      <c r="B2190" t="s">
        <v>11</v>
      </c>
      <c r="C2190">
        <v>18</v>
      </c>
      <c r="D2190" t="s">
        <v>8069</v>
      </c>
      <c r="E2190" t="s">
        <v>8087</v>
      </c>
      <c r="F2190" t="s">
        <v>12</v>
      </c>
      <c r="G2190">
        <v>24</v>
      </c>
      <c r="H2190" s="1">
        <v>2281</v>
      </c>
      <c r="I2190">
        <v>55728</v>
      </c>
      <c r="J2190" s="1">
        <v>3</v>
      </c>
      <c r="K2190" t="s">
        <v>28</v>
      </c>
      <c r="L2190" t="s">
        <v>19</v>
      </c>
      <c r="M2190" t="s">
        <v>15</v>
      </c>
      <c r="N2190" s="1">
        <f xml:space="preserve"> ROUND((1 - _xlfn.PERCENTRANK.INC(customers[days_since_last_purchase],customers[[#This Row],[days_since_last_purchase]]))*4 +1,0)</f>
        <v>5</v>
      </c>
      <c r="O2190" s="1">
        <f>ROUND(_xlfn.PERCENTRANK.INC(customers[total_orders],customers[[#This Row],[total_orders]])*4+1,0)</f>
        <v>4</v>
      </c>
      <c r="P2190" s="1">
        <f>ROUND(_xlfn.PERCENTRANK.INC(customers[total_spend_usd],customers[[#This Row],[total_spend_usd]])*4+1,0)</f>
        <v>3</v>
      </c>
      <c r="Q2190" s="1">
        <v>543</v>
      </c>
      <c r="R2190" s="1" t="str">
        <f>_xlfn.XLOOKUP(Q2190,RFM[RFM Score],RFM[Client Segmentation])</f>
        <v>Loyal Customer</v>
      </c>
    </row>
    <row r="2191" spans="1:18" x14ac:dyDescent="0.3">
      <c r="A2191" t="s">
        <v>2243</v>
      </c>
      <c r="B2191" t="s">
        <v>68</v>
      </c>
      <c r="C2191">
        <v>36</v>
      </c>
      <c r="D2191" t="s">
        <v>8068</v>
      </c>
      <c r="E2191" t="s">
        <v>8085</v>
      </c>
      <c r="F2191" t="s">
        <v>12</v>
      </c>
      <c r="G2191">
        <v>1</v>
      </c>
      <c r="H2191" s="1">
        <v>6436</v>
      </c>
      <c r="I2191">
        <v>6091</v>
      </c>
      <c r="J2191" s="1">
        <v>114</v>
      </c>
      <c r="K2191" t="s">
        <v>21</v>
      </c>
      <c r="L2191" t="s">
        <v>34</v>
      </c>
      <c r="M2191" t="s">
        <v>15</v>
      </c>
      <c r="N2191" s="1">
        <f xml:space="preserve"> ROUND((1 - _xlfn.PERCENTRANK.INC(customers[days_since_last_purchase],customers[[#This Row],[days_since_last_purchase]]))*4 +1,0)</f>
        <v>2</v>
      </c>
      <c r="O2191" s="1">
        <f>ROUND(_xlfn.PERCENTRANK.INC(customers[total_orders],customers[[#This Row],[total_orders]])*4+1,0)</f>
        <v>1</v>
      </c>
      <c r="P2191" s="1">
        <f>ROUND(_xlfn.PERCENTRANK.INC(customers[total_spend_usd],customers[[#This Row],[total_spend_usd]])*4+1,0)</f>
        <v>1</v>
      </c>
      <c r="Q2191" s="1">
        <v>211</v>
      </c>
      <c r="R2191" s="1" t="str">
        <f>_xlfn.XLOOKUP(Q2191,RFM[RFM Score],RFM[Client Segmentation])</f>
        <v>Hibernating</v>
      </c>
    </row>
    <row r="2192" spans="1:18" x14ac:dyDescent="0.3">
      <c r="A2192" t="s">
        <v>2244</v>
      </c>
      <c r="B2192" t="s">
        <v>11</v>
      </c>
      <c r="C2192">
        <v>23</v>
      </c>
      <c r="D2192" t="s">
        <v>8069</v>
      </c>
      <c r="E2192" t="s">
        <v>8085</v>
      </c>
      <c r="F2192" t="s">
        <v>12</v>
      </c>
      <c r="G2192">
        <v>5</v>
      </c>
      <c r="H2192" s="1">
        <v>21318</v>
      </c>
      <c r="I2192">
        <v>112584</v>
      </c>
      <c r="J2192" s="1">
        <v>118</v>
      </c>
      <c r="K2192" t="s">
        <v>74</v>
      </c>
      <c r="L2192" t="s">
        <v>19</v>
      </c>
      <c r="M2192" t="s">
        <v>23</v>
      </c>
      <c r="N2192" s="1">
        <f xml:space="preserve"> ROUND((1 - _xlfn.PERCENTRANK.INC(customers[days_since_last_purchase],customers[[#This Row],[days_since_last_purchase]]))*4 +1,0)</f>
        <v>2</v>
      </c>
      <c r="O2192" s="1">
        <f>ROUND(_xlfn.PERCENTRANK.INC(customers[total_orders],customers[[#This Row],[total_orders]])*4+1,0)</f>
        <v>2</v>
      </c>
      <c r="P2192" s="1">
        <f>ROUND(_xlfn.PERCENTRANK.INC(customers[total_spend_usd],customers[[#This Row],[total_spend_usd]])*4+1,0)</f>
        <v>4</v>
      </c>
      <c r="Q2192" s="1">
        <v>224</v>
      </c>
      <c r="R2192" s="1" t="str">
        <f>_xlfn.XLOOKUP(Q2192,RFM[RFM Score],RFM[Client Segmentation])</f>
        <v>At Risk</v>
      </c>
    </row>
    <row r="2193" spans="1:18" x14ac:dyDescent="0.3">
      <c r="A2193" t="s">
        <v>2245</v>
      </c>
      <c r="B2193" t="s">
        <v>43</v>
      </c>
      <c r="C2193">
        <v>18</v>
      </c>
      <c r="D2193" t="s">
        <v>8069</v>
      </c>
      <c r="E2193" t="s">
        <v>8085</v>
      </c>
      <c r="F2193" t="s">
        <v>17</v>
      </c>
      <c r="G2193">
        <v>28</v>
      </c>
      <c r="H2193" s="1">
        <v>32544</v>
      </c>
      <c r="I2193">
        <v>906225</v>
      </c>
      <c r="J2193" s="1">
        <v>41</v>
      </c>
      <c r="K2193" t="s">
        <v>13</v>
      </c>
      <c r="L2193" t="s">
        <v>14</v>
      </c>
      <c r="M2193" t="s">
        <v>23</v>
      </c>
      <c r="N2193" s="1">
        <f xml:space="preserve"> ROUND((1 - _xlfn.PERCENTRANK.INC(customers[days_since_last_purchase],customers[[#This Row],[days_since_last_purchase]]))*4 +1,0)</f>
        <v>3</v>
      </c>
      <c r="O2193" s="1">
        <f>ROUND(_xlfn.PERCENTRANK.INC(customers[total_orders],customers[[#This Row],[total_orders]])*4+1,0)</f>
        <v>4</v>
      </c>
      <c r="P2193" s="1">
        <f>ROUND(_xlfn.PERCENTRANK.INC(customers[total_spend_usd],customers[[#This Row],[total_spend_usd]])*4+1,0)</f>
        <v>5</v>
      </c>
      <c r="Q2193" s="1">
        <v>345</v>
      </c>
      <c r="R2193" s="1" t="str">
        <f>_xlfn.XLOOKUP(Q2193,RFM[RFM Score],RFM[Client Segmentation])</f>
        <v>Loyal Customer</v>
      </c>
    </row>
    <row r="2194" spans="1:18" x14ac:dyDescent="0.3">
      <c r="A2194" t="s">
        <v>2246</v>
      </c>
      <c r="B2194" t="s">
        <v>33</v>
      </c>
      <c r="C2194">
        <v>38</v>
      </c>
      <c r="D2194" t="s">
        <v>8068</v>
      </c>
      <c r="E2194" t="s">
        <v>8084</v>
      </c>
      <c r="F2194" t="s">
        <v>17</v>
      </c>
      <c r="G2194">
        <v>5</v>
      </c>
      <c r="H2194" s="1">
        <v>29268</v>
      </c>
      <c r="I2194">
        <v>151837</v>
      </c>
      <c r="J2194" s="1">
        <v>84</v>
      </c>
      <c r="K2194" t="s">
        <v>25</v>
      </c>
      <c r="L2194" t="s">
        <v>47</v>
      </c>
      <c r="M2194" t="s">
        <v>23</v>
      </c>
      <c r="N2194" s="1">
        <f xml:space="preserve"> ROUND((1 - _xlfn.PERCENTRANK.INC(customers[days_since_last_purchase],customers[[#This Row],[days_since_last_purchase]]))*4 +1,0)</f>
        <v>2</v>
      </c>
      <c r="O2194" s="1">
        <f>ROUND(_xlfn.PERCENTRANK.INC(customers[total_orders],customers[[#This Row],[total_orders]])*4+1,0)</f>
        <v>2</v>
      </c>
      <c r="P2194" s="1">
        <f>ROUND(_xlfn.PERCENTRANK.INC(customers[total_spend_usd],customers[[#This Row],[total_spend_usd]])*4+1,0)</f>
        <v>4</v>
      </c>
      <c r="Q2194" s="1">
        <v>224</v>
      </c>
      <c r="R2194" s="1" t="str">
        <f>_xlfn.XLOOKUP(Q2194,RFM[RFM Score],RFM[Client Segmentation])</f>
        <v>At Risk</v>
      </c>
    </row>
    <row r="2195" spans="1:18" x14ac:dyDescent="0.3">
      <c r="A2195" t="s">
        <v>2247</v>
      </c>
      <c r="B2195" t="s">
        <v>11</v>
      </c>
      <c r="C2195">
        <v>37</v>
      </c>
      <c r="D2195" t="s">
        <v>8068</v>
      </c>
      <c r="E2195" t="s">
        <v>8087</v>
      </c>
      <c r="F2195" t="s">
        <v>12</v>
      </c>
      <c r="G2195">
        <v>4</v>
      </c>
      <c r="H2195" s="1">
        <v>1393</v>
      </c>
      <c r="I2195">
        <v>57858</v>
      </c>
      <c r="J2195" s="1">
        <v>45</v>
      </c>
      <c r="K2195" t="s">
        <v>98</v>
      </c>
      <c r="L2195" t="s">
        <v>19</v>
      </c>
      <c r="M2195" t="s">
        <v>15</v>
      </c>
      <c r="N2195" s="1">
        <f xml:space="preserve"> ROUND((1 - _xlfn.PERCENTRANK.INC(customers[days_since_last_purchase],customers[[#This Row],[days_since_last_purchase]]))*4 +1,0)</f>
        <v>3</v>
      </c>
      <c r="O2195" s="1">
        <f>ROUND(_xlfn.PERCENTRANK.INC(customers[total_orders],customers[[#This Row],[total_orders]])*4+1,0)</f>
        <v>2</v>
      </c>
      <c r="P2195" s="1">
        <f>ROUND(_xlfn.PERCENTRANK.INC(customers[total_spend_usd],customers[[#This Row],[total_spend_usd]])*4+1,0)</f>
        <v>3</v>
      </c>
      <c r="Q2195" s="1">
        <v>323</v>
      </c>
      <c r="R2195" s="1" t="str">
        <f>_xlfn.XLOOKUP(Q2195,RFM[RFM Score],RFM[Client Segmentation])</f>
        <v>Potential Loyalist</v>
      </c>
    </row>
    <row r="2196" spans="1:18" x14ac:dyDescent="0.3">
      <c r="A2196" t="s">
        <v>2248</v>
      </c>
      <c r="B2196" t="s">
        <v>11</v>
      </c>
      <c r="C2196">
        <v>72</v>
      </c>
      <c r="D2196" t="s">
        <v>8073</v>
      </c>
      <c r="E2196" t="s">
        <v>8084</v>
      </c>
      <c r="F2196" t="s">
        <v>17</v>
      </c>
      <c r="G2196">
        <v>6</v>
      </c>
      <c r="H2196" s="1">
        <v>9376</v>
      </c>
      <c r="I2196">
        <v>58006</v>
      </c>
      <c r="J2196" s="1">
        <v>86</v>
      </c>
      <c r="K2196" t="s">
        <v>18</v>
      </c>
      <c r="L2196" t="s">
        <v>47</v>
      </c>
      <c r="M2196" t="s">
        <v>15</v>
      </c>
      <c r="N2196" s="1">
        <f xml:space="preserve"> ROUND((1 - _xlfn.PERCENTRANK.INC(customers[days_since_last_purchase],customers[[#This Row],[days_since_last_purchase]]))*4 +1,0)</f>
        <v>2</v>
      </c>
      <c r="O2196" s="1">
        <f>ROUND(_xlfn.PERCENTRANK.INC(customers[total_orders],customers[[#This Row],[total_orders]])*4+1,0)</f>
        <v>2</v>
      </c>
      <c r="P2196" s="1">
        <f>ROUND(_xlfn.PERCENTRANK.INC(customers[total_spend_usd],customers[[#This Row],[total_spend_usd]])*4+1,0)</f>
        <v>3</v>
      </c>
      <c r="Q2196" s="1">
        <v>223</v>
      </c>
      <c r="R2196" s="1" t="str">
        <f>_xlfn.XLOOKUP(Q2196,RFM[RFM Score],RFM[Client Segmentation])</f>
        <v>Hibernating</v>
      </c>
    </row>
    <row r="2197" spans="1:18" x14ac:dyDescent="0.3">
      <c r="A2197" t="s">
        <v>2249</v>
      </c>
      <c r="B2197" t="s">
        <v>33</v>
      </c>
      <c r="C2197">
        <v>38</v>
      </c>
      <c r="D2197" t="s">
        <v>8068</v>
      </c>
      <c r="E2197" t="s">
        <v>8085</v>
      </c>
      <c r="F2197" t="s">
        <v>12</v>
      </c>
      <c r="G2197">
        <v>55</v>
      </c>
      <c r="H2197" s="1">
        <v>9351</v>
      </c>
      <c r="I2197">
        <v>491937</v>
      </c>
      <c r="J2197" s="1">
        <v>216</v>
      </c>
      <c r="K2197" t="s">
        <v>74</v>
      </c>
      <c r="L2197" t="s">
        <v>45</v>
      </c>
      <c r="M2197" t="s">
        <v>23</v>
      </c>
      <c r="N2197" s="1">
        <f xml:space="preserve"> ROUND((1 - _xlfn.PERCENTRANK.INC(customers[days_since_last_purchase],customers[[#This Row],[days_since_last_purchase]]))*4 +1,0)</f>
        <v>1</v>
      </c>
      <c r="O2197" s="1">
        <f>ROUND(_xlfn.PERCENTRANK.INC(customers[total_orders],customers[[#This Row],[total_orders]])*4+1,0)</f>
        <v>5</v>
      </c>
      <c r="P2197" s="1">
        <f>ROUND(_xlfn.PERCENTRANK.INC(customers[total_spend_usd],customers[[#This Row],[total_spend_usd]])*4+1,0)</f>
        <v>5</v>
      </c>
      <c r="Q2197" s="1">
        <v>155</v>
      </c>
      <c r="R2197" s="1" t="str">
        <f>_xlfn.XLOOKUP(Q2197,RFM[RFM Score],RFM[Client Segmentation])</f>
        <v>Cannot Lose Them</v>
      </c>
    </row>
    <row r="2198" spans="1:18" x14ac:dyDescent="0.3">
      <c r="A2198" t="s">
        <v>2250</v>
      </c>
      <c r="B2198" t="s">
        <v>11</v>
      </c>
      <c r="C2198">
        <v>63</v>
      </c>
      <c r="D2198" t="s">
        <v>8072</v>
      </c>
      <c r="E2198" t="s">
        <v>8085</v>
      </c>
      <c r="F2198" t="s">
        <v>12</v>
      </c>
      <c r="G2198">
        <v>18</v>
      </c>
      <c r="H2198" s="1">
        <v>4787</v>
      </c>
      <c r="I2198">
        <v>96145</v>
      </c>
      <c r="J2198" s="1">
        <v>8</v>
      </c>
      <c r="K2198" t="s">
        <v>28</v>
      </c>
      <c r="L2198" t="s">
        <v>19</v>
      </c>
      <c r="M2198" t="s">
        <v>23</v>
      </c>
      <c r="N2198" s="1">
        <f xml:space="preserve"> ROUND((1 - _xlfn.PERCENTRANK.INC(customers[days_since_last_purchase],customers[[#This Row],[days_since_last_purchase]]))*4 +1,0)</f>
        <v>4</v>
      </c>
      <c r="O2198" s="1">
        <f>ROUND(_xlfn.PERCENTRANK.INC(customers[total_orders],customers[[#This Row],[total_orders]])*4+1,0)</f>
        <v>4</v>
      </c>
      <c r="P2198" s="1">
        <f>ROUND(_xlfn.PERCENTRANK.INC(customers[total_spend_usd],customers[[#This Row],[total_spend_usd]])*4+1,0)</f>
        <v>3</v>
      </c>
      <c r="Q2198" s="1">
        <v>443</v>
      </c>
      <c r="R2198" s="1" t="str">
        <f>_xlfn.XLOOKUP(Q2198,RFM[RFM Score],RFM[Client Segmentation])</f>
        <v>Need Attention</v>
      </c>
    </row>
    <row r="2199" spans="1:18" x14ac:dyDescent="0.3">
      <c r="A2199" t="s">
        <v>2251</v>
      </c>
      <c r="B2199" t="s">
        <v>51</v>
      </c>
      <c r="C2199">
        <v>44</v>
      </c>
      <c r="D2199" t="s">
        <v>8068</v>
      </c>
      <c r="E2199" t="s">
        <v>8084</v>
      </c>
      <c r="F2199" t="s">
        <v>17</v>
      </c>
      <c r="G2199">
        <v>9</v>
      </c>
      <c r="H2199" s="1">
        <v>2653</v>
      </c>
      <c r="I2199">
        <v>27386</v>
      </c>
      <c r="J2199" s="1">
        <v>29</v>
      </c>
      <c r="K2199" t="s">
        <v>37</v>
      </c>
      <c r="L2199" t="s">
        <v>14</v>
      </c>
      <c r="M2199" t="s">
        <v>15</v>
      </c>
      <c r="N2199" s="1">
        <f xml:space="preserve"> ROUND((1 - _xlfn.PERCENTRANK.INC(customers[days_since_last_purchase],customers[[#This Row],[days_since_last_purchase]]))*4 +1,0)</f>
        <v>3</v>
      </c>
      <c r="O2199" s="1">
        <f>ROUND(_xlfn.PERCENTRANK.INC(customers[total_orders],customers[[#This Row],[total_orders]])*4+1,0)</f>
        <v>2</v>
      </c>
      <c r="P2199" s="1">
        <f>ROUND(_xlfn.PERCENTRANK.INC(customers[total_spend_usd],customers[[#This Row],[total_spend_usd]])*4+1,0)</f>
        <v>2</v>
      </c>
      <c r="Q2199" s="1">
        <v>322</v>
      </c>
      <c r="R2199" s="1" t="str">
        <f>_xlfn.XLOOKUP(Q2199,RFM[RFM Score],RFM[Client Segmentation])</f>
        <v>Hibernating</v>
      </c>
    </row>
    <row r="2200" spans="1:18" x14ac:dyDescent="0.3">
      <c r="A2200" t="s">
        <v>2252</v>
      </c>
      <c r="B2200" t="s">
        <v>11</v>
      </c>
      <c r="C2200">
        <v>18</v>
      </c>
      <c r="D2200" t="s">
        <v>8069</v>
      </c>
      <c r="E2200" t="s">
        <v>8084</v>
      </c>
      <c r="F2200" t="s">
        <v>12</v>
      </c>
      <c r="G2200">
        <v>1</v>
      </c>
      <c r="H2200" s="1">
        <v>986</v>
      </c>
      <c r="I2200">
        <v>11254</v>
      </c>
      <c r="J2200" s="1">
        <v>12</v>
      </c>
      <c r="K2200" t="s">
        <v>25</v>
      </c>
      <c r="L2200" t="s">
        <v>19</v>
      </c>
      <c r="M2200" t="s">
        <v>15</v>
      </c>
      <c r="N2200" s="1">
        <f xml:space="preserve"> ROUND((1 - _xlfn.PERCENTRANK.INC(customers[days_since_last_purchase],customers[[#This Row],[days_since_last_purchase]]))*4 +1,0)</f>
        <v>4</v>
      </c>
      <c r="O2200" s="1">
        <f>ROUND(_xlfn.PERCENTRANK.INC(customers[total_orders],customers[[#This Row],[total_orders]])*4+1,0)</f>
        <v>1</v>
      </c>
      <c r="P2200" s="1">
        <f>ROUND(_xlfn.PERCENTRANK.INC(customers[total_spend_usd],customers[[#This Row],[total_spend_usd]])*4+1,0)</f>
        <v>2</v>
      </c>
      <c r="Q2200" s="1">
        <v>412</v>
      </c>
      <c r="R2200" s="1" t="str">
        <f>_xlfn.XLOOKUP(Q2200,RFM[RFM Score],RFM[Client Segmentation])</f>
        <v>New Customer</v>
      </c>
    </row>
    <row r="2201" spans="1:18" x14ac:dyDescent="0.3">
      <c r="A2201" t="s">
        <v>2253</v>
      </c>
      <c r="B2201" t="s">
        <v>33</v>
      </c>
      <c r="C2201">
        <v>38</v>
      </c>
      <c r="D2201" t="s">
        <v>8068</v>
      </c>
      <c r="E2201" t="s">
        <v>8085</v>
      </c>
      <c r="F2201" t="s">
        <v>12</v>
      </c>
      <c r="G2201">
        <v>29</v>
      </c>
      <c r="H2201" s="1">
        <v>6349</v>
      </c>
      <c r="I2201">
        <v>20631</v>
      </c>
      <c r="J2201" s="1">
        <v>39</v>
      </c>
      <c r="K2201" t="s">
        <v>28</v>
      </c>
      <c r="L2201" t="s">
        <v>19</v>
      </c>
      <c r="M2201" t="s">
        <v>23</v>
      </c>
      <c r="N2201" s="1">
        <f xml:space="preserve"> ROUND((1 - _xlfn.PERCENTRANK.INC(customers[days_since_last_purchase],customers[[#This Row],[days_since_last_purchase]]))*4 +1,0)</f>
        <v>3</v>
      </c>
      <c r="O2201" s="1">
        <f>ROUND(_xlfn.PERCENTRANK.INC(customers[total_orders],customers[[#This Row],[total_orders]])*4+1,0)</f>
        <v>4</v>
      </c>
      <c r="P2201" s="1">
        <f>ROUND(_xlfn.PERCENTRANK.INC(customers[total_spend_usd],customers[[#This Row],[total_spend_usd]])*4+1,0)</f>
        <v>2</v>
      </c>
      <c r="Q2201" s="1">
        <v>342</v>
      </c>
      <c r="R2201" s="1" t="str">
        <f>_xlfn.XLOOKUP(Q2201,RFM[RFM Score],RFM[Client Segmentation])</f>
        <v>Potential Loyalist</v>
      </c>
    </row>
    <row r="2202" spans="1:18" x14ac:dyDescent="0.3">
      <c r="A2202" t="s">
        <v>2254</v>
      </c>
      <c r="B2202" t="s">
        <v>43</v>
      </c>
      <c r="C2202">
        <v>24</v>
      </c>
      <c r="D2202" t="s">
        <v>8069</v>
      </c>
      <c r="E2202" t="s">
        <v>8084</v>
      </c>
      <c r="F2202" t="s">
        <v>12</v>
      </c>
      <c r="G2202">
        <v>12</v>
      </c>
      <c r="H2202" s="1">
        <v>6612</v>
      </c>
      <c r="I2202">
        <v>83893</v>
      </c>
      <c r="J2202" s="1">
        <v>33</v>
      </c>
      <c r="K2202" t="s">
        <v>13</v>
      </c>
      <c r="L2202" t="s">
        <v>34</v>
      </c>
      <c r="M2202" t="s">
        <v>15</v>
      </c>
      <c r="N2202" s="1">
        <f xml:space="preserve"> ROUND((1 - _xlfn.PERCENTRANK.INC(customers[days_since_last_purchase],customers[[#This Row],[days_since_last_purchase]]))*4 +1,0)</f>
        <v>3</v>
      </c>
      <c r="O2202" s="1">
        <f>ROUND(_xlfn.PERCENTRANK.INC(customers[total_orders],customers[[#This Row],[total_orders]])*4+1,0)</f>
        <v>3</v>
      </c>
      <c r="P2202" s="1">
        <f>ROUND(_xlfn.PERCENTRANK.INC(customers[total_spend_usd],customers[[#This Row],[total_spend_usd]])*4+1,0)</f>
        <v>3</v>
      </c>
      <c r="Q2202" s="1">
        <v>333</v>
      </c>
      <c r="R2202" s="1" t="str">
        <f>_xlfn.XLOOKUP(Q2202,RFM[RFM Score],RFM[Client Segmentation])</f>
        <v>Potential Loyalist</v>
      </c>
    </row>
    <row r="2203" spans="1:18" x14ac:dyDescent="0.3">
      <c r="A2203" t="s">
        <v>2255</v>
      </c>
      <c r="B2203" t="s">
        <v>43</v>
      </c>
      <c r="C2203">
        <v>54</v>
      </c>
      <c r="D2203" t="s">
        <v>8071</v>
      </c>
      <c r="E2203" t="s">
        <v>8084</v>
      </c>
      <c r="F2203" t="s">
        <v>12</v>
      </c>
      <c r="G2203">
        <v>24</v>
      </c>
      <c r="H2203" s="1">
        <v>4405</v>
      </c>
      <c r="I2203">
        <v>119525</v>
      </c>
      <c r="J2203" s="1">
        <v>5</v>
      </c>
      <c r="K2203" t="s">
        <v>98</v>
      </c>
      <c r="L2203" t="s">
        <v>22</v>
      </c>
      <c r="M2203" t="s">
        <v>23</v>
      </c>
      <c r="N2203" s="1">
        <f xml:space="preserve"> ROUND((1 - _xlfn.PERCENTRANK.INC(customers[days_since_last_purchase],customers[[#This Row],[days_since_last_purchase]]))*4 +1,0)</f>
        <v>5</v>
      </c>
      <c r="O2203" s="1">
        <f>ROUND(_xlfn.PERCENTRANK.INC(customers[total_orders],customers[[#This Row],[total_orders]])*4+1,0)</f>
        <v>4</v>
      </c>
      <c r="P2203" s="1">
        <f>ROUND(_xlfn.PERCENTRANK.INC(customers[total_spend_usd],customers[[#This Row],[total_spend_usd]])*4+1,0)</f>
        <v>4</v>
      </c>
      <c r="Q2203" s="1">
        <v>544</v>
      </c>
      <c r="R2203" s="1" t="str">
        <f>_xlfn.XLOOKUP(Q2203,RFM[RFM Score],RFM[Client Segmentation])</f>
        <v>Champion</v>
      </c>
    </row>
    <row r="2204" spans="1:18" x14ac:dyDescent="0.3">
      <c r="A2204" t="s">
        <v>2256</v>
      </c>
      <c r="B2204" t="s">
        <v>43</v>
      </c>
      <c r="C2204">
        <v>45</v>
      </c>
      <c r="D2204" t="s">
        <v>8071</v>
      </c>
      <c r="E2204" t="s">
        <v>8084</v>
      </c>
      <c r="F2204" t="s">
        <v>17</v>
      </c>
      <c r="G2204">
        <v>29</v>
      </c>
      <c r="H2204" s="1">
        <v>6333</v>
      </c>
      <c r="I2204">
        <v>20009</v>
      </c>
      <c r="J2204" s="1">
        <v>92</v>
      </c>
      <c r="K2204" t="s">
        <v>40</v>
      </c>
      <c r="L2204" t="s">
        <v>19</v>
      </c>
      <c r="M2204" t="s">
        <v>15</v>
      </c>
      <c r="N2204" s="1">
        <f xml:space="preserve"> ROUND((1 - _xlfn.PERCENTRANK.INC(customers[days_since_last_purchase],customers[[#This Row],[days_since_last_purchase]]))*4 +1,0)</f>
        <v>2</v>
      </c>
      <c r="O2204" s="1">
        <f>ROUND(_xlfn.PERCENTRANK.INC(customers[total_orders],customers[[#This Row],[total_orders]])*4+1,0)</f>
        <v>4</v>
      </c>
      <c r="P2204" s="1">
        <f>ROUND(_xlfn.PERCENTRANK.INC(customers[total_spend_usd],customers[[#This Row],[total_spend_usd]])*4+1,0)</f>
        <v>2</v>
      </c>
      <c r="Q2204" s="1">
        <v>242</v>
      </c>
      <c r="R2204" s="1" t="str">
        <f>_xlfn.XLOOKUP(Q2204,RFM[RFM Score],RFM[Client Segmentation])</f>
        <v>At Risk</v>
      </c>
    </row>
    <row r="2205" spans="1:18" x14ac:dyDescent="0.3">
      <c r="A2205" t="s">
        <v>2257</v>
      </c>
      <c r="B2205" t="s">
        <v>27</v>
      </c>
      <c r="C2205">
        <v>25</v>
      </c>
      <c r="D2205" t="s">
        <v>8070</v>
      </c>
      <c r="E2205" t="s">
        <v>8084</v>
      </c>
      <c r="F2205" t="s">
        <v>17</v>
      </c>
      <c r="G2205">
        <v>4</v>
      </c>
      <c r="H2205" s="1">
        <v>13966</v>
      </c>
      <c r="I2205">
        <v>52303</v>
      </c>
      <c r="J2205" s="1">
        <v>75</v>
      </c>
      <c r="K2205" t="s">
        <v>37</v>
      </c>
      <c r="L2205" t="s">
        <v>45</v>
      </c>
      <c r="M2205" t="s">
        <v>15</v>
      </c>
      <c r="N2205" s="1">
        <f xml:space="preserve"> ROUND((1 - _xlfn.PERCENTRANK.INC(customers[days_since_last_purchase],customers[[#This Row],[days_since_last_purchase]]))*4 +1,0)</f>
        <v>2</v>
      </c>
      <c r="O2205" s="1">
        <f>ROUND(_xlfn.PERCENTRANK.INC(customers[total_orders],customers[[#This Row],[total_orders]])*4+1,0)</f>
        <v>2</v>
      </c>
      <c r="P2205" s="1">
        <f>ROUND(_xlfn.PERCENTRANK.INC(customers[total_spend_usd],customers[[#This Row],[total_spend_usd]])*4+1,0)</f>
        <v>3</v>
      </c>
      <c r="Q2205" s="1">
        <v>223</v>
      </c>
      <c r="R2205" s="1" t="str">
        <f>_xlfn.XLOOKUP(Q2205,RFM[RFM Score],RFM[Client Segmentation])</f>
        <v>Hibernating</v>
      </c>
    </row>
    <row r="2206" spans="1:18" x14ac:dyDescent="0.3">
      <c r="A2206" t="s">
        <v>2258</v>
      </c>
      <c r="B2206" t="s">
        <v>68</v>
      </c>
      <c r="C2206">
        <v>34</v>
      </c>
      <c r="D2206" t="s">
        <v>8070</v>
      </c>
      <c r="E2206" t="s">
        <v>8084</v>
      </c>
      <c r="F2206" t="s">
        <v>17</v>
      </c>
      <c r="G2206">
        <v>19</v>
      </c>
      <c r="H2206" s="1">
        <v>21834</v>
      </c>
      <c r="I2206">
        <v>371565</v>
      </c>
      <c r="J2206" s="1">
        <v>28</v>
      </c>
      <c r="K2206" t="s">
        <v>40</v>
      </c>
      <c r="L2206" t="s">
        <v>34</v>
      </c>
      <c r="M2206" t="s">
        <v>15</v>
      </c>
      <c r="N2206" s="1">
        <f xml:space="preserve"> ROUND((1 - _xlfn.PERCENTRANK.INC(customers[days_since_last_purchase],customers[[#This Row],[days_since_last_purchase]]))*4 +1,0)</f>
        <v>4</v>
      </c>
      <c r="O2206" s="1">
        <f>ROUND(_xlfn.PERCENTRANK.INC(customers[total_orders],customers[[#This Row],[total_orders]])*4+1,0)</f>
        <v>4</v>
      </c>
      <c r="P2206" s="1">
        <f>ROUND(_xlfn.PERCENTRANK.INC(customers[total_spend_usd],customers[[#This Row],[total_spend_usd]])*4+1,0)</f>
        <v>5</v>
      </c>
      <c r="Q2206" s="1">
        <v>445</v>
      </c>
      <c r="R2206" s="1" t="str">
        <f>_xlfn.XLOOKUP(Q2206,RFM[RFM Score],RFM[Client Segmentation])</f>
        <v>Champion</v>
      </c>
    </row>
    <row r="2207" spans="1:18" x14ac:dyDescent="0.3">
      <c r="A2207" t="s">
        <v>2259</v>
      </c>
      <c r="B2207" t="s">
        <v>147</v>
      </c>
      <c r="C2207">
        <v>35</v>
      </c>
      <c r="D2207" t="s">
        <v>8068</v>
      </c>
      <c r="E2207" t="s">
        <v>8086</v>
      </c>
      <c r="F2207" t="s">
        <v>12</v>
      </c>
      <c r="G2207">
        <v>3</v>
      </c>
      <c r="H2207" s="1">
        <v>16133</v>
      </c>
      <c r="I2207">
        <v>49877</v>
      </c>
      <c r="J2207" s="1">
        <v>128</v>
      </c>
      <c r="K2207" t="s">
        <v>124</v>
      </c>
      <c r="L2207" t="s">
        <v>47</v>
      </c>
      <c r="M2207" t="s">
        <v>23</v>
      </c>
      <c r="N2207" s="1">
        <f xml:space="preserve"> ROUND((1 - _xlfn.PERCENTRANK.INC(customers[days_since_last_purchase],customers[[#This Row],[days_since_last_purchase]]))*4 +1,0)</f>
        <v>1</v>
      </c>
      <c r="O2207" s="1">
        <f>ROUND(_xlfn.PERCENTRANK.INC(customers[total_orders],customers[[#This Row],[total_orders]])*4+1,0)</f>
        <v>1</v>
      </c>
      <c r="P2207" s="1">
        <f>ROUND(_xlfn.PERCENTRANK.INC(customers[total_spend_usd],customers[[#This Row],[total_spend_usd]])*4+1,0)</f>
        <v>3</v>
      </c>
      <c r="Q2207" s="1">
        <v>113</v>
      </c>
      <c r="R2207" s="1" t="str">
        <f>_xlfn.XLOOKUP(Q2207,RFM[RFM Score],RFM[Client Segmentation])</f>
        <v>Hibernating</v>
      </c>
    </row>
    <row r="2208" spans="1:18" x14ac:dyDescent="0.3">
      <c r="A2208" t="s">
        <v>2260</v>
      </c>
      <c r="B2208" t="s">
        <v>68</v>
      </c>
      <c r="C2208">
        <v>42</v>
      </c>
      <c r="D2208" t="s">
        <v>8068</v>
      </c>
      <c r="E2208" t="s">
        <v>8084</v>
      </c>
      <c r="F2208" t="s">
        <v>12</v>
      </c>
      <c r="G2208">
        <v>6</v>
      </c>
      <c r="H2208" s="1">
        <v>5407</v>
      </c>
      <c r="I2208">
        <v>30581</v>
      </c>
      <c r="J2208" s="1">
        <v>41</v>
      </c>
      <c r="K2208" t="s">
        <v>25</v>
      </c>
      <c r="L2208" t="s">
        <v>45</v>
      </c>
      <c r="M2208" t="s">
        <v>15</v>
      </c>
      <c r="N2208" s="1">
        <f xml:space="preserve"> ROUND((1 - _xlfn.PERCENTRANK.INC(customers[days_since_last_purchase],customers[[#This Row],[days_since_last_purchase]]))*4 +1,0)</f>
        <v>3</v>
      </c>
      <c r="O2208" s="1">
        <f>ROUND(_xlfn.PERCENTRANK.INC(customers[total_orders],customers[[#This Row],[total_orders]])*4+1,0)</f>
        <v>2</v>
      </c>
      <c r="P2208" s="1">
        <f>ROUND(_xlfn.PERCENTRANK.INC(customers[total_spend_usd],customers[[#This Row],[total_spend_usd]])*4+1,0)</f>
        <v>2</v>
      </c>
      <c r="Q2208" s="1">
        <v>322</v>
      </c>
      <c r="R2208" s="1" t="str">
        <f>_xlfn.XLOOKUP(Q2208,RFM[RFM Score],RFM[Client Segmentation])</f>
        <v>Hibernating</v>
      </c>
    </row>
    <row r="2209" spans="1:18" x14ac:dyDescent="0.3">
      <c r="A2209" t="s">
        <v>2261</v>
      </c>
      <c r="B2209" t="s">
        <v>64</v>
      </c>
      <c r="C2209">
        <v>35</v>
      </c>
      <c r="D2209" t="s">
        <v>8068</v>
      </c>
      <c r="E2209" t="s">
        <v>8084</v>
      </c>
      <c r="F2209" t="s">
        <v>17</v>
      </c>
      <c r="G2209">
        <v>15</v>
      </c>
      <c r="H2209" s="1">
        <v>10361</v>
      </c>
      <c r="I2209">
        <v>133485</v>
      </c>
      <c r="J2209" s="1">
        <v>259</v>
      </c>
      <c r="K2209" t="s">
        <v>18</v>
      </c>
      <c r="L2209" t="s">
        <v>19</v>
      </c>
      <c r="M2209" t="s">
        <v>23</v>
      </c>
      <c r="N2209" s="1">
        <f xml:space="preserve"> ROUND((1 - _xlfn.PERCENTRANK.INC(customers[days_since_last_purchase],customers[[#This Row],[days_since_last_purchase]]))*4 +1,0)</f>
        <v>1</v>
      </c>
      <c r="O2209" s="1">
        <f>ROUND(_xlfn.PERCENTRANK.INC(customers[total_orders],customers[[#This Row],[total_orders]])*4+1,0)</f>
        <v>3</v>
      </c>
      <c r="P2209" s="1">
        <f>ROUND(_xlfn.PERCENTRANK.INC(customers[total_spend_usd],customers[[#This Row],[total_spend_usd]])*4+1,0)</f>
        <v>4</v>
      </c>
      <c r="Q2209" s="1">
        <v>134</v>
      </c>
      <c r="R2209" s="1" t="str">
        <f>_xlfn.XLOOKUP(Q2209,RFM[RFM Score],RFM[Client Segmentation])</f>
        <v>At Risk</v>
      </c>
    </row>
    <row r="2210" spans="1:18" x14ac:dyDescent="0.3">
      <c r="A2210" t="s">
        <v>2262</v>
      </c>
      <c r="B2210" t="s">
        <v>68</v>
      </c>
      <c r="C2210">
        <v>36</v>
      </c>
      <c r="D2210" t="s">
        <v>8068</v>
      </c>
      <c r="E2210" t="s">
        <v>8087</v>
      </c>
      <c r="F2210" t="s">
        <v>17</v>
      </c>
      <c r="G2210">
        <v>43</v>
      </c>
      <c r="H2210" s="1">
        <v>2038</v>
      </c>
      <c r="I2210">
        <v>995719</v>
      </c>
      <c r="J2210" s="1">
        <v>8</v>
      </c>
      <c r="K2210" t="s">
        <v>18</v>
      </c>
      <c r="L2210" t="s">
        <v>19</v>
      </c>
      <c r="M2210" t="s">
        <v>23</v>
      </c>
      <c r="N2210" s="1">
        <f xml:space="preserve"> ROUND((1 - _xlfn.PERCENTRANK.INC(customers[days_since_last_purchase],customers[[#This Row],[days_since_last_purchase]]))*4 +1,0)</f>
        <v>4</v>
      </c>
      <c r="O2210" s="1">
        <f>ROUND(_xlfn.PERCENTRANK.INC(customers[total_orders],customers[[#This Row],[total_orders]])*4+1,0)</f>
        <v>5</v>
      </c>
      <c r="P2210" s="1">
        <f>ROUND(_xlfn.PERCENTRANK.INC(customers[total_spend_usd],customers[[#This Row],[total_spend_usd]])*4+1,0)</f>
        <v>5</v>
      </c>
      <c r="Q2210" s="1">
        <v>455</v>
      </c>
      <c r="R2210" s="1" t="str">
        <f>_xlfn.XLOOKUP(Q2210,RFM[RFM Score],RFM[Client Segmentation])</f>
        <v>Champion</v>
      </c>
    </row>
    <row r="2211" spans="1:18" x14ac:dyDescent="0.3">
      <c r="A2211" t="s">
        <v>2263</v>
      </c>
      <c r="B2211" t="s">
        <v>11</v>
      </c>
      <c r="C2211">
        <v>51</v>
      </c>
      <c r="D2211" t="s">
        <v>8071</v>
      </c>
      <c r="E2211" t="s">
        <v>8087</v>
      </c>
      <c r="F2211" t="s">
        <v>12</v>
      </c>
      <c r="G2211">
        <v>13</v>
      </c>
      <c r="H2211" s="1">
        <v>16116</v>
      </c>
      <c r="I2211">
        <v>188498</v>
      </c>
      <c r="J2211" s="1">
        <v>71</v>
      </c>
      <c r="K2211" t="s">
        <v>31</v>
      </c>
      <c r="L2211" t="s">
        <v>22</v>
      </c>
      <c r="M2211" t="s">
        <v>23</v>
      </c>
      <c r="N2211" s="1">
        <f xml:space="preserve"> ROUND((1 - _xlfn.PERCENTRANK.INC(customers[days_since_last_purchase],customers[[#This Row],[days_since_last_purchase]]))*4 +1,0)</f>
        <v>2</v>
      </c>
      <c r="O2211" s="1">
        <f>ROUND(_xlfn.PERCENTRANK.INC(customers[total_orders],customers[[#This Row],[total_orders]])*4+1,0)</f>
        <v>3</v>
      </c>
      <c r="P2211" s="1">
        <f>ROUND(_xlfn.PERCENTRANK.INC(customers[total_spend_usd],customers[[#This Row],[total_spend_usd]])*4+1,0)</f>
        <v>4</v>
      </c>
      <c r="Q2211" s="1">
        <v>234</v>
      </c>
      <c r="R2211" s="1" t="str">
        <f>_xlfn.XLOOKUP(Q2211,RFM[RFM Score],RFM[Client Segmentation])</f>
        <v>At Risk</v>
      </c>
    </row>
    <row r="2212" spans="1:18" x14ac:dyDescent="0.3">
      <c r="A2212" t="s">
        <v>2264</v>
      </c>
      <c r="B2212" t="s">
        <v>27</v>
      </c>
      <c r="C2212">
        <v>20</v>
      </c>
      <c r="D2212" t="s">
        <v>8069</v>
      </c>
      <c r="E2212" t="s">
        <v>8087</v>
      </c>
      <c r="F2212" t="s">
        <v>17</v>
      </c>
      <c r="G2212">
        <v>6</v>
      </c>
      <c r="H2212" s="1">
        <v>1989</v>
      </c>
      <c r="I2212">
        <v>10791</v>
      </c>
      <c r="J2212" s="1">
        <v>70</v>
      </c>
      <c r="K2212" t="s">
        <v>55</v>
      </c>
      <c r="L2212" t="s">
        <v>14</v>
      </c>
      <c r="M2212" t="s">
        <v>23</v>
      </c>
      <c r="N2212" s="1">
        <f xml:space="preserve"> ROUND((1 - _xlfn.PERCENTRANK.INC(customers[days_since_last_purchase],customers[[#This Row],[days_since_last_purchase]]))*4 +1,0)</f>
        <v>2</v>
      </c>
      <c r="O2212" s="1">
        <f>ROUND(_xlfn.PERCENTRANK.INC(customers[total_orders],customers[[#This Row],[total_orders]])*4+1,0)</f>
        <v>2</v>
      </c>
      <c r="P2212" s="1">
        <f>ROUND(_xlfn.PERCENTRANK.INC(customers[total_spend_usd],customers[[#This Row],[total_spend_usd]])*4+1,0)</f>
        <v>2</v>
      </c>
      <c r="Q2212" s="1">
        <v>222</v>
      </c>
      <c r="R2212" s="1" t="str">
        <f>_xlfn.XLOOKUP(Q2212,RFM[RFM Score],RFM[Client Segmentation])</f>
        <v>Hibernating</v>
      </c>
    </row>
    <row r="2213" spans="1:18" x14ac:dyDescent="0.3">
      <c r="A2213" t="s">
        <v>2265</v>
      </c>
      <c r="B2213" t="s">
        <v>11</v>
      </c>
      <c r="C2213">
        <v>35</v>
      </c>
      <c r="D2213" t="s">
        <v>8068</v>
      </c>
      <c r="E2213" t="s">
        <v>8084</v>
      </c>
      <c r="F2213" t="s">
        <v>17</v>
      </c>
      <c r="G2213">
        <v>27</v>
      </c>
      <c r="H2213" s="1">
        <v>11518</v>
      </c>
      <c r="I2213">
        <v>342472</v>
      </c>
      <c r="J2213" s="1">
        <v>15</v>
      </c>
      <c r="K2213" t="s">
        <v>21</v>
      </c>
      <c r="L2213" t="s">
        <v>34</v>
      </c>
      <c r="M2213" t="s">
        <v>15</v>
      </c>
      <c r="N2213" s="1">
        <f xml:space="preserve"> ROUND((1 - _xlfn.PERCENTRANK.INC(customers[days_since_last_purchase],customers[[#This Row],[days_since_last_purchase]]))*4 +1,0)</f>
        <v>4</v>
      </c>
      <c r="O2213" s="1">
        <f>ROUND(_xlfn.PERCENTRANK.INC(customers[total_orders],customers[[#This Row],[total_orders]])*4+1,0)</f>
        <v>4</v>
      </c>
      <c r="P2213" s="1">
        <f>ROUND(_xlfn.PERCENTRANK.INC(customers[total_spend_usd],customers[[#This Row],[total_spend_usd]])*4+1,0)</f>
        <v>5</v>
      </c>
      <c r="Q2213" s="1">
        <v>445</v>
      </c>
      <c r="R2213" s="1" t="str">
        <f>_xlfn.XLOOKUP(Q2213,RFM[RFM Score],RFM[Client Segmentation])</f>
        <v>Champion</v>
      </c>
    </row>
    <row r="2214" spans="1:18" x14ac:dyDescent="0.3">
      <c r="A2214" t="s">
        <v>2266</v>
      </c>
      <c r="B2214" t="s">
        <v>11</v>
      </c>
      <c r="C2214">
        <v>34</v>
      </c>
      <c r="D2214" t="s">
        <v>8070</v>
      </c>
      <c r="E2214" t="s">
        <v>8084</v>
      </c>
      <c r="F2214" t="s">
        <v>12</v>
      </c>
      <c r="G2214">
        <v>77</v>
      </c>
      <c r="H2214" s="1">
        <v>5868</v>
      </c>
      <c r="I2214">
        <v>425916</v>
      </c>
      <c r="J2214" s="1">
        <v>1</v>
      </c>
      <c r="K2214" t="s">
        <v>25</v>
      </c>
      <c r="L2214" t="s">
        <v>34</v>
      </c>
      <c r="M2214" t="s">
        <v>23</v>
      </c>
      <c r="N2214" s="1">
        <f xml:space="preserve"> ROUND((1 - _xlfn.PERCENTRANK.INC(customers[days_since_last_purchase],customers[[#This Row],[days_since_last_purchase]]))*4 +1,0)</f>
        <v>5</v>
      </c>
      <c r="O2214" s="1">
        <f>ROUND(_xlfn.PERCENTRANK.INC(customers[total_orders],customers[[#This Row],[total_orders]])*4+1,0)</f>
        <v>5</v>
      </c>
      <c r="P2214" s="1">
        <f>ROUND(_xlfn.PERCENTRANK.INC(customers[total_spend_usd],customers[[#This Row],[total_spend_usd]])*4+1,0)</f>
        <v>5</v>
      </c>
      <c r="Q2214" s="1">
        <v>555</v>
      </c>
      <c r="R2214" s="1" t="str">
        <f>_xlfn.XLOOKUP(Q2214,RFM[RFM Score],RFM[Client Segmentation])</f>
        <v>Champion</v>
      </c>
    </row>
    <row r="2215" spans="1:18" x14ac:dyDescent="0.3">
      <c r="A2215" t="s">
        <v>2267</v>
      </c>
      <c r="B2215" t="s">
        <v>11</v>
      </c>
      <c r="C2215">
        <v>37</v>
      </c>
      <c r="D2215" t="s">
        <v>8068</v>
      </c>
      <c r="E2215" t="s">
        <v>8084</v>
      </c>
      <c r="F2215" t="s">
        <v>17</v>
      </c>
      <c r="G2215">
        <v>5</v>
      </c>
      <c r="H2215" s="1">
        <v>3391</v>
      </c>
      <c r="I2215">
        <v>17719</v>
      </c>
      <c r="J2215" s="1">
        <v>176</v>
      </c>
      <c r="K2215" t="s">
        <v>37</v>
      </c>
      <c r="L2215" t="s">
        <v>14</v>
      </c>
      <c r="M2215" t="s">
        <v>23</v>
      </c>
      <c r="N2215" s="1">
        <f xml:space="preserve"> ROUND((1 - _xlfn.PERCENTRANK.INC(customers[days_since_last_purchase],customers[[#This Row],[days_since_last_purchase]]))*4 +1,0)</f>
        <v>1</v>
      </c>
      <c r="O2215" s="1">
        <f>ROUND(_xlfn.PERCENTRANK.INC(customers[total_orders],customers[[#This Row],[total_orders]])*4+1,0)</f>
        <v>2</v>
      </c>
      <c r="P2215" s="1">
        <f>ROUND(_xlfn.PERCENTRANK.INC(customers[total_spend_usd],customers[[#This Row],[total_spend_usd]])*4+1,0)</f>
        <v>2</v>
      </c>
      <c r="Q2215" s="1">
        <v>122</v>
      </c>
      <c r="R2215" s="1" t="str">
        <f>_xlfn.XLOOKUP(Q2215,RFM[RFM Score],RFM[Client Segmentation])</f>
        <v>Hibernating</v>
      </c>
    </row>
    <row r="2216" spans="1:18" x14ac:dyDescent="0.3">
      <c r="A2216" t="s">
        <v>2268</v>
      </c>
      <c r="B2216" t="s">
        <v>123</v>
      </c>
      <c r="C2216">
        <v>26</v>
      </c>
      <c r="D2216" t="s">
        <v>8070</v>
      </c>
      <c r="E2216" t="s">
        <v>8085</v>
      </c>
      <c r="F2216" t="s">
        <v>17</v>
      </c>
      <c r="G2216">
        <v>6</v>
      </c>
      <c r="H2216" s="1">
        <v>31597</v>
      </c>
      <c r="I2216">
        <v>203756</v>
      </c>
      <c r="J2216" s="1">
        <v>161</v>
      </c>
      <c r="K2216" t="s">
        <v>44</v>
      </c>
      <c r="L2216" t="s">
        <v>34</v>
      </c>
      <c r="M2216" t="s">
        <v>15</v>
      </c>
      <c r="N2216" s="1">
        <f xml:space="preserve"> ROUND((1 - _xlfn.PERCENTRANK.INC(customers[days_since_last_purchase],customers[[#This Row],[days_since_last_purchase]]))*4 +1,0)</f>
        <v>1</v>
      </c>
      <c r="O2216" s="1">
        <f>ROUND(_xlfn.PERCENTRANK.INC(customers[total_orders],customers[[#This Row],[total_orders]])*4+1,0)</f>
        <v>2</v>
      </c>
      <c r="P2216" s="1">
        <f>ROUND(_xlfn.PERCENTRANK.INC(customers[total_spend_usd],customers[[#This Row],[total_spend_usd]])*4+1,0)</f>
        <v>4</v>
      </c>
      <c r="Q2216" s="1">
        <v>124</v>
      </c>
      <c r="R2216" s="1" t="str">
        <f>_xlfn.XLOOKUP(Q2216,RFM[RFM Score],RFM[Client Segmentation])</f>
        <v>At Risk</v>
      </c>
    </row>
    <row r="2217" spans="1:18" x14ac:dyDescent="0.3">
      <c r="A2217" t="s">
        <v>2269</v>
      </c>
      <c r="B2217" t="s">
        <v>49</v>
      </c>
      <c r="C2217">
        <v>29</v>
      </c>
      <c r="D2217" t="s">
        <v>8070</v>
      </c>
      <c r="E2217" t="s">
        <v>8084</v>
      </c>
      <c r="F2217" t="s">
        <v>17</v>
      </c>
      <c r="G2217">
        <v>11</v>
      </c>
      <c r="H2217" s="1">
        <v>29699</v>
      </c>
      <c r="I2217">
        <v>279535</v>
      </c>
      <c r="J2217" s="1">
        <v>163</v>
      </c>
      <c r="K2217" t="s">
        <v>44</v>
      </c>
      <c r="L2217" t="s">
        <v>34</v>
      </c>
      <c r="M2217" t="s">
        <v>15</v>
      </c>
      <c r="N2217" s="1">
        <f xml:space="preserve"> ROUND((1 - _xlfn.PERCENTRANK.INC(customers[days_since_last_purchase],customers[[#This Row],[days_since_last_purchase]]))*4 +1,0)</f>
        <v>1</v>
      </c>
      <c r="O2217" s="1">
        <f>ROUND(_xlfn.PERCENTRANK.INC(customers[total_orders],customers[[#This Row],[total_orders]])*4+1,0)</f>
        <v>3</v>
      </c>
      <c r="P2217" s="1">
        <f>ROUND(_xlfn.PERCENTRANK.INC(customers[total_spend_usd],customers[[#This Row],[total_spend_usd]])*4+1,0)</f>
        <v>4</v>
      </c>
      <c r="Q2217" s="1">
        <v>134</v>
      </c>
      <c r="R2217" s="1" t="str">
        <f>_xlfn.XLOOKUP(Q2217,RFM[RFM Score],RFM[Client Segmentation])</f>
        <v>At Risk</v>
      </c>
    </row>
    <row r="2218" spans="1:18" x14ac:dyDescent="0.3">
      <c r="A2218" t="s">
        <v>2270</v>
      </c>
      <c r="B2218" t="s">
        <v>11</v>
      </c>
      <c r="C2218">
        <v>46</v>
      </c>
      <c r="D2218" t="s">
        <v>8071</v>
      </c>
      <c r="E2218" t="s">
        <v>8084</v>
      </c>
      <c r="F2218" t="s">
        <v>17</v>
      </c>
      <c r="G2218">
        <v>25</v>
      </c>
      <c r="H2218" s="1">
        <v>5252</v>
      </c>
      <c r="I2218">
        <v>118012</v>
      </c>
      <c r="J2218" s="1">
        <v>12</v>
      </c>
      <c r="K2218" t="s">
        <v>25</v>
      </c>
      <c r="L2218" t="s">
        <v>34</v>
      </c>
      <c r="M2218" t="s">
        <v>15</v>
      </c>
      <c r="N2218" s="1">
        <f xml:space="preserve"> ROUND((1 - _xlfn.PERCENTRANK.INC(customers[days_since_last_purchase],customers[[#This Row],[days_since_last_purchase]]))*4 +1,0)</f>
        <v>4</v>
      </c>
      <c r="O2218" s="1">
        <f>ROUND(_xlfn.PERCENTRANK.INC(customers[total_orders],customers[[#This Row],[total_orders]])*4+1,0)</f>
        <v>4</v>
      </c>
      <c r="P2218" s="1">
        <f>ROUND(_xlfn.PERCENTRANK.INC(customers[total_spend_usd],customers[[#This Row],[total_spend_usd]])*4+1,0)</f>
        <v>4</v>
      </c>
      <c r="Q2218" s="1">
        <v>444</v>
      </c>
      <c r="R2218" s="1" t="str">
        <f>_xlfn.XLOOKUP(Q2218,RFM[RFM Score],RFM[Client Segmentation])</f>
        <v>Loyal Customer</v>
      </c>
    </row>
    <row r="2219" spans="1:18" x14ac:dyDescent="0.3">
      <c r="A2219" t="s">
        <v>2271</v>
      </c>
      <c r="B2219" t="s">
        <v>107</v>
      </c>
      <c r="C2219">
        <v>30</v>
      </c>
      <c r="D2219" t="s">
        <v>8070</v>
      </c>
      <c r="E2219" t="s">
        <v>8084</v>
      </c>
      <c r="F2219" t="s">
        <v>12</v>
      </c>
      <c r="G2219">
        <v>3</v>
      </c>
      <c r="H2219" s="1">
        <v>12425</v>
      </c>
      <c r="I2219">
        <v>40776</v>
      </c>
      <c r="J2219" s="1">
        <v>8</v>
      </c>
      <c r="K2219" t="s">
        <v>98</v>
      </c>
      <c r="L2219" t="s">
        <v>34</v>
      </c>
      <c r="M2219" t="s">
        <v>15</v>
      </c>
      <c r="N2219" s="1">
        <f xml:space="preserve"> ROUND((1 - _xlfn.PERCENTRANK.INC(customers[days_since_last_purchase],customers[[#This Row],[days_since_last_purchase]]))*4 +1,0)</f>
        <v>4</v>
      </c>
      <c r="O2219" s="1">
        <f>ROUND(_xlfn.PERCENTRANK.INC(customers[total_orders],customers[[#This Row],[total_orders]])*4+1,0)</f>
        <v>1</v>
      </c>
      <c r="P2219" s="1">
        <f>ROUND(_xlfn.PERCENTRANK.INC(customers[total_spend_usd],customers[[#This Row],[total_spend_usd]])*4+1,0)</f>
        <v>2</v>
      </c>
      <c r="Q2219" s="1">
        <v>412</v>
      </c>
      <c r="R2219" s="1" t="str">
        <f>_xlfn.XLOOKUP(Q2219,RFM[RFM Score],RFM[Client Segmentation])</f>
        <v>New Customer</v>
      </c>
    </row>
    <row r="2220" spans="1:18" x14ac:dyDescent="0.3">
      <c r="A2220" t="s">
        <v>2272</v>
      </c>
      <c r="B2220" t="s">
        <v>11</v>
      </c>
      <c r="C2220">
        <v>34</v>
      </c>
      <c r="D2220" t="s">
        <v>8070</v>
      </c>
      <c r="E2220" t="s">
        <v>8087</v>
      </c>
      <c r="F2220" t="s">
        <v>17</v>
      </c>
      <c r="G2220">
        <v>5</v>
      </c>
      <c r="H2220" s="1">
        <v>5673</v>
      </c>
      <c r="I2220">
        <v>31288</v>
      </c>
      <c r="J2220" s="1">
        <v>11</v>
      </c>
      <c r="K2220" t="s">
        <v>25</v>
      </c>
      <c r="L2220" t="s">
        <v>45</v>
      </c>
      <c r="M2220" t="s">
        <v>15</v>
      </c>
      <c r="N2220" s="1">
        <f xml:space="preserve"> ROUND((1 - _xlfn.PERCENTRANK.INC(customers[days_since_last_purchase],customers[[#This Row],[days_since_last_purchase]]))*4 +1,0)</f>
        <v>4</v>
      </c>
      <c r="O2220" s="1">
        <f>ROUND(_xlfn.PERCENTRANK.INC(customers[total_orders],customers[[#This Row],[total_orders]])*4+1,0)</f>
        <v>2</v>
      </c>
      <c r="P2220" s="1">
        <f>ROUND(_xlfn.PERCENTRANK.INC(customers[total_spend_usd],customers[[#This Row],[total_spend_usd]])*4+1,0)</f>
        <v>2</v>
      </c>
      <c r="Q2220" s="1">
        <v>422</v>
      </c>
      <c r="R2220" s="1" t="str">
        <f>_xlfn.XLOOKUP(Q2220,RFM[RFM Score],RFM[Client Segmentation])</f>
        <v>New Customer</v>
      </c>
    </row>
    <row r="2221" spans="1:18" x14ac:dyDescent="0.3">
      <c r="A2221" t="s">
        <v>2273</v>
      </c>
      <c r="B2221" t="s">
        <v>88</v>
      </c>
      <c r="C2221">
        <v>46</v>
      </c>
      <c r="D2221" t="s">
        <v>8071</v>
      </c>
      <c r="E2221" t="s">
        <v>8087</v>
      </c>
      <c r="F2221" t="s">
        <v>17</v>
      </c>
      <c r="G2221">
        <v>10</v>
      </c>
      <c r="H2221" s="1">
        <v>5922</v>
      </c>
      <c r="I2221">
        <v>59557</v>
      </c>
      <c r="J2221" s="1">
        <v>49</v>
      </c>
      <c r="K2221" t="s">
        <v>25</v>
      </c>
      <c r="L2221" t="s">
        <v>47</v>
      </c>
      <c r="M2221" t="s">
        <v>15</v>
      </c>
      <c r="N2221" s="1">
        <f xml:space="preserve"> ROUND((1 - _xlfn.PERCENTRANK.INC(customers[days_since_last_purchase],customers[[#This Row],[days_since_last_purchase]]))*4 +1,0)</f>
        <v>3</v>
      </c>
      <c r="O2221" s="1">
        <f>ROUND(_xlfn.PERCENTRANK.INC(customers[total_orders],customers[[#This Row],[total_orders]])*4+1,0)</f>
        <v>3</v>
      </c>
      <c r="P2221" s="1">
        <f>ROUND(_xlfn.PERCENTRANK.INC(customers[total_spend_usd],customers[[#This Row],[total_spend_usd]])*4+1,0)</f>
        <v>3</v>
      </c>
      <c r="Q2221" s="1">
        <v>333</v>
      </c>
      <c r="R2221" s="1" t="str">
        <f>_xlfn.XLOOKUP(Q2221,RFM[RFM Score],RFM[Client Segmentation])</f>
        <v>Potential Loyalist</v>
      </c>
    </row>
    <row r="2222" spans="1:18" x14ac:dyDescent="0.3">
      <c r="A2222" t="s">
        <v>2274</v>
      </c>
      <c r="B2222" t="s">
        <v>68</v>
      </c>
      <c r="C2222">
        <v>26</v>
      </c>
      <c r="D2222" t="s">
        <v>8070</v>
      </c>
      <c r="E2222" t="s">
        <v>8087</v>
      </c>
      <c r="F2222" t="s">
        <v>17</v>
      </c>
      <c r="G2222">
        <v>25</v>
      </c>
      <c r="H2222" s="1">
        <v>12589</v>
      </c>
      <c r="I2222">
        <v>307747</v>
      </c>
      <c r="J2222" s="1">
        <v>37</v>
      </c>
      <c r="K2222" t="s">
        <v>21</v>
      </c>
      <c r="L2222" t="s">
        <v>34</v>
      </c>
      <c r="M2222" t="s">
        <v>23</v>
      </c>
      <c r="N2222" s="1">
        <f xml:space="preserve"> ROUND((1 - _xlfn.PERCENTRANK.INC(customers[days_since_last_purchase],customers[[#This Row],[days_since_last_purchase]]))*4 +1,0)</f>
        <v>3</v>
      </c>
      <c r="O2222" s="1">
        <f>ROUND(_xlfn.PERCENTRANK.INC(customers[total_orders],customers[[#This Row],[total_orders]])*4+1,0)</f>
        <v>4</v>
      </c>
      <c r="P2222" s="1">
        <f>ROUND(_xlfn.PERCENTRANK.INC(customers[total_spend_usd],customers[[#This Row],[total_spend_usd]])*4+1,0)</f>
        <v>5</v>
      </c>
      <c r="Q2222" s="1">
        <v>345</v>
      </c>
      <c r="R2222" s="1" t="str">
        <f>_xlfn.XLOOKUP(Q2222,RFM[RFM Score],RFM[Client Segmentation])</f>
        <v>Loyal Customer</v>
      </c>
    </row>
    <row r="2223" spans="1:18" x14ac:dyDescent="0.3">
      <c r="A2223" t="s">
        <v>2275</v>
      </c>
      <c r="B2223" t="s">
        <v>11</v>
      </c>
      <c r="C2223">
        <v>46</v>
      </c>
      <c r="D2223" t="s">
        <v>8071</v>
      </c>
      <c r="E2223" t="s">
        <v>8086</v>
      </c>
      <c r="F2223" t="s">
        <v>12</v>
      </c>
      <c r="G2223">
        <v>6</v>
      </c>
      <c r="H2223" s="1">
        <v>7994</v>
      </c>
      <c r="I2223">
        <v>41375</v>
      </c>
      <c r="J2223" s="1">
        <v>170</v>
      </c>
      <c r="K2223" t="s">
        <v>31</v>
      </c>
      <c r="L2223" t="s">
        <v>47</v>
      </c>
      <c r="M2223" t="s">
        <v>15</v>
      </c>
      <c r="N2223" s="1">
        <f xml:space="preserve"> ROUND((1 - _xlfn.PERCENTRANK.INC(customers[days_since_last_purchase],customers[[#This Row],[days_since_last_purchase]]))*4 +1,0)</f>
        <v>1</v>
      </c>
      <c r="O2223" s="1">
        <f>ROUND(_xlfn.PERCENTRANK.INC(customers[total_orders],customers[[#This Row],[total_orders]])*4+1,0)</f>
        <v>2</v>
      </c>
      <c r="P2223" s="1">
        <f>ROUND(_xlfn.PERCENTRANK.INC(customers[total_spend_usd],customers[[#This Row],[total_spend_usd]])*4+1,0)</f>
        <v>2</v>
      </c>
      <c r="Q2223" s="1">
        <v>122</v>
      </c>
      <c r="R2223" s="1" t="str">
        <f>_xlfn.XLOOKUP(Q2223,RFM[RFM Score],RFM[Client Segmentation])</f>
        <v>Hibernating</v>
      </c>
    </row>
    <row r="2224" spans="1:18" x14ac:dyDescent="0.3">
      <c r="A2224" t="s">
        <v>2276</v>
      </c>
      <c r="B2224" t="s">
        <v>68</v>
      </c>
      <c r="C2224">
        <v>43</v>
      </c>
      <c r="D2224" t="s">
        <v>8068</v>
      </c>
      <c r="E2224" t="s">
        <v>8084</v>
      </c>
      <c r="F2224" t="s">
        <v>12</v>
      </c>
      <c r="G2224">
        <v>2</v>
      </c>
      <c r="H2224" s="1">
        <v>6623</v>
      </c>
      <c r="I2224">
        <v>14642</v>
      </c>
      <c r="J2224" s="1">
        <v>49</v>
      </c>
      <c r="K2224" t="s">
        <v>13</v>
      </c>
      <c r="L2224" t="s">
        <v>19</v>
      </c>
      <c r="M2224" t="s">
        <v>23</v>
      </c>
      <c r="N2224" s="1">
        <f xml:space="preserve"> ROUND((1 - _xlfn.PERCENTRANK.INC(customers[days_since_last_purchase],customers[[#This Row],[days_since_last_purchase]]))*4 +1,0)</f>
        <v>3</v>
      </c>
      <c r="O2224" s="1">
        <f>ROUND(_xlfn.PERCENTRANK.INC(customers[total_orders],customers[[#This Row],[total_orders]])*4+1,0)</f>
        <v>1</v>
      </c>
      <c r="P2224" s="1">
        <f>ROUND(_xlfn.PERCENTRANK.INC(customers[total_spend_usd],customers[[#This Row],[total_spend_usd]])*4+1,0)</f>
        <v>2</v>
      </c>
      <c r="Q2224" s="1">
        <v>312</v>
      </c>
      <c r="R2224" s="1" t="str">
        <f>_xlfn.XLOOKUP(Q2224,RFM[RFM Score],RFM[Client Segmentation])</f>
        <v>About To Sleep</v>
      </c>
    </row>
    <row r="2225" spans="1:18" x14ac:dyDescent="0.3">
      <c r="A2225" t="s">
        <v>2277</v>
      </c>
      <c r="B2225" t="s">
        <v>11</v>
      </c>
      <c r="C2225">
        <v>36</v>
      </c>
      <c r="D2225" t="s">
        <v>8068</v>
      </c>
      <c r="E2225" t="s">
        <v>8086</v>
      </c>
      <c r="F2225" t="s">
        <v>17</v>
      </c>
      <c r="G2225">
        <v>4</v>
      </c>
      <c r="H2225" s="1">
        <v>5551</v>
      </c>
      <c r="I2225">
        <v>20706</v>
      </c>
      <c r="J2225" s="1">
        <v>5</v>
      </c>
      <c r="K2225" t="s">
        <v>28</v>
      </c>
      <c r="L2225" t="s">
        <v>34</v>
      </c>
      <c r="M2225" t="s">
        <v>15</v>
      </c>
      <c r="N2225" s="1">
        <f xml:space="preserve"> ROUND((1 - _xlfn.PERCENTRANK.INC(customers[days_since_last_purchase],customers[[#This Row],[days_since_last_purchase]]))*4 +1,0)</f>
        <v>5</v>
      </c>
      <c r="O2225" s="1">
        <f>ROUND(_xlfn.PERCENTRANK.INC(customers[total_orders],customers[[#This Row],[total_orders]])*4+1,0)</f>
        <v>2</v>
      </c>
      <c r="P2225" s="1">
        <f>ROUND(_xlfn.PERCENTRANK.INC(customers[total_spend_usd],customers[[#This Row],[total_spend_usd]])*4+1,0)</f>
        <v>2</v>
      </c>
      <c r="Q2225" s="1">
        <v>522</v>
      </c>
      <c r="R2225" s="1" t="str">
        <f>_xlfn.XLOOKUP(Q2225,RFM[RFM Score],RFM[Client Segmentation])</f>
        <v>Promising</v>
      </c>
    </row>
    <row r="2226" spans="1:18" x14ac:dyDescent="0.3">
      <c r="A2226" t="s">
        <v>2278</v>
      </c>
      <c r="B2226" t="s">
        <v>11</v>
      </c>
      <c r="C2226">
        <v>45</v>
      </c>
      <c r="D2226" t="s">
        <v>8071</v>
      </c>
      <c r="E2226" t="s">
        <v>8084</v>
      </c>
      <c r="F2226" t="s">
        <v>12</v>
      </c>
      <c r="G2226">
        <v>13</v>
      </c>
      <c r="H2226" s="1">
        <v>4752</v>
      </c>
      <c r="I2226">
        <v>69621</v>
      </c>
      <c r="J2226" s="1">
        <v>50</v>
      </c>
      <c r="K2226" t="s">
        <v>25</v>
      </c>
      <c r="L2226" t="s">
        <v>34</v>
      </c>
      <c r="M2226" t="s">
        <v>23</v>
      </c>
      <c r="N2226" s="1">
        <f xml:space="preserve"> ROUND((1 - _xlfn.PERCENTRANK.INC(customers[days_since_last_purchase],customers[[#This Row],[days_since_last_purchase]]))*4 +1,0)</f>
        <v>3</v>
      </c>
      <c r="O2226" s="1">
        <f>ROUND(_xlfn.PERCENTRANK.INC(customers[total_orders],customers[[#This Row],[total_orders]])*4+1,0)</f>
        <v>3</v>
      </c>
      <c r="P2226" s="1">
        <f>ROUND(_xlfn.PERCENTRANK.INC(customers[total_spend_usd],customers[[#This Row],[total_spend_usd]])*4+1,0)</f>
        <v>3</v>
      </c>
      <c r="Q2226" s="1">
        <v>333</v>
      </c>
      <c r="R2226" s="1" t="str">
        <f>_xlfn.XLOOKUP(Q2226,RFM[RFM Score],RFM[Client Segmentation])</f>
        <v>Potential Loyalist</v>
      </c>
    </row>
    <row r="2227" spans="1:18" x14ac:dyDescent="0.3">
      <c r="A2227" t="s">
        <v>2279</v>
      </c>
      <c r="B2227" t="s">
        <v>61</v>
      </c>
      <c r="C2227">
        <v>32</v>
      </c>
      <c r="D2227" t="s">
        <v>8070</v>
      </c>
      <c r="E2227" t="s">
        <v>8084</v>
      </c>
      <c r="F2227" t="s">
        <v>17</v>
      </c>
      <c r="G2227">
        <v>21</v>
      </c>
      <c r="H2227" s="1">
        <v>7947</v>
      </c>
      <c r="I2227">
        <v>164152</v>
      </c>
      <c r="J2227" s="1">
        <v>68</v>
      </c>
      <c r="K2227" t="s">
        <v>21</v>
      </c>
      <c r="L2227" t="s">
        <v>34</v>
      </c>
      <c r="M2227" t="s">
        <v>15</v>
      </c>
      <c r="N2227" s="1">
        <f xml:space="preserve"> ROUND((1 - _xlfn.PERCENTRANK.INC(customers[days_since_last_purchase],customers[[#This Row],[days_since_last_purchase]]))*4 +1,0)</f>
        <v>2</v>
      </c>
      <c r="O2227" s="1">
        <f>ROUND(_xlfn.PERCENTRANK.INC(customers[total_orders],customers[[#This Row],[total_orders]])*4+1,0)</f>
        <v>4</v>
      </c>
      <c r="P2227" s="1">
        <f>ROUND(_xlfn.PERCENTRANK.INC(customers[total_spend_usd],customers[[#This Row],[total_spend_usd]])*4+1,0)</f>
        <v>4</v>
      </c>
      <c r="Q2227" s="1">
        <v>244</v>
      </c>
      <c r="R2227" s="1" t="str">
        <f>_xlfn.XLOOKUP(Q2227,RFM[RFM Score],RFM[Client Segmentation])</f>
        <v>At Risk</v>
      </c>
    </row>
    <row r="2228" spans="1:18" x14ac:dyDescent="0.3">
      <c r="A2228" t="s">
        <v>2280</v>
      </c>
      <c r="B2228" t="s">
        <v>11</v>
      </c>
      <c r="C2228">
        <v>33</v>
      </c>
      <c r="D2228" t="s">
        <v>8070</v>
      </c>
      <c r="E2228" t="s">
        <v>8087</v>
      </c>
      <c r="F2228" t="s">
        <v>12</v>
      </c>
      <c r="G2228">
        <v>7</v>
      </c>
      <c r="H2228" s="1">
        <v>15097</v>
      </c>
      <c r="I2228">
        <v>105677</v>
      </c>
      <c r="J2228" s="1">
        <v>26</v>
      </c>
      <c r="K2228" t="s">
        <v>40</v>
      </c>
      <c r="L2228" t="s">
        <v>14</v>
      </c>
      <c r="M2228" t="s">
        <v>23</v>
      </c>
      <c r="N2228" s="1">
        <f xml:space="preserve"> ROUND((1 - _xlfn.PERCENTRANK.INC(customers[days_since_last_purchase],customers[[#This Row],[days_since_last_purchase]]))*4 +1,0)</f>
        <v>4</v>
      </c>
      <c r="O2228" s="1">
        <f>ROUND(_xlfn.PERCENTRANK.INC(customers[total_orders],customers[[#This Row],[total_orders]])*4+1,0)</f>
        <v>2</v>
      </c>
      <c r="P2228" s="1">
        <f>ROUND(_xlfn.PERCENTRANK.INC(customers[total_spend_usd],customers[[#This Row],[total_spend_usd]])*4+1,0)</f>
        <v>3</v>
      </c>
      <c r="Q2228" s="1">
        <v>423</v>
      </c>
      <c r="R2228" s="1" t="str">
        <f>_xlfn.XLOOKUP(Q2228,RFM[RFM Score],RFM[Client Segmentation])</f>
        <v>Potential Loyalist</v>
      </c>
    </row>
    <row r="2229" spans="1:18" x14ac:dyDescent="0.3">
      <c r="A2229" t="s">
        <v>2281</v>
      </c>
      <c r="B2229" t="s">
        <v>11</v>
      </c>
      <c r="C2229">
        <v>34</v>
      </c>
      <c r="D2229" t="s">
        <v>8070</v>
      </c>
      <c r="E2229" t="s">
        <v>8087</v>
      </c>
      <c r="F2229" t="s">
        <v>17</v>
      </c>
      <c r="G2229">
        <v>9</v>
      </c>
      <c r="H2229" s="1">
        <v>2063</v>
      </c>
      <c r="I2229">
        <v>20552</v>
      </c>
      <c r="J2229" s="1">
        <v>53</v>
      </c>
      <c r="K2229" t="s">
        <v>74</v>
      </c>
      <c r="L2229" t="s">
        <v>47</v>
      </c>
      <c r="M2229" t="s">
        <v>23</v>
      </c>
      <c r="N2229" s="1">
        <f xml:space="preserve"> ROUND((1 - _xlfn.PERCENTRANK.INC(customers[days_since_last_purchase],customers[[#This Row],[days_since_last_purchase]]))*4 +1,0)</f>
        <v>3</v>
      </c>
      <c r="O2229" s="1">
        <f>ROUND(_xlfn.PERCENTRANK.INC(customers[total_orders],customers[[#This Row],[total_orders]])*4+1,0)</f>
        <v>2</v>
      </c>
      <c r="P2229" s="1">
        <f>ROUND(_xlfn.PERCENTRANK.INC(customers[total_spend_usd],customers[[#This Row],[total_spend_usd]])*4+1,0)</f>
        <v>2</v>
      </c>
      <c r="Q2229" s="1">
        <v>322</v>
      </c>
      <c r="R2229" s="1" t="str">
        <f>_xlfn.XLOOKUP(Q2229,RFM[RFM Score],RFM[Client Segmentation])</f>
        <v>Hibernating</v>
      </c>
    </row>
    <row r="2230" spans="1:18" x14ac:dyDescent="0.3">
      <c r="A2230" t="s">
        <v>2282</v>
      </c>
      <c r="B2230" t="s">
        <v>11</v>
      </c>
      <c r="C2230">
        <v>42</v>
      </c>
      <c r="D2230" t="s">
        <v>8068</v>
      </c>
      <c r="E2230" t="s">
        <v>8084</v>
      </c>
      <c r="F2230" t="s">
        <v>12</v>
      </c>
      <c r="G2230">
        <v>4</v>
      </c>
      <c r="H2230" s="1">
        <v>3172</v>
      </c>
      <c r="I2230">
        <v>13641</v>
      </c>
      <c r="J2230" s="1">
        <v>24</v>
      </c>
      <c r="K2230" t="s">
        <v>28</v>
      </c>
      <c r="L2230" t="s">
        <v>45</v>
      </c>
      <c r="M2230" t="s">
        <v>23</v>
      </c>
      <c r="N2230" s="1">
        <f xml:space="preserve"> ROUND((1 - _xlfn.PERCENTRANK.INC(customers[days_since_last_purchase],customers[[#This Row],[days_since_last_purchase]]))*4 +1,0)</f>
        <v>4</v>
      </c>
      <c r="O2230" s="1">
        <f>ROUND(_xlfn.PERCENTRANK.INC(customers[total_orders],customers[[#This Row],[total_orders]])*4+1,0)</f>
        <v>2</v>
      </c>
      <c r="P2230" s="1">
        <f>ROUND(_xlfn.PERCENTRANK.INC(customers[total_spend_usd],customers[[#This Row],[total_spend_usd]])*4+1,0)</f>
        <v>2</v>
      </c>
      <c r="Q2230" s="1">
        <v>422</v>
      </c>
      <c r="R2230" s="1" t="str">
        <f>_xlfn.XLOOKUP(Q2230,RFM[RFM Score],RFM[Client Segmentation])</f>
        <v>New Customer</v>
      </c>
    </row>
    <row r="2231" spans="1:18" x14ac:dyDescent="0.3">
      <c r="A2231" t="s">
        <v>2283</v>
      </c>
      <c r="B2231" t="s">
        <v>11</v>
      </c>
      <c r="C2231">
        <v>42</v>
      </c>
      <c r="D2231" t="s">
        <v>8068</v>
      </c>
      <c r="E2231" t="s">
        <v>8085</v>
      </c>
      <c r="F2231" t="s">
        <v>12</v>
      </c>
      <c r="G2231">
        <v>14</v>
      </c>
      <c r="H2231" s="1">
        <v>509</v>
      </c>
      <c r="I2231">
        <v>72395</v>
      </c>
      <c r="J2231" s="1">
        <v>43</v>
      </c>
      <c r="K2231" t="s">
        <v>31</v>
      </c>
      <c r="L2231" t="s">
        <v>34</v>
      </c>
      <c r="M2231" t="s">
        <v>23</v>
      </c>
      <c r="N2231" s="1">
        <f xml:space="preserve"> ROUND((1 - _xlfn.PERCENTRANK.INC(customers[days_since_last_purchase],customers[[#This Row],[days_since_last_purchase]]))*4 +1,0)</f>
        <v>3</v>
      </c>
      <c r="O2231" s="1">
        <f>ROUND(_xlfn.PERCENTRANK.INC(customers[total_orders],customers[[#This Row],[total_orders]])*4+1,0)</f>
        <v>3</v>
      </c>
      <c r="P2231" s="1">
        <f>ROUND(_xlfn.PERCENTRANK.INC(customers[total_spend_usd],customers[[#This Row],[total_spend_usd]])*4+1,0)</f>
        <v>3</v>
      </c>
      <c r="Q2231" s="1">
        <v>333</v>
      </c>
      <c r="R2231" s="1" t="str">
        <f>_xlfn.XLOOKUP(Q2231,RFM[RFM Score],RFM[Client Segmentation])</f>
        <v>Potential Loyalist</v>
      </c>
    </row>
    <row r="2232" spans="1:18" x14ac:dyDescent="0.3">
      <c r="A2232" t="s">
        <v>2284</v>
      </c>
      <c r="B2232" t="s">
        <v>33</v>
      </c>
      <c r="C2232">
        <v>25</v>
      </c>
      <c r="D2232" t="s">
        <v>8070</v>
      </c>
      <c r="E2232" t="s">
        <v>8084</v>
      </c>
      <c r="F2232" t="s">
        <v>17</v>
      </c>
      <c r="G2232">
        <v>10</v>
      </c>
      <c r="H2232" s="1">
        <v>7251</v>
      </c>
      <c r="I2232">
        <v>64324</v>
      </c>
      <c r="J2232" s="1">
        <v>9</v>
      </c>
      <c r="K2232" t="s">
        <v>25</v>
      </c>
      <c r="L2232" t="s">
        <v>19</v>
      </c>
      <c r="M2232" t="s">
        <v>23</v>
      </c>
      <c r="N2232" s="1">
        <f xml:space="preserve"> ROUND((1 - _xlfn.PERCENTRANK.INC(customers[days_since_last_purchase],customers[[#This Row],[days_since_last_purchase]]))*4 +1,0)</f>
        <v>4</v>
      </c>
      <c r="O2232" s="1">
        <f>ROUND(_xlfn.PERCENTRANK.INC(customers[total_orders],customers[[#This Row],[total_orders]])*4+1,0)</f>
        <v>3</v>
      </c>
      <c r="P2232" s="1">
        <f>ROUND(_xlfn.PERCENTRANK.INC(customers[total_spend_usd],customers[[#This Row],[total_spend_usd]])*4+1,0)</f>
        <v>3</v>
      </c>
      <c r="Q2232" s="1">
        <v>433</v>
      </c>
      <c r="R2232" s="1" t="str">
        <f>_xlfn.XLOOKUP(Q2232,RFM[RFM Score],RFM[Client Segmentation])</f>
        <v>Potential Loyalist</v>
      </c>
    </row>
    <row r="2233" spans="1:18" x14ac:dyDescent="0.3">
      <c r="A2233" t="s">
        <v>2285</v>
      </c>
      <c r="B2233" t="s">
        <v>33</v>
      </c>
      <c r="C2233">
        <v>45</v>
      </c>
      <c r="D2233" t="s">
        <v>8071</v>
      </c>
      <c r="E2233" t="s">
        <v>8084</v>
      </c>
      <c r="F2233" t="s">
        <v>12</v>
      </c>
      <c r="G2233">
        <v>3</v>
      </c>
      <c r="H2233" s="1">
        <v>17717</v>
      </c>
      <c r="I2233">
        <v>54841</v>
      </c>
      <c r="J2233" s="1">
        <v>18</v>
      </c>
      <c r="K2233" t="s">
        <v>28</v>
      </c>
      <c r="L2233" t="s">
        <v>47</v>
      </c>
      <c r="M2233" t="s">
        <v>15</v>
      </c>
      <c r="N2233" s="1">
        <f xml:space="preserve"> ROUND((1 - _xlfn.PERCENTRANK.INC(customers[days_since_last_purchase],customers[[#This Row],[days_since_last_purchase]]))*4 +1,0)</f>
        <v>4</v>
      </c>
      <c r="O2233" s="1">
        <f>ROUND(_xlfn.PERCENTRANK.INC(customers[total_orders],customers[[#This Row],[total_orders]])*4+1,0)</f>
        <v>1</v>
      </c>
      <c r="P2233" s="1">
        <f>ROUND(_xlfn.PERCENTRANK.INC(customers[total_spend_usd],customers[[#This Row],[total_spend_usd]])*4+1,0)</f>
        <v>3</v>
      </c>
      <c r="Q2233" s="1">
        <v>413</v>
      </c>
      <c r="R2233" s="1" t="str">
        <f>_xlfn.XLOOKUP(Q2233,RFM[RFM Score],RFM[Client Segmentation])</f>
        <v>Promising</v>
      </c>
    </row>
    <row r="2234" spans="1:18" x14ac:dyDescent="0.3">
      <c r="A2234" t="s">
        <v>2286</v>
      </c>
      <c r="B2234" t="s">
        <v>107</v>
      </c>
      <c r="C2234">
        <v>26</v>
      </c>
      <c r="D2234" t="s">
        <v>8070</v>
      </c>
      <c r="E2234" t="s">
        <v>8085</v>
      </c>
      <c r="F2234" t="s">
        <v>12</v>
      </c>
      <c r="G2234">
        <v>67</v>
      </c>
      <c r="H2234" s="1">
        <v>30014</v>
      </c>
      <c r="I2234">
        <v>1975694</v>
      </c>
      <c r="J2234" s="1">
        <v>30</v>
      </c>
      <c r="K2234" t="s">
        <v>21</v>
      </c>
      <c r="L2234" t="s">
        <v>14</v>
      </c>
      <c r="M2234" t="s">
        <v>23</v>
      </c>
      <c r="N2234" s="1">
        <f xml:space="preserve"> ROUND((1 - _xlfn.PERCENTRANK.INC(customers[days_since_last_purchase],customers[[#This Row],[days_since_last_purchase]]))*4 +1,0)</f>
        <v>3</v>
      </c>
      <c r="O2234" s="1">
        <f>ROUND(_xlfn.PERCENTRANK.INC(customers[total_orders],customers[[#This Row],[total_orders]])*4+1,0)</f>
        <v>5</v>
      </c>
      <c r="P2234" s="1">
        <f>ROUND(_xlfn.PERCENTRANK.INC(customers[total_spend_usd],customers[[#This Row],[total_spend_usd]])*4+1,0)</f>
        <v>5</v>
      </c>
      <c r="Q2234" s="1">
        <v>355</v>
      </c>
      <c r="R2234" s="1" t="str">
        <f>_xlfn.XLOOKUP(Q2234,RFM[RFM Score],RFM[Client Segmentation])</f>
        <v>Loyal Customer</v>
      </c>
    </row>
    <row r="2235" spans="1:18" x14ac:dyDescent="0.3">
      <c r="A2235" t="s">
        <v>2287</v>
      </c>
      <c r="B2235" t="s">
        <v>11</v>
      </c>
      <c r="C2235">
        <v>43</v>
      </c>
      <c r="D2235" t="s">
        <v>8068</v>
      </c>
      <c r="E2235" t="s">
        <v>8085</v>
      </c>
      <c r="F2235" t="s">
        <v>12</v>
      </c>
      <c r="G2235">
        <v>29</v>
      </c>
      <c r="H2235" s="1">
        <v>11603</v>
      </c>
      <c r="I2235">
        <v>377964</v>
      </c>
      <c r="J2235" s="1">
        <v>11</v>
      </c>
      <c r="K2235" t="s">
        <v>21</v>
      </c>
      <c r="L2235" t="s">
        <v>14</v>
      </c>
      <c r="M2235" t="s">
        <v>15</v>
      </c>
      <c r="N2235" s="1">
        <f xml:space="preserve"> ROUND((1 - _xlfn.PERCENTRANK.INC(customers[days_since_last_purchase],customers[[#This Row],[days_since_last_purchase]]))*4 +1,0)</f>
        <v>4</v>
      </c>
      <c r="O2235" s="1">
        <f>ROUND(_xlfn.PERCENTRANK.INC(customers[total_orders],customers[[#This Row],[total_orders]])*4+1,0)</f>
        <v>4</v>
      </c>
      <c r="P2235" s="1">
        <f>ROUND(_xlfn.PERCENTRANK.INC(customers[total_spend_usd],customers[[#This Row],[total_spend_usd]])*4+1,0)</f>
        <v>5</v>
      </c>
      <c r="Q2235" s="1">
        <v>445</v>
      </c>
      <c r="R2235" s="1" t="str">
        <f>_xlfn.XLOOKUP(Q2235,RFM[RFM Score],RFM[Client Segmentation])</f>
        <v>Champion</v>
      </c>
    </row>
    <row r="2236" spans="1:18" x14ac:dyDescent="0.3">
      <c r="A2236" t="s">
        <v>2288</v>
      </c>
      <c r="B2236" t="s">
        <v>27</v>
      </c>
      <c r="C2236">
        <v>37</v>
      </c>
      <c r="D2236" t="s">
        <v>8068</v>
      </c>
      <c r="E2236" t="s">
        <v>8087</v>
      </c>
      <c r="F2236" t="s">
        <v>17</v>
      </c>
      <c r="G2236">
        <v>3</v>
      </c>
      <c r="H2236" s="1">
        <v>14355</v>
      </c>
      <c r="I2236">
        <v>46946</v>
      </c>
      <c r="J2236" s="1">
        <v>90</v>
      </c>
      <c r="K2236" t="s">
        <v>44</v>
      </c>
      <c r="L2236" t="s">
        <v>19</v>
      </c>
      <c r="M2236" t="s">
        <v>23</v>
      </c>
      <c r="N2236" s="1">
        <f xml:space="preserve"> ROUND((1 - _xlfn.PERCENTRANK.INC(customers[days_since_last_purchase],customers[[#This Row],[days_since_last_purchase]]))*4 +1,0)</f>
        <v>2</v>
      </c>
      <c r="O2236" s="1">
        <f>ROUND(_xlfn.PERCENTRANK.INC(customers[total_orders],customers[[#This Row],[total_orders]])*4+1,0)</f>
        <v>1</v>
      </c>
      <c r="P2236" s="1">
        <f>ROUND(_xlfn.PERCENTRANK.INC(customers[total_spend_usd],customers[[#This Row],[total_spend_usd]])*4+1,0)</f>
        <v>3</v>
      </c>
      <c r="Q2236" s="1">
        <v>213</v>
      </c>
      <c r="R2236" s="1" t="str">
        <f>_xlfn.XLOOKUP(Q2236,RFM[RFM Score],RFM[Client Segmentation])</f>
        <v>About To Sleep</v>
      </c>
    </row>
    <row r="2237" spans="1:18" x14ac:dyDescent="0.3">
      <c r="A2237" t="s">
        <v>2289</v>
      </c>
      <c r="B2237" t="s">
        <v>43</v>
      </c>
      <c r="C2237">
        <v>18</v>
      </c>
      <c r="D2237" t="s">
        <v>8069</v>
      </c>
      <c r="E2237" t="s">
        <v>8084</v>
      </c>
      <c r="F2237" t="s">
        <v>17</v>
      </c>
      <c r="G2237">
        <v>14</v>
      </c>
      <c r="H2237" s="1">
        <v>20972</v>
      </c>
      <c r="I2237">
        <v>264897</v>
      </c>
      <c r="J2237" s="1">
        <v>156</v>
      </c>
      <c r="K2237" t="s">
        <v>28</v>
      </c>
      <c r="L2237" t="s">
        <v>34</v>
      </c>
      <c r="M2237" t="s">
        <v>15</v>
      </c>
      <c r="N2237" s="1">
        <f xml:space="preserve"> ROUND((1 - _xlfn.PERCENTRANK.INC(customers[days_since_last_purchase],customers[[#This Row],[days_since_last_purchase]]))*4 +1,0)</f>
        <v>1</v>
      </c>
      <c r="O2237" s="1">
        <f>ROUND(_xlfn.PERCENTRANK.INC(customers[total_orders],customers[[#This Row],[total_orders]])*4+1,0)</f>
        <v>3</v>
      </c>
      <c r="P2237" s="1">
        <f>ROUND(_xlfn.PERCENTRANK.INC(customers[total_spend_usd],customers[[#This Row],[total_spend_usd]])*4+1,0)</f>
        <v>4</v>
      </c>
      <c r="Q2237" s="1">
        <v>134</v>
      </c>
      <c r="R2237" s="1" t="str">
        <f>_xlfn.XLOOKUP(Q2237,RFM[RFM Score],RFM[Client Segmentation])</f>
        <v>At Risk</v>
      </c>
    </row>
    <row r="2238" spans="1:18" x14ac:dyDescent="0.3">
      <c r="A2238" t="s">
        <v>2290</v>
      </c>
      <c r="B2238" t="s">
        <v>96</v>
      </c>
      <c r="C2238">
        <v>18</v>
      </c>
      <c r="D2238" t="s">
        <v>8069</v>
      </c>
      <c r="E2238" t="s">
        <v>8084</v>
      </c>
      <c r="F2238" t="s">
        <v>12</v>
      </c>
      <c r="G2238">
        <v>7</v>
      </c>
      <c r="H2238" s="1">
        <v>12798</v>
      </c>
      <c r="I2238">
        <v>86024</v>
      </c>
      <c r="J2238" s="1">
        <v>114</v>
      </c>
      <c r="K2238" t="s">
        <v>25</v>
      </c>
      <c r="L2238" t="s">
        <v>34</v>
      </c>
      <c r="M2238" t="s">
        <v>23</v>
      </c>
      <c r="N2238" s="1">
        <f xml:space="preserve"> ROUND((1 - _xlfn.PERCENTRANK.INC(customers[days_since_last_purchase],customers[[#This Row],[days_since_last_purchase]]))*4 +1,0)</f>
        <v>2</v>
      </c>
      <c r="O2238" s="1">
        <f>ROUND(_xlfn.PERCENTRANK.INC(customers[total_orders],customers[[#This Row],[total_orders]])*4+1,0)</f>
        <v>2</v>
      </c>
      <c r="P2238" s="1">
        <f>ROUND(_xlfn.PERCENTRANK.INC(customers[total_spend_usd],customers[[#This Row],[total_spend_usd]])*4+1,0)</f>
        <v>3</v>
      </c>
      <c r="Q2238" s="1">
        <v>223</v>
      </c>
      <c r="R2238" s="1" t="str">
        <f>_xlfn.XLOOKUP(Q2238,RFM[RFM Score],RFM[Client Segmentation])</f>
        <v>Hibernating</v>
      </c>
    </row>
    <row r="2239" spans="1:18" x14ac:dyDescent="0.3">
      <c r="A2239" t="s">
        <v>2291</v>
      </c>
      <c r="B2239" t="s">
        <v>147</v>
      </c>
      <c r="C2239">
        <v>51</v>
      </c>
      <c r="D2239" t="s">
        <v>8071</v>
      </c>
      <c r="E2239" t="s">
        <v>8084</v>
      </c>
      <c r="F2239" t="s">
        <v>12</v>
      </c>
      <c r="G2239">
        <v>12</v>
      </c>
      <c r="H2239" s="1">
        <v>8952</v>
      </c>
      <c r="I2239">
        <v>122157</v>
      </c>
      <c r="J2239" s="1">
        <v>21</v>
      </c>
      <c r="K2239" t="s">
        <v>28</v>
      </c>
      <c r="L2239" t="s">
        <v>34</v>
      </c>
      <c r="M2239" t="s">
        <v>15</v>
      </c>
      <c r="N2239" s="1">
        <f xml:space="preserve"> ROUND((1 - _xlfn.PERCENTRANK.INC(customers[days_since_last_purchase],customers[[#This Row],[days_since_last_purchase]]))*4 +1,0)</f>
        <v>4</v>
      </c>
      <c r="O2239" s="1">
        <f>ROUND(_xlfn.PERCENTRANK.INC(customers[total_orders],customers[[#This Row],[total_orders]])*4+1,0)</f>
        <v>3</v>
      </c>
      <c r="P2239" s="1">
        <f>ROUND(_xlfn.PERCENTRANK.INC(customers[total_spend_usd],customers[[#This Row],[total_spend_usd]])*4+1,0)</f>
        <v>4</v>
      </c>
      <c r="Q2239" s="1">
        <v>434</v>
      </c>
      <c r="R2239" s="1" t="str">
        <f>_xlfn.XLOOKUP(Q2239,RFM[RFM Score],RFM[Client Segmentation])</f>
        <v>Need Attention</v>
      </c>
    </row>
    <row r="2240" spans="1:18" x14ac:dyDescent="0.3">
      <c r="A2240" t="s">
        <v>2292</v>
      </c>
      <c r="B2240" t="s">
        <v>88</v>
      </c>
      <c r="C2240">
        <v>47</v>
      </c>
      <c r="D2240" t="s">
        <v>8071</v>
      </c>
      <c r="E2240" t="s">
        <v>8084</v>
      </c>
      <c r="F2240" t="s">
        <v>12</v>
      </c>
      <c r="G2240">
        <v>64</v>
      </c>
      <c r="H2240" s="1">
        <v>6995</v>
      </c>
      <c r="I2240">
        <v>424959</v>
      </c>
      <c r="J2240" s="1">
        <v>41</v>
      </c>
      <c r="K2240" t="s">
        <v>13</v>
      </c>
      <c r="L2240" t="s">
        <v>19</v>
      </c>
      <c r="M2240" t="s">
        <v>23</v>
      </c>
      <c r="N2240" s="1">
        <f xml:space="preserve"> ROUND((1 - _xlfn.PERCENTRANK.INC(customers[days_since_last_purchase],customers[[#This Row],[days_since_last_purchase]]))*4 +1,0)</f>
        <v>3</v>
      </c>
      <c r="O2240" s="1">
        <f>ROUND(_xlfn.PERCENTRANK.INC(customers[total_orders],customers[[#This Row],[total_orders]])*4+1,0)</f>
        <v>5</v>
      </c>
      <c r="P2240" s="1">
        <f>ROUND(_xlfn.PERCENTRANK.INC(customers[total_spend_usd],customers[[#This Row],[total_spend_usd]])*4+1,0)</f>
        <v>5</v>
      </c>
      <c r="Q2240" s="1">
        <v>355</v>
      </c>
      <c r="R2240" s="1" t="str">
        <f>_xlfn.XLOOKUP(Q2240,RFM[RFM Score],RFM[Client Segmentation])</f>
        <v>Loyal Customer</v>
      </c>
    </row>
    <row r="2241" spans="1:18" x14ac:dyDescent="0.3">
      <c r="A2241" t="s">
        <v>2293</v>
      </c>
      <c r="B2241" t="s">
        <v>107</v>
      </c>
      <c r="C2241">
        <v>26</v>
      </c>
      <c r="D2241" t="s">
        <v>8070</v>
      </c>
      <c r="E2241" t="s">
        <v>8084</v>
      </c>
      <c r="F2241" t="s">
        <v>17</v>
      </c>
      <c r="G2241">
        <v>3</v>
      </c>
      <c r="H2241" s="1">
        <v>10456</v>
      </c>
      <c r="I2241">
        <v>27667</v>
      </c>
      <c r="J2241" s="1">
        <v>63</v>
      </c>
      <c r="K2241" t="s">
        <v>25</v>
      </c>
      <c r="L2241" t="s">
        <v>14</v>
      </c>
      <c r="M2241" t="s">
        <v>23</v>
      </c>
      <c r="N2241" s="1">
        <f xml:space="preserve"> ROUND((1 - _xlfn.PERCENTRANK.INC(customers[days_since_last_purchase],customers[[#This Row],[days_since_last_purchase]]))*4 +1,0)</f>
        <v>2</v>
      </c>
      <c r="O2241" s="1">
        <f>ROUND(_xlfn.PERCENTRANK.INC(customers[total_orders],customers[[#This Row],[total_orders]])*4+1,0)</f>
        <v>1</v>
      </c>
      <c r="P2241" s="1">
        <f>ROUND(_xlfn.PERCENTRANK.INC(customers[total_spend_usd],customers[[#This Row],[total_spend_usd]])*4+1,0)</f>
        <v>2</v>
      </c>
      <c r="Q2241" s="1">
        <v>212</v>
      </c>
      <c r="R2241" s="1" t="str">
        <f>_xlfn.XLOOKUP(Q2241,RFM[RFM Score],RFM[Client Segmentation])</f>
        <v>Hibernating</v>
      </c>
    </row>
    <row r="2242" spans="1:18" x14ac:dyDescent="0.3">
      <c r="A2242" t="s">
        <v>2294</v>
      </c>
      <c r="B2242" t="s">
        <v>11</v>
      </c>
      <c r="C2242">
        <v>30</v>
      </c>
      <c r="D2242" t="s">
        <v>8070</v>
      </c>
      <c r="E2242" t="s">
        <v>8084</v>
      </c>
      <c r="F2242" t="s">
        <v>12</v>
      </c>
      <c r="G2242">
        <v>4</v>
      </c>
      <c r="H2242" s="1">
        <v>10033</v>
      </c>
      <c r="I2242">
        <v>37409</v>
      </c>
      <c r="J2242" s="1">
        <v>0</v>
      </c>
      <c r="K2242" t="s">
        <v>13</v>
      </c>
      <c r="L2242" t="s">
        <v>14</v>
      </c>
      <c r="M2242" t="s">
        <v>23</v>
      </c>
      <c r="N2242" s="1">
        <f xml:space="preserve"> ROUND((1 - _xlfn.PERCENTRANK.INC(customers[days_since_last_purchase],customers[[#This Row],[days_since_last_purchase]]))*4 +1,0)</f>
        <v>5</v>
      </c>
      <c r="O2242" s="1">
        <f>ROUND(_xlfn.PERCENTRANK.INC(customers[total_orders],customers[[#This Row],[total_orders]])*4+1,0)</f>
        <v>2</v>
      </c>
      <c r="P2242" s="1">
        <f>ROUND(_xlfn.PERCENTRANK.INC(customers[total_spend_usd],customers[[#This Row],[total_spend_usd]])*4+1,0)</f>
        <v>2</v>
      </c>
      <c r="Q2242" s="1">
        <v>522</v>
      </c>
      <c r="R2242" s="1" t="str">
        <f>_xlfn.XLOOKUP(Q2242,RFM[RFM Score],RFM[Client Segmentation])</f>
        <v>Promising</v>
      </c>
    </row>
    <row r="2243" spans="1:18" x14ac:dyDescent="0.3">
      <c r="A2243" t="s">
        <v>2295</v>
      </c>
      <c r="B2243" t="s">
        <v>51</v>
      </c>
      <c r="C2243">
        <v>48</v>
      </c>
      <c r="D2243" t="s">
        <v>8071</v>
      </c>
      <c r="E2243" t="s">
        <v>8084</v>
      </c>
      <c r="F2243" t="s">
        <v>17</v>
      </c>
      <c r="G2243">
        <v>9</v>
      </c>
      <c r="H2243" s="1">
        <v>6388</v>
      </c>
      <c r="I2243">
        <v>63029</v>
      </c>
      <c r="J2243" s="1">
        <v>179</v>
      </c>
      <c r="K2243" t="s">
        <v>25</v>
      </c>
      <c r="L2243" t="s">
        <v>47</v>
      </c>
      <c r="M2243" t="s">
        <v>23</v>
      </c>
      <c r="N2243" s="1">
        <f xml:space="preserve"> ROUND((1 - _xlfn.PERCENTRANK.INC(customers[days_since_last_purchase],customers[[#This Row],[days_since_last_purchase]]))*4 +1,0)</f>
        <v>1</v>
      </c>
      <c r="O2243" s="1">
        <f>ROUND(_xlfn.PERCENTRANK.INC(customers[total_orders],customers[[#This Row],[total_orders]])*4+1,0)</f>
        <v>2</v>
      </c>
      <c r="P2243" s="1">
        <f>ROUND(_xlfn.PERCENTRANK.INC(customers[total_spend_usd],customers[[#This Row],[total_spend_usd]])*4+1,0)</f>
        <v>3</v>
      </c>
      <c r="Q2243" s="1">
        <v>123</v>
      </c>
      <c r="R2243" s="1" t="str">
        <f>_xlfn.XLOOKUP(Q2243,RFM[RFM Score],RFM[Client Segmentation])</f>
        <v>Hibernating</v>
      </c>
    </row>
    <row r="2244" spans="1:18" x14ac:dyDescent="0.3">
      <c r="A2244" t="s">
        <v>2296</v>
      </c>
      <c r="B2244" t="s">
        <v>123</v>
      </c>
      <c r="C2244">
        <v>58</v>
      </c>
      <c r="D2244" t="s">
        <v>8072</v>
      </c>
      <c r="E2244" t="s">
        <v>8084</v>
      </c>
      <c r="F2244" t="s">
        <v>12</v>
      </c>
      <c r="G2244">
        <v>11</v>
      </c>
      <c r="H2244" s="1">
        <v>6101</v>
      </c>
      <c r="I2244">
        <v>63969</v>
      </c>
      <c r="J2244" s="1">
        <v>12</v>
      </c>
      <c r="K2244" t="s">
        <v>40</v>
      </c>
      <c r="L2244" t="s">
        <v>19</v>
      </c>
      <c r="M2244" t="s">
        <v>23</v>
      </c>
      <c r="N2244" s="1">
        <f xml:space="preserve"> ROUND((1 - _xlfn.PERCENTRANK.INC(customers[days_since_last_purchase],customers[[#This Row],[days_since_last_purchase]]))*4 +1,0)</f>
        <v>4</v>
      </c>
      <c r="O2244" s="1">
        <f>ROUND(_xlfn.PERCENTRANK.INC(customers[total_orders],customers[[#This Row],[total_orders]])*4+1,0)</f>
        <v>3</v>
      </c>
      <c r="P2244" s="1">
        <f>ROUND(_xlfn.PERCENTRANK.INC(customers[total_spend_usd],customers[[#This Row],[total_spend_usd]])*4+1,0)</f>
        <v>3</v>
      </c>
      <c r="Q2244" s="1">
        <v>433</v>
      </c>
      <c r="R2244" s="1" t="str">
        <f>_xlfn.XLOOKUP(Q2244,RFM[RFM Score],RFM[Client Segmentation])</f>
        <v>Potential Loyalist</v>
      </c>
    </row>
    <row r="2245" spans="1:18" x14ac:dyDescent="0.3">
      <c r="A2245" t="s">
        <v>2297</v>
      </c>
      <c r="B2245" t="s">
        <v>27</v>
      </c>
      <c r="C2245">
        <v>31</v>
      </c>
      <c r="D2245" t="s">
        <v>8070</v>
      </c>
      <c r="E2245" t="s">
        <v>8087</v>
      </c>
      <c r="F2245" t="s">
        <v>12</v>
      </c>
      <c r="G2245">
        <v>3</v>
      </c>
      <c r="H2245" s="1">
        <v>2854</v>
      </c>
      <c r="I2245">
        <v>8073</v>
      </c>
      <c r="J2245" s="1">
        <v>92</v>
      </c>
      <c r="K2245" t="s">
        <v>52</v>
      </c>
      <c r="L2245" t="s">
        <v>19</v>
      </c>
      <c r="M2245" t="s">
        <v>23</v>
      </c>
      <c r="N2245" s="1">
        <f xml:space="preserve"> ROUND((1 - _xlfn.PERCENTRANK.INC(customers[days_since_last_purchase],customers[[#This Row],[days_since_last_purchase]]))*4 +1,0)</f>
        <v>2</v>
      </c>
      <c r="O2245" s="1">
        <f>ROUND(_xlfn.PERCENTRANK.INC(customers[total_orders],customers[[#This Row],[total_orders]])*4+1,0)</f>
        <v>1</v>
      </c>
      <c r="P2245" s="1">
        <f>ROUND(_xlfn.PERCENTRANK.INC(customers[total_spend_usd],customers[[#This Row],[total_spend_usd]])*4+1,0)</f>
        <v>1</v>
      </c>
      <c r="Q2245" s="1">
        <v>211</v>
      </c>
      <c r="R2245" s="1" t="str">
        <f>_xlfn.XLOOKUP(Q2245,RFM[RFM Score],RFM[Client Segmentation])</f>
        <v>Hibernating</v>
      </c>
    </row>
    <row r="2246" spans="1:18" x14ac:dyDescent="0.3">
      <c r="A2246" t="s">
        <v>2298</v>
      </c>
      <c r="B2246" t="s">
        <v>68</v>
      </c>
      <c r="C2246">
        <v>60</v>
      </c>
      <c r="D2246" t="s">
        <v>8072</v>
      </c>
      <c r="E2246" t="s">
        <v>8085</v>
      </c>
      <c r="F2246" t="s">
        <v>12</v>
      </c>
      <c r="G2246">
        <v>11</v>
      </c>
      <c r="H2246" s="1">
        <v>13487</v>
      </c>
      <c r="I2246">
        <v>146225</v>
      </c>
      <c r="J2246" s="1">
        <v>8</v>
      </c>
      <c r="K2246" t="s">
        <v>25</v>
      </c>
      <c r="L2246" t="s">
        <v>19</v>
      </c>
      <c r="M2246" t="s">
        <v>23</v>
      </c>
      <c r="N2246" s="1">
        <f xml:space="preserve"> ROUND((1 - _xlfn.PERCENTRANK.INC(customers[days_since_last_purchase],customers[[#This Row],[days_since_last_purchase]]))*4 +1,0)</f>
        <v>4</v>
      </c>
      <c r="O2246" s="1">
        <f>ROUND(_xlfn.PERCENTRANK.INC(customers[total_orders],customers[[#This Row],[total_orders]])*4+1,0)</f>
        <v>3</v>
      </c>
      <c r="P2246" s="1">
        <f>ROUND(_xlfn.PERCENTRANK.INC(customers[total_spend_usd],customers[[#This Row],[total_spend_usd]])*4+1,0)</f>
        <v>4</v>
      </c>
      <c r="Q2246" s="1">
        <v>434</v>
      </c>
      <c r="R2246" s="1" t="str">
        <f>_xlfn.XLOOKUP(Q2246,RFM[RFM Score],RFM[Client Segmentation])</f>
        <v>Need Attention</v>
      </c>
    </row>
    <row r="2247" spans="1:18" x14ac:dyDescent="0.3">
      <c r="A2247" t="s">
        <v>2299</v>
      </c>
      <c r="B2247" t="s">
        <v>96</v>
      </c>
      <c r="C2247">
        <v>18</v>
      </c>
      <c r="D2247" t="s">
        <v>8069</v>
      </c>
      <c r="E2247" t="s">
        <v>8084</v>
      </c>
      <c r="F2247" t="s">
        <v>12</v>
      </c>
      <c r="G2247">
        <v>4</v>
      </c>
      <c r="H2247" s="1">
        <v>12622</v>
      </c>
      <c r="I2247">
        <v>48155</v>
      </c>
      <c r="J2247" s="1">
        <v>107</v>
      </c>
      <c r="K2247" t="s">
        <v>25</v>
      </c>
      <c r="L2247" t="s">
        <v>19</v>
      </c>
      <c r="M2247" t="s">
        <v>15</v>
      </c>
      <c r="N2247" s="1">
        <f xml:space="preserve"> ROUND((1 - _xlfn.PERCENTRANK.INC(customers[days_since_last_purchase],customers[[#This Row],[days_since_last_purchase]]))*4 +1,0)</f>
        <v>2</v>
      </c>
      <c r="O2247" s="1">
        <f>ROUND(_xlfn.PERCENTRANK.INC(customers[total_orders],customers[[#This Row],[total_orders]])*4+1,0)</f>
        <v>2</v>
      </c>
      <c r="P2247" s="1">
        <f>ROUND(_xlfn.PERCENTRANK.INC(customers[total_spend_usd],customers[[#This Row],[total_spend_usd]])*4+1,0)</f>
        <v>3</v>
      </c>
      <c r="Q2247" s="1">
        <v>223</v>
      </c>
      <c r="R2247" s="1" t="str">
        <f>_xlfn.XLOOKUP(Q2247,RFM[RFM Score],RFM[Client Segmentation])</f>
        <v>Hibernating</v>
      </c>
    </row>
    <row r="2248" spans="1:18" x14ac:dyDescent="0.3">
      <c r="A2248" t="s">
        <v>2300</v>
      </c>
      <c r="B2248" t="s">
        <v>11</v>
      </c>
      <c r="C2248">
        <v>30</v>
      </c>
      <c r="D2248" t="s">
        <v>8070</v>
      </c>
      <c r="E2248" t="s">
        <v>8084</v>
      </c>
      <c r="F2248" t="s">
        <v>12</v>
      </c>
      <c r="G2248">
        <v>6</v>
      </c>
      <c r="H2248" s="1">
        <v>11313</v>
      </c>
      <c r="I2248">
        <v>64664</v>
      </c>
      <c r="J2248" s="1">
        <v>101</v>
      </c>
      <c r="K2248" t="s">
        <v>52</v>
      </c>
      <c r="L2248" t="s">
        <v>19</v>
      </c>
      <c r="M2248" t="s">
        <v>15</v>
      </c>
      <c r="N2248" s="1">
        <f xml:space="preserve"> ROUND((1 - _xlfn.PERCENTRANK.INC(customers[days_since_last_purchase],customers[[#This Row],[days_since_last_purchase]]))*4 +1,0)</f>
        <v>2</v>
      </c>
      <c r="O2248" s="1">
        <f>ROUND(_xlfn.PERCENTRANK.INC(customers[total_orders],customers[[#This Row],[total_orders]])*4+1,0)</f>
        <v>2</v>
      </c>
      <c r="P2248" s="1">
        <f>ROUND(_xlfn.PERCENTRANK.INC(customers[total_spend_usd],customers[[#This Row],[total_spend_usd]])*4+1,0)</f>
        <v>3</v>
      </c>
      <c r="Q2248" s="1">
        <v>223</v>
      </c>
      <c r="R2248" s="1" t="str">
        <f>_xlfn.XLOOKUP(Q2248,RFM[RFM Score],RFM[Client Segmentation])</f>
        <v>Hibernating</v>
      </c>
    </row>
    <row r="2249" spans="1:18" x14ac:dyDescent="0.3">
      <c r="A2249" t="s">
        <v>2301</v>
      </c>
      <c r="B2249" t="s">
        <v>43</v>
      </c>
      <c r="C2249">
        <v>33</v>
      </c>
      <c r="D2249" t="s">
        <v>8070</v>
      </c>
      <c r="E2249" t="s">
        <v>8084</v>
      </c>
      <c r="F2249" t="s">
        <v>12</v>
      </c>
      <c r="G2249">
        <v>14</v>
      </c>
      <c r="H2249" s="1">
        <v>924</v>
      </c>
      <c r="I2249">
        <v>13075</v>
      </c>
      <c r="J2249" s="1">
        <v>53</v>
      </c>
      <c r="K2249" t="s">
        <v>31</v>
      </c>
      <c r="L2249" t="s">
        <v>19</v>
      </c>
      <c r="M2249" t="s">
        <v>23</v>
      </c>
      <c r="N2249" s="1">
        <f xml:space="preserve"> ROUND((1 - _xlfn.PERCENTRANK.INC(customers[days_since_last_purchase],customers[[#This Row],[days_since_last_purchase]]))*4 +1,0)</f>
        <v>3</v>
      </c>
      <c r="O2249" s="1">
        <f>ROUND(_xlfn.PERCENTRANK.INC(customers[total_orders],customers[[#This Row],[total_orders]])*4+1,0)</f>
        <v>3</v>
      </c>
      <c r="P2249" s="1">
        <f>ROUND(_xlfn.PERCENTRANK.INC(customers[total_spend_usd],customers[[#This Row],[total_spend_usd]])*4+1,0)</f>
        <v>2</v>
      </c>
      <c r="Q2249" s="1">
        <v>332</v>
      </c>
      <c r="R2249" s="1" t="str">
        <f>_xlfn.XLOOKUP(Q2249,RFM[RFM Score],RFM[Client Segmentation])</f>
        <v>Hibernating</v>
      </c>
    </row>
    <row r="2250" spans="1:18" x14ac:dyDescent="0.3">
      <c r="A2250" t="s">
        <v>2302</v>
      </c>
      <c r="B2250" t="s">
        <v>68</v>
      </c>
      <c r="C2250">
        <v>44</v>
      </c>
      <c r="D2250" t="s">
        <v>8068</v>
      </c>
      <c r="E2250" t="s">
        <v>8085</v>
      </c>
      <c r="F2250" t="s">
        <v>12</v>
      </c>
      <c r="G2250">
        <v>5</v>
      </c>
      <c r="H2250" s="1">
        <v>3492</v>
      </c>
      <c r="I2250">
        <v>19172</v>
      </c>
      <c r="J2250" s="1">
        <v>102</v>
      </c>
      <c r="K2250" t="s">
        <v>21</v>
      </c>
      <c r="L2250" t="s">
        <v>34</v>
      </c>
      <c r="M2250" t="s">
        <v>15</v>
      </c>
      <c r="N2250" s="1">
        <f xml:space="preserve"> ROUND((1 - _xlfn.PERCENTRANK.INC(customers[days_since_last_purchase],customers[[#This Row],[days_since_last_purchase]]))*4 +1,0)</f>
        <v>2</v>
      </c>
      <c r="O2250" s="1">
        <f>ROUND(_xlfn.PERCENTRANK.INC(customers[total_orders],customers[[#This Row],[total_orders]])*4+1,0)</f>
        <v>2</v>
      </c>
      <c r="P2250" s="1">
        <f>ROUND(_xlfn.PERCENTRANK.INC(customers[total_spend_usd],customers[[#This Row],[total_spend_usd]])*4+1,0)</f>
        <v>2</v>
      </c>
      <c r="Q2250" s="1">
        <v>222</v>
      </c>
      <c r="R2250" s="1" t="str">
        <f>_xlfn.XLOOKUP(Q2250,RFM[RFM Score],RFM[Client Segmentation])</f>
        <v>Hibernating</v>
      </c>
    </row>
    <row r="2251" spans="1:18" x14ac:dyDescent="0.3">
      <c r="A2251" t="s">
        <v>2303</v>
      </c>
      <c r="B2251" t="s">
        <v>11</v>
      </c>
      <c r="C2251">
        <v>43</v>
      </c>
      <c r="D2251" t="s">
        <v>8068</v>
      </c>
      <c r="E2251" t="s">
        <v>8084</v>
      </c>
      <c r="F2251" t="s">
        <v>17</v>
      </c>
      <c r="G2251">
        <v>11</v>
      </c>
      <c r="H2251" s="1">
        <v>6406</v>
      </c>
      <c r="I2251">
        <v>80993</v>
      </c>
      <c r="J2251" s="1">
        <v>31</v>
      </c>
      <c r="K2251" t="s">
        <v>55</v>
      </c>
      <c r="L2251" t="s">
        <v>47</v>
      </c>
      <c r="M2251" t="s">
        <v>15</v>
      </c>
      <c r="N2251" s="1">
        <f xml:space="preserve"> ROUND((1 - _xlfn.PERCENTRANK.INC(customers[days_since_last_purchase],customers[[#This Row],[days_since_last_purchase]]))*4 +1,0)</f>
        <v>3</v>
      </c>
      <c r="O2251" s="1">
        <f>ROUND(_xlfn.PERCENTRANK.INC(customers[total_orders],customers[[#This Row],[total_orders]])*4+1,0)</f>
        <v>3</v>
      </c>
      <c r="P2251" s="1">
        <f>ROUND(_xlfn.PERCENTRANK.INC(customers[total_spend_usd],customers[[#This Row],[total_spend_usd]])*4+1,0)</f>
        <v>3</v>
      </c>
      <c r="Q2251" s="1">
        <v>333</v>
      </c>
      <c r="R2251" s="1" t="str">
        <f>_xlfn.XLOOKUP(Q2251,RFM[RFM Score],RFM[Client Segmentation])</f>
        <v>Potential Loyalist</v>
      </c>
    </row>
    <row r="2252" spans="1:18" x14ac:dyDescent="0.3">
      <c r="A2252" t="s">
        <v>2304</v>
      </c>
      <c r="B2252" t="s">
        <v>11</v>
      </c>
      <c r="C2252">
        <v>31</v>
      </c>
      <c r="D2252" t="s">
        <v>8070</v>
      </c>
      <c r="E2252" t="s">
        <v>8085</v>
      </c>
      <c r="F2252" t="s">
        <v>12</v>
      </c>
      <c r="G2252">
        <v>36</v>
      </c>
      <c r="H2252" s="1">
        <v>10935</v>
      </c>
      <c r="I2252">
        <v>338662</v>
      </c>
      <c r="J2252" s="1">
        <v>113</v>
      </c>
      <c r="K2252" t="s">
        <v>18</v>
      </c>
      <c r="L2252" t="s">
        <v>19</v>
      </c>
      <c r="M2252" t="s">
        <v>15</v>
      </c>
      <c r="N2252" s="1">
        <f xml:space="preserve"> ROUND((1 - _xlfn.PERCENTRANK.INC(customers[days_since_last_purchase],customers[[#This Row],[days_since_last_purchase]]))*4 +1,0)</f>
        <v>2</v>
      </c>
      <c r="O2252" s="1">
        <f>ROUND(_xlfn.PERCENTRANK.INC(customers[total_orders],customers[[#This Row],[total_orders]])*4+1,0)</f>
        <v>5</v>
      </c>
      <c r="P2252" s="1">
        <f>ROUND(_xlfn.PERCENTRANK.INC(customers[total_spend_usd],customers[[#This Row],[total_spend_usd]])*4+1,0)</f>
        <v>5</v>
      </c>
      <c r="Q2252" s="1">
        <v>255</v>
      </c>
      <c r="R2252" s="1" t="str">
        <f>_xlfn.XLOOKUP(Q2252,RFM[RFM Score],RFM[Client Segmentation])</f>
        <v>At Risk</v>
      </c>
    </row>
    <row r="2253" spans="1:18" x14ac:dyDescent="0.3">
      <c r="A2253" t="s">
        <v>2305</v>
      </c>
      <c r="B2253" t="s">
        <v>43</v>
      </c>
      <c r="C2253">
        <v>30</v>
      </c>
      <c r="D2253" t="s">
        <v>8070</v>
      </c>
      <c r="E2253" t="s">
        <v>8084</v>
      </c>
      <c r="F2253" t="s">
        <v>17</v>
      </c>
      <c r="G2253">
        <v>8</v>
      </c>
      <c r="H2253" s="1">
        <v>16894</v>
      </c>
      <c r="I2253">
        <v>138388</v>
      </c>
      <c r="J2253" s="1">
        <v>175</v>
      </c>
      <c r="K2253" t="s">
        <v>44</v>
      </c>
      <c r="L2253" t="s">
        <v>34</v>
      </c>
      <c r="M2253" t="s">
        <v>23</v>
      </c>
      <c r="N2253" s="1">
        <f xml:space="preserve"> ROUND((1 - _xlfn.PERCENTRANK.INC(customers[days_since_last_purchase],customers[[#This Row],[days_since_last_purchase]]))*4 +1,0)</f>
        <v>1</v>
      </c>
      <c r="O2253" s="1">
        <f>ROUND(_xlfn.PERCENTRANK.INC(customers[total_orders],customers[[#This Row],[total_orders]])*4+1,0)</f>
        <v>2</v>
      </c>
      <c r="P2253" s="1">
        <f>ROUND(_xlfn.PERCENTRANK.INC(customers[total_spend_usd],customers[[#This Row],[total_spend_usd]])*4+1,0)</f>
        <v>4</v>
      </c>
      <c r="Q2253" s="1">
        <v>124</v>
      </c>
      <c r="R2253" s="1" t="str">
        <f>_xlfn.XLOOKUP(Q2253,RFM[RFM Score],RFM[Client Segmentation])</f>
        <v>At Risk</v>
      </c>
    </row>
    <row r="2254" spans="1:18" x14ac:dyDescent="0.3">
      <c r="A2254" t="s">
        <v>2306</v>
      </c>
      <c r="B2254" t="s">
        <v>173</v>
      </c>
      <c r="C2254">
        <v>58</v>
      </c>
      <c r="D2254" t="s">
        <v>8072</v>
      </c>
      <c r="E2254" t="s">
        <v>8084</v>
      </c>
      <c r="F2254" t="s">
        <v>17</v>
      </c>
      <c r="G2254">
        <v>56</v>
      </c>
      <c r="H2254" s="1">
        <v>4195</v>
      </c>
      <c r="I2254">
        <v>238984</v>
      </c>
      <c r="J2254" s="1">
        <v>55</v>
      </c>
      <c r="K2254" t="s">
        <v>18</v>
      </c>
      <c r="L2254" t="s">
        <v>47</v>
      </c>
      <c r="M2254" t="s">
        <v>15</v>
      </c>
      <c r="N2254" s="1">
        <f xml:space="preserve"> ROUND((1 - _xlfn.PERCENTRANK.INC(customers[days_since_last_purchase],customers[[#This Row],[days_since_last_purchase]]))*4 +1,0)</f>
        <v>3</v>
      </c>
      <c r="O2254" s="1">
        <f>ROUND(_xlfn.PERCENTRANK.INC(customers[total_orders],customers[[#This Row],[total_orders]])*4+1,0)</f>
        <v>5</v>
      </c>
      <c r="P2254" s="1">
        <f>ROUND(_xlfn.PERCENTRANK.INC(customers[total_spend_usd],customers[[#This Row],[total_spend_usd]])*4+1,0)</f>
        <v>4</v>
      </c>
      <c r="Q2254" s="1">
        <v>354</v>
      </c>
      <c r="R2254" s="1" t="str">
        <f>_xlfn.XLOOKUP(Q2254,RFM[RFM Score],RFM[Client Segmentation])</f>
        <v>Loyal Customer</v>
      </c>
    </row>
    <row r="2255" spans="1:18" x14ac:dyDescent="0.3">
      <c r="A2255" t="s">
        <v>2307</v>
      </c>
      <c r="B2255" t="s">
        <v>107</v>
      </c>
      <c r="C2255">
        <v>25</v>
      </c>
      <c r="D2255" t="s">
        <v>8070</v>
      </c>
      <c r="E2255" t="s">
        <v>8084</v>
      </c>
      <c r="F2255" t="s">
        <v>17</v>
      </c>
      <c r="G2255">
        <v>35</v>
      </c>
      <c r="H2255" s="1">
        <v>8699</v>
      </c>
      <c r="I2255">
        <v>341627</v>
      </c>
      <c r="J2255" s="1">
        <v>92</v>
      </c>
      <c r="K2255" t="s">
        <v>40</v>
      </c>
      <c r="L2255" t="s">
        <v>34</v>
      </c>
      <c r="M2255" t="s">
        <v>23</v>
      </c>
      <c r="N2255" s="1">
        <f xml:space="preserve"> ROUND((1 - _xlfn.PERCENTRANK.INC(customers[days_since_last_purchase],customers[[#This Row],[days_since_last_purchase]]))*4 +1,0)</f>
        <v>2</v>
      </c>
      <c r="O2255" s="1">
        <f>ROUND(_xlfn.PERCENTRANK.INC(customers[total_orders],customers[[#This Row],[total_orders]])*4+1,0)</f>
        <v>5</v>
      </c>
      <c r="P2255" s="1">
        <f>ROUND(_xlfn.PERCENTRANK.INC(customers[total_spend_usd],customers[[#This Row],[total_spend_usd]])*4+1,0)</f>
        <v>5</v>
      </c>
      <c r="Q2255" s="1">
        <v>255</v>
      </c>
      <c r="R2255" s="1" t="str">
        <f>_xlfn.XLOOKUP(Q2255,RFM[RFM Score],RFM[Client Segmentation])</f>
        <v>At Risk</v>
      </c>
    </row>
    <row r="2256" spans="1:18" x14ac:dyDescent="0.3">
      <c r="A2256" t="s">
        <v>2308</v>
      </c>
      <c r="B2256" t="s">
        <v>104</v>
      </c>
      <c r="C2256">
        <v>30</v>
      </c>
      <c r="D2256" t="s">
        <v>8070</v>
      </c>
      <c r="E2256" t="s">
        <v>8084</v>
      </c>
      <c r="F2256" t="s">
        <v>17</v>
      </c>
      <c r="G2256">
        <v>2</v>
      </c>
      <c r="H2256" s="1">
        <v>2989</v>
      </c>
      <c r="I2256">
        <v>603</v>
      </c>
      <c r="J2256" s="1">
        <v>50</v>
      </c>
      <c r="K2256" t="s">
        <v>28</v>
      </c>
      <c r="L2256" t="s">
        <v>19</v>
      </c>
      <c r="M2256" t="s">
        <v>15</v>
      </c>
      <c r="N2256" s="1">
        <f xml:space="preserve"> ROUND((1 - _xlfn.PERCENTRANK.INC(customers[days_since_last_purchase],customers[[#This Row],[days_since_last_purchase]]))*4 +1,0)</f>
        <v>3</v>
      </c>
      <c r="O2256" s="1">
        <f>ROUND(_xlfn.PERCENTRANK.INC(customers[total_orders],customers[[#This Row],[total_orders]])*4+1,0)</f>
        <v>1</v>
      </c>
      <c r="P2256" s="1">
        <f>ROUND(_xlfn.PERCENTRANK.INC(customers[total_spend_usd],customers[[#This Row],[total_spend_usd]])*4+1,0)</f>
        <v>1</v>
      </c>
      <c r="Q2256" s="1">
        <v>311</v>
      </c>
      <c r="R2256" s="1" t="str">
        <f>_xlfn.XLOOKUP(Q2256,RFM[RFM Score],RFM[Client Segmentation])</f>
        <v>New Customer</v>
      </c>
    </row>
    <row r="2257" spans="1:18" x14ac:dyDescent="0.3">
      <c r="A2257" t="s">
        <v>2309</v>
      </c>
      <c r="B2257" t="s">
        <v>107</v>
      </c>
      <c r="C2257">
        <v>18</v>
      </c>
      <c r="D2257" t="s">
        <v>8069</v>
      </c>
      <c r="E2257" t="s">
        <v>8085</v>
      </c>
      <c r="F2257" t="s">
        <v>12</v>
      </c>
      <c r="G2257">
        <v>36</v>
      </c>
      <c r="H2257" s="1">
        <v>1664</v>
      </c>
      <c r="I2257">
        <v>647112</v>
      </c>
      <c r="J2257" s="1">
        <v>20</v>
      </c>
      <c r="K2257" t="s">
        <v>25</v>
      </c>
      <c r="L2257" t="s">
        <v>14</v>
      </c>
      <c r="M2257" t="s">
        <v>15</v>
      </c>
      <c r="N2257" s="1">
        <f xml:space="preserve"> ROUND((1 - _xlfn.PERCENTRANK.INC(customers[days_since_last_purchase],customers[[#This Row],[days_since_last_purchase]]))*4 +1,0)</f>
        <v>4</v>
      </c>
      <c r="O2257" s="1">
        <f>ROUND(_xlfn.PERCENTRANK.INC(customers[total_orders],customers[[#This Row],[total_orders]])*4+1,0)</f>
        <v>5</v>
      </c>
      <c r="P2257" s="1">
        <f>ROUND(_xlfn.PERCENTRANK.INC(customers[total_spend_usd],customers[[#This Row],[total_spend_usd]])*4+1,0)</f>
        <v>5</v>
      </c>
      <c r="Q2257" s="1">
        <v>455</v>
      </c>
      <c r="R2257" s="1" t="str">
        <f>_xlfn.XLOOKUP(Q2257,RFM[RFM Score],RFM[Client Segmentation])</f>
        <v>Champion</v>
      </c>
    </row>
    <row r="2258" spans="1:18" x14ac:dyDescent="0.3">
      <c r="A2258" t="s">
        <v>2310</v>
      </c>
      <c r="B2258" t="s">
        <v>11</v>
      </c>
      <c r="C2258">
        <v>27</v>
      </c>
      <c r="D2258" t="s">
        <v>8070</v>
      </c>
      <c r="E2258" t="s">
        <v>8086</v>
      </c>
      <c r="F2258" t="s">
        <v>12</v>
      </c>
      <c r="G2258">
        <v>22</v>
      </c>
      <c r="H2258" s="1">
        <v>15896</v>
      </c>
      <c r="I2258">
        <v>386155</v>
      </c>
      <c r="J2258" s="1">
        <v>1</v>
      </c>
      <c r="K2258" t="s">
        <v>25</v>
      </c>
      <c r="L2258" t="s">
        <v>47</v>
      </c>
      <c r="M2258" t="s">
        <v>15</v>
      </c>
      <c r="N2258" s="1">
        <f xml:space="preserve"> ROUND((1 - _xlfn.PERCENTRANK.INC(customers[days_since_last_purchase],customers[[#This Row],[days_since_last_purchase]]))*4 +1,0)</f>
        <v>5</v>
      </c>
      <c r="O2258" s="1">
        <f>ROUND(_xlfn.PERCENTRANK.INC(customers[total_orders],customers[[#This Row],[total_orders]])*4+1,0)</f>
        <v>4</v>
      </c>
      <c r="P2258" s="1">
        <f>ROUND(_xlfn.PERCENTRANK.INC(customers[total_spend_usd],customers[[#This Row],[total_spend_usd]])*4+1,0)</f>
        <v>5</v>
      </c>
      <c r="Q2258" s="1">
        <v>545</v>
      </c>
      <c r="R2258" s="1" t="str">
        <f>_xlfn.XLOOKUP(Q2258,RFM[RFM Score],RFM[Client Segmentation])</f>
        <v>Champion</v>
      </c>
    </row>
    <row r="2259" spans="1:18" x14ac:dyDescent="0.3">
      <c r="A2259" t="s">
        <v>2311</v>
      </c>
      <c r="B2259" t="s">
        <v>11</v>
      </c>
      <c r="C2259">
        <v>46</v>
      </c>
      <c r="D2259" t="s">
        <v>8071</v>
      </c>
      <c r="E2259" t="s">
        <v>8084</v>
      </c>
      <c r="F2259" t="s">
        <v>12</v>
      </c>
      <c r="G2259">
        <v>8</v>
      </c>
      <c r="H2259" s="1">
        <v>822</v>
      </c>
      <c r="I2259">
        <v>73841</v>
      </c>
      <c r="J2259" s="1">
        <v>36</v>
      </c>
      <c r="K2259" t="s">
        <v>21</v>
      </c>
      <c r="L2259" t="s">
        <v>47</v>
      </c>
      <c r="M2259" t="s">
        <v>23</v>
      </c>
      <c r="N2259" s="1">
        <f xml:space="preserve"> ROUND((1 - _xlfn.PERCENTRANK.INC(customers[days_since_last_purchase],customers[[#This Row],[days_since_last_purchase]]))*4 +1,0)</f>
        <v>3</v>
      </c>
      <c r="O2259" s="1">
        <f>ROUND(_xlfn.PERCENTRANK.INC(customers[total_orders],customers[[#This Row],[total_orders]])*4+1,0)</f>
        <v>2</v>
      </c>
      <c r="P2259" s="1">
        <f>ROUND(_xlfn.PERCENTRANK.INC(customers[total_spend_usd],customers[[#This Row],[total_spend_usd]])*4+1,0)</f>
        <v>3</v>
      </c>
      <c r="Q2259" s="1">
        <v>323</v>
      </c>
      <c r="R2259" s="1" t="str">
        <f>_xlfn.XLOOKUP(Q2259,RFM[RFM Score],RFM[Client Segmentation])</f>
        <v>Potential Loyalist</v>
      </c>
    </row>
    <row r="2260" spans="1:18" x14ac:dyDescent="0.3">
      <c r="A2260" t="s">
        <v>2312</v>
      </c>
      <c r="B2260" t="s">
        <v>61</v>
      </c>
      <c r="C2260">
        <v>52</v>
      </c>
      <c r="D2260" t="s">
        <v>8071</v>
      </c>
      <c r="E2260" t="s">
        <v>8085</v>
      </c>
      <c r="F2260" t="s">
        <v>17</v>
      </c>
      <c r="G2260">
        <v>40</v>
      </c>
      <c r="H2260" s="1">
        <v>13589</v>
      </c>
      <c r="I2260">
        <v>56493</v>
      </c>
      <c r="J2260" s="1">
        <v>99</v>
      </c>
      <c r="K2260" t="s">
        <v>28</v>
      </c>
      <c r="L2260" t="s">
        <v>47</v>
      </c>
      <c r="M2260" t="s">
        <v>23</v>
      </c>
      <c r="N2260" s="1">
        <f xml:space="preserve"> ROUND((1 - _xlfn.PERCENTRANK.INC(customers[days_since_last_purchase],customers[[#This Row],[days_since_last_purchase]]))*4 +1,0)</f>
        <v>2</v>
      </c>
      <c r="O2260" s="1">
        <f>ROUND(_xlfn.PERCENTRANK.INC(customers[total_orders],customers[[#This Row],[total_orders]])*4+1,0)</f>
        <v>5</v>
      </c>
      <c r="P2260" s="1">
        <f>ROUND(_xlfn.PERCENTRANK.INC(customers[total_spend_usd],customers[[#This Row],[total_spend_usd]])*4+1,0)</f>
        <v>3</v>
      </c>
      <c r="Q2260" s="1">
        <v>253</v>
      </c>
      <c r="R2260" s="1" t="str">
        <f>_xlfn.XLOOKUP(Q2260,RFM[RFM Score],RFM[Client Segmentation])</f>
        <v>At Risk</v>
      </c>
    </row>
    <row r="2261" spans="1:18" x14ac:dyDescent="0.3">
      <c r="A2261" t="s">
        <v>2313</v>
      </c>
      <c r="B2261" t="s">
        <v>11</v>
      </c>
      <c r="C2261">
        <v>36</v>
      </c>
      <c r="D2261" t="s">
        <v>8068</v>
      </c>
      <c r="E2261" t="s">
        <v>8085</v>
      </c>
      <c r="F2261" t="s">
        <v>12</v>
      </c>
      <c r="G2261">
        <v>32</v>
      </c>
      <c r="H2261" s="1">
        <v>5568</v>
      </c>
      <c r="I2261">
        <v>188718</v>
      </c>
      <c r="J2261" s="1">
        <v>93</v>
      </c>
      <c r="K2261" t="s">
        <v>37</v>
      </c>
      <c r="L2261" t="s">
        <v>34</v>
      </c>
      <c r="M2261" t="s">
        <v>23</v>
      </c>
      <c r="N2261" s="1">
        <f xml:space="preserve"> ROUND((1 - _xlfn.PERCENTRANK.INC(customers[days_since_last_purchase],customers[[#This Row],[days_since_last_purchase]]))*4 +1,0)</f>
        <v>2</v>
      </c>
      <c r="O2261" s="1">
        <f>ROUND(_xlfn.PERCENTRANK.INC(customers[total_orders],customers[[#This Row],[total_orders]])*4+1,0)</f>
        <v>4</v>
      </c>
      <c r="P2261" s="1">
        <f>ROUND(_xlfn.PERCENTRANK.INC(customers[total_spend_usd],customers[[#This Row],[total_spend_usd]])*4+1,0)</f>
        <v>4</v>
      </c>
      <c r="Q2261" s="1">
        <v>244</v>
      </c>
      <c r="R2261" s="1" t="str">
        <f>_xlfn.XLOOKUP(Q2261,RFM[RFM Score],RFM[Client Segmentation])</f>
        <v>At Risk</v>
      </c>
    </row>
    <row r="2262" spans="1:18" x14ac:dyDescent="0.3">
      <c r="A2262" t="s">
        <v>2314</v>
      </c>
      <c r="B2262" t="s">
        <v>49</v>
      </c>
      <c r="C2262">
        <v>19</v>
      </c>
      <c r="D2262" t="s">
        <v>8069</v>
      </c>
      <c r="E2262" t="s">
        <v>8085</v>
      </c>
      <c r="F2262" t="s">
        <v>12</v>
      </c>
      <c r="G2262">
        <v>3</v>
      </c>
      <c r="H2262" s="1">
        <v>22909</v>
      </c>
      <c r="I2262">
        <v>76398</v>
      </c>
      <c r="J2262" s="1">
        <v>55</v>
      </c>
      <c r="K2262" t="s">
        <v>28</v>
      </c>
      <c r="L2262" t="s">
        <v>19</v>
      </c>
      <c r="M2262" t="s">
        <v>23</v>
      </c>
      <c r="N2262" s="1">
        <f xml:space="preserve"> ROUND((1 - _xlfn.PERCENTRANK.INC(customers[days_since_last_purchase],customers[[#This Row],[days_since_last_purchase]]))*4 +1,0)</f>
        <v>3</v>
      </c>
      <c r="O2262" s="1">
        <f>ROUND(_xlfn.PERCENTRANK.INC(customers[total_orders],customers[[#This Row],[total_orders]])*4+1,0)</f>
        <v>1</v>
      </c>
      <c r="P2262" s="1">
        <f>ROUND(_xlfn.PERCENTRANK.INC(customers[total_spend_usd],customers[[#This Row],[total_spend_usd]])*4+1,0)</f>
        <v>3</v>
      </c>
      <c r="Q2262" s="1">
        <v>313</v>
      </c>
      <c r="R2262" s="1" t="str">
        <f>_xlfn.XLOOKUP(Q2262,RFM[RFM Score],RFM[Client Segmentation])</f>
        <v>Promising</v>
      </c>
    </row>
    <row r="2263" spans="1:18" x14ac:dyDescent="0.3">
      <c r="A2263" t="s">
        <v>2315</v>
      </c>
      <c r="B2263" t="s">
        <v>36</v>
      </c>
      <c r="C2263">
        <v>28</v>
      </c>
      <c r="D2263" t="s">
        <v>8070</v>
      </c>
      <c r="E2263" t="s">
        <v>8084</v>
      </c>
      <c r="F2263" t="s">
        <v>12</v>
      </c>
      <c r="G2263">
        <v>6</v>
      </c>
      <c r="H2263" s="1">
        <v>12995</v>
      </c>
      <c r="I2263">
        <v>69762</v>
      </c>
      <c r="J2263" s="1">
        <v>54</v>
      </c>
      <c r="K2263" t="s">
        <v>98</v>
      </c>
      <c r="L2263" t="s">
        <v>19</v>
      </c>
      <c r="M2263" t="s">
        <v>15</v>
      </c>
      <c r="N2263" s="1">
        <f xml:space="preserve"> ROUND((1 - _xlfn.PERCENTRANK.INC(customers[days_since_last_purchase],customers[[#This Row],[days_since_last_purchase]]))*4 +1,0)</f>
        <v>3</v>
      </c>
      <c r="O2263" s="1">
        <f>ROUND(_xlfn.PERCENTRANK.INC(customers[total_orders],customers[[#This Row],[total_orders]])*4+1,0)</f>
        <v>2</v>
      </c>
      <c r="P2263" s="1">
        <f>ROUND(_xlfn.PERCENTRANK.INC(customers[total_spend_usd],customers[[#This Row],[total_spend_usd]])*4+1,0)</f>
        <v>3</v>
      </c>
      <c r="Q2263" s="1">
        <v>323</v>
      </c>
      <c r="R2263" s="1" t="str">
        <f>_xlfn.XLOOKUP(Q2263,RFM[RFM Score],RFM[Client Segmentation])</f>
        <v>Potential Loyalist</v>
      </c>
    </row>
    <row r="2264" spans="1:18" x14ac:dyDescent="0.3">
      <c r="A2264" t="s">
        <v>2316</v>
      </c>
      <c r="B2264" t="s">
        <v>43</v>
      </c>
      <c r="C2264">
        <v>30</v>
      </c>
      <c r="D2264" t="s">
        <v>8070</v>
      </c>
      <c r="E2264" t="s">
        <v>8087</v>
      </c>
      <c r="F2264" t="s">
        <v>17</v>
      </c>
      <c r="G2264">
        <v>32</v>
      </c>
      <c r="H2264" s="1">
        <v>4197</v>
      </c>
      <c r="I2264">
        <v>120551</v>
      </c>
      <c r="J2264" s="1">
        <v>24</v>
      </c>
      <c r="K2264" t="s">
        <v>40</v>
      </c>
      <c r="L2264" t="s">
        <v>34</v>
      </c>
      <c r="M2264" t="s">
        <v>23</v>
      </c>
      <c r="N2264" s="1">
        <f xml:space="preserve"> ROUND((1 - _xlfn.PERCENTRANK.INC(customers[days_since_last_purchase],customers[[#This Row],[days_since_last_purchase]]))*4 +1,0)</f>
        <v>4</v>
      </c>
      <c r="O2264" s="1">
        <f>ROUND(_xlfn.PERCENTRANK.INC(customers[total_orders],customers[[#This Row],[total_orders]])*4+1,0)</f>
        <v>4</v>
      </c>
      <c r="P2264" s="1">
        <f>ROUND(_xlfn.PERCENTRANK.INC(customers[total_spend_usd],customers[[#This Row],[total_spend_usd]])*4+1,0)</f>
        <v>4</v>
      </c>
      <c r="Q2264" s="1">
        <v>444</v>
      </c>
      <c r="R2264" s="1" t="str">
        <f>_xlfn.XLOOKUP(Q2264,RFM[RFM Score],RFM[Client Segmentation])</f>
        <v>Loyal Customer</v>
      </c>
    </row>
    <row r="2265" spans="1:18" x14ac:dyDescent="0.3">
      <c r="A2265" t="s">
        <v>2317</v>
      </c>
      <c r="B2265" t="s">
        <v>88</v>
      </c>
      <c r="C2265">
        <v>36</v>
      </c>
      <c r="D2265" t="s">
        <v>8068</v>
      </c>
      <c r="E2265" t="s">
        <v>8087</v>
      </c>
      <c r="F2265" t="s">
        <v>17</v>
      </c>
      <c r="G2265">
        <v>6</v>
      </c>
      <c r="H2265" s="1">
        <v>7012</v>
      </c>
      <c r="I2265">
        <v>45951</v>
      </c>
      <c r="J2265" s="1">
        <v>91</v>
      </c>
      <c r="K2265" t="s">
        <v>25</v>
      </c>
      <c r="L2265" t="s">
        <v>14</v>
      </c>
      <c r="M2265" t="s">
        <v>23</v>
      </c>
      <c r="N2265" s="1">
        <f xml:space="preserve"> ROUND((1 - _xlfn.PERCENTRANK.INC(customers[days_since_last_purchase],customers[[#This Row],[days_since_last_purchase]]))*4 +1,0)</f>
        <v>2</v>
      </c>
      <c r="O2265" s="1">
        <f>ROUND(_xlfn.PERCENTRANK.INC(customers[total_orders],customers[[#This Row],[total_orders]])*4+1,0)</f>
        <v>2</v>
      </c>
      <c r="P2265" s="1">
        <f>ROUND(_xlfn.PERCENTRANK.INC(customers[total_spend_usd],customers[[#This Row],[total_spend_usd]])*4+1,0)</f>
        <v>3</v>
      </c>
      <c r="Q2265" s="1">
        <v>223</v>
      </c>
      <c r="R2265" s="1" t="str">
        <f>_xlfn.XLOOKUP(Q2265,RFM[RFM Score],RFM[Client Segmentation])</f>
        <v>Hibernating</v>
      </c>
    </row>
    <row r="2266" spans="1:18" x14ac:dyDescent="0.3">
      <c r="A2266" t="s">
        <v>2318</v>
      </c>
      <c r="B2266" t="s">
        <v>27</v>
      </c>
      <c r="C2266">
        <v>54</v>
      </c>
      <c r="D2266" t="s">
        <v>8071</v>
      </c>
      <c r="E2266" t="s">
        <v>8085</v>
      </c>
      <c r="F2266" t="s">
        <v>17</v>
      </c>
      <c r="G2266">
        <v>6</v>
      </c>
      <c r="H2266" s="1">
        <v>11499</v>
      </c>
      <c r="I2266">
        <v>78816</v>
      </c>
      <c r="J2266" s="1">
        <v>200</v>
      </c>
      <c r="K2266" t="s">
        <v>40</v>
      </c>
      <c r="L2266" t="s">
        <v>19</v>
      </c>
      <c r="M2266" t="s">
        <v>15</v>
      </c>
      <c r="N2266" s="1">
        <f xml:space="preserve"> ROUND((1 - _xlfn.PERCENTRANK.INC(customers[days_since_last_purchase],customers[[#This Row],[days_since_last_purchase]]))*4 +1,0)</f>
        <v>1</v>
      </c>
      <c r="O2266" s="1">
        <f>ROUND(_xlfn.PERCENTRANK.INC(customers[total_orders],customers[[#This Row],[total_orders]])*4+1,0)</f>
        <v>2</v>
      </c>
      <c r="P2266" s="1">
        <f>ROUND(_xlfn.PERCENTRANK.INC(customers[total_spend_usd],customers[[#This Row],[total_spend_usd]])*4+1,0)</f>
        <v>3</v>
      </c>
      <c r="Q2266" s="1">
        <v>123</v>
      </c>
      <c r="R2266" s="1" t="str">
        <f>_xlfn.XLOOKUP(Q2266,RFM[RFM Score],RFM[Client Segmentation])</f>
        <v>Hibernating</v>
      </c>
    </row>
    <row r="2267" spans="1:18" x14ac:dyDescent="0.3">
      <c r="A2267" t="s">
        <v>2319</v>
      </c>
      <c r="B2267" t="s">
        <v>104</v>
      </c>
      <c r="C2267">
        <v>20</v>
      </c>
      <c r="D2267" t="s">
        <v>8069</v>
      </c>
      <c r="E2267" t="s">
        <v>8084</v>
      </c>
      <c r="F2267" t="s">
        <v>12</v>
      </c>
      <c r="G2267">
        <v>5</v>
      </c>
      <c r="H2267" s="1">
        <v>11142</v>
      </c>
      <c r="I2267">
        <v>48703</v>
      </c>
      <c r="J2267" s="1">
        <v>25</v>
      </c>
      <c r="K2267" t="s">
        <v>18</v>
      </c>
      <c r="L2267" t="s">
        <v>47</v>
      </c>
      <c r="M2267" t="s">
        <v>23</v>
      </c>
      <c r="N2267" s="1">
        <f xml:space="preserve"> ROUND((1 - _xlfn.PERCENTRANK.INC(customers[days_since_last_purchase],customers[[#This Row],[days_since_last_purchase]]))*4 +1,0)</f>
        <v>4</v>
      </c>
      <c r="O2267" s="1">
        <f>ROUND(_xlfn.PERCENTRANK.INC(customers[total_orders],customers[[#This Row],[total_orders]])*4+1,0)</f>
        <v>2</v>
      </c>
      <c r="P2267" s="1">
        <f>ROUND(_xlfn.PERCENTRANK.INC(customers[total_spend_usd],customers[[#This Row],[total_spend_usd]])*4+1,0)</f>
        <v>3</v>
      </c>
      <c r="Q2267" s="1">
        <v>423</v>
      </c>
      <c r="R2267" s="1" t="str">
        <f>_xlfn.XLOOKUP(Q2267,RFM[RFM Score],RFM[Client Segmentation])</f>
        <v>Potential Loyalist</v>
      </c>
    </row>
    <row r="2268" spans="1:18" x14ac:dyDescent="0.3">
      <c r="A2268" t="s">
        <v>2320</v>
      </c>
      <c r="B2268" t="s">
        <v>51</v>
      </c>
      <c r="C2268">
        <v>30</v>
      </c>
      <c r="D2268" t="s">
        <v>8070</v>
      </c>
      <c r="E2268" t="s">
        <v>8084</v>
      </c>
      <c r="F2268" t="s">
        <v>17</v>
      </c>
      <c r="G2268">
        <v>34</v>
      </c>
      <c r="H2268" s="1">
        <v>6343</v>
      </c>
      <c r="I2268">
        <v>247068</v>
      </c>
      <c r="J2268" s="1">
        <v>29</v>
      </c>
      <c r="K2268" t="s">
        <v>21</v>
      </c>
      <c r="L2268" t="s">
        <v>22</v>
      </c>
      <c r="M2268" t="s">
        <v>23</v>
      </c>
      <c r="N2268" s="1">
        <f xml:space="preserve"> ROUND((1 - _xlfn.PERCENTRANK.INC(customers[days_since_last_purchase],customers[[#This Row],[days_since_last_purchase]]))*4 +1,0)</f>
        <v>3</v>
      </c>
      <c r="O2268" s="1">
        <f>ROUND(_xlfn.PERCENTRANK.INC(customers[total_orders],customers[[#This Row],[total_orders]])*4+1,0)</f>
        <v>4</v>
      </c>
      <c r="P2268" s="1">
        <f>ROUND(_xlfn.PERCENTRANK.INC(customers[total_spend_usd],customers[[#This Row],[total_spend_usd]])*4+1,0)</f>
        <v>4</v>
      </c>
      <c r="Q2268" s="1">
        <v>344</v>
      </c>
      <c r="R2268" s="1" t="str">
        <f>_xlfn.XLOOKUP(Q2268,RFM[RFM Score],RFM[Client Segmentation])</f>
        <v>Loyal Customer</v>
      </c>
    </row>
    <row r="2269" spans="1:18" x14ac:dyDescent="0.3">
      <c r="A2269" t="s">
        <v>2321</v>
      </c>
      <c r="B2269" t="s">
        <v>11</v>
      </c>
      <c r="C2269">
        <v>50</v>
      </c>
      <c r="D2269" t="s">
        <v>8071</v>
      </c>
      <c r="E2269" t="s">
        <v>8086</v>
      </c>
      <c r="F2269" t="s">
        <v>17</v>
      </c>
      <c r="G2269">
        <v>5</v>
      </c>
      <c r="H2269" s="1">
        <v>31375</v>
      </c>
      <c r="I2269">
        <v>155683</v>
      </c>
      <c r="J2269" s="1">
        <v>93</v>
      </c>
      <c r="K2269" t="s">
        <v>28</v>
      </c>
      <c r="L2269" t="s">
        <v>34</v>
      </c>
      <c r="M2269" t="s">
        <v>23</v>
      </c>
      <c r="N2269" s="1">
        <f xml:space="preserve"> ROUND((1 - _xlfn.PERCENTRANK.INC(customers[days_since_last_purchase],customers[[#This Row],[days_since_last_purchase]]))*4 +1,0)</f>
        <v>2</v>
      </c>
      <c r="O2269" s="1">
        <f>ROUND(_xlfn.PERCENTRANK.INC(customers[total_orders],customers[[#This Row],[total_orders]])*4+1,0)</f>
        <v>2</v>
      </c>
      <c r="P2269" s="1">
        <f>ROUND(_xlfn.PERCENTRANK.INC(customers[total_spend_usd],customers[[#This Row],[total_spend_usd]])*4+1,0)</f>
        <v>4</v>
      </c>
      <c r="Q2269" s="1">
        <v>224</v>
      </c>
      <c r="R2269" s="1" t="str">
        <f>_xlfn.XLOOKUP(Q2269,RFM[RFM Score],RFM[Client Segmentation])</f>
        <v>At Risk</v>
      </c>
    </row>
    <row r="2270" spans="1:18" x14ac:dyDescent="0.3">
      <c r="A2270" t="s">
        <v>2322</v>
      </c>
      <c r="B2270" t="s">
        <v>68</v>
      </c>
      <c r="C2270">
        <v>47</v>
      </c>
      <c r="D2270" t="s">
        <v>8071</v>
      </c>
      <c r="E2270" t="s">
        <v>8084</v>
      </c>
      <c r="F2270" t="s">
        <v>17</v>
      </c>
      <c r="G2270">
        <v>2</v>
      </c>
      <c r="H2270" s="1">
        <v>14143</v>
      </c>
      <c r="I2270">
        <v>31631</v>
      </c>
      <c r="J2270" s="1">
        <v>40</v>
      </c>
      <c r="K2270" t="s">
        <v>28</v>
      </c>
      <c r="L2270" t="s">
        <v>45</v>
      </c>
      <c r="M2270" t="s">
        <v>23</v>
      </c>
      <c r="N2270" s="1">
        <f xml:space="preserve"> ROUND((1 - _xlfn.PERCENTRANK.INC(customers[days_since_last_purchase],customers[[#This Row],[days_since_last_purchase]]))*4 +1,0)</f>
        <v>3</v>
      </c>
      <c r="O2270" s="1">
        <f>ROUND(_xlfn.PERCENTRANK.INC(customers[total_orders],customers[[#This Row],[total_orders]])*4+1,0)</f>
        <v>1</v>
      </c>
      <c r="P2270" s="1">
        <f>ROUND(_xlfn.PERCENTRANK.INC(customers[total_spend_usd],customers[[#This Row],[total_spend_usd]])*4+1,0)</f>
        <v>2</v>
      </c>
      <c r="Q2270" s="1">
        <v>312</v>
      </c>
      <c r="R2270" s="1" t="str">
        <f>_xlfn.XLOOKUP(Q2270,RFM[RFM Score],RFM[Client Segmentation])</f>
        <v>About To Sleep</v>
      </c>
    </row>
    <row r="2271" spans="1:18" x14ac:dyDescent="0.3">
      <c r="A2271" t="s">
        <v>2323</v>
      </c>
      <c r="B2271" t="s">
        <v>88</v>
      </c>
      <c r="C2271">
        <v>26</v>
      </c>
      <c r="D2271" t="s">
        <v>8070</v>
      </c>
      <c r="E2271" t="s">
        <v>8084</v>
      </c>
      <c r="F2271" t="s">
        <v>17</v>
      </c>
      <c r="G2271">
        <v>8</v>
      </c>
      <c r="H2271" s="1">
        <v>12253</v>
      </c>
      <c r="I2271">
        <v>106712</v>
      </c>
      <c r="J2271" s="1">
        <v>13</v>
      </c>
      <c r="K2271" t="s">
        <v>44</v>
      </c>
      <c r="L2271" t="s">
        <v>19</v>
      </c>
      <c r="M2271" t="s">
        <v>23</v>
      </c>
      <c r="N2271" s="1">
        <f xml:space="preserve"> ROUND((1 - _xlfn.PERCENTRANK.INC(customers[days_since_last_purchase],customers[[#This Row],[days_since_last_purchase]]))*4 +1,0)</f>
        <v>4</v>
      </c>
      <c r="O2271" s="1">
        <f>ROUND(_xlfn.PERCENTRANK.INC(customers[total_orders],customers[[#This Row],[total_orders]])*4+1,0)</f>
        <v>2</v>
      </c>
      <c r="P2271" s="1">
        <f>ROUND(_xlfn.PERCENTRANK.INC(customers[total_spend_usd],customers[[#This Row],[total_spend_usd]])*4+1,0)</f>
        <v>3</v>
      </c>
      <c r="Q2271" s="1">
        <v>423</v>
      </c>
      <c r="R2271" s="1" t="str">
        <f>_xlfn.XLOOKUP(Q2271,RFM[RFM Score],RFM[Client Segmentation])</f>
        <v>Potential Loyalist</v>
      </c>
    </row>
    <row r="2272" spans="1:18" x14ac:dyDescent="0.3">
      <c r="A2272" t="s">
        <v>2324</v>
      </c>
      <c r="B2272" t="s">
        <v>107</v>
      </c>
      <c r="C2272">
        <v>38</v>
      </c>
      <c r="D2272" t="s">
        <v>8068</v>
      </c>
      <c r="E2272" t="s">
        <v>8084</v>
      </c>
      <c r="F2272" t="s">
        <v>17</v>
      </c>
      <c r="G2272">
        <v>40</v>
      </c>
      <c r="H2272" s="1">
        <v>3543</v>
      </c>
      <c r="I2272">
        <v>146489</v>
      </c>
      <c r="J2272" s="1">
        <v>61</v>
      </c>
      <c r="K2272" t="s">
        <v>98</v>
      </c>
      <c r="L2272" t="s">
        <v>19</v>
      </c>
      <c r="M2272" t="s">
        <v>15</v>
      </c>
      <c r="N2272" s="1">
        <f xml:space="preserve"> ROUND((1 - _xlfn.PERCENTRANK.INC(customers[days_since_last_purchase],customers[[#This Row],[days_since_last_purchase]]))*4 +1,0)</f>
        <v>2</v>
      </c>
      <c r="O2272" s="1">
        <f>ROUND(_xlfn.PERCENTRANK.INC(customers[total_orders],customers[[#This Row],[total_orders]])*4+1,0)</f>
        <v>5</v>
      </c>
      <c r="P2272" s="1">
        <f>ROUND(_xlfn.PERCENTRANK.INC(customers[total_spend_usd],customers[[#This Row],[total_spend_usd]])*4+1,0)</f>
        <v>4</v>
      </c>
      <c r="Q2272" s="1">
        <v>254</v>
      </c>
      <c r="R2272" s="1" t="str">
        <f>_xlfn.XLOOKUP(Q2272,RFM[RFM Score],RFM[Client Segmentation])</f>
        <v>At Risk</v>
      </c>
    </row>
    <row r="2273" spans="1:18" x14ac:dyDescent="0.3">
      <c r="A2273" t="s">
        <v>2325</v>
      </c>
      <c r="B2273" t="s">
        <v>107</v>
      </c>
      <c r="C2273">
        <v>38</v>
      </c>
      <c r="D2273" t="s">
        <v>8068</v>
      </c>
      <c r="E2273" t="s">
        <v>8087</v>
      </c>
      <c r="F2273" t="s">
        <v>12</v>
      </c>
      <c r="G2273">
        <v>30</v>
      </c>
      <c r="H2273" s="1">
        <v>5399</v>
      </c>
      <c r="I2273">
        <v>180214</v>
      </c>
      <c r="J2273" s="1">
        <v>48</v>
      </c>
      <c r="K2273" t="s">
        <v>25</v>
      </c>
      <c r="L2273" t="s">
        <v>22</v>
      </c>
      <c r="M2273" t="s">
        <v>23</v>
      </c>
      <c r="N2273" s="1">
        <f xml:space="preserve"> ROUND((1 - _xlfn.PERCENTRANK.INC(customers[days_since_last_purchase],customers[[#This Row],[days_since_last_purchase]]))*4 +1,0)</f>
        <v>3</v>
      </c>
      <c r="O2273" s="1">
        <f>ROUND(_xlfn.PERCENTRANK.INC(customers[total_orders],customers[[#This Row],[total_orders]])*4+1,0)</f>
        <v>4</v>
      </c>
      <c r="P2273" s="1">
        <f>ROUND(_xlfn.PERCENTRANK.INC(customers[total_spend_usd],customers[[#This Row],[total_spend_usd]])*4+1,0)</f>
        <v>4</v>
      </c>
      <c r="Q2273" s="1">
        <v>344</v>
      </c>
      <c r="R2273" s="1" t="str">
        <f>_xlfn.XLOOKUP(Q2273,RFM[RFM Score],RFM[Client Segmentation])</f>
        <v>Loyal Customer</v>
      </c>
    </row>
    <row r="2274" spans="1:18" x14ac:dyDescent="0.3">
      <c r="A2274" t="s">
        <v>2326</v>
      </c>
      <c r="B2274" t="s">
        <v>27</v>
      </c>
      <c r="C2274">
        <v>30</v>
      </c>
      <c r="D2274" t="s">
        <v>8070</v>
      </c>
      <c r="E2274" t="s">
        <v>8084</v>
      </c>
      <c r="F2274" t="s">
        <v>12</v>
      </c>
      <c r="G2274">
        <v>2</v>
      </c>
      <c r="H2274" s="1">
        <v>4376</v>
      </c>
      <c r="I2274">
        <v>8977</v>
      </c>
      <c r="J2274" s="1">
        <v>44</v>
      </c>
      <c r="K2274" t="s">
        <v>124</v>
      </c>
      <c r="L2274" t="s">
        <v>19</v>
      </c>
      <c r="M2274" t="s">
        <v>23</v>
      </c>
      <c r="N2274" s="1">
        <f xml:space="preserve"> ROUND((1 - _xlfn.PERCENTRANK.INC(customers[days_since_last_purchase],customers[[#This Row],[days_since_last_purchase]]))*4 +1,0)</f>
        <v>3</v>
      </c>
      <c r="O2274" s="1">
        <f>ROUND(_xlfn.PERCENTRANK.INC(customers[total_orders],customers[[#This Row],[total_orders]])*4+1,0)</f>
        <v>1</v>
      </c>
      <c r="P2274" s="1">
        <f>ROUND(_xlfn.PERCENTRANK.INC(customers[total_spend_usd],customers[[#This Row],[total_spend_usd]])*4+1,0)</f>
        <v>1</v>
      </c>
      <c r="Q2274" s="1">
        <v>311</v>
      </c>
      <c r="R2274" s="1" t="str">
        <f>_xlfn.XLOOKUP(Q2274,RFM[RFM Score],RFM[Client Segmentation])</f>
        <v>New Customer</v>
      </c>
    </row>
    <row r="2275" spans="1:18" x14ac:dyDescent="0.3">
      <c r="A2275" t="s">
        <v>2327</v>
      </c>
      <c r="B2275" t="s">
        <v>11</v>
      </c>
      <c r="C2275">
        <v>25</v>
      </c>
      <c r="D2275" t="s">
        <v>8070</v>
      </c>
      <c r="E2275" t="s">
        <v>8087</v>
      </c>
      <c r="F2275" t="s">
        <v>17</v>
      </c>
      <c r="G2275">
        <v>2</v>
      </c>
      <c r="H2275" s="1">
        <v>4845</v>
      </c>
      <c r="I2275">
        <v>9483</v>
      </c>
      <c r="J2275" s="1">
        <v>32</v>
      </c>
      <c r="K2275" t="s">
        <v>21</v>
      </c>
      <c r="L2275" t="s">
        <v>45</v>
      </c>
      <c r="M2275" t="s">
        <v>23</v>
      </c>
      <c r="N2275" s="1">
        <f xml:space="preserve"> ROUND((1 - _xlfn.PERCENTRANK.INC(customers[days_since_last_purchase],customers[[#This Row],[days_since_last_purchase]]))*4 +1,0)</f>
        <v>3</v>
      </c>
      <c r="O2275" s="1">
        <f>ROUND(_xlfn.PERCENTRANK.INC(customers[total_orders],customers[[#This Row],[total_orders]])*4+1,0)</f>
        <v>1</v>
      </c>
      <c r="P2275" s="1">
        <f>ROUND(_xlfn.PERCENTRANK.INC(customers[total_spend_usd],customers[[#This Row],[total_spend_usd]])*4+1,0)</f>
        <v>1</v>
      </c>
      <c r="Q2275" s="1">
        <v>311</v>
      </c>
      <c r="R2275" s="1" t="str">
        <f>_xlfn.XLOOKUP(Q2275,RFM[RFM Score],RFM[Client Segmentation])</f>
        <v>New Customer</v>
      </c>
    </row>
    <row r="2276" spans="1:18" x14ac:dyDescent="0.3">
      <c r="A2276" t="s">
        <v>2328</v>
      </c>
      <c r="B2276" t="s">
        <v>43</v>
      </c>
      <c r="C2276">
        <v>55</v>
      </c>
      <c r="D2276" t="s">
        <v>8072</v>
      </c>
      <c r="E2276" t="s">
        <v>8084</v>
      </c>
      <c r="F2276" t="s">
        <v>17</v>
      </c>
      <c r="G2276">
        <v>14</v>
      </c>
      <c r="H2276" s="1">
        <v>18956</v>
      </c>
      <c r="I2276">
        <v>260742</v>
      </c>
      <c r="J2276" s="1">
        <v>15</v>
      </c>
      <c r="K2276" t="s">
        <v>28</v>
      </c>
      <c r="L2276" t="s">
        <v>14</v>
      </c>
      <c r="M2276" t="s">
        <v>23</v>
      </c>
      <c r="N2276" s="1">
        <f xml:space="preserve"> ROUND((1 - _xlfn.PERCENTRANK.INC(customers[days_since_last_purchase],customers[[#This Row],[days_since_last_purchase]]))*4 +1,0)</f>
        <v>4</v>
      </c>
      <c r="O2276" s="1">
        <f>ROUND(_xlfn.PERCENTRANK.INC(customers[total_orders],customers[[#This Row],[total_orders]])*4+1,0)</f>
        <v>3</v>
      </c>
      <c r="P2276" s="1">
        <f>ROUND(_xlfn.PERCENTRANK.INC(customers[total_spend_usd],customers[[#This Row],[total_spend_usd]])*4+1,0)</f>
        <v>4</v>
      </c>
      <c r="Q2276" s="1">
        <v>434</v>
      </c>
      <c r="R2276" s="1" t="str">
        <f>_xlfn.XLOOKUP(Q2276,RFM[RFM Score],RFM[Client Segmentation])</f>
        <v>Need Attention</v>
      </c>
    </row>
    <row r="2277" spans="1:18" x14ac:dyDescent="0.3">
      <c r="A2277" t="s">
        <v>2329</v>
      </c>
      <c r="B2277" t="s">
        <v>11</v>
      </c>
      <c r="C2277">
        <v>27</v>
      </c>
      <c r="D2277" t="s">
        <v>8070</v>
      </c>
      <c r="E2277" t="s">
        <v>8084</v>
      </c>
      <c r="F2277" t="s">
        <v>12</v>
      </c>
      <c r="G2277">
        <v>52</v>
      </c>
      <c r="H2277" s="1">
        <v>7677</v>
      </c>
      <c r="I2277">
        <v>35536</v>
      </c>
      <c r="J2277" s="1">
        <v>36</v>
      </c>
      <c r="K2277" t="s">
        <v>21</v>
      </c>
      <c r="L2277" t="s">
        <v>19</v>
      </c>
      <c r="M2277" t="s">
        <v>15</v>
      </c>
      <c r="N2277" s="1">
        <f xml:space="preserve"> ROUND((1 - _xlfn.PERCENTRANK.INC(customers[days_since_last_purchase],customers[[#This Row],[days_since_last_purchase]]))*4 +1,0)</f>
        <v>3</v>
      </c>
      <c r="O2277" s="1">
        <f>ROUND(_xlfn.PERCENTRANK.INC(customers[total_orders],customers[[#This Row],[total_orders]])*4+1,0)</f>
        <v>5</v>
      </c>
      <c r="P2277" s="1">
        <f>ROUND(_xlfn.PERCENTRANK.INC(customers[total_spend_usd],customers[[#This Row],[total_spend_usd]])*4+1,0)</f>
        <v>2</v>
      </c>
      <c r="Q2277" s="1">
        <v>352</v>
      </c>
      <c r="R2277" s="1" t="str">
        <f>_xlfn.XLOOKUP(Q2277,RFM[RFM Score],RFM[Client Segmentation])</f>
        <v>Potential Loyalist</v>
      </c>
    </row>
    <row r="2278" spans="1:18" x14ac:dyDescent="0.3">
      <c r="A2278" t="s">
        <v>2330</v>
      </c>
      <c r="B2278" t="s">
        <v>11</v>
      </c>
      <c r="C2278">
        <v>35</v>
      </c>
      <c r="D2278" t="s">
        <v>8068</v>
      </c>
      <c r="E2278" t="s">
        <v>8087</v>
      </c>
      <c r="F2278" t="s">
        <v>17</v>
      </c>
      <c r="G2278">
        <v>17</v>
      </c>
      <c r="H2278" s="1">
        <v>3443</v>
      </c>
      <c r="I2278">
        <v>61287</v>
      </c>
      <c r="J2278" s="1">
        <v>36</v>
      </c>
      <c r="K2278" t="s">
        <v>37</v>
      </c>
      <c r="L2278" t="s">
        <v>22</v>
      </c>
      <c r="M2278" t="s">
        <v>23</v>
      </c>
      <c r="N2278" s="1">
        <f xml:space="preserve"> ROUND((1 - _xlfn.PERCENTRANK.INC(customers[days_since_last_purchase],customers[[#This Row],[days_since_last_purchase]]))*4 +1,0)</f>
        <v>3</v>
      </c>
      <c r="O2278" s="1">
        <f>ROUND(_xlfn.PERCENTRANK.INC(customers[total_orders],customers[[#This Row],[total_orders]])*4+1,0)</f>
        <v>3</v>
      </c>
      <c r="P2278" s="1">
        <f>ROUND(_xlfn.PERCENTRANK.INC(customers[total_spend_usd],customers[[#This Row],[total_spend_usd]])*4+1,0)</f>
        <v>3</v>
      </c>
      <c r="Q2278" s="1">
        <v>333</v>
      </c>
      <c r="R2278" s="1" t="str">
        <f>_xlfn.XLOOKUP(Q2278,RFM[RFM Score],RFM[Client Segmentation])</f>
        <v>Potential Loyalist</v>
      </c>
    </row>
    <row r="2279" spans="1:18" x14ac:dyDescent="0.3">
      <c r="A2279" t="s">
        <v>2331</v>
      </c>
      <c r="B2279" t="s">
        <v>33</v>
      </c>
      <c r="C2279">
        <v>49</v>
      </c>
      <c r="D2279" t="s">
        <v>8071</v>
      </c>
      <c r="E2279" t="s">
        <v>8084</v>
      </c>
      <c r="F2279" t="s">
        <v>12</v>
      </c>
      <c r="G2279">
        <v>11</v>
      </c>
      <c r="H2279" s="1">
        <v>741</v>
      </c>
      <c r="I2279">
        <v>80132</v>
      </c>
      <c r="J2279" s="1">
        <v>80</v>
      </c>
      <c r="K2279" t="s">
        <v>28</v>
      </c>
      <c r="L2279" t="s">
        <v>19</v>
      </c>
      <c r="M2279" t="s">
        <v>23</v>
      </c>
      <c r="N2279" s="1">
        <f xml:space="preserve"> ROUND((1 - _xlfn.PERCENTRANK.INC(customers[days_since_last_purchase],customers[[#This Row],[days_since_last_purchase]]))*4 +1,0)</f>
        <v>2</v>
      </c>
      <c r="O2279" s="1">
        <f>ROUND(_xlfn.PERCENTRANK.INC(customers[total_orders],customers[[#This Row],[total_orders]])*4+1,0)</f>
        <v>3</v>
      </c>
      <c r="P2279" s="1">
        <f>ROUND(_xlfn.PERCENTRANK.INC(customers[total_spend_usd],customers[[#This Row],[total_spend_usd]])*4+1,0)</f>
        <v>3</v>
      </c>
      <c r="Q2279" s="1">
        <v>233</v>
      </c>
      <c r="R2279" s="1" t="str">
        <f>_xlfn.XLOOKUP(Q2279,RFM[RFM Score],RFM[Client Segmentation])</f>
        <v>Hibernating</v>
      </c>
    </row>
    <row r="2280" spans="1:18" x14ac:dyDescent="0.3">
      <c r="A2280" t="s">
        <v>2332</v>
      </c>
      <c r="B2280" t="s">
        <v>166</v>
      </c>
      <c r="C2280">
        <v>44</v>
      </c>
      <c r="D2280" t="s">
        <v>8068</v>
      </c>
      <c r="E2280" t="s">
        <v>8087</v>
      </c>
      <c r="F2280" t="s">
        <v>12</v>
      </c>
      <c r="G2280">
        <v>14</v>
      </c>
      <c r="H2280" s="1">
        <v>9017</v>
      </c>
      <c r="I2280">
        <v>11399</v>
      </c>
      <c r="J2280" s="1">
        <v>57</v>
      </c>
      <c r="K2280" t="s">
        <v>18</v>
      </c>
      <c r="L2280" t="s">
        <v>14</v>
      </c>
      <c r="M2280" t="s">
        <v>23</v>
      </c>
      <c r="N2280" s="1">
        <f xml:space="preserve"> ROUND((1 - _xlfn.PERCENTRANK.INC(customers[days_since_last_purchase],customers[[#This Row],[days_since_last_purchase]]))*4 +1,0)</f>
        <v>3</v>
      </c>
      <c r="O2280" s="1">
        <f>ROUND(_xlfn.PERCENTRANK.INC(customers[total_orders],customers[[#This Row],[total_orders]])*4+1,0)</f>
        <v>3</v>
      </c>
      <c r="P2280" s="1">
        <f>ROUND(_xlfn.PERCENTRANK.INC(customers[total_spend_usd],customers[[#This Row],[total_spend_usd]])*4+1,0)</f>
        <v>2</v>
      </c>
      <c r="Q2280" s="1">
        <v>332</v>
      </c>
      <c r="R2280" s="1" t="str">
        <f>_xlfn.XLOOKUP(Q2280,RFM[RFM Score],RFM[Client Segmentation])</f>
        <v>Hibernating</v>
      </c>
    </row>
    <row r="2281" spans="1:18" x14ac:dyDescent="0.3">
      <c r="A2281" t="s">
        <v>2333</v>
      </c>
      <c r="B2281" t="s">
        <v>51</v>
      </c>
      <c r="C2281">
        <v>26</v>
      </c>
      <c r="D2281" t="s">
        <v>8070</v>
      </c>
      <c r="E2281" t="s">
        <v>8087</v>
      </c>
      <c r="F2281" t="s">
        <v>12</v>
      </c>
      <c r="G2281">
        <v>33</v>
      </c>
      <c r="H2281" s="1">
        <v>23592</v>
      </c>
      <c r="I2281">
        <v>670781</v>
      </c>
      <c r="J2281" s="1">
        <v>1</v>
      </c>
      <c r="K2281" t="s">
        <v>40</v>
      </c>
      <c r="L2281" t="s">
        <v>47</v>
      </c>
      <c r="M2281" t="s">
        <v>15</v>
      </c>
      <c r="N2281" s="1">
        <f xml:space="preserve"> ROUND((1 - _xlfn.PERCENTRANK.INC(customers[days_since_last_purchase],customers[[#This Row],[days_since_last_purchase]]))*4 +1,0)</f>
        <v>5</v>
      </c>
      <c r="O2281" s="1">
        <f>ROUND(_xlfn.PERCENTRANK.INC(customers[total_orders],customers[[#This Row],[total_orders]])*4+1,0)</f>
        <v>4</v>
      </c>
      <c r="P2281" s="1">
        <f>ROUND(_xlfn.PERCENTRANK.INC(customers[total_spend_usd],customers[[#This Row],[total_spend_usd]])*4+1,0)</f>
        <v>5</v>
      </c>
      <c r="Q2281" s="1">
        <v>545</v>
      </c>
      <c r="R2281" s="1" t="str">
        <f>_xlfn.XLOOKUP(Q2281,RFM[RFM Score],RFM[Client Segmentation])</f>
        <v>Champion</v>
      </c>
    </row>
    <row r="2282" spans="1:18" x14ac:dyDescent="0.3">
      <c r="A2282" t="s">
        <v>2334</v>
      </c>
      <c r="B2282" t="s">
        <v>33</v>
      </c>
      <c r="C2282">
        <v>29</v>
      </c>
      <c r="D2282" t="s">
        <v>8070</v>
      </c>
      <c r="E2282" t="s">
        <v>8084</v>
      </c>
      <c r="F2282" t="s">
        <v>12</v>
      </c>
      <c r="G2282">
        <v>10</v>
      </c>
      <c r="H2282" s="1">
        <v>11727</v>
      </c>
      <c r="I2282">
        <v>123978</v>
      </c>
      <c r="J2282" s="1">
        <v>89</v>
      </c>
      <c r="K2282" t="s">
        <v>18</v>
      </c>
      <c r="L2282" t="s">
        <v>19</v>
      </c>
      <c r="M2282" t="s">
        <v>23</v>
      </c>
      <c r="N2282" s="1">
        <f xml:space="preserve"> ROUND((1 - _xlfn.PERCENTRANK.INC(customers[days_since_last_purchase],customers[[#This Row],[days_since_last_purchase]]))*4 +1,0)</f>
        <v>2</v>
      </c>
      <c r="O2282" s="1">
        <f>ROUND(_xlfn.PERCENTRANK.INC(customers[total_orders],customers[[#This Row],[total_orders]])*4+1,0)</f>
        <v>3</v>
      </c>
      <c r="P2282" s="1">
        <f>ROUND(_xlfn.PERCENTRANK.INC(customers[total_spend_usd],customers[[#This Row],[total_spend_usd]])*4+1,0)</f>
        <v>4</v>
      </c>
      <c r="Q2282" s="1">
        <v>234</v>
      </c>
      <c r="R2282" s="1" t="str">
        <f>_xlfn.XLOOKUP(Q2282,RFM[RFM Score],RFM[Client Segmentation])</f>
        <v>At Risk</v>
      </c>
    </row>
    <row r="2283" spans="1:18" x14ac:dyDescent="0.3">
      <c r="A2283" t="s">
        <v>2335</v>
      </c>
      <c r="B2283" t="s">
        <v>11</v>
      </c>
      <c r="C2283">
        <v>24</v>
      </c>
      <c r="D2283" t="s">
        <v>8069</v>
      </c>
      <c r="E2283" t="s">
        <v>8087</v>
      </c>
      <c r="F2283" t="s">
        <v>17</v>
      </c>
      <c r="G2283">
        <v>2</v>
      </c>
      <c r="H2283" s="1">
        <v>12803</v>
      </c>
      <c r="I2283">
        <v>28393</v>
      </c>
      <c r="J2283" s="1">
        <v>7</v>
      </c>
      <c r="K2283" t="s">
        <v>28</v>
      </c>
      <c r="L2283" t="s">
        <v>19</v>
      </c>
      <c r="M2283" t="s">
        <v>15</v>
      </c>
      <c r="N2283" s="1">
        <f xml:space="preserve"> ROUND((1 - _xlfn.PERCENTRANK.INC(customers[days_since_last_purchase],customers[[#This Row],[days_since_last_purchase]]))*4 +1,0)</f>
        <v>5</v>
      </c>
      <c r="O2283" s="1">
        <f>ROUND(_xlfn.PERCENTRANK.INC(customers[total_orders],customers[[#This Row],[total_orders]])*4+1,0)</f>
        <v>1</v>
      </c>
      <c r="P2283" s="1">
        <f>ROUND(_xlfn.PERCENTRANK.INC(customers[total_spend_usd],customers[[#This Row],[total_spend_usd]])*4+1,0)</f>
        <v>2</v>
      </c>
      <c r="Q2283" s="1">
        <v>512</v>
      </c>
      <c r="R2283" s="1" t="str">
        <f>_xlfn.XLOOKUP(Q2283,RFM[RFM Score],RFM[Client Segmentation])</f>
        <v>New Customer</v>
      </c>
    </row>
    <row r="2284" spans="1:18" x14ac:dyDescent="0.3">
      <c r="A2284" t="s">
        <v>2336</v>
      </c>
      <c r="B2284" t="s">
        <v>11</v>
      </c>
      <c r="C2284">
        <v>26</v>
      </c>
      <c r="D2284" t="s">
        <v>8070</v>
      </c>
      <c r="E2284" t="s">
        <v>8087</v>
      </c>
      <c r="F2284" t="s">
        <v>12</v>
      </c>
      <c r="G2284">
        <v>9</v>
      </c>
      <c r="H2284" s="1">
        <v>16068</v>
      </c>
      <c r="I2284">
        <v>13310</v>
      </c>
      <c r="J2284" s="1">
        <v>98</v>
      </c>
      <c r="K2284" t="s">
        <v>40</v>
      </c>
      <c r="L2284" t="s">
        <v>47</v>
      </c>
      <c r="M2284" t="s">
        <v>15</v>
      </c>
      <c r="N2284" s="1">
        <f xml:space="preserve"> ROUND((1 - _xlfn.PERCENTRANK.INC(customers[days_since_last_purchase],customers[[#This Row],[days_since_last_purchase]]))*4 +1,0)</f>
        <v>2</v>
      </c>
      <c r="O2284" s="1">
        <f>ROUND(_xlfn.PERCENTRANK.INC(customers[total_orders],customers[[#This Row],[total_orders]])*4+1,0)</f>
        <v>2</v>
      </c>
      <c r="P2284" s="1">
        <f>ROUND(_xlfn.PERCENTRANK.INC(customers[total_spend_usd],customers[[#This Row],[total_spend_usd]])*4+1,0)</f>
        <v>2</v>
      </c>
      <c r="Q2284" s="1">
        <v>222</v>
      </c>
      <c r="R2284" s="1" t="str">
        <f>_xlfn.XLOOKUP(Q2284,RFM[RFM Score],RFM[Client Segmentation])</f>
        <v>Hibernating</v>
      </c>
    </row>
    <row r="2285" spans="1:18" x14ac:dyDescent="0.3">
      <c r="A2285" t="s">
        <v>2337</v>
      </c>
      <c r="B2285" t="s">
        <v>68</v>
      </c>
      <c r="C2285">
        <v>23</v>
      </c>
      <c r="D2285" t="s">
        <v>8069</v>
      </c>
      <c r="E2285" t="s">
        <v>8084</v>
      </c>
      <c r="F2285" t="s">
        <v>12</v>
      </c>
      <c r="G2285">
        <v>17</v>
      </c>
      <c r="H2285" s="1">
        <v>12574</v>
      </c>
      <c r="I2285">
        <v>21453</v>
      </c>
      <c r="J2285" s="1">
        <v>17</v>
      </c>
      <c r="K2285" t="s">
        <v>21</v>
      </c>
      <c r="L2285" t="s">
        <v>19</v>
      </c>
      <c r="M2285" t="s">
        <v>15</v>
      </c>
      <c r="N2285" s="1">
        <f xml:space="preserve"> ROUND((1 - _xlfn.PERCENTRANK.INC(customers[days_since_last_purchase],customers[[#This Row],[days_since_last_purchase]]))*4 +1,0)</f>
        <v>4</v>
      </c>
      <c r="O2285" s="1">
        <f>ROUND(_xlfn.PERCENTRANK.INC(customers[total_orders],customers[[#This Row],[total_orders]])*4+1,0)</f>
        <v>3</v>
      </c>
      <c r="P2285" s="1">
        <f>ROUND(_xlfn.PERCENTRANK.INC(customers[total_spend_usd],customers[[#This Row],[total_spend_usd]])*4+1,0)</f>
        <v>2</v>
      </c>
      <c r="Q2285" s="1">
        <v>432</v>
      </c>
      <c r="R2285" s="1" t="str">
        <f>_xlfn.XLOOKUP(Q2285,RFM[RFM Score],RFM[Client Segmentation])</f>
        <v>Potential Loyalist</v>
      </c>
    </row>
    <row r="2286" spans="1:18" x14ac:dyDescent="0.3">
      <c r="A2286" t="s">
        <v>2338</v>
      </c>
      <c r="B2286" t="s">
        <v>96</v>
      </c>
      <c r="C2286">
        <v>50</v>
      </c>
      <c r="D2286" t="s">
        <v>8071</v>
      </c>
      <c r="E2286" t="s">
        <v>8084</v>
      </c>
      <c r="F2286" t="s">
        <v>17</v>
      </c>
      <c r="G2286">
        <v>39</v>
      </c>
      <c r="H2286" s="1">
        <v>4095</v>
      </c>
      <c r="I2286">
        <v>145043</v>
      </c>
      <c r="J2286" s="1">
        <v>8</v>
      </c>
      <c r="K2286" t="s">
        <v>25</v>
      </c>
      <c r="L2286" t="s">
        <v>19</v>
      </c>
      <c r="M2286" t="s">
        <v>15</v>
      </c>
      <c r="N2286" s="1">
        <f xml:space="preserve"> ROUND((1 - _xlfn.PERCENTRANK.INC(customers[days_since_last_purchase],customers[[#This Row],[days_since_last_purchase]]))*4 +1,0)</f>
        <v>4</v>
      </c>
      <c r="O2286" s="1">
        <f>ROUND(_xlfn.PERCENTRANK.INC(customers[total_orders],customers[[#This Row],[total_orders]])*4+1,0)</f>
        <v>5</v>
      </c>
      <c r="P2286" s="1">
        <f>ROUND(_xlfn.PERCENTRANK.INC(customers[total_spend_usd],customers[[#This Row],[total_spend_usd]])*4+1,0)</f>
        <v>4</v>
      </c>
      <c r="Q2286" s="1">
        <v>454</v>
      </c>
      <c r="R2286" s="1" t="str">
        <f>_xlfn.XLOOKUP(Q2286,RFM[RFM Score],RFM[Client Segmentation])</f>
        <v>Champion</v>
      </c>
    </row>
    <row r="2287" spans="1:18" x14ac:dyDescent="0.3">
      <c r="A2287" t="s">
        <v>2339</v>
      </c>
      <c r="B2287" t="s">
        <v>64</v>
      </c>
      <c r="C2287">
        <v>42</v>
      </c>
      <c r="D2287" t="s">
        <v>8068</v>
      </c>
      <c r="E2287" t="s">
        <v>8084</v>
      </c>
      <c r="F2287" t="s">
        <v>17</v>
      </c>
      <c r="G2287">
        <v>21</v>
      </c>
      <c r="H2287" s="1">
        <v>6354</v>
      </c>
      <c r="I2287">
        <v>151628</v>
      </c>
      <c r="J2287" s="1">
        <v>15</v>
      </c>
      <c r="K2287" t="s">
        <v>13</v>
      </c>
      <c r="L2287" t="s">
        <v>19</v>
      </c>
      <c r="M2287" t="s">
        <v>23</v>
      </c>
      <c r="N2287" s="1">
        <f xml:space="preserve"> ROUND((1 - _xlfn.PERCENTRANK.INC(customers[days_since_last_purchase],customers[[#This Row],[days_since_last_purchase]]))*4 +1,0)</f>
        <v>4</v>
      </c>
      <c r="O2287" s="1">
        <f>ROUND(_xlfn.PERCENTRANK.INC(customers[total_orders],customers[[#This Row],[total_orders]])*4+1,0)</f>
        <v>4</v>
      </c>
      <c r="P2287" s="1">
        <f>ROUND(_xlfn.PERCENTRANK.INC(customers[total_spend_usd],customers[[#This Row],[total_spend_usd]])*4+1,0)</f>
        <v>4</v>
      </c>
      <c r="Q2287" s="1">
        <v>444</v>
      </c>
      <c r="R2287" s="1" t="str">
        <f>_xlfn.XLOOKUP(Q2287,RFM[RFM Score],RFM[Client Segmentation])</f>
        <v>Loyal Customer</v>
      </c>
    </row>
    <row r="2288" spans="1:18" x14ac:dyDescent="0.3">
      <c r="A2288" t="s">
        <v>2340</v>
      </c>
      <c r="B2288" t="s">
        <v>11</v>
      </c>
      <c r="C2288">
        <v>21</v>
      </c>
      <c r="D2288" t="s">
        <v>8069</v>
      </c>
      <c r="E2288" t="s">
        <v>8087</v>
      </c>
      <c r="F2288" t="s">
        <v>17</v>
      </c>
      <c r="G2288">
        <v>29</v>
      </c>
      <c r="H2288" s="1">
        <v>6308</v>
      </c>
      <c r="I2288">
        <v>163487</v>
      </c>
      <c r="J2288" s="1">
        <v>99</v>
      </c>
      <c r="K2288" t="s">
        <v>28</v>
      </c>
      <c r="L2288" t="s">
        <v>47</v>
      </c>
      <c r="M2288" t="s">
        <v>23</v>
      </c>
      <c r="N2288" s="1">
        <f xml:space="preserve"> ROUND((1 - _xlfn.PERCENTRANK.INC(customers[days_since_last_purchase],customers[[#This Row],[days_since_last_purchase]]))*4 +1,0)</f>
        <v>2</v>
      </c>
      <c r="O2288" s="1">
        <f>ROUND(_xlfn.PERCENTRANK.INC(customers[total_orders],customers[[#This Row],[total_orders]])*4+1,0)</f>
        <v>4</v>
      </c>
      <c r="P2288" s="1">
        <f>ROUND(_xlfn.PERCENTRANK.INC(customers[total_spend_usd],customers[[#This Row],[total_spend_usd]])*4+1,0)</f>
        <v>4</v>
      </c>
      <c r="Q2288" s="1">
        <v>244</v>
      </c>
      <c r="R2288" s="1" t="str">
        <f>_xlfn.XLOOKUP(Q2288,RFM[RFM Score],RFM[Client Segmentation])</f>
        <v>At Risk</v>
      </c>
    </row>
    <row r="2289" spans="1:18" x14ac:dyDescent="0.3">
      <c r="A2289" t="s">
        <v>2341</v>
      </c>
      <c r="B2289" t="s">
        <v>107</v>
      </c>
      <c r="C2289">
        <v>73</v>
      </c>
      <c r="D2289" t="s">
        <v>8073</v>
      </c>
      <c r="E2289" t="s">
        <v>8084</v>
      </c>
      <c r="F2289" t="s">
        <v>17</v>
      </c>
      <c r="G2289">
        <v>2</v>
      </c>
      <c r="H2289" s="1">
        <v>3123</v>
      </c>
      <c r="I2289">
        <v>6847</v>
      </c>
      <c r="J2289" s="1">
        <v>69</v>
      </c>
      <c r="K2289" t="s">
        <v>21</v>
      </c>
      <c r="L2289" t="s">
        <v>19</v>
      </c>
      <c r="M2289" t="s">
        <v>23</v>
      </c>
      <c r="N2289" s="1">
        <f xml:space="preserve"> ROUND((1 - _xlfn.PERCENTRANK.INC(customers[days_since_last_purchase],customers[[#This Row],[days_since_last_purchase]]))*4 +1,0)</f>
        <v>2</v>
      </c>
      <c r="O2289" s="1">
        <f>ROUND(_xlfn.PERCENTRANK.INC(customers[total_orders],customers[[#This Row],[total_orders]])*4+1,0)</f>
        <v>1</v>
      </c>
      <c r="P2289" s="1">
        <f>ROUND(_xlfn.PERCENTRANK.INC(customers[total_spend_usd],customers[[#This Row],[total_spend_usd]])*4+1,0)</f>
        <v>1</v>
      </c>
      <c r="Q2289" s="1">
        <v>211</v>
      </c>
      <c r="R2289" s="1" t="str">
        <f>_xlfn.XLOOKUP(Q2289,RFM[RFM Score],RFM[Client Segmentation])</f>
        <v>Hibernating</v>
      </c>
    </row>
    <row r="2290" spans="1:18" x14ac:dyDescent="0.3">
      <c r="A2290" t="s">
        <v>2342</v>
      </c>
      <c r="B2290" t="s">
        <v>11</v>
      </c>
      <c r="C2290">
        <v>27</v>
      </c>
      <c r="D2290" t="s">
        <v>8070</v>
      </c>
      <c r="E2290" t="s">
        <v>8084</v>
      </c>
      <c r="F2290" t="s">
        <v>12</v>
      </c>
      <c r="G2290">
        <v>1</v>
      </c>
      <c r="H2290" s="1">
        <v>1842</v>
      </c>
      <c r="I2290">
        <v>16927</v>
      </c>
      <c r="J2290" s="1">
        <v>54</v>
      </c>
      <c r="K2290" t="s">
        <v>55</v>
      </c>
      <c r="L2290" t="s">
        <v>14</v>
      </c>
      <c r="M2290" t="s">
        <v>15</v>
      </c>
      <c r="N2290" s="1">
        <f xml:space="preserve"> ROUND((1 - _xlfn.PERCENTRANK.INC(customers[days_since_last_purchase],customers[[#This Row],[days_since_last_purchase]]))*4 +1,0)</f>
        <v>3</v>
      </c>
      <c r="O2290" s="1">
        <f>ROUND(_xlfn.PERCENTRANK.INC(customers[total_orders],customers[[#This Row],[total_orders]])*4+1,0)</f>
        <v>1</v>
      </c>
      <c r="P2290" s="1">
        <f>ROUND(_xlfn.PERCENTRANK.INC(customers[total_spend_usd],customers[[#This Row],[total_spend_usd]])*4+1,0)</f>
        <v>2</v>
      </c>
      <c r="Q2290" s="1">
        <v>312</v>
      </c>
      <c r="R2290" s="1" t="str">
        <f>_xlfn.XLOOKUP(Q2290,RFM[RFM Score],RFM[Client Segmentation])</f>
        <v>About To Sleep</v>
      </c>
    </row>
    <row r="2291" spans="1:18" x14ac:dyDescent="0.3">
      <c r="A2291" t="s">
        <v>2343</v>
      </c>
      <c r="B2291" t="s">
        <v>104</v>
      </c>
      <c r="C2291">
        <v>22</v>
      </c>
      <c r="D2291" t="s">
        <v>8069</v>
      </c>
      <c r="E2291" t="s">
        <v>8084</v>
      </c>
      <c r="F2291" t="s">
        <v>12</v>
      </c>
      <c r="G2291">
        <v>5</v>
      </c>
      <c r="H2291" s="1">
        <v>7219</v>
      </c>
      <c r="I2291">
        <v>40373</v>
      </c>
      <c r="J2291" s="1">
        <v>11</v>
      </c>
      <c r="K2291" t="s">
        <v>74</v>
      </c>
      <c r="L2291" t="s">
        <v>47</v>
      </c>
      <c r="M2291" t="s">
        <v>23</v>
      </c>
      <c r="N2291" s="1">
        <f xml:space="preserve"> ROUND((1 - _xlfn.PERCENTRANK.INC(customers[days_since_last_purchase],customers[[#This Row],[days_since_last_purchase]]))*4 +1,0)</f>
        <v>4</v>
      </c>
      <c r="O2291" s="1">
        <f>ROUND(_xlfn.PERCENTRANK.INC(customers[total_orders],customers[[#This Row],[total_orders]])*4+1,0)</f>
        <v>2</v>
      </c>
      <c r="P2291" s="1">
        <f>ROUND(_xlfn.PERCENTRANK.INC(customers[total_spend_usd],customers[[#This Row],[total_spend_usd]])*4+1,0)</f>
        <v>2</v>
      </c>
      <c r="Q2291" s="1">
        <v>422</v>
      </c>
      <c r="R2291" s="1" t="str">
        <f>_xlfn.XLOOKUP(Q2291,RFM[RFM Score],RFM[Client Segmentation])</f>
        <v>New Customer</v>
      </c>
    </row>
    <row r="2292" spans="1:18" x14ac:dyDescent="0.3">
      <c r="A2292" t="s">
        <v>2344</v>
      </c>
      <c r="B2292" t="s">
        <v>43</v>
      </c>
      <c r="C2292">
        <v>37</v>
      </c>
      <c r="D2292" t="s">
        <v>8068</v>
      </c>
      <c r="E2292" t="s">
        <v>8087</v>
      </c>
      <c r="F2292" t="s">
        <v>12</v>
      </c>
      <c r="G2292">
        <v>5</v>
      </c>
      <c r="H2292" s="1">
        <v>6109</v>
      </c>
      <c r="I2292">
        <v>33421</v>
      </c>
      <c r="J2292" s="1">
        <v>45</v>
      </c>
      <c r="K2292" t="s">
        <v>25</v>
      </c>
      <c r="L2292" t="s">
        <v>47</v>
      </c>
      <c r="M2292" t="s">
        <v>15</v>
      </c>
      <c r="N2292" s="1">
        <f xml:space="preserve"> ROUND((1 - _xlfn.PERCENTRANK.INC(customers[days_since_last_purchase],customers[[#This Row],[days_since_last_purchase]]))*4 +1,0)</f>
        <v>3</v>
      </c>
      <c r="O2292" s="1">
        <f>ROUND(_xlfn.PERCENTRANK.INC(customers[total_orders],customers[[#This Row],[total_orders]])*4+1,0)</f>
        <v>2</v>
      </c>
      <c r="P2292" s="1">
        <f>ROUND(_xlfn.PERCENTRANK.INC(customers[total_spend_usd],customers[[#This Row],[total_spend_usd]])*4+1,0)</f>
        <v>2</v>
      </c>
      <c r="Q2292" s="1">
        <v>322</v>
      </c>
      <c r="R2292" s="1" t="str">
        <f>_xlfn.XLOOKUP(Q2292,RFM[RFM Score],RFM[Client Segmentation])</f>
        <v>Hibernating</v>
      </c>
    </row>
    <row r="2293" spans="1:18" x14ac:dyDescent="0.3">
      <c r="A2293" t="s">
        <v>2345</v>
      </c>
      <c r="B2293" t="s">
        <v>11</v>
      </c>
      <c r="C2293">
        <v>30</v>
      </c>
      <c r="D2293" t="s">
        <v>8070</v>
      </c>
      <c r="E2293" t="s">
        <v>8084</v>
      </c>
      <c r="F2293" t="s">
        <v>17</v>
      </c>
      <c r="G2293">
        <v>8</v>
      </c>
      <c r="H2293" s="1">
        <v>1270</v>
      </c>
      <c r="I2293">
        <v>95687</v>
      </c>
      <c r="J2293" s="1">
        <v>23</v>
      </c>
      <c r="K2293" t="s">
        <v>18</v>
      </c>
      <c r="L2293" t="s">
        <v>45</v>
      </c>
      <c r="M2293" t="s">
        <v>23</v>
      </c>
      <c r="N2293" s="1">
        <f xml:space="preserve"> ROUND((1 - _xlfn.PERCENTRANK.INC(customers[days_since_last_purchase],customers[[#This Row],[days_since_last_purchase]]))*4 +1,0)</f>
        <v>4</v>
      </c>
      <c r="O2293" s="1">
        <f>ROUND(_xlfn.PERCENTRANK.INC(customers[total_orders],customers[[#This Row],[total_orders]])*4+1,0)</f>
        <v>2</v>
      </c>
      <c r="P2293" s="1">
        <f>ROUND(_xlfn.PERCENTRANK.INC(customers[total_spend_usd],customers[[#This Row],[total_spend_usd]])*4+1,0)</f>
        <v>3</v>
      </c>
      <c r="Q2293" s="1">
        <v>423</v>
      </c>
      <c r="R2293" s="1" t="str">
        <f>_xlfn.XLOOKUP(Q2293,RFM[RFM Score],RFM[Client Segmentation])</f>
        <v>Potential Loyalist</v>
      </c>
    </row>
    <row r="2294" spans="1:18" x14ac:dyDescent="0.3">
      <c r="A2294" t="s">
        <v>2346</v>
      </c>
      <c r="B2294" t="s">
        <v>11</v>
      </c>
      <c r="C2294">
        <v>27</v>
      </c>
      <c r="D2294" t="s">
        <v>8070</v>
      </c>
      <c r="E2294" t="s">
        <v>8084</v>
      </c>
      <c r="F2294" t="s">
        <v>17</v>
      </c>
      <c r="G2294">
        <v>8</v>
      </c>
      <c r="H2294" s="1">
        <v>21119</v>
      </c>
      <c r="I2294">
        <v>146672</v>
      </c>
      <c r="J2294" s="1">
        <v>52</v>
      </c>
      <c r="K2294" t="s">
        <v>74</v>
      </c>
      <c r="L2294" t="s">
        <v>47</v>
      </c>
      <c r="M2294" t="s">
        <v>23</v>
      </c>
      <c r="N2294" s="1">
        <f xml:space="preserve"> ROUND((1 - _xlfn.PERCENTRANK.INC(customers[days_since_last_purchase],customers[[#This Row],[days_since_last_purchase]]))*4 +1,0)</f>
        <v>3</v>
      </c>
      <c r="O2294" s="1">
        <f>ROUND(_xlfn.PERCENTRANK.INC(customers[total_orders],customers[[#This Row],[total_orders]])*4+1,0)</f>
        <v>2</v>
      </c>
      <c r="P2294" s="1">
        <f>ROUND(_xlfn.PERCENTRANK.INC(customers[total_spend_usd],customers[[#This Row],[total_spend_usd]])*4+1,0)</f>
        <v>4</v>
      </c>
      <c r="Q2294" s="1">
        <v>324</v>
      </c>
      <c r="R2294" s="1" t="str">
        <f>_xlfn.XLOOKUP(Q2294,RFM[RFM Score],RFM[Client Segmentation])</f>
        <v>Need Attention</v>
      </c>
    </row>
    <row r="2295" spans="1:18" x14ac:dyDescent="0.3">
      <c r="A2295" t="s">
        <v>2347</v>
      </c>
      <c r="B2295" t="s">
        <v>61</v>
      </c>
      <c r="C2295">
        <v>50</v>
      </c>
      <c r="D2295" t="s">
        <v>8071</v>
      </c>
      <c r="E2295" t="s">
        <v>8087</v>
      </c>
      <c r="F2295" t="s">
        <v>17</v>
      </c>
      <c r="G2295">
        <v>30</v>
      </c>
      <c r="H2295" s="1">
        <v>13538</v>
      </c>
      <c r="I2295">
        <v>424731</v>
      </c>
      <c r="J2295" s="1">
        <v>9</v>
      </c>
      <c r="K2295" t="s">
        <v>40</v>
      </c>
      <c r="L2295" t="s">
        <v>34</v>
      </c>
      <c r="M2295" t="s">
        <v>23</v>
      </c>
      <c r="N2295" s="1">
        <f xml:space="preserve"> ROUND((1 - _xlfn.PERCENTRANK.INC(customers[days_since_last_purchase],customers[[#This Row],[days_since_last_purchase]]))*4 +1,0)</f>
        <v>4</v>
      </c>
      <c r="O2295" s="1">
        <f>ROUND(_xlfn.PERCENTRANK.INC(customers[total_orders],customers[[#This Row],[total_orders]])*4+1,0)</f>
        <v>4</v>
      </c>
      <c r="P2295" s="1">
        <f>ROUND(_xlfn.PERCENTRANK.INC(customers[total_spend_usd],customers[[#This Row],[total_spend_usd]])*4+1,0)</f>
        <v>5</v>
      </c>
      <c r="Q2295" s="1">
        <v>445</v>
      </c>
      <c r="R2295" s="1" t="str">
        <f>_xlfn.XLOOKUP(Q2295,RFM[RFM Score],RFM[Client Segmentation])</f>
        <v>Champion</v>
      </c>
    </row>
    <row r="2296" spans="1:18" x14ac:dyDescent="0.3">
      <c r="A2296" t="s">
        <v>2348</v>
      </c>
      <c r="B2296" t="s">
        <v>96</v>
      </c>
      <c r="C2296">
        <v>40</v>
      </c>
      <c r="D2296" t="s">
        <v>8068</v>
      </c>
      <c r="E2296" t="s">
        <v>8084</v>
      </c>
      <c r="F2296" t="s">
        <v>12</v>
      </c>
      <c r="G2296">
        <v>5</v>
      </c>
      <c r="H2296" s="1">
        <v>2565</v>
      </c>
      <c r="I2296">
        <v>13406</v>
      </c>
      <c r="J2296" s="1">
        <v>92</v>
      </c>
      <c r="K2296" t="s">
        <v>25</v>
      </c>
      <c r="L2296" t="s">
        <v>19</v>
      </c>
      <c r="M2296" t="s">
        <v>23</v>
      </c>
      <c r="N2296" s="1">
        <f xml:space="preserve"> ROUND((1 - _xlfn.PERCENTRANK.INC(customers[days_since_last_purchase],customers[[#This Row],[days_since_last_purchase]]))*4 +1,0)</f>
        <v>2</v>
      </c>
      <c r="O2296" s="1">
        <f>ROUND(_xlfn.PERCENTRANK.INC(customers[total_orders],customers[[#This Row],[total_orders]])*4+1,0)</f>
        <v>2</v>
      </c>
      <c r="P2296" s="1">
        <f>ROUND(_xlfn.PERCENTRANK.INC(customers[total_spend_usd],customers[[#This Row],[total_spend_usd]])*4+1,0)</f>
        <v>2</v>
      </c>
      <c r="Q2296" s="1">
        <v>222</v>
      </c>
      <c r="R2296" s="1" t="str">
        <f>_xlfn.XLOOKUP(Q2296,RFM[RFM Score],RFM[Client Segmentation])</f>
        <v>Hibernating</v>
      </c>
    </row>
    <row r="2297" spans="1:18" x14ac:dyDescent="0.3">
      <c r="A2297" t="s">
        <v>2349</v>
      </c>
      <c r="B2297" t="s">
        <v>96</v>
      </c>
      <c r="C2297">
        <v>32</v>
      </c>
      <c r="D2297" t="s">
        <v>8070</v>
      </c>
      <c r="E2297" t="s">
        <v>8084</v>
      </c>
      <c r="F2297" t="s">
        <v>17</v>
      </c>
      <c r="G2297">
        <v>51</v>
      </c>
      <c r="H2297" s="1">
        <v>1909</v>
      </c>
      <c r="I2297">
        <v>100901</v>
      </c>
      <c r="J2297" s="1">
        <v>41</v>
      </c>
      <c r="K2297" t="s">
        <v>31</v>
      </c>
      <c r="L2297" t="s">
        <v>19</v>
      </c>
      <c r="M2297" t="s">
        <v>15</v>
      </c>
      <c r="N2297" s="1">
        <f xml:space="preserve"> ROUND((1 - _xlfn.PERCENTRANK.INC(customers[days_since_last_purchase],customers[[#This Row],[days_since_last_purchase]]))*4 +1,0)</f>
        <v>3</v>
      </c>
      <c r="O2297" s="1">
        <f>ROUND(_xlfn.PERCENTRANK.INC(customers[total_orders],customers[[#This Row],[total_orders]])*4+1,0)</f>
        <v>5</v>
      </c>
      <c r="P2297" s="1">
        <f>ROUND(_xlfn.PERCENTRANK.INC(customers[total_spend_usd],customers[[#This Row],[total_spend_usd]])*4+1,0)</f>
        <v>3</v>
      </c>
      <c r="Q2297" s="1">
        <v>353</v>
      </c>
      <c r="R2297" s="1" t="str">
        <f>_xlfn.XLOOKUP(Q2297,RFM[RFM Score],RFM[Client Segmentation])</f>
        <v>Potential Loyalist</v>
      </c>
    </row>
    <row r="2298" spans="1:18" x14ac:dyDescent="0.3">
      <c r="A2298" t="s">
        <v>2350</v>
      </c>
      <c r="B2298" t="s">
        <v>68</v>
      </c>
      <c r="C2298">
        <v>49</v>
      </c>
      <c r="D2298" t="s">
        <v>8071</v>
      </c>
      <c r="E2298" t="s">
        <v>8084</v>
      </c>
      <c r="F2298" t="s">
        <v>17</v>
      </c>
      <c r="G2298">
        <v>10</v>
      </c>
      <c r="H2298" s="1">
        <v>4179</v>
      </c>
      <c r="I2298">
        <v>44711</v>
      </c>
      <c r="J2298" s="1">
        <v>46</v>
      </c>
      <c r="K2298" t="s">
        <v>44</v>
      </c>
      <c r="L2298" t="s">
        <v>45</v>
      </c>
      <c r="M2298" t="s">
        <v>15</v>
      </c>
      <c r="N2298" s="1">
        <f xml:space="preserve"> ROUND((1 - _xlfn.PERCENTRANK.INC(customers[days_since_last_purchase],customers[[#This Row],[days_since_last_purchase]]))*4 +1,0)</f>
        <v>3</v>
      </c>
      <c r="O2298" s="1">
        <f>ROUND(_xlfn.PERCENTRANK.INC(customers[total_orders],customers[[#This Row],[total_orders]])*4+1,0)</f>
        <v>3</v>
      </c>
      <c r="P2298" s="1">
        <f>ROUND(_xlfn.PERCENTRANK.INC(customers[total_spend_usd],customers[[#This Row],[total_spend_usd]])*4+1,0)</f>
        <v>3</v>
      </c>
      <c r="Q2298" s="1">
        <v>333</v>
      </c>
      <c r="R2298" s="1" t="str">
        <f>_xlfn.XLOOKUP(Q2298,RFM[RFM Score],RFM[Client Segmentation])</f>
        <v>Potential Loyalist</v>
      </c>
    </row>
    <row r="2299" spans="1:18" x14ac:dyDescent="0.3">
      <c r="A2299" t="s">
        <v>2351</v>
      </c>
      <c r="B2299" t="s">
        <v>30</v>
      </c>
      <c r="C2299">
        <v>56</v>
      </c>
      <c r="D2299" t="s">
        <v>8072</v>
      </c>
      <c r="E2299" t="s">
        <v>8084</v>
      </c>
      <c r="F2299" t="s">
        <v>17</v>
      </c>
      <c r="G2299">
        <v>8</v>
      </c>
      <c r="H2299" s="1">
        <v>5552</v>
      </c>
      <c r="I2299">
        <v>47941</v>
      </c>
      <c r="J2299" s="1">
        <v>9</v>
      </c>
      <c r="K2299" t="s">
        <v>124</v>
      </c>
      <c r="L2299" t="s">
        <v>19</v>
      </c>
      <c r="M2299" t="s">
        <v>15</v>
      </c>
      <c r="N2299" s="1">
        <f xml:space="preserve"> ROUND((1 - _xlfn.PERCENTRANK.INC(customers[days_since_last_purchase],customers[[#This Row],[days_since_last_purchase]]))*4 +1,0)</f>
        <v>4</v>
      </c>
      <c r="O2299" s="1">
        <f>ROUND(_xlfn.PERCENTRANK.INC(customers[total_orders],customers[[#This Row],[total_orders]])*4+1,0)</f>
        <v>2</v>
      </c>
      <c r="P2299" s="1">
        <f>ROUND(_xlfn.PERCENTRANK.INC(customers[total_spend_usd],customers[[#This Row],[total_spend_usd]])*4+1,0)</f>
        <v>3</v>
      </c>
      <c r="Q2299" s="1">
        <v>423</v>
      </c>
      <c r="R2299" s="1" t="str">
        <f>_xlfn.XLOOKUP(Q2299,RFM[RFM Score],RFM[Client Segmentation])</f>
        <v>Potential Loyalist</v>
      </c>
    </row>
    <row r="2300" spans="1:18" x14ac:dyDescent="0.3">
      <c r="A2300" t="s">
        <v>2352</v>
      </c>
      <c r="B2300" t="s">
        <v>11</v>
      </c>
      <c r="C2300">
        <v>26</v>
      </c>
      <c r="D2300" t="s">
        <v>8070</v>
      </c>
      <c r="E2300" t="s">
        <v>8084</v>
      </c>
      <c r="F2300" t="s">
        <v>12</v>
      </c>
      <c r="G2300">
        <v>2</v>
      </c>
      <c r="H2300" s="1">
        <v>3874</v>
      </c>
      <c r="I2300">
        <v>7516</v>
      </c>
      <c r="J2300" s="1">
        <v>37</v>
      </c>
      <c r="K2300" t="s">
        <v>25</v>
      </c>
      <c r="L2300" t="s">
        <v>14</v>
      </c>
      <c r="M2300" t="s">
        <v>23</v>
      </c>
      <c r="N2300" s="1">
        <f xml:space="preserve"> ROUND((1 - _xlfn.PERCENTRANK.INC(customers[days_since_last_purchase],customers[[#This Row],[days_since_last_purchase]]))*4 +1,0)</f>
        <v>3</v>
      </c>
      <c r="O2300" s="1">
        <f>ROUND(_xlfn.PERCENTRANK.INC(customers[total_orders],customers[[#This Row],[total_orders]])*4+1,0)</f>
        <v>1</v>
      </c>
      <c r="P2300" s="1">
        <f>ROUND(_xlfn.PERCENTRANK.INC(customers[total_spend_usd],customers[[#This Row],[total_spend_usd]])*4+1,0)</f>
        <v>1</v>
      </c>
      <c r="Q2300" s="1">
        <v>311</v>
      </c>
      <c r="R2300" s="1" t="str">
        <f>_xlfn.XLOOKUP(Q2300,RFM[RFM Score],RFM[Client Segmentation])</f>
        <v>New Customer</v>
      </c>
    </row>
    <row r="2301" spans="1:18" x14ac:dyDescent="0.3">
      <c r="A2301" t="s">
        <v>2353</v>
      </c>
      <c r="B2301" t="s">
        <v>27</v>
      </c>
      <c r="C2301">
        <v>35</v>
      </c>
      <c r="D2301" t="s">
        <v>8068</v>
      </c>
      <c r="E2301" t="s">
        <v>8084</v>
      </c>
      <c r="F2301" t="s">
        <v>17</v>
      </c>
      <c r="G2301">
        <v>28</v>
      </c>
      <c r="H2301" s="1">
        <v>3104</v>
      </c>
      <c r="I2301">
        <v>91084</v>
      </c>
      <c r="J2301" s="1">
        <v>75</v>
      </c>
      <c r="K2301" t="s">
        <v>18</v>
      </c>
      <c r="L2301" t="s">
        <v>34</v>
      </c>
      <c r="M2301" t="s">
        <v>15</v>
      </c>
      <c r="N2301" s="1">
        <f xml:space="preserve"> ROUND((1 - _xlfn.PERCENTRANK.INC(customers[days_since_last_purchase],customers[[#This Row],[days_since_last_purchase]]))*4 +1,0)</f>
        <v>2</v>
      </c>
      <c r="O2301" s="1">
        <f>ROUND(_xlfn.PERCENTRANK.INC(customers[total_orders],customers[[#This Row],[total_orders]])*4+1,0)</f>
        <v>4</v>
      </c>
      <c r="P2301" s="1">
        <f>ROUND(_xlfn.PERCENTRANK.INC(customers[total_spend_usd],customers[[#This Row],[total_spend_usd]])*4+1,0)</f>
        <v>3</v>
      </c>
      <c r="Q2301" s="1">
        <v>243</v>
      </c>
      <c r="R2301" s="1" t="str">
        <f>_xlfn.XLOOKUP(Q2301,RFM[RFM Score],RFM[Client Segmentation])</f>
        <v>At Risk</v>
      </c>
    </row>
    <row r="2302" spans="1:18" x14ac:dyDescent="0.3">
      <c r="A2302" t="s">
        <v>2354</v>
      </c>
      <c r="B2302" t="s">
        <v>33</v>
      </c>
      <c r="C2302">
        <v>37</v>
      </c>
      <c r="D2302" t="s">
        <v>8068</v>
      </c>
      <c r="E2302" t="s">
        <v>8084</v>
      </c>
      <c r="F2302" t="s">
        <v>17</v>
      </c>
      <c r="G2302">
        <v>2</v>
      </c>
      <c r="H2302" s="1">
        <v>11911</v>
      </c>
      <c r="I2302">
        <v>23852</v>
      </c>
      <c r="J2302" s="1">
        <v>236</v>
      </c>
      <c r="K2302" t="s">
        <v>28</v>
      </c>
      <c r="L2302" t="s">
        <v>45</v>
      </c>
      <c r="M2302" t="s">
        <v>15</v>
      </c>
      <c r="N2302" s="1">
        <f xml:space="preserve"> ROUND((1 - _xlfn.PERCENTRANK.INC(customers[days_since_last_purchase],customers[[#This Row],[days_since_last_purchase]]))*4 +1,0)</f>
        <v>1</v>
      </c>
      <c r="O2302" s="1">
        <f>ROUND(_xlfn.PERCENTRANK.INC(customers[total_orders],customers[[#This Row],[total_orders]])*4+1,0)</f>
        <v>1</v>
      </c>
      <c r="P2302" s="1">
        <f>ROUND(_xlfn.PERCENTRANK.INC(customers[total_spend_usd],customers[[#This Row],[total_spend_usd]])*4+1,0)</f>
        <v>2</v>
      </c>
      <c r="Q2302" s="1">
        <v>112</v>
      </c>
      <c r="R2302" s="1" t="str">
        <f>_xlfn.XLOOKUP(Q2302,RFM[RFM Score],RFM[Client Segmentation])</f>
        <v>Lost</v>
      </c>
    </row>
    <row r="2303" spans="1:18" x14ac:dyDescent="0.3">
      <c r="A2303" t="s">
        <v>2355</v>
      </c>
      <c r="B2303" t="s">
        <v>96</v>
      </c>
      <c r="C2303">
        <v>31</v>
      </c>
      <c r="D2303" t="s">
        <v>8070</v>
      </c>
      <c r="E2303" t="s">
        <v>8086</v>
      </c>
      <c r="F2303" t="s">
        <v>17</v>
      </c>
      <c r="G2303">
        <v>1</v>
      </c>
      <c r="H2303" s="1">
        <v>33812</v>
      </c>
      <c r="I2303">
        <v>33773</v>
      </c>
      <c r="J2303" s="1">
        <v>158</v>
      </c>
      <c r="K2303" t="s">
        <v>28</v>
      </c>
      <c r="L2303" t="s">
        <v>14</v>
      </c>
      <c r="M2303" t="s">
        <v>23</v>
      </c>
      <c r="N2303" s="1">
        <f xml:space="preserve"> ROUND((1 - _xlfn.PERCENTRANK.INC(customers[days_since_last_purchase],customers[[#This Row],[days_since_last_purchase]]))*4 +1,0)</f>
        <v>1</v>
      </c>
      <c r="O2303" s="1">
        <f>ROUND(_xlfn.PERCENTRANK.INC(customers[total_orders],customers[[#This Row],[total_orders]])*4+1,0)</f>
        <v>1</v>
      </c>
      <c r="P2303" s="1">
        <f>ROUND(_xlfn.PERCENTRANK.INC(customers[total_spend_usd],customers[[#This Row],[total_spend_usd]])*4+1,0)</f>
        <v>2</v>
      </c>
      <c r="Q2303" s="1">
        <v>112</v>
      </c>
      <c r="R2303" s="1" t="str">
        <f>_xlfn.XLOOKUP(Q2303,RFM[RFM Score],RFM[Client Segmentation])</f>
        <v>Lost</v>
      </c>
    </row>
    <row r="2304" spans="1:18" x14ac:dyDescent="0.3">
      <c r="A2304" t="s">
        <v>2356</v>
      </c>
      <c r="B2304" t="s">
        <v>11</v>
      </c>
      <c r="C2304">
        <v>52</v>
      </c>
      <c r="D2304" t="s">
        <v>8071</v>
      </c>
      <c r="E2304" t="s">
        <v>8084</v>
      </c>
      <c r="F2304" t="s">
        <v>17</v>
      </c>
      <c r="G2304">
        <v>6</v>
      </c>
      <c r="H2304" s="1">
        <v>295</v>
      </c>
      <c r="I2304">
        <v>17959</v>
      </c>
      <c r="J2304" s="1">
        <v>99</v>
      </c>
      <c r="K2304" t="s">
        <v>25</v>
      </c>
      <c r="L2304" t="s">
        <v>19</v>
      </c>
      <c r="M2304" t="s">
        <v>23</v>
      </c>
      <c r="N2304" s="1">
        <f xml:space="preserve"> ROUND((1 - _xlfn.PERCENTRANK.INC(customers[days_since_last_purchase],customers[[#This Row],[days_since_last_purchase]]))*4 +1,0)</f>
        <v>2</v>
      </c>
      <c r="O2304" s="1">
        <f>ROUND(_xlfn.PERCENTRANK.INC(customers[total_orders],customers[[#This Row],[total_orders]])*4+1,0)</f>
        <v>2</v>
      </c>
      <c r="P2304" s="1">
        <f>ROUND(_xlfn.PERCENTRANK.INC(customers[total_spend_usd],customers[[#This Row],[total_spend_usd]])*4+1,0)</f>
        <v>2</v>
      </c>
      <c r="Q2304" s="1">
        <v>222</v>
      </c>
      <c r="R2304" s="1" t="str">
        <f>_xlfn.XLOOKUP(Q2304,RFM[RFM Score],RFM[Client Segmentation])</f>
        <v>Hibernating</v>
      </c>
    </row>
    <row r="2305" spans="1:18" x14ac:dyDescent="0.3">
      <c r="A2305" t="s">
        <v>2357</v>
      </c>
      <c r="B2305" t="s">
        <v>27</v>
      </c>
      <c r="C2305">
        <v>41</v>
      </c>
      <c r="D2305" t="s">
        <v>8068</v>
      </c>
      <c r="E2305" t="s">
        <v>8084</v>
      </c>
      <c r="F2305" t="s">
        <v>17</v>
      </c>
      <c r="G2305">
        <v>3</v>
      </c>
      <c r="H2305" s="1">
        <v>3652</v>
      </c>
      <c r="I2305">
        <v>1058</v>
      </c>
      <c r="J2305" s="1">
        <v>26</v>
      </c>
      <c r="K2305" t="s">
        <v>13</v>
      </c>
      <c r="L2305" t="s">
        <v>14</v>
      </c>
      <c r="M2305" t="s">
        <v>23</v>
      </c>
      <c r="N2305" s="1">
        <f xml:space="preserve"> ROUND((1 - _xlfn.PERCENTRANK.INC(customers[days_since_last_purchase],customers[[#This Row],[days_since_last_purchase]]))*4 +1,0)</f>
        <v>4</v>
      </c>
      <c r="O2305" s="1">
        <f>ROUND(_xlfn.PERCENTRANK.INC(customers[total_orders],customers[[#This Row],[total_orders]])*4+1,0)</f>
        <v>1</v>
      </c>
      <c r="P2305" s="1">
        <f>ROUND(_xlfn.PERCENTRANK.INC(customers[total_spend_usd],customers[[#This Row],[total_spend_usd]])*4+1,0)</f>
        <v>1</v>
      </c>
      <c r="Q2305" s="1">
        <v>411</v>
      </c>
      <c r="R2305" s="1" t="str">
        <f>_xlfn.XLOOKUP(Q2305,RFM[RFM Score],RFM[Client Segmentation])</f>
        <v>New Customer</v>
      </c>
    </row>
    <row r="2306" spans="1:18" x14ac:dyDescent="0.3">
      <c r="A2306" t="s">
        <v>2358</v>
      </c>
      <c r="B2306" t="s">
        <v>11</v>
      </c>
      <c r="C2306">
        <v>33</v>
      </c>
      <c r="D2306" t="s">
        <v>8070</v>
      </c>
      <c r="E2306" t="s">
        <v>8084</v>
      </c>
      <c r="F2306" t="s">
        <v>17</v>
      </c>
      <c r="G2306">
        <v>44</v>
      </c>
      <c r="H2306" s="1">
        <v>20796</v>
      </c>
      <c r="I2306">
        <v>947457</v>
      </c>
      <c r="J2306" s="1">
        <v>55</v>
      </c>
      <c r="K2306" t="s">
        <v>40</v>
      </c>
      <c r="L2306" t="s">
        <v>34</v>
      </c>
      <c r="M2306" t="s">
        <v>23</v>
      </c>
      <c r="N2306" s="1">
        <f xml:space="preserve"> ROUND((1 - _xlfn.PERCENTRANK.INC(customers[days_since_last_purchase],customers[[#This Row],[days_since_last_purchase]]))*4 +1,0)</f>
        <v>3</v>
      </c>
      <c r="O2306" s="1">
        <f>ROUND(_xlfn.PERCENTRANK.INC(customers[total_orders],customers[[#This Row],[total_orders]])*4+1,0)</f>
        <v>5</v>
      </c>
      <c r="P2306" s="1">
        <f>ROUND(_xlfn.PERCENTRANK.INC(customers[total_spend_usd],customers[[#This Row],[total_spend_usd]])*4+1,0)</f>
        <v>5</v>
      </c>
      <c r="Q2306" s="1">
        <v>355</v>
      </c>
      <c r="R2306" s="1" t="str">
        <f>_xlfn.XLOOKUP(Q2306,RFM[RFM Score],RFM[Client Segmentation])</f>
        <v>Loyal Customer</v>
      </c>
    </row>
    <row r="2307" spans="1:18" x14ac:dyDescent="0.3">
      <c r="A2307" t="s">
        <v>2359</v>
      </c>
      <c r="B2307" t="s">
        <v>11</v>
      </c>
      <c r="C2307">
        <v>28</v>
      </c>
      <c r="D2307" t="s">
        <v>8070</v>
      </c>
      <c r="E2307" t="s">
        <v>8087</v>
      </c>
      <c r="F2307" t="s">
        <v>12</v>
      </c>
      <c r="G2307">
        <v>12</v>
      </c>
      <c r="H2307" s="1">
        <v>3983</v>
      </c>
      <c r="I2307">
        <v>47804</v>
      </c>
      <c r="J2307" s="1">
        <v>340</v>
      </c>
      <c r="K2307" t="s">
        <v>28</v>
      </c>
      <c r="L2307" t="s">
        <v>14</v>
      </c>
      <c r="M2307" t="s">
        <v>15</v>
      </c>
      <c r="N2307" s="1">
        <f xml:space="preserve"> ROUND((1 - _xlfn.PERCENTRANK.INC(customers[days_since_last_purchase],customers[[#This Row],[days_since_last_purchase]]))*4 +1,0)</f>
        <v>1</v>
      </c>
      <c r="O2307" s="1">
        <f>ROUND(_xlfn.PERCENTRANK.INC(customers[total_orders],customers[[#This Row],[total_orders]])*4+1,0)</f>
        <v>3</v>
      </c>
      <c r="P2307" s="1">
        <f>ROUND(_xlfn.PERCENTRANK.INC(customers[total_spend_usd],customers[[#This Row],[total_spend_usd]])*4+1,0)</f>
        <v>3</v>
      </c>
      <c r="Q2307" s="1">
        <v>133</v>
      </c>
      <c r="R2307" s="1" t="str">
        <f>_xlfn.XLOOKUP(Q2307,RFM[RFM Score],RFM[Client Segmentation])</f>
        <v>At Risk</v>
      </c>
    </row>
    <row r="2308" spans="1:18" x14ac:dyDescent="0.3">
      <c r="A2308" t="s">
        <v>2360</v>
      </c>
      <c r="B2308" t="s">
        <v>68</v>
      </c>
      <c r="C2308">
        <v>44</v>
      </c>
      <c r="D2308" t="s">
        <v>8068</v>
      </c>
      <c r="E2308" t="s">
        <v>8085</v>
      </c>
      <c r="F2308" t="s">
        <v>12</v>
      </c>
      <c r="G2308">
        <v>12</v>
      </c>
      <c r="H2308" s="1">
        <v>4415</v>
      </c>
      <c r="I2308">
        <v>46244</v>
      </c>
      <c r="J2308" s="1">
        <v>34</v>
      </c>
      <c r="K2308" t="s">
        <v>74</v>
      </c>
      <c r="L2308" t="s">
        <v>14</v>
      </c>
      <c r="M2308" t="s">
        <v>15</v>
      </c>
      <c r="N2308" s="1">
        <f xml:space="preserve"> ROUND((1 - _xlfn.PERCENTRANK.INC(customers[days_since_last_purchase],customers[[#This Row],[days_since_last_purchase]]))*4 +1,0)</f>
        <v>3</v>
      </c>
      <c r="O2308" s="1">
        <f>ROUND(_xlfn.PERCENTRANK.INC(customers[total_orders],customers[[#This Row],[total_orders]])*4+1,0)</f>
        <v>3</v>
      </c>
      <c r="P2308" s="1">
        <f>ROUND(_xlfn.PERCENTRANK.INC(customers[total_spend_usd],customers[[#This Row],[total_spend_usd]])*4+1,0)</f>
        <v>3</v>
      </c>
      <c r="Q2308" s="1">
        <v>333</v>
      </c>
      <c r="R2308" s="1" t="str">
        <f>_xlfn.XLOOKUP(Q2308,RFM[RFM Score],RFM[Client Segmentation])</f>
        <v>Potential Loyalist</v>
      </c>
    </row>
    <row r="2309" spans="1:18" x14ac:dyDescent="0.3">
      <c r="A2309" t="s">
        <v>2361</v>
      </c>
      <c r="B2309" t="s">
        <v>30</v>
      </c>
      <c r="C2309">
        <v>35</v>
      </c>
      <c r="D2309" t="s">
        <v>8068</v>
      </c>
      <c r="E2309" t="s">
        <v>8084</v>
      </c>
      <c r="F2309" t="s">
        <v>17</v>
      </c>
      <c r="G2309">
        <v>55</v>
      </c>
      <c r="H2309" s="1">
        <v>3609</v>
      </c>
      <c r="I2309">
        <v>170128</v>
      </c>
      <c r="J2309" s="1">
        <v>7</v>
      </c>
      <c r="K2309" t="s">
        <v>98</v>
      </c>
      <c r="L2309" t="s">
        <v>14</v>
      </c>
      <c r="M2309" t="s">
        <v>23</v>
      </c>
      <c r="N2309" s="1">
        <f xml:space="preserve"> ROUND((1 - _xlfn.PERCENTRANK.INC(customers[days_since_last_purchase],customers[[#This Row],[days_since_last_purchase]]))*4 +1,0)</f>
        <v>5</v>
      </c>
      <c r="O2309" s="1">
        <f>ROUND(_xlfn.PERCENTRANK.INC(customers[total_orders],customers[[#This Row],[total_orders]])*4+1,0)</f>
        <v>5</v>
      </c>
      <c r="P2309" s="1">
        <f>ROUND(_xlfn.PERCENTRANK.INC(customers[total_spend_usd],customers[[#This Row],[total_spend_usd]])*4+1,0)</f>
        <v>4</v>
      </c>
      <c r="Q2309" s="1">
        <v>554</v>
      </c>
      <c r="R2309" s="1" t="str">
        <f>_xlfn.XLOOKUP(Q2309,RFM[RFM Score],RFM[Client Segmentation])</f>
        <v>Champion</v>
      </c>
    </row>
    <row r="2310" spans="1:18" x14ac:dyDescent="0.3">
      <c r="A2310" t="s">
        <v>2362</v>
      </c>
      <c r="B2310" t="s">
        <v>11</v>
      </c>
      <c r="C2310">
        <v>45</v>
      </c>
      <c r="D2310" t="s">
        <v>8071</v>
      </c>
      <c r="E2310" t="s">
        <v>8086</v>
      </c>
      <c r="F2310" t="s">
        <v>17</v>
      </c>
      <c r="G2310">
        <v>4</v>
      </c>
      <c r="H2310" s="1">
        <v>6695</v>
      </c>
      <c r="I2310">
        <v>29168</v>
      </c>
      <c r="J2310" s="1">
        <v>49</v>
      </c>
      <c r="K2310" t="s">
        <v>37</v>
      </c>
      <c r="L2310" t="s">
        <v>19</v>
      </c>
      <c r="M2310" t="s">
        <v>15</v>
      </c>
      <c r="N2310" s="1">
        <f xml:space="preserve"> ROUND((1 - _xlfn.PERCENTRANK.INC(customers[days_since_last_purchase],customers[[#This Row],[days_since_last_purchase]]))*4 +1,0)</f>
        <v>3</v>
      </c>
      <c r="O2310" s="1">
        <f>ROUND(_xlfn.PERCENTRANK.INC(customers[total_orders],customers[[#This Row],[total_orders]])*4+1,0)</f>
        <v>2</v>
      </c>
      <c r="P2310" s="1">
        <f>ROUND(_xlfn.PERCENTRANK.INC(customers[total_spend_usd],customers[[#This Row],[total_spend_usd]])*4+1,0)</f>
        <v>2</v>
      </c>
      <c r="Q2310" s="1">
        <v>322</v>
      </c>
      <c r="R2310" s="1" t="str">
        <f>_xlfn.XLOOKUP(Q2310,RFM[RFM Score],RFM[Client Segmentation])</f>
        <v>Hibernating</v>
      </c>
    </row>
    <row r="2311" spans="1:18" x14ac:dyDescent="0.3">
      <c r="A2311" t="s">
        <v>2363</v>
      </c>
      <c r="B2311" t="s">
        <v>68</v>
      </c>
      <c r="C2311">
        <v>18</v>
      </c>
      <c r="D2311" t="s">
        <v>8069</v>
      </c>
      <c r="E2311" t="s">
        <v>8084</v>
      </c>
      <c r="F2311" t="s">
        <v>12</v>
      </c>
      <c r="G2311">
        <v>3</v>
      </c>
      <c r="H2311" s="1">
        <v>4903</v>
      </c>
      <c r="I2311">
        <v>14715</v>
      </c>
      <c r="J2311" s="1">
        <v>24</v>
      </c>
      <c r="K2311" t="s">
        <v>98</v>
      </c>
      <c r="L2311" t="s">
        <v>14</v>
      </c>
      <c r="M2311" t="s">
        <v>15</v>
      </c>
      <c r="N2311" s="1">
        <f xml:space="preserve"> ROUND((1 - _xlfn.PERCENTRANK.INC(customers[days_since_last_purchase],customers[[#This Row],[days_since_last_purchase]]))*4 +1,0)</f>
        <v>4</v>
      </c>
      <c r="O2311" s="1">
        <f>ROUND(_xlfn.PERCENTRANK.INC(customers[total_orders],customers[[#This Row],[total_orders]])*4+1,0)</f>
        <v>1</v>
      </c>
      <c r="P2311" s="1">
        <f>ROUND(_xlfn.PERCENTRANK.INC(customers[total_spend_usd],customers[[#This Row],[total_spend_usd]])*4+1,0)</f>
        <v>2</v>
      </c>
      <c r="Q2311" s="1">
        <v>412</v>
      </c>
      <c r="R2311" s="1" t="str">
        <f>_xlfn.XLOOKUP(Q2311,RFM[RFM Score],RFM[Client Segmentation])</f>
        <v>New Customer</v>
      </c>
    </row>
    <row r="2312" spans="1:18" x14ac:dyDescent="0.3">
      <c r="A2312" t="s">
        <v>2364</v>
      </c>
      <c r="B2312" t="s">
        <v>68</v>
      </c>
      <c r="C2312">
        <v>26</v>
      </c>
      <c r="D2312" t="s">
        <v>8070</v>
      </c>
      <c r="E2312" t="s">
        <v>8084</v>
      </c>
      <c r="F2312" t="s">
        <v>12</v>
      </c>
      <c r="G2312">
        <v>36</v>
      </c>
      <c r="H2312" s="1">
        <v>3327</v>
      </c>
      <c r="I2312">
        <v>111355</v>
      </c>
      <c r="J2312" s="1">
        <v>55</v>
      </c>
      <c r="K2312" t="s">
        <v>124</v>
      </c>
      <c r="L2312" t="s">
        <v>47</v>
      </c>
      <c r="M2312" t="s">
        <v>15</v>
      </c>
      <c r="N2312" s="1">
        <f xml:space="preserve"> ROUND((1 - _xlfn.PERCENTRANK.INC(customers[days_since_last_purchase],customers[[#This Row],[days_since_last_purchase]]))*4 +1,0)</f>
        <v>3</v>
      </c>
      <c r="O2312" s="1">
        <f>ROUND(_xlfn.PERCENTRANK.INC(customers[total_orders],customers[[#This Row],[total_orders]])*4+1,0)</f>
        <v>5</v>
      </c>
      <c r="P2312" s="1">
        <f>ROUND(_xlfn.PERCENTRANK.INC(customers[total_spend_usd],customers[[#This Row],[total_spend_usd]])*4+1,0)</f>
        <v>4</v>
      </c>
      <c r="Q2312" s="1">
        <v>354</v>
      </c>
      <c r="R2312" s="1" t="str">
        <f>_xlfn.XLOOKUP(Q2312,RFM[RFM Score],RFM[Client Segmentation])</f>
        <v>Loyal Customer</v>
      </c>
    </row>
    <row r="2313" spans="1:18" x14ac:dyDescent="0.3">
      <c r="A2313" t="s">
        <v>2365</v>
      </c>
      <c r="B2313" t="s">
        <v>68</v>
      </c>
      <c r="C2313">
        <v>18</v>
      </c>
      <c r="D2313" t="s">
        <v>8069</v>
      </c>
      <c r="E2313" t="s">
        <v>8085</v>
      </c>
      <c r="F2313" t="s">
        <v>17</v>
      </c>
      <c r="G2313">
        <v>21</v>
      </c>
      <c r="H2313" s="1">
        <v>32654</v>
      </c>
      <c r="I2313">
        <v>765876</v>
      </c>
      <c r="J2313" s="1">
        <v>26</v>
      </c>
      <c r="K2313" t="s">
        <v>25</v>
      </c>
      <c r="L2313" t="s">
        <v>34</v>
      </c>
      <c r="M2313" t="s">
        <v>23</v>
      </c>
      <c r="N2313" s="1">
        <f xml:space="preserve"> ROUND((1 - _xlfn.PERCENTRANK.INC(customers[days_since_last_purchase],customers[[#This Row],[days_since_last_purchase]]))*4 +1,0)</f>
        <v>4</v>
      </c>
      <c r="O2313" s="1">
        <f>ROUND(_xlfn.PERCENTRANK.INC(customers[total_orders],customers[[#This Row],[total_orders]])*4+1,0)</f>
        <v>4</v>
      </c>
      <c r="P2313" s="1">
        <f>ROUND(_xlfn.PERCENTRANK.INC(customers[total_spend_usd],customers[[#This Row],[total_spend_usd]])*4+1,0)</f>
        <v>5</v>
      </c>
      <c r="Q2313" s="1">
        <v>445</v>
      </c>
      <c r="R2313" s="1" t="str">
        <f>_xlfn.XLOOKUP(Q2313,RFM[RFM Score],RFM[Client Segmentation])</f>
        <v>Champion</v>
      </c>
    </row>
    <row r="2314" spans="1:18" x14ac:dyDescent="0.3">
      <c r="A2314" t="s">
        <v>2366</v>
      </c>
      <c r="B2314" t="s">
        <v>11</v>
      </c>
      <c r="C2314">
        <v>34</v>
      </c>
      <c r="D2314" t="s">
        <v>8070</v>
      </c>
      <c r="E2314" t="s">
        <v>8085</v>
      </c>
      <c r="F2314" t="s">
        <v>17</v>
      </c>
      <c r="G2314">
        <v>19</v>
      </c>
      <c r="H2314" s="1">
        <v>5038</v>
      </c>
      <c r="I2314">
        <v>103465</v>
      </c>
      <c r="J2314" s="1">
        <v>11</v>
      </c>
      <c r="K2314" t="s">
        <v>13</v>
      </c>
      <c r="L2314" t="s">
        <v>19</v>
      </c>
      <c r="M2314" t="s">
        <v>23</v>
      </c>
      <c r="N2314" s="1">
        <f xml:space="preserve"> ROUND((1 - _xlfn.PERCENTRANK.INC(customers[days_since_last_purchase],customers[[#This Row],[days_since_last_purchase]]))*4 +1,0)</f>
        <v>4</v>
      </c>
      <c r="O2314" s="1">
        <f>ROUND(_xlfn.PERCENTRANK.INC(customers[total_orders],customers[[#This Row],[total_orders]])*4+1,0)</f>
        <v>4</v>
      </c>
      <c r="P2314" s="1">
        <f>ROUND(_xlfn.PERCENTRANK.INC(customers[total_spend_usd],customers[[#This Row],[total_spend_usd]])*4+1,0)</f>
        <v>3</v>
      </c>
      <c r="Q2314" s="1">
        <v>443</v>
      </c>
      <c r="R2314" s="1" t="str">
        <f>_xlfn.XLOOKUP(Q2314,RFM[RFM Score],RFM[Client Segmentation])</f>
        <v>Need Attention</v>
      </c>
    </row>
    <row r="2315" spans="1:18" x14ac:dyDescent="0.3">
      <c r="A2315" t="s">
        <v>2367</v>
      </c>
      <c r="B2315" t="s">
        <v>173</v>
      </c>
      <c r="C2315">
        <v>35</v>
      </c>
      <c r="D2315" t="s">
        <v>8068</v>
      </c>
      <c r="E2315" t="s">
        <v>8084</v>
      </c>
      <c r="F2315" t="s">
        <v>17</v>
      </c>
      <c r="G2315">
        <v>6</v>
      </c>
      <c r="H2315" s="1">
        <v>3688</v>
      </c>
      <c r="I2315">
        <v>22829</v>
      </c>
      <c r="J2315" s="1">
        <v>75</v>
      </c>
      <c r="K2315" t="s">
        <v>25</v>
      </c>
      <c r="L2315" t="s">
        <v>47</v>
      </c>
      <c r="M2315" t="s">
        <v>23</v>
      </c>
      <c r="N2315" s="1">
        <f xml:space="preserve"> ROUND((1 - _xlfn.PERCENTRANK.INC(customers[days_since_last_purchase],customers[[#This Row],[days_since_last_purchase]]))*4 +1,0)</f>
        <v>2</v>
      </c>
      <c r="O2315" s="1">
        <f>ROUND(_xlfn.PERCENTRANK.INC(customers[total_orders],customers[[#This Row],[total_orders]])*4+1,0)</f>
        <v>2</v>
      </c>
      <c r="P2315" s="1">
        <f>ROUND(_xlfn.PERCENTRANK.INC(customers[total_spend_usd],customers[[#This Row],[total_spend_usd]])*4+1,0)</f>
        <v>2</v>
      </c>
      <c r="Q2315" s="1">
        <v>222</v>
      </c>
      <c r="R2315" s="1" t="str">
        <f>_xlfn.XLOOKUP(Q2315,RFM[RFM Score],RFM[Client Segmentation])</f>
        <v>Hibernating</v>
      </c>
    </row>
    <row r="2316" spans="1:18" x14ac:dyDescent="0.3">
      <c r="A2316" t="s">
        <v>2368</v>
      </c>
      <c r="B2316" t="s">
        <v>96</v>
      </c>
      <c r="C2316">
        <v>35</v>
      </c>
      <c r="D2316" t="s">
        <v>8068</v>
      </c>
      <c r="E2316" t="s">
        <v>8084</v>
      </c>
      <c r="F2316" t="s">
        <v>12</v>
      </c>
      <c r="G2316">
        <v>21</v>
      </c>
      <c r="H2316" s="1">
        <v>13314</v>
      </c>
      <c r="I2316">
        <v>299588</v>
      </c>
      <c r="J2316" s="1">
        <v>65</v>
      </c>
      <c r="K2316" t="s">
        <v>13</v>
      </c>
      <c r="L2316" t="s">
        <v>45</v>
      </c>
      <c r="M2316" t="s">
        <v>23</v>
      </c>
      <c r="N2316" s="1">
        <f xml:space="preserve"> ROUND((1 - _xlfn.PERCENTRANK.INC(customers[days_since_last_purchase],customers[[#This Row],[days_since_last_purchase]]))*4 +1,0)</f>
        <v>2</v>
      </c>
      <c r="O2316" s="1">
        <f>ROUND(_xlfn.PERCENTRANK.INC(customers[total_orders],customers[[#This Row],[total_orders]])*4+1,0)</f>
        <v>4</v>
      </c>
      <c r="P2316" s="1">
        <f>ROUND(_xlfn.PERCENTRANK.INC(customers[total_spend_usd],customers[[#This Row],[total_spend_usd]])*4+1,0)</f>
        <v>5</v>
      </c>
      <c r="Q2316" s="1">
        <v>245</v>
      </c>
      <c r="R2316" s="1" t="str">
        <f>_xlfn.XLOOKUP(Q2316,RFM[RFM Score],RFM[Client Segmentation])</f>
        <v>At Risk</v>
      </c>
    </row>
    <row r="2317" spans="1:18" x14ac:dyDescent="0.3">
      <c r="A2317" t="s">
        <v>2369</v>
      </c>
      <c r="B2317" t="s">
        <v>166</v>
      </c>
      <c r="C2317">
        <v>51</v>
      </c>
      <c r="D2317" t="s">
        <v>8071</v>
      </c>
      <c r="E2317" t="s">
        <v>8085</v>
      </c>
      <c r="F2317" t="s">
        <v>17</v>
      </c>
      <c r="G2317">
        <v>7</v>
      </c>
      <c r="H2317" s="1">
        <v>255</v>
      </c>
      <c r="I2317">
        <v>1905</v>
      </c>
      <c r="J2317" s="1">
        <v>45</v>
      </c>
      <c r="K2317" t="s">
        <v>40</v>
      </c>
      <c r="L2317" t="s">
        <v>19</v>
      </c>
      <c r="M2317" t="s">
        <v>23</v>
      </c>
      <c r="N2317" s="1">
        <f xml:space="preserve"> ROUND((1 - _xlfn.PERCENTRANK.INC(customers[days_since_last_purchase],customers[[#This Row],[days_since_last_purchase]]))*4 +1,0)</f>
        <v>3</v>
      </c>
      <c r="O2317" s="1">
        <f>ROUND(_xlfn.PERCENTRANK.INC(customers[total_orders],customers[[#This Row],[total_orders]])*4+1,0)</f>
        <v>2</v>
      </c>
      <c r="P2317" s="1">
        <f>ROUND(_xlfn.PERCENTRANK.INC(customers[total_spend_usd],customers[[#This Row],[total_spend_usd]])*4+1,0)</f>
        <v>1</v>
      </c>
      <c r="Q2317" s="1">
        <v>321</v>
      </c>
      <c r="R2317" s="1" t="str">
        <f>_xlfn.XLOOKUP(Q2317,RFM[RFM Score],RFM[Client Segmentation])</f>
        <v>About To Sleep</v>
      </c>
    </row>
    <row r="2318" spans="1:18" x14ac:dyDescent="0.3">
      <c r="A2318" t="s">
        <v>2370</v>
      </c>
      <c r="B2318" t="s">
        <v>11</v>
      </c>
      <c r="C2318">
        <v>18</v>
      </c>
      <c r="D2318" t="s">
        <v>8069</v>
      </c>
      <c r="E2318" t="s">
        <v>8084</v>
      </c>
      <c r="F2318" t="s">
        <v>12</v>
      </c>
      <c r="G2318">
        <v>4</v>
      </c>
      <c r="H2318" s="1">
        <v>10864</v>
      </c>
      <c r="I2318">
        <v>45418</v>
      </c>
      <c r="J2318" s="1">
        <v>131</v>
      </c>
      <c r="K2318" t="s">
        <v>28</v>
      </c>
      <c r="L2318" t="s">
        <v>19</v>
      </c>
      <c r="M2318" t="s">
        <v>23</v>
      </c>
      <c r="N2318" s="1">
        <f xml:space="preserve"> ROUND((1 - _xlfn.PERCENTRANK.INC(customers[days_since_last_purchase],customers[[#This Row],[days_since_last_purchase]]))*4 +1,0)</f>
        <v>1</v>
      </c>
      <c r="O2318" s="1">
        <f>ROUND(_xlfn.PERCENTRANK.INC(customers[total_orders],customers[[#This Row],[total_orders]])*4+1,0)</f>
        <v>2</v>
      </c>
      <c r="P2318" s="1">
        <f>ROUND(_xlfn.PERCENTRANK.INC(customers[total_spend_usd],customers[[#This Row],[total_spend_usd]])*4+1,0)</f>
        <v>3</v>
      </c>
      <c r="Q2318" s="1">
        <v>123</v>
      </c>
      <c r="R2318" s="1" t="str">
        <f>_xlfn.XLOOKUP(Q2318,RFM[RFM Score],RFM[Client Segmentation])</f>
        <v>Hibernating</v>
      </c>
    </row>
    <row r="2319" spans="1:18" x14ac:dyDescent="0.3">
      <c r="A2319" t="s">
        <v>2371</v>
      </c>
      <c r="B2319" t="s">
        <v>11</v>
      </c>
      <c r="C2319">
        <v>27</v>
      </c>
      <c r="D2319" t="s">
        <v>8070</v>
      </c>
      <c r="E2319" t="s">
        <v>8084</v>
      </c>
      <c r="F2319" t="s">
        <v>17</v>
      </c>
      <c r="G2319">
        <v>3</v>
      </c>
      <c r="H2319" s="1">
        <v>28678</v>
      </c>
      <c r="I2319">
        <v>90292</v>
      </c>
      <c r="J2319" s="1">
        <v>21</v>
      </c>
      <c r="K2319" t="s">
        <v>37</v>
      </c>
      <c r="L2319" t="s">
        <v>19</v>
      </c>
      <c r="M2319" t="s">
        <v>15</v>
      </c>
      <c r="N2319" s="1">
        <f xml:space="preserve"> ROUND((1 - _xlfn.PERCENTRANK.INC(customers[days_since_last_purchase],customers[[#This Row],[days_since_last_purchase]]))*4 +1,0)</f>
        <v>4</v>
      </c>
      <c r="O2319" s="1">
        <f>ROUND(_xlfn.PERCENTRANK.INC(customers[total_orders],customers[[#This Row],[total_orders]])*4+1,0)</f>
        <v>1</v>
      </c>
      <c r="P2319" s="1">
        <f>ROUND(_xlfn.PERCENTRANK.INC(customers[total_spend_usd],customers[[#This Row],[total_spend_usd]])*4+1,0)</f>
        <v>3</v>
      </c>
      <c r="Q2319" s="1">
        <v>413</v>
      </c>
      <c r="R2319" s="1" t="str">
        <f>_xlfn.XLOOKUP(Q2319,RFM[RFM Score],RFM[Client Segmentation])</f>
        <v>Promising</v>
      </c>
    </row>
    <row r="2320" spans="1:18" x14ac:dyDescent="0.3">
      <c r="A2320" t="s">
        <v>2372</v>
      </c>
      <c r="B2320" t="s">
        <v>96</v>
      </c>
      <c r="C2320">
        <v>39</v>
      </c>
      <c r="D2320" t="s">
        <v>8068</v>
      </c>
      <c r="E2320" t="s">
        <v>8084</v>
      </c>
      <c r="F2320" t="s">
        <v>17</v>
      </c>
      <c r="G2320">
        <v>18</v>
      </c>
      <c r="H2320" s="1">
        <v>17128</v>
      </c>
      <c r="I2320">
        <v>274451</v>
      </c>
      <c r="J2320" s="1">
        <v>33</v>
      </c>
      <c r="K2320" t="s">
        <v>25</v>
      </c>
      <c r="L2320" t="s">
        <v>19</v>
      </c>
      <c r="M2320" t="s">
        <v>15</v>
      </c>
      <c r="N2320" s="1">
        <f xml:space="preserve"> ROUND((1 - _xlfn.PERCENTRANK.INC(customers[days_since_last_purchase],customers[[#This Row],[days_since_last_purchase]]))*4 +1,0)</f>
        <v>3</v>
      </c>
      <c r="O2320" s="1">
        <f>ROUND(_xlfn.PERCENTRANK.INC(customers[total_orders],customers[[#This Row],[total_orders]])*4+1,0)</f>
        <v>4</v>
      </c>
      <c r="P2320" s="1">
        <f>ROUND(_xlfn.PERCENTRANK.INC(customers[total_spend_usd],customers[[#This Row],[total_spend_usd]])*4+1,0)</f>
        <v>4</v>
      </c>
      <c r="Q2320" s="1">
        <v>344</v>
      </c>
      <c r="R2320" s="1" t="str">
        <f>_xlfn.XLOOKUP(Q2320,RFM[RFM Score],RFM[Client Segmentation])</f>
        <v>Loyal Customer</v>
      </c>
    </row>
    <row r="2321" spans="1:18" x14ac:dyDescent="0.3">
      <c r="A2321" t="s">
        <v>2373</v>
      </c>
      <c r="B2321" t="s">
        <v>88</v>
      </c>
      <c r="C2321">
        <v>61</v>
      </c>
      <c r="D2321" t="s">
        <v>8072</v>
      </c>
      <c r="E2321" t="s">
        <v>8087</v>
      </c>
      <c r="F2321" t="s">
        <v>17</v>
      </c>
      <c r="G2321">
        <v>24</v>
      </c>
      <c r="H2321" s="1">
        <v>8713</v>
      </c>
      <c r="I2321">
        <v>208113</v>
      </c>
      <c r="J2321" s="1">
        <v>79</v>
      </c>
      <c r="K2321" t="s">
        <v>52</v>
      </c>
      <c r="L2321" t="s">
        <v>14</v>
      </c>
      <c r="M2321" t="s">
        <v>23</v>
      </c>
      <c r="N2321" s="1">
        <f xml:space="preserve"> ROUND((1 - _xlfn.PERCENTRANK.INC(customers[days_since_last_purchase],customers[[#This Row],[days_since_last_purchase]]))*4 +1,0)</f>
        <v>2</v>
      </c>
      <c r="O2321" s="1">
        <f>ROUND(_xlfn.PERCENTRANK.INC(customers[total_orders],customers[[#This Row],[total_orders]])*4+1,0)</f>
        <v>4</v>
      </c>
      <c r="P2321" s="1">
        <f>ROUND(_xlfn.PERCENTRANK.INC(customers[total_spend_usd],customers[[#This Row],[total_spend_usd]])*4+1,0)</f>
        <v>4</v>
      </c>
      <c r="Q2321" s="1">
        <v>244</v>
      </c>
      <c r="R2321" s="1" t="str">
        <f>_xlfn.XLOOKUP(Q2321,RFM[RFM Score],RFM[Client Segmentation])</f>
        <v>At Risk</v>
      </c>
    </row>
    <row r="2322" spans="1:18" x14ac:dyDescent="0.3">
      <c r="A2322" t="s">
        <v>2374</v>
      </c>
      <c r="B2322" t="s">
        <v>96</v>
      </c>
      <c r="C2322">
        <v>55</v>
      </c>
      <c r="D2322" t="s">
        <v>8072</v>
      </c>
      <c r="E2322" t="s">
        <v>8085</v>
      </c>
      <c r="F2322" t="s">
        <v>17</v>
      </c>
      <c r="G2322">
        <v>39</v>
      </c>
      <c r="H2322" s="1">
        <v>8932</v>
      </c>
      <c r="I2322">
        <v>329021</v>
      </c>
      <c r="J2322" s="1">
        <v>34</v>
      </c>
      <c r="K2322" t="s">
        <v>98</v>
      </c>
      <c r="L2322" t="s">
        <v>45</v>
      </c>
      <c r="M2322" t="s">
        <v>23</v>
      </c>
      <c r="N2322" s="1">
        <f xml:space="preserve"> ROUND((1 - _xlfn.PERCENTRANK.INC(customers[days_since_last_purchase],customers[[#This Row],[days_since_last_purchase]]))*4 +1,0)</f>
        <v>3</v>
      </c>
      <c r="O2322" s="1">
        <f>ROUND(_xlfn.PERCENTRANK.INC(customers[total_orders],customers[[#This Row],[total_orders]])*4+1,0)</f>
        <v>5</v>
      </c>
      <c r="P2322" s="1">
        <f>ROUND(_xlfn.PERCENTRANK.INC(customers[total_spend_usd],customers[[#This Row],[total_spend_usd]])*4+1,0)</f>
        <v>5</v>
      </c>
      <c r="Q2322" s="1">
        <v>355</v>
      </c>
      <c r="R2322" s="1" t="str">
        <f>_xlfn.XLOOKUP(Q2322,RFM[RFM Score],RFM[Client Segmentation])</f>
        <v>Loyal Customer</v>
      </c>
    </row>
    <row r="2323" spans="1:18" x14ac:dyDescent="0.3">
      <c r="A2323" t="s">
        <v>2375</v>
      </c>
      <c r="B2323" t="s">
        <v>11</v>
      </c>
      <c r="C2323">
        <v>48</v>
      </c>
      <c r="D2323" t="s">
        <v>8071</v>
      </c>
      <c r="E2323" t="s">
        <v>8084</v>
      </c>
      <c r="F2323" t="s">
        <v>17</v>
      </c>
      <c r="G2323">
        <v>26</v>
      </c>
      <c r="H2323" s="1">
        <v>18858</v>
      </c>
      <c r="I2323">
        <v>539447</v>
      </c>
      <c r="J2323" s="1">
        <v>8</v>
      </c>
      <c r="K2323" t="s">
        <v>28</v>
      </c>
      <c r="L2323" t="s">
        <v>45</v>
      </c>
      <c r="M2323" t="s">
        <v>15</v>
      </c>
      <c r="N2323" s="1">
        <f xml:space="preserve"> ROUND((1 - _xlfn.PERCENTRANK.INC(customers[days_since_last_purchase],customers[[#This Row],[days_since_last_purchase]]))*4 +1,0)</f>
        <v>4</v>
      </c>
      <c r="O2323" s="1">
        <f>ROUND(_xlfn.PERCENTRANK.INC(customers[total_orders],customers[[#This Row],[total_orders]])*4+1,0)</f>
        <v>4</v>
      </c>
      <c r="P2323" s="1">
        <f>ROUND(_xlfn.PERCENTRANK.INC(customers[total_spend_usd],customers[[#This Row],[total_spend_usd]])*4+1,0)</f>
        <v>5</v>
      </c>
      <c r="Q2323" s="1">
        <v>445</v>
      </c>
      <c r="R2323" s="1" t="str">
        <f>_xlfn.XLOOKUP(Q2323,RFM[RFM Score],RFM[Client Segmentation])</f>
        <v>Champion</v>
      </c>
    </row>
    <row r="2324" spans="1:18" x14ac:dyDescent="0.3">
      <c r="A2324" t="s">
        <v>2376</v>
      </c>
      <c r="B2324" t="s">
        <v>43</v>
      </c>
      <c r="C2324">
        <v>47</v>
      </c>
      <c r="D2324" t="s">
        <v>8071</v>
      </c>
      <c r="E2324" t="s">
        <v>8084</v>
      </c>
      <c r="F2324" t="s">
        <v>12</v>
      </c>
      <c r="G2324">
        <v>16</v>
      </c>
      <c r="H2324" s="1">
        <v>9624</v>
      </c>
      <c r="I2324">
        <v>154334</v>
      </c>
      <c r="J2324" s="1">
        <v>16</v>
      </c>
      <c r="K2324" t="s">
        <v>13</v>
      </c>
      <c r="L2324" t="s">
        <v>45</v>
      </c>
      <c r="M2324" t="s">
        <v>23</v>
      </c>
      <c r="N2324" s="1">
        <f xml:space="preserve"> ROUND((1 - _xlfn.PERCENTRANK.INC(customers[days_since_last_purchase],customers[[#This Row],[days_since_last_purchase]]))*4 +1,0)</f>
        <v>4</v>
      </c>
      <c r="O2324" s="1">
        <f>ROUND(_xlfn.PERCENTRANK.INC(customers[total_orders],customers[[#This Row],[total_orders]])*4+1,0)</f>
        <v>3</v>
      </c>
      <c r="P2324" s="1">
        <f>ROUND(_xlfn.PERCENTRANK.INC(customers[total_spend_usd],customers[[#This Row],[total_spend_usd]])*4+1,0)</f>
        <v>4</v>
      </c>
      <c r="Q2324" s="1">
        <v>434</v>
      </c>
      <c r="R2324" s="1" t="str">
        <f>_xlfn.XLOOKUP(Q2324,RFM[RFM Score],RFM[Client Segmentation])</f>
        <v>Need Attention</v>
      </c>
    </row>
    <row r="2325" spans="1:18" x14ac:dyDescent="0.3">
      <c r="A2325" t="s">
        <v>2377</v>
      </c>
      <c r="B2325" t="s">
        <v>33</v>
      </c>
      <c r="C2325">
        <v>28</v>
      </c>
      <c r="D2325" t="s">
        <v>8070</v>
      </c>
      <c r="E2325" t="s">
        <v>8086</v>
      </c>
      <c r="F2325" t="s">
        <v>17</v>
      </c>
      <c r="G2325">
        <v>14</v>
      </c>
      <c r="H2325" s="1">
        <v>2589</v>
      </c>
      <c r="I2325">
        <v>338487</v>
      </c>
      <c r="J2325" s="1">
        <v>10</v>
      </c>
      <c r="K2325" t="s">
        <v>40</v>
      </c>
      <c r="L2325" t="s">
        <v>34</v>
      </c>
      <c r="M2325" t="s">
        <v>15</v>
      </c>
      <c r="N2325" s="1">
        <f xml:space="preserve"> ROUND((1 - _xlfn.PERCENTRANK.INC(customers[days_since_last_purchase],customers[[#This Row],[days_since_last_purchase]]))*4 +1,0)</f>
        <v>4</v>
      </c>
      <c r="O2325" s="1">
        <f>ROUND(_xlfn.PERCENTRANK.INC(customers[total_orders],customers[[#This Row],[total_orders]])*4+1,0)</f>
        <v>3</v>
      </c>
      <c r="P2325" s="1">
        <f>ROUND(_xlfn.PERCENTRANK.INC(customers[total_spend_usd],customers[[#This Row],[total_spend_usd]])*4+1,0)</f>
        <v>5</v>
      </c>
      <c r="Q2325" s="1">
        <v>435</v>
      </c>
      <c r="R2325" s="1" t="str">
        <f>_xlfn.XLOOKUP(Q2325,RFM[RFM Score],RFM[Client Segmentation])</f>
        <v>Loyal Customer</v>
      </c>
    </row>
    <row r="2326" spans="1:18" x14ac:dyDescent="0.3">
      <c r="A2326" t="s">
        <v>2378</v>
      </c>
      <c r="B2326" t="s">
        <v>61</v>
      </c>
      <c r="C2326">
        <v>49</v>
      </c>
      <c r="D2326" t="s">
        <v>8071</v>
      </c>
      <c r="E2326" t="s">
        <v>8084</v>
      </c>
      <c r="F2326" t="s">
        <v>12</v>
      </c>
      <c r="G2326">
        <v>2</v>
      </c>
      <c r="H2326" s="1">
        <v>5175</v>
      </c>
      <c r="I2326">
        <v>8909</v>
      </c>
      <c r="J2326" s="1">
        <v>48</v>
      </c>
      <c r="K2326" t="s">
        <v>25</v>
      </c>
      <c r="L2326" t="s">
        <v>47</v>
      </c>
      <c r="M2326" t="s">
        <v>15</v>
      </c>
      <c r="N2326" s="1">
        <f xml:space="preserve"> ROUND((1 - _xlfn.PERCENTRANK.INC(customers[days_since_last_purchase],customers[[#This Row],[days_since_last_purchase]]))*4 +1,0)</f>
        <v>3</v>
      </c>
      <c r="O2326" s="1">
        <f>ROUND(_xlfn.PERCENTRANK.INC(customers[total_orders],customers[[#This Row],[total_orders]])*4+1,0)</f>
        <v>1</v>
      </c>
      <c r="P2326" s="1">
        <f>ROUND(_xlfn.PERCENTRANK.INC(customers[total_spend_usd],customers[[#This Row],[total_spend_usd]])*4+1,0)</f>
        <v>1</v>
      </c>
      <c r="Q2326" s="1">
        <v>311</v>
      </c>
      <c r="R2326" s="1" t="str">
        <f>_xlfn.XLOOKUP(Q2326,RFM[RFM Score],RFM[Client Segmentation])</f>
        <v>New Customer</v>
      </c>
    </row>
    <row r="2327" spans="1:18" x14ac:dyDescent="0.3">
      <c r="A2327" t="s">
        <v>2379</v>
      </c>
      <c r="B2327" t="s">
        <v>33</v>
      </c>
      <c r="C2327">
        <v>21</v>
      </c>
      <c r="D2327" t="s">
        <v>8069</v>
      </c>
      <c r="E2327" t="s">
        <v>8084</v>
      </c>
      <c r="F2327" t="s">
        <v>17</v>
      </c>
      <c r="G2327">
        <v>12</v>
      </c>
      <c r="H2327" s="1">
        <v>4175</v>
      </c>
      <c r="I2327">
        <v>57136</v>
      </c>
      <c r="J2327" s="1">
        <v>95</v>
      </c>
      <c r="K2327" t="s">
        <v>13</v>
      </c>
      <c r="L2327" t="s">
        <v>19</v>
      </c>
      <c r="M2327" t="s">
        <v>23</v>
      </c>
      <c r="N2327" s="1">
        <f xml:space="preserve"> ROUND((1 - _xlfn.PERCENTRANK.INC(customers[days_since_last_purchase],customers[[#This Row],[days_since_last_purchase]]))*4 +1,0)</f>
        <v>2</v>
      </c>
      <c r="O2327" s="1">
        <f>ROUND(_xlfn.PERCENTRANK.INC(customers[total_orders],customers[[#This Row],[total_orders]])*4+1,0)</f>
        <v>3</v>
      </c>
      <c r="P2327" s="1">
        <f>ROUND(_xlfn.PERCENTRANK.INC(customers[total_spend_usd],customers[[#This Row],[total_spend_usd]])*4+1,0)</f>
        <v>3</v>
      </c>
      <c r="Q2327" s="1">
        <v>233</v>
      </c>
      <c r="R2327" s="1" t="str">
        <f>_xlfn.XLOOKUP(Q2327,RFM[RFM Score],RFM[Client Segmentation])</f>
        <v>Hibernating</v>
      </c>
    </row>
    <row r="2328" spans="1:18" x14ac:dyDescent="0.3">
      <c r="A2328" t="s">
        <v>2380</v>
      </c>
      <c r="B2328" t="s">
        <v>11</v>
      </c>
      <c r="C2328">
        <v>32</v>
      </c>
      <c r="D2328" t="s">
        <v>8070</v>
      </c>
      <c r="E2328" t="s">
        <v>8087</v>
      </c>
      <c r="F2328" t="s">
        <v>17</v>
      </c>
      <c r="G2328">
        <v>65</v>
      </c>
      <c r="H2328" s="1">
        <v>7851</v>
      </c>
      <c r="I2328">
        <v>576731</v>
      </c>
      <c r="J2328" s="1">
        <v>88</v>
      </c>
      <c r="K2328" t="s">
        <v>28</v>
      </c>
      <c r="L2328" t="s">
        <v>34</v>
      </c>
      <c r="M2328" t="s">
        <v>15</v>
      </c>
      <c r="N2328" s="1">
        <f xml:space="preserve"> ROUND((1 - _xlfn.PERCENTRANK.INC(customers[days_since_last_purchase],customers[[#This Row],[days_since_last_purchase]]))*4 +1,0)</f>
        <v>2</v>
      </c>
      <c r="O2328" s="1">
        <f>ROUND(_xlfn.PERCENTRANK.INC(customers[total_orders],customers[[#This Row],[total_orders]])*4+1,0)</f>
        <v>5</v>
      </c>
      <c r="P2328" s="1">
        <f>ROUND(_xlfn.PERCENTRANK.INC(customers[total_spend_usd],customers[[#This Row],[total_spend_usd]])*4+1,0)</f>
        <v>5</v>
      </c>
      <c r="Q2328" s="1">
        <v>255</v>
      </c>
      <c r="R2328" s="1" t="str">
        <f>_xlfn.XLOOKUP(Q2328,RFM[RFM Score],RFM[Client Segmentation])</f>
        <v>At Risk</v>
      </c>
    </row>
    <row r="2329" spans="1:18" x14ac:dyDescent="0.3">
      <c r="A2329" t="s">
        <v>2381</v>
      </c>
      <c r="B2329" t="s">
        <v>36</v>
      </c>
      <c r="C2329">
        <v>38</v>
      </c>
      <c r="D2329" t="s">
        <v>8068</v>
      </c>
      <c r="E2329" t="s">
        <v>8087</v>
      </c>
      <c r="F2329" t="s">
        <v>17</v>
      </c>
      <c r="G2329">
        <v>13</v>
      </c>
      <c r="H2329" s="1">
        <v>11278</v>
      </c>
      <c r="I2329">
        <v>133477</v>
      </c>
      <c r="J2329" s="1">
        <v>5</v>
      </c>
      <c r="K2329" t="s">
        <v>124</v>
      </c>
      <c r="L2329" t="s">
        <v>47</v>
      </c>
      <c r="M2329" t="s">
        <v>23</v>
      </c>
      <c r="N2329" s="1">
        <f xml:space="preserve"> ROUND((1 - _xlfn.PERCENTRANK.INC(customers[days_since_last_purchase],customers[[#This Row],[days_since_last_purchase]]))*4 +1,0)</f>
        <v>5</v>
      </c>
      <c r="O2329" s="1">
        <f>ROUND(_xlfn.PERCENTRANK.INC(customers[total_orders],customers[[#This Row],[total_orders]])*4+1,0)</f>
        <v>3</v>
      </c>
      <c r="P2329" s="1">
        <f>ROUND(_xlfn.PERCENTRANK.INC(customers[total_spend_usd],customers[[#This Row],[total_spend_usd]])*4+1,0)</f>
        <v>4</v>
      </c>
      <c r="Q2329" s="1">
        <v>534</v>
      </c>
      <c r="R2329" s="1" t="str">
        <f>_xlfn.XLOOKUP(Q2329,RFM[RFM Score],RFM[Client Segmentation])</f>
        <v>Need Attention</v>
      </c>
    </row>
    <row r="2330" spans="1:18" x14ac:dyDescent="0.3">
      <c r="A2330" t="s">
        <v>2382</v>
      </c>
      <c r="B2330" t="s">
        <v>11</v>
      </c>
      <c r="C2330">
        <v>18</v>
      </c>
      <c r="D2330" t="s">
        <v>8069</v>
      </c>
      <c r="E2330" t="s">
        <v>8084</v>
      </c>
      <c r="F2330" t="s">
        <v>17</v>
      </c>
      <c r="G2330">
        <v>2</v>
      </c>
      <c r="H2330" s="1">
        <v>5187</v>
      </c>
      <c r="I2330">
        <v>11143</v>
      </c>
      <c r="J2330" s="1">
        <v>120</v>
      </c>
      <c r="K2330" t="s">
        <v>13</v>
      </c>
      <c r="L2330" t="s">
        <v>34</v>
      </c>
      <c r="M2330" t="s">
        <v>23</v>
      </c>
      <c r="N2330" s="1">
        <f xml:space="preserve"> ROUND((1 - _xlfn.PERCENTRANK.INC(customers[days_since_last_purchase],customers[[#This Row],[days_since_last_purchase]]))*4 +1,0)</f>
        <v>2</v>
      </c>
      <c r="O2330" s="1">
        <f>ROUND(_xlfn.PERCENTRANK.INC(customers[total_orders],customers[[#This Row],[total_orders]])*4+1,0)</f>
        <v>1</v>
      </c>
      <c r="P2330" s="1">
        <f>ROUND(_xlfn.PERCENTRANK.INC(customers[total_spend_usd],customers[[#This Row],[total_spend_usd]])*4+1,0)</f>
        <v>2</v>
      </c>
      <c r="Q2330" s="1">
        <v>212</v>
      </c>
      <c r="R2330" s="1" t="str">
        <f>_xlfn.XLOOKUP(Q2330,RFM[RFM Score],RFM[Client Segmentation])</f>
        <v>Hibernating</v>
      </c>
    </row>
    <row r="2331" spans="1:18" x14ac:dyDescent="0.3">
      <c r="A2331" t="s">
        <v>2383</v>
      </c>
      <c r="B2331" t="s">
        <v>11</v>
      </c>
      <c r="C2331">
        <v>56</v>
      </c>
      <c r="D2331" t="s">
        <v>8072</v>
      </c>
      <c r="E2331" t="s">
        <v>8084</v>
      </c>
      <c r="F2331" t="s">
        <v>12</v>
      </c>
      <c r="G2331">
        <v>37</v>
      </c>
      <c r="H2331" s="1">
        <v>5017</v>
      </c>
      <c r="I2331">
        <v>170593</v>
      </c>
      <c r="J2331" s="1">
        <v>16</v>
      </c>
      <c r="K2331" t="s">
        <v>25</v>
      </c>
      <c r="L2331" t="s">
        <v>19</v>
      </c>
      <c r="M2331" t="s">
        <v>15</v>
      </c>
      <c r="N2331" s="1">
        <f xml:space="preserve"> ROUND((1 - _xlfn.PERCENTRANK.INC(customers[days_since_last_purchase],customers[[#This Row],[days_since_last_purchase]]))*4 +1,0)</f>
        <v>4</v>
      </c>
      <c r="O2331" s="1">
        <f>ROUND(_xlfn.PERCENTRANK.INC(customers[total_orders],customers[[#This Row],[total_orders]])*4+1,0)</f>
        <v>5</v>
      </c>
      <c r="P2331" s="1">
        <f>ROUND(_xlfn.PERCENTRANK.INC(customers[total_spend_usd],customers[[#This Row],[total_spend_usd]])*4+1,0)</f>
        <v>4</v>
      </c>
      <c r="Q2331" s="1">
        <v>454</v>
      </c>
      <c r="R2331" s="1" t="str">
        <f>_xlfn.XLOOKUP(Q2331,RFM[RFM Score],RFM[Client Segmentation])</f>
        <v>Champion</v>
      </c>
    </row>
    <row r="2332" spans="1:18" x14ac:dyDescent="0.3">
      <c r="A2332" t="s">
        <v>2384</v>
      </c>
      <c r="B2332" t="s">
        <v>68</v>
      </c>
      <c r="C2332">
        <v>45</v>
      </c>
      <c r="D2332" t="s">
        <v>8071</v>
      </c>
      <c r="E2332" t="s">
        <v>8087</v>
      </c>
      <c r="F2332" t="s">
        <v>17</v>
      </c>
      <c r="G2332">
        <v>41</v>
      </c>
      <c r="H2332" s="1">
        <v>770</v>
      </c>
      <c r="I2332">
        <v>320334</v>
      </c>
      <c r="J2332" s="1">
        <v>47</v>
      </c>
      <c r="K2332" t="s">
        <v>18</v>
      </c>
      <c r="L2332" t="s">
        <v>22</v>
      </c>
      <c r="M2332" t="s">
        <v>23</v>
      </c>
      <c r="N2332" s="1">
        <f xml:space="preserve"> ROUND((1 - _xlfn.PERCENTRANK.INC(customers[days_since_last_purchase],customers[[#This Row],[days_since_last_purchase]]))*4 +1,0)</f>
        <v>3</v>
      </c>
      <c r="O2332" s="1">
        <f>ROUND(_xlfn.PERCENTRANK.INC(customers[total_orders],customers[[#This Row],[total_orders]])*4+1,0)</f>
        <v>5</v>
      </c>
      <c r="P2332" s="1">
        <f>ROUND(_xlfn.PERCENTRANK.INC(customers[total_spend_usd],customers[[#This Row],[total_spend_usd]])*4+1,0)</f>
        <v>5</v>
      </c>
      <c r="Q2332" s="1">
        <v>355</v>
      </c>
      <c r="R2332" s="1" t="str">
        <f>_xlfn.XLOOKUP(Q2332,RFM[RFM Score],RFM[Client Segmentation])</f>
        <v>Loyal Customer</v>
      </c>
    </row>
    <row r="2333" spans="1:18" x14ac:dyDescent="0.3">
      <c r="A2333" t="s">
        <v>2385</v>
      </c>
      <c r="B2333" t="s">
        <v>11</v>
      </c>
      <c r="C2333">
        <v>39</v>
      </c>
      <c r="D2333" t="s">
        <v>8068</v>
      </c>
      <c r="E2333" t="s">
        <v>8085</v>
      </c>
      <c r="F2333" t="s">
        <v>17</v>
      </c>
      <c r="G2333">
        <v>15</v>
      </c>
      <c r="H2333" s="1">
        <v>21337</v>
      </c>
      <c r="I2333">
        <v>300737</v>
      </c>
      <c r="J2333" s="1">
        <v>19</v>
      </c>
      <c r="K2333" t="s">
        <v>21</v>
      </c>
      <c r="L2333" t="s">
        <v>19</v>
      </c>
      <c r="M2333" t="s">
        <v>23</v>
      </c>
      <c r="N2333" s="1">
        <f xml:space="preserve"> ROUND((1 - _xlfn.PERCENTRANK.INC(customers[days_since_last_purchase],customers[[#This Row],[days_since_last_purchase]]))*4 +1,0)</f>
        <v>4</v>
      </c>
      <c r="O2333" s="1">
        <f>ROUND(_xlfn.PERCENTRANK.INC(customers[total_orders],customers[[#This Row],[total_orders]])*4+1,0)</f>
        <v>3</v>
      </c>
      <c r="P2333" s="1">
        <f>ROUND(_xlfn.PERCENTRANK.INC(customers[total_spend_usd],customers[[#This Row],[total_spend_usd]])*4+1,0)</f>
        <v>5</v>
      </c>
      <c r="Q2333" s="1">
        <v>435</v>
      </c>
      <c r="R2333" s="1" t="str">
        <f>_xlfn.XLOOKUP(Q2333,RFM[RFM Score],RFM[Client Segmentation])</f>
        <v>Loyal Customer</v>
      </c>
    </row>
    <row r="2334" spans="1:18" x14ac:dyDescent="0.3">
      <c r="A2334" t="s">
        <v>2386</v>
      </c>
      <c r="B2334" t="s">
        <v>33</v>
      </c>
      <c r="C2334">
        <v>30</v>
      </c>
      <c r="D2334" t="s">
        <v>8070</v>
      </c>
      <c r="E2334" t="s">
        <v>8084</v>
      </c>
      <c r="F2334" t="s">
        <v>12</v>
      </c>
      <c r="G2334">
        <v>12</v>
      </c>
      <c r="H2334" s="1">
        <v>2716</v>
      </c>
      <c r="I2334">
        <v>36257</v>
      </c>
      <c r="J2334" s="1">
        <v>64</v>
      </c>
      <c r="K2334" t="s">
        <v>28</v>
      </c>
      <c r="L2334" t="s">
        <v>14</v>
      </c>
      <c r="M2334" t="s">
        <v>23</v>
      </c>
      <c r="N2334" s="1">
        <f xml:space="preserve"> ROUND((1 - _xlfn.PERCENTRANK.INC(customers[days_since_last_purchase],customers[[#This Row],[days_since_last_purchase]]))*4 +1,0)</f>
        <v>2</v>
      </c>
      <c r="O2334" s="1">
        <f>ROUND(_xlfn.PERCENTRANK.INC(customers[total_orders],customers[[#This Row],[total_orders]])*4+1,0)</f>
        <v>3</v>
      </c>
      <c r="P2334" s="1">
        <f>ROUND(_xlfn.PERCENTRANK.INC(customers[total_spend_usd],customers[[#This Row],[total_spend_usd]])*4+1,0)</f>
        <v>2</v>
      </c>
      <c r="Q2334" s="1">
        <v>232</v>
      </c>
      <c r="R2334" s="1" t="str">
        <f>_xlfn.XLOOKUP(Q2334,RFM[RFM Score],RFM[Client Segmentation])</f>
        <v>Hibernating</v>
      </c>
    </row>
    <row r="2335" spans="1:18" x14ac:dyDescent="0.3">
      <c r="A2335" t="s">
        <v>2387</v>
      </c>
      <c r="B2335" t="s">
        <v>214</v>
      </c>
      <c r="C2335">
        <v>19</v>
      </c>
      <c r="D2335" t="s">
        <v>8069</v>
      </c>
      <c r="E2335" t="s">
        <v>8084</v>
      </c>
      <c r="F2335" t="s">
        <v>17</v>
      </c>
      <c r="G2335">
        <v>29</v>
      </c>
      <c r="H2335" s="1">
        <v>1905</v>
      </c>
      <c r="I2335">
        <v>52012</v>
      </c>
      <c r="J2335" s="1">
        <v>17</v>
      </c>
      <c r="K2335" t="s">
        <v>13</v>
      </c>
      <c r="L2335" t="s">
        <v>34</v>
      </c>
      <c r="M2335" t="s">
        <v>23</v>
      </c>
      <c r="N2335" s="1">
        <f xml:space="preserve"> ROUND((1 - _xlfn.PERCENTRANK.INC(customers[days_since_last_purchase],customers[[#This Row],[days_since_last_purchase]]))*4 +1,0)</f>
        <v>4</v>
      </c>
      <c r="O2335" s="1">
        <f>ROUND(_xlfn.PERCENTRANK.INC(customers[total_orders],customers[[#This Row],[total_orders]])*4+1,0)</f>
        <v>4</v>
      </c>
      <c r="P2335" s="1">
        <f>ROUND(_xlfn.PERCENTRANK.INC(customers[total_spend_usd],customers[[#This Row],[total_spend_usd]])*4+1,0)</f>
        <v>3</v>
      </c>
      <c r="Q2335" s="1">
        <v>443</v>
      </c>
      <c r="R2335" s="1" t="str">
        <f>_xlfn.XLOOKUP(Q2335,RFM[RFM Score],RFM[Client Segmentation])</f>
        <v>Need Attention</v>
      </c>
    </row>
    <row r="2336" spans="1:18" x14ac:dyDescent="0.3">
      <c r="A2336" t="s">
        <v>2388</v>
      </c>
      <c r="B2336" t="s">
        <v>96</v>
      </c>
      <c r="C2336">
        <v>35</v>
      </c>
      <c r="D2336" t="s">
        <v>8068</v>
      </c>
      <c r="E2336" t="s">
        <v>8084</v>
      </c>
      <c r="F2336" t="s">
        <v>17</v>
      </c>
      <c r="G2336">
        <v>7</v>
      </c>
      <c r="H2336" s="1">
        <v>550</v>
      </c>
      <c r="I2336">
        <v>32981</v>
      </c>
      <c r="J2336" s="1">
        <v>29</v>
      </c>
      <c r="K2336" t="s">
        <v>52</v>
      </c>
      <c r="L2336" t="s">
        <v>19</v>
      </c>
      <c r="M2336" t="s">
        <v>23</v>
      </c>
      <c r="N2336" s="1">
        <f xml:space="preserve"> ROUND((1 - _xlfn.PERCENTRANK.INC(customers[days_since_last_purchase],customers[[#This Row],[days_since_last_purchase]]))*4 +1,0)</f>
        <v>3</v>
      </c>
      <c r="O2336" s="1">
        <f>ROUND(_xlfn.PERCENTRANK.INC(customers[total_orders],customers[[#This Row],[total_orders]])*4+1,0)</f>
        <v>2</v>
      </c>
      <c r="P2336" s="1">
        <f>ROUND(_xlfn.PERCENTRANK.INC(customers[total_spend_usd],customers[[#This Row],[total_spend_usd]])*4+1,0)</f>
        <v>2</v>
      </c>
      <c r="Q2336" s="1">
        <v>322</v>
      </c>
      <c r="R2336" s="1" t="str">
        <f>_xlfn.XLOOKUP(Q2336,RFM[RFM Score],RFM[Client Segmentation])</f>
        <v>Hibernating</v>
      </c>
    </row>
    <row r="2337" spans="1:18" x14ac:dyDescent="0.3">
      <c r="A2337" t="s">
        <v>2389</v>
      </c>
      <c r="B2337" t="s">
        <v>51</v>
      </c>
      <c r="C2337">
        <v>49</v>
      </c>
      <c r="D2337" t="s">
        <v>8071</v>
      </c>
      <c r="E2337" t="s">
        <v>8084</v>
      </c>
      <c r="F2337" t="s">
        <v>17</v>
      </c>
      <c r="G2337">
        <v>17</v>
      </c>
      <c r="H2337" s="1">
        <v>10662</v>
      </c>
      <c r="I2337">
        <v>156275</v>
      </c>
      <c r="J2337" s="1">
        <v>76</v>
      </c>
      <c r="K2337" t="s">
        <v>28</v>
      </c>
      <c r="L2337" t="s">
        <v>14</v>
      </c>
      <c r="M2337" t="s">
        <v>23</v>
      </c>
      <c r="N2337" s="1">
        <f xml:space="preserve"> ROUND((1 - _xlfn.PERCENTRANK.INC(customers[days_since_last_purchase],customers[[#This Row],[days_since_last_purchase]]))*4 +1,0)</f>
        <v>2</v>
      </c>
      <c r="O2337" s="1">
        <f>ROUND(_xlfn.PERCENTRANK.INC(customers[total_orders],customers[[#This Row],[total_orders]])*4+1,0)</f>
        <v>3</v>
      </c>
      <c r="P2337" s="1">
        <f>ROUND(_xlfn.PERCENTRANK.INC(customers[total_spend_usd],customers[[#This Row],[total_spend_usd]])*4+1,0)</f>
        <v>4</v>
      </c>
      <c r="Q2337" s="1">
        <v>234</v>
      </c>
      <c r="R2337" s="1" t="str">
        <f>_xlfn.XLOOKUP(Q2337,RFM[RFM Score],RFM[Client Segmentation])</f>
        <v>At Risk</v>
      </c>
    </row>
    <row r="2338" spans="1:18" x14ac:dyDescent="0.3">
      <c r="A2338" t="s">
        <v>2390</v>
      </c>
      <c r="B2338" t="s">
        <v>88</v>
      </c>
      <c r="C2338">
        <v>18</v>
      </c>
      <c r="D2338" t="s">
        <v>8069</v>
      </c>
      <c r="E2338" t="s">
        <v>8087</v>
      </c>
      <c r="F2338" t="s">
        <v>12</v>
      </c>
      <c r="G2338">
        <v>8</v>
      </c>
      <c r="H2338" s="1">
        <v>2278</v>
      </c>
      <c r="I2338">
        <v>1711</v>
      </c>
      <c r="J2338" s="1">
        <v>300</v>
      </c>
      <c r="K2338" t="s">
        <v>21</v>
      </c>
      <c r="L2338" t="s">
        <v>45</v>
      </c>
      <c r="M2338" t="s">
        <v>15</v>
      </c>
      <c r="N2338" s="1">
        <f xml:space="preserve"> ROUND((1 - _xlfn.PERCENTRANK.INC(customers[days_since_last_purchase],customers[[#This Row],[days_since_last_purchase]]))*4 +1,0)</f>
        <v>1</v>
      </c>
      <c r="O2338" s="1">
        <f>ROUND(_xlfn.PERCENTRANK.INC(customers[total_orders],customers[[#This Row],[total_orders]])*4+1,0)</f>
        <v>2</v>
      </c>
      <c r="P2338" s="1">
        <f>ROUND(_xlfn.PERCENTRANK.INC(customers[total_spend_usd],customers[[#This Row],[total_spend_usd]])*4+1,0)</f>
        <v>1</v>
      </c>
      <c r="Q2338" s="1">
        <v>121</v>
      </c>
      <c r="R2338" s="1" t="str">
        <f>_xlfn.XLOOKUP(Q2338,RFM[RFM Score],RFM[Client Segmentation])</f>
        <v>Lost</v>
      </c>
    </row>
    <row r="2339" spans="1:18" x14ac:dyDescent="0.3">
      <c r="A2339" t="s">
        <v>2391</v>
      </c>
      <c r="B2339" t="s">
        <v>11</v>
      </c>
      <c r="C2339">
        <v>34</v>
      </c>
      <c r="D2339" t="s">
        <v>8070</v>
      </c>
      <c r="E2339" t="s">
        <v>8084</v>
      </c>
      <c r="F2339" t="s">
        <v>17</v>
      </c>
      <c r="G2339">
        <v>10</v>
      </c>
      <c r="H2339" s="1">
        <v>5827</v>
      </c>
      <c r="I2339">
        <v>57906</v>
      </c>
      <c r="J2339" s="1">
        <v>21</v>
      </c>
      <c r="K2339" t="s">
        <v>25</v>
      </c>
      <c r="L2339" t="s">
        <v>19</v>
      </c>
      <c r="M2339" t="s">
        <v>23</v>
      </c>
      <c r="N2339" s="1">
        <f xml:space="preserve"> ROUND((1 - _xlfn.PERCENTRANK.INC(customers[days_since_last_purchase],customers[[#This Row],[days_since_last_purchase]]))*4 +1,0)</f>
        <v>4</v>
      </c>
      <c r="O2339" s="1">
        <f>ROUND(_xlfn.PERCENTRANK.INC(customers[total_orders],customers[[#This Row],[total_orders]])*4+1,0)</f>
        <v>3</v>
      </c>
      <c r="P2339" s="1">
        <f>ROUND(_xlfn.PERCENTRANK.INC(customers[total_spend_usd],customers[[#This Row],[total_spend_usd]])*4+1,0)</f>
        <v>3</v>
      </c>
      <c r="Q2339" s="1">
        <v>433</v>
      </c>
      <c r="R2339" s="1" t="str">
        <f>_xlfn.XLOOKUP(Q2339,RFM[RFM Score],RFM[Client Segmentation])</f>
        <v>Potential Loyalist</v>
      </c>
    </row>
    <row r="2340" spans="1:18" x14ac:dyDescent="0.3">
      <c r="A2340" t="s">
        <v>2392</v>
      </c>
      <c r="B2340" t="s">
        <v>68</v>
      </c>
      <c r="C2340">
        <v>34</v>
      </c>
      <c r="D2340" t="s">
        <v>8070</v>
      </c>
      <c r="E2340" t="s">
        <v>8084</v>
      </c>
      <c r="F2340" t="s">
        <v>17</v>
      </c>
      <c r="G2340">
        <v>19</v>
      </c>
      <c r="H2340" s="1">
        <v>7605</v>
      </c>
      <c r="I2340">
        <v>129102</v>
      </c>
      <c r="J2340" s="1">
        <v>6</v>
      </c>
      <c r="K2340" t="s">
        <v>25</v>
      </c>
      <c r="L2340" t="s">
        <v>47</v>
      </c>
      <c r="M2340" t="s">
        <v>23</v>
      </c>
      <c r="N2340" s="1">
        <f xml:space="preserve"> ROUND((1 - _xlfn.PERCENTRANK.INC(customers[days_since_last_purchase],customers[[#This Row],[days_since_last_purchase]]))*4 +1,0)</f>
        <v>5</v>
      </c>
      <c r="O2340" s="1">
        <f>ROUND(_xlfn.PERCENTRANK.INC(customers[total_orders],customers[[#This Row],[total_orders]])*4+1,0)</f>
        <v>4</v>
      </c>
      <c r="P2340" s="1">
        <f>ROUND(_xlfn.PERCENTRANK.INC(customers[total_spend_usd],customers[[#This Row],[total_spend_usd]])*4+1,0)</f>
        <v>4</v>
      </c>
      <c r="Q2340" s="1">
        <v>544</v>
      </c>
      <c r="R2340" s="1" t="str">
        <f>_xlfn.XLOOKUP(Q2340,RFM[RFM Score],RFM[Client Segmentation])</f>
        <v>Champion</v>
      </c>
    </row>
    <row r="2341" spans="1:18" x14ac:dyDescent="0.3">
      <c r="A2341" t="s">
        <v>2393</v>
      </c>
      <c r="B2341" t="s">
        <v>33</v>
      </c>
      <c r="C2341">
        <v>32</v>
      </c>
      <c r="D2341" t="s">
        <v>8070</v>
      </c>
      <c r="E2341" t="s">
        <v>8085</v>
      </c>
      <c r="F2341" t="s">
        <v>17</v>
      </c>
      <c r="G2341">
        <v>6</v>
      </c>
      <c r="H2341" s="1">
        <v>5653</v>
      </c>
      <c r="I2341">
        <v>35015</v>
      </c>
      <c r="J2341" s="1">
        <v>54</v>
      </c>
      <c r="K2341" t="s">
        <v>98</v>
      </c>
      <c r="L2341" t="s">
        <v>19</v>
      </c>
      <c r="M2341" t="s">
        <v>23</v>
      </c>
      <c r="N2341" s="1">
        <f xml:space="preserve"> ROUND((1 - _xlfn.PERCENTRANK.INC(customers[days_since_last_purchase],customers[[#This Row],[days_since_last_purchase]]))*4 +1,0)</f>
        <v>3</v>
      </c>
      <c r="O2341" s="1">
        <f>ROUND(_xlfn.PERCENTRANK.INC(customers[total_orders],customers[[#This Row],[total_orders]])*4+1,0)</f>
        <v>2</v>
      </c>
      <c r="P2341" s="1">
        <f>ROUND(_xlfn.PERCENTRANK.INC(customers[total_spend_usd],customers[[#This Row],[total_spend_usd]])*4+1,0)</f>
        <v>2</v>
      </c>
      <c r="Q2341" s="1">
        <v>322</v>
      </c>
      <c r="R2341" s="1" t="str">
        <f>_xlfn.XLOOKUP(Q2341,RFM[RFM Score],RFM[Client Segmentation])</f>
        <v>Hibernating</v>
      </c>
    </row>
    <row r="2342" spans="1:18" x14ac:dyDescent="0.3">
      <c r="A2342" t="s">
        <v>2394</v>
      </c>
      <c r="B2342" t="s">
        <v>11</v>
      </c>
      <c r="C2342">
        <v>18</v>
      </c>
      <c r="D2342" t="s">
        <v>8069</v>
      </c>
      <c r="E2342" t="s">
        <v>8087</v>
      </c>
      <c r="F2342" t="s">
        <v>17</v>
      </c>
      <c r="G2342">
        <v>25</v>
      </c>
      <c r="H2342" s="1">
        <v>1332</v>
      </c>
      <c r="I2342">
        <v>33184</v>
      </c>
      <c r="J2342" s="1">
        <v>60</v>
      </c>
      <c r="K2342" t="s">
        <v>25</v>
      </c>
      <c r="L2342" t="s">
        <v>14</v>
      </c>
      <c r="M2342" t="s">
        <v>15</v>
      </c>
      <c r="N2342" s="1">
        <f xml:space="preserve"> ROUND((1 - _xlfn.PERCENTRANK.INC(customers[days_since_last_purchase],customers[[#This Row],[days_since_last_purchase]]))*4 +1,0)</f>
        <v>2</v>
      </c>
      <c r="O2342" s="1">
        <f>ROUND(_xlfn.PERCENTRANK.INC(customers[total_orders],customers[[#This Row],[total_orders]])*4+1,0)</f>
        <v>4</v>
      </c>
      <c r="P2342" s="1">
        <f>ROUND(_xlfn.PERCENTRANK.INC(customers[total_spend_usd],customers[[#This Row],[total_spend_usd]])*4+1,0)</f>
        <v>2</v>
      </c>
      <c r="Q2342" s="1">
        <v>242</v>
      </c>
      <c r="R2342" s="1" t="str">
        <f>_xlfn.XLOOKUP(Q2342,RFM[RFM Score],RFM[Client Segmentation])</f>
        <v>At Risk</v>
      </c>
    </row>
    <row r="2343" spans="1:18" x14ac:dyDescent="0.3">
      <c r="A2343" t="s">
        <v>2395</v>
      </c>
      <c r="B2343" t="s">
        <v>49</v>
      </c>
      <c r="C2343">
        <v>36</v>
      </c>
      <c r="D2343" t="s">
        <v>8068</v>
      </c>
      <c r="E2343" t="s">
        <v>8085</v>
      </c>
      <c r="F2343" t="s">
        <v>17</v>
      </c>
      <c r="G2343">
        <v>28</v>
      </c>
      <c r="H2343" s="1">
        <v>10998</v>
      </c>
      <c r="I2343">
        <v>318609</v>
      </c>
      <c r="J2343" s="1">
        <v>19</v>
      </c>
      <c r="K2343" t="s">
        <v>98</v>
      </c>
      <c r="L2343" t="s">
        <v>34</v>
      </c>
      <c r="M2343" t="s">
        <v>15</v>
      </c>
      <c r="N2343" s="1">
        <f xml:space="preserve"> ROUND((1 - _xlfn.PERCENTRANK.INC(customers[days_since_last_purchase],customers[[#This Row],[days_since_last_purchase]]))*4 +1,0)</f>
        <v>4</v>
      </c>
      <c r="O2343" s="1">
        <f>ROUND(_xlfn.PERCENTRANK.INC(customers[total_orders],customers[[#This Row],[total_orders]])*4+1,0)</f>
        <v>4</v>
      </c>
      <c r="P2343" s="1">
        <f>ROUND(_xlfn.PERCENTRANK.INC(customers[total_spend_usd],customers[[#This Row],[total_spend_usd]])*4+1,0)</f>
        <v>5</v>
      </c>
      <c r="Q2343" s="1">
        <v>445</v>
      </c>
      <c r="R2343" s="1" t="str">
        <f>_xlfn.XLOOKUP(Q2343,RFM[RFM Score],RFM[Client Segmentation])</f>
        <v>Champion</v>
      </c>
    </row>
    <row r="2344" spans="1:18" x14ac:dyDescent="0.3">
      <c r="A2344" t="s">
        <v>2396</v>
      </c>
      <c r="B2344" t="s">
        <v>88</v>
      </c>
      <c r="C2344">
        <v>28</v>
      </c>
      <c r="D2344" t="s">
        <v>8070</v>
      </c>
      <c r="E2344" t="s">
        <v>8087</v>
      </c>
      <c r="F2344" t="s">
        <v>17</v>
      </c>
      <c r="G2344">
        <v>53</v>
      </c>
      <c r="H2344" s="1">
        <v>4631</v>
      </c>
      <c r="I2344">
        <v>213485</v>
      </c>
      <c r="J2344" s="1">
        <v>104</v>
      </c>
      <c r="K2344" t="s">
        <v>18</v>
      </c>
      <c r="L2344" t="s">
        <v>34</v>
      </c>
      <c r="M2344" t="s">
        <v>23</v>
      </c>
      <c r="N2344" s="1">
        <f xml:space="preserve"> ROUND((1 - _xlfn.PERCENTRANK.INC(customers[days_since_last_purchase],customers[[#This Row],[days_since_last_purchase]]))*4 +1,0)</f>
        <v>2</v>
      </c>
      <c r="O2344" s="1">
        <f>ROUND(_xlfn.PERCENTRANK.INC(customers[total_orders],customers[[#This Row],[total_orders]])*4+1,0)</f>
        <v>5</v>
      </c>
      <c r="P2344" s="1">
        <f>ROUND(_xlfn.PERCENTRANK.INC(customers[total_spend_usd],customers[[#This Row],[total_spend_usd]])*4+1,0)</f>
        <v>4</v>
      </c>
      <c r="Q2344" s="1">
        <v>254</v>
      </c>
      <c r="R2344" s="1" t="str">
        <f>_xlfn.XLOOKUP(Q2344,RFM[RFM Score],RFM[Client Segmentation])</f>
        <v>At Risk</v>
      </c>
    </row>
    <row r="2345" spans="1:18" x14ac:dyDescent="0.3">
      <c r="A2345" t="s">
        <v>2397</v>
      </c>
      <c r="B2345" t="s">
        <v>11</v>
      </c>
      <c r="C2345">
        <v>22</v>
      </c>
      <c r="D2345" t="s">
        <v>8069</v>
      </c>
      <c r="E2345" t="s">
        <v>8086</v>
      </c>
      <c r="F2345" t="s">
        <v>17</v>
      </c>
      <c r="G2345">
        <v>3</v>
      </c>
      <c r="H2345" s="1">
        <v>17991</v>
      </c>
      <c r="I2345">
        <v>58086</v>
      </c>
      <c r="J2345" s="1">
        <v>43</v>
      </c>
      <c r="K2345" t="s">
        <v>40</v>
      </c>
      <c r="L2345" t="s">
        <v>19</v>
      </c>
      <c r="M2345" t="s">
        <v>23</v>
      </c>
      <c r="N2345" s="1">
        <f xml:space="preserve"> ROUND((1 - _xlfn.PERCENTRANK.INC(customers[days_since_last_purchase],customers[[#This Row],[days_since_last_purchase]]))*4 +1,0)</f>
        <v>3</v>
      </c>
      <c r="O2345" s="1">
        <f>ROUND(_xlfn.PERCENTRANK.INC(customers[total_orders],customers[[#This Row],[total_orders]])*4+1,0)</f>
        <v>1</v>
      </c>
      <c r="P2345" s="1">
        <f>ROUND(_xlfn.PERCENTRANK.INC(customers[total_spend_usd],customers[[#This Row],[total_spend_usd]])*4+1,0)</f>
        <v>3</v>
      </c>
      <c r="Q2345" s="1">
        <v>313</v>
      </c>
      <c r="R2345" s="1" t="str">
        <f>_xlfn.XLOOKUP(Q2345,RFM[RFM Score],RFM[Client Segmentation])</f>
        <v>Promising</v>
      </c>
    </row>
    <row r="2346" spans="1:18" x14ac:dyDescent="0.3">
      <c r="A2346" t="s">
        <v>2398</v>
      </c>
      <c r="B2346" t="s">
        <v>43</v>
      </c>
      <c r="C2346">
        <v>28</v>
      </c>
      <c r="D2346" t="s">
        <v>8070</v>
      </c>
      <c r="E2346" t="s">
        <v>8087</v>
      </c>
      <c r="F2346" t="s">
        <v>17</v>
      </c>
      <c r="G2346">
        <v>26</v>
      </c>
      <c r="H2346" s="1">
        <v>21548</v>
      </c>
      <c r="I2346">
        <v>485907</v>
      </c>
      <c r="J2346" s="1">
        <v>0</v>
      </c>
      <c r="K2346" t="s">
        <v>98</v>
      </c>
      <c r="L2346" t="s">
        <v>14</v>
      </c>
      <c r="M2346" t="s">
        <v>23</v>
      </c>
      <c r="N2346" s="1">
        <f xml:space="preserve"> ROUND((1 - _xlfn.PERCENTRANK.INC(customers[days_since_last_purchase],customers[[#This Row],[days_since_last_purchase]]))*4 +1,0)</f>
        <v>5</v>
      </c>
      <c r="O2346" s="1">
        <f>ROUND(_xlfn.PERCENTRANK.INC(customers[total_orders],customers[[#This Row],[total_orders]])*4+1,0)</f>
        <v>4</v>
      </c>
      <c r="P2346" s="1">
        <f>ROUND(_xlfn.PERCENTRANK.INC(customers[total_spend_usd],customers[[#This Row],[total_spend_usd]])*4+1,0)</f>
        <v>5</v>
      </c>
      <c r="Q2346" s="1">
        <v>545</v>
      </c>
      <c r="R2346" s="1" t="str">
        <f>_xlfn.XLOOKUP(Q2346,RFM[RFM Score],RFM[Client Segmentation])</f>
        <v>Champion</v>
      </c>
    </row>
    <row r="2347" spans="1:18" x14ac:dyDescent="0.3">
      <c r="A2347" t="s">
        <v>2399</v>
      </c>
      <c r="B2347" t="s">
        <v>11</v>
      </c>
      <c r="C2347">
        <v>28</v>
      </c>
      <c r="D2347" t="s">
        <v>8070</v>
      </c>
      <c r="E2347" t="s">
        <v>8084</v>
      </c>
      <c r="F2347" t="s">
        <v>17</v>
      </c>
      <c r="G2347">
        <v>42</v>
      </c>
      <c r="H2347" s="1">
        <v>368</v>
      </c>
      <c r="I2347">
        <v>160121</v>
      </c>
      <c r="J2347" s="1">
        <v>90</v>
      </c>
      <c r="K2347" t="s">
        <v>28</v>
      </c>
      <c r="L2347" t="s">
        <v>34</v>
      </c>
      <c r="M2347" t="s">
        <v>15</v>
      </c>
      <c r="N2347" s="1">
        <f xml:space="preserve"> ROUND((1 - _xlfn.PERCENTRANK.INC(customers[days_since_last_purchase],customers[[#This Row],[days_since_last_purchase]]))*4 +1,0)</f>
        <v>2</v>
      </c>
      <c r="O2347" s="1">
        <f>ROUND(_xlfn.PERCENTRANK.INC(customers[total_orders],customers[[#This Row],[total_orders]])*4+1,0)</f>
        <v>5</v>
      </c>
      <c r="P2347" s="1">
        <f>ROUND(_xlfn.PERCENTRANK.INC(customers[total_spend_usd],customers[[#This Row],[total_spend_usd]])*4+1,0)</f>
        <v>4</v>
      </c>
      <c r="Q2347" s="1">
        <v>254</v>
      </c>
      <c r="R2347" s="1" t="str">
        <f>_xlfn.XLOOKUP(Q2347,RFM[RFM Score],RFM[Client Segmentation])</f>
        <v>At Risk</v>
      </c>
    </row>
    <row r="2348" spans="1:18" x14ac:dyDescent="0.3">
      <c r="A2348" t="s">
        <v>2400</v>
      </c>
      <c r="B2348" t="s">
        <v>43</v>
      </c>
      <c r="C2348">
        <v>21</v>
      </c>
      <c r="D2348" t="s">
        <v>8069</v>
      </c>
      <c r="E2348" t="s">
        <v>8087</v>
      </c>
      <c r="F2348" t="s">
        <v>12</v>
      </c>
      <c r="G2348">
        <v>17</v>
      </c>
      <c r="H2348" s="1">
        <v>2796</v>
      </c>
      <c r="I2348">
        <v>44292</v>
      </c>
      <c r="J2348" s="1">
        <v>153</v>
      </c>
      <c r="K2348" t="s">
        <v>28</v>
      </c>
      <c r="L2348" t="s">
        <v>45</v>
      </c>
      <c r="M2348" t="s">
        <v>23</v>
      </c>
      <c r="N2348" s="1">
        <f xml:space="preserve"> ROUND((1 - _xlfn.PERCENTRANK.INC(customers[days_since_last_purchase],customers[[#This Row],[days_since_last_purchase]]))*4 +1,0)</f>
        <v>1</v>
      </c>
      <c r="O2348" s="1">
        <f>ROUND(_xlfn.PERCENTRANK.INC(customers[total_orders],customers[[#This Row],[total_orders]])*4+1,0)</f>
        <v>3</v>
      </c>
      <c r="P2348" s="1">
        <f>ROUND(_xlfn.PERCENTRANK.INC(customers[total_spend_usd],customers[[#This Row],[total_spend_usd]])*4+1,0)</f>
        <v>2</v>
      </c>
      <c r="Q2348" s="1">
        <v>132</v>
      </c>
      <c r="R2348" s="1" t="str">
        <f>_xlfn.XLOOKUP(Q2348,RFM[RFM Score],RFM[Client Segmentation])</f>
        <v>Hibernating</v>
      </c>
    </row>
    <row r="2349" spans="1:18" x14ac:dyDescent="0.3">
      <c r="A2349" t="s">
        <v>2401</v>
      </c>
      <c r="B2349" t="s">
        <v>61</v>
      </c>
      <c r="C2349">
        <v>44</v>
      </c>
      <c r="D2349" t="s">
        <v>8068</v>
      </c>
      <c r="E2349" t="s">
        <v>8085</v>
      </c>
      <c r="F2349" t="s">
        <v>17</v>
      </c>
      <c r="G2349">
        <v>9</v>
      </c>
      <c r="H2349" s="1">
        <v>12891</v>
      </c>
      <c r="I2349">
        <v>117865</v>
      </c>
      <c r="J2349" s="1">
        <v>83</v>
      </c>
      <c r="K2349" t="s">
        <v>40</v>
      </c>
      <c r="L2349" t="s">
        <v>45</v>
      </c>
      <c r="M2349" t="s">
        <v>23</v>
      </c>
      <c r="N2349" s="1">
        <f xml:space="preserve"> ROUND((1 - _xlfn.PERCENTRANK.INC(customers[days_since_last_purchase],customers[[#This Row],[days_since_last_purchase]]))*4 +1,0)</f>
        <v>2</v>
      </c>
      <c r="O2349" s="1">
        <f>ROUND(_xlfn.PERCENTRANK.INC(customers[total_orders],customers[[#This Row],[total_orders]])*4+1,0)</f>
        <v>2</v>
      </c>
      <c r="P2349" s="1">
        <f>ROUND(_xlfn.PERCENTRANK.INC(customers[total_spend_usd],customers[[#This Row],[total_spend_usd]])*4+1,0)</f>
        <v>4</v>
      </c>
      <c r="Q2349" s="1">
        <v>224</v>
      </c>
      <c r="R2349" s="1" t="str">
        <f>_xlfn.XLOOKUP(Q2349,RFM[RFM Score],RFM[Client Segmentation])</f>
        <v>At Risk</v>
      </c>
    </row>
    <row r="2350" spans="1:18" x14ac:dyDescent="0.3">
      <c r="A2350" t="s">
        <v>2402</v>
      </c>
      <c r="B2350" t="s">
        <v>33</v>
      </c>
      <c r="C2350">
        <v>39</v>
      </c>
      <c r="D2350" t="s">
        <v>8068</v>
      </c>
      <c r="E2350" t="s">
        <v>8086</v>
      </c>
      <c r="F2350" t="s">
        <v>12</v>
      </c>
      <c r="G2350">
        <v>72</v>
      </c>
      <c r="H2350" s="1">
        <v>22146</v>
      </c>
      <c r="I2350">
        <v>1602627</v>
      </c>
      <c r="J2350" s="1">
        <v>142</v>
      </c>
      <c r="K2350" t="s">
        <v>55</v>
      </c>
      <c r="L2350" t="s">
        <v>47</v>
      </c>
      <c r="M2350" t="s">
        <v>23</v>
      </c>
      <c r="N2350" s="1">
        <f xml:space="preserve"> ROUND((1 - _xlfn.PERCENTRANK.INC(customers[days_since_last_purchase],customers[[#This Row],[days_since_last_purchase]]))*4 +1,0)</f>
        <v>1</v>
      </c>
      <c r="O2350" s="1">
        <f>ROUND(_xlfn.PERCENTRANK.INC(customers[total_orders],customers[[#This Row],[total_orders]])*4+1,0)</f>
        <v>5</v>
      </c>
      <c r="P2350" s="1">
        <f>ROUND(_xlfn.PERCENTRANK.INC(customers[total_spend_usd],customers[[#This Row],[total_spend_usd]])*4+1,0)</f>
        <v>5</v>
      </c>
      <c r="Q2350" s="1">
        <v>155</v>
      </c>
      <c r="R2350" s="1" t="str">
        <f>_xlfn.XLOOKUP(Q2350,RFM[RFM Score],RFM[Client Segmentation])</f>
        <v>Cannot Lose Them</v>
      </c>
    </row>
    <row r="2351" spans="1:18" x14ac:dyDescent="0.3">
      <c r="A2351" t="s">
        <v>2403</v>
      </c>
      <c r="B2351" t="s">
        <v>11</v>
      </c>
      <c r="C2351">
        <v>39</v>
      </c>
      <c r="D2351" t="s">
        <v>8068</v>
      </c>
      <c r="E2351" t="s">
        <v>8084</v>
      </c>
      <c r="F2351" t="s">
        <v>17</v>
      </c>
      <c r="G2351">
        <v>5</v>
      </c>
      <c r="H2351" s="1">
        <v>18434</v>
      </c>
      <c r="I2351">
        <v>84569</v>
      </c>
      <c r="J2351" s="1">
        <v>63</v>
      </c>
      <c r="K2351" t="s">
        <v>25</v>
      </c>
      <c r="L2351" t="s">
        <v>19</v>
      </c>
      <c r="M2351" t="s">
        <v>23</v>
      </c>
      <c r="N2351" s="1">
        <f xml:space="preserve"> ROUND((1 - _xlfn.PERCENTRANK.INC(customers[days_since_last_purchase],customers[[#This Row],[days_since_last_purchase]]))*4 +1,0)</f>
        <v>2</v>
      </c>
      <c r="O2351" s="1">
        <f>ROUND(_xlfn.PERCENTRANK.INC(customers[total_orders],customers[[#This Row],[total_orders]])*4+1,0)</f>
        <v>2</v>
      </c>
      <c r="P2351" s="1">
        <f>ROUND(_xlfn.PERCENTRANK.INC(customers[total_spend_usd],customers[[#This Row],[total_spend_usd]])*4+1,0)</f>
        <v>3</v>
      </c>
      <c r="Q2351" s="1">
        <v>223</v>
      </c>
      <c r="R2351" s="1" t="str">
        <f>_xlfn.XLOOKUP(Q2351,RFM[RFM Score],RFM[Client Segmentation])</f>
        <v>Hibernating</v>
      </c>
    </row>
    <row r="2352" spans="1:18" x14ac:dyDescent="0.3">
      <c r="A2352" t="s">
        <v>2404</v>
      </c>
      <c r="B2352" t="s">
        <v>11</v>
      </c>
      <c r="C2352">
        <v>36</v>
      </c>
      <c r="D2352" t="s">
        <v>8068</v>
      </c>
      <c r="E2352" t="s">
        <v>8084</v>
      </c>
      <c r="F2352" t="s">
        <v>17</v>
      </c>
      <c r="G2352">
        <v>9</v>
      </c>
      <c r="H2352" s="1">
        <v>3648</v>
      </c>
      <c r="I2352">
        <v>33295</v>
      </c>
      <c r="J2352" s="1">
        <v>74</v>
      </c>
      <c r="K2352" t="s">
        <v>31</v>
      </c>
      <c r="L2352" t="s">
        <v>34</v>
      </c>
      <c r="M2352" t="s">
        <v>23</v>
      </c>
      <c r="N2352" s="1">
        <f xml:space="preserve"> ROUND((1 - _xlfn.PERCENTRANK.INC(customers[days_since_last_purchase],customers[[#This Row],[days_since_last_purchase]]))*4 +1,0)</f>
        <v>2</v>
      </c>
      <c r="O2352" s="1">
        <f>ROUND(_xlfn.PERCENTRANK.INC(customers[total_orders],customers[[#This Row],[total_orders]])*4+1,0)</f>
        <v>2</v>
      </c>
      <c r="P2352" s="1">
        <f>ROUND(_xlfn.PERCENTRANK.INC(customers[total_spend_usd],customers[[#This Row],[total_spend_usd]])*4+1,0)</f>
        <v>2</v>
      </c>
      <c r="Q2352" s="1">
        <v>222</v>
      </c>
      <c r="R2352" s="1" t="str">
        <f>_xlfn.XLOOKUP(Q2352,RFM[RFM Score],RFM[Client Segmentation])</f>
        <v>Hibernating</v>
      </c>
    </row>
    <row r="2353" spans="1:18" x14ac:dyDescent="0.3">
      <c r="A2353" t="s">
        <v>2405</v>
      </c>
      <c r="B2353" t="s">
        <v>11</v>
      </c>
      <c r="C2353">
        <v>33</v>
      </c>
      <c r="D2353" t="s">
        <v>8070</v>
      </c>
      <c r="E2353" t="s">
        <v>8087</v>
      </c>
      <c r="F2353" t="s">
        <v>12</v>
      </c>
      <c r="G2353">
        <v>22</v>
      </c>
      <c r="H2353" s="1">
        <v>3657</v>
      </c>
      <c r="I2353">
        <v>89008</v>
      </c>
      <c r="J2353" s="1">
        <v>1</v>
      </c>
      <c r="K2353" t="s">
        <v>55</v>
      </c>
      <c r="L2353" t="s">
        <v>19</v>
      </c>
      <c r="M2353" t="s">
        <v>15</v>
      </c>
      <c r="N2353" s="1">
        <f xml:space="preserve"> ROUND((1 - _xlfn.PERCENTRANK.INC(customers[days_since_last_purchase],customers[[#This Row],[days_since_last_purchase]]))*4 +1,0)</f>
        <v>5</v>
      </c>
      <c r="O2353" s="1">
        <f>ROUND(_xlfn.PERCENTRANK.INC(customers[total_orders],customers[[#This Row],[total_orders]])*4+1,0)</f>
        <v>4</v>
      </c>
      <c r="P2353" s="1">
        <f>ROUND(_xlfn.PERCENTRANK.INC(customers[total_spend_usd],customers[[#This Row],[total_spend_usd]])*4+1,0)</f>
        <v>3</v>
      </c>
      <c r="Q2353" s="1">
        <v>543</v>
      </c>
      <c r="R2353" s="1" t="str">
        <f>_xlfn.XLOOKUP(Q2353,RFM[RFM Score],RFM[Client Segmentation])</f>
        <v>Loyal Customer</v>
      </c>
    </row>
    <row r="2354" spans="1:18" x14ac:dyDescent="0.3">
      <c r="A2354" t="s">
        <v>2406</v>
      </c>
      <c r="B2354" t="s">
        <v>107</v>
      </c>
      <c r="C2354">
        <v>18</v>
      </c>
      <c r="D2354" t="s">
        <v>8069</v>
      </c>
      <c r="E2354" t="s">
        <v>8084</v>
      </c>
      <c r="F2354" t="s">
        <v>12</v>
      </c>
      <c r="G2354">
        <v>45</v>
      </c>
      <c r="H2354" s="1">
        <v>559</v>
      </c>
      <c r="I2354">
        <v>231741</v>
      </c>
      <c r="J2354" s="1">
        <v>1</v>
      </c>
      <c r="K2354" t="s">
        <v>98</v>
      </c>
      <c r="L2354" t="s">
        <v>47</v>
      </c>
      <c r="M2354" t="s">
        <v>23</v>
      </c>
      <c r="N2354" s="1">
        <f xml:space="preserve"> ROUND((1 - _xlfn.PERCENTRANK.INC(customers[days_since_last_purchase],customers[[#This Row],[days_since_last_purchase]]))*4 +1,0)</f>
        <v>5</v>
      </c>
      <c r="O2354" s="1">
        <f>ROUND(_xlfn.PERCENTRANK.INC(customers[total_orders],customers[[#This Row],[total_orders]])*4+1,0)</f>
        <v>5</v>
      </c>
      <c r="P2354" s="1">
        <f>ROUND(_xlfn.PERCENTRANK.INC(customers[total_spend_usd],customers[[#This Row],[total_spend_usd]])*4+1,0)</f>
        <v>4</v>
      </c>
      <c r="Q2354" s="1">
        <v>554</v>
      </c>
      <c r="R2354" s="1" t="str">
        <f>_xlfn.XLOOKUP(Q2354,RFM[RFM Score],RFM[Client Segmentation])</f>
        <v>Champion</v>
      </c>
    </row>
    <row r="2355" spans="1:18" x14ac:dyDescent="0.3">
      <c r="A2355" t="s">
        <v>2407</v>
      </c>
      <c r="B2355" t="s">
        <v>68</v>
      </c>
      <c r="C2355">
        <v>43</v>
      </c>
      <c r="D2355" t="s">
        <v>8068</v>
      </c>
      <c r="E2355" t="s">
        <v>8084</v>
      </c>
      <c r="F2355" t="s">
        <v>17</v>
      </c>
      <c r="G2355">
        <v>37</v>
      </c>
      <c r="H2355" s="1">
        <v>5825</v>
      </c>
      <c r="I2355">
        <v>234677</v>
      </c>
      <c r="J2355" s="1">
        <v>72</v>
      </c>
      <c r="K2355" t="s">
        <v>40</v>
      </c>
      <c r="L2355" t="s">
        <v>19</v>
      </c>
      <c r="M2355" t="s">
        <v>15</v>
      </c>
      <c r="N2355" s="1">
        <f xml:space="preserve"> ROUND((1 - _xlfn.PERCENTRANK.INC(customers[days_since_last_purchase],customers[[#This Row],[days_since_last_purchase]]))*4 +1,0)</f>
        <v>2</v>
      </c>
      <c r="O2355" s="1">
        <f>ROUND(_xlfn.PERCENTRANK.INC(customers[total_orders],customers[[#This Row],[total_orders]])*4+1,0)</f>
        <v>5</v>
      </c>
      <c r="P2355" s="1">
        <f>ROUND(_xlfn.PERCENTRANK.INC(customers[total_spend_usd],customers[[#This Row],[total_spend_usd]])*4+1,0)</f>
        <v>4</v>
      </c>
      <c r="Q2355" s="1">
        <v>254</v>
      </c>
      <c r="R2355" s="1" t="str">
        <f>_xlfn.XLOOKUP(Q2355,RFM[RFM Score],RFM[Client Segmentation])</f>
        <v>At Risk</v>
      </c>
    </row>
    <row r="2356" spans="1:18" x14ac:dyDescent="0.3">
      <c r="A2356" t="s">
        <v>2408</v>
      </c>
      <c r="B2356" t="s">
        <v>61</v>
      </c>
      <c r="C2356">
        <v>43</v>
      </c>
      <c r="D2356" t="s">
        <v>8068</v>
      </c>
      <c r="E2356" t="s">
        <v>8087</v>
      </c>
      <c r="F2356" t="s">
        <v>12</v>
      </c>
      <c r="G2356">
        <v>14</v>
      </c>
      <c r="H2356" s="1">
        <v>8308</v>
      </c>
      <c r="I2356">
        <v>105769</v>
      </c>
      <c r="J2356" s="1">
        <v>44</v>
      </c>
      <c r="K2356" t="s">
        <v>28</v>
      </c>
      <c r="L2356" t="s">
        <v>14</v>
      </c>
      <c r="M2356" t="s">
        <v>23</v>
      </c>
      <c r="N2356" s="1">
        <f xml:space="preserve"> ROUND((1 - _xlfn.PERCENTRANK.INC(customers[days_since_last_purchase],customers[[#This Row],[days_since_last_purchase]]))*4 +1,0)</f>
        <v>3</v>
      </c>
      <c r="O2356" s="1">
        <f>ROUND(_xlfn.PERCENTRANK.INC(customers[total_orders],customers[[#This Row],[total_orders]])*4+1,0)</f>
        <v>3</v>
      </c>
      <c r="P2356" s="1">
        <f>ROUND(_xlfn.PERCENTRANK.INC(customers[total_spend_usd],customers[[#This Row],[total_spend_usd]])*4+1,0)</f>
        <v>3</v>
      </c>
      <c r="Q2356" s="1">
        <v>333</v>
      </c>
      <c r="R2356" s="1" t="str">
        <f>_xlfn.XLOOKUP(Q2356,RFM[RFM Score],RFM[Client Segmentation])</f>
        <v>Potential Loyalist</v>
      </c>
    </row>
    <row r="2357" spans="1:18" x14ac:dyDescent="0.3">
      <c r="A2357" t="s">
        <v>2409</v>
      </c>
      <c r="B2357" t="s">
        <v>68</v>
      </c>
      <c r="C2357">
        <v>39</v>
      </c>
      <c r="D2357" t="s">
        <v>8068</v>
      </c>
      <c r="E2357" t="s">
        <v>8084</v>
      </c>
      <c r="F2357" t="s">
        <v>12</v>
      </c>
      <c r="G2357">
        <v>19</v>
      </c>
      <c r="H2357" s="1">
        <v>43685</v>
      </c>
      <c r="I2357">
        <v>943909</v>
      </c>
      <c r="J2357" s="1">
        <v>19</v>
      </c>
      <c r="K2357" t="s">
        <v>37</v>
      </c>
      <c r="L2357" t="s">
        <v>34</v>
      </c>
      <c r="M2357" t="s">
        <v>23</v>
      </c>
      <c r="N2357" s="1">
        <f xml:space="preserve"> ROUND((1 - _xlfn.PERCENTRANK.INC(customers[days_since_last_purchase],customers[[#This Row],[days_since_last_purchase]]))*4 +1,0)</f>
        <v>4</v>
      </c>
      <c r="O2357" s="1">
        <f>ROUND(_xlfn.PERCENTRANK.INC(customers[total_orders],customers[[#This Row],[total_orders]])*4+1,0)</f>
        <v>4</v>
      </c>
      <c r="P2357" s="1">
        <f>ROUND(_xlfn.PERCENTRANK.INC(customers[total_spend_usd],customers[[#This Row],[total_spend_usd]])*4+1,0)</f>
        <v>5</v>
      </c>
      <c r="Q2357" s="1">
        <v>445</v>
      </c>
      <c r="R2357" s="1" t="str">
        <f>_xlfn.XLOOKUP(Q2357,RFM[RFM Score],RFM[Client Segmentation])</f>
        <v>Champion</v>
      </c>
    </row>
    <row r="2358" spans="1:18" x14ac:dyDescent="0.3">
      <c r="A2358" t="s">
        <v>2410</v>
      </c>
      <c r="B2358" t="s">
        <v>27</v>
      </c>
      <c r="C2358">
        <v>38</v>
      </c>
      <c r="D2358" t="s">
        <v>8068</v>
      </c>
      <c r="E2358" t="s">
        <v>8084</v>
      </c>
      <c r="F2358" t="s">
        <v>17</v>
      </c>
      <c r="G2358">
        <v>13</v>
      </c>
      <c r="H2358" s="1">
        <v>13389</v>
      </c>
      <c r="I2358">
        <v>148326</v>
      </c>
      <c r="J2358" s="1">
        <v>132</v>
      </c>
      <c r="K2358" t="s">
        <v>37</v>
      </c>
      <c r="L2358" t="s">
        <v>45</v>
      </c>
      <c r="M2358" t="s">
        <v>23</v>
      </c>
      <c r="N2358" s="1">
        <f xml:space="preserve"> ROUND((1 - _xlfn.PERCENTRANK.INC(customers[days_since_last_purchase],customers[[#This Row],[days_since_last_purchase]]))*4 +1,0)</f>
        <v>1</v>
      </c>
      <c r="O2358" s="1">
        <f>ROUND(_xlfn.PERCENTRANK.INC(customers[total_orders],customers[[#This Row],[total_orders]])*4+1,0)</f>
        <v>3</v>
      </c>
      <c r="P2358" s="1">
        <f>ROUND(_xlfn.PERCENTRANK.INC(customers[total_spend_usd],customers[[#This Row],[total_spend_usd]])*4+1,0)</f>
        <v>4</v>
      </c>
      <c r="Q2358" s="1">
        <v>134</v>
      </c>
      <c r="R2358" s="1" t="str">
        <f>_xlfn.XLOOKUP(Q2358,RFM[RFM Score],RFM[Client Segmentation])</f>
        <v>At Risk</v>
      </c>
    </row>
    <row r="2359" spans="1:18" x14ac:dyDescent="0.3">
      <c r="A2359" t="s">
        <v>2411</v>
      </c>
      <c r="B2359" t="s">
        <v>33</v>
      </c>
      <c r="C2359">
        <v>39</v>
      </c>
      <c r="D2359" t="s">
        <v>8068</v>
      </c>
      <c r="E2359" t="s">
        <v>8085</v>
      </c>
      <c r="F2359" t="s">
        <v>17</v>
      </c>
      <c r="G2359">
        <v>12</v>
      </c>
      <c r="H2359" s="1">
        <v>4614</v>
      </c>
      <c r="I2359">
        <v>56652</v>
      </c>
      <c r="J2359" s="1">
        <v>26</v>
      </c>
      <c r="K2359" t="s">
        <v>28</v>
      </c>
      <c r="L2359" t="s">
        <v>22</v>
      </c>
      <c r="M2359" t="s">
        <v>23</v>
      </c>
      <c r="N2359" s="1">
        <f xml:space="preserve"> ROUND((1 - _xlfn.PERCENTRANK.INC(customers[days_since_last_purchase],customers[[#This Row],[days_since_last_purchase]]))*4 +1,0)</f>
        <v>4</v>
      </c>
      <c r="O2359" s="1">
        <f>ROUND(_xlfn.PERCENTRANK.INC(customers[total_orders],customers[[#This Row],[total_orders]])*4+1,0)</f>
        <v>3</v>
      </c>
      <c r="P2359" s="1">
        <f>ROUND(_xlfn.PERCENTRANK.INC(customers[total_spend_usd],customers[[#This Row],[total_spend_usd]])*4+1,0)</f>
        <v>3</v>
      </c>
      <c r="Q2359" s="1">
        <v>433</v>
      </c>
      <c r="R2359" s="1" t="str">
        <f>_xlfn.XLOOKUP(Q2359,RFM[RFM Score],RFM[Client Segmentation])</f>
        <v>Potential Loyalist</v>
      </c>
    </row>
    <row r="2360" spans="1:18" x14ac:dyDescent="0.3">
      <c r="A2360" t="s">
        <v>2412</v>
      </c>
      <c r="B2360" t="s">
        <v>11</v>
      </c>
      <c r="C2360">
        <v>19</v>
      </c>
      <c r="D2360" t="s">
        <v>8069</v>
      </c>
      <c r="E2360" t="s">
        <v>8084</v>
      </c>
      <c r="F2360" t="s">
        <v>17</v>
      </c>
      <c r="G2360">
        <v>46</v>
      </c>
      <c r="H2360" s="1">
        <v>2969</v>
      </c>
      <c r="I2360">
        <v>120257</v>
      </c>
      <c r="J2360" s="1">
        <v>34</v>
      </c>
      <c r="K2360" t="s">
        <v>40</v>
      </c>
      <c r="L2360" t="s">
        <v>47</v>
      </c>
      <c r="M2360" t="s">
        <v>15</v>
      </c>
      <c r="N2360" s="1">
        <f xml:space="preserve"> ROUND((1 - _xlfn.PERCENTRANK.INC(customers[days_since_last_purchase],customers[[#This Row],[days_since_last_purchase]]))*4 +1,0)</f>
        <v>3</v>
      </c>
      <c r="O2360" s="1">
        <f>ROUND(_xlfn.PERCENTRANK.INC(customers[total_orders],customers[[#This Row],[total_orders]])*4+1,0)</f>
        <v>5</v>
      </c>
      <c r="P2360" s="1">
        <f>ROUND(_xlfn.PERCENTRANK.INC(customers[total_spend_usd],customers[[#This Row],[total_spend_usd]])*4+1,0)</f>
        <v>4</v>
      </c>
      <c r="Q2360" s="1">
        <v>354</v>
      </c>
      <c r="R2360" s="1" t="str">
        <f>_xlfn.XLOOKUP(Q2360,RFM[RFM Score],RFM[Client Segmentation])</f>
        <v>Loyal Customer</v>
      </c>
    </row>
    <row r="2361" spans="1:18" x14ac:dyDescent="0.3">
      <c r="A2361" t="s">
        <v>2413</v>
      </c>
      <c r="B2361" t="s">
        <v>11</v>
      </c>
      <c r="C2361">
        <v>21</v>
      </c>
      <c r="D2361" t="s">
        <v>8069</v>
      </c>
      <c r="E2361" t="s">
        <v>8087</v>
      </c>
      <c r="F2361" t="s">
        <v>12</v>
      </c>
      <c r="G2361">
        <v>25</v>
      </c>
      <c r="H2361" s="1">
        <v>6277</v>
      </c>
      <c r="I2361">
        <v>152806</v>
      </c>
      <c r="J2361" s="1">
        <v>61</v>
      </c>
      <c r="K2361" t="s">
        <v>44</v>
      </c>
      <c r="L2361" t="s">
        <v>45</v>
      </c>
      <c r="M2361" t="s">
        <v>15</v>
      </c>
      <c r="N2361" s="1">
        <f xml:space="preserve"> ROUND((1 - _xlfn.PERCENTRANK.INC(customers[days_since_last_purchase],customers[[#This Row],[days_since_last_purchase]]))*4 +1,0)</f>
        <v>2</v>
      </c>
      <c r="O2361" s="1">
        <f>ROUND(_xlfn.PERCENTRANK.INC(customers[total_orders],customers[[#This Row],[total_orders]])*4+1,0)</f>
        <v>4</v>
      </c>
      <c r="P2361" s="1">
        <f>ROUND(_xlfn.PERCENTRANK.INC(customers[total_spend_usd],customers[[#This Row],[total_spend_usd]])*4+1,0)</f>
        <v>4</v>
      </c>
      <c r="Q2361" s="1">
        <v>244</v>
      </c>
      <c r="R2361" s="1" t="str">
        <f>_xlfn.XLOOKUP(Q2361,RFM[RFM Score],RFM[Client Segmentation])</f>
        <v>At Risk</v>
      </c>
    </row>
    <row r="2362" spans="1:18" x14ac:dyDescent="0.3">
      <c r="A2362" t="s">
        <v>2414</v>
      </c>
      <c r="B2362" t="s">
        <v>36</v>
      </c>
      <c r="C2362">
        <v>61</v>
      </c>
      <c r="D2362" t="s">
        <v>8072</v>
      </c>
      <c r="E2362" t="s">
        <v>8084</v>
      </c>
      <c r="F2362" t="s">
        <v>12</v>
      </c>
      <c r="G2362">
        <v>13</v>
      </c>
      <c r="H2362" s="1">
        <v>479</v>
      </c>
      <c r="I2362">
        <v>60011</v>
      </c>
      <c r="J2362" s="1">
        <v>62</v>
      </c>
      <c r="K2362" t="s">
        <v>18</v>
      </c>
      <c r="L2362" t="s">
        <v>22</v>
      </c>
      <c r="M2362" t="s">
        <v>23</v>
      </c>
      <c r="N2362" s="1">
        <f xml:space="preserve"> ROUND((1 - _xlfn.PERCENTRANK.INC(customers[days_since_last_purchase],customers[[#This Row],[days_since_last_purchase]]))*4 +1,0)</f>
        <v>2</v>
      </c>
      <c r="O2362" s="1">
        <f>ROUND(_xlfn.PERCENTRANK.INC(customers[total_orders],customers[[#This Row],[total_orders]])*4+1,0)</f>
        <v>3</v>
      </c>
      <c r="P2362" s="1">
        <f>ROUND(_xlfn.PERCENTRANK.INC(customers[total_spend_usd],customers[[#This Row],[total_spend_usd]])*4+1,0)</f>
        <v>3</v>
      </c>
      <c r="Q2362" s="1">
        <v>233</v>
      </c>
      <c r="R2362" s="1" t="str">
        <f>_xlfn.XLOOKUP(Q2362,RFM[RFM Score],RFM[Client Segmentation])</f>
        <v>Hibernating</v>
      </c>
    </row>
    <row r="2363" spans="1:18" x14ac:dyDescent="0.3">
      <c r="A2363" t="s">
        <v>2415</v>
      </c>
      <c r="B2363" t="s">
        <v>27</v>
      </c>
      <c r="C2363">
        <v>33</v>
      </c>
      <c r="D2363" t="s">
        <v>8070</v>
      </c>
      <c r="E2363" t="s">
        <v>8087</v>
      </c>
      <c r="F2363" t="s">
        <v>12</v>
      </c>
      <c r="G2363">
        <v>27</v>
      </c>
      <c r="H2363" s="1">
        <v>8503</v>
      </c>
      <c r="I2363">
        <v>221316</v>
      </c>
      <c r="J2363" s="1">
        <v>58</v>
      </c>
      <c r="K2363" t="s">
        <v>25</v>
      </c>
      <c r="L2363" t="s">
        <v>34</v>
      </c>
      <c r="M2363" t="s">
        <v>23</v>
      </c>
      <c r="N2363" s="1">
        <f xml:space="preserve"> ROUND((1 - _xlfn.PERCENTRANK.INC(customers[days_since_last_purchase],customers[[#This Row],[days_since_last_purchase]]))*4 +1,0)</f>
        <v>3</v>
      </c>
      <c r="O2363" s="1">
        <f>ROUND(_xlfn.PERCENTRANK.INC(customers[total_orders],customers[[#This Row],[total_orders]])*4+1,0)</f>
        <v>4</v>
      </c>
      <c r="P2363" s="1">
        <f>ROUND(_xlfn.PERCENTRANK.INC(customers[total_spend_usd],customers[[#This Row],[total_spend_usd]])*4+1,0)</f>
        <v>4</v>
      </c>
      <c r="Q2363" s="1">
        <v>344</v>
      </c>
      <c r="R2363" s="1" t="str">
        <f>_xlfn.XLOOKUP(Q2363,RFM[RFM Score],RFM[Client Segmentation])</f>
        <v>Loyal Customer</v>
      </c>
    </row>
    <row r="2364" spans="1:18" x14ac:dyDescent="0.3">
      <c r="A2364" t="s">
        <v>2416</v>
      </c>
      <c r="B2364" t="s">
        <v>33</v>
      </c>
      <c r="C2364">
        <v>36</v>
      </c>
      <c r="D2364" t="s">
        <v>8068</v>
      </c>
      <c r="E2364" t="s">
        <v>8087</v>
      </c>
      <c r="F2364" t="s">
        <v>17</v>
      </c>
      <c r="G2364">
        <v>4</v>
      </c>
      <c r="H2364" s="1">
        <v>6014</v>
      </c>
      <c r="I2364">
        <v>23653</v>
      </c>
      <c r="J2364" s="1">
        <v>1</v>
      </c>
      <c r="K2364" t="s">
        <v>44</v>
      </c>
      <c r="L2364" t="s">
        <v>45</v>
      </c>
      <c r="M2364" t="s">
        <v>15</v>
      </c>
      <c r="N2364" s="1">
        <f xml:space="preserve"> ROUND((1 - _xlfn.PERCENTRANK.INC(customers[days_since_last_purchase],customers[[#This Row],[days_since_last_purchase]]))*4 +1,0)</f>
        <v>5</v>
      </c>
      <c r="O2364" s="1">
        <f>ROUND(_xlfn.PERCENTRANK.INC(customers[total_orders],customers[[#This Row],[total_orders]])*4+1,0)</f>
        <v>2</v>
      </c>
      <c r="P2364" s="1">
        <f>ROUND(_xlfn.PERCENTRANK.INC(customers[total_spend_usd],customers[[#This Row],[total_spend_usd]])*4+1,0)</f>
        <v>2</v>
      </c>
      <c r="Q2364" s="1">
        <v>522</v>
      </c>
      <c r="R2364" s="1" t="str">
        <f>_xlfn.XLOOKUP(Q2364,RFM[RFM Score],RFM[Client Segmentation])</f>
        <v>Promising</v>
      </c>
    </row>
    <row r="2365" spans="1:18" x14ac:dyDescent="0.3">
      <c r="A2365" t="s">
        <v>2417</v>
      </c>
      <c r="B2365" t="s">
        <v>11</v>
      </c>
      <c r="C2365">
        <v>39</v>
      </c>
      <c r="D2365" t="s">
        <v>8068</v>
      </c>
      <c r="E2365" t="s">
        <v>8084</v>
      </c>
      <c r="F2365" t="s">
        <v>12</v>
      </c>
      <c r="G2365">
        <v>14</v>
      </c>
      <c r="H2365" s="1">
        <v>11529</v>
      </c>
      <c r="I2365">
        <v>138478</v>
      </c>
      <c r="J2365" s="1">
        <v>29</v>
      </c>
      <c r="K2365" t="s">
        <v>25</v>
      </c>
      <c r="L2365" t="s">
        <v>22</v>
      </c>
      <c r="M2365" t="s">
        <v>23</v>
      </c>
      <c r="N2365" s="1">
        <f xml:space="preserve"> ROUND((1 - _xlfn.PERCENTRANK.INC(customers[days_since_last_purchase],customers[[#This Row],[days_since_last_purchase]]))*4 +1,0)</f>
        <v>3</v>
      </c>
      <c r="O2365" s="1">
        <f>ROUND(_xlfn.PERCENTRANK.INC(customers[total_orders],customers[[#This Row],[total_orders]])*4+1,0)</f>
        <v>3</v>
      </c>
      <c r="P2365" s="1">
        <f>ROUND(_xlfn.PERCENTRANK.INC(customers[total_spend_usd],customers[[#This Row],[total_spend_usd]])*4+1,0)</f>
        <v>4</v>
      </c>
      <c r="Q2365" s="1">
        <v>334</v>
      </c>
      <c r="R2365" s="1" t="str">
        <f>_xlfn.XLOOKUP(Q2365,RFM[RFM Score],RFM[Client Segmentation])</f>
        <v>Need Attention</v>
      </c>
    </row>
    <row r="2366" spans="1:18" x14ac:dyDescent="0.3">
      <c r="A2366" t="s">
        <v>2418</v>
      </c>
      <c r="B2366" t="s">
        <v>68</v>
      </c>
      <c r="C2366">
        <v>39</v>
      </c>
      <c r="D2366" t="s">
        <v>8068</v>
      </c>
      <c r="E2366" t="s">
        <v>8084</v>
      </c>
      <c r="F2366" t="s">
        <v>17</v>
      </c>
      <c r="G2366">
        <v>35</v>
      </c>
      <c r="H2366" s="1">
        <v>7834</v>
      </c>
      <c r="I2366">
        <v>293096</v>
      </c>
      <c r="J2366" s="1">
        <v>120</v>
      </c>
      <c r="K2366" t="s">
        <v>40</v>
      </c>
      <c r="L2366" t="s">
        <v>22</v>
      </c>
      <c r="M2366" t="s">
        <v>23</v>
      </c>
      <c r="N2366" s="1">
        <f xml:space="preserve"> ROUND((1 - _xlfn.PERCENTRANK.INC(customers[days_since_last_purchase],customers[[#This Row],[days_since_last_purchase]]))*4 +1,0)</f>
        <v>2</v>
      </c>
      <c r="O2366" s="1">
        <f>ROUND(_xlfn.PERCENTRANK.INC(customers[total_orders],customers[[#This Row],[total_orders]])*4+1,0)</f>
        <v>5</v>
      </c>
      <c r="P2366" s="1">
        <f>ROUND(_xlfn.PERCENTRANK.INC(customers[total_spend_usd],customers[[#This Row],[total_spend_usd]])*4+1,0)</f>
        <v>4</v>
      </c>
      <c r="Q2366" s="1">
        <v>254</v>
      </c>
      <c r="R2366" s="1" t="str">
        <f>_xlfn.XLOOKUP(Q2366,RFM[RFM Score],RFM[Client Segmentation])</f>
        <v>At Risk</v>
      </c>
    </row>
    <row r="2367" spans="1:18" x14ac:dyDescent="0.3">
      <c r="A2367" t="s">
        <v>2419</v>
      </c>
      <c r="B2367" t="s">
        <v>11</v>
      </c>
      <c r="C2367">
        <v>32</v>
      </c>
      <c r="D2367" t="s">
        <v>8070</v>
      </c>
      <c r="E2367" t="s">
        <v>8085</v>
      </c>
      <c r="F2367" t="s">
        <v>17</v>
      </c>
      <c r="G2367">
        <v>3</v>
      </c>
      <c r="H2367" s="1">
        <v>6277</v>
      </c>
      <c r="I2367">
        <v>16987</v>
      </c>
      <c r="J2367" s="1">
        <v>27</v>
      </c>
      <c r="K2367" t="s">
        <v>25</v>
      </c>
      <c r="L2367" t="s">
        <v>19</v>
      </c>
      <c r="M2367" t="s">
        <v>23</v>
      </c>
      <c r="N2367" s="1">
        <f xml:space="preserve"> ROUND((1 - _xlfn.PERCENTRANK.INC(customers[days_since_last_purchase],customers[[#This Row],[days_since_last_purchase]]))*4 +1,0)</f>
        <v>4</v>
      </c>
      <c r="O2367" s="1">
        <f>ROUND(_xlfn.PERCENTRANK.INC(customers[total_orders],customers[[#This Row],[total_orders]])*4+1,0)</f>
        <v>1</v>
      </c>
      <c r="P2367" s="1">
        <f>ROUND(_xlfn.PERCENTRANK.INC(customers[total_spend_usd],customers[[#This Row],[total_spend_usd]])*4+1,0)</f>
        <v>2</v>
      </c>
      <c r="Q2367" s="1">
        <v>412</v>
      </c>
      <c r="R2367" s="1" t="str">
        <f>_xlfn.XLOOKUP(Q2367,RFM[RFM Score],RFM[Client Segmentation])</f>
        <v>New Customer</v>
      </c>
    </row>
    <row r="2368" spans="1:18" x14ac:dyDescent="0.3">
      <c r="A2368" t="s">
        <v>2420</v>
      </c>
      <c r="B2368" t="s">
        <v>11</v>
      </c>
      <c r="C2368">
        <v>31</v>
      </c>
      <c r="D2368" t="s">
        <v>8070</v>
      </c>
      <c r="E2368" t="s">
        <v>8084</v>
      </c>
      <c r="F2368" t="s">
        <v>12</v>
      </c>
      <c r="G2368">
        <v>17</v>
      </c>
      <c r="H2368" s="1">
        <v>7154</v>
      </c>
      <c r="I2368">
        <v>112145</v>
      </c>
      <c r="J2368" s="1">
        <v>81</v>
      </c>
      <c r="K2368" t="s">
        <v>18</v>
      </c>
      <c r="L2368" t="s">
        <v>47</v>
      </c>
      <c r="M2368" t="s">
        <v>23</v>
      </c>
      <c r="N2368" s="1">
        <f xml:space="preserve"> ROUND((1 - _xlfn.PERCENTRANK.INC(customers[days_since_last_purchase],customers[[#This Row],[days_since_last_purchase]]))*4 +1,0)</f>
        <v>2</v>
      </c>
      <c r="O2368" s="1">
        <f>ROUND(_xlfn.PERCENTRANK.INC(customers[total_orders],customers[[#This Row],[total_orders]])*4+1,0)</f>
        <v>3</v>
      </c>
      <c r="P2368" s="1">
        <f>ROUND(_xlfn.PERCENTRANK.INC(customers[total_spend_usd],customers[[#This Row],[total_spend_usd]])*4+1,0)</f>
        <v>4</v>
      </c>
      <c r="Q2368" s="1">
        <v>234</v>
      </c>
      <c r="R2368" s="1" t="str">
        <f>_xlfn.XLOOKUP(Q2368,RFM[RFM Score],RFM[Client Segmentation])</f>
        <v>At Risk</v>
      </c>
    </row>
    <row r="2369" spans="1:18" x14ac:dyDescent="0.3">
      <c r="A2369" t="s">
        <v>2421</v>
      </c>
      <c r="B2369" t="s">
        <v>88</v>
      </c>
      <c r="C2369">
        <v>28</v>
      </c>
      <c r="D2369" t="s">
        <v>8070</v>
      </c>
      <c r="E2369" t="s">
        <v>8084</v>
      </c>
      <c r="F2369" t="s">
        <v>12</v>
      </c>
      <c r="G2369">
        <v>3</v>
      </c>
      <c r="H2369" s="1">
        <v>2783</v>
      </c>
      <c r="I2369">
        <v>877</v>
      </c>
      <c r="J2369" s="1">
        <v>52</v>
      </c>
      <c r="K2369" t="s">
        <v>21</v>
      </c>
      <c r="L2369" t="s">
        <v>45</v>
      </c>
      <c r="M2369" t="s">
        <v>23</v>
      </c>
      <c r="N2369" s="1">
        <f xml:space="preserve"> ROUND((1 - _xlfn.PERCENTRANK.INC(customers[days_since_last_purchase],customers[[#This Row],[days_since_last_purchase]]))*4 +1,0)</f>
        <v>3</v>
      </c>
      <c r="O2369" s="1">
        <f>ROUND(_xlfn.PERCENTRANK.INC(customers[total_orders],customers[[#This Row],[total_orders]])*4+1,0)</f>
        <v>1</v>
      </c>
      <c r="P2369" s="1">
        <f>ROUND(_xlfn.PERCENTRANK.INC(customers[total_spend_usd],customers[[#This Row],[total_spend_usd]])*4+1,0)</f>
        <v>1</v>
      </c>
      <c r="Q2369" s="1">
        <v>311</v>
      </c>
      <c r="R2369" s="1" t="str">
        <f>_xlfn.XLOOKUP(Q2369,RFM[RFM Score],RFM[Client Segmentation])</f>
        <v>New Customer</v>
      </c>
    </row>
    <row r="2370" spans="1:18" x14ac:dyDescent="0.3">
      <c r="A2370" t="s">
        <v>2422</v>
      </c>
      <c r="B2370" t="s">
        <v>11</v>
      </c>
      <c r="C2370">
        <v>24</v>
      </c>
      <c r="D2370" t="s">
        <v>8069</v>
      </c>
      <c r="E2370" t="s">
        <v>8087</v>
      </c>
      <c r="F2370" t="s">
        <v>12</v>
      </c>
      <c r="G2370">
        <v>17</v>
      </c>
      <c r="H2370" s="1">
        <v>3587</v>
      </c>
      <c r="I2370">
        <v>56934</v>
      </c>
      <c r="J2370" s="1">
        <v>12</v>
      </c>
      <c r="K2370" t="s">
        <v>25</v>
      </c>
      <c r="L2370" t="s">
        <v>19</v>
      </c>
      <c r="M2370" t="s">
        <v>15</v>
      </c>
      <c r="N2370" s="1">
        <f xml:space="preserve"> ROUND((1 - _xlfn.PERCENTRANK.INC(customers[days_since_last_purchase],customers[[#This Row],[days_since_last_purchase]]))*4 +1,0)</f>
        <v>4</v>
      </c>
      <c r="O2370" s="1">
        <f>ROUND(_xlfn.PERCENTRANK.INC(customers[total_orders],customers[[#This Row],[total_orders]])*4+1,0)</f>
        <v>3</v>
      </c>
      <c r="P2370" s="1">
        <f>ROUND(_xlfn.PERCENTRANK.INC(customers[total_spend_usd],customers[[#This Row],[total_spend_usd]])*4+1,0)</f>
        <v>3</v>
      </c>
      <c r="Q2370" s="1">
        <v>433</v>
      </c>
      <c r="R2370" s="1" t="str">
        <f>_xlfn.XLOOKUP(Q2370,RFM[RFM Score],RFM[Client Segmentation])</f>
        <v>Potential Loyalist</v>
      </c>
    </row>
    <row r="2371" spans="1:18" x14ac:dyDescent="0.3">
      <c r="A2371" t="s">
        <v>2423</v>
      </c>
      <c r="B2371" t="s">
        <v>68</v>
      </c>
      <c r="C2371">
        <v>30</v>
      </c>
      <c r="D2371" t="s">
        <v>8070</v>
      </c>
      <c r="E2371" t="s">
        <v>8087</v>
      </c>
      <c r="F2371" t="s">
        <v>12</v>
      </c>
      <c r="G2371">
        <v>22</v>
      </c>
      <c r="H2371" s="1">
        <v>21089</v>
      </c>
      <c r="I2371">
        <v>428717</v>
      </c>
      <c r="J2371" s="1">
        <v>5</v>
      </c>
      <c r="K2371" t="s">
        <v>28</v>
      </c>
      <c r="L2371" t="s">
        <v>19</v>
      </c>
      <c r="M2371" t="s">
        <v>23</v>
      </c>
      <c r="N2371" s="1">
        <f xml:space="preserve"> ROUND((1 - _xlfn.PERCENTRANK.INC(customers[days_since_last_purchase],customers[[#This Row],[days_since_last_purchase]]))*4 +1,0)</f>
        <v>5</v>
      </c>
      <c r="O2371" s="1">
        <f>ROUND(_xlfn.PERCENTRANK.INC(customers[total_orders],customers[[#This Row],[total_orders]])*4+1,0)</f>
        <v>4</v>
      </c>
      <c r="P2371" s="1">
        <f>ROUND(_xlfn.PERCENTRANK.INC(customers[total_spend_usd],customers[[#This Row],[total_spend_usd]])*4+1,0)</f>
        <v>5</v>
      </c>
      <c r="Q2371" s="1">
        <v>545</v>
      </c>
      <c r="R2371" s="1" t="str">
        <f>_xlfn.XLOOKUP(Q2371,RFM[RFM Score],RFM[Client Segmentation])</f>
        <v>Champion</v>
      </c>
    </row>
    <row r="2372" spans="1:18" x14ac:dyDescent="0.3">
      <c r="A2372" t="s">
        <v>2424</v>
      </c>
      <c r="B2372" t="s">
        <v>27</v>
      </c>
      <c r="C2372">
        <v>37</v>
      </c>
      <c r="D2372" t="s">
        <v>8068</v>
      </c>
      <c r="E2372" t="s">
        <v>8085</v>
      </c>
      <c r="F2372" t="s">
        <v>12</v>
      </c>
      <c r="G2372">
        <v>4</v>
      </c>
      <c r="H2372" s="1">
        <v>33177</v>
      </c>
      <c r="I2372">
        <v>11920</v>
      </c>
      <c r="J2372" s="1">
        <v>80</v>
      </c>
      <c r="K2372" t="s">
        <v>40</v>
      </c>
      <c r="L2372" t="s">
        <v>34</v>
      </c>
      <c r="M2372" t="s">
        <v>23</v>
      </c>
      <c r="N2372" s="1">
        <f xml:space="preserve"> ROUND((1 - _xlfn.PERCENTRANK.INC(customers[days_since_last_purchase],customers[[#This Row],[days_since_last_purchase]]))*4 +1,0)</f>
        <v>2</v>
      </c>
      <c r="O2372" s="1">
        <f>ROUND(_xlfn.PERCENTRANK.INC(customers[total_orders],customers[[#This Row],[total_orders]])*4+1,0)</f>
        <v>2</v>
      </c>
      <c r="P2372" s="1">
        <f>ROUND(_xlfn.PERCENTRANK.INC(customers[total_spend_usd],customers[[#This Row],[total_spend_usd]])*4+1,0)</f>
        <v>2</v>
      </c>
      <c r="Q2372" s="1">
        <v>222</v>
      </c>
      <c r="R2372" s="1" t="str">
        <f>_xlfn.XLOOKUP(Q2372,RFM[RFM Score],RFM[Client Segmentation])</f>
        <v>Hibernating</v>
      </c>
    </row>
    <row r="2373" spans="1:18" x14ac:dyDescent="0.3">
      <c r="A2373" t="s">
        <v>2425</v>
      </c>
      <c r="B2373" t="s">
        <v>68</v>
      </c>
      <c r="C2373">
        <v>41</v>
      </c>
      <c r="D2373" t="s">
        <v>8068</v>
      </c>
      <c r="E2373" t="s">
        <v>8084</v>
      </c>
      <c r="F2373" t="s">
        <v>12</v>
      </c>
      <c r="G2373">
        <v>2</v>
      </c>
      <c r="H2373" s="1">
        <v>1668</v>
      </c>
      <c r="I2373">
        <v>3513</v>
      </c>
      <c r="J2373" s="1">
        <v>45</v>
      </c>
      <c r="K2373" t="s">
        <v>74</v>
      </c>
      <c r="L2373" t="s">
        <v>47</v>
      </c>
      <c r="M2373" t="s">
        <v>23</v>
      </c>
      <c r="N2373" s="1">
        <f xml:space="preserve"> ROUND((1 - _xlfn.PERCENTRANK.INC(customers[days_since_last_purchase],customers[[#This Row],[days_since_last_purchase]]))*4 +1,0)</f>
        <v>3</v>
      </c>
      <c r="O2373" s="1">
        <f>ROUND(_xlfn.PERCENTRANK.INC(customers[total_orders],customers[[#This Row],[total_orders]])*4+1,0)</f>
        <v>1</v>
      </c>
      <c r="P2373" s="1">
        <f>ROUND(_xlfn.PERCENTRANK.INC(customers[total_spend_usd],customers[[#This Row],[total_spend_usd]])*4+1,0)</f>
        <v>1</v>
      </c>
      <c r="Q2373" s="1">
        <v>311</v>
      </c>
      <c r="R2373" s="1" t="str">
        <f>_xlfn.XLOOKUP(Q2373,RFM[RFM Score],RFM[Client Segmentation])</f>
        <v>New Customer</v>
      </c>
    </row>
    <row r="2374" spans="1:18" x14ac:dyDescent="0.3">
      <c r="A2374" t="s">
        <v>2426</v>
      </c>
      <c r="B2374" t="s">
        <v>214</v>
      </c>
      <c r="C2374">
        <v>36</v>
      </c>
      <c r="D2374" t="s">
        <v>8068</v>
      </c>
      <c r="E2374" t="s">
        <v>8084</v>
      </c>
      <c r="F2374" t="s">
        <v>17</v>
      </c>
      <c r="G2374">
        <v>1</v>
      </c>
      <c r="H2374" s="1">
        <v>15362</v>
      </c>
      <c r="I2374">
        <v>16161</v>
      </c>
      <c r="J2374" s="1">
        <v>4</v>
      </c>
      <c r="K2374" t="s">
        <v>25</v>
      </c>
      <c r="L2374" t="s">
        <v>34</v>
      </c>
      <c r="M2374" t="s">
        <v>23</v>
      </c>
      <c r="N2374" s="1">
        <f xml:space="preserve"> ROUND((1 - _xlfn.PERCENTRANK.INC(customers[days_since_last_purchase],customers[[#This Row],[days_since_last_purchase]]))*4 +1,0)</f>
        <v>5</v>
      </c>
      <c r="O2374" s="1">
        <f>ROUND(_xlfn.PERCENTRANK.INC(customers[total_orders],customers[[#This Row],[total_orders]])*4+1,0)</f>
        <v>1</v>
      </c>
      <c r="P2374" s="1">
        <f>ROUND(_xlfn.PERCENTRANK.INC(customers[total_spend_usd],customers[[#This Row],[total_spend_usd]])*4+1,0)</f>
        <v>2</v>
      </c>
      <c r="Q2374" s="1">
        <v>512</v>
      </c>
      <c r="R2374" s="1" t="str">
        <f>_xlfn.XLOOKUP(Q2374,RFM[RFM Score],RFM[Client Segmentation])</f>
        <v>New Customer</v>
      </c>
    </row>
    <row r="2375" spans="1:18" x14ac:dyDescent="0.3">
      <c r="A2375" t="s">
        <v>2427</v>
      </c>
      <c r="B2375" t="s">
        <v>11</v>
      </c>
      <c r="C2375">
        <v>47</v>
      </c>
      <c r="D2375" t="s">
        <v>8071</v>
      </c>
      <c r="E2375" t="s">
        <v>8085</v>
      </c>
      <c r="F2375" t="s">
        <v>17</v>
      </c>
      <c r="G2375">
        <v>1</v>
      </c>
      <c r="H2375" s="1">
        <v>18052</v>
      </c>
      <c r="I2375">
        <v>16886</v>
      </c>
      <c r="J2375" s="1">
        <v>158</v>
      </c>
      <c r="K2375" t="s">
        <v>44</v>
      </c>
      <c r="L2375" t="s">
        <v>14</v>
      </c>
      <c r="M2375" t="s">
        <v>23</v>
      </c>
      <c r="N2375" s="1">
        <f xml:space="preserve"> ROUND((1 - _xlfn.PERCENTRANK.INC(customers[days_since_last_purchase],customers[[#This Row],[days_since_last_purchase]]))*4 +1,0)</f>
        <v>1</v>
      </c>
      <c r="O2375" s="1">
        <f>ROUND(_xlfn.PERCENTRANK.INC(customers[total_orders],customers[[#This Row],[total_orders]])*4+1,0)</f>
        <v>1</v>
      </c>
      <c r="P2375" s="1">
        <f>ROUND(_xlfn.PERCENTRANK.INC(customers[total_spend_usd],customers[[#This Row],[total_spend_usd]])*4+1,0)</f>
        <v>2</v>
      </c>
      <c r="Q2375" s="1">
        <v>112</v>
      </c>
      <c r="R2375" s="1" t="str">
        <f>_xlfn.XLOOKUP(Q2375,RFM[RFM Score],RFM[Client Segmentation])</f>
        <v>Lost</v>
      </c>
    </row>
    <row r="2376" spans="1:18" x14ac:dyDescent="0.3">
      <c r="A2376" t="s">
        <v>2428</v>
      </c>
      <c r="B2376" t="s">
        <v>61</v>
      </c>
      <c r="C2376">
        <v>38</v>
      </c>
      <c r="D2376" t="s">
        <v>8068</v>
      </c>
      <c r="E2376" t="s">
        <v>8084</v>
      </c>
      <c r="F2376" t="s">
        <v>17</v>
      </c>
      <c r="G2376">
        <v>14</v>
      </c>
      <c r="H2376" s="1">
        <v>25219</v>
      </c>
      <c r="I2376">
        <v>315176</v>
      </c>
      <c r="J2376" s="1">
        <v>148</v>
      </c>
      <c r="K2376" t="s">
        <v>37</v>
      </c>
      <c r="L2376" t="s">
        <v>19</v>
      </c>
      <c r="M2376" t="s">
        <v>23</v>
      </c>
      <c r="N2376" s="1">
        <f xml:space="preserve"> ROUND((1 - _xlfn.PERCENTRANK.INC(customers[days_since_last_purchase],customers[[#This Row],[days_since_last_purchase]]))*4 +1,0)</f>
        <v>1</v>
      </c>
      <c r="O2376" s="1">
        <f>ROUND(_xlfn.PERCENTRANK.INC(customers[total_orders],customers[[#This Row],[total_orders]])*4+1,0)</f>
        <v>3</v>
      </c>
      <c r="P2376" s="1">
        <f>ROUND(_xlfn.PERCENTRANK.INC(customers[total_spend_usd],customers[[#This Row],[total_spend_usd]])*4+1,0)</f>
        <v>5</v>
      </c>
      <c r="Q2376" s="1">
        <v>135</v>
      </c>
      <c r="R2376" s="1" t="str">
        <f>_xlfn.XLOOKUP(Q2376,RFM[RFM Score],RFM[Client Segmentation])</f>
        <v>At Risk</v>
      </c>
    </row>
    <row r="2377" spans="1:18" x14ac:dyDescent="0.3">
      <c r="A2377" t="s">
        <v>2429</v>
      </c>
      <c r="B2377" t="s">
        <v>68</v>
      </c>
      <c r="C2377">
        <v>47</v>
      </c>
      <c r="D2377" t="s">
        <v>8071</v>
      </c>
      <c r="E2377" t="s">
        <v>8084</v>
      </c>
      <c r="F2377" t="s">
        <v>17</v>
      </c>
      <c r="G2377">
        <v>75</v>
      </c>
      <c r="H2377" s="1">
        <v>5045</v>
      </c>
      <c r="I2377">
        <v>392648</v>
      </c>
      <c r="J2377" s="1">
        <v>78</v>
      </c>
      <c r="K2377" t="s">
        <v>28</v>
      </c>
      <c r="L2377" t="s">
        <v>45</v>
      </c>
      <c r="M2377" t="s">
        <v>15</v>
      </c>
      <c r="N2377" s="1">
        <f xml:space="preserve"> ROUND((1 - _xlfn.PERCENTRANK.INC(customers[days_since_last_purchase],customers[[#This Row],[days_since_last_purchase]]))*4 +1,0)</f>
        <v>2</v>
      </c>
      <c r="O2377" s="1">
        <f>ROUND(_xlfn.PERCENTRANK.INC(customers[total_orders],customers[[#This Row],[total_orders]])*4+1,0)</f>
        <v>5</v>
      </c>
      <c r="P2377" s="1">
        <f>ROUND(_xlfn.PERCENTRANK.INC(customers[total_spend_usd],customers[[#This Row],[total_spend_usd]])*4+1,0)</f>
        <v>5</v>
      </c>
      <c r="Q2377" s="1">
        <v>255</v>
      </c>
      <c r="R2377" s="1" t="str">
        <f>_xlfn.XLOOKUP(Q2377,RFM[RFM Score],RFM[Client Segmentation])</f>
        <v>At Risk</v>
      </c>
    </row>
    <row r="2378" spans="1:18" x14ac:dyDescent="0.3">
      <c r="A2378" t="s">
        <v>2430</v>
      </c>
      <c r="B2378" t="s">
        <v>11</v>
      </c>
      <c r="C2378">
        <v>18</v>
      </c>
      <c r="D2378" t="s">
        <v>8069</v>
      </c>
      <c r="E2378" t="s">
        <v>8084</v>
      </c>
      <c r="F2378" t="s">
        <v>17</v>
      </c>
      <c r="G2378">
        <v>1</v>
      </c>
      <c r="H2378" s="1">
        <v>6619</v>
      </c>
      <c r="I2378">
        <v>6398</v>
      </c>
      <c r="J2378" s="1">
        <v>184</v>
      </c>
      <c r="K2378" t="s">
        <v>124</v>
      </c>
      <c r="L2378" t="s">
        <v>34</v>
      </c>
      <c r="M2378" t="s">
        <v>23</v>
      </c>
      <c r="N2378" s="1">
        <f xml:space="preserve"> ROUND((1 - _xlfn.PERCENTRANK.INC(customers[days_since_last_purchase],customers[[#This Row],[days_since_last_purchase]]))*4 +1,0)</f>
        <v>1</v>
      </c>
      <c r="O2378" s="1">
        <f>ROUND(_xlfn.PERCENTRANK.INC(customers[total_orders],customers[[#This Row],[total_orders]])*4+1,0)</f>
        <v>1</v>
      </c>
      <c r="P2378" s="1">
        <f>ROUND(_xlfn.PERCENTRANK.INC(customers[total_spend_usd],customers[[#This Row],[total_spend_usd]])*4+1,0)</f>
        <v>1</v>
      </c>
      <c r="Q2378" s="1">
        <v>111</v>
      </c>
      <c r="R2378" s="1" t="str">
        <f>_xlfn.XLOOKUP(Q2378,RFM[RFM Score],RFM[Client Segmentation])</f>
        <v>Lost</v>
      </c>
    </row>
    <row r="2379" spans="1:18" x14ac:dyDescent="0.3">
      <c r="A2379" t="s">
        <v>2431</v>
      </c>
      <c r="B2379" t="s">
        <v>96</v>
      </c>
      <c r="C2379">
        <v>38</v>
      </c>
      <c r="D2379" t="s">
        <v>8068</v>
      </c>
      <c r="E2379" t="s">
        <v>8084</v>
      </c>
      <c r="F2379" t="s">
        <v>17</v>
      </c>
      <c r="G2379">
        <v>34</v>
      </c>
      <c r="H2379" s="1">
        <v>4816</v>
      </c>
      <c r="I2379">
        <v>152399</v>
      </c>
      <c r="J2379" s="1">
        <v>11</v>
      </c>
      <c r="K2379" t="s">
        <v>44</v>
      </c>
      <c r="L2379" t="s">
        <v>45</v>
      </c>
      <c r="M2379" t="s">
        <v>23</v>
      </c>
      <c r="N2379" s="1">
        <f xml:space="preserve"> ROUND((1 - _xlfn.PERCENTRANK.INC(customers[days_since_last_purchase],customers[[#This Row],[days_since_last_purchase]]))*4 +1,0)</f>
        <v>4</v>
      </c>
      <c r="O2379" s="1">
        <f>ROUND(_xlfn.PERCENTRANK.INC(customers[total_orders],customers[[#This Row],[total_orders]])*4+1,0)</f>
        <v>4</v>
      </c>
      <c r="P2379" s="1">
        <f>ROUND(_xlfn.PERCENTRANK.INC(customers[total_spend_usd],customers[[#This Row],[total_spend_usd]])*4+1,0)</f>
        <v>4</v>
      </c>
      <c r="Q2379" s="1">
        <v>444</v>
      </c>
      <c r="R2379" s="1" t="str">
        <f>_xlfn.XLOOKUP(Q2379,RFM[RFM Score],RFM[Client Segmentation])</f>
        <v>Loyal Customer</v>
      </c>
    </row>
    <row r="2380" spans="1:18" x14ac:dyDescent="0.3">
      <c r="A2380" t="s">
        <v>2432</v>
      </c>
      <c r="B2380" t="s">
        <v>123</v>
      </c>
      <c r="C2380">
        <v>33</v>
      </c>
      <c r="D2380" t="s">
        <v>8070</v>
      </c>
      <c r="E2380" t="s">
        <v>8086</v>
      </c>
      <c r="F2380" t="s">
        <v>12</v>
      </c>
      <c r="G2380">
        <v>7</v>
      </c>
      <c r="H2380" s="1">
        <v>27196</v>
      </c>
      <c r="I2380">
        <v>200046</v>
      </c>
      <c r="J2380" s="1">
        <v>10</v>
      </c>
      <c r="K2380" t="s">
        <v>18</v>
      </c>
      <c r="L2380" t="s">
        <v>14</v>
      </c>
      <c r="M2380" t="s">
        <v>15</v>
      </c>
      <c r="N2380" s="1">
        <f xml:space="preserve"> ROUND((1 - _xlfn.PERCENTRANK.INC(customers[days_since_last_purchase],customers[[#This Row],[days_since_last_purchase]]))*4 +1,0)</f>
        <v>4</v>
      </c>
      <c r="O2380" s="1">
        <f>ROUND(_xlfn.PERCENTRANK.INC(customers[total_orders],customers[[#This Row],[total_orders]])*4+1,0)</f>
        <v>2</v>
      </c>
      <c r="P2380" s="1">
        <f>ROUND(_xlfn.PERCENTRANK.INC(customers[total_spend_usd],customers[[#This Row],[total_spend_usd]])*4+1,0)</f>
        <v>4</v>
      </c>
      <c r="Q2380" s="1">
        <v>424</v>
      </c>
      <c r="R2380" s="1" t="str">
        <f>_xlfn.XLOOKUP(Q2380,RFM[RFM Score],RFM[Client Segmentation])</f>
        <v>Promising</v>
      </c>
    </row>
    <row r="2381" spans="1:18" x14ac:dyDescent="0.3">
      <c r="A2381" t="s">
        <v>2433</v>
      </c>
      <c r="B2381" t="s">
        <v>104</v>
      </c>
      <c r="C2381">
        <v>50</v>
      </c>
      <c r="D2381" t="s">
        <v>8071</v>
      </c>
      <c r="E2381" t="s">
        <v>8087</v>
      </c>
      <c r="F2381" t="s">
        <v>17</v>
      </c>
      <c r="G2381">
        <v>49</v>
      </c>
      <c r="H2381" s="1">
        <v>12651</v>
      </c>
      <c r="I2381">
        <v>702756</v>
      </c>
      <c r="J2381" s="1">
        <v>143</v>
      </c>
      <c r="K2381" t="s">
        <v>40</v>
      </c>
      <c r="L2381" t="s">
        <v>47</v>
      </c>
      <c r="M2381" t="s">
        <v>23</v>
      </c>
      <c r="N2381" s="1">
        <f xml:space="preserve"> ROUND((1 - _xlfn.PERCENTRANK.INC(customers[days_since_last_purchase],customers[[#This Row],[days_since_last_purchase]]))*4 +1,0)</f>
        <v>1</v>
      </c>
      <c r="O2381" s="1">
        <f>ROUND(_xlfn.PERCENTRANK.INC(customers[total_orders],customers[[#This Row],[total_orders]])*4+1,0)</f>
        <v>5</v>
      </c>
      <c r="P2381" s="1">
        <f>ROUND(_xlfn.PERCENTRANK.INC(customers[total_spend_usd],customers[[#This Row],[total_spend_usd]])*4+1,0)</f>
        <v>5</v>
      </c>
      <c r="Q2381" s="1">
        <v>155</v>
      </c>
      <c r="R2381" s="1" t="str">
        <f>_xlfn.XLOOKUP(Q2381,RFM[RFM Score],RFM[Client Segmentation])</f>
        <v>Cannot Lose Them</v>
      </c>
    </row>
    <row r="2382" spans="1:18" x14ac:dyDescent="0.3">
      <c r="A2382" t="s">
        <v>2434</v>
      </c>
      <c r="B2382" t="s">
        <v>43</v>
      </c>
      <c r="C2382">
        <v>38</v>
      </c>
      <c r="D2382" t="s">
        <v>8068</v>
      </c>
      <c r="E2382" t="s">
        <v>8084</v>
      </c>
      <c r="F2382" t="s">
        <v>17</v>
      </c>
      <c r="G2382">
        <v>5</v>
      </c>
      <c r="H2382" s="1">
        <v>5753</v>
      </c>
      <c r="I2382">
        <v>32577</v>
      </c>
      <c r="J2382" s="1">
        <v>40</v>
      </c>
      <c r="K2382" t="s">
        <v>44</v>
      </c>
      <c r="L2382" t="s">
        <v>34</v>
      </c>
      <c r="M2382" t="s">
        <v>23</v>
      </c>
      <c r="N2382" s="1">
        <f xml:space="preserve"> ROUND((1 - _xlfn.PERCENTRANK.INC(customers[days_since_last_purchase],customers[[#This Row],[days_since_last_purchase]]))*4 +1,0)</f>
        <v>3</v>
      </c>
      <c r="O2382" s="1">
        <f>ROUND(_xlfn.PERCENTRANK.INC(customers[total_orders],customers[[#This Row],[total_orders]])*4+1,0)</f>
        <v>2</v>
      </c>
      <c r="P2382" s="1">
        <f>ROUND(_xlfn.PERCENTRANK.INC(customers[total_spend_usd],customers[[#This Row],[total_spend_usd]])*4+1,0)</f>
        <v>2</v>
      </c>
      <c r="Q2382" s="1">
        <v>322</v>
      </c>
      <c r="R2382" s="1" t="str">
        <f>_xlfn.XLOOKUP(Q2382,RFM[RFM Score],RFM[Client Segmentation])</f>
        <v>Hibernating</v>
      </c>
    </row>
    <row r="2383" spans="1:18" x14ac:dyDescent="0.3">
      <c r="A2383" t="s">
        <v>2435</v>
      </c>
      <c r="B2383" t="s">
        <v>43</v>
      </c>
      <c r="C2383">
        <v>36</v>
      </c>
      <c r="D2383" t="s">
        <v>8068</v>
      </c>
      <c r="E2383" t="s">
        <v>8085</v>
      </c>
      <c r="F2383" t="s">
        <v>17</v>
      </c>
      <c r="G2383">
        <v>18</v>
      </c>
      <c r="H2383" s="1">
        <v>4814</v>
      </c>
      <c r="I2383">
        <v>89625</v>
      </c>
      <c r="J2383" s="1">
        <v>9</v>
      </c>
      <c r="K2383" t="s">
        <v>28</v>
      </c>
      <c r="L2383" t="s">
        <v>19</v>
      </c>
      <c r="M2383" t="s">
        <v>23</v>
      </c>
      <c r="N2383" s="1">
        <f xml:space="preserve"> ROUND((1 - _xlfn.PERCENTRANK.INC(customers[days_since_last_purchase],customers[[#This Row],[days_since_last_purchase]]))*4 +1,0)</f>
        <v>4</v>
      </c>
      <c r="O2383" s="1">
        <f>ROUND(_xlfn.PERCENTRANK.INC(customers[total_orders],customers[[#This Row],[total_orders]])*4+1,0)</f>
        <v>4</v>
      </c>
      <c r="P2383" s="1">
        <f>ROUND(_xlfn.PERCENTRANK.INC(customers[total_spend_usd],customers[[#This Row],[total_spend_usd]])*4+1,0)</f>
        <v>3</v>
      </c>
      <c r="Q2383" s="1">
        <v>443</v>
      </c>
      <c r="R2383" s="1" t="str">
        <f>_xlfn.XLOOKUP(Q2383,RFM[RFM Score],RFM[Client Segmentation])</f>
        <v>Need Attention</v>
      </c>
    </row>
    <row r="2384" spans="1:18" x14ac:dyDescent="0.3">
      <c r="A2384" t="s">
        <v>2436</v>
      </c>
      <c r="B2384" t="s">
        <v>27</v>
      </c>
      <c r="C2384">
        <v>30</v>
      </c>
      <c r="D2384" t="s">
        <v>8070</v>
      </c>
      <c r="E2384" t="s">
        <v>8084</v>
      </c>
      <c r="F2384" t="s">
        <v>12</v>
      </c>
      <c r="G2384">
        <v>25</v>
      </c>
      <c r="H2384" s="1">
        <v>4864</v>
      </c>
      <c r="I2384">
        <v>113974</v>
      </c>
      <c r="J2384" s="1">
        <v>88</v>
      </c>
      <c r="K2384" t="s">
        <v>44</v>
      </c>
      <c r="L2384" t="s">
        <v>19</v>
      </c>
      <c r="M2384" t="s">
        <v>23</v>
      </c>
      <c r="N2384" s="1">
        <f xml:space="preserve"> ROUND((1 - _xlfn.PERCENTRANK.INC(customers[days_since_last_purchase],customers[[#This Row],[days_since_last_purchase]]))*4 +1,0)</f>
        <v>2</v>
      </c>
      <c r="O2384" s="1">
        <f>ROUND(_xlfn.PERCENTRANK.INC(customers[total_orders],customers[[#This Row],[total_orders]])*4+1,0)</f>
        <v>4</v>
      </c>
      <c r="P2384" s="1">
        <f>ROUND(_xlfn.PERCENTRANK.INC(customers[total_spend_usd],customers[[#This Row],[total_spend_usd]])*4+1,0)</f>
        <v>4</v>
      </c>
      <c r="Q2384" s="1">
        <v>244</v>
      </c>
      <c r="R2384" s="1" t="str">
        <f>_xlfn.XLOOKUP(Q2384,RFM[RFM Score],RFM[Client Segmentation])</f>
        <v>At Risk</v>
      </c>
    </row>
    <row r="2385" spans="1:18" x14ac:dyDescent="0.3">
      <c r="A2385" t="s">
        <v>2437</v>
      </c>
      <c r="B2385" t="s">
        <v>61</v>
      </c>
      <c r="C2385">
        <v>25</v>
      </c>
      <c r="D2385" t="s">
        <v>8070</v>
      </c>
      <c r="E2385" t="s">
        <v>8086</v>
      </c>
      <c r="F2385" t="s">
        <v>17</v>
      </c>
      <c r="G2385">
        <v>2</v>
      </c>
      <c r="H2385" s="1">
        <v>8402</v>
      </c>
      <c r="I2385">
        <v>15188</v>
      </c>
      <c r="J2385" s="1">
        <v>47</v>
      </c>
      <c r="K2385" t="s">
        <v>28</v>
      </c>
      <c r="L2385" t="s">
        <v>19</v>
      </c>
      <c r="M2385" t="s">
        <v>23</v>
      </c>
      <c r="N2385" s="1">
        <f xml:space="preserve"> ROUND((1 - _xlfn.PERCENTRANK.INC(customers[days_since_last_purchase],customers[[#This Row],[days_since_last_purchase]]))*4 +1,0)</f>
        <v>3</v>
      </c>
      <c r="O2385" s="1">
        <f>ROUND(_xlfn.PERCENTRANK.INC(customers[total_orders],customers[[#This Row],[total_orders]])*4+1,0)</f>
        <v>1</v>
      </c>
      <c r="P2385" s="1">
        <f>ROUND(_xlfn.PERCENTRANK.INC(customers[total_spend_usd],customers[[#This Row],[total_spend_usd]])*4+1,0)</f>
        <v>2</v>
      </c>
      <c r="Q2385" s="1">
        <v>312</v>
      </c>
      <c r="R2385" s="1" t="str">
        <f>_xlfn.XLOOKUP(Q2385,RFM[RFM Score],RFM[Client Segmentation])</f>
        <v>About To Sleep</v>
      </c>
    </row>
    <row r="2386" spans="1:18" x14ac:dyDescent="0.3">
      <c r="A2386" t="s">
        <v>2438</v>
      </c>
      <c r="B2386" t="s">
        <v>11</v>
      </c>
      <c r="C2386">
        <v>34</v>
      </c>
      <c r="D2386" t="s">
        <v>8070</v>
      </c>
      <c r="E2386" t="s">
        <v>8084</v>
      </c>
      <c r="F2386" t="s">
        <v>12</v>
      </c>
      <c r="G2386">
        <v>6</v>
      </c>
      <c r="H2386" s="1">
        <v>7492</v>
      </c>
      <c r="I2386">
        <v>51172</v>
      </c>
      <c r="J2386" s="1">
        <v>38</v>
      </c>
      <c r="K2386" t="s">
        <v>44</v>
      </c>
      <c r="L2386" t="s">
        <v>22</v>
      </c>
      <c r="M2386" t="s">
        <v>15</v>
      </c>
      <c r="N2386" s="1">
        <f xml:space="preserve"> ROUND((1 - _xlfn.PERCENTRANK.INC(customers[days_since_last_purchase],customers[[#This Row],[days_since_last_purchase]]))*4 +1,0)</f>
        <v>3</v>
      </c>
      <c r="O2386" s="1">
        <f>ROUND(_xlfn.PERCENTRANK.INC(customers[total_orders],customers[[#This Row],[total_orders]])*4+1,0)</f>
        <v>2</v>
      </c>
      <c r="P2386" s="1">
        <f>ROUND(_xlfn.PERCENTRANK.INC(customers[total_spend_usd],customers[[#This Row],[total_spend_usd]])*4+1,0)</f>
        <v>3</v>
      </c>
      <c r="Q2386" s="1">
        <v>323</v>
      </c>
      <c r="R2386" s="1" t="str">
        <f>_xlfn.XLOOKUP(Q2386,RFM[RFM Score],RFM[Client Segmentation])</f>
        <v>Potential Loyalist</v>
      </c>
    </row>
    <row r="2387" spans="1:18" x14ac:dyDescent="0.3">
      <c r="A2387" t="s">
        <v>2439</v>
      </c>
      <c r="B2387" t="s">
        <v>33</v>
      </c>
      <c r="C2387">
        <v>33</v>
      </c>
      <c r="D2387" t="s">
        <v>8070</v>
      </c>
      <c r="E2387" t="s">
        <v>8087</v>
      </c>
      <c r="F2387" t="s">
        <v>12</v>
      </c>
      <c r="G2387">
        <v>4</v>
      </c>
      <c r="H2387" s="1">
        <v>2589</v>
      </c>
      <c r="I2387">
        <v>8903</v>
      </c>
      <c r="J2387" s="1">
        <v>44</v>
      </c>
      <c r="K2387" t="s">
        <v>31</v>
      </c>
      <c r="L2387" t="s">
        <v>19</v>
      </c>
      <c r="M2387" t="s">
        <v>15</v>
      </c>
      <c r="N2387" s="1">
        <f xml:space="preserve"> ROUND((1 - _xlfn.PERCENTRANK.INC(customers[days_since_last_purchase],customers[[#This Row],[days_since_last_purchase]]))*4 +1,0)</f>
        <v>3</v>
      </c>
      <c r="O2387" s="1">
        <f>ROUND(_xlfn.PERCENTRANK.INC(customers[total_orders],customers[[#This Row],[total_orders]])*4+1,0)</f>
        <v>2</v>
      </c>
      <c r="P2387" s="1">
        <f>ROUND(_xlfn.PERCENTRANK.INC(customers[total_spend_usd],customers[[#This Row],[total_spend_usd]])*4+1,0)</f>
        <v>1</v>
      </c>
      <c r="Q2387" s="1">
        <v>321</v>
      </c>
      <c r="R2387" s="1" t="str">
        <f>_xlfn.XLOOKUP(Q2387,RFM[RFM Score],RFM[Client Segmentation])</f>
        <v>About To Sleep</v>
      </c>
    </row>
    <row r="2388" spans="1:18" x14ac:dyDescent="0.3">
      <c r="A2388" t="s">
        <v>2440</v>
      </c>
      <c r="B2388" t="s">
        <v>11</v>
      </c>
      <c r="C2388">
        <v>43</v>
      </c>
      <c r="D2388" t="s">
        <v>8068</v>
      </c>
      <c r="E2388" t="s">
        <v>8087</v>
      </c>
      <c r="F2388" t="s">
        <v>17</v>
      </c>
      <c r="G2388">
        <v>7</v>
      </c>
      <c r="H2388" s="1">
        <v>10318</v>
      </c>
      <c r="I2388">
        <v>81004</v>
      </c>
      <c r="J2388" s="1">
        <v>24</v>
      </c>
      <c r="K2388" t="s">
        <v>13</v>
      </c>
      <c r="L2388" t="s">
        <v>47</v>
      </c>
      <c r="M2388" t="s">
        <v>23</v>
      </c>
      <c r="N2388" s="1">
        <f xml:space="preserve"> ROUND((1 - _xlfn.PERCENTRANK.INC(customers[days_since_last_purchase],customers[[#This Row],[days_since_last_purchase]]))*4 +1,0)</f>
        <v>4</v>
      </c>
      <c r="O2388" s="1">
        <f>ROUND(_xlfn.PERCENTRANK.INC(customers[total_orders],customers[[#This Row],[total_orders]])*4+1,0)</f>
        <v>2</v>
      </c>
      <c r="P2388" s="1">
        <f>ROUND(_xlfn.PERCENTRANK.INC(customers[total_spend_usd],customers[[#This Row],[total_spend_usd]])*4+1,0)</f>
        <v>3</v>
      </c>
      <c r="Q2388" s="1">
        <v>423</v>
      </c>
      <c r="R2388" s="1" t="str">
        <f>_xlfn.XLOOKUP(Q2388,RFM[RFM Score],RFM[Client Segmentation])</f>
        <v>Potential Loyalist</v>
      </c>
    </row>
    <row r="2389" spans="1:18" x14ac:dyDescent="0.3">
      <c r="A2389" t="s">
        <v>2441</v>
      </c>
      <c r="B2389" t="s">
        <v>107</v>
      </c>
      <c r="C2389">
        <v>52</v>
      </c>
      <c r="D2389" t="s">
        <v>8071</v>
      </c>
      <c r="E2389" t="s">
        <v>8084</v>
      </c>
      <c r="F2389" t="s">
        <v>12</v>
      </c>
      <c r="G2389">
        <v>11</v>
      </c>
      <c r="H2389" s="1">
        <v>9279</v>
      </c>
      <c r="I2389">
        <v>9144</v>
      </c>
      <c r="J2389" s="1">
        <v>42</v>
      </c>
      <c r="K2389" t="s">
        <v>28</v>
      </c>
      <c r="L2389" t="s">
        <v>34</v>
      </c>
      <c r="M2389" t="s">
        <v>23</v>
      </c>
      <c r="N2389" s="1">
        <f xml:space="preserve"> ROUND((1 - _xlfn.PERCENTRANK.INC(customers[days_since_last_purchase],customers[[#This Row],[days_since_last_purchase]]))*4 +1,0)</f>
        <v>3</v>
      </c>
      <c r="O2389" s="1">
        <f>ROUND(_xlfn.PERCENTRANK.INC(customers[total_orders],customers[[#This Row],[total_orders]])*4+1,0)</f>
        <v>3</v>
      </c>
      <c r="P2389" s="1">
        <f>ROUND(_xlfn.PERCENTRANK.INC(customers[total_spend_usd],customers[[#This Row],[total_spend_usd]])*4+1,0)</f>
        <v>1</v>
      </c>
      <c r="Q2389" s="1">
        <v>331</v>
      </c>
      <c r="R2389" s="1" t="str">
        <f>_xlfn.XLOOKUP(Q2389,RFM[RFM Score],RFM[Client Segmentation])</f>
        <v>About To Sleep</v>
      </c>
    </row>
    <row r="2390" spans="1:18" x14ac:dyDescent="0.3">
      <c r="A2390" t="s">
        <v>2442</v>
      </c>
      <c r="B2390" t="s">
        <v>43</v>
      </c>
      <c r="C2390">
        <v>32</v>
      </c>
      <c r="D2390" t="s">
        <v>8070</v>
      </c>
      <c r="E2390" t="s">
        <v>8087</v>
      </c>
      <c r="F2390" t="s">
        <v>17</v>
      </c>
      <c r="G2390">
        <v>6</v>
      </c>
      <c r="H2390" s="1">
        <v>7124</v>
      </c>
      <c r="I2390">
        <v>47598</v>
      </c>
      <c r="J2390" s="1">
        <v>101</v>
      </c>
      <c r="K2390" t="s">
        <v>28</v>
      </c>
      <c r="L2390" t="s">
        <v>19</v>
      </c>
      <c r="M2390" t="s">
        <v>23</v>
      </c>
      <c r="N2390" s="1">
        <f xml:space="preserve"> ROUND((1 - _xlfn.PERCENTRANK.INC(customers[days_since_last_purchase],customers[[#This Row],[days_since_last_purchase]]))*4 +1,0)</f>
        <v>2</v>
      </c>
      <c r="O2390" s="1">
        <f>ROUND(_xlfn.PERCENTRANK.INC(customers[total_orders],customers[[#This Row],[total_orders]])*4+1,0)</f>
        <v>2</v>
      </c>
      <c r="P2390" s="1">
        <f>ROUND(_xlfn.PERCENTRANK.INC(customers[total_spend_usd],customers[[#This Row],[total_spend_usd]])*4+1,0)</f>
        <v>3</v>
      </c>
      <c r="Q2390" s="1">
        <v>223</v>
      </c>
      <c r="R2390" s="1" t="str">
        <f>_xlfn.XLOOKUP(Q2390,RFM[RFM Score],RFM[Client Segmentation])</f>
        <v>Hibernating</v>
      </c>
    </row>
    <row r="2391" spans="1:18" x14ac:dyDescent="0.3">
      <c r="A2391" t="s">
        <v>2443</v>
      </c>
      <c r="B2391" t="s">
        <v>33</v>
      </c>
      <c r="C2391">
        <v>22</v>
      </c>
      <c r="D2391" t="s">
        <v>8069</v>
      </c>
      <c r="E2391" t="s">
        <v>8085</v>
      </c>
      <c r="F2391" t="s">
        <v>12</v>
      </c>
      <c r="G2391">
        <v>4</v>
      </c>
      <c r="H2391" s="1">
        <v>4086</v>
      </c>
      <c r="I2391">
        <v>15799</v>
      </c>
      <c r="J2391" s="1">
        <v>66</v>
      </c>
      <c r="K2391" t="s">
        <v>28</v>
      </c>
      <c r="L2391" t="s">
        <v>19</v>
      </c>
      <c r="M2391" t="s">
        <v>23</v>
      </c>
      <c r="N2391" s="1">
        <f xml:space="preserve"> ROUND((1 - _xlfn.PERCENTRANK.INC(customers[days_since_last_purchase],customers[[#This Row],[days_since_last_purchase]]))*4 +1,0)</f>
        <v>2</v>
      </c>
      <c r="O2391" s="1">
        <f>ROUND(_xlfn.PERCENTRANK.INC(customers[total_orders],customers[[#This Row],[total_orders]])*4+1,0)</f>
        <v>2</v>
      </c>
      <c r="P2391" s="1">
        <f>ROUND(_xlfn.PERCENTRANK.INC(customers[total_spend_usd],customers[[#This Row],[total_spend_usd]])*4+1,0)</f>
        <v>2</v>
      </c>
      <c r="Q2391" s="1">
        <v>222</v>
      </c>
      <c r="R2391" s="1" t="str">
        <f>_xlfn.XLOOKUP(Q2391,RFM[RFM Score],RFM[Client Segmentation])</f>
        <v>Hibernating</v>
      </c>
    </row>
    <row r="2392" spans="1:18" x14ac:dyDescent="0.3">
      <c r="A2392" t="s">
        <v>2444</v>
      </c>
      <c r="B2392" t="s">
        <v>68</v>
      </c>
      <c r="C2392">
        <v>42</v>
      </c>
      <c r="D2392" t="s">
        <v>8068</v>
      </c>
      <c r="E2392" t="s">
        <v>8085</v>
      </c>
      <c r="F2392" t="s">
        <v>12</v>
      </c>
      <c r="G2392">
        <v>8</v>
      </c>
      <c r="H2392" s="1">
        <v>20969</v>
      </c>
      <c r="I2392">
        <v>185634</v>
      </c>
      <c r="J2392" s="1">
        <v>99</v>
      </c>
      <c r="K2392" t="s">
        <v>21</v>
      </c>
      <c r="L2392" t="s">
        <v>45</v>
      </c>
      <c r="M2392" t="s">
        <v>23</v>
      </c>
      <c r="N2392" s="1">
        <f xml:space="preserve"> ROUND((1 - _xlfn.PERCENTRANK.INC(customers[days_since_last_purchase],customers[[#This Row],[days_since_last_purchase]]))*4 +1,0)</f>
        <v>2</v>
      </c>
      <c r="O2392" s="1">
        <f>ROUND(_xlfn.PERCENTRANK.INC(customers[total_orders],customers[[#This Row],[total_orders]])*4+1,0)</f>
        <v>2</v>
      </c>
      <c r="P2392" s="1">
        <f>ROUND(_xlfn.PERCENTRANK.INC(customers[total_spend_usd],customers[[#This Row],[total_spend_usd]])*4+1,0)</f>
        <v>4</v>
      </c>
      <c r="Q2392" s="1">
        <v>224</v>
      </c>
      <c r="R2392" s="1" t="str">
        <f>_xlfn.XLOOKUP(Q2392,RFM[RFM Score],RFM[Client Segmentation])</f>
        <v>At Risk</v>
      </c>
    </row>
    <row r="2393" spans="1:18" x14ac:dyDescent="0.3">
      <c r="A2393" t="s">
        <v>2445</v>
      </c>
      <c r="B2393" t="s">
        <v>96</v>
      </c>
      <c r="C2393">
        <v>55</v>
      </c>
      <c r="D2393" t="s">
        <v>8072</v>
      </c>
      <c r="E2393" t="s">
        <v>8084</v>
      </c>
      <c r="F2393" t="s">
        <v>17</v>
      </c>
      <c r="G2393">
        <v>3</v>
      </c>
      <c r="H2393" s="1">
        <v>3317</v>
      </c>
      <c r="I2393">
        <v>10934</v>
      </c>
      <c r="J2393" s="1">
        <v>189</v>
      </c>
      <c r="K2393" t="s">
        <v>52</v>
      </c>
      <c r="L2393" t="s">
        <v>14</v>
      </c>
      <c r="M2393" t="s">
        <v>15</v>
      </c>
      <c r="N2393" s="1">
        <f xml:space="preserve"> ROUND((1 - _xlfn.PERCENTRANK.INC(customers[days_since_last_purchase],customers[[#This Row],[days_since_last_purchase]]))*4 +1,0)</f>
        <v>1</v>
      </c>
      <c r="O2393" s="1">
        <f>ROUND(_xlfn.PERCENTRANK.INC(customers[total_orders],customers[[#This Row],[total_orders]])*4+1,0)</f>
        <v>1</v>
      </c>
      <c r="P2393" s="1">
        <f>ROUND(_xlfn.PERCENTRANK.INC(customers[total_spend_usd],customers[[#This Row],[total_spend_usd]])*4+1,0)</f>
        <v>2</v>
      </c>
      <c r="Q2393" s="1">
        <v>112</v>
      </c>
      <c r="R2393" s="1" t="str">
        <f>_xlfn.XLOOKUP(Q2393,RFM[RFM Score],RFM[Client Segmentation])</f>
        <v>Lost</v>
      </c>
    </row>
    <row r="2394" spans="1:18" x14ac:dyDescent="0.3">
      <c r="A2394" t="s">
        <v>2446</v>
      </c>
      <c r="B2394" t="s">
        <v>43</v>
      </c>
      <c r="C2394">
        <v>39</v>
      </c>
      <c r="D2394" t="s">
        <v>8068</v>
      </c>
      <c r="E2394" t="s">
        <v>8084</v>
      </c>
      <c r="F2394" t="s">
        <v>17</v>
      </c>
      <c r="G2394">
        <v>16</v>
      </c>
      <c r="H2394" s="1">
        <v>4933</v>
      </c>
      <c r="I2394">
        <v>68861</v>
      </c>
      <c r="J2394" s="1">
        <v>78</v>
      </c>
      <c r="K2394" t="s">
        <v>40</v>
      </c>
      <c r="L2394" t="s">
        <v>14</v>
      </c>
      <c r="M2394" t="s">
        <v>15</v>
      </c>
      <c r="N2394" s="1">
        <f xml:space="preserve"> ROUND((1 - _xlfn.PERCENTRANK.INC(customers[days_since_last_purchase],customers[[#This Row],[days_since_last_purchase]]))*4 +1,0)</f>
        <v>2</v>
      </c>
      <c r="O2394" s="1">
        <f>ROUND(_xlfn.PERCENTRANK.INC(customers[total_orders],customers[[#This Row],[total_orders]])*4+1,0)</f>
        <v>3</v>
      </c>
      <c r="P2394" s="1">
        <f>ROUND(_xlfn.PERCENTRANK.INC(customers[total_spend_usd],customers[[#This Row],[total_spend_usd]])*4+1,0)</f>
        <v>3</v>
      </c>
      <c r="Q2394" s="1">
        <v>233</v>
      </c>
      <c r="R2394" s="1" t="str">
        <f>_xlfn.XLOOKUP(Q2394,RFM[RFM Score],RFM[Client Segmentation])</f>
        <v>Hibernating</v>
      </c>
    </row>
    <row r="2395" spans="1:18" x14ac:dyDescent="0.3">
      <c r="A2395" t="s">
        <v>2447</v>
      </c>
      <c r="B2395" t="s">
        <v>68</v>
      </c>
      <c r="C2395">
        <v>26</v>
      </c>
      <c r="D2395" t="s">
        <v>8070</v>
      </c>
      <c r="E2395" t="s">
        <v>8087</v>
      </c>
      <c r="F2395" t="s">
        <v>12</v>
      </c>
      <c r="G2395">
        <v>16</v>
      </c>
      <c r="H2395" s="1">
        <v>9441</v>
      </c>
      <c r="I2395">
        <v>173061</v>
      </c>
      <c r="J2395" s="1">
        <v>106</v>
      </c>
      <c r="K2395" t="s">
        <v>25</v>
      </c>
      <c r="L2395" t="s">
        <v>19</v>
      </c>
      <c r="M2395" t="s">
        <v>23</v>
      </c>
      <c r="N2395" s="1">
        <f xml:space="preserve"> ROUND((1 - _xlfn.PERCENTRANK.INC(customers[days_since_last_purchase],customers[[#This Row],[days_since_last_purchase]]))*4 +1,0)</f>
        <v>2</v>
      </c>
      <c r="O2395" s="1">
        <f>ROUND(_xlfn.PERCENTRANK.INC(customers[total_orders],customers[[#This Row],[total_orders]])*4+1,0)</f>
        <v>3</v>
      </c>
      <c r="P2395" s="1">
        <f>ROUND(_xlfn.PERCENTRANK.INC(customers[total_spend_usd],customers[[#This Row],[total_spend_usd]])*4+1,0)</f>
        <v>4</v>
      </c>
      <c r="Q2395" s="1">
        <v>234</v>
      </c>
      <c r="R2395" s="1" t="str">
        <f>_xlfn.XLOOKUP(Q2395,RFM[RFM Score],RFM[Client Segmentation])</f>
        <v>At Risk</v>
      </c>
    </row>
    <row r="2396" spans="1:18" x14ac:dyDescent="0.3">
      <c r="A2396" t="s">
        <v>2448</v>
      </c>
      <c r="B2396" t="s">
        <v>107</v>
      </c>
      <c r="C2396">
        <v>28</v>
      </c>
      <c r="D2396" t="s">
        <v>8070</v>
      </c>
      <c r="E2396" t="s">
        <v>8087</v>
      </c>
      <c r="F2396" t="s">
        <v>12</v>
      </c>
      <c r="G2396">
        <v>14</v>
      </c>
      <c r="H2396" s="1">
        <v>4135</v>
      </c>
      <c r="I2396">
        <v>50278</v>
      </c>
      <c r="J2396" s="1">
        <v>63</v>
      </c>
      <c r="K2396" t="s">
        <v>40</v>
      </c>
      <c r="L2396" t="s">
        <v>45</v>
      </c>
      <c r="M2396" t="s">
        <v>23</v>
      </c>
      <c r="N2396" s="1">
        <f xml:space="preserve"> ROUND((1 - _xlfn.PERCENTRANK.INC(customers[days_since_last_purchase],customers[[#This Row],[days_since_last_purchase]]))*4 +1,0)</f>
        <v>2</v>
      </c>
      <c r="O2396" s="1">
        <f>ROUND(_xlfn.PERCENTRANK.INC(customers[total_orders],customers[[#This Row],[total_orders]])*4+1,0)</f>
        <v>3</v>
      </c>
      <c r="P2396" s="1">
        <f>ROUND(_xlfn.PERCENTRANK.INC(customers[total_spend_usd],customers[[#This Row],[total_spend_usd]])*4+1,0)</f>
        <v>3</v>
      </c>
      <c r="Q2396" s="1">
        <v>233</v>
      </c>
      <c r="R2396" s="1" t="str">
        <f>_xlfn.XLOOKUP(Q2396,RFM[RFM Score],RFM[Client Segmentation])</f>
        <v>Hibernating</v>
      </c>
    </row>
    <row r="2397" spans="1:18" x14ac:dyDescent="0.3">
      <c r="A2397" t="s">
        <v>2449</v>
      </c>
      <c r="B2397" t="s">
        <v>166</v>
      </c>
      <c r="C2397">
        <v>25</v>
      </c>
      <c r="D2397" t="s">
        <v>8070</v>
      </c>
      <c r="E2397" t="s">
        <v>8086</v>
      </c>
      <c r="F2397" t="s">
        <v>17</v>
      </c>
      <c r="G2397">
        <v>14</v>
      </c>
      <c r="H2397" s="1">
        <v>7949</v>
      </c>
      <c r="I2397">
        <v>125385</v>
      </c>
      <c r="J2397" s="1">
        <v>9</v>
      </c>
      <c r="K2397" t="s">
        <v>28</v>
      </c>
      <c r="L2397" t="s">
        <v>19</v>
      </c>
      <c r="M2397" t="s">
        <v>15</v>
      </c>
      <c r="N2397" s="1">
        <f xml:space="preserve"> ROUND((1 - _xlfn.PERCENTRANK.INC(customers[days_since_last_purchase],customers[[#This Row],[days_since_last_purchase]]))*4 +1,0)</f>
        <v>4</v>
      </c>
      <c r="O2397" s="1">
        <f>ROUND(_xlfn.PERCENTRANK.INC(customers[total_orders],customers[[#This Row],[total_orders]])*4+1,0)</f>
        <v>3</v>
      </c>
      <c r="P2397" s="1">
        <f>ROUND(_xlfn.PERCENTRANK.INC(customers[total_spend_usd],customers[[#This Row],[total_spend_usd]])*4+1,0)</f>
        <v>4</v>
      </c>
      <c r="Q2397" s="1">
        <v>434</v>
      </c>
      <c r="R2397" s="1" t="str">
        <f>_xlfn.XLOOKUP(Q2397,RFM[RFM Score],RFM[Client Segmentation])</f>
        <v>Need Attention</v>
      </c>
    </row>
    <row r="2398" spans="1:18" x14ac:dyDescent="0.3">
      <c r="A2398" t="s">
        <v>2450</v>
      </c>
      <c r="B2398" t="s">
        <v>61</v>
      </c>
      <c r="C2398">
        <v>37</v>
      </c>
      <c r="D2398" t="s">
        <v>8068</v>
      </c>
      <c r="E2398" t="s">
        <v>8087</v>
      </c>
      <c r="F2398" t="s">
        <v>17</v>
      </c>
      <c r="G2398">
        <v>7</v>
      </c>
      <c r="H2398" s="1">
        <v>9572</v>
      </c>
      <c r="I2398">
        <v>59844</v>
      </c>
      <c r="J2398" s="1">
        <v>19</v>
      </c>
      <c r="K2398" t="s">
        <v>25</v>
      </c>
      <c r="L2398" t="s">
        <v>45</v>
      </c>
      <c r="M2398" t="s">
        <v>23</v>
      </c>
      <c r="N2398" s="1">
        <f xml:space="preserve"> ROUND((1 - _xlfn.PERCENTRANK.INC(customers[days_since_last_purchase],customers[[#This Row],[days_since_last_purchase]]))*4 +1,0)</f>
        <v>4</v>
      </c>
      <c r="O2398" s="1">
        <f>ROUND(_xlfn.PERCENTRANK.INC(customers[total_orders],customers[[#This Row],[total_orders]])*4+1,0)</f>
        <v>2</v>
      </c>
      <c r="P2398" s="1">
        <f>ROUND(_xlfn.PERCENTRANK.INC(customers[total_spend_usd],customers[[#This Row],[total_spend_usd]])*4+1,0)</f>
        <v>3</v>
      </c>
      <c r="Q2398" s="1">
        <v>423</v>
      </c>
      <c r="R2398" s="1" t="str">
        <f>_xlfn.XLOOKUP(Q2398,RFM[RFM Score],RFM[Client Segmentation])</f>
        <v>Potential Loyalist</v>
      </c>
    </row>
    <row r="2399" spans="1:18" x14ac:dyDescent="0.3">
      <c r="A2399" t="s">
        <v>2451</v>
      </c>
      <c r="B2399" t="s">
        <v>11</v>
      </c>
      <c r="C2399">
        <v>23</v>
      </c>
      <c r="D2399" t="s">
        <v>8069</v>
      </c>
      <c r="E2399" t="s">
        <v>8086</v>
      </c>
      <c r="F2399" t="s">
        <v>17</v>
      </c>
      <c r="G2399">
        <v>14</v>
      </c>
      <c r="H2399" s="1">
        <v>5096</v>
      </c>
      <c r="I2399">
        <v>71984</v>
      </c>
      <c r="J2399" s="1">
        <v>38</v>
      </c>
      <c r="K2399" t="s">
        <v>18</v>
      </c>
      <c r="L2399" t="s">
        <v>19</v>
      </c>
      <c r="M2399" t="s">
        <v>23</v>
      </c>
      <c r="N2399" s="1">
        <f xml:space="preserve"> ROUND((1 - _xlfn.PERCENTRANK.INC(customers[days_since_last_purchase],customers[[#This Row],[days_since_last_purchase]]))*4 +1,0)</f>
        <v>3</v>
      </c>
      <c r="O2399" s="1">
        <f>ROUND(_xlfn.PERCENTRANK.INC(customers[total_orders],customers[[#This Row],[total_orders]])*4+1,0)</f>
        <v>3</v>
      </c>
      <c r="P2399" s="1">
        <f>ROUND(_xlfn.PERCENTRANK.INC(customers[total_spend_usd],customers[[#This Row],[total_spend_usd]])*4+1,0)</f>
        <v>3</v>
      </c>
      <c r="Q2399" s="1">
        <v>333</v>
      </c>
      <c r="R2399" s="1" t="str">
        <f>_xlfn.XLOOKUP(Q2399,RFM[RFM Score],RFM[Client Segmentation])</f>
        <v>Potential Loyalist</v>
      </c>
    </row>
    <row r="2400" spans="1:18" x14ac:dyDescent="0.3">
      <c r="A2400" t="s">
        <v>2452</v>
      </c>
      <c r="B2400" t="s">
        <v>33</v>
      </c>
      <c r="C2400">
        <v>35</v>
      </c>
      <c r="D2400" t="s">
        <v>8068</v>
      </c>
      <c r="E2400" t="s">
        <v>8084</v>
      </c>
      <c r="F2400" t="s">
        <v>12</v>
      </c>
      <c r="G2400">
        <v>18</v>
      </c>
      <c r="H2400" s="1">
        <v>2884</v>
      </c>
      <c r="I2400">
        <v>59623</v>
      </c>
      <c r="J2400" s="1">
        <v>146</v>
      </c>
      <c r="K2400" t="s">
        <v>25</v>
      </c>
      <c r="L2400" t="s">
        <v>47</v>
      </c>
      <c r="M2400" t="s">
        <v>15</v>
      </c>
      <c r="N2400" s="1">
        <f xml:space="preserve"> ROUND((1 - _xlfn.PERCENTRANK.INC(customers[days_since_last_purchase],customers[[#This Row],[days_since_last_purchase]]))*4 +1,0)</f>
        <v>1</v>
      </c>
      <c r="O2400" s="1">
        <f>ROUND(_xlfn.PERCENTRANK.INC(customers[total_orders],customers[[#This Row],[total_orders]])*4+1,0)</f>
        <v>4</v>
      </c>
      <c r="P2400" s="1">
        <f>ROUND(_xlfn.PERCENTRANK.INC(customers[total_spend_usd],customers[[#This Row],[total_spend_usd]])*4+1,0)</f>
        <v>3</v>
      </c>
      <c r="Q2400" s="1">
        <v>143</v>
      </c>
      <c r="R2400" s="1" t="str">
        <f>_xlfn.XLOOKUP(Q2400,RFM[RFM Score],RFM[Client Segmentation])</f>
        <v>At Risk</v>
      </c>
    </row>
    <row r="2401" spans="1:18" x14ac:dyDescent="0.3">
      <c r="A2401" t="s">
        <v>2453</v>
      </c>
      <c r="B2401" t="s">
        <v>68</v>
      </c>
      <c r="C2401">
        <v>40</v>
      </c>
      <c r="D2401" t="s">
        <v>8068</v>
      </c>
      <c r="E2401" t="s">
        <v>8085</v>
      </c>
      <c r="F2401" t="s">
        <v>17</v>
      </c>
      <c r="G2401">
        <v>31</v>
      </c>
      <c r="H2401" s="1">
        <v>7185</v>
      </c>
      <c r="I2401">
        <v>22167</v>
      </c>
      <c r="J2401" s="1">
        <v>134</v>
      </c>
      <c r="K2401" t="s">
        <v>28</v>
      </c>
      <c r="L2401" t="s">
        <v>47</v>
      </c>
      <c r="M2401" t="s">
        <v>23</v>
      </c>
      <c r="N2401" s="1">
        <f xml:space="preserve"> ROUND((1 - _xlfn.PERCENTRANK.INC(customers[days_since_last_purchase],customers[[#This Row],[days_since_last_purchase]]))*4 +1,0)</f>
        <v>1</v>
      </c>
      <c r="O2401" s="1">
        <f>ROUND(_xlfn.PERCENTRANK.INC(customers[total_orders],customers[[#This Row],[total_orders]])*4+1,0)</f>
        <v>4</v>
      </c>
      <c r="P2401" s="1">
        <f>ROUND(_xlfn.PERCENTRANK.INC(customers[total_spend_usd],customers[[#This Row],[total_spend_usd]])*4+1,0)</f>
        <v>2</v>
      </c>
      <c r="Q2401" s="1">
        <v>142</v>
      </c>
      <c r="R2401" s="1" t="str">
        <f>_xlfn.XLOOKUP(Q2401,RFM[RFM Score],RFM[Client Segmentation])</f>
        <v>At Risk</v>
      </c>
    </row>
    <row r="2402" spans="1:18" x14ac:dyDescent="0.3">
      <c r="A2402" t="s">
        <v>2454</v>
      </c>
      <c r="B2402" t="s">
        <v>96</v>
      </c>
      <c r="C2402">
        <v>25</v>
      </c>
      <c r="D2402" t="s">
        <v>8070</v>
      </c>
      <c r="E2402" t="s">
        <v>8086</v>
      </c>
      <c r="F2402" t="s">
        <v>12</v>
      </c>
      <c r="G2402">
        <v>32</v>
      </c>
      <c r="H2402" s="1">
        <v>34949</v>
      </c>
      <c r="I2402">
        <v>954602</v>
      </c>
      <c r="J2402" s="1">
        <v>56</v>
      </c>
      <c r="K2402" t="s">
        <v>25</v>
      </c>
      <c r="L2402" t="s">
        <v>19</v>
      </c>
      <c r="M2402" t="s">
        <v>15</v>
      </c>
      <c r="N2402" s="1">
        <f xml:space="preserve"> ROUND((1 - _xlfn.PERCENTRANK.INC(customers[days_since_last_purchase],customers[[#This Row],[days_since_last_purchase]]))*4 +1,0)</f>
        <v>3</v>
      </c>
      <c r="O2402" s="1">
        <f>ROUND(_xlfn.PERCENTRANK.INC(customers[total_orders],customers[[#This Row],[total_orders]])*4+1,0)</f>
        <v>4</v>
      </c>
      <c r="P2402" s="1">
        <f>ROUND(_xlfn.PERCENTRANK.INC(customers[total_spend_usd],customers[[#This Row],[total_spend_usd]])*4+1,0)</f>
        <v>5</v>
      </c>
      <c r="Q2402" s="1">
        <v>345</v>
      </c>
      <c r="R2402" s="1" t="str">
        <f>_xlfn.XLOOKUP(Q2402,RFM[RFM Score],RFM[Client Segmentation])</f>
        <v>Loyal Customer</v>
      </c>
    </row>
    <row r="2403" spans="1:18" x14ac:dyDescent="0.3">
      <c r="A2403" t="s">
        <v>2455</v>
      </c>
      <c r="B2403" t="s">
        <v>11</v>
      </c>
      <c r="C2403">
        <v>39</v>
      </c>
      <c r="D2403" t="s">
        <v>8068</v>
      </c>
      <c r="E2403" t="s">
        <v>8084</v>
      </c>
      <c r="F2403" t="s">
        <v>17</v>
      </c>
      <c r="G2403">
        <v>17</v>
      </c>
      <c r="H2403" s="1">
        <v>7628</v>
      </c>
      <c r="I2403">
        <v>132158</v>
      </c>
      <c r="J2403" s="1">
        <v>182</v>
      </c>
      <c r="K2403" t="s">
        <v>25</v>
      </c>
      <c r="L2403" t="s">
        <v>45</v>
      </c>
      <c r="M2403" t="s">
        <v>23</v>
      </c>
      <c r="N2403" s="1">
        <f xml:space="preserve"> ROUND((1 - _xlfn.PERCENTRANK.INC(customers[days_since_last_purchase],customers[[#This Row],[days_since_last_purchase]]))*4 +1,0)</f>
        <v>1</v>
      </c>
      <c r="O2403" s="1">
        <f>ROUND(_xlfn.PERCENTRANK.INC(customers[total_orders],customers[[#This Row],[total_orders]])*4+1,0)</f>
        <v>3</v>
      </c>
      <c r="P2403" s="1">
        <f>ROUND(_xlfn.PERCENTRANK.INC(customers[total_spend_usd],customers[[#This Row],[total_spend_usd]])*4+1,0)</f>
        <v>4</v>
      </c>
      <c r="Q2403" s="1">
        <v>134</v>
      </c>
      <c r="R2403" s="1" t="str">
        <f>_xlfn.XLOOKUP(Q2403,RFM[RFM Score],RFM[Client Segmentation])</f>
        <v>At Risk</v>
      </c>
    </row>
    <row r="2404" spans="1:18" x14ac:dyDescent="0.3">
      <c r="A2404" t="s">
        <v>2456</v>
      </c>
      <c r="B2404" t="s">
        <v>11</v>
      </c>
      <c r="C2404">
        <v>47</v>
      </c>
      <c r="D2404" t="s">
        <v>8071</v>
      </c>
      <c r="E2404" t="s">
        <v>8086</v>
      </c>
      <c r="F2404" t="s">
        <v>17</v>
      </c>
      <c r="G2404">
        <v>1</v>
      </c>
      <c r="H2404" s="1">
        <v>7339</v>
      </c>
      <c r="I2404">
        <v>7235</v>
      </c>
      <c r="J2404" s="1">
        <v>408</v>
      </c>
      <c r="K2404" t="s">
        <v>21</v>
      </c>
      <c r="L2404" t="s">
        <v>19</v>
      </c>
      <c r="M2404" t="s">
        <v>23</v>
      </c>
      <c r="N2404" s="1">
        <f xml:space="preserve"> ROUND((1 - _xlfn.PERCENTRANK.INC(customers[days_since_last_purchase],customers[[#This Row],[days_since_last_purchase]]))*4 +1,0)</f>
        <v>1</v>
      </c>
      <c r="O2404" s="1">
        <f>ROUND(_xlfn.PERCENTRANK.INC(customers[total_orders],customers[[#This Row],[total_orders]])*4+1,0)</f>
        <v>1</v>
      </c>
      <c r="P2404" s="1">
        <f>ROUND(_xlfn.PERCENTRANK.INC(customers[total_spend_usd],customers[[#This Row],[total_spend_usd]])*4+1,0)</f>
        <v>1</v>
      </c>
      <c r="Q2404" s="1">
        <v>111</v>
      </c>
      <c r="R2404" s="1" t="str">
        <f>_xlfn.XLOOKUP(Q2404,RFM[RFM Score],RFM[Client Segmentation])</f>
        <v>Lost</v>
      </c>
    </row>
    <row r="2405" spans="1:18" x14ac:dyDescent="0.3">
      <c r="A2405" t="s">
        <v>2457</v>
      </c>
      <c r="B2405" t="s">
        <v>107</v>
      </c>
      <c r="C2405">
        <v>31</v>
      </c>
      <c r="D2405" t="s">
        <v>8070</v>
      </c>
      <c r="E2405" t="s">
        <v>8084</v>
      </c>
      <c r="F2405" t="s">
        <v>12</v>
      </c>
      <c r="G2405">
        <v>29</v>
      </c>
      <c r="H2405" s="1">
        <v>3141</v>
      </c>
      <c r="I2405">
        <v>99308</v>
      </c>
      <c r="J2405" s="1">
        <v>40</v>
      </c>
      <c r="K2405" t="s">
        <v>37</v>
      </c>
      <c r="L2405" t="s">
        <v>19</v>
      </c>
      <c r="M2405" t="s">
        <v>23</v>
      </c>
      <c r="N2405" s="1">
        <f xml:space="preserve"> ROUND((1 - _xlfn.PERCENTRANK.INC(customers[days_since_last_purchase],customers[[#This Row],[days_since_last_purchase]]))*4 +1,0)</f>
        <v>3</v>
      </c>
      <c r="O2405" s="1">
        <f>ROUND(_xlfn.PERCENTRANK.INC(customers[total_orders],customers[[#This Row],[total_orders]])*4+1,0)</f>
        <v>4</v>
      </c>
      <c r="P2405" s="1">
        <f>ROUND(_xlfn.PERCENTRANK.INC(customers[total_spend_usd],customers[[#This Row],[total_spend_usd]])*4+1,0)</f>
        <v>3</v>
      </c>
      <c r="Q2405" s="1">
        <v>343</v>
      </c>
      <c r="R2405" s="1" t="str">
        <f>_xlfn.XLOOKUP(Q2405,RFM[RFM Score],RFM[Client Segmentation])</f>
        <v>Need Attention</v>
      </c>
    </row>
    <row r="2406" spans="1:18" x14ac:dyDescent="0.3">
      <c r="A2406" t="s">
        <v>2458</v>
      </c>
      <c r="B2406" t="s">
        <v>107</v>
      </c>
      <c r="C2406">
        <v>51</v>
      </c>
      <c r="D2406" t="s">
        <v>8071</v>
      </c>
      <c r="E2406" t="s">
        <v>8084</v>
      </c>
      <c r="F2406" t="s">
        <v>17</v>
      </c>
      <c r="G2406">
        <v>8</v>
      </c>
      <c r="H2406" s="1">
        <v>12187</v>
      </c>
      <c r="I2406">
        <v>105007</v>
      </c>
      <c r="J2406" s="1">
        <v>90</v>
      </c>
      <c r="K2406" t="s">
        <v>124</v>
      </c>
      <c r="L2406" t="s">
        <v>45</v>
      </c>
      <c r="M2406" t="s">
        <v>23</v>
      </c>
      <c r="N2406" s="1">
        <f xml:space="preserve"> ROUND((1 - _xlfn.PERCENTRANK.INC(customers[days_since_last_purchase],customers[[#This Row],[days_since_last_purchase]]))*4 +1,0)</f>
        <v>2</v>
      </c>
      <c r="O2406" s="1">
        <f>ROUND(_xlfn.PERCENTRANK.INC(customers[total_orders],customers[[#This Row],[total_orders]])*4+1,0)</f>
        <v>2</v>
      </c>
      <c r="P2406" s="1">
        <f>ROUND(_xlfn.PERCENTRANK.INC(customers[total_spend_usd],customers[[#This Row],[total_spend_usd]])*4+1,0)</f>
        <v>3</v>
      </c>
      <c r="Q2406" s="1">
        <v>223</v>
      </c>
      <c r="R2406" s="1" t="str">
        <f>_xlfn.XLOOKUP(Q2406,RFM[RFM Score],RFM[Client Segmentation])</f>
        <v>Hibernating</v>
      </c>
    </row>
    <row r="2407" spans="1:18" x14ac:dyDescent="0.3">
      <c r="A2407" t="s">
        <v>2459</v>
      </c>
      <c r="B2407" t="s">
        <v>11</v>
      </c>
      <c r="C2407">
        <v>35</v>
      </c>
      <c r="D2407" t="s">
        <v>8068</v>
      </c>
      <c r="E2407" t="s">
        <v>8084</v>
      </c>
      <c r="F2407" t="s">
        <v>12</v>
      </c>
      <c r="G2407">
        <v>16</v>
      </c>
      <c r="H2407" s="1">
        <v>7495</v>
      </c>
      <c r="I2407">
        <v>126516</v>
      </c>
      <c r="J2407" s="1">
        <v>60</v>
      </c>
      <c r="K2407" t="s">
        <v>44</v>
      </c>
      <c r="L2407" t="s">
        <v>34</v>
      </c>
      <c r="M2407" t="s">
        <v>15</v>
      </c>
      <c r="N2407" s="1">
        <f xml:space="preserve"> ROUND((1 - _xlfn.PERCENTRANK.INC(customers[days_since_last_purchase],customers[[#This Row],[days_since_last_purchase]]))*4 +1,0)</f>
        <v>2</v>
      </c>
      <c r="O2407" s="1">
        <f>ROUND(_xlfn.PERCENTRANK.INC(customers[total_orders],customers[[#This Row],[total_orders]])*4+1,0)</f>
        <v>3</v>
      </c>
      <c r="P2407" s="1">
        <f>ROUND(_xlfn.PERCENTRANK.INC(customers[total_spend_usd],customers[[#This Row],[total_spend_usd]])*4+1,0)</f>
        <v>4</v>
      </c>
      <c r="Q2407" s="1">
        <v>234</v>
      </c>
      <c r="R2407" s="1" t="str">
        <f>_xlfn.XLOOKUP(Q2407,RFM[RFM Score],RFM[Client Segmentation])</f>
        <v>At Risk</v>
      </c>
    </row>
    <row r="2408" spans="1:18" x14ac:dyDescent="0.3">
      <c r="A2408" t="s">
        <v>2460</v>
      </c>
      <c r="B2408" t="s">
        <v>27</v>
      </c>
      <c r="C2408">
        <v>28</v>
      </c>
      <c r="D2408" t="s">
        <v>8070</v>
      </c>
      <c r="E2408" t="s">
        <v>8084</v>
      </c>
      <c r="F2408" t="s">
        <v>12</v>
      </c>
      <c r="G2408">
        <v>11</v>
      </c>
      <c r="H2408" s="1">
        <v>6743</v>
      </c>
      <c r="I2408">
        <v>70225</v>
      </c>
      <c r="J2408" s="1">
        <v>144</v>
      </c>
      <c r="K2408" t="s">
        <v>28</v>
      </c>
      <c r="L2408" t="s">
        <v>34</v>
      </c>
      <c r="M2408" t="s">
        <v>15</v>
      </c>
      <c r="N2408" s="1">
        <f xml:space="preserve"> ROUND((1 - _xlfn.PERCENTRANK.INC(customers[days_since_last_purchase],customers[[#This Row],[days_since_last_purchase]]))*4 +1,0)</f>
        <v>1</v>
      </c>
      <c r="O2408" s="1">
        <f>ROUND(_xlfn.PERCENTRANK.INC(customers[total_orders],customers[[#This Row],[total_orders]])*4+1,0)</f>
        <v>3</v>
      </c>
      <c r="P2408" s="1">
        <f>ROUND(_xlfn.PERCENTRANK.INC(customers[total_spend_usd],customers[[#This Row],[total_spend_usd]])*4+1,0)</f>
        <v>3</v>
      </c>
      <c r="Q2408" s="1">
        <v>133</v>
      </c>
      <c r="R2408" s="1" t="str">
        <f>_xlfn.XLOOKUP(Q2408,RFM[RFM Score],RFM[Client Segmentation])</f>
        <v>At Risk</v>
      </c>
    </row>
    <row r="2409" spans="1:18" x14ac:dyDescent="0.3">
      <c r="A2409" t="s">
        <v>2461</v>
      </c>
      <c r="B2409" t="s">
        <v>36</v>
      </c>
      <c r="C2409">
        <v>39</v>
      </c>
      <c r="D2409" t="s">
        <v>8068</v>
      </c>
      <c r="E2409" t="s">
        <v>8084</v>
      </c>
      <c r="F2409" t="s">
        <v>17</v>
      </c>
      <c r="G2409">
        <v>21</v>
      </c>
      <c r="H2409" s="1">
        <v>5918</v>
      </c>
      <c r="I2409">
        <v>12946</v>
      </c>
      <c r="J2409" s="1">
        <v>39</v>
      </c>
      <c r="K2409" t="s">
        <v>37</v>
      </c>
      <c r="L2409" t="s">
        <v>34</v>
      </c>
      <c r="M2409" t="s">
        <v>23</v>
      </c>
      <c r="N2409" s="1">
        <f xml:space="preserve"> ROUND((1 - _xlfn.PERCENTRANK.INC(customers[days_since_last_purchase],customers[[#This Row],[days_since_last_purchase]]))*4 +1,0)</f>
        <v>3</v>
      </c>
      <c r="O2409" s="1">
        <f>ROUND(_xlfn.PERCENTRANK.INC(customers[total_orders],customers[[#This Row],[total_orders]])*4+1,0)</f>
        <v>4</v>
      </c>
      <c r="P2409" s="1">
        <f>ROUND(_xlfn.PERCENTRANK.INC(customers[total_spend_usd],customers[[#This Row],[total_spend_usd]])*4+1,0)</f>
        <v>2</v>
      </c>
      <c r="Q2409" s="1">
        <v>342</v>
      </c>
      <c r="R2409" s="1" t="str">
        <f>_xlfn.XLOOKUP(Q2409,RFM[RFM Score],RFM[Client Segmentation])</f>
        <v>Potential Loyalist</v>
      </c>
    </row>
    <row r="2410" spans="1:18" x14ac:dyDescent="0.3">
      <c r="A2410" t="s">
        <v>2462</v>
      </c>
      <c r="B2410" t="s">
        <v>64</v>
      </c>
      <c r="C2410">
        <v>28</v>
      </c>
      <c r="D2410" t="s">
        <v>8070</v>
      </c>
      <c r="E2410" t="s">
        <v>8084</v>
      </c>
      <c r="F2410" t="s">
        <v>12</v>
      </c>
      <c r="G2410">
        <v>2</v>
      </c>
      <c r="H2410" s="1">
        <v>8582</v>
      </c>
      <c r="I2410">
        <v>1523</v>
      </c>
      <c r="J2410" s="1">
        <v>46</v>
      </c>
      <c r="K2410" t="s">
        <v>28</v>
      </c>
      <c r="L2410" t="s">
        <v>19</v>
      </c>
      <c r="M2410" t="s">
        <v>23</v>
      </c>
      <c r="N2410" s="1">
        <f xml:space="preserve"> ROUND((1 - _xlfn.PERCENTRANK.INC(customers[days_since_last_purchase],customers[[#This Row],[days_since_last_purchase]]))*4 +1,0)</f>
        <v>3</v>
      </c>
      <c r="O2410" s="1">
        <f>ROUND(_xlfn.PERCENTRANK.INC(customers[total_orders],customers[[#This Row],[total_orders]])*4+1,0)</f>
        <v>1</v>
      </c>
      <c r="P2410" s="1">
        <f>ROUND(_xlfn.PERCENTRANK.INC(customers[total_spend_usd],customers[[#This Row],[total_spend_usd]])*4+1,0)</f>
        <v>1</v>
      </c>
      <c r="Q2410" s="1">
        <v>311</v>
      </c>
      <c r="R2410" s="1" t="str">
        <f>_xlfn.XLOOKUP(Q2410,RFM[RFM Score],RFM[Client Segmentation])</f>
        <v>New Customer</v>
      </c>
    </row>
    <row r="2411" spans="1:18" x14ac:dyDescent="0.3">
      <c r="A2411" t="s">
        <v>2463</v>
      </c>
      <c r="B2411" t="s">
        <v>36</v>
      </c>
      <c r="C2411">
        <v>25</v>
      </c>
      <c r="D2411" t="s">
        <v>8070</v>
      </c>
      <c r="E2411" t="s">
        <v>8084</v>
      </c>
      <c r="F2411" t="s">
        <v>17</v>
      </c>
      <c r="G2411">
        <v>13</v>
      </c>
      <c r="H2411" s="1">
        <v>4788</v>
      </c>
      <c r="I2411">
        <v>65625</v>
      </c>
      <c r="J2411" s="1">
        <v>9</v>
      </c>
      <c r="K2411" t="s">
        <v>44</v>
      </c>
      <c r="L2411" t="s">
        <v>34</v>
      </c>
      <c r="M2411" t="s">
        <v>15</v>
      </c>
      <c r="N2411" s="1">
        <f xml:space="preserve"> ROUND((1 - _xlfn.PERCENTRANK.INC(customers[days_since_last_purchase],customers[[#This Row],[days_since_last_purchase]]))*4 +1,0)</f>
        <v>4</v>
      </c>
      <c r="O2411" s="1">
        <f>ROUND(_xlfn.PERCENTRANK.INC(customers[total_orders],customers[[#This Row],[total_orders]])*4+1,0)</f>
        <v>3</v>
      </c>
      <c r="P2411" s="1">
        <f>ROUND(_xlfn.PERCENTRANK.INC(customers[total_spend_usd],customers[[#This Row],[total_spend_usd]])*4+1,0)</f>
        <v>3</v>
      </c>
      <c r="Q2411" s="1">
        <v>433</v>
      </c>
      <c r="R2411" s="1" t="str">
        <f>_xlfn.XLOOKUP(Q2411,RFM[RFM Score],RFM[Client Segmentation])</f>
        <v>Potential Loyalist</v>
      </c>
    </row>
    <row r="2412" spans="1:18" x14ac:dyDescent="0.3">
      <c r="A2412" t="s">
        <v>2464</v>
      </c>
      <c r="B2412" t="s">
        <v>43</v>
      </c>
      <c r="C2412">
        <v>30</v>
      </c>
      <c r="D2412" t="s">
        <v>8070</v>
      </c>
      <c r="E2412" t="s">
        <v>8084</v>
      </c>
      <c r="F2412" t="s">
        <v>12</v>
      </c>
      <c r="G2412">
        <v>26</v>
      </c>
      <c r="H2412" s="1">
        <v>7185</v>
      </c>
      <c r="I2412">
        <v>173854</v>
      </c>
      <c r="J2412" s="1">
        <v>51</v>
      </c>
      <c r="K2412" t="s">
        <v>28</v>
      </c>
      <c r="L2412" t="s">
        <v>45</v>
      </c>
      <c r="M2412" t="s">
        <v>23</v>
      </c>
      <c r="N2412" s="1">
        <f xml:space="preserve"> ROUND((1 - _xlfn.PERCENTRANK.INC(customers[days_since_last_purchase],customers[[#This Row],[days_since_last_purchase]]))*4 +1,0)</f>
        <v>3</v>
      </c>
      <c r="O2412" s="1">
        <f>ROUND(_xlfn.PERCENTRANK.INC(customers[total_orders],customers[[#This Row],[total_orders]])*4+1,0)</f>
        <v>4</v>
      </c>
      <c r="P2412" s="1">
        <f>ROUND(_xlfn.PERCENTRANK.INC(customers[total_spend_usd],customers[[#This Row],[total_spend_usd]])*4+1,0)</f>
        <v>4</v>
      </c>
      <c r="Q2412" s="1">
        <v>344</v>
      </c>
      <c r="R2412" s="1" t="str">
        <f>_xlfn.XLOOKUP(Q2412,RFM[RFM Score],RFM[Client Segmentation])</f>
        <v>Loyal Customer</v>
      </c>
    </row>
    <row r="2413" spans="1:18" x14ac:dyDescent="0.3">
      <c r="A2413" t="s">
        <v>2465</v>
      </c>
      <c r="B2413" t="s">
        <v>61</v>
      </c>
      <c r="C2413">
        <v>40</v>
      </c>
      <c r="D2413" t="s">
        <v>8068</v>
      </c>
      <c r="E2413" t="s">
        <v>8084</v>
      </c>
      <c r="F2413" t="s">
        <v>17</v>
      </c>
      <c r="G2413">
        <v>25</v>
      </c>
      <c r="H2413" s="1">
        <v>13096</v>
      </c>
      <c r="I2413">
        <v>336546</v>
      </c>
      <c r="J2413" s="1">
        <v>5</v>
      </c>
      <c r="K2413" t="s">
        <v>52</v>
      </c>
      <c r="L2413" t="s">
        <v>19</v>
      </c>
      <c r="M2413" t="s">
        <v>23</v>
      </c>
      <c r="N2413" s="1">
        <f xml:space="preserve"> ROUND((1 - _xlfn.PERCENTRANK.INC(customers[days_since_last_purchase],customers[[#This Row],[days_since_last_purchase]]))*4 +1,0)</f>
        <v>5</v>
      </c>
      <c r="O2413" s="1">
        <f>ROUND(_xlfn.PERCENTRANK.INC(customers[total_orders],customers[[#This Row],[total_orders]])*4+1,0)</f>
        <v>4</v>
      </c>
      <c r="P2413" s="1">
        <f>ROUND(_xlfn.PERCENTRANK.INC(customers[total_spend_usd],customers[[#This Row],[total_spend_usd]])*4+1,0)</f>
        <v>5</v>
      </c>
      <c r="Q2413" s="1">
        <v>545</v>
      </c>
      <c r="R2413" s="1" t="str">
        <f>_xlfn.XLOOKUP(Q2413,RFM[RFM Score],RFM[Client Segmentation])</f>
        <v>Champion</v>
      </c>
    </row>
    <row r="2414" spans="1:18" x14ac:dyDescent="0.3">
      <c r="A2414" t="s">
        <v>2466</v>
      </c>
      <c r="B2414" t="s">
        <v>11</v>
      </c>
      <c r="C2414">
        <v>28</v>
      </c>
      <c r="D2414" t="s">
        <v>8070</v>
      </c>
      <c r="E2414" t="s">
        <v>8085</v>
      </c>
      <c r="F2414" t="s">
        <v>17</v>
      </c>
      <c r="G2414">
        <v>3</v>
      </c>
      <c r="H2414" s="1">
        <v>12355</v>
      </c>
      <c r="I2414">
        <v>35055</v>
      </c>
      <c r="J2414" s="1">
        <v>0</v>
      </c>
      <c r="K2414" t="s">
        <v>28</v>
      </c>
      <c r="L2414" t="s">
        <v>14</v>
      </c>
      <c r="M2414" t="s">
        <v>15</v>
      </c>
      <c r="N2414" s="1">
        <f xml:space="preserve"> ROUND((1 - _xlfn.PERCENTRANK.INC(customers[days_since_last_purchase],customers[[#This Row],[days_since_last_purchase]]))*4 +1,0)</f>
        <v>5</v>
      </c>
      <c r="O2414" s="1">
        <f>ROUND(_xlfn.PERCENTRANK.INC(customers[total_orders],customers[[#This Row],[total_orders]])*4+1,0)</f>
        <v>1</v>
      </c>
      <c r="P2414" s="1">
        <f>ROUND(_xlfn.PERCENTRANK.INC(customers[total_spend_usd],customers[[#This Row],[total_spend_usd]])*4+1,0)</f>
        <v>2</v>
      </c>
      <c r="Q2414" s="1">
        <v>512</v>
      </c>
      <c r="R2414" s="1" t="str">
        <f>_xlfn.XLOOKUP(Q2414,RFM[RFM Score],RFM[Client Segmentation])</f>
        <v>New Customer</v>
      </c>
    </row>
    <row r="2415" spans="1:18" x14ac:dyDescent="0.3">
      <c r="A2415" t="s">
        <v>2467</v>
      </c>
      <c r="B2415" t="s">
        <v>64</v>
      </c>
      <c r="C2415">
        <v>28</v>
      </c>
      <c r="D2415" t="s">
        <v>8070</v>
      </c>
      <c r="E2415" t="s">
        <v>8084</v>
      </c>
      <c r="F2415" t="s">
        <v>12</v>
      </c>
      <c r="G2415">
        <v>27</v>
      </c>
      <c r="H2415" s="1">
        <v>9862</v>
      </c>
      <c r="I2415">
        <v>26620</v>
      </c>
      <c r="J2415" s="1">
        <v>50</v>
      </c>
      <c r="K2415" t="s">
        <v>31</v>
      </c>
      <c r="L2415" t="s">
        <v>47</v>
      </c>
      <c r="M2415" t="s">
        <v>23</v>
      </c>
      <c r="N2415" s="1">
        <f xml:space="preserve"> ROUND((1 - _xlfn.PERCENTRANK.INC(customers[days_since_last_purchase],customers[[#This Row],[days_since_last_purchase]]))*4 +1,0)</f>
        <v>3</v>
      </c>
      <c r="O2415" s="1">
        <f>ROUND(_xlfn.PERCENTRANK.INC(customers[total_orders],customers[[#This Row],[total_orders]])*4+1,0)</f>
        <v>4</v>
      </c>
      <c r="P2415" s="1">
        <f>ROUND(_xlfn.PERCENTRANK.INC(customers[total_spend_usd],customers[[#This Row],[total_spend_usd]])*4+1,0)</f>
        <v>2</v>
      </c>
      <c r="Q2415" s="1">
        <v>342</v>
      </c>
      <c r="R2415" s="1" t="str">
        <f>_xlfn.XLOOKUP(Q2415,RFM[RFM Score],RFM[Client Segmentation])</f>
        <v>Potential Loyalist</v>
      </c>
    </row>
    <row r="2416" spans="1:18" x14ac:dyDescent="0.3">
      <c r="A2416" t="s">
        <v>2468</v>
      </c>
      <c r="B2416" t="s">
        <v>43</v>
      </c>
      <c r="C2416">
        <v>39</v>
      </c>
      <c r="D2416" t="s">
        <v>8068</v>
      </c>
      <c r="E2416" t="s">
        <v>8087</v>
      </c>
      <c r="F2416" t="s">
        <v>17</v>
      </c>
      <c r="G2416">
        <v>14</v>
      </c>
      <c r="H2416" s="1">
        <v>4552</v>
      </c>
      <c r="I2416">
        <v>66451</v>
      </c>
      <c r="J2416" s="1">
        <v>33</v>
      </c>
      <c r="K2416" t="s">
        <v>18</v>
      </c>
      <c r="L2416" t="s">
        <v>19</v>
      </c>
      <c r="M2416" t="s">
        <v>23</v>
      </c>
      <c r="N2416" s="1">
        <f xml:space="preserve"> ROUND((1 - _xlfn.PERCENTRANK.INC(customers[days_since_last_purchase],customers[[#This Row],[days_since_last_purchase]]))*4 +1,0)</f>
        <v>3</v>
      </c>
      <c r="O2416" s="1">
        <f>ROUND(_xlfn.PERCENTRANK.INC(customers[total_orders],customers[[#This Row],[total_orders]])*4+1,0)</f>
        <v>3</v>
      </c>
      <c r="P2416" s="1">
        <f>ROUND(_xlfn.PERCENTRANK.INC(customers[total_spend_usd],customers[[#This Row],[total_spend_usd]])*4+1,0)</f>
        <v>3</v>
      </c>
      <c r="Q2416" s="1">
        <v>333</v>
      </c>
      <c r="R2416" s="1" t="str">
        <f>_xlfn.XLOOKUP(Q2416,RFM[RFM Score],RFM[Client Segmentation])</f>
        <v>Potential Loyalist</v>
      </c>
    </row>
    <row r="2417" spans="1:18" x14ac:dyDescent="0.3">
      <c r="A2417" t="s">
        <v>2469</v>
      </c>
      <c r="B2417" t="s">
        <v>11</v>
      </c>
      <c r="C2417">
        <v>47</v>
      </c>
      <c r="D2417" t="s">
        <v>8071</v>
      </c>
      <c r="E2417" t="s">
        <v>8087</v>
      </c>
      <c r="F2417" t="s">
        <v>17</v>
      </c>
      <c r="G2417">
        <v>3</v>
      </c>
      <c r="H2417" s="1">
        <v>10528</v>
      </c>
      <c r="I2417">
        <v>29664</v>
      </c>
      <c r="J2417" s="1">
        <v>391</v>
      </c>
      <c r="K2417" t="s">
        <v>25</v>
      </c>
      <c r="L2417" t="s">
        <v>14</v>
      </c>
      <c r="M2417" t="s">
        <v>15</v>
      </c>
      <c r="N2417" s="1">
        <f xml:space="preserve"> ROUND((1 - _xlfn.PERCENTRANK.INC(customers[days_since_last_purchase],customers[[#This Row],[days_since_last_purchase]]))*4 +1,0)</f>
        <v>1</v>
      </c>
      <c r="O2417" s="1">
        <f>ROUND(_xlfn.PERCENTRANK.INC(customers[total_orders],customers[[#This Row],[total_orders]])*4+1,0)</f>
        <v>1</v>
      </c>
      <c r="P2417" s="1">
        <f>ROUND(_xlfn.PERCENTRANK.INC(customers[total_spend_usd],customers[[#This Row],[total_spend_usd]])*4+1,0)</f>
        <v>2</v>
      </c>
      <c r="Q2417" s="1">
        <v>112</v>
      </c>
      <c r="R2417" s="1" t="str">
        <f>_xlfn.XLOOKUP(Q2417,RFM[RFM Score],RFM[Client Segmentation])</f>
        <v>Lost</v>
      </c>
    </row>
    <row r="2418" spans="1:18" x14ac:dyDescent="0.3">
      <c r="A2418" t="s">
        <v>2470</v>
      </c>
      <c r="B2418" t="s">
        <v>11</v>
      </c>
      <c r="C2418">
        <v>57</v>
      </c>
      <c r="D2418" t="s">
        <v>8072</v>
      </c>
      <c r="E2418" t="s">
        <v>8084</v>
      </c>
      <c r="F2418" t="s">
        <v>12</v>
      </c>
      <c r="G2418">
        <v>15</v>
      </c>
      <c r="H2418" s="1">
        <v>6754</v>
      </c>
      <c r="I2418">
        <v>98419</v>
      </c>
      <c r="J2418" s="1">
        <v>96</v>
      </c>
      <c r="K2418" t="s">
        <v>21</v>
      </c>
      <c r="L2418" t="s">
        <v>47</v>
      </c>
      <c r="M2418" t="s">
        <v>15</v>
      </c>
      <c r="N2418" s="1">
        <f xml:space="preserve"> ROUND((1 - _xlfn.PERCENTRANK.INC(customers[days_since_last_purchase],customers[[#This Row],[days_since_last_purchase]]))*4 +1,0)</f>
        <v>2</v>
      </c>
      <c r="O2418" s="1">
        <f>ROUND(_xlfn.PERCENTRANK.INC(customers[total_orders],customers[[#This Row],[total_orders]])*4+1,0)</f>
        <v>3</v>
      </c>
      <c r="P2418" s="1">
        <f>ROUND(_xlfn.PERCENTRANK.INC(customers[total_spend_usd],customers[[#This Row],[total_spend_usd]])*4+1,0)</f>
        <v>3</v>
      </c>
      <c r="Q2418" s="1">
        <v>233</v>
      </c>
      <c r="R2418" s="1" t="str">
        <f>_xlfn.XLOOKUP(Q2418,RFM[RFM Score],RFM[Client Segmentation])</f>
        <v>Hibernating</v>
      </c>
    </row>
    <row r="2419" spans="1:18" x14ac:dyDescent="0.3">
      <c r="A2419" t="s">
        <v>2471</v>
      </c>
      <c r="B2419" t="s">
        <v>33</v>
      </c>
      <c r="C2419">
        <v>33</v>
      </c>
      <c r="D2419" t="s">
        <v>8070</v>
      </c>
      <c r="E2419" t="s">
        <v>8084</v>
      </c>
      <c r="F2419" t="s">
        <v>17</v>
      </c>
      <c r="G2419">
        <v>9</v>
      </c>
      <c r="H2419" s="1">
        <v>15568</v>
      </c>
      <c r="I2419">
        <v>138973</v>
      </c>
      <c r="J2419" s="1">
        <v>46</v>
      </c>
      <c r="K2419" t="s">
        <v>124</v>
      </c>
      <c r="L2419" t="s">
        <v>19</v>
      </c>
      <c r="M2419" t="s">
        <v>15</v>
      </c>
      <c r="N2419" s="1">
        <f xml:space="preserve"> ROUND((1 - _xlfn.PERCENTRANK.INC(customers[days_since_last_purchase],customers[[#This Row],[days_since_last_purchase]]))*4 +1,0)</f>
        <v>3</v>
      </c>
      <c r="O2419" s="1">
        <f>ROUND(_xlfn.PERCENTRANK.INC(customers[total_orders],customers[[#This Row],[total_orders]])*4+1,0)</f>
        <v>2</v>
      </c>
      <c r="P2419" s="1">
        <f>ROUND(_xlfn.PERCENTRANK.INC(customers[total_spend_usd],customers[[#This Row],[total_spend_usd]])*4+1,0)</f>
        <v>4</v>
      </c>
      <c r="Q2419" s="1">
        <v>324</v>
      </c>
      <c r="R2419" s="1" t="str">
        <f>_xlfn.XLOOKUP(Q2419,RFM[RFM Score],RFM[Client Segmentation])</f>
        <v>Need Attention</v>
      </c>
    </row>
    <row r="2420" spans="1:18" x14ac:dyDescent="0.3">
      <c r="A2420" t="s">
        <v>2472</v>
      </c>
      <c r="B2420" t="s">
        <v>51</v>
      </c>
      <c r="C2420">
        <v>24</v>
      </c>
      <c r="D2420" t="s">
        <v>8069</v>
      </c>
      <c r="E2420" t="s">
        <v>8084</v>
      </c>
      <c r="F2420" t="s">
        <v>12</v>
      </c>
      <c r="G2420">
        <v>3</v>
      </c>
      <c r="H2420" s="1">
        <v>5896</v>
      </c>
      <c r="I2420">
        <v>18633</v>
      </c>
      <c r="J2420" s="1">
        <v>219</v>
      </c>
      <c r="K2420" t="s">
        <v>28</v>
      </c>
      <c r="L2420" t="s">
        <v>22</v>
      </c>
      <c r="M2420" t="s">
        <v>23</v>
      </c>
      <c r="N2420" s="1">
        <f xml:space="preserve"> ROUND((1 - _xlfn.PERCENTRANK.INC(customers[days_since_last_purchase],customers[[#This Row],[days_since_last_purchase]]))*4 +1,0)</f>
        <v>1</v>
      </c>
      <c r="O2420" s="1">
        <f>ROUND(_xlfn.PERCENTRANK.INC(customers[total_orders],customers[[#This Row],[total_orders]])*4+1,0)</f>
        <v>1</v>
      </c>
      <c r="P2420" s="1">
        <f>ROUND(_xlfn.PERCENTRANK.INC(customers[total_spend_usd],customers[[#This Row],[total_spend_usd]])*4+1,0)</f>
        <v>2</v>
      </c>
      <c r="Q2420" s="1">
        <v>112</v>
      </c>
      <c r="R2420" s="1" t="str">
        <f>_xlfn.XLOOKUP(Q2420,RFM[RFM Score],RFM[Client Segmentation])</f>
        <v>Lost</v>
      </c>
    </row>
    <row r="2421" spans="1:18" x14ac:dyDescent="0.3">
      <c r="A2421" t="s">
        <v>2473</v>
      </c>
      <c r="B2421" t="s">
        <v>11</v>
      </c>
      <c r="C2421">
        <v>43</v>
      </c>
      <c r="D2421" t="s">
        <v>8068</v>
      </c>
      <c r="E2421" t="s">
        <v>8086</v>
      </c>
      <c r="F2421" t="s">
        <v>17</v>
      </c>
      <c r="G2421">
        <v>8</v>
      </c>
      <c r="H2421" s="1">
        <v>5188</v>
      </c>
      <c r="I2421">
        <v>35489</v>
      </c>
      <c r="J2421" s="1">
        <v>0</v>
      </c>
      <c r="K2421" t="s">
        <v>44</v>
      </c>
      <c r="L2421" t="s">
        <v>19</v>
      </c>
      <c r="M2421" t="s">
        <v>15</v>
      </c>
      <c r="N2421" s="1">
        <f xml:space="preserve"> ROUND((1 - _xlfn.PERCENTRANK.INC(customers[days_since_last_purchase],customers[[#This Row],[days_since_last_purchase]]))*4 +1,0)</f>
        <v>5</v>
      </c>
      <c r="O2421" s="1">
        <f>ROUND(_xlfn.PERCENTRANK.INC(customers[total_orders],customers[[#This Row],[total_orders]])*4+1,0)</f>
        <v>2</v>
      </c>
      <c r="P2421" s="1">
        <f>ROUND(_xlfn.PERCENTRANK.INC(customers[total_spend_usd],customers[[#This Row],[total_spend_usd]])*4+1,0)</f>
        <v>2</v>
      </c>
      <c r="Q2421" s="1">
        <v>522</v>
      </c>
      <c r="R2421" s="1" t="str">
        <f>_xlfn.XLOOKUP(Q2421,RFM[RFM Score],RFM[Client Segmentation])</f>
        <v>Promising</v>
      </c>
    </row>
    <row r="2422" spans="1:18" x14ac:dyDescent="0.3">
      <c r="A2422" t="s">
        <v>2474</v>
      </c>
      <c r="B2422" t="s">
        <v>43</v>
      </c>
      <c r="C2422">
        <v>41</v>
      </c>
      <c r="D2422" t="s">
        <v>8068</v>
      </c>
      <c r="E2422" t="s">
        <v>8087</v>
      </c>
      <c r="F2422" t="s">
        <v>17</v>
      </c>
      <c r="G2422">
        <v>11</v>
      </c>
      <c r="H2422" s="1">
        <v>5346</v>
      </c>
      <c r="I2422">
        <v>50414</v>
      </c>
      <c r="J2422" s="1">
        <v>92</v>
      </c>
      <c r="K2422" t="s">
        <v>31</v>
      </c>
      <c r="L2422" t="s">
        <v>14</v>
      </c>
      <c r="M2422" t="s">
        <v>23</v>
      </c>
      <c r="N2422" s="1">
        <f xml:space="preserve"> ROUND((1 - _xlfn.PERCENTRANK.INC(customers[days_since_last_purchase],customers[[#This Row],[days_since_last_purchase]]))*4 +1,0)</f>
        <v>2</v>
      </c>
      <c r="O2422" s="1">
        <f>ROUND(_xlfn.PERCENTRANK.INC(customers[total_orders],customers[[#This Row],[total_orders]])*4+1,0)</f>
        <v>3</v>
      </c>
      <c r="P2422" s="1">
        <f>ROUND(_xlfn.PERCENTRANK.INC(customers[total_spend_usd],customers[[#This Row],[total_spend_usd]])*4+1,0)</f>
        <v>3</v>
      </c>
      <c r="Q2422" s="1">
        <v>233</v>
      </c>
      <c r="R2422" s="1" t="str">
        <f>_xlfn.XLOOKUP(Q2422,RFM[RFM Score],RFM[Client Segmentation])</f>
        <v>Hibernating</v>
      </c>
    </row>
    <row r="2423" spans="1:18" x14ac:dyDescent="0.3">
      <c r="A2423" t="s">
        <v>2475</v>
      </c>
      <c r="B2423" t="s">
        <v>88</v>
      </c>
      <c r="C2423">
        <v>38</v>
      </c>
      <c r="D2423" t="s">
        <v>8068</v>
      </c>
      <c r="E2423" t="s">
        <v>8084</v>
      </c>
      <c r="F2423" t="s">
        <v>17</v>
      </c>
      <c r="G2423">
        <v>5</v>
      </c>
      <c r="H2423" s="1">
        <v>6315</v>
      </c>
      <c r="I2423">
        <v>31086</v>
      </c>
      <c r="J2423" s="1">
        <v>31</v>
      </c>
      <c r="K2423" t="s">
        <v>28</v>
      </c>
      <c r="L2423" t="s">
        <v>14</v>
      </c>
      <c r="M2423" t="s">
        <v>23</v>
      </c>
      <c r="N2423" s="1">
        <f xml:space="preserve"> ROUND((1 - _xlfn.PERCENTRANK.INC(customers[days_since_last_purchase],customers[[#This Row],[days_since_last_purchase]]))*4 +1,0)</f>
        <v>3</v>
      </c>
      <c r="O2423" s="1">
        <f>ROUND(_xlfn.PERCENTRANK.INC(customers[total_orders],customers[[#This Row],[total_orders]])*4+1,0)</f>
        <v>2</v>
      </c>
      <c r="P2423" s="1">
        <f>ROUND(_xlfn.PERCENTRANK.INC(customers[total_spend_usd],customers[[#This Row],[total_spend_usd]])*4+1,0)</f>
        <v>2</v>
      </c>
      <c r="Q2423" s="1">
        <v>322</v>
      </c>
      <c r="R2423" s="1" t="str">
        <f>_xlfn.XLOOKUP(Q2423,RFM[RFM Score],RFM[Client Segmentation])</f>
        <v>Hibernating</v>
      </c>
    </row>
    <row r="2424" spans="1:18" x14ac:dyDescent="0.3">
      <c r="A2424" t="s">
        <v>2476</v>
      </c>
      <c r="B2424" t="s">
        <v>51</v>
      </c>
      <c r="C2424">
        <v>30</v>
      </c>
      <c r="D2424" t="s">
        <v>8070</v>
      </c>
      <c r="E2424" t="s">
        <v>8086</v>
      </c>
      <c r="F2424" t="s">
        <v>17</v>
      </c>
      <c r="G2424">
        <v>6</v>
      </c>
      <c r="H2424" s="1">
        <v>4667</v>
      </c>
      <c r="I2424">
        <v>28402</v>
      </c>
      <c r="J2424" s="1">
        <v>30</v>
      </c>
      <c r="K2424" t="s">
        <v>37</v>
      </c>
      <c r="L2424" t="s">
        <v>47</v>
      </c>
      <c r="M2424" t="s">
        <v>23</v>
      </c>
      <c r="N2424" s="1">
        <f xml:space="preserve"> ROUND((1 - _xlfn.PERCENTRANK.INC(customers[days_since_last_purchase],customers[[#This Row],[days_since_last_purchase]]))*4 +1,0)</f>
        <v>3</v>
      </c>
      <c r="O2424" s="1">
        <f>ROUND(_xlfn.PERCENTRANK.INC(customers[total_orders],customers[[#This Row],[total_orders]])*4+1,0)</f>
        <v>2</v>
      </c>
      <c r="P2424" s="1">
        <f>ROUND(_xlfn.PERCENTRANK.INC(customers[total_spend_usd],customers[[#This Row],[total_spend_usd]])*4+1,0)</f>
        <v>2</v>
      </c>
      <c r="Q2424" s="1">
        <v>322</v>
      </c>
      <c r="R2424" s="1" t="str">
        <f>_xlfn.XLOOKUP(Q2424,RFM[RFM Score],RFM[Client Segmentation])</f>
        <v>Hibernating</v>
      </c>
    </row>
    <row r="2425" spans="1:18" x14ac:dyDescent="0.3">
      <c r="A2425" t="s">
        <v>2477</v>
      </c>
      <c r="B2425" t="s">
        <v>11</v>
      </c>
      <c r="C2425">
        <v>29</v>
      </c>
      <c r="D2425" t="s">
        <v>8070</v>
      </c>
      <c r="E2425" t="s">
        <v>8084</v>
      </c>
      <c r="F2425" t="s">
        <v>17</v>
      </c>
      <c r="G2425">
        <v>1</v>
      </c>
      <c r="H2425" s="1">
        <v>6358</v>
      </c>
      <c r="I2425">
        <v>6847</v>
      </c>
      <c r="J2425" s="1">
        <v>20</v>
      </c>
      <c r="K2425" t="s">
        <v>28</v>
      </c>
      <c r="L2425" t="s">
        <v>34</v>
      </c>
      <c r="M2425" t="s">
        <v>15</v>
      </c>
      <c r="N2425" s="1">
        <f xml:space="preserve"> ROUND((1 - _xlfn.PERCENTRANK.INC(customers[days_since_last_purchase],customers[[#This Row],[days_since_last_purchase]]))*4 +1,0)</f>
        <v>4</v>
      </c>
      <c r="O2425" s="1">
        <f>ROUND(_xlfn.PERCENTRANK.INC(customers[total_orders],customers[[#This Row],[total_orders]])*4+1,0)</f>
        <v>1</v>
      </c>
      <c r="P2425" s="1">
        <f>ROUND(_xlfn.PERCENTRANK.INC(customers[total_spend_usd],customers[[#This Row],[total_spend_usd]])*4+1,0)</f>
        <v>1</v>
      </c>
      <c r="Q2425" s="1">
        <v>411</v>
      </c>
      <c r="R2425" s="1" t="str">
        <f>_xlfn.XLOOKUP(Q2425,RFM[RFM Score],RFM[Client Segmentation])</f>
        <v>New Customer</v>
      </c>
    </row>
    <row r="2426" spans="1:18" x14ac:dyDescent="0.3">
      <c r="A2426" t="s">
        <v>2478</v>
      </c>
      <c r="B2426" t="s">
        <v>166</v>
      </c>
      <c r="C2426">
        <v>66</v>
      </c>
      <c r="D2426" t="s">
        <v>8073</v>
      </c>
      <c r="E2426" t="s">
        <v>8084</v>
      </c>
      <c r="F2426" t="s">
        <v>12</v>
      </c>
      <c r="G2426">
        <v>6</v>
      </c>
      <c r="H2426" s="1">
        <v>324</v>
      </c>
      <c r="I2426">
        <v>16814</v>
      </c>
      <c r="J2426" s="1">
        <v>215</v>
      </c>
      <c r="K2426" t="s">
        <v>28</v>
      </c>
      <c r="L2426" t="s">
        <v>34</v>
      </c>
      <c r="M2426" t="s">
        <v>15</v>
      </c>
      <c r="N2426" s="1">
        <f xml:space="preserve"> ROUND((1 - _xlfn.PERCENTRANK.INC(customers[days_since_last_purchase],customers[[#This Row],[days_since_last_purchase]]))*4 +1,0)</f>
        <v>1</v>
      </c>
      <c r="O2426" s="1">
        <f>ROUND(_xlfn.PERCENTRANK.INC(customers[total_orders],customers[[#This Row],[total_orders]])*4+1,0)</f>
        <v>2</v>
      </c>
      <c r="P2426" s="1">
        <f>ROUND(_xlfn.PERCENTRANK.INC(customers[total_spend_usd],customers[[#This Row],[total_spend_usd]])*4+1,0)</f>
        <v>2</v>
      </c>
      <c r="Q2426" s="1">
        <v>122</v>
      </c>
      <c r="R2426" s="1" t="str">
        <f>_xlfn.XLOOKUP(Q2426,RFM[RFM Score],RFM[Client Segmentation])</f>
        <v>Hibernating</v>
      </c>
    </row>
    <row r="2427" spans="1:18" x14ac:dyDescent="0.3">
      <c r="A2427" t="s">
        <v>2479</v>
      </c>
      <c r="B2427" t="s">
        <v>27</v>
      </c>
      <c r="C2427">
        <v>36</v>
      </c>
      <c r="D2427" t="s">
        <v>8068</v>
      </c>
      <c r="E2427" t="s">
        <v>8086</v>
      </c>
      <c r="F2427" t="s">
        <v>12</v>
      </c>
      <c r="G2427">
        <v>36</v>
      </c>
      <c r="H2427" s="1">
        <v>11005</v>
      </c>
      <c r="I2427">
        <v>393038</v>
      </c>
      <c r="J2427" s="1">
        <v>97</v>
      </c>
      <c r="K2427" t="s">
        <v>21</v>
      </c>
      <c r="L2427" t="s">
        <v>45</v>
      </c>
      <c r="M2427" t="s">
        <v>23</v>
      </c>
      <c r="N2427" s="1">
        <f xml:space="preserve"> ROUND((1 - _xlfn.PERCENTRANK.INC(customers[days_since_last_purchase],customers[[#This Row],[days_since_last_purchase]]))*4 +1,0)</f>
        <v>2</v>
      </c>
      <c r="O2427" s="1">
        <f>ROUND(_xlfn.PERCENTRANK.INC(customers[total_orders],customers[[#This Row],[total_orders]])*4+1,0)</f>
        <v>5</v>
      </c>
      <c r="P2427" s="1">
        <f>ROUND(_xlfn.PERCENTRANK.INC(customers[total_spend_usd],customers[[#This Row],[total_spend_usd]])*4+1,0)</f>
        <v>5</v>
      </c>
      <c r="Q2427" s="1">
        <v>255</v>
      </c>
      <c r="R2427" s="1" t="str">
        <f>_xlfn.XLOOKUP(Q2427,RFM[RFM Score],RFM[Client Segmentation])</f>
        <v>At Risk</v>
      </c>
    </row>
    <row r="2428" spans="1:18" x14ac:dyDescent="0.3">
      <c r="A2428" t="s">
        <v>2480</v>
      </c>
      <c r="B2428" t="s">
        <v>33</v>
      </c>
      <c r="C2428">
        <v>35</v>
      </c>
      <c r="D2428" t="s">
        <v>8068</v>
      </c>
      <c r="E2428" t="s">
        <v>8084</v>
      </c>
      <c r="F2428" t="s">
        <v>17</v>
      </c>
      <c r="G2428">
        <v>4</v>
      </c>
      <c r="H2428" s="1">
        <v>4755</v>
      </c>
      <c r="I2428">
        <v>1860</v>
      </c>
      <c r="J2428" s="1">
        <v>2</v>
      </c>
      <c r="K2428" t="s">
        <v>37</v>
      </c>
      <c r="L2428" t="s">
        <v>45</v>
      </c>
      <c r="M2428" t="s">
        <v>15</v>
      </c>
      <c r="N2428" s="1">
        <f xml:space="preserve"> ROUND((1 - _xlfn.PERCENTRANK.INC(customers[days_since_last_purchase],customers[[#This Row],[days_since_last_purchase]]))*4 +1,0)</f>
        <v>5</v>
      </c>
      <c r="O2428" s="1">
        <f>ROUND(_xlfn.PERCENTRANK.INC(customers[total_orders],customers[[#This Row],[total_orders]])*4+1,0)</f>
        <v>2</v>
      </c>
      <c r="P2428" s="1">
        <f>ROUND(_xlfn.PERCENTRANK.INC(customers[total_spend_usd],customers[[#This Row],[total_spend_usd]])*4+1,0)</f>
        <v>1</v>
      </c>
      <c r="Q2428" s="1">
        <v>521</v>
      </c>
      <c r="R2428" s="1" t="str">
        <f>_xlfn.XLOOKUP(Q2428,RFM[RFM Score],RFM[Client Segmentation])</f>
        <v>Promising</v>
      </c>
    </row>
    <row r="2429" spans="1:18" x14ac:dyDescent="0.3">
      <c r="A2429" t="s">
        <v>2481</v>
      </c>
      <c r="B2429" t="s">
        <v>11</v>
      </c>
      <c r="C2429">
        <v>28</v>
      </c>
      <c r="D2429" t="s">
        <v>8070</v>
      </c>
      <c r="E2429" t="s">
        <v>8087</v>
      </c>
      <c r="F2429" t="s">
        <v>17</v>
      </c>
      <c r="G2429">
        <v>42</v>
      </c>
      <c r="H2429" s="1">
        <v>1082</v>
      </c>
      <c r="I2429">
        <v>50296</v>
      </c>
      <c r="J2429" s="1">
        <v>18</v>
      </c>
      <c r="K2429" t="s">
        <v>28</v>
      </c>
      <c r="L2429" t="s">
        <v>45</v>
      </c>
      <c r="M2429" t="s">
        <v>23</v>
      </c>
      <c r="N2429" s="1">
        <f xml:space="preserve"> ROUND((1 - _xlfn.PERCENTRANK.INC(customers[days_since_last_purchase],customers[[#This Row],[days_since_last_purchase]]))*4 +1,0)</f>
        <v>4</v>
      </c>
      <c r="O2429" s="1">
        <f>ROUND(_xlfn.PERCENTRANK.INC(customers[total_orders],customers[[#This Row],[total_orders]])*4+1,0)</f>
        <v>5</v>
      </c>
      <c r="P2429" s="1">
        <f>ROUND(_xlfn.PERCENTRANK.INC(customers[total_spend_usd],customers[[#This Row],[total_spend_usd]])*4+1,0)</f>
        <v>3</v>
      </c>
      <c r="Q2429" s="1">
        <v>453</v>
      </c>
      <c r="R2429" s="1" t="str">
        <f>_xlfn.XLOOKUP(Q2429,RFM[RFM Score],RFM[Client Segmentation])</f>
        <v>Potential Loyalist</v>
      </c>
    </row>
    <row r="2430" spans="1:18" x14ac:dyDescent="0.3">
      <c r="A2430" t="s">
        <v>2482</v>
      </c>
      <c r="B2430" t="s">
        <v>68</v>
      </c>
      <c r="C2430">
        <v>23</v>
      </c>
      <c r="D2430" t="s">
        <v>8069</v>
      </c>
      <c r="E2430" t="s">
        <v>8084</v>
      </c>
      <c r="F2430" t="s">
        <v>12</v>
      </c>
      <c r="G2430">
        <v>27</v>
      </c>
      <c r="H2430" s="1">
        <v>1291</v>
      </c>
      <c r="I2430">
        <v>32602</v>
      </c>
      <c r="J2430" s="1">
        <v>9</v>
      </c>
      <c r="K2430" t="s">
        <v>21</v>
      </c>
      <c r="L2430" t="s">
        <v>14</v>
      </c>
      <c r="M2430" t="s">
        <v>15</v>
      </c>
      <c r="N2430" s="1">
        <f xml:space="preserve"> ROUND((1 - _xlfn.PERCENTRANK.INC(customers[days_since_last_purchase],customers[[#This Row],[days_since_last_purchase]]))*4 +1,0)</f>
        <v>4</v>
      </c>
      <c r="O2430" s="1">
        <f>ROUND(_xlfn.PERCENTRANK.INC(customers[total_orders],customers[[#This Row],[total_orders]])*4+1,0)</f>
        <v>4</v>
      </c>
      <c r="P2430" s="1">
        <f>ROUND(_xlfn.PERCENTRANK.INC(customers[total_spend_usd],customers[[#This Row],[total_spend_usd]])*4+1,0)</f>
        <v>2</v>
      </c>
      <c r="Q2430" s="1">
        <v>442</v>
      </c>
      <c r="R2430" s="1" t="str">
        <f>_xlfn.XLOOKUP(Q2430,RFM[RFM Score],RFM[Client Segmentation])</f>
        <v>Potential Loyalist</v>
      </c>
    </row>
    <row r="2431" spans="1:18" x14ac:dyDescent="0.3">
      <c r="A2431" t="s">
        <v>2483</v>
      </c>
      <c r="B2431" t="s">
        <v>33</v>
      </c>
      <c r="C2431">
        <v>18</v>
      </c>
      <c r="D2431" t="s">
        <v>8069</v>
      </c>
      <c r="E2431" t="s">
        <v>8087</v>
      </c>
      <c r="F2431" t="s">
        <v>12</v>
      </c>
      <c r="G2431">
        <v>24</v>
      </c>
      <c r="H2431" s="1">
        <v>6444</v>
      </c>
      <c r="I2431">
        <v>163897</v>
      </c>
      <c r="J2431" s="1">
        <v>19</v>
      </c>
      <c r="K2431" t="s">
        <v>13</v>
      </c>
      <c r="L2431" t="s">
        <v>22</v>
      </c>
      <c r="M2431" t="s">
        <v>15</v>
      </c>
      <c r="N2431" s="1">
        <f xml:space="preserve"> ROUND((1 - _xlfn.PERCENTRANK.INC(customers[days_since_last_purchase],customers[[#This Row],[days_since_last_purchase]]))*4 +1,0)</f>
        <v>4</v>
      </c>
      <c r="O2431" s="1">
        <f>ROUND(_xlfn.PERCENTRANK.INC(customers[total_orders],customers[[#This Row],[total_orders]])*4+1,0)</f>
        <v>4</v>
      </c>
      <c r="P2431" s="1">
        <f>ROUND(_xlfn.PERCENTRANK.INC(customers[total_spend_usd],customers[[#This Row],[total_spend_usd]])*4+1,0)</f>
        <v>4</v>
      </c>
      <c r="Q2431" s="1">
        <v>444</v>
      </c>
      <c r="R2431" s="1" t="str">
        <f>_xlfn.XLOOKUP(Q2431,RFM[RFM Score],RFM[Client Segmentation])</f>
        <v>Loyal Customer</v>
      </c>
    </row>
    <row r="2432" spans="1:18" x14ac:dyDescent="0.3">
      <c r="A2432" t="s">
        <v>2484</v>
      </c>
      <c r="B2432" t="s">
        <v>68</v>
      </c>
      <c r="C2432">
        <v>40</v>
      </c>
      <c r="D2432" t="s">
        <v>8068</v>
      </c>
      <c r="E2432" t="s">
        <v>8084</v>
      </c>
      <c r="F2432" t="s">
        <v>17</v>
      </c>
      <c r="G2432">
        <v>5</v>
      </c>
      <c r="H2432" s="1">
        <v>16114</v>
      </c>
      <c r="I2432">
        <v>84133</v>
      </c>
      <c r="J2432" s="1">
        <v>8</v>
      </c>
      <c r="K2432" t="s">
        <v>44</v>
      </c>
      <c r="L2432" t="s">
        <v>45</v>
      </c>
      <c r="M2432" t="s">
        <v>23</v>
      </c>
      <c r="N2432" s="1">
        <f xml:space="preserve"> ROUND((1 - _xlfn.PERCENTRANK.INC(customers[days_since_last_purchase],customers[[#This Row],[days_since_last_purchase]]))*4 +1,0)</f>
        <v>4</v>
      </c>
      <c r="O2432" s="1">
        <f>ROUND(_xlfn.PERCENTRANK.INC(customers[total_orders],customers[[#This Row],[total_orders]])*4+1,0)</f>
        <v>2</v>
      </c>
      <c r="P2432" s="1">
        <f>ROUND(_xlfn.PERCENTRANK.INC(customers[total_spend_usd],customers[[#This Row],[total_spend_usd]])*4+1,0)</f>
        <v>3</v>
      </c>
      <c r="Q2432" s="1">
        <v>423</v>
      </c>
      <c r="R2432" s="1" t="str">
        <f>_xlfn.XLOOKUP(Q2432,RFM[RFM Score],RFM[Client Segmentation])</f>
        <v>Potential Loyalist</v>
      </c>
    </row>
    <row r="2433" spans="1:18" x14ac:dyDescent="0.3">
      <c r="A2433" t="s">
        <v>2485</v>
      </c>
      <c r="B2433" t="s">
        <v>61</v>
      </c>
      <c r="C2433">
        <v>28</v>
      </c>
      <c r="D2433" t="s">
        <v>8070</v>
      </c>
      <c r="E2433" t="s">
        <v>8084</v>
      </c>
      <c r="F2433" t="s">
        <v>17</v>
      </c>
      <c r="G2433">
        <v>11</v>
      </c>
      <c r="H2433" s="1">
        <v>15595</v>
      </c>
      <c r="I2433">
        <v>190461</v>
      </c>
      <c r="J2433" s="1">
        <v>59</v>
      </c>
      <c r="K2433" t="s">
        <v>25</v>
      </c>
      <c r="L2433" t="s">
        <v>19</v>
      </c>
      <c r="M2433" t="s">
        <v>23</v>
      </c>
      <c r="N2433" s="1">
        <f xml:space="preserve"> ROUND((1 - _xlfn.PERCENTRANK.INC(customers[days_since_last_purchase],customers[[#This Row],[days_since_last_purchase]]))*4 +1,0)</f>
        <v>3</v>
      </c>
      <c r="O2433" s="1">
        <f>ROUND(_xlfn.PERCENTRANK.INC(customers[total_orders],customers[[#This Row],[total_orders]])*4+1,0)</f>
        <v>3</v>
      </c>
      <c r="P2433" s="1">
        <f>ROUND(_xlfn.PERCENTRANK.INC(customers[total_spend_usd],customers[[#This Row],[total_spend_usd]])*4+1,0)</f>
        <v>4</v>
      </c>
      <c r="Q2433" s="1">
        <v>334</v>
      </c>
      <c r="R2433" s="1" t="str">
        <f>_xlfn.XLOOKUP(Q2433,RFM[RFM Score],RFM[Client Segmentation])</f>
        <v>Need Attention</v>
      </c>
    </row>
    <row r="2434" spans="1:18" x14ac:dyDescent="0.3">
      <c r="A2434" t="s">
        <v>2486</v>
      </c>
      <c r="B2434" t="s">
        <v>107</v>
      </c>
      <c r="C2434">
        <v>55</v>
      </c>
      <c r="D2434" t="s">
        <v>8072</v>
      </c>
      <c r="E2434" t="s">
        <v>8084</v>
      </c>
      <c r="F2434" t="s">
        <v>12</v>
      </c>
      <c r="G2434">
        <v>3</v>
      </c>
      <c r="H2434" s="1">
        <v>4649</v>
      </c>
      <c r="I2434">
        <v>13865</v>
      </c>
      <c r="J2434" s="1">
        <v>56</v>
      </c>
      <c r="K2434" t="s">
        <v>37</v>
      </c>
      <c r="L2434" t="s">
        <v>14</v>
      </c>
      <c r="M2434" t="s">
        <v>23</v>
      </c>
      <c r="N2434" s="1">
        <f xml:space="preserve"> ROUND((1 - _xlfn.PERCENTRANK.INC(customers[days_since_last_purchase],customers[[#This Row],[days_since_last_purchase]]))*4 +1,0)</f>
        <v>3</v>
      </c>
      <c r="O2434" s="1">
        <f>ROUND(_xlfn.PERCENTRANK.INC(customers[total_orders],customers[[#This Row],[total_orders]])*4+1,0)</f>
        <v>1</v>
      </c>
      <c r="P2434" s="1">
        <f>ROUND(_xlfn.PERCENTRANK.INC(customers[total_spend_usd],customers[[#This Row],[total_spend_usd]])*4+1,0)</f>
        <v>2</v>
      </c>
      <c r="Q2434" s="1">
        <v>312</v>
      </c>
      <c r="R2434" s="1" t="str">
        <f>_xlfn.XLOOKUP(Q2434,RFM[RFM Score],RFM[Client Segmentation])</f>
        <v>About To Sleep</v>
      </c>
    </row>
    <row r="2435" spans="1:18" x14ac:dyDescent="0.3">
      <c r="A2435" t="s">
        <v>2487</v>
      </c>
      <c r="B2435" t="s">
        <v>43</v>
      </c>
      <c r="C2435">
        <v>19</v>
      </c>
      <c r="D2435" t="s">
        <v>8069</v>
      </c>
      <c r="E2435" t="s">
        <v>8085</v>
      </c>
      <c r="F2435" t="s">
        <v>17</v>
      </c>
      <c r="G2435">
        <v>18</v>
      </c>
      <c r="H2435" s="1">
        <v>7271</v>
      </c>
      <c r="I2435">
        <v>147818</v>
      </c>
      <c r="J2435" s="1">
        <v>37</v>
      </c>
      <c r="K2435" t="s">
        <v>37</v>
      </c>
      <c r="L2435" t="s">
        <v>19</v>
      </c>
      <c r="M2435" t="s">
        <v>15</v>
      </c>
      <c r="N2435" s="1">
        <f xml:space="preserve"> ROUND((1 - _xlfn.PERCENTRANK.INC(customers[days_since_last_purchase],customers[[#This Row],[days_since_last_purchase]]))*4 +1,0)</f>
        <v>3</v>
      </c>
      <c r="O2435" s="1">
        <f>ROUND(_xlfn.PERCENTRANK.INC(customers[total_orders],customers[[#This Row],[total_orders]])*4+1,0)</f>
        <v>4</v>
      </c>
      <c r="P2435" s="1">
        <f>ROUND(_xlfn.PERCENTRANK.INC(customers[total_spend_usd],customers[[#This Row],[total_spend_usd]])*4+1,0)</f>
        <v>4</v>
      </c>
      <c r="Q2435" s="1">
        <v>344</v>
      </c>
      <c r="R2435" s="1" t="str">
        <f>_xlfn.XLOOKUP(Q2435,RFM[RFM Score],RFM[Client Segmentation])</f>
        <v>Loyal Customer</v>
      </c>
    </row>
    <row r="2436" spans="1:18" x14ac:dyDescent="0.3">
      <c r="A2436" t="s">
        <v>2488</v>
      </c>
      <c r="B2436" t="s">
        <v>51</v>
      </c>
      <c r="C2436">
        <v>32</v>
      </c>
      <c r="D2436" t="s">
        <v>8070</v>
      </c>
      <c r="E2436" t="s">
        <v>8084</v>
      </c>
      <c r="F2436" t="s">
        <v>12</v>
      </c>
      <c r="G2436">
        <v>35</v>
      </c>
      <c r="H2436" s="1">
        <v>10328</v>
      </c>
      <c r="I2436">
        <v>334418</v>
      </c>
      <c r="J2436" s="1">
        <v>1</v>
      </c>
      <c r="K2436" t="s">
        <v>28</v>
      </c>
      <c r="L2436" t="s">
        <v>14</v>
      </c>
      <c r="M2436" t="s">
        <v>23</v>
      </c>
      <c r="N2436" s="1">
        <f xml:space="preserve"> ROUND((1 - _xlfn.PERCENTRANK.INC(customers[days_since_last_purchase],customers[[#This Row],[days_since_last_purchase]]))*4 +1,0)</f>
        <v>5</v>
      </c>
      <c r="O2436" s="1">
        <f>ROUND(_xlfn.PERCENTRANK.INC(customers[total_orders],customers[[#This Row],[total_orders]])*4+1,0)</f>
        <v>5</v>
      </c>
      <c r="P2436" s="1">
        <f>ROUND(_xlfn.PERCENTRANK.INC(customers[total_spend_usd],customers[[#This Row],[total_spend_usd]])*4+1,0)</f>
        <v>5</v>
      </c>
      <c r="Q2436" s="1">
        <v>555</v>
      </c>
      <c r="R2436" s="1" t="str">
        <f>_xlfn.XLOOKUP(Q2436,RFM[RFM Score],RFM[Client Segmentation])</f>
        <v>Champion</v>
      </c>
    </row>
    <row r="2437" spans="1:18" x14ac:dyDescent="0.3">
      <c r="A2437" t="s">
        <v>2489</v>
      </c>
      <c r="B2437" t="s">
        <v>27</v>
      </c>
      <c r="C2437">
        <v>43</v>
      </c>
      <c r="D2437" t="s">
        <v>8068</v>
      </c>
      <c r="E2437" t="s">
        <v>8084</v>
      </c>
      <c r="F2437" t="s">
        <v>17</v>
      </c>
      <c r="G2437">
        <v>15</v>
      </c>
      <c r="H2437" s="1">
        <v>23459</v>
      </c>
      <c r="I2437">
        <v>352846</v>
      </c>
      <c r="J2437" s="1">
        <v>12</v>
      </c>
      <c r="K2437" t="s">
        <v>13</v>
      </c>
      <c r="L2437" t="s">
        <v>19</v>
      </c>
      <c r="M2437" t="s">
        <v>15</v>
      </c>
      <c r="N2437" s="1">
        <f xml:space="preserve"> ROUND((1 - _xlfn.PERCENTRANK.INC(customers[days_since_last_purchase],customers[[#This Row],[days_since_last_purchase]]))*4 +1,0)</f>
        <v>4</v>
      </c>
      <c r="O2437" s="1">
        <f>ROUND(_xlfn.PERCENTRANK.INC(customers[total_orders],customers[[#This Row],[total_orders]])*4+1,0)</f>
        <v>3</v>
      </c>
      <c r="P2437" s="1">
        <f>ROUND(_xlfn.PERCENTRANK.INC(customers[total_spend_usd],customers[[#This Row],[total_spend_usd]])*4+1,0)</f>
        <v>5</v>
      </c>
      <c r="Q2437" s="1">
        <v>435</v>
      </c>
      <c r="R2437" s="1" t="str">
        <f>_xlfn.XLOOKUP(Q2437,RFM[RFM Score],RFM[Client Segmentation])</f>
        <v>Loyal Customer</v>
      </c>
    </row>
    <row r="2438" spans="1:18" x14ac:dyDescent="0.3">
      <c r="A2438" t="s">
        <v>2490</v>
      </c>
      <c r="B2438" t="s">
        <v>43</v>
      </c>
      <c r="C2438">
        <v>26</v>
      </c>
      <c r="D2438" t="s">
        <v>8070</v>
      </c>
      <c r="E2438" t="s">
        <v>8085</v>
      </c>
      <c r="F2438" t="s">
        <v>17</v>
      </c>
      <c r="G2438">
        <v>22</v>
      </c>
      <c r="H2438" s="1">
        <v>12757</v>
      </c>
      <c r="I2438">
        <v>273567</v>
      </c>
      <c r="J2438" s="1">
        <v>24</v>
      </c>
      <c r="K2438" t="s">
        <v>28</v>
      </c>
      <c r="L2438" t="s">
        <v>47</v>
      </c>
      <c r="M2438" t="s">
        <v>23</v>
      </c>
      <c r="N2438" s="1">
        <f xml:space="preserve"> ROUND((1 - _xlfn.PERCENTRANK.INC(customers[days_since_last_purchase],customers[[#This Row],[days_since_last_purchase]]))*4 +1,0)</f>
        <v>4</v>
      </c>
      <c r="O2438" s="1">
        <f>ROUND(_xlfn.PERCENTRANK.INC(customers[total_orders],customers[[#This Row],[total_orders]])*4+1,0)</f>
        <v>4</v>
      </c>
      <c r="P2438" s="1">
        <f>ROUND(_xlfn.PERCENTRANK.INC(customers[total_spend_usd],customers[[#This Row],[total_spend_usd]])*4+1,0)</f>
        <v>4</v>
      </c>
      <c r="Q2438" s="1">
        <v>444</v>
      </c>
      <c r="R2438" s="1" t="str">
        <f>_xlfn.XLOOKUP(Q2438,RFM[RFM Score],RFM[Client Segmentation])</f>
        <v>Loyal Customer</v>
      </c>
    </row>
    <row r="2439" spans="1:18" x14ac:dyDescent="0.3">
      <c r="A2439" t="s">
        <v>2491</v>
      </c>
      <c r="B2439" t="s">
        <v>11</v>
      </c>
      <c r="C2439">
        <v>23</v>
      </c>
      <c r="D2439" t="s">
        <v>8069</v>
      </c>
      <c r="E2439" t="s">
        <v>8084</v>
      </c>
      <c r="F2439" t="s">
        <v>17</v>
      </c>
      <c r="G2439">
        <v>22</v>
      </c>
      <c r="H2439" s="1">
        <v>2891</v>
      </c>
      <c r="I2439">
        <v>6265</v>
      </c>
      <c r="J2439" s="1">
        <v>38</v>
      </c>
      <c r="K2439" t="s">
        <v>98</v>
      </c>
      <c r="L2439" t="s">
        <v>45</v>
      </c>
      <c r="M2439" t="s">
        <v>23</v>
      </c>
      <c r="N2439" s="1">
        <f xml:space="preserve"> ROUND((1 - _xlfn.PERCENTRANK.INC(customers[days_since_last_purchase],customers[[#This Row],[days_since_last_purchase]]))*4 +1,0)</f>
        <v>3</v>
      </c>
      <c r="O2439" s="1">
        <f>ROUND(_xlfn.PERCENTRANK.INC(customers[total_orders],customers[[#This Row],[total_orders]])*4+1,0)</f>
        <v>4</v>
      </c>
      <c r="P2439" s="1">
        <f>ROUND(_xlfn.PERCENTRANK.INC(customers[total_spend_usd],customers[[#This Row],[total_spend_usd]])*4+1,0)</f>
        <v>1</v>
      </c>
      <c r="Q2439" s="1">
        <v>341</v>
      </c>
      <c r="R2439" s="1" t="str">
        <f>_xlfn.XLOOKUP(Q2439,RFM[RFM Score],RFM[Client Segmentation])</f>
        <v>Potential Loyalist</v>
      </c>
    </row>
    <row r="2440" spans="1:18" x14ac:dyDescent="0.3">
      <c r="A2440" t="s">
        <v>2492</v>
      </c>
      <c r="B2440" t="s">
        <v>51</v>
      </c>
      <c r="C2440">
        <v>36</v>
      </c>
      <c r="D2440" t="s">
        <v>8068</v>
      </c>
      <c r="E2440" t="s">
        <v>8084</v>
      </c>
      <c r="F2440" t="s">
        <v>12</v>
      </c>
      <c r="G2440">
        <v>22</v>
      </c>
      <c r="H2440" s="1">
        <v>20783</v>
      </c>
      <c r="I2440">
        <v>442263</v>
      </c>
      <c r="J2440" s="1">
        <v>108</v>
      </c>
      <c r="K2440" t="s">
        <v>74</v>
      </c>
      <c r="L2440" t="s">
        <v>47</v>
      </c>
      <c r="M2440" t="s">
        <v>23</v>
      </c>
      <c r="N2440" s="1">
        <f xml:space="preserve"> ROUND((1 - _xlfn.PERCENTRANK.INC(customers[days_since_last_purchase],customers[[#This Row],[days_since_last_purchase]]))*4 +1,0)</f>
        <v>2</v>
      </c>
      <c r="O2440" s="1">
        <f>ROUND(_xlfn.PERCENTRANK.INC(customers[total_orders],customers[[#This Row],[total_orders]])*4+1,0)</f>
        <v>4</v>
      </c>
      <c r="P2440" s="1">
        <f>ROUND(_xlfn.PERCENTRANK.INC(customers[total_spend_usd],customers[[#This Row],[total_spend_usd]])*4+1,0)</f>
        <v>5</v>
      </c>
      <c r="Q2440" s="1">
        <v>245</v>
      </c>
      <c r="R2440" s="1" t="str">
        <f>_xlfn.XLOOKUP(Q2440,RFM[RFM Score],RFM[Client Segmentation])</f>
        <v>At Risk</v>
      </c>
    </row>
    <row r="2441" spans="1:18" x14ac:dyDescent="0.3">
      <c r="A2441" t="s">
        <v>2493</v>
      </c>
      <c r="B2441" t="s">
        <v>147</v>
      </c>
      <c r="C2441">
        <v>41</v>
      </c>
      <c r="D2441" t="s">
        <v>8068</v>
      </c>
      <c r="E2441" t="s">
        <v>8084</v>
      </c>
      <c r="F2441" t="s">
        <v>12</v>
      </c>
      <c r="G2441">
        <v>31</v>
      </c>
      <c r="H2441" s="1">
        <v>5412</v>
      </c>
      <c r="I2441">
        <v>145905</v>
      </c>
      <c r="J2441" s="1">
        <v>5</v>
      </c>
      <c r="K2441" t="s">
        <v>18</v>
      </c>
      <c r="L2441" t="s">
        <v>34</v>
      </c>
      <c r="M2441" t="s">
        <v>23</v>
      </c>
      <c r="N2441" s="1">
        <f xml:space="preserve"> ROUND((1 - _xlfn.PERCENTRANK.INC(customers[days_since_last_purchase],customers[[#This Row],[days_since_last_purchase]]))*4 +1,0)</f>
        <v>5</v>
      </c>
      <c r="O2441" s="1">
        <f>ROUND(_xlfn.PERCENTRANK.INC(customers[total_orders],customers[[#This Row],[total_orders]])*4+1,0)</f>
        <v>4</v>
      </c>
      <c r="P2441" s="1">
        <f>ROUND(_xlfn.PERCENTRANK.INC(customers[total_spend_usd],customers[[#This Row],[total_spend_usd]])*4+1,0)</f>
        <v>4</v>
      </c>
      <c r="Q2441" s="1">
        <v>544</v>
      </c>
      <c r="R2441" s="1" t="str">
        <f>_xlfn.XLOOKUP(Q2441,RFM[RFM Score],RFM[Client Segmentation])</f>
        <v>Champion</v>
      </c>
    </row>
    <row r="2442" spans="1:18" x14ac:dyDescent="0.3">
      <c r="A2442" t="s">
        <v>2494</v>
      </c>
      <c r="B2442" t="s">
        <v>11</v>
      </c>
      <c r="C2442">
        <v>21</v>
      </c>
      <c r="D2442" t="s">
        <v>8069</v>
      </c>
      <c r="E2442" t="s">
        <v>8084</v>
      </c>
      <c r="F2442" t="s">
        <v>17</v>
      </c>
      <c r="G2442">
        <v>8</v>
      </c>
      <c r="H2442" s="1">
        <v>8009</v>
      </c>
      <c r="I2442">
        <v>63944</v>
      </c>
      <c r="J2442" s="1">
        <v>6</v>
      </c>
      <c r="K2442" t="s">
        <v>25</v>
      </c>
      <c r="L2442" t="s">
        <v>19</v>
      </c>
      <c r="M2442" t="s">
        <v>23</v>
      </c>
      <c r="N2442" s="1">
        <f xml:space="preserve"> ROUND((1 - _xlfn.PERCENTRANK.INC(customers[days_since_last_purchase],customers[[#This Row],[days_since_last_purchase]]))*4 +1,0)</f>
        <v>5</v>
      </c>
      <c r="O2442" s="1">
        <f>ROUND(_xlfn.PERCENTRANK.INC(customers[total_orders],customers[[#This Row],[total_orders]])*4+1,0)</f>
        <v>2</v>
      </c>
      <c r="P2442" s="1">
        <f>ROUND(_xlfn.PERCENTRANK.INC(customers[total_spend_usd],customers[[#This Row],[total_spend_usd]])*4+1,0)</f>
        <v>3</v>
      </c>
      <c r="Q2442" s="1">
        <v>523</v>
      </c>
      <c r="R2442" s="1" t="str">
        <f>_xlfn.XLOOKUP(Q2442,RFM[RFM Score],RFM[Client Segmentation])</f>
        <v>Promising</v>
      </c>
    </row>
    <row r="2443" spans="1:18" x14ac:dyDescent="0.3">
      <c r="A2443" t="s">
        <v>2495</v>
      </c>
      <c r="B2443" t="s">
        <v>68</v>
      </c>
      <c r="C2443">
        <v>25</v>
      </c>
      <c r="D2443" t="s">
        <v>8070</v>
      </c>
      <c r="E2443" t="s">
        <v>8085</v>
      </c>
      <c r="F2443" t="s">
        <v>12</v>
      </c>
      <c r="G2443">
        <v>2</v>
      </c>
      <c r="H2443" s="1">
        <v>731</v>
      </c>
      <c r="I2443">
        <v>16008</v>
      </c>
      <c r="J2443" s="1">
        <v>6</v>
      </c>
      <c r="K2443" t="s">
        <v>124</v>
      </c>
      <c r="L2443" t="s">
        <v>47</v>
      </c>
      <c r="M2443" t="s">
        <v>23</v>
      </c>
      <c r="N2443" s="1">
        <f xml:space="preserve"> ROUND((1 - _xlfn.PERCENTRANK.INC(customers[days_since_last_purchase],customers[[#This Row],[days_since_last_purchase]]))*4 +1,0)</f>
        <v>5</v>
      </c>
      <c r="O2443" s="1">
        <f>ROUND(_xlfn.PERCENTRANK.INC(customers[total_orders],customers[[#This Row],[total_orders]])*4+1,0)</f>
        <v>1</v>
      </c>
      <c r="P2443" s="1">
        <f>ROUND(_xlfn.PERCENTRANK.INC(customers[total_spend_usd],customers[[#This Row],[total_spend_usd]])*4+1,0)</f>
        <v>2</v>
      </c>
      <c r="Q2443" s="1">
        <v>512</v>
      </c>
      <c r="R2443" s="1" t="str">
        <f>_xlfn.XLOOKUP(Q2443,RFM[RFM Score],RFM[Client Segmentation])</f>
        <v>New Customer</v>
      </c>
    </row>
    <row r="2444" spans="1:18" x14ac:dyDescent="0.3">
      <c r="A2444" t="s">
        <v>2496</v>
      </c>
      <c r="B2444" t="s">
        <v>68</v>
      </c>
      <c r="C2444">
        <v>45</v>
      </c>
      <c r="D2444" t="s">
        <v>8071</v>
      </c>
      <c r="E2444" t="s">
        <v>8084</v>
      </c>
      <c r="F2444" t="s">
        <v>12</v>
      </c>
      <c r="G2444">
        <v>4</v>
      </c>
      <c r="H2444" s="1">
        <v>5944</v>
      </c>
      <c r="I2444">
        <v>23874</v>
      </c>
      <c r="J2444" s="1">
        <v>33</v>
      </c>
      <c r="K2444" t="s">
        <v>25</v>
      </c>
      <c r="L2444" t="s">
        <v>34</v>
      </c>
      <c r="M2444" t="s">
        <v>15</v>
      </c>
      <c r="N2444" s="1">
        <f xml:space="preserve"> ROUND((1 - _xlfn.PERCENTRANK.INC(customers[days_since_last_purchase],customers[[#This Row],[days_since_last_purchase]]))*4 +1,0)</f>
        <v>3</v>
      </c>
      <c r="O2444" s="1">
        <f>ROUND(_xlfn.PERCENTRANK.INC(customers[total_orders],customers[[#This Row],[total_orders]])*4+1,0)</f>
        <v>2</v>
      </c>
      <c r="P2444" s="1">
        <f>ROUND(_xlfn.PERCENTRANK.INC(customers[total_spend_usd],customers[[#This Row],[total_spend_usd]])*4+1,0)</f>
        <v>2</v>
      </c>
      <c r="Q2444" s="1">
        <v>322</v>
      </c>
      <c r="R2444" s="1" t="str">
        <f>_xlfn.XLOOKUP(Q2444,RFM[RFM Score],RFM[Client Segmentation])</f>
        <v>Hibernating</v>
      </c>
    </row>
    <row r="2445" spans="1:18" x14ac:dyDescent="0.3">
      <c r="A2445" t="s">
        <v>2497</v>
      </c>
      <c r="B2445" t="s">
        <v>96</v>
      </c>
      <c r="C2445">
        <v>40</v>
      </c>
      <c r="D2445" t="s">
        <v>8068</v>
      </c>
      <c r="E2445" t="s">
        <v>8085</v>
      </c>
      <c r="F2445" t="s">
        <v>17</v>
      </c>
      <c r="G2445">
        <v>23</v>
      </c>
      <c r="H2445" s="1">
        <v>13439</v>
      </c>
      <c r="I2445">
        <v>323827</v>
      </c>
      <c r="J2445" s="1">
        <v>95</v>
      </c>
      <c r="K2445" t="s">
        <v>25</v>
      </c>
      <c r="L2445" t="s">
        <v>19</v>
      </c>
      <c r="M2445" t="s">
        <v>23</v>
      </c>
      <c r="N2445" s="1">
        <f xml:space="preserve"> ROUND((1 - _xlfn.PERCENTRANK.INC(customers[days_since_last_purchase],customers[[#This Row],[days_since_last_purchase]]))*4 +1,0)</f>
        <v>2</v>
      </c>
      <c r="O2445" s="1">
        <f>ROUND(_xlfn.PERCENTRANK.INC(customers[total_orders],customers[[#This Row],[total_orders]])*4+1,0)</f>
        <v>4</v>
      </c>
      <c r="P2445" s="1">
        <f>ROUND(_xlfn.PERCENTRANK.INC(customers[total_spend_usd],customers[[#This Row],[total_spend_usd]])*4+1,0)</f>
        <v>5</v>
      </c>
      <c r="Q2445" s="1">
        <v>245</v>
      </c>
      <c r="R2445" s="1" t="str">
        <f>_xlfn.XLOOKUP(Q2445,RFM[RFM Score],RFM[Client Segmentation])</f>
        <v>At Risk</v>
      </c>
    </row>
    <row r="2446" spans="1:18" x14ac:dyDescent="0.3">
      <c r="A2446" t="s">
        <v>2498</v>
      </c>
      <c r="B2446" t="s">
        <v>11</v>
      </c>
      <c r="C2446">
        <v>26</v>
      </c>
      <c r="D2446" t="s">
        <v>8070</v>
      </c>
      <c r="E2446" t="s">
        <v>8085</v>
      </c>
      <c r="F2446" t="s">
        <v>12</v>
      </c>
      <c r="G2446">
        <v>28</v>
      </c>
      <c r="H2446" s="1">
        <v>3688</v>
      </c>
      <c r="I2446">
        <v>90398</v>
      </c>
      <c r="J2446" s="1">
        <v>2</v>
      </c>
      <c r="K2446" t="s">
        <v>21</v>
      </c>
      <c r="L2446" t="s">
        <v>14</v>
      </c>
      <c r="M2446" t="s">
        <v>23</v>
      </c>
      <c r="N2446" s="1">
        <f xml:space="preserve"> ROUND((1 - _xlfn.PERCENTRANK.INC(customers[days_since_last_purchase],customers[[#This Row],[days_since_last_purchase]]))*4 +1,0)</f>
        <v>5</v>
      </c>
      <c r="O2446" s="1">
        <f>ROUND(_xlfn.PERCENTRANK.INC(customers[total_orders],customers[[#This Row],[total_orders]])*4+1,0)</f>
        <v>4</v>
      </c>
      <c r="P2446" s="1">
        <f>ROUND(_xlfn.PERCENTRANK.INC(customers[total_spend_usd],customers[[#This Row],[total_spend_usd]])*4+1,0)</f>
        <v>3</v>
      </c>
      <c r="Q2446" s="1">
        <v>543</v>
      </c>
      <c r="R2446" s="1" t="str">
        <f>_xlfn.XLOOKUP(Q2446,RFM[RFM Score],RFM[Client Segmentation])</f>
        <v>Loyal Customer</v>
      </c>
    </row>
    <row r="2447" spans="1:18" x14ac:dyDescent="0.3">
      <c r="A2447" t="s">
        <v>2499</v>
      </c>
      <c r="B2447" t="s">
        <v>11</v>
      </c>
      <c r="C2447">
        <v>47</v>
      </c>
      <c r="D2447" t="s">
        <v>8071</v>
      </c>
      <c r="E2447" t="s">
        <v>8084</v>
      </c>
      <c r="F2447" t="s">
        <v>12</v>
      </c>
      <c r="G2447">
        <v>3</v>
      </c>
      <c r="H2447" s="1">
        <v>17776</v>
      </c>
      <c r="I2447">
        <v>49601</v>
      </c>
      <c r="J2447" s="1">
        <v>35</v>
      </c>
      <c r="K2447" t="s">
        <v>25</v>
      </c>
      <c r="L2447" t="s">
        <v>34</v>
      </c>
      <c r="M2447" t="s">
        <v>23</v>
      </c>
      <c r="N2447" s="1">
        <f xml:space="preserve"> ROUND((1 - _xlfn.PERCENTRANK.INC(customers[days_since_last_purchase],customers[[#This Row],[days_since_last_purchase]]))*4 +1,0)</f>
        <v>3</v>
      </c>
      <c r="O2447" s="1">
        <f>ROUND(_xlfn.PERCENTRANK.INC(customers[total_orders],customers[[#This Row],[total_orders]])*4+1,0)</f>
        <v>1</v>
      </c>
      <c r="P2447" s="1">
        <f>ROUND(_xlfn.PERCENTRANK.INC(customers[total_spend_usd],customers[[#This Row],[total_spend_usd]])*4+1,0)</f>
        <v>3</v>
      </c>
      <c r="Q2447" s="1">
        <v>313</v>
      </c>
      <c r="R2447" s="1" t="str">
        <f>_xlfn.XLOOKUP(Q2447,RFM[RFM Score],RFM[Client Segmentation])</f>
        <v>Promising</v>
      </c>
    </row>
    <row r="2448" spans="1:18" x14ac:dyDescent="0.3">
      <c r="A2448" t="s">
        <v>2500</v>
      </c>
      <c r="B2448" t="s">
        <v>30</v>
      </c>
      <c r="C2448">
        <v>37</v>
      </c>
      <c r="D2448" t="s">
        <v>8068</v>
      </c>
      <c r="E2448" t="s">
        <v>8087</v>
      </c>
      <c r="F2448" t="s">
        <v>17</v>
      </c>
      <c r="G2448">
        <v>16</v>
      </c>
      <c r="H2448" s="1">
        <v>8542</v>
      </c>
      <c r="I2448">
        <v>148731</v>
      </c>
      <c r="J2448" s="1">
        <v>19</v>
      </c>
      <c r="K2448" t="s">
        <v>25</v>
      </c>
      <c r="L2448" t="s">
        <v>47</v>
      </c>
      <c r="M2448" t="s">
        <v>23</v>
      </c>
      <c r="N2448" s="1">
        <f xml:space="preserve"> ROUND((1 - _xlfn.PERCENTRANK.INC(customers[days_since_last_purchase],customers[[#This Row],[days_since_last_purchase]]))*4 +1,0)</f>
        <v>4</v>
      </c>
      <c r="O2448" s="1">
        <f>ROUND(_xlfn.PERCENTRANK.INC(customers[total_orders],customers[[#This Row],[total_orders]])*4+1,0)</f>
        <v>3</v>
      </c>
      <c r="P2448" s="1">
        <f>ROUND(_xlfn.PERCENTRANK.INC(customers[total_spend_usd],customers[[#This Row],[total_spend_usd]])*4+1,0)</f>
        <v>4</v>
      </c>
      <c r="Q2448" s="1">
        <v>434</v>
      </c>
      <c r="R2448" s="1" t="str">
        <f>_xlfn.XLOOKUP(Q2448,RFM[RFM Score],RFM[Client Segmentation])</f>
        <v>Need Attention</v>
      </c>
    </row>
    <row r="2449" spans="1:18" x14ac:dyDescent="0.3">
      <c r="A2449" t="s">
        <v>2501</v>
      </c>
      <c r="B2449" t="s">
        <v>11</v>
      </c>
      <c r="C2449">
        <v>57</v>
      </c>
      <c r="D2449" t="s">
        <v>8072</v>
      </c>
      <c r="E2449" t="s">
        <v>8084</v>
      </c>
      <c r="F2449" t="s">
        <v>12</v>
      </c>
      <c r="G2449">
        <v>18</v>
      </c>
      <c r="H2449" s="1">
        <v>7531</v>
      </c>
      <c r="I2449">
        <v>117993</v>
      </c>
      <c r="J2449" s="1">
        <v>18</v>
      </c>
      <c r="K2449" t="s">
        <v>21</v>
      </c>
      <c r="L2449" t="s">
        <v>14</v>
      </c>
      <c r="M2449" t="s">
        <v>15</v>
      </c>
      <c r="N2449" s="1">
        <f xml:space="preserve"> ROUND((1 - _xlfn.PERCENTRANK.INC(customers[days_since_last_purchase],customers[[#This Row],[days_since_last_purchase]]))*4 +1,0)</f>
        <v>4</v>
      </c>
      <c r="O2449" s="1">
        <f>ROUND(_xlfn.PERCENTRANK.INC(customers[total_orders],customers[[#This Row],[total_orders]])*4+1,0)</f>
        <v>4</v>
      </c>
      <c r="P2449" s="1">
        <f>ROUND(_xlfn.PERCENTRANK.INC(customers[total_spend_usd],customers[[#This Row],[total_spend_usd]])*4+1,0)</f>
        <v>4</v>
      </c>
      <c r="Q2449" s="1">
        <v>444</v>
      </c>
      <c r="R2449" s="1" t="str">
        <f>_xlfn.XLOOKUP(Q2449,RFM[RFM Score],RFM[Client Segmentation])</f>
        <v>Loyal Customer</v>
      </c>
    </row>
    <row r="2450" spans="1:18" x14ac:dyDescent="0.3">
      <c r="A2450" t="s">
        <v>2502</v>
      </c>
      <c r="B2450" t="s">
        <v>11</v>
      </c>
      <c r="C2450">
        <v>18</v>
      </c>
      <c r="D2450" t="s">
        <v>8069</v>
      </c>
      <c r="E2450" t="s">
        <v>8087</v>
      </c>
      <c r="F2450" t="s">
        <v>17</v>
      </c>
      <c r="G2450">
        <v>24</v>
      </c>
      <c r="H2450" s="1">
        <v>6759</v>
      </c>
      <c r="I2450">
        <v>181635</v>
      </c>
      <c r="J2450" s="1">
        <v>13</v>
      </c>
      <c r="K2450" t="s">
        <v>98</v>
      </c>
      <c r="L2450" t="s">
        <v>19</v>
      </c>
      <c r="M2450" t="s">
        <v>23</v>
      </c>
      <c r="N2450" s="1">
        <f xml:space="preserve"> ROUND((1 - _xlfn.PERCENTRANK.INC(customers[days_since_last_purchase],customers[[#This Row],[days_since_last_purchase]]))*4 +1,0)</f>
        <v>4</v>
      </c>
      <c r="O2450" s="1">
        <f>ROUND(_xlfn.PERCENTRANK.INC(customers[total_orders],customers[[#This Row],[total_orders]])*4+1,0)</f>
        <v>4</v>
      </c>
      <c r="P2450" s="1">
        <f>ROUND(_xlfn.PERCENTRANK.INC(customers[total_spend_usd],customers[[#This Row],[total_spend_usd]])*4+1,0)</f>
        <v>4</v>
      </c>
      <c r="Q2450" s="1">
        <v>444</v>
      </c>
      <c r="R2450" s="1" t="str">
        <f>_xlfn.XLOOKUP(Q2450,RFM[RFM Score],RFM[Client Segmentation])</f>
        <v>Loyal Customer</v>
      </c>
    </row>
    <row r="2451" spans="1:18" x14ac:dyDescent="0.3">
      <c r="A2451" t="s">
        <v>2503</v>
      </c>
      <c r="B2451" t="s">
        <v>96</v>
      </c>
      <c r="C2451">
        <v>58</v>
      </c>
      <c r="D2451" t="s">
        <v>8072</v>
      </c>
      <c r="E2451" t="s">
        <v>8085</v>
      </c>
      <c r="F2451" t="s">
        <v>12</v>
      </c>
      <c r="G2451">
        <v>13</v>
      </c>
      <c r="H2451" s="1">
        <v>3706</v>
      </c>
      <c r="I2451">
        <v>42412</v>
      </c>
      <c r="J2451" s="1">
        <v>60</v>
      </c>
      <c r="K2451" t="s">
        <v>18</v>
      </c>
      <c r="L2451" t="s">
        <v>19</v>
      </c>
      <c r="M2451" t="s">
        <v>23</v>
      </c>
      <c r="N2451" s="1">
        <f xml:space="preserve"> ROUND((1 - _xlfn.PERCENTRANK.INC(customers[days_since_last_purchase],customers[[#This Row],[days_since_last_purchase]]))*4 +1,0)</f>
        <v>2</v>
      </c>
      <c r="O2451" s="1">
        <f>ROUND(_xlfn.PERCENTRANK.INC(customers[total_orders],customers[[#This Row],[total_orders]])*4+1,0)</f>
        <v>3</v>
      </c>
      <c r="P2451" s="1">
        <f>ROUND(_xlfn.PERCENTRANK.INC(customers[total_spend_usd],customers[[#This Row],[total_spend_usd]])*4+1,0)</f>
        <v>2</v>
      </c>
      <c r="Q2451" s="1">
        <v>232</v>
      </c>
      <c r="R2451" s="1" t="str">
        <f>_xlfn.XLOOKUP(Q2451,RFM[RFM Score],RFM[Client Segmentation])</f>
        <v>Hibernating</v>
      </c>
    </row>
    <row r="2452" spans="1:18" x14ac:dyDescent="0.3">
      <c r="A2452" t="s">
        <v>2504</v>
      </c>
      <c r="B2452" t="s">
        <v>61</v>
      </c>
      <c r="C2452">
        <v>35</v>
      </c>
      <c r="D2452" t="s">
        <v>8068</v>
      </c>
      <c r="E2452" t="s">
        <v>8084</v>
      </c>
      <c r="F2452" t="s">
        <v>12</v>
      </c>
      <c r="G2452">
        <v>38</v>
      </c>
      <c r="H2452" s="1">
        <v>3289</v>
      </c>
      <c r="I2452">
        <v>126527</v>
      </c>
      <c r="J2452" s="1">
        <v>54</v>
      </c>
      <c r="K2452" t="s">
        <v>13</v>
      </c>
      <c r="L2452" t="s">
        <v>34</v>
      </c>
      <c r="M2452" t="s">
        <v>23</v>
      </c>
      <c r="N2452" s="1">
        <f xml:space="preserve"> ROUND((1 - _xlfn.PERCENTRANK.INC(customers[days_since_last_purchase],customers[[#This Row],[days_since_last_purchase]]))*4 +1,0)</f>
        <v>3</v>
      </c>
      <c r="O2452" s="1">
        <f>ROUND(_xlfn.PERCENTRANK.INC(customers[total_orders],customers[[#This Row],[total_orders]])*4+1,0)</f>
        <v>5</v>
      </c>
      <c r="P2452" s="1">
        <f>ROUND(_xlfn.PERCENTRANK.INC(customers[total_spend_usd],customers[[#This Row],[total_spend_usd]])*4+1,0)</f>
        <v>4</v>
      </c>
      <c r="Q2452" s="1">
        <v>354</v>
      </c>
      <c r="R2452" s="1" t="str">
        <f>_xlfn.XLOOKUP(Q2452,RFM[RFM Score],RFM[Client Segmentation])</f>
        <v>Loyal Customer</v>
      </c>
    </row>
    <row r="2453" spans="1:18" x14ac:dyDescent="0.3">
      <c r="A2453" t="s">
        <v>2505</v>
      </c>
      <c r="B2453" t="s">
        <v>27</v>
      </c>
      <c r="C2453">
        <v>32</v>
      </c>
      <c r="D2453" t="s">
        <v>8070</v>
      </c>
      <c r="E2453" t="s">
        <v>8086</v>
      </c>
      <c r="F2453" t="s">
        <v>17</v>
      </c>
      <c r="G2453">
        <v>20</v>
      </c>
      <c r="H2453" s="1">
        <v>10469</v>
      </c>
      <c r="I2453">
        <v>185909</v>
      </c>
      <c r="J2453" s="1">
        <v>19</v>
      </c>
      <c r="K2453" t="s">
        <v>25</v>
      </c>
      <c r="L2453" t="s">
        <v>19</v>
      </c>
      <c r="M2453" t="s">
        <v>15</v>
      </c>
      <c r="N2453" s="1">
        <f xml:space="preserve"> ROUND((1 - _xlfn.PERCENTRANK.INC(customers[days_since_last_purchase],customers[[#This Row],[days_since_last_purchase]]))*4 +1,0)</f>
        <v>4</v>
      </c>
      <c r="O2453" s="1">
        <f>ROUND(_xlfn.PERCENTRANK.INC(customers[total_orders],customers[[#This Row],[total_orders]])*4+1,0)</f>
        <v>4</v>
      </c>
      <c r="P2453" s="1">
        <f>ROUND(_xlfn.PERCENTRANK.INC(customers[total_spend_usd],customers[[#This Row],[total_spend_usd]])*4+1,0)</f>
        <v>4</v>
      </c>
      <c r="Q2453" s="1">
        <v>444</v>
      </c>
      <c r="R2453" s="1" t="str">
        <f>_xlfn.XLOOKUP(Q2453,RFM[RFM Score],RFM[Client Segmentation])</f>
        <v>Loyal Customer</v>
      </c>
    </row>
    <row r="2454" spans="1:18" x14ac:dyDescent="0.3">
      <c r="A2454" t="s">
        <v>2506</v>
      </c>
      <c r="B2454" t="s">
        <v>61</v>
      </c>
      <c r="C2454">
        <v>20</v>
      </c>
      <c r="D2454" t="s">
        <v>8069</v>
      </c>
      <c r="E2454" t="s">
        <v>8087</v>
      </c>
      <c r="F2454" t="s">
        <v>12</v>
      </c>
      <c r="G2454">
        <v>8</v>
      </c>
      <c r="H2454" s="1">
        <v>5713</v>
      </c>
      <c r="I2454">
        <v>4444</v>
      </c>
      <c r="J2454" s="1">
        <v>111</v>
      </c>
      <c r="K2454" t="s">
        <v>52</v>
      </c>
      <c r="L2454" t="s">
        <v>34</v>
      </c>
      <c r="M2454" t="s">
        <v>23</v>
      </c>
      <c r="N2454" s="1">
        <f xml:space="preserve"> ROUND((1 - _xlfn.PERCENTRANK.INC(customers[days_since_last_purchase],customers[[#This Row],[days_since_last_purchase]]))*4 +1,0)</f>
        <v>2</v>
      </c>
      <c r="O2454" s="1">
        <f>ROUND(_xlfn.PERCENTRANK.INC(customers[total_orders],customers[[#This Row],[total_orders]])*4+1,0)</f>
        <v>2</v>
      </c>
      <c r="P2454" s="1">
        <f>ROUND(_xlfn.PERCENTRANK.INC(customers[total_spend_usd],customers[[#This Row],[total_spend_usd]])*4+1,0)</f>
        <v>1</v>
      </c>
      <c r="Q2454" s="1">
        <v>221</v>
      </c>
      <c r="R2454" s="1" t="str">
        <f>_xlfn.XLOOKUP(Q2454,RFM[RFM Score],RFM[Client Segmentation])</f>
        <v>About To Sleep</v>
      </c>
    </row>
    <row r="2455" spans="1:18" x14ac:dyDescent="0.3">
      <c r="A2455" t="s">
        <v>2507</v>
      </c>
      <c r="B2455" t="s">
        <v>11</v>
      </c>
      <c r="C2455">
        <v>46</v>
      </c>
      <c r="D2455" t="s">
        <v>8071</v>
      </c>
      <c r="E2455" t="s">
        <v>8085</v>
      </c>
      <c r="F2455" t="s">
        <v>12</v>
      </c>
      <c r="G2455">
        <v>45</v>
      </c>
      <c r="H2455" s="1">
        <v>8199</v>
      </c>
      <c r="I2455">
        <v>33183</v>
      </c>
      <c r="J2455" s="1">
        <v>37</v>
      </c>
      <c r="K2455" t="s">
        <v>25</v>
      </c>
      <c r="L2455" t="s">
        <v>19</v>
      </c>
      <c r="M2455" t="s">
        <v>23</v>
      </c>
      <c r="N2455" s="1">
        <f xml:space="preserve"> ROUND((1 - _xlfn.PERCENTRANK.INC(customers[days_since_last_purchase],customers[[#This Row],[days_since_last_purchase]]))*4 +1,0)</f>
        <v>3</v>
      </c>
      <c r="O2455" s="1">
        <f>ROUND(_xlfn.PERCENTRANK.INC(customers[total_orders],customers[[#This Row],[total_orders]])*4+1,0)</f>
        <v>5</v>
      </c>
      <c r="P2455" s="1">
        <f>ROUND(_xlfn.PERCENTRANK.INC(customers[total_spend_usd],customers[[#This Row],[total_spend_usd]])*4+1,0)</f>
        <v>2</v>
      </c>
      <c r="Q2455" s="1">
        <v>352</v>
      </c>
      <c r="R2455" s="1" t="str">
        <f>_xlfn.XLOOKUP(Q2455,RFM[RFM Score],RFM[Client Segmentation])</f>
        <v>Potential Loyalist</v>
      </c>
    </row>
    <row r="2456" spans="1:18" x14ac:dyDescent="0.3">
      <c r="A2456" t="s">
        <v>2508</v>
      </c>
      <c r="B2456" t="s">
        <v>11</v>
      </c>
      <c r="C2456">
        <v>29</v>
      </c>
      <c r="D2456" t="s">
        <v>8070</v>
      </c>
      <c r="E2456" t="s">
        <v>8084</v>
      </c>
      <c r="F2456" t="s">
        <v>17</v>
      </c>
      <c r="G2456">
        <v>33</v>
      </c>
      <c r="H2456" s="1">
        <v>3099</v>
      </c>
      <c r="I2456">
        <v>9286</v>
      </c>
      <c r="J2456" s="1">
        <v>26</v>
      </c>
      <c r="K2456" t="s">
        <v>13</v>
      </c>
      <c r="L2456" t="s">
        <v>19</v>
      </c>
      <c r="M2456" t="s">
        <v>15</v>
      </c>
      <c r="N2456" s="1">
        <f xml:space="preserve"> ROUND((1 - _xlfn.PERCENTRANK.INC(customers[days_since_last_purchase],customers[[#This Row],[days_since_last_purchase]]))*4 +1,0)</f>
        <v>4</v>
      </c>
      <c r="O2456" s="1">
        <f>ROUND(_xlfn.PERCENTRANK.INC(customers[total_orders],customers[[#This Row],[total_orders]])*4+1,0)</f>
        <v>4</v>
      </c>
      <c r="P2456" s="1">
        <f>ROUND(_xlfn.PERCENTRANK.INC(customers[total_spend_usd],customers[[#This Row],[total_spend_usd]])*4+1,0)</f>
        <v>1</v>
      </c>
      <c r="Q2456" s="1">
        <v>441</v>
      </c>
      <c r="R2456" s="1" t="str">
        <f>_xlfn.XLOOKUP(Q2456,RFM[RFM Score],RFM[Client Segmentation])</f>
        <v>Potential Loyalist</v>
      </c>
    </row>
    <row r="2457" spans="1:18" x14ac:dyDescent="0.3">
      <c r="A2457" t="s">
        <v>2509</v>
      </c>
      <c r="B2457" t="s">
        <v>51</v>
      </c>
      <c r="C2457">
        <v>38</v>
      </c>
      <c r="D2457" t="s">
        <v>8068</v>
      </c>
      <c r="E2457" t="s">
        <v>8084</v>
      </c>
      <c r="F2457" t="s">
        <v>12</v>
      </c>
      <c r="G2457">
        <v>27</v>
      </c>
      <c r="H2457" s="1">
        <v>3205</v>
      </c>
      <c r="I2457">
        <v>9650</v>
      </c>
      <c r="J2457" s="1">
        <v>69</v>
      </c>
      <c r="K2457" t="s">
        <v>40</v>
      </c>
      <c r="L2457" t="s">
        <v>34</v>
      </c>
      <c r="M2457" t="s">
        <v>23</v>
      </c>
      <c r="N2457" s="1">
        <f xml:space="preserve"> ROUND((1 - _xlfn.PERCENTRANK.INC(customers[days_since_last_purchase],customers[[#This Row],[days_since_last_purchase]]))*4 +1,0)</f>
        <v>2</v>
      </c>
      <c r="O2457" s="1">
        <f>ROUND(_xlfn.PERCENTRANK.INC(customers[total_orders],customers[[#This Row],[total_orders]])*4+1,0)</f>
        <v>4</v>
      </c>
      <c r="P2457" s="1">
        <f>ROUND(_xlfn.PERCENTRANK.INC(customers[total_spend_usd],customers[[#This Row],[total_spend_usd]])*4+1,0)</f>
        <v>1</v>
      </c>
      <c r="Q2457" s="1">
        <v>241</v>
      </c>
      <c r="R2457" s="1" t="str">
        <f>_xlfn.XLOOKUP(Q2457,RFM[RFM Score],RFM[Client Segmentation])</f>
        <v>Hibernating</v>
      </c>
    </row>
    <row r="2458" spans="1:18" x14ac:dyDescent="0.3">
      <c r="A2458" t="s">
        <v>2510</v>
      </c>
      <c r="B2458" t="s">
        <v>51</v>
      </c>
      <c r="C2458">
        <v>29</v>
      </c>
      <c r="D2458" t="s">
        <v>8070</v>
      </c>
      <c r="E2458" t="s">
        <v>8087</v>
      </c>
      <c r="F2458" t="s">
        <v>17</v>
      </c>
      <c r="G2458">
        <v>10</v>
      </c>
      <c r="H2458" s="1">
        <v>4752</v>
      </c>
      <c r="I2458">
        <v>53278</v>
      </c>
      <c r="J2458" s="1">
        <v>4</v>
      </c>
      <c r="K2458" t="s">
        <v>13</v>
      </c>
      <c r="L2458" t="s">
        <v>19</v>
      </c>
      <c r="M2458" t="s">
        <v>23</v>
      </c>
      <c r="N2458" s="1">
        <f xml:space="preserve"> ROUND((1 - _xlfn.PERCENTRANK.INC(customers[days_since_last_purchase],customers[[#This Row],[days_since_last_purchase]]))*4 +1,0)</f>
        <v>5</v>
      </c>
      <c r="O2458" s="1">
        <f>ROUND(_xlfn.PERCENTRANK.INC(customers[total_orders],customers[[#This Row],[total_orders]])*4+1,0)</f>
        <v>3</v>
      </c>
      <c r="P2458" s="1">
        <f>ROUND(_xlfn.PERCENTRANK.INC(customers[total_spend_usd],customers[[#This Row],[total_spend_usd]])*4+1,0)</f>
        <v>3</v>
      </c>
      <c r="Q2458" s="1">
        <v>533</v>
      </c>
      <c r="R2458" s="1" t="str">
        <f>_xlfn.XLOOKUP(Q2458,RFM[RFM Score],RFM[Client Segmentation])</f>
        <v>Potential Loyalist</v>
      </c>
    </row>
    <row r="2459" spans="1:18" x14ac:dyDescent="0.3">
      <c r="A2459" t="s">
        <v>2511</v>
      </c>
      <c r="B2459" t="s">
        <v>11</v>
      </c>
      <c r="C2459">
        <v>27</v>
      </c>
      <c r="D2459" t="s">
        <v>8070</v>
      </c>
      <c r="E2459" t="s">
        <v>8084</v>
      </c>
      <c r="F2459" t="s">
        <v>12</v>
      </c>
      <c r="G2459">
        <v>79</v>
      </c>
      <c r="H2459" s="1">
        <v>11095</v>
      </c>
      <c r="I2459">
        <v>964888</v>
      </c>
      <c r="J2459" s="1">
        <v>44</v>
      </c>
      <c r="K2459" t="s">
        <v>28</v>
      </c>
      <c r="L2459" t="s">
        <v>45</v>
      </c>
      <c r="M2459" t="s">
        <v>23</v>
      </c>
      <c r="N2459" s="1">
        <f xml:space="preserve"> ROUND((1 - _xlfn.PERCENTRANK.INC(customers[days_since_last_purchase],customers[[#This Row],[days_since_last_purchase]]))*4 +1,0)</f>
        <v>3</v>
      </c>
      <c r="O2459" s="1">
        <f>ROUND(_xlfn.PERCENTRANK.INC(customers[total_orders],customers[[#This Row],[total_orders]])*4+1,0)</f>
        <v>5</v>
      </c>
      <c r="P2459" s="1">
        <f>ROUND(_xlfn.PERCENTRANK.INC(customers[total_spend_usd],customers[[#This Row],[total_spend_usd]])*4+1,0)</f>
        <v>5</v>
      </c>
      <c r="Q2459" s="1">
        <v>355</v>
      </c>
      <c r="R2459" s="1" t="str">
        <f>_xlfn.XLOOKUP(Q2459,RFM[RFM Score],RFM[Client Segmentation])</f>
        <v>Loyal Customer</v>
      </c>
    </row>
    <row r="2460" spans="1:18" x14ac:dyDescent="0.3">
      <c r="A2460" t="s">
        <v>2512</v>
      </c>
      <c r="B2460" t="s">
        <v>43</v>
      </c>
      <c r="C2460">
        <v>20</v>
      </c>
      <c r="D2460" t="s">
        <v>8069</v>
      </c>
      <c r="E2460" t="s">
        <v>8087</v>
      </c>
      <c r="F2460" t="s">
        <v>12</v>
      </c>
      <c r="G2460">
        <v>42</v>
      </c>
      <c r="H2460" s="1">
        <v>3365</v>
      </c>
      <c r="I2460">
        <v>148366</v>
      </c>
      <c r="J2460" s="1">
        <v>4</v>
      </c>
      <c r="K2460" t="s">
        <v>28</v>
      </c>
      <c r="L2460" t="s">
        <v>47</v>
      </c>
      <c r="M2460" t="s">
        <v>15</v>
      </c>
      <c r="N2460" s="1">
        <f xml:space="preserve"> ROUND((1 - _xlfn.PERCENTRANK.INC(customers[days_since_last_purchase],customers[[#This Row],[days_since_last_purchase]]))*4 +1,0)</f>
        <v>5</v>
      </c>
      <c r="O2460" s="1">
        <f>ROUND(_xlfn.PERCENTRANK.INC(customers[total_orders],customers[[#This Row],[total_orders]])*4+1,0)</f>
        <v>5</v>
      </c>
      <c r="P2460" s="1">
        <f>ROUND(_xlfn.PERCENTRANK.INC(customers[total_spend_usd],customers[[#This Row],[total_spend_usd]])*4+1,0)</f>
        <v>4</v>
      </c>
      <c r="Q2460" s="1">
        <v>554</v>
      </c>
      <c r="R2460" s="1" t="str">
        <f>_xlfn.XLOOKUP(Q2460,RFM[RFM Score],RFM[Client Segmentation])</f>
        <v>Champion</v>
      </c>
    </row>
    <row r="2461" spans="1:18" x14ac:dyDescent="0.3">
      <c r="A2461" t="s">
        <v>2513</v>
      </c>
      <c r="B2461" t="s">
        <v>27</v>
      </c>
      <c r="C2461">
        <v>18</v>
      </c>
      <c r="D2461" t="s">
        <v>8069</v>
      </c>
      <c r="E2461" t="s">
        <v>8087</v>
      </c>
      <c r="F2461" t="s">
        <v>17</v>
      </c>
      <c r="G2461">
        <v>3</v>
      </c>
      <c r="H2461" s="1">
        <v>4348</v>
      </c>
      <c r="I2461">
        <v>13464</v>
      </c>
      <c r="J2461" s="1">
        <v>71</v>
      </c>
      <c r="K2461" t="s">
        <v>25</v>
      </c>
      <c r="L2461" t="s">
        <v>19</v>
      </c>
      <c r="M2461" t="s">
        <v>23</v>
      </c>
      <c r="N2461" s="1">
        <f xml:space="preserve"> ROUND((1 - _xlfn.PERCENTRANK.INC(customers[days_since_last_purchase],customers[[#This Row],[days_since_last_purchase]]))*4 +1,0)</f>
        <v>2</v>
      </c>
      <c r="O2461" s="1">
        <f>ROUND(_xlfn.PERCENTRANK.INC(customers[total_orders],customers[[#This Row],[total_orders]])*4+1,0)</f>
        <v>1</v>
      </c>
      <c r="P2461" s="1">
        <f>ROUND(_xlfn.PERCENTRANK.INC(customers[total_spend_usd],customers[[#This Row],[total_spend_usd]])*4+1,0)</f>
        <v>2</v>
      </c>
      <c r="Q2461" s="1">
        <v>212</v>
      </c>
      <c r="R2461" s="1" t="str">
        <f>_xlfn.XLOOKUP(Q2461,RFM[RFM Score],RFM[Client Segmentation])</f>
        <v>Hibernating</v>
      </c>
    </row>
    <row r="2462" spans="1:18" x14ac:dyDescent="0.3">
      <c r="A2462" t="s">
        <v>2514</v>
      </c>
      <c r="B2462" t="s">
        <v>64</v>
      </c>
      <c r="C2462">
        <v>24</v>
      </c>
      <c r="D2462" t="s">
        <v>8069</v>
      </c>
      <c r="E2462" t="s">
        <v>8086</v>
      </c>
      <c r="F2462" t="s">
        <v>17</v>
      </c>
      <c r="G2462">
        <v>2</v>
      </c>
      <c r="H2462" s="1">
        <v>10306</v>
      </c>
      <c r="I2462">
        <v>19413</v>
      </c>
      <c r="J2462" s="1">
        <v>117</v>
      </c>
      <c r="K2462" t="s">
        <v>21</v>
      </c>
      <c r="L2462" t="s">
        <v>14</v>
      </c>
      <c r="M2462" t="s">
        <v>23</v>
      </c>
      <c r="N2462" s="1">
        <f xml:space="preserve"> ROUND((1 - _xlfn.PERCENTRANK.INC(customers[days_since_last_purchase],customers[[#This Row],[days_since_last_purchase]]))*4 +1,0)</f>
        <v>2</v>
      </c>
      <c r="O2462" s="1">
        <f>ROUND(_xlfn.PERCENTRANK.INC(customers[total_orders],customers[[#This Row],[total_orders]])*4+1,0)</f>
        <v>1</v>
      </c>
      <c r="P2462" s="1">
        <f>ROUND(_xlfn.PERCENTRANK.INC(customers[total_spend_usd],customers[[#This Row],[total_spend_usd]])*4+1,0)</f>
        <v>2</v>
      </c>
      <c r="Q2462" s="1">
        <v>212</v>
      </c>
      <c r="R2462" s="1" t="str">
        <f>_xlfn.XLOOKUP(Q2462,RFM[RFM Score],RFM[Client Segmentation])</f>
        <v>Hibernating</v>
      </c>
    </row>
    <row r="2463" spans="1:18" x14ac:dyDescent="0.3">
      <c r="A2463" t="s">
        <v>2515</v>
      </c>
      <c r="B2463" t="s">
        <v>43</v>
      </c>
      <c r="C2463">
        <v>43</v>
      </c>
      <c r="D2463" t="s">
        <v>8068</v>
      </c>
      <c r="E2463" t="s">
        <v>8084</v>
      </c>
      <c r="F2463" t="s">
        <v>17</v>
      </c>
      <c r="G2463">
        <v>20</v>
      </c>
      <c r="H2463" s="1">
        <v>1745</v>
      </c>
      <c r="I2463">
        <v>3286</v>
      </c>
      <c r="J2463" s="1">
        <v>3</v>
      </c>
      <c r="K2463" t="s">
        <v>21</v>
      </c>
      <c r="L2463" t="s">
        <v>19</v>
      </c>
      <c r="M2463" t="s">
        <v>15</v>
      </c>
      <c r="N2463" s="1">
        <f xml:space="preserve"> ROUND((1 - _xlfn.PERCENTRANK.INC(customers[days_since_last_purchase],customers[[#This Row],[days_since_last_purchase]]))*4 +1,0)</f>
        <v>5</v>
      </c>
      <c r="O2463" s="1">
        <f>ROUND(_xlfn.PERCENTRANK.INC(customers[total_orders],customers[[#This Row],[total_orders]])*4+1,0)</f>
        <v>4</v>
      </c>
      <c r="P2463" s="1">
        <f>ROUND(_xlfn.PERCENTRANK.INC(customers[total_spend_usd],customers[[#This Row],[total_spend_usd]])*4+1,0)</f>
        <v>1</v>
      </c>
      <c r="Q2463" s="1">
        <v>541</v>
      </c>
      <c r="R2463" s="1" t="str">
        <f>_xlfn.XLOOKUP(Q2463,RFM[RFM Score],RFM[Client Segmentation])</f>
        <v>Potential Loyalist</v>
      </c>
    </row>
    <row r="2464" spans="1:18" x14ac:dyDescent="0.3">
      <c r="A2464" t="s">
        <v>2516</v>
      </c>
      <c r="B2464" t="s">
        <v>43</v>
      </c>
      <c r="C2464">
        <v>59</v>
      </c>
      <c r="D2464" t="s">
        <v>8072</v>
      </c>
      <c r="E2464" t="s">
        <v>8086</v>
      </c>
      <c r="F2464" t="s">
        <v>17</v>
      </c>
      <c r="G2464">
        <v>2</v>
      </c>
      <c r="H2464" s="1">
        <v>25978</v>
      </c>
      <c r="I2464">
        <v>50486</v>
      </c>
      <c r="J2464" s="1">
        <v>13</v>
      </c>
      <c r="K2464" t="s">
        <v>37</v>
      </c>
      <c r="L2464" t="s">
        <v>45</v>
      </c>
      <c r="M2464" t="s">
        <v>15</v>
      </c>
      <c r="N2464" s="1">
        <f xml:space="preserve"> ROUND((1 - _xlfn.PERCENTRANK.INC(customers[days_since_last_purchase],customers[[#This Row],[days_since_last_purchase]]))*4 +1,0)</f>
        <v>4</v>
      </c>
      <c r="O2464" s="1">
        <f>ROUND(_xlfn.PERCENTRANK.INC(customers[total_orders],customers[[#This Row],[total_orders]])*4+1,0)</f>
        <v>1</v>
      </c>
      <c r="P2464" s="1">
        <f>ROUND(_xlfn.PERCENTRANK.INC(customers[total_spend_usd],customers[[#This Row],[total_spend_usd]])*4+1,0)</f>
        <v>3</v>
      </c>
      <c r="Q2464" s="1">
        <v>413</v>
      </c>
      <c r="R2464" s="1" t="str">
        <f>_xlfn.XLOOKUP(Q2464,RFM[RFM Score],RFM[Client Segmentation])</f>
        <v>Promising</v>
      </c>
    </row>
    <row r="2465" spans="1:18" x14ac:dyDescent="0.3">
      <c r="A2465" t="s">
        <v>2517</v>
      </c>
      <c r="B2465" t="s">
        <v>11</v>
      </c>
      <c r="C2465">
        <v>43</v>
      </c>
      <c r="D2465" t="s">
        <v>8068</v>
      </c>
      <c r="E2465" t="s">
        <v>8084</v>
      </c>
      <c r="F2465" t="s">
        <v>17</v>
      </c>
      <c r="G2465">
        <v>22</v>
      </c>
      <c r="H2465" s="1">
        <v>450</v>
      </c>
      <c r="I2465">
        <v>91075</v>
      </c>
      <c r="J2465" s="1">
        <v>171</v>
      </c>
      <c r="K2465" t="s">
        <v>28</v>
      </c>
      <c r="L2465" t="s">
        <v>34</v>
      </c>
      <c r="M2465" t="s">
        <v>23</v>
      </c>
      <c r="N2465" s="1">
        <f xml:space="preserve"> ROUND((1 - _xlfn.PERCENTRANK.INC(customers[days_since_last_purchase],customers[[#This Row],[days_since_last_purchase]]))*4 +1,0)</f>
        <v>1</v>
      </c>
      <c r="O2465" s="1">
        <f>ROUND(_xlfn.PERCENTRANK.INC(customers[total_orders],customers[[#This Row],[total_orders]])*4+1,0)</f>
        <v>4</v>
      </c>
      <c r="P2465" s="1">
        <f>ROUND(_xlfn.PERCENTRANK.INC(customers[total_spend_usd],customers[[#This Row],[total_spend_usd]])*4+1,0)</f>
        <v>3</v>
      </c>
      <c r="Q2465" s="1">
        <v>143</v>
      </c>
      <c r="R2465" s="1" t="str">
        <f>_xlfn.XLOOKUP(Q2465,RFM[RFM Score],RFM[Client Segmentation])</f>
        <v>At Risk</v>
      </c>
    </row>
    <row r="2466" spans="1:18" x14ac:dyDescent="0.3">
      <c r="A2466" t="s">
        <v>2518</v>
      </c>
      <c r="B2466" t="s">
        <v>43</v>
      </c>
      <c r="C2466">
        <v>36</v>
      </c>
      <c r="D2466" t="s">
        <v>8068</v>
      </c>
      <c r="E2466" t="s">
        <v>8084</v>
      </c>
      <c r="F2466" t="s">
        <v>12</v>
      </c>
      <c r="G2466">
        <v>2</v>
      </c>
      <c r="H2466" s="1">
        <v>12521</v>
      </c>
      <c r="I2466">
        <v>26492</v>
      </c>
      <c r="J2466" s="1">
        <v>66</v>
      </c>
      <c r="K2466" t="s">
        <v>98</v>
      </c>
      <c r="L2466" t="s">
        <v>22</v>
      </c>
      <c r="M2466" t="s">
        <v>23</v>
      </c>
      <c r="N2466" s="1">
        <f xml:space="preserve"> ROUND((1 - _xlfn.PERCENTRANK.INC(customers[days_since_last_purchase],customers[[#This Row],[days_since_last_purchase]]))*4 +1,0)</f>
        <v>2</v>
      </c>
      <c r="O2466" s="1">
        <f>ROUND(_xlfn.PERCENTRANK.INC(customers[total_orders],customers[[#This Row],[total_orders]])*4+1,0)</f>
        <v>1</v>
      </c>
      <c r="P2466" s="1">
        <f>ROUND(_xlfn.PERCENTRANK.INC(customers[total_spend_usd],customers[[#This Row],[total_spend_usd]])*4+1,0)</f>
        <v>2</v>
      </c>
      <c r="Q2466" s="1">
        <v>212</v>
      </c>
      <c r="R2466" s="1" t="str">
        <f>_xlfn.XLOOKUP(Q2466,RFM[RFM Score],RFM[Client Segmentation])</f>
        <v>Hibernating</v>
      </c>
    </row>
    <row r="2467" spans="1:18" x14ac:dyDescent="0.3">
      <c r="A2467" t="s">
        <v>2519</v>
      </c>
      <c r="B2467" t="s">
        <v>68</v>
      </c>
      <c r="C2467">
        <v>46</v>
      </c>
      <c r="D2467" t="s">
        <v>8071</v>
      </c>
      <c r="E2467" t="s">
        <v>8084</v>
      </c>
      <c r="F2467" t="s">
        <v>12</v>
      </c>
      <c r="G2467">
        <v>8</v>
      </c>
      <c r="H2467" s="1">
        <v>2345</v>
      </c>
      <c r="I2467">
        <v>16877</v>
      </c>
      <c r="J2467" s="1">
        <v>9</v>
      </c>
      <c r="K2467" t="s">
        <v>40</v>
      </c>
      <c r="L2467" t="s">
        <v>34</v>
      </c>
      <c r="M2467" t="s">
        <v>23</v>
      </c>
      <c r="N2467" s="1">
        <f xml:space="preserve"> ROUND((1 - _xlfn.PERCENTRANK.INC(customers[days_since_last_purchase],customers[[#This Row],[days_since_last_purchase]]))*4 +1,0)</f>
        <v>4</v>
      </c>
      <c r="O2467" s="1">
        <f>ROUND(_xlfn.PERCENTRANK.INC(customers[total_orders],customers[[#This Row],[total_orders]])*4+1,0)</f>
        <v>2</v>
      </c>
      <c r="P2467" s="1">
        <f>ROUND(_xlfn.PERCENTRANK.INC(customers[total_spend_usd],customers[[#This Row],[total_spend_usd]])*4+1,0)</f>
        <v>2</v>
      </c>
      <c r="Q2467" s="1">
        <v>422</v>
      </c>
      <c r="R2467" s="1" t="str">
        <f>_xlfn.XLOOKUP(Q2467,RFM[RFM Score],RFM[Client Segmentation])</f>
        <v>New Customer</v>
      </c>
    </row>
    <row r="2468" spans="1:18" x14ac:dyDescent="0.3">
      <c r="A2468" t="s">
        <v>2520</v>
      </c>
      <c r="B2468" t="s">
        <v>11</v>
      </c>
      <c r="C2468">
        <v>35</v>
      </c>
      <c r="D2468" t="s">
        <v>8068</v>
      </c>
      <c r="E2468" t="s">
        <v>8084</v>
      </c>
      <c r="F2468" t="s">
        <v>12</v>
      </c>
      <c r="G2468">
        <v>10</v>
      </c>
      <c r="H2468" s="1">
        <v>24806</v>
      </c>
      <c r="I2468">
        <v>217509</v>
      </c>
      <c r="J2468" s="1">
        <v>78</v>
      </c>
      <c r="K2468" t="s">
        <v>13</v>
      </c>
      <c r="L2468" t="s">
        <v>14</v>
      </c>
      <c r="M2468" t="s">
        <v>15</v>
      </c>
      <c r="N2468" s="1">
        <f xml:space="preserve"> ROUND((1 - _xlfn.PERCENTRANK.INC(customers[days_since_last_purchase],customers[[#This Row],[days_since_last_purchase]]))*4 +1,0)</f>
        <v>2</v>
      </c>
      <c r="O2468" s="1">
        <f>ROUND(_xlfn.PERCENTRANK.INC(customers[total_orders],customers[[#This Row],[total_orders]])*4+1,0)</f>
        <v>3</v>
      </c>
      <c r="P2468" s="1">
        <f>ROUND(_xlfn.PERCENTRANK.INC(customers[total_spend_usd],customers[[#This Row],[total_spend_usd]])*4+1,0)</f>
        <v>4</v>
      </c>
      <c r="Q2468" s="1">
        <v>234</v>
      </c>
      <c r="R2468" s="1" t="str">
        <f>_xlfn.XLOOKUP(Q2468,RFM[RFM Score],RFM[Client Segmentation])</f>
        <v>At Risk</v>
      </c>
    </row>
    <row r="2469" spans="1:18" x14ac:dyDescent="0.3">
      <c r="A2469" t="s">
        <v>2521</v>
      </c>
      <c r="B2469" t="s">
        <v>43</v>
      </c>
      <c r="C2469">
        <v>19</v>
      </c>
      <c r="D2469" t="s">
        <v>8069</v>
      </c>
      <c r="E2469" t="s">
        <v>8087</v>
      </c>
      <c r="F2469" t="s">
        <v>12</v>
      </c>
      <c r="G2469">
        <v>10</v>
      </c>
      <c r="H2469" s="1">
        <v>1977</v>
      </c>
      <c r="I2469">
        <v>20438</v>
      </c>
      <c r="J2469" s="1">
        <v>7</v>
      </c>
      <c r="K2469" t="s">
        <v>21</v>
      </c>
      <c r="L2469" t="s">
        <v>19</v>
      </c>
      <c r="M2469" t="s">
        <v>23</v>
      </c>
      <c r="N2469" s="1">
        <f xml:space="preserve"> ROUND((1 - _xlfn.PERCENTRANK.INC(customers[days_since_last_purchase],customers[[#This Row],[days_since_last_purchase]]))*4 +1,0)</f>
        <v>5</v>
      </c>
      <c r="O2469" s="1">
        <f>ROUND(_xlfn.PERCENTRANK.INC(customers[total_orders],customers[[#This Row],[total_orders]])*4+1,0)</f>
        <v>3</v>
      </c>
      <c r="P2469" s="1">
        <f>ROUND(_xlfn.PERCENTRANK.INC(customers[total_spend_usd],customers[[#This Row],[total_spend_usd]])*4+1,0)</f>
        <v>2</v>
      </c>
      <c r="Q2469" s="1">
        <v>532</v>
      </c>
      <c r="R2469" s="1" t="str">
        <f>_xlfn.XLOOKUP(Q2469,RFM[RFM Score],RFM[Client Segmentation])</f>
        <v>Potential Loyalist</v>
      </c>
    </row>
    <row r="2470" spans="1:18" x14ac:dyDescent="0.3">
      <c r="A2470" t="s">
        <v>2522</v>
      </c>
      <c r="B2470" t="s">
        <v>43</v>
      </c>
      <c r="C2470">
        <v>43</v>
      </c>
      <c r="D2470" t="s">
        <v>8068</v>
      </c>
      <c r="E2470" t="s">
        <v>8084</v>
      </c>
      <c r="F2470" t="s">
        <v>12</v>
      </c>
      <c r="G2470">
        <v>18</v>
      </c>
      <c r="H2470" s="1">
        <v>10282</v>
      </c>
      <c r="I2470">
        <v>16754</v>
      </c>
      <c r="J2470" s="1">
        <v>41</v>
      </c>
      <c r="K2470" t="s">
        <v>28</v>
      </c>
      <c r="L2470" t="s">
        <v>14</v>
      </c>
      <c r="M2470" t="s">
        <v>23</v>
      </c>
      <c r="N2470" s="1">
        <f xml:space="preserve"> ROUND((1 - _xlfn.PERCENTRANK.INC(customers[days_since_last_purchase],customers[[#This Row],[days_since_last_purchase]]))*4 +1,0)</f>
        <v>3</v>
      </c>
      <c r="O2470" s="1">
        <f>ROUND(_xlfn.PERCENTRANK.INC(customers[total_orders],customers[[#This Row],[total_orders]])*4+1,0)</f>
        <v>4</v>
      </c>
      <c r="P2470" s="1">
        <f>ROUND(_xlfn.PERCENTRANK.INC(customers[total_spend_usd],customers[[#This Row],[total_spend_usd]])*4+1,0)</f>
        <v>2</v>
      </c>
      <c r="Q2470" s="1">
        <v>342</v>
      </c>
      <c r="R2470" s="1" t="str">
        <f>_xlfn.XLOOKUP(Q2470,RFM[RFM Score],RFM[Client Segmentation])</f>
        <v>Potential Loyalist</v>
      </c>
    </row>
    <row r="2471" spans="1:18" x14ac:dyDescent="0.3">
      <c r="A2471" t="s">
        <v>2523</v>
      </c>
      <c r="B2471" t="s">
        <v>11</v>
      </c>
      <c r="C2471">
        <v>35</v>
      </c>
      <c r="D2471" t="s">
        <v>8068</v>
      </c>
      <c r="E2471" t="s">
        <v>8084</v>
      </c>
      <c r="F2471" t="s">
        <v>17</v>
      </c>
      <c r="G2471">
        <v>1</v>
      </c>
      <c r="H2471" s="1">
        <v>32233</v>
      </c>
      <c r="I2471">
        <v>29499</v>
      </c>
      <c r="J2471" s="1">
        <v>36</v>
      </c>
      <c r="K2471" t="s">
        <v>44</v>
      </c>
      <c r="L2471" t="s">
        <v>19</v>
      </c>
      <c r="M2471" t="s">
        <v>23</v>
      </c>
      <c r="N2471" s="1">
        <f xml:space="preserve"> ROUND((1 - _xlfn.PERCENTRANK.INC(customers[days_since_last_purchase],customers[[#This Row],[days_since_last_purchase]]))*4 +1,0)</f>
        <v>3</v>
      </c>
      <c r="O2471" s="1">
        <f>ROUND(_xlfn.PERCENTRANK.INC(customers[total_orders],customers[[#This Row],[total_orders]])*4+1,0)</f>
        <v>1</v>
      </c>
      <c r="P2471" s="1">
        <f>ROUND(_xlfn.PERCENTRANK.INC(customers[total_spend_usd],customers[[#This Row],[total_spend_usd]])*4+1,0)</f>
        <v>2</v>
      </c>
      <c r="Q2471" s="1">
        <v>312</v>
      </c>
      <c r="R2471" s="1" t="str">
        <f>_xlfn.XLOOKUP(Q2471,RFM[RFM Score],RFM[Client Segmentation])</f>
        <v>About To Sleep</v>
      </c>
    </row>
    <row r="2472" spans="1:18" x14ac:dyDescent="0.3">
      <c r="A2472" t="s">
        <v>2524</v>
      </c>
      <c r="B2472" t="s">
        <v>11</v>
      </c>
      <c r="C2472">
        <v>20</v>
      </c>
      <c r="D2472" t="s">
        <v>8069</v>
      </c>
      <c r="E2472" t="s">
        <v>8085</v>
      </c>
      <c r="F2472" t="s">
        <v>17</v>
      </c>
      <c r="G2472">
        <v>2</v>
      </c>
      <c r="H2472" s="1">
        <v>24331</v>
      </c>
      <c r="I2472">
        <v>53619</v>
      </c>
      <c r="J2472" s="1">
        <v>148</v>
      </c>
      <c r="K2472" t="s">
        <v>18</v>
      </c>
      <c r="L2472" t="s">
        <v>34</v>
      </c>
      <c r="M2472" t="s">
        <v>23</v>
      </c>
      <c r="N2472" s="1">
        <f xml:space="preserve"> ROUND((1 - _xlfn.PERCENTRANK.INC(customers[days_since_last_purchase],customers[[#This Row],[days_since_last_purchase]]))*4 +1,0)</f>
        <v>1</v>
      </c>
      <c r="O2472" s="1">
        <f>ROUND(_xlfn.PERCENTRANK.INC(customers[total_orders],customers[[#This Row],[total_orders]])*4+1,0)</f>
        <v>1</v>
      </c>
      <c r="P2472" s="1">
        <f>ROUND(_xlfn.PERCENTRANK.INC(customers[total_spend_usd],customers[[#This Row],[total_spend_usd]])*4+1,0)</f>
        <v>3</v>
      </c>
      <c r="Q2472" s="1">
        <v>113</v>
      </c>
      <c r="R2472" s="1" t="str">
        <f>_xlfn.XLOOKUP(Q2472,RFM[RFM Score],RFM[Client Segmentation])</f>
        <v>Hibernating</v>
      </c>
    </row>
    <row r="2473" spans="1:18" x14ac:dyDescent="0.3">
      <c r="A2473" t="s">
        <v>2525</v>
      </c>
      <c r="B2473" t="s">
        <v>107</v>
      </c>
      <c r="C2473">
        <v>47</v>
      </c>
      <c r="D2473" t="s">
        <v>8071</v>
      </c>
      <c r="E2473" t="s">
        <v>8084</v>
      </c>
      <c r="F2473" t="s">
        <v>17</v>
      </c>
      <c r="G2473">
        <v>11</v>
      </c>
      <c r="H2473" s="1">
        <v>9417</v>
      </c>
      <c r="I2473">
        <v>93278</v>
      </c>
      <c r="J2473" s="1">
        <v>86</v>
      </c>
      <c r="K2473" t="s">
        <v>25</v>
      </c>
      <c r="L2473" t="s">
        <v>14</v>
      </c>
      <c r="M2473" t="s">
        <v>15</v>
      </c>
      <c r="N2473" s="1">
        <f xml:space="preserve"> ROUND((1 - _xlfn.PERCENTRANK.INC(customers[days_since_last_purchase],customers[[#This Row],[days_since_last_purchase]]))*4 +1,0)</f>
        <v>2</v>
      </c>
      <c r="O2473" s="1">
        <f>ROUND(_xlfn.PERCENTRANK.INC(customers[total_orders],customers[[#This Row],[total_orders]])*4+1,0)</f>
        <v>3</v>
      </c>
      <c r="P2473" s="1">
        <f>ROUND(_xlfn.PERCENTRANK.INC(customers[total_spend_usd],customers[[#This Row],[total_spend_usd]])*4+1,0)</f>
        <v>3</v>
      </c>
      <c r="Q2473" s="1">
        <v>233</v>
      </c>
      <c r="R2473" s="1" t="str">
        <f>_xlfn.XLOOKUP(Q2473,RFM[RFM Score],RFM[Client Segmentation])</f>
        <v>Hibernating</v>
      </c>
    </row>
    <row r="2474" spans="1:18" x14ac:dyDescent="0.3">
      <c r="A2474" t="s">
        <v>2526</v>
      </c>
      <c r="B2474" t="s">
        <v>11</v>
      </c>
      <c r="C2474">
        <v>37</v>
      </c>
      <c r="D2474" t="s">
        <v>8068</v>
      </c>
      <c r="E2474" t="s">
        <v>8084</v>
      </c>
      <c r="F2474" t="s">
        <v>17</v>
      </c>
      <c r="G2474">
        <v>5</v>
      </c>
      <c r="H2474" s="1">
        <v>4226</v>
      </c>
      <c r="I2474">
        <v>21552</v>
      </c>
      <c r="J2474" s="1">
        <v>14</v>
      </c>
      <c r="K2474" t="s">
        <v>21</v>
      </c>
      <c r="L2474" t="s">
        <v>47</v>
      </c>
      <c r="M2474" t="s">
        <v>23</v>
      </c>
      <c r="N2474" s="1">
        <f xml:space="preserve"> ROUND((1 - _xlfn.PERCENTRANK.INC(customers[days_since_last_purchase],customers[[#This Row],[days_since_last_purchase]]))*4 +1,0)</f>
        <v>4</v>
      </c>
      <c r="O2474" s="1">
        <f>ROUND(_xlfn.PERCENTRANK.INC(customers[total_orders],customers[[#This Row],[total_orders]])*4+1,0)</f>
        <v>2</v>
      </c>
      <c r="P2474" s="1">
        <f>ROUND(_xlfn.PERCENTRANK.INC(customers[total_spend_usd],customers[[#This Row],[total_spend_usd]])*4+1,0)</f>
        <v>2</v>
      </c>
      <c r="Q2474" s="1">
        <v>422</v>
      </c>
      <c r="R2474" s="1" t="str">
        <f>_xlfn.XLOOKUP(Q2474,RFM[RFM Score],RFM[Client Segmentation])</f>
        <v>New Customer</v>
      </c>
    </row>
    <row r="2475" spans="1:18" x14ac:dyDescent="0.3">
      <c r="A2475" t="s">
        <v>2527</v>
      </c>
      <c r="B2475" t="s">
        <v>43</v>
      </c>
      <c r="C2475">
        <v>44</v>
      </c>
      <c r="D2475" t="s">
        <v>8068</v>
      </c>
      <c r="E2475" t="s">
        <v>8087</v>
      </c>
      <c r="F2475" t="s">
        <v>17</v>
      </c>
      <c r="G2475">
        <v>21</v>
      </c>
      <c r="H2475" s="1">
        <v>9645</v>
      </c>
      <c r="I2475">
        <v>176472</v>
      </c>
      <c r="J2475" s="1">
        <v>58</v>
      </c>
      <c r="K2475" t="s">
        <v>28</v>
      </c>
      <c r="L2475" t="s">
        <v>47</v>
      </c>
      <c r="M2475" t="s">
        <v>23</v>
      </c>
      <c r="N2475" s="1">
        <f xml:space="preserve"> ROUND((1 - _xlfn.PERCENTRANK.INC(customers[days_since_last_purchase],customers[[#This Row],[days_since_last_purchase]]))*4 +1,0)</f>
        <v>3</v>
      </c>
      <c r="O2475" s="1">
        <f>ROUND(_xlfn.PERCENTRANK.INC(customers[total_orders],customers[[#This Row],[total_orders]])*4+1,0)</f>
        <v>4</v>
      </c>
      <c r="P2475" s="1">
        <f>ROUND(_xlfn.PERCENTRANK.INC(customers[total_spend_usd],customers[[#This Row],[total_spend_usd]])*4+1,0)</f>
        <v>4</v>
      </c>
      <c r="Q2475" s="1">
        <v>344</v>
      </c>
      <c r="R2475" s="1" t="str">
        <f>_xlfn.XLOOKUP(Q2475,RFM[RFM Score],RFM[Client Segmentation])</f>
        <v>Loyal Customer</v>
      </c>
    </row>
    <row r="2476" spans="1:18" x14ac:dyDescent="0.3">
      <c r="A2476" t="s">
        <v>2528</v>
      </c>
      <c r="B2476" t="s">
        <v>43</v>
      </c>
      <c r="C2476">
        <v>40</v>
      </c>
      <c r="D2476" t="s">
        <v>8068</v>
      </c>
      <c r="E2476" t="s">
        <v>8084</v>
      </c>
      <c r="F2476" t="s">
        <v>17</v>
      </c>
      <c r="G2476">
        <v>16</v>
      </c>
      <c r="H2476" s="1">
        <v>18156</v>
      </c>
      <c r="I2476">
        <v>327824</v>
      </c>
      <c r="J2476" s="1">
        <v>214</v>
      </c>
      <c r="K2476" t="s">
        <v>44</v>
      </c>
      <c r="L2476" t="s">
        <v>14</v>
      </c>
      <c r="M2476" t="s">
        <v>23</v>
      </c>
      <c r="N2476" s="1">
        <f xml:space="preserve"> ROUND((1 - _xlfn.PERCENTRANK.INC(customers[days_since_last_purchase],customers[[#This Row],[days_since_last_purchase]]))*4 +1,0)</f>
        <v>1</v>
      </c>
      <c r="O2476" s="1">
        <f>ROUND(_xlfn.PERCENTRANK.INC(customers[total_orders],customers[[#This Row],[total_orders]])*4+1,0)</f>
        <v>3</v>
      </c>
      <c r="P2476" s="1">
        <f>ROUND(_xlfn.PERCENTRANK.INC(customers[total_spend_usd],customers[[#This Row],[total_spend_usd]])*4+1,0)</f>
        <v>5</v>
      </c>
      <c r="Q2476" s="1">
        <v>135</v>
      </c>
      <c r="R2476" s="1" t="str">
        <f>_xlfn.XLOOKUP(Q2476,RFM[RFM Score],RFM[Client Segmentation])</f>
        <v>At Risk</v>
      </c>
    </row>
    <row r="2477" spans="1:18" x14ac:dyDescent="0.3">
      <c r="A2477" t="s">
        <v>2529</v>
      </c>
      <c r="B2477" t="s">
        <v>166</v>
      </c>
      <c r="C2477">
        <v>21</v>
      </c>
      <c r="D2477" t="s">
        <v>8069</v>
      </c>
      <c r="E2477" t="s">
        <v>8084</v>
      </c>
      <c r="F2477" t="s">
        <v>17</v>
      </c>
      <c r="G2477">
        <v>1</v>
      </c>
      <c r="H2477" s="1">
        <v>3344</v>
      </c>
      <c r="I2477">
        <v>3506</v>
      </c>
      <c r="J2477" s="1">
        <v>119</v>
      </c>
      <c r="K2477" t="s">
        <v>40</v>
      </c>
      <c r="L2477" t="s">
        <v>19</v>
      </c>
      <c r="M2477" t="s">
        <v>23</v>
      </c>
      <c r="N2477" s="1">
        <f xml:space="preserve"> ROUND((1 - _xlfn.PERCENTRANK.INC(customers[days_since_last_purchase],customers[[#This Row],[days_since_last_purchase]]))*4 +1,0)</f>
        <v>2</v>
      </c>
      <c r="O2477" s="1">
        <f>ROUND(_xlfn.PERCENTRANK.INC(customers[total_orders],customers[[#This Row],[total_orders]])*4+1,0)</f>
        <v>1</v>
      </c>
      <c r="P2477" s="1">
        <f>ROUND(_xlfn.PERCENTRANK.INC(customers[total_spend_usd],customers[[#This Row],[total_spend_usd]])*4+1,0)</f>
        <v>1</v>
      </c>
      <c r="Q2477" s="1">
        <v>211</v>
      </c>
      <c r="R2477" s="1" t="str">
        <f>_xlfn.XLOOKUP(Q2477,RFM[RFM Score],RFM[Client Segmentation])</f>
        <v>Hibernating</v>
      </c>
    </row>
    <row r="2478" spans="1:18" x14ac:dyDescent="0.3">
      <c r="A2478" t="s">
        <v>2530</v>
      </c>
      <c r="B2478" t="s">
        <v>11</v>
      </c>
      <c r="C2478">
        <v>36</v>
      </c>
      <c r="D2478" t="s">
        <v>8068</v>
      </c>
      <c r="E2478" t="s">
        <v>8087</v>
      </c>
      <c r="F2478" t="s">
        <v>17</v>
      </c>
      <c r="G2478">
        <v>14</v>
      </c>
      <c r="H2478" s="1">
        <v>4318</v>
      </c>
      <c r="I2478">
        <v>58467</v>
      </c>
      <c r="J2478" s="1">
        <v>43</v>
      </c>
      <c r="K2478" t="s">
        <v>21</v>
      </c>
      <c r="L2478" t="s">
        <v>47</v>
      </c>
      <c r="M2478" t="s">
        <v>23</v>
      </c>
      <c r="N2478" s="1">
        <f xml:space="preserve"> ROUND((1 - _xlfn.PERCENTRANK.INC(customers[days_since_last_purchase],customers[[#This Row],[days_since_last_purchase]]))*4 +1,0)</f>
        <v>3</v>
      </c>
      <c r="O2478" s="1">
        <f>ROUND(_xlfn.PERCENTRANK.INC(customers[total_orders],customers[[#This Row],[total_orders]])*4+1,0)</f>
        <v>3</v>
      </c>
      <c r="P2478" s="1">
        <f>ROUND(_xlfn.PERCENTRANK.INC(customers[total_spend_usd],customers[[#This Row],[total_spend_usd]])*4+1,0)</f>
        <v>3</v>
      </c>
      <c r="Q2478" s="1">
        <v>333</v>
      </c>
      <c r="R2478" s="1" t="str">
        <f>_xlfn.XLOOKUP(Q2478,RFM[RFM Score],RFM[Client Segmentation])</f>
        <v>Potential Loyalist</v>
      </c>
    </row>
    <row r="2479" spans="1:18" x14ac:dyDescent="0.3">
      <c r="A2479" t="s">
        <v>2531</v>
      </c>
      <c r="B2479" t="s">
        <v>107</v>
      </c>
      <c r="C2479">
        <v>28</v>
      </c>
      <c r="D2479" t="s">
        <v>8070</v>
      </c>
      <c r="E2479" t="s">
        <v>8084</v>
      </c>
      <c r="F2479" t="s">
        <v>12</v>
      </c>
      <c r="G2479">
        <v>5</v>
      </c>
      <c r="H2479" s="1">
        <v>11811</v>
      </c>
      <c r="I2479">
        <v>53541</v>
      </c>
      <c r="J2479" s="1">
        <v>71</v>
      </c>
      <c r="K2479" t="s">
        <v>28</v>
      </c>
      <c r="L2479" t="s">
        <v>19</v>
      </c>
      <c r="M2479" t="s">
        <v>15</v>
      </c>
      <c r="N2479" s="1">
        <f xml:space="preserve"> ROUND((1 - _xlfn.PERCENTRANK.INC(customers[days_since_last_purchase],customers[[#This Row],[days_since_last_purchase]]))*4 +1,0)</f>
        <v>2</v>
      </c>
      <c r="O2479" s="1">
        <f>ROUND(_xlfn.PERCENTRANK.INC(customers[total_orders],customers[[#This Row],[total_orders]])*4+1,0)</f>
        <v>2</v>
      </c>
      <c r="P2479" s="1">
        <f>ROUND(_xlfn.PERCENTRANK.INC(customers[total_spend_usd],customers[[#This Row],[total_spend_usd]])*4+1,0)</f>
        <v>3</v>
      </c>
      <c r="Q2479" s="1">
        <v>223</v>
      </c>
      <c r="R2479" s="1" t="str">
        <f>_xlfn.XLOOKUP(Q2479,RFM[RFM Score],RFM[Client Segmentation])</f>
        <v>Hibernating</v>
      </c>
    </row>
    <row r="2480" spans="1:18" x14ac:dyDescent="0.3">
      <c r="A2480" t="s">
        <v>2532</v>
      </c>
      <c r="B2480" t="s">
        <v>11</v>
      </c>
      <c r="C2480">
        <v>18</v>
      </c>
      <c r="D2480" t="s">
        <v>8069</v>
      </c>
      <c r="E2480" t="s">
        <v>8084</v>
      </c>
      <c r="F2480" t="s">
        <v>12</v>
      </c>
      <c r="G2480">
        <v>9</v>
      </c>
      <c r="H2480" s="1">
        <v>5169</v>
      </c>
      <c r="I2480">
        <v>46159</v>
      </c>
      <c r="J2480" s="1">
        <v>50</v>
      </c>
      <c r="K2480" t="s">
        <v>25</v>
      </c>
      <c r="L2480" t="s">
        <v>34</v>
      </c>
      <c r="M2480" t="s">
        <v>23</v>
      </c>
      <c r="N2480" s="1">
        <f xml:space="preserve"> ROUND((1 - _xlfn.PERCENTRANK.INC(customers[days_since_last_purchase],customers[[#This Row],[days_since_last_purchase]]))*4 +1,0)</f>
        <v>3</v>
      </c>
      <c r="O2480" s="1">
        <f>ROUND(_xlfn.PERCENTRANK.INC(customers[total_orders],customers[[#This Row],[total_orders]])*4+1,0)</f>
        <v>2</v>
      </c>
      <c r="P2480" s="1">
        <f>ROUND(_xlfn.PERCENTRANK.INC(customers[total_spend_usd],customers[[#This Row],[total_spend_usd]])*4+1,0)</f>
        <v>3</v>
      </c>
      <c r="Q2480" s="1">
        <v>323</v>
      </c>
      <c r="R2480" s="1" t="str">
        <f>_xlfn.XLOOKUP(Q2480,RFM[RFM Score],RFM[Client Segmentation])</f>
        <v>Potential Loyalist</v>
      </c>
    </row>
    <row r="2481" spans="1:18" x14ac:dyDescent="0.3">
      <c r="A2481" t="s">
        <v>2533</v>
      </c>
      <c r="B2481" t="s">
        <v>11</v>
      </c>
      <c r="C2481">
        <v>37</v>
      </c>
      <c r="D2481" t="s">
        <v>8068</v>
      </c>
      <c r="E2481" t="s">
        <v>8084</v>
      </c>
      <c r="F2481" t="s">
        <v>12</v>
      </c>
      <c r="G2481">
        <v>16</v>
      </c>
      <c r="H2481" s="1">
        <v>12202</v>
      </c>
      <c r="I2481">
        <v>166568</v>
      </c>
      <c r="J2481" s="1">
        <v>82</v>
      </c>
      <c r="K2481" t="s">
        <v>18</v>
      </c>
      <c r="L2481" t="s">
        <v>19</v>
      </c>
      <c r="M2481" t="s">
        <v>23</v>
      </c>
      <c r="N2481" s="1">
        <f xml:space="preserve"> ROUND((1 - _xlfn.PERCENTRANK.INC(customers[days_since_last_purchase],customers[[#This Row],[days_since_last_purchase]]))*4 +1,0)</f>
        <v>2</v>
      </c>
      <c r="O2481" s="1">
        <f>ROUND(_xlfn.PERCENTRANK.INC(customers[total_orders],customers[[#This Row],[total_orders]])*4+1,0)</f>
        <v>3</v>
      </c>
      <c r="P2481" s="1">
        <f>ROUND(_xlfn.PERCENTRANK.INC(customers[total_spend_usd],customers[[#This Row],[total_spend_usd]])*4+1,0)</f>
        <v>4</v>
      </c>
      <c r="Q2481" s="1">
        <v>234</v>
      </c>
      <c r="R2481" s="1" t="str">
        <f>_xlfn.XLOOKUP(Q2481,RFM[RFM Score],RFM[Client Segmentation])</f>
        <v>At Risk</v>
      </c>
    </row>
    <row r="2482" spans="1:18" x14ac:dyDescent="0.3">
      <c r="A2482" t="s">
        <v>2534</v>
      </c>
      <c r="B2482" t="s">
        <v>68</v>
      </c>
      <c r="C2482">
        <v>67</v>
      </c>
      <c r="D2482" t="s">
        <v>8073</v>
      </c>
      <c r="E2482" t="s">
        <v>8084</v>
      </c>
      <c r="F2482" t="s">
        <v>17</v>
      </c>
      <c r="G2482">
        <v>8</v>
      </c>
      <c r="H2482" s="1">
        <v>6764</v>
      </c>
      <c r="I2482">
        <v>56478</v>
      </c>
      <c r="J2482" s="1">
        <v>131</v>
      </c>
      <c r="K2482" t="s">
        <v>13</v>
      </c>
      <c r="L2482" t="s">
        <v>47</v>
      </c>
      <c r="M2482" t="s">
        <v>15</v>
      </c>
      <c r="N2482" s="1">
        <f xml:space="preserve"> ROUND((1 - _xlfn.PERCENTRANK.INC(customers[days_since_last_purchase],customers[[#This Row],[days_since_last_purchase]]))*4 +1,0)</f>
        <v>1</v>
      </c>
      <c r="O2482" s="1">
        <f>ROUND(_xlfn.PERCENTRANK.INC(customers[total_orders],customers[[#This Row],[total_orders]])*4+1,0)</f>
        <v>2</v>
      </c>
      <c r="P2482" s="1">
        <f>ROUND(_xlfn.PERCENTRANK.INC(customers[total_spend_usd],customers[[#This Row],[total_spend_usd]])*4+1,0)</f>
        <v>3</v>
      </c>
      <c r="Q2482" s="1">
        <v>123</v>
      </c>
      <c r="R2482" s="1" t="str">
        <f>_xlfn.XLOOKUP(Q2482,RFM[RFM Score],RFM[Client Segmentation])</f>
        <v>Hibernating</v>
      </c>
    </row>
    <row r="2483" spans="1:18" x14ac:dyDescent="0.3">
      <c r="A2483" t="s">
        <v>2535</v>
      </c>
      <c r="B2483" t="s">
        <v>49</v>
      </c>
      <c r="C2483">
        <v>49</v>
      </c>
      <c r="D2483" t="s">
        <v>8071</v>
      </c>
      <c r="E2483" t="s">
        <v>8084</v>
      </c>
      <c r="F2483" t="s">
        <v>17</v>
      </c>
      <c r="G2483">
        <v>5</v>
      </c>
      <c r="H2483" s="1">
        <v>5291</v>
      </c>
      <c r="I2483">
        <v>28589</v>
      </c>
      <c r="J2483" s="1">
        <v>174</v>
      </c>
      <c r="K2483" t="s">
        <v>28</v>
      </c>
      <c r="L2483" t="s">
        <v>34</v>
      </c>
      <c r="M2483" t="s">
        <v>23</v>
      </c>
      <c r="N2483" s="1">
        <f xml:space="preserve"> ROUND((1 - _xlfn.PERCENTRANK.INC(customers[days_since_last_purchase],customers[[#This Row],[days_since_last_purchase]]))*4 +1,0)</f>
        <v>1</v>
      </c>
      <c r="O2483" s="1">
        <f>ROUND(_xlfn.PERCENTRANK.INC(customers[total_orders],customers[[#This Row],[total_orders]])*4+1,0)</f>
        <v>2</v>
      </c>
      <c r="P2483" s="1">
        <f>ROUND(_xlfn.PERCENTRANK.INC(customers[total_spend_usd],customers[[#This Row],[total_spend_usd]])*4+1,0)</f>
        <v>2</v>
      </c>
      <c r="Q2483" s="1">
        <v>122</v>
      </c>
      <c r="R2483" s="1" t="str">
        <f>_xlfn.XLOOKUP(Q2483,RFM[RFM Score],RFM[Client Segmentation])</f>
        <v>Hibernating</v>
      </c>
    </row>
    <row r="2484" spans="1:18" x14ac:dyDescent="0.3">
      <c r="A2484" t="s">
        <v>2536</v>
      </c>
      <c r="B2484" t="s">
        <v>11</v>
      </c>
      <c r="C2484">
        <v>37</v>
      </c>
      <c r="D2484" t="s">
        <v>8068</v>
      </c>
      <c r="E2484" t="s">
        <v>8084</v>
      </c>
      <c r="F2484" t="s">
        <v>17</v>
      </c>
      <c r="G2484">
        <v>1</v>
      </c>
      <c r="H2484" s="1">
        <v>5284</v>
      </c>
      <c r="I2484">
        <v>461</v>
      </c>
      <c r="J2484" s="1">
        <v>72</v>
      </c>
      <c r="K2484" t="s">
        <v>44</v>
      </c>
      <c r="L2484" t="s">
        <v>19</v>
      </c>
      <c r="M2484" t="s">
        <v>23</v>
      </c>
      <c r="N2484" s="1">
        <f xml:space="preserve"> ROUND((1 - _xlfn.PERCENTRANK.INC(customers[days_since_last_purchase],customers[[#This Row],[days_since_last_purchase]]))*4 +1,0)</f>
        <v>2</v>
      </c>
      <c r="O2484" s="1">
        <f>ROUND(_xlfn.PERCENTRANK.INC(customers[total_orders],customers[[#This Row],[total_orders]])*4+1,0)</f>
        <v>1</v>
      </c>
      <c r="P2484" s="1">
        <f>ROUND(_xlfn.PERCENTRANK.INC(customers[total_spend_usd],customers[[#This Row],[total_spend_usd]])*4+1,0)</f>
        <v>1</v>
      </c>
      <c r="Q2484" s="1">
        <v>211</v>
      </c>
      <c r="R2484" s="1" t="str">
        <f>_xlfn.XLOOKUP(Q2484,RFM[RFM Score],RFM[Client Segmentation])</f>
        <v>Hibernating</v>
      </c>
    </row>
    <row r="2485" spans="1:18" x14ac:dyDescent="0.3">
      <c r="A2485" t="s">
        <v>2537</v>
      </c>
      <c r="B2485" t="s">
        <v>173</v>
      </c>
      <c r="C2485">
        <v>18</v>
      </c>
      <c r="D2485" t="s">
        <v>8069</v>
      </c>
      <c r="E2485" t="s">
        <v>8086</v>
      </c>
      <c r="F2485" t="s">
        <v>12</v>
      </c>
      <c r="G2485">
        <v>1</v>
      </c>
      <c r="H2485" s="1">
        <v>18837</v>
      </c>
      <c r="I2485">
        <v>16335</v>
      </c>
      <c r="J2485" s="1">
        <v>15</v>
      </c>
      <c r="K2485" t="s">
        <v>40</v>
      </c>
      <c r="L2485" t="s">
        <v>45</v>
      </c>
      <c r="M2485" t="s">
        <v>15</v>
      </c>
      <c r="N2485" s="1">
        <f xml:space="preserve"> ROUND((1 - _xlfn.PERCENTRANK.INC(customers[days_since_last_purchase],customers[[#This Row],[days_since_last_purchase]]))*4 +1,0)</f>
        <v>4</v>
      </c>
      <c r="O2485" s="1">
        <f>ROUND(_xlfn.PERCENTRANK.INC(customers[total_orders],customers[[#This Row],[total_orders]])*4+1,0)</f>
        <v>1</v>
      </c>
      <c r="P2485" s="1">
        <f>ROUND(_xlfn.PERCENTRANK.INC(customers[total_spend_usd],customers[[#This Row],[total_spend_usd]])*4+1,0)</f>
        <v>2</v>
      </c>
      <c r="Q2485" s="1">
        <v>412</v>
      </c>
      <c r="R2485" s="1" t="str">
        <f>_xlfn.XLOOKUP(Q2485,RFM[RFM Score],RFM[Client Segmentation])</f>
        <v>New Customer</v>
      </c>
    </row>
    <row r="2486" spans="1:18" x14ac:dyDescent="0.3">
      <c r="A2486" t="s">
        <v>2538</v>
      </c>
      <c r="B2486" t="s">
        <v>107</v>
      </c>
      <c r="C2486">
        <v>18</v>
      </c>
      <c r="D2486" t="s">
        <v>8069</v>
      </c>
      <c r="E2486" t="s">
        <v>8087</v>
      </c>
      <c r="F2486" t="s">
        <v>12</v>
      </c>
      <c r="G2486">
        <v>13</v>
      </c>
      <c r="H2486" s="1">
        <v>7801</v>
      </c>
      <c r="I2486">
        <v>108796</v>
      </c>
      <c r="J2486" s="1">
        <v>2</v>
      </c>
      <c r="K2486" t="s">
        <v>40</v>
      </c>
      <c r="L2486" t="s">
        <v>14</v>
      </c>
      <c r="M2486" t="s">
        <v>23</v>
      </c>
      <c r="N2486" s="1">
        <f xml:space="preserve"> ROUND((1 - _xlfn.PERCENTRANK.INC(customers[days_since_last_purchase],customers[[#This Row],[days_since_last_purchase]]))*4 +1,0)</f>
        <v>5</v>
      </c>
      <c r="O2486" s="1">
        <f>ROUND(_xlfn.PERCENTRANK.INC(customers[total_orders],customers[[#This Row],[total_orders]])*4+1,0)</f>
        <v>3</v>
      </c>
      <c r="P2486" s="1">
        <f>ROUND(_xlfn.PERCENTRANK.INC(customers[total_spend_usd],customers[[#This Row],[total_spend_usd]])*4+1,0)</f>
        <v>3</v>
      </c>
      <c r="Q2486" s="1">
        <v>533</v>
      </c>
      <c r="R2486" s="1" t="str">
        <f>_xlfn.XLOOKUP(Q2486,RFM[RFM Score],RFM[Client Segmentation])</f>
        <v>Potential Loyalist</v>
      </c>
    </row>
    <row r="2487" spans="1:18" x14ac:dyDescent="0.3">
      <c r="A2487" t="s">
        <v>2539</v>
      </c>
      <c r="B2487" t="s">
        <v>107</v>
      </c>
      <c r="C2487">
        <v>43</v>
      </c>
      <c r="D2487" t="s">
        <v>8068</v>
      </c>
      <c r="E2487" t="s">
        <v>8084</v>
      </c>
      <c r="F2487" t="s">
        <v>17</v>
      </c>
      <c r="G2487">
        <v>22</v>
      </c>
      <c r="H2487" s="1">
        <v>1946</v>
      </c>
      <c r="I2487">
        <v>40476</v>
      </c>
      <c r="J2487" s="1">
        <v>86</v>
      </c>
      <c r="K2487" t="s">
        <v>74</v>
      </c>
      <c r="L2487" t="s">
        <v>34</v>
      </c>
      <c r="M2487" t="s">
        <v>23</v>
      </c>
      <c r="N2487" s="1">
        <f xml:space="preserve"> ROUND((1 - _xlfn.PERCENTRANK.INC(customers[days_since_last_purchase],customers[[#This Row],[days_since_last_purchase]]))*4 +1,0)</f>
        <v>2</v>
      </c>
      <c r="O2487" s="1">
        <f>ROUND(_xlfn.PERCENTRANK.INC(customers[total_orders],customers[[#This Row],[total_orders]])*4+1,0)</f>
        <v>4</v>
      </c>
      <c r="P2487" s="1">
        <f>ROUND(_xlfn.PERCENTRANK.INC(customers[total_spend_usd],customers[[#This Row],[total_spend_usd]])*4+1,0)</f>
        <v>2</v>
      </c>
      <c r="Q2487" s="1">
        <v>242</v>
      </c>
      <c r="R2487" s="1" t="str">
        <f>_xlfn.XLOOKUP(Q2487,RFM[RFM Score],RFM[Client Segmentation])</f>
        <v>At Risk</v>
      </c>
    </row>
    <row r="2488" spans="1:18" x14ac:dyDescent="0.3">
      <c r="A2488" t="s">
        <v>2540</v>
      </c>
      <c r="B2488" t="s">
        <v>11</v>
      </c>
      <c r="C2488">
        <v>50</v>
      </c>
      <c r="D2488" t="s">
        <v>8071</v>
      </c>
      <c r="E2488" t="s">
        <v>8085</v>
      </c>
      <c r="F2488" t="s">
        <v>12</v>
      </c>
      <c r="G2488">
        <v>11</v>
      </c>
      <c r="H2488" s="1">
        <v>8812</v>
      </c>
      <c r="I2488">
        <v>111043</v>
      </c>
      <c r="J2488" s="1">
        <v>10</v>
      </c>
      <c r="K2488" t="s">
        <v>28</v>
      </c>
      <c r="L2488" t="s">
        <v>45</v>
      </c>
      <c r="M2488" t="s">
        <v>23</v>
      </c>
      <c r="N2488" s="1">
        <f xml:space="preserve"> ROUND((1 - _xlfn.PERCENTRANK.INC(customers[days_since_last_purchase],customers[[#This Row],[days_since_last_purchase]]))*4 +1,0)</f>
        <v>4</v>
      </c>
      <c r="O2488" s="1">
        <f>ROUND(_xlfn.PERCENTRANK.INC(customers[total_orders],customers[[#This Row],[total_orders]])*4+1,0)</f>
        <v>3</v>
      </c>
      <c r="P2488" s="1">
        <f>ROUND(_xlfn.PERCENTRANK.INC(customers[total_spend_usd],customers[[#This Row],[total_spend_usd]])*4+1,0)</f>
        <v>4</v>
      </c>
      <c r="Q2488" s="1">
        <v>434</v>
      </c>
      <c r="R2488" s="1" t="str">
        <f>_xlfn.XLOOKUP(Q2488,RFM[RFM Score],RFM[Client Segmentation])</f>
        <v>Need Attention</v>
      </c>
    </row>
    <row r="2489" spans="1:18" x14ac:dyDescent="0.3">
      <c r="A2489" t="s">
        <v>2541</v>
      </c>
      <c r="B2489" t="s">
        <v>27</v>
      </c>
      <c r="C2489">
        <v>43</v>
      </c>
      <c r="D2489" t="s">
        <v>8068</v>
      </c>
      <c r="E2489" t="s">
        <v>8087</v>
      </c>
      <c r="F2489" t="s">
        <v>12</v>
      </c>
      <c r="G2489">
        <v>6</v>
      </c>
      <c r="H2489" s="1">
        <v>16689</v>
      </c>
      <c r="I2489">
        <v>96167</v>
      </c>
      <c r="J2489" s="1">
        <v>8</v>
      </c>
      <c r="K2489" t="s">
        <v>28</v>
      </c>
      <c r="L2489" t="s">
        <v>34</v>
      </c>
      <c r="M2489" t="s">
        <v>23</v>
      </c>
      <c r="N2489" s="1">
        <f xml:space="preserve"> ROUND((1 - _xlfn.PERCENTRANK.INC(customers[days_since_last_purchase],customers[[#This Row],[days_since_last_purchase]]))*4 +1,0)</f>
        <v>4</v>
      </c>
      <c r="O2489" s="1">
        <f>ROUND(_xlfn.PERCENTRANK.INC(customers[total_orders],customers[[#This Row],[total_orders]])*4+1,0)</f>
        <v>2</v>
      </c>
      <c r="P2489" s="1">
        <f>ROUND(_xlfn.PERCENTRANK.INC(customers[total_spend_usd],customers[[#This Row],[total_spend_usd]])*4+1,0)</f>
        <v>3</v>
      </c>
      <c r="Q2489" s="1">
        <v>423</v>
      </c>
      <c r="R2489" s="1" t="str">
        <f>_xlfn.XLOOKUP(Q2489,RFM[RFM Score],RFM[Client Segmentation])</f>
        <v>Potential Loyalist</v>
      </c>
    </row>
    <row r="2490" spans="1:18" x14ac:dyDescent="0.3">
      <c r="A2490" t="s">
        <v>2542</v>
      </c>
      <c r="B2490" t="s">
        <v>27</v>
      </c>
      <c r="C2490">
        <v>43</v>
      </c>
      <c r="D2490" t="s">
        <v>8068</v>
      </c>
      <c r="E2490" t="s">
        <v>8084</v>
      </c>
      <c r="F2490" t="s">
        <v>12</v>
      </c>
      <c r="G2490">
        <v>8</v>
      </c>
      <c r="H2490" s="1">
        <v>14174</v>
      </c>
      <c r="I2490">
        <v>126871</v>
      </c>
      <c r="J2490" s="1">
        <v>1</v>
      </c>
      <c r="K2490" t="s">
        <v>55</v>
      </c>
      <c r="L2490" t="s">
        <v>34</v>
      </c>
      <c r="M2490" t="s">
        <v>15</v>
      </c>
      <c r="N2490" s="1">
        <f xml:space="preserve"> ROUND((1 - _xlfn.PERCENTRANK.INC(customers[days_since_last_purchase],customers[[#This Row],[days_since_last_purchase]]))*4 +1,0)</f>
        <v>5</v>
      </c>
      <c r="O2490" s="1">
        <f>ROUND(_xlfn.PERCENTRANK.INC(customers[total_orders],customers[[#This Row],[total_orders]])*4+1,0)</f>
        <v>2</v>
      </c>
      <c r="P2490" s="1">
        <f>ROUND(_xlfn.PERCENTRANK.INC(customers[total_spend_usd],customers[[#This Row],[total_spend_usd]])*4+1,0)</f>
        <v>4</v>
      </c>
      <c r="Q2490" s="1">
        <v>524</v>
      </c>
      <c r="R2490" s="1" t="str">
        <f>_xlfn.XLOOKUP(Q2490,RFM[RFM Score],RFM[Client Segmentation])</f>
        <v>Promising</v>
      </c>
    </row>
    <row r="2491" spans="1:18" x14ac:dyDescent="0.3">
      <c r="A2491" t="s">
        <v>2543</v>
      </c>
      <c r="B2491" t="s">
        <v>64</v>
      </c>
      <c r="C2491">
        <v>42</v>
      </c>
      <c r="D2491" t="s">
        <v>8068</v>
      </c>
      <c r="E2491" t="s">
        <v>8087</v>
      </c>
      <c r="F2491" t="s">
        <v>17</v>
      </c>
      <c r="G2491">
        <v>1</v>
      </c>
      <c r="H2491" s="1">
        <v>13251</v>
      </c>
      <c r="I2491">
        <v>11397</v>
      </c>
      <c r="J2491" s="1">
        <v>212</v>
      </c>
      <c r="K2491" t="s">
        <v>40</v>
      </c>
      <c r="L2491" t="s">
        <v>47</v>
      </c>
      <c r="M2491" t="s">
        <v>15</v>
      </c>
      <c r="N2491" s="1">
        <f xml:space="preserve"> ROUND((1 - _xlfn.PERCENTRANK.INC(customers[days_since_last_purchase],customers[[#This Row],[days_since_last_purchase]]))*4 +1,0)</f>
        <v>1</v>
      </c>
      <c r="O2491" s="1">
        <f>ROUND(_xlfn.PERCENTRANK.INC(customers[total_orders],customers[[#This Row],[total_orders]])*4+1,0)</f>
        <v>1</v>
      </c>
      <c r="P2491" s="1">
        <f>ROUND(_xlfn.PERCENTRANK.INC(customers[total_spend_usd],customers[[#This Row],[total_spend_usd]])*4+1,0)</f>
        <v>2</v>
      </c>
      <c r="Q2491" s="1">
        <v>112</v>
      </c>
      <c r="R2491" s="1" t="str">
        <f>_xlfn.XLOOKUP(Q2491,RFM[RFM Score],RFM[Client Segmentation])</f>
        <v>Lost</v>
      </c>
    </row>
    <row r="2492" spans="1:18" x14ac:dyDescent="0.3">
      <c r="A2492" t="s">
        <v>2544</v>
      </c>
      <c r="B2492" t="s">
        <v>11</v>
      </c>
      <c r="C2492">
        <v>44</v>
      </c>
      <c r="D2492" t="s">
        <v>8068</v>
      </c>
      <c r="E2492" t="s">
        <v>8084</v>
      </c>
      <c r="F2492" t="s">
        <v>17</v>
      </c>
      <c r="G2492">
        <v>1</v>
      </c>
      <c r="H2492" s="1">
        <v>841</v>
      </c>
      <c r="I2492">
        <v>9252</v>
      </c>
      <c r="J2492" s="1">
        <v>29</v>
      </c>
      <c r="K2492" t="s">
        <v>31</v>
      </c>
      <c r="L2492" t="s">
        <v>47</v>
      </c>
      <c r="M2492" t="s">
        <v>23</v>
      </c>
      <c r="N2492" s="1">
        <f xml:space="preserve"> ROUND((1 - _xlfn.PERCENTRANK.INC(customers[days_since_last_purchase],customers[[#This Row],[days_since_last_purchase]]))*4 +1,0)</f>
        <v>3</v>
      </c>
      <c r="O2492" s="1">
        <f>ROUND(_xlfn.PERCENTRANK.INC(customers[total_orders],customers[[#This Row],[total_orders]])*4+1,0)</f>
        <v>1</v>
      </c>
      <c r="P2492" s="1">
        <f>ROUND(_xlfn.PERCENTRANK.INC(customers[total_spend_usd],customers[[#This Row],[total_spend_usd]])*4+1,0)</f>
        <v>1</v>
      </c>
      <c r="Q2492" s="1">
        <v>311</v>
      </c>
      <c r="R2492" s="1" t="str">
        <f>_xlfn.XLOOKUP(Q2492,RFM[RFM Score],RFM[Client Segmentation])</f>
        <v>New Customer</v>
      </c>
    </row>
    <row r="2493" spans="1:18" x14ac:dyDescent="0.3">
      <c r="A2493" t="s">
        <v>2545</v>
      </c>
      <c r="B2493" t="s">
        <v>27</v>
      </c>
      <c r="C2493">
        <v>32</v>
      </c>
      <c r="D2493" t="s">
        <v>8070</v>
      </c>
      <c r="E2493" t="s">
        <v>8084</v>
      </c>
      <c r="F2493" t="s">
        <v>17</v>
      </c>
      <c r="G2493">
        <v>41</v>
      </c>
      <c r="H2493" s="1">
        <v>1403</v>
      </c>
      <c r="I2493">
        <v>51485</v>
      </c>
      <c r="J2493" s="1">
        <v>37</v>
      </c>
      <c r="K2493" t="s">
        <v>28</v>
      </c>
      <c r="L2493" t="s">
        <v>45</v>
      </c>
      <c r="M2493" t="s">
        <v>23</v>
      </c>
      <c r="N2493" s="1">
        <f xml:space="preserve"> ROUND((1 - _xlfn.PERCENTRANK.INC(customers[days_since_last_purchase],customers[[#This Row],[days_since_last_purchase]]))*4 +1,0)</f>
        <v>3</v>
      </c>
      <c r="O2493" s="1">
        <f>ROUND(_xlfn.PERCENTRANK.INC(customers[total_orders],customers[[#This Row],[total_orders]])*4+1,0)</f>
        <v>5</v>
      </c>
      <c r="P2493" s="1">
        <f>ROUND(_xlfn.PERCENTRANK.INC(customers[total_spend_usd],customers[[#This Row],[total_spend_usd]])*4+1,0)</f>
        <v>3</v>
      </c>
      <c r="Q2493" s="1">
        <v>353</v>
      </c>
      <c r="R2493" s="1" t="str">
        <f>_xlfn.XLOOKUP(Q2493,RFM[RFM Score],RFM[Client Segmentation])</f>
        <v>Potential Loyalist</v>
      </c>
    </row>
    <row r="2494" spans="1:18" x14ac:dyDescent="0.3">
      <c r="A2494" t="s">
        <v>2546</v>
      </c>
      <c r="B2494" t="s">
        <v>30</v>
      </c>
      <c r="C2494">
        <v>41</v>
      </c>
      <c r="D2494" t="s">
        <v>8068</v>
      </c>
      <c r="E2494" t="s">
        <v>8085</v>
      </c>
      <c r="F2494" t="s">
        <v>12</v>
      </c>
      <c r="G2494">
        <v>14</v>
      </c>
      <c r="H2494" s="1">
        <v>6334</v>
      </c>
      <c r="I2494">
        <v>98115</v>
      </c>
      <c r="J2494" s="1">
        <v>36</v>
      </c>
      <c r="K2494" t="s">
        <v>37</v>
      </c>
      <c r="L2494" t="s">
        <v>34</v>
      </c>
      <c r="M2494" t="s">
        <v>23</v>
      </c>
      <c r="N2494" s="1">
        <f xml:space="preserve"> ROUND((1 - _xlfn.PERCENTRANK.INC(customers[days_since_last_purchase],customers[[#This Row],[days_since_last_purchase]]))*4 +1,0)</f>
        <v>3</v>
      </c>
      <c r="O2494" s="1">
        <f>ROUND(_xlfn.PERCENTRANK.INC(customers[total_orders],customers[[#This Row],[total_orders]])*4+1,0)</f>
        <v>3</v>
      </c>
      <c r="P2494" s="1">
        <f>ROUND(_xlfn.PERCENTRANK.INC(customers[total_spend_usd],customers[[#This Row],[total_spend_usd]])*4+1,0)</f>
        <v>3</v>
      </c>
      <c r="Q2494" s="1">
        <v>333</v>
      </c>
      <c r="R2494" s="1" t="str">
        <f>_xlfn.XLOOKUP(Q2494,RFM[RFM Score],RFM[Client Segmentation])</f>
        <v>Potential Loyalist</v>
      </c>
    </row>
    <row r="2495" spans="1:18" x14ac:dyDescent="0.3">
      <c r="A2495" t="s">
        <v>2547</v>
      </c>
      <c r="B2495" t="s">
        <v>49</v>
      </c>
      <c r="C2495">
        <v>25</v>
      </c>
      <c r="D2495" t="s">
        <v>8070</v>
      </c>
      <c r="E2495" t="s">
        <v>8084</v>
      </c>
      <c r="F2495" t="s">
        <v>17</v>
      </c>
      <c r="G2495">
        <v>9</v>
      </c>
      <c r="H2495" s="1">
        <v>2838</v>
      </c>
      <c r="I2495">
        <v>27928</v>
      </c>
      <c r="J2495" s="1">
        <v>19</v>
      </c>
      <c r="K2495" t="s">
        <v>25</v>
      </c>
      <c r="L2495" t="s">
        <v>45</v>
      </c>
      <c r="M2495" t="s">
        <v>15</v>
      </c>
      <c r="N2495" s="1">
        <f xml:space="preserve"> ROUND((1 - _xlfn.PERCENTRANK.INC(customers[days_since_last_purchase],customers[[#This Row],[days_since_last_purchase]]))*4 +1,0)</f>
        <v>4</v>
      </c>
      <c r="O2495" s="1">
        <f>ROUND(_xlfn.PERCENTRANK.INC(customers[total_orders],customers[[#This Row],[total_orders]])*4+1,0)</f>
        <v>2</v>
      </c>
      <c r="P2495" s="1">
        <f>ROUND(_xlfn.PERCENTRANK.INC(customers[total_spend_usd],customers[[#This Row],[total_spend_usd]])*4+1,0)</f>
        <v>2</v>
      </c>
      <c r="Q2495" s="1">
        <v>422</v>
      </c>
      <c r="R2495" s="1" t="str">
        <f>_xlfn.XLOOKUP(Q2495,RFM[RFM Score],RFM[Client Segmentation])</f>
        <v>New Customer</v>
      </c>
    </row>
    <row r="2496" spans="1:18" x14ac:dyDescent="0.3">
      <c r="A2496" t="s">
        <v>2548</v>
      </c>
      <c r="B2496" t="s">
        <v>43</v>
      </c>
      <c r="C2496">
        <v>21</v>
      </c>
      <c r="D2496" t="s">
        <v>8069</v>
      </c>
      <c r="E2496" t="s">
        <v>8085</v>
      </c>
      <c r="F2496" t="s">
        <v>17</v>
      </c>
      <c r="G2496">
        <v>27</v>
      </c>
      <c r="H2496" s="1">
        <v>42288</v>
      </c>
      <c r="I2496">
        <v>1170091</v>
      </c>
      <c r="J2496" s="1">
        <v>27</v>
      </c>
      <c r="K2496" t="s">
        <v>28</v>
      </c>
      <c r="L2496" t="s">
        <v>14</v>
      </c>
      <c r="M2496" t="s">
        <v>23</v>
      </c>
      <c r="N2496" s="1">
        <f xml:space="preserve"> ROUND((1 - _xlfn.PERCENTRANK.INC(customers[days_since_last_purchase],customers[[#This Row],[days_since_last_purchase]]))*4 +1,0)</f>
        <v>4</v>
      </c>
      <c r="O2496" s="1">
        <f>ROUND(_xlfn.PERCENTRANK.INC(customers[total_orders],customers[[#This Row],[total_orders]])*4+1,0)</f>
        <v>4</v>
      </c>
      <c r="P2496" s="1">
        <f>ROUND(_xlfn.PERCENTRANK.INC(customers[total_spend_usd],customers[[#This Row],[total_spend_usd]])*4+1,0)</f>
        <v>5</v>
      </c>
      <c r="Q2496" s="1">
        <v>445</v>
      </c>
      <c r="R2496" s="1" t="str">
        <f>_xlfn.XLOOKUP(Q2496,RFM[RFM Score],RFM[Client Segmentation])</f>
        <v>Champion</v>
      </c>
    </row>
    <row r="2497" spans="1:18" x14ac:dyDescent="0.3">
      <c r="A2497" t="s">
        <v>2549</v>
      </c>
      <c r="B2497" t="s">
        <v>68</v>
      </c>
      <c r="C2497">
        <v>21</v>
      </c>
      <c r="D2497" t="s">
        <v>8069</v>
      </c>
      <c r="E2497" t="s">
        <v>8087</v>
      </c>
      <c r="F2497" t="s">
        <v>12</v>
      </c>
      <c r="G2497">
        <v>23</v>
      </c>
      <c r="H2497" s="1">
        <v>2067</v>
      </c>
      <c r="I2497">
        <v>51028</v>
      </c>
      <c r="J2497" s="1">
        <v>473</v>
      </c>
      <c r="K2497" t="s">
        <v>21</v>
      </c>
      <c r="L2497" t="s">
        <v>19</v>
      </c>
      <c r="M2497" t="s">
        <v>23</v>
      </c>
      <c r="N2497" s="1">
        <f xml:space="preserve"> ROUND((1 - _xlfn.PERCENTRANK.INC(customers[days_since_last_purchase],customers[[#This Row],[days_since_last_purchase]]))*4 +1,0)</f>
        <v>1</v>
      </c>
      <c r="O2497" s="1">
        <f>ROUND(_xlfn.PERCENTRANK.INC(customers[total_orders],customers[[#This Row],[total_orders]])*4+1,0)</f>
        <v>4</v>
      </c>
      <c r="P2497" s="1">
        <f>ROUND(_xlfn.PERCENTRANK.INC(customers[total_spend_usd],customers[[#This Row],[total_spend_usd]])*4+1,0)</f>
        <v>3</v>
      </c>
      <c r="Q2497" s="1">
        <v>143</v>
      </c>
      <c r="R2497" s="1" t="str">
        <f>_xlfn.XLOOKUP(Q2497,RFM[RFM Score],RFM[Client Segmentation])</f>
        <v>At Risk</v>
      </c>
    </row>
    <row r="2498" spans="1:18" x14ac:dyDescent="0.3">
      <c r="A2498" t="s">
        <v>2550</v>
      </c>
      <c r="B2498" t="s">
        <v>61</v>
      </c>
      <c r="C2498">
        <v>31</v>
      </c>
      <c r="D2498" t="s">
        <v>8070</v>
      </c>
      <c r="E2498" t="s">
        <v>8084</v>
      </c>
      <c r="F2498" t="s">
        <v>12</v>
      </c>
      <c r="G2498">
        <v>1</v>
      </c>
      <c r="H2498" s="1">
        <v>5403</v>
      </c>
      <c r="I2498">
        <v>4621</v>
      </c>
      <c r="J2498" s="1">
        <v>4</v>
      </c>
      <c r="K2498" t="s">
        <v>55</v>
      </c>
      <c r="L2498" t="s">
        <v>14</v>
      </c>
      <c r="M2498" t="s">
        <v>23</v>
      </c>
      <c r="N2498" s="1">
        <f xml:space="preserve"> ROUND((1 - _xlfn.PERCENTRANK.INC(customers[days_since_last_purchase],customers[[#This Row],[days_since_last_purchase]]))*4 +1,0)</f>
        <v>5</v>
      </c>
      <c r="O2498" s="1">
        <f>ROUND(_xlfn.PERCENTRANK.INC(customers[total_orders],customers[[#This Row],[total_orders]])*4+1,0)</f>
        <v>1</v>
      </c>
      <c r="P2498" s="1">
        <f>ROUND(_xlfn.PERCENTRANK.INC(customers[total_spend_usd],customers[[#This Row],[total_spend_usd]])*4+1,0)</f>
        <v>1</v>
      </c>
      <c r="Q2498" s="1">
        <v>511</v>
      </c>
      <c r="R2498" s="1" t="str">
        <f>_xlfn.XLOOKUP(Q2498,RFM[RFM Score],RFM[Client Segmentation])</f>
        <v>New Customer</v>
      </c>
    </row>
    <row r="2499" spans="1:18" x14ac:dyDescent="0.3">
      <c r="A2499" t="s">
        <v>2551</v>
      </c>
      <c r="B2499" t="s">
        <v>68</v>
      </c>
      <c r="C2499">
        <v>18</v>
      </c>
      <c r="D2499" t="s">
        <v>8069</v>
      </c>
      <c r="E2499" t="s">
        <v>8084</v>
      </c>
      <c r="F2499" t="s">
        <v>17</v>
      </c>
      <c r="G2499">
        <v>9</v>
      </c>
      <c r="H2499" s="1">
        <v>3328</v>
      </c>
      <c r="I2499">
        <v>33864</v>
      </c>
      <c r="J2499" s="1">
        <v>23</v>
      </c>
      <c r="K2499" t="s">
        <v>18</v>
      </c>
      <c r="L2499" t="s">
        <v>14</v>
      </c>
      <c r="M2499" t="s">
        <v>15</v>
      </c>
      <c r="N2499" s="1">
        <f xml:space="preserve"> ROUND((1 - _xlfn.PERCENTRANK.INC(customers[days_since_last_purchase],customers[[#This Row],[days_since_last_purchase]]))*4 +1,0)</f>
        <v>4</v>
      </c>
      <c r="O2499" s="1">
        <f>ROUND(_xlfn.PERCENTRANK.INC(customers[total_orders],customers[[#This Row],[total_orders]])*4+1,0)</f>
        <v>2</v>
      </c>
      <c r="P2499" s="1">
        <f>ROUND(_xlfn.PERCENTRANK.INC(customers[total_spend_usd],customers[[#This Row],[total_spend_usd]])*4+1,0)</f>
        <v>2</v>
      </c>
      <c r="Q2499" s="1">
        <v>422</v>
      </c>
      <c r="R2499" s="1" t="str">
        <f>_xlfn.XLOOKUP(Q2499,RFM[RFM Score],RFM[Client Segmentation])</f>
        <v>New Customer</v>
      </c>
    </row>
    <row r="2500" spans="1:18" x14ac:dyDescent="0.3">
      <c r="A2500" t="s">
        <v>2552</v>
      </c>
      <c r="B2500" t="s">
        <v>68</v>
      </c>
      <c r="C2500">
        <v>35</v>
      </c>
      <c r="D2500" t="s">
        <v>8068</v>
      </c>
      <c r="E2500" t="s">
        <v>8087</v>
      </c>
      <c r="F2500" t="s">
        <v>17</v>
      </c>
      <c r="G2500">
        <v>4</v>
      </c>
      <c r="H2500" s="1">
        <v>1858</v>
      </c>
      <c r="I2500">
        <v>6696</v>
      </c>
      <c r="J2500" s="1">
        <v>46</v>
      </c>
      <c r="K2500" t="s">
        <v>52</v>
      </c>
      <c r="L2500" t="s">
        <v>19</v>
      </c>
      <c r="M2500" t="s">
        <v>15</v>
      </c>
      <c r="N2500" s="1">
        <f xml:space="preserve"> ROUND((1 - _xlfn.PERCENTRANK.INC(customers[days_since_last_purchase],customers[[#This Row],[days_since_last_purchase]]))*4 +1,0)</f>
        <v>3</v>
      </c>
      <c r="O2500" s="1">
        <f>ROUND(_xlfn.PERCENTRANK.INC(customers[total_orders],customers[[#This Row],[total_orders]])*4+1,0)</f>
        <v>2</v>
      </c>
      <c r="P2500" s="1">
        <f>ROUND(_xlfn.PERCENTRANK.INC(customers[total_spend_usd],customers[[#This Row],[total_spend_usd]])*4+1,0)</f>
        <v>1</v>
      </c>
      <c r="Q2500" s="1">
        <v>321</v>
      </c>
      <c r="R2500" s="1" t="str">
        <f>_xlfn.XLOOKUP(Q2500,RFM[RFM Score],RFM[Client Segmentation])</f>
        <v>About To Sleep</v>
      </c>
    </row>
    <row r="2501" spans="1:18" x14ac:dyDescent="0.3">
      <c r="A2501" t="s">
        <v>2553</v>
      </c>
      <c r="B2501" t="s">
        <v>11</v>
      </c>
      <c r="C2501">
        <v>21</v>
      </c>
      <c r="D2501" t="s">
        <v>8069</v>
      </c>
      <c r="E2501" t="s">
        <v>8085</v>
      </c>
      <c r="F2501" t="s">
        <v>17</v>
      </c>
      <c r="G2501">
        <v>23</v>
      </c>
      <c r="H2501" s="1">
        <v>1487</v>
      </c>
      <c r="I2501">
        <v>316938</v>
      </c>
      <c r="J2501" s="1">
        <v>38</v>
      </c>
      <c r="K2501" t="s">
        <v>28</v>
      </c>
      <c r="L2501" t="s">
        <v>45</v>
      </c>
      <c r="M2501" t="s">
        <v>23</v>
      </c>
      <c r="N2501" s="1">
        <f xml:space="preserve"> ROUND((1 - _xlfn.PERCENTRANK.INC(customers[days_since_last_purchase],customers[[#This Row],[days_since_last_purchase]]))*4 +1,0)</f>
        <v>3</v>
      </c>
      <c r="O2501" s="1">
        <f>ROUND(_xlfn.PERCENTRANK.INC(customers[total_orders],customers[[#This Row],[total_orders]])*4+1,0)</f>
        <v>4</v>
      </c>
      <c r="P2501" s="1">
        <f>ROUND(_xlfn.PERCENTRANK.INC(customers[total_spend_usd],customers[[#This Row],[total_spend_usd]])*4+1,0)</f>
        <v>5</v>
      </c>
      <c r="Q2501" s="1">
        <v>345</v>
      </c>
      <c r="R2501" s="1" t="str">
        <f>_xlfn.XLOOKUP(Q2501,RFM[RFM Score],RFM[Client Segmentation])</f>
        <v>Loyal Customer</v>
      </c>
    </row>
    <row r="2502" spans="1:18" x14ac:dyDescent="0.3">
      <c r="A2502" t="s">
        <v>2554</v>
      </c>
      <c r="B2502" t="s">
        <v>11</v>
      </c>
      <c r="C2502">
        <v>24</v>
      </c>
      <c r="D2502" t="s">
        <v>8069</v>
      </c>
      <c r="E2502" t="s">
        <v>8084</v>
      </c>
      <c r="F2502" t="s">
        <v>12</v>
      </c>
      <c r="G2502">
        <v>11</v>
      </c>
      <c r="H2502" s="1">
        <v>3624</v>
      </c>
      <c r="I2502">
        <v>34026</v>
      </c>
      <c r="J2502" s="1">
        <v>9</v>
      </c>
      <c r="K2502" t="s">
        <v>98</v>
      </c>
      <c r="L2502" t="s">
        <v>19</v>
      </c>
      <c r="M2502" t="s">
        <v>23</v>
      </c>
      <c r="N2502" s="1">
        <f xml:space="preserve"> ROUND((1 - _xlfn.PERCENTRANK.INC(customers[days_since_last_purchase],customers[[#This Row],[days_since_last_purchase]]))*4 +1,0)</f>
        <v>4</v>
      </c>
      <c r="O2502" s="1">
        <f>ROUND(_xlfn.PERCENTRANK.INC(customers[total_orders],customers[[#This Row],[total_orders]])*4+1,0)</f>
        <v>3</v>
      </c>
      <c r="P2502" s="1">
        <f>ROUND(_xlfn.PERCENTRANK.INC(customers[total_spend_usd],customers[[#This Row],[total_spend_usd]])*4+1,0)</f>
        <v>2</v>
      </c>
      <c r="Q2502" s="1">
        <v>432</v>
      </c>
      <c r="R2502" s="1" t="str">
        <f>_xlfn.XLOOKUP(Q2502,RFM[RFM Score],RFM[Client Segmentation])</f>
        <v>Potential Loyalist</v>
      </c>
    </row>
    <row r="2503" spans="1:18" x14ac:dyDescent="0.3">
      <c r="A2503" t="s">
        <v>2555</v>
      </c>
      <c r="B2503" t="s">
        <v>11</v>
      </c>
      <c r="C2503">
        <v>46</v>
      </c>
      <c r="D2503" t="s">
        <v>8071</v>
      </c>
      <c r="E2503" t="s">
        <v>8084</v>
      </c>
      <c r="F2503" t="s">
        <v>12</v>
      </c>
      <c r="G2503">
        <v>5</v>
      </c>
      <c r="H2503" s="1">
        <v>3677</v>
      </c>
      <c r="I2503">
        <v>20817</v>
      </c>
      <c r="J2503" s="1">
        <v>2</v>
      </c>
      <c r="K2503" t="s">
        <v>74</v>
      </c>
      <c r="L2503" t="s">
        <v>47</v>
      </c>
      <c r="M2503" t="s">
        <v>23</v>
      </c>
      <c r="N2503" s="1">
        <f xml:space="preserve"> ROUND((1 - _xlfn.PERCENTRANK.INC(customers[days_since_last_purchase],customers[[#This Row],[days_since_last_purchase]]))*4 +1,0)</f>
        <v>5</v>
      </c>
      <c r="O2503" s="1">
        <f>ROUND(_xlfn.PERCENTRANK.INC(customers[total_orders],customers[[#This Row],[total_orders]])*4+1,0)</f>
        <v>2</v>
      </c>
      <c r="P2503" s="1">
        <f>ROUND(_xlfn.PERCENTRANK.INC(customers[total_spend_usd],customers[[#This Row],[total_spend_usd]])*4+1,0)</f>
        <v>2</v>
      </c>
      <c r="Q2503" s="1">
        <v>522</v>
      </c>
      <c r="R2503" s="1" t="str">
        <f>_xlfn.XLOOKUP(Q2503,RFM[RFM Score],RFM[Client Segmentation])</f>
        <v>Promising</v>
      </c>
    </row>
    <row r="2504" spans="1:18" x14ac:dyDescent="0.3">
      <c r="A2504" t="s">
        <v>2556</v>
      </c>
      <c r="B2504" t="s">
        <v>43</v>
      </c>
      <c r="C2504">
        <v>31</v>
      </c>
      <c r="D2504" t="s">
        <v>8070</v>
      </c>
      <c r="E2504" t="s">
        <v>8087</v>
      </c>
      <c r="F2504" t="s">
        <v>17</v>
      </c>
      <c r="G2504">
        <v>12</v>
      </c>
      <c r="H2504" s="1">
        <v>7679</v>
      </c>
      <c r="I2504">
        <v>90537</v>
      </c>
      <c r="J2504" s="1">
        <v>127</v>
      </c>
      <c r="K2504" t="s">
        <v>44</v>
      </c>
      <c r="L2504" t="s">
        <v>19</v>
      </c>
      <c r="M2504" t="s">
        <v>23</v>
      </c>
      <c r="N2504" s="1">
        <f xml:space="preserve"> ROUND((1 - _xlfn.PERCENTRANK.INC(customers[days_since_last_purchase],customers[[#This Row],[days_since_last_purchase]]))*4 +1,0)</f>
        <v>1</v>
      </c>
      <c r="O2504" s="1">
        <f>ROUND(_xlfn.PERCENTRANK.INC(customers[total_orders],customers[[#This Row],[total_orders]])*4+1,0)</f>
        <v>3</v>
      </c>
      <c r="P2504" s="1">
        <f>ROUND(_xlfn.PERCENTRANK.INC(customers[total_spend_usd],customers[[#This Row],[total_spend_usd]])*4+1,0)</f>
        <v>3</v>
      </c>
      <c r="Q2504" s="1">
        <v>133</v>
      </c>
      <c r="R2504" s="1" t="str">
        <f>_xlfn.XLOOKUP(Q2504,RFM[RFM Score],RFM[Client Segmentation])</f>
        <v>At Risk</v>
      </c>
    </row>
    <row r="2505" spans="1:18" x14ac:dyDescent="0.3">
      <c r="A2505" t="s">
        <v>2557</v>
      </c>
      <c r="B2505" t="s">
        <v>11</v>
      </c>
      <c r="C2505">
        <v>33</v>
      </c>
      <c r="D2505" t="s">
        <v>8070</v>
      </c>
      <c r="E2505" t="s">
        <v>8087</v>
      </c>
      <c r="F2505" t="s">
        <v>17</v>
      </c>
      <c r="G2505">
        <v>8</v>
      </c>
      <c r="H2505" s="1">
        <v>16023</v>
      </c>
      <c r="I2505">
        <v>119201</v>
      </c>
      <c r="J2505" s="1">
        <v>23</v>
      </c>
      <c r="K2505" t="s">
        <v>124</v>
      </c>
      <c r="L2505" t="s">
        <v>45</v>
      </c>
      <c r="M2505" t="s">
        <v>15</v>
      </c>
      <c r="N2505" s="1">
        <f xml:space="preserve"> ROUND((1 - _xlfn.PERCENTRANK.INC(customers[days_since_last_purchase],customers[[#This Row],[days_since_last_purchase]]))*4 +1,0)</f>
        <v>4</v>
      </c>
      <c r="O2505" s="1">
        <f>ROUND(_xlfn.PERCENTRANK.INC(customers[total_orders],customers[[#This Row],[total_orders]])*4+1,0)</f>
        <v>2</v>
      </c>
      <c r="P2505" s="1">
        <f>ROUND(_xlfn.PERCENTRANK.INC(customers[total_spend_usd],customers[[#This Row],[total_spend_usd]])*4+1,0)</f>
        <v>4</v>
      </c>
      <c r="Q2505" s="1">
        <v>424</v>
      </c>
      <c r="R2505" s="1" t="str">
        <f>_xlfn.XLOOKUP(Q2505,RFM[RFM Score],RFM[Client Segmentation])</f>
        <v>Promising</v>
      </c>
    </row>
    <row r="2506" spans="1:18" x14ac:dyDescent="0.3">
      <c r="A2506" t="s">
        <v>2558</v>
      </c>
      <c r="B2506" t="s">
        <v>68</v>
      </c>
      <c r="C2506">
        <v>25</v>
      </c>
      <c r="D2506" t="s">
        <v>8070</v>
      </c>
      <c r="E2506" t="s">
        <v>8084</v>
      </c>
      <c r="F2506" t="s">
        <v>12</v>
      </c>
      <c r="G2506">
        <v>30</v>
      </c>
      <c r="H2506" s="1">
        <v>7904</v>
      </c>
      <c r="I2506">
        <v>231935</v>
      </c>
      <c r="J2506" s="1">
        <v>63</v>
      </c>
      <c r="K2506" t="s">
        <v>98</v>
      </c>
      <c r="L2506" t="s">
        <v>22</v>
      </c>
      <c r="M2506" t="s">
        <v>15</v>
      </c>
      <c r="N2506" s="1">
        <f xml:space="preserve"> ROUND((1 - _xlfn.PERCENTRANK.INC(customers[days_since_last_purchase],customers[[#This Row],[days_since_last_purchase]]))*4 +1,0)</f>
        <v>2</v>
      </c>
      <c r="O2506" s="1">
        <f>ROUND(_xlfn.PERCENTRANK.INC(customers[total_orders],customers[[#This Row],[total_orders]])*4+1,0)</f>
        <v>4</v>
      </c>
      <c r="P2506" s="1">
        <f>ROUND(_xlfn.PERCENTRANK.INC(customers[total_spend_usd],customers[[#This Row],[total_spend_usd]])*4+1,0)</f>
        <v>4</v>
      </c>
      <c r="Q2506" s="1">
        <v>244</v>
      </c>
      <c r="R2506" s="1" t="str">
        <f>_xlfn.XLOOKUP(Q2506,RFM[RFM Score],RFM[Client Segmentation])</f>
        <v>At Risk</v>
      </c>
    </row>
    <row r="2507" spans="1:18" x14ac:dyDescent="0.3">
      <c r="A2507" t="s">
        <v>2559</v>
      </c>
      <c r="B2507" t="s">
        <v>27</v>
      </c>
      <c r="C2507">
        <v>50</v>
      </c>
      <c r="D2507" t="s">
        <v>8071</v>
      </c>
      <c r="E2507" t="s">
        <v>8084</v>
      </c>
      <c r="F2507" t="s">
        <v>12</v>
      </c>
      <c r="G2507">
        <v>8</v>
      </c>
      <c r="H2507" s="1">
        <v>6125</v>
      </c>
      <c r="I2507">
        <v>55926</v>
      </c>
      <c r="J2507" s="1">
        <v>107</v>
      </c>
      <c r="K2507" t="s">
        <v>25</v>
      </c>
      <c r="L2507" t="s">
        <v>14</v>
      </c>
      <c r="M2507" t="s">
        <v>23</v>
      </c>
      <c r="N2507" s="1">
        <f xml:space="preserve"> ROUND((1 - _xlfn.PERCENTRANK.INC(customers[days_since_last_purchase],customers[[#This Row],[days_since_last_purchase]]))*4 +1,0)</f>
        <v>2</v>
      </c>
      <c r="O2507" s="1">
        <f>ROUND(_xlfn.PERCENTRANK.INC(customers[total_orders],customers[[#This Row],[total_orders]])*4+1,0)</f>
        <v>2</v>
      </c>
      <c r="P2507" s="1">
        <f>ROUND(_xlfn.PERCENTRANK.INC(customers[total_spend_usd],customers[[#This Row],[total_spend_usd]])*4+1,0)</f>
        <v>3</v>
      </c>
      <c r="Q2507" s="1">
        <v>223</v>
      </c>
      <c r="R2507" s="1" t="str">
        <f>_xlfn.XLOOKUP(Q2507,RFM[RFM Score],RFM[Client Segmentation])</f>
        <v>Hibernating</v>
      </c>
    </row>
    <row r="2508" spans="1:18" x14ac:dyDescent="0.3">
      <c r="A2508" t="s">
        <v>2560</v>
      </c>
      <c r="B2508" t="s">
        <v>11</v>
      </c>
      <c r="C2508">
        <v>33</v>
      </c>
      <c r="D2508" t="s">
        <v>8070</v>
      </c>
      <c r="E2508" t="s">
        <v>8084</v>
      </c>
      <c r="F2508" t="s">
        <v>12</v>
      </c>
      <c r="G2508">
        <v>3</v>
      </c>
      <c r="H2508" s="1">
        <v>677</v>
      </c>
      <c r="I2508">
        <v>18709</v>
      </c>
      <c r="J2508" s="1">
        <v>45</v>
      </c>
      <c r="K2508" t="s">
        <v>37</v>
      </c>
      <c r="L2508" t="s">
        <v>45</v>
      </c>
      <c r="M2508" t="s">
        <v>23</v>
      </c>
      <c r="N2508" s="1">
        <f xml:space="preserve"> ROUND((1 - _xlfn.PERCENTRANK.INC(customers[days_since_last_purchase],customers[[#This Row],[days_since_last_purchase]]))*4 +1,0)</f>
        <v>3</v>
      </c>
      <c r="O2508" s="1">
        <f>ROUND(_xlfn.PERCENTRANK.INC(customers[total_orders],customers[[#This Row],[total_orders]])*4+1,0)</f>
        <v>1</v>
      </c>
      <c r="P2508" s="1">
        <f>ROUND(_xlfn.PERCENTRANK.INC(customers[total_spend_usd],customers[[#This Row],[total_spend_usd]])*4+1,0)</f>
        <v>2</v>
      </c>
      <c r="Q2508" s="1">
        <v>312</v>
      </c>
      <c r="R2508" s="1" t="str">
        <f>_xlfn.XLOOKUP(Q2508,RFM[RFM Score],RFM[Client Segmentation])</f>
        <v>About To Sleep</v>
      </c>
    </row>
    <row r="2509" spans="1:18" x14ac:dyDescent="0.3">
      <c r="A2509" t="s">
        <v>2561</v>
      </c>
      <c r="B2509" t="s">
        <v>11</v>
      </c>
      <c r="C2509">
        <v>31</v>
      </c>
      <c r="D2509" t="s">
        <v>8070</v>
      </c>
      <c r="E2509" t="s">
        <v>8086</v>
      </c>
      <c r="F2509" t="s">
        <v>17</v>
      </c>
      <c r="G2509">
        <v>2</v>
      </c>
      <c r="H2509" s="1">
        <v>1231</v>
      </c>
      <c r="I2509">
        <v>21239</v>
      </c>
      <c r="J2509" s="1">
        <v>14</v>
      </c>
      <c r="K2509" t="s">
        <v>98</v>
      </c>
      <c r="L2509" t="s">
        <v>47</v>
      </c>
      <c r="M2509" t="s">
        <v>23</v>
      </c>
      <c r="N2509" s="1">
        <f xml:space="preserve"> ROUND((1 - _xlfn.PERCENTRANK.INC(customers[days_since_last_purchase],customers[[#This Row],[days_since_last_purchase]]))*4 +1,0)</f>
        <v>4</v>
      </c>
      <c r="O2509" s="1">
        <f>ROUND(_xlfn.PERCENTRANK.INC(customers[total_orders],customers[[#This Row],[total_orders]])*4+1,0)</f>
        <v>1</v>
      </c>
      <c r="P2509" s="1">
        <f>ROUND(_xlfn.PERCENTRANK.INC(customers[total_spend_usd],customers[[#This Row],[total_spend_usd]])*4+1,0)</f>
        <v>2</v>
      </c>
      <c r="Q2509" s="1">
        <v>412</v>
      </c>
      <c r="R2509" s="1" t="str">
        <f>_xlfn.XLOOKUP(Q2509,RFM[RFM Score],RFM[Client Segmentation])</f>
        <v>New Customer</v>
      </c>
    </row>
    <row r="2510" spans="1:18" x14ac:dyDescent="0.3">
      <c r="A2510" t="s">
        <v>2562</v>
      </c>
      <c r="B2510" t="s">
        <v>173</v>
      </c>
      <c r="C2510">
        <v>50</v>
      </c>
      <c r="D2510" t="s">
        <v>8071</v>
      </c>
      <c r="E2510" t="s">
        <v>8084</v>
      </c>
      <c r="F2510" t="s">
        <v>12</v>
      </c>
      <c r="G2510">
        <v>23</v>
      </c>
      <c r="H2510" s="1">
        <v>8414</v>
      </c>
      <c r="I2510">
        <v>216367</v>
      </c>
      <c r="J2510" s="1">
        <v>14</v>
      </c>
      <c r="K2510" t="s">
        <v>25</v>
      </c>
      <c r="L2510" t="s">
        <v>19</v>
      </c>
      <c r="M2510" t="s">
        <v>23</v>
      </c>
      <c r="N2510" s="1">
        <f xml:space="preserve"> ROUND((1 - _xlfn.PERCENTRANK.INC(customers[days_since_last_purchase],customers[[#This Row],[days_since_last_purchase]]))*4 +1,0)</f>
        <v>4</v>
      </c>
      <c r="O2510" s="1">
        <f>ROUND(_xlfn.PERCENTRANK.INC(customers[total_orders],customers[[#This Row],[total_orders]])*4+1,0)</f>
        <v>4</v>
      </c>
      <c r="P2510" s="1">
        <f>ROUND(_xlfn.PERCENTRANK.INC(customers[total_spend_usd],customers[[#This Row],[total_spend_usd]])*4+1,0)</f>
        <v>4</v>
      </c>
      <c r="Q2510" s="1">
        <v>444</v>
      </c>
      <c r="R2510" s="1" t="str">
        <f>_xlfn.XLOOKUP(Q2510,RFM[RFM Score],RFM[Client Segmentation])</f>
        <v>Loyal Customer</v>
      </c>
    </row>
    <row r="2511" spans="1:18" x14ac:dyDescent="0.3">
      <c r="A2511" t="s">
        <v>2563</v>
      </c>
      <c r="B2511" t="s">
        <v>11</v>
      </c>
      <c r="C2511">
        <v>43</v>
      </c>
      <c r="D2511" t="s">
        <v>8068</v>
      </c>
      <c r="E2511" t="s">
        <v>8085</v>
      </c>
      <c r="F2511" t="s">
        <v>17</v>
      </c>
      <c r="G2511">
        <v>17</v>
      </c>
      <c r="H2511" s="1">
        <v>13332</v>
      </c>
      <c r="I2511">
        <v>238094</v>
      </c>
      <c r="J2511" s="1">
        <v>147</v>
      </c>
      <c r="K2511" t="s">
        <v>44</v>
      </c>
      <c r="L2511" t="s">
        <v>34</v>
      </c>
      <c r="M2511" t="s">
        <v>23</v>
      </c>
      <c r="N2511" s="1">
        <f xml:space="preserve"> ROUND((1 - _xlfn.PERCENTRANK.INC(customers[days_since_last_purchase],customers[[#This Row],[days_since_last_purchase]]))*4 +1,0)</f>
        <v>1</v>
      </c>
      <c r="O2511" s="1">
        <f>ROUND(_xlfn.PERCENTRANK.INC(customers[total_orders],customers[[#This Row],[total_orders]])*4+1,0)</f>
        <v>3</v>
      </c>
      <c r="P2511" s="1">
        <f>ROUND(_xlfn.PERCENTRANK.INC(customers[total_spend_usd],customers[[#This Row],[total_spend_usd]])*4+1,0)</f>
        <v>4</v>
      </c>
      <c r="Q2511" s="1">
        <v>134</v>
      </c>
      <c r="R2511" s="1" t="str">
        <f>_xlfn.XLOOKUP(Q2511,RFM[RFM Score],RFM[Client Segmentation])</f>
        <v>At Risk</v>
      </c>
    </row>
    <row r="2512" spans="1:18" x14ac:dyDescent="0.3">
      <c r="A2512" t="s">
        <v>2564</v>
      </c>
      <c r="B2512" t="s">
        <v>147</v>
      </c>
      <c r="C2512">
        <v>28</v>
      </c>
      <c r="D2512" t="s">
        <v>8070</v>
      </c>
      <c r="E2512" t="s">
        <v>8085</v>
      </c>
      <c r="F2512" t="s">
        <v>17</v>
      </c>
      <c r="G2512">
        <v>4</v>
      </c>
      <c r="H2512" s="1">
        <v>8877</v>
      </c>
      <c r="I2512">
        <v>37318</v>
      </c>
      <c r="J2512" s="1">
        <v>7</v>
      </c>
      <c r="K2512" t="s">
        <v>18</v>
      </c>
      <c r="L2512" t="s">
        <v>22</v>
      </c>
      <c r="M2512" t="s">
        <v>23</v>
      </c>
      <c r="N2512" s="1">
        <f xml:space="preserve"> ROUND((1 - _xlfn.PERCENTRANK.INC(customers[days_since_last_purchase],customers[[#This Row],[days_since_last_purchase]]))*4 +1,0)</f>
        <v>5</v>
      </c>
      <c r="O2512" s="1">
        <f>ROUND(_xlfn.PERCENTRANK.INC(customers[total_orders],customers[[#This Row],[total_orders]])*4+1,0)</f>
        <v>2</v>
      </c>
      <c r="P2512" s="1">
        <f>ROUND(_xlfn.PERCENTRANK.INC(customers[total_spend_usd],customers[[#This Row],[total_spend_usd]])*4+1,0)</f>
        <v>2</v>
      </c>
      <c r="Q2512" s="1">
        <v>522</v>
      </c>
      <c r="R2512" s="1" t="str">
        <f>_xlfn.XLOOKUP(Q2512,RFM[RFM Score],RFM[Client Segmentation])</f>
        <v>Promising</v>
      </c>
    </row>
    <row r="2513" spans="1:18" x14ac:dyDescent="0.3">
      <c r="A2513" t="s">
        <v>2565</v>
      </c>
      <c r="B2513" t="s">
        <v>33</v>
      </c>
      <c r="C2513">
        <v>37</v>
      </c>
      <c r="D2513" t="s">
        <v>8068</v>
      </c>
      <c r="E2513" t="s">
        <v>8086</v>
      </c>
      <c r="F2513" t="s">
        <v>17</v>
      </c>
      <c r="G2513">
        <v>28</v>
      </c>
      <c r="H2513" s="1">
        <v>17857</v>
      </c>
      <c r="I2513">
        <v>500567</v>
      </c>
      <c r="J2513" s="1">
        <v>105</v>
      </c>
      <c r="K2513" t="s">
        <v>40</v>
      </c>
      <c r="L2513" t="s">
        <v>19</v>
      </c>
      <c r="M2513" t="s">
        <v>15</v>
      </c>
      <c r="N2513" s="1">
        <f xml:space="preserve"> ROUND((1 - _xlfn.PERCENTRANK.INC(customers[days_since_last_purchase],customers[[#This Row],[days_since_last_purchase]]))*4 +1,0)</f>
        <v>2</v>
      </c>
      <c r="O2513" s="1">
        <f>ROUND(_xlfn.PERCENTRANK.INC(customers[total_orders],customers[[#This Row],[total_orders]])*4+1,0)</f>
        <v>4</v>
      </c>
      <c r="P2513" s="1">
        <f>ROUND(_xlfn.PERCENTRANK.INC(customers[total_spend_usd],customers[[#This Row],[total_spend_usd]])*4+1,0)</f>
        <v>5</v>
      </c>
      <c r="Q2513" s="1">
        <v>245</v>
      </c>
      <c r="R2513" s="1" t="str">
        <f>_xlfn.XLOOKUP(Q2513,RFM[RFM Score],RFM[Client Segmentation])</f>
        <v>At Risk</v>
      </c>
    </row>
    <row r="2514" spans="1:18" x14ac:dyDescent="0.3">
      <c r="A2514" t="s">
        <v>2566</v>
      </c>
      <c r="B2514" t="s">
        <v>11</v>
      </c>
      <c r="C2514">
        <v>36</v>
      </c>
      <c r="D2514" t="s">
        <v>8068</v>
      </c>
      <c r="E2514" t="s">
        <v>8084</v>
      </c>
      <c r="F2514" t="s">
        <v>12</v>
      </c>
      <c r="G2514">
        <v>24</v>
      </c>
      <c r="H2514" s="1">
        <v>14572</v>
      </c>
      <c r="I2514">
        <v>351906</v>
      </c>
      <c r="J2514" s="1">
        <v>48</v>
      </c>
      <c r="K2514" t="s">
        <v>124</v>
      </c>
      <c r="L2514" t="s">
        <v>22</v>
      </c>
      <c r="M2514" t="s">
        <v>23</v>
      </c>
      <c r="N2514" s="1">
        <f xml:space="preserve"> ROUND((1 - _xlfn.PERCENTRANK.INC(customers[days_since_last_purchase],customers[[#This Row],[days_since_last_purchase]]))*4 +1,0)</f>
        <v>3</v>
      </c>
      <c r="O2514" s="1">
        <f>ROUND(_xlfn.PERCENTRANK.INC(customers[total_orders],customers[[#This Row],[total_orders]])*4+1,0)</f>
        <v>4</v>
      </c>
      <c r="P2514" s="1">
        <f>ROUND(_xlfn.PERCENTRANK.INC(customers[total_spend_usd],customers[[#This Row],[total_spend_usd]])*4+1,0)</f>
        <v>5</v>
      </c>
      <c r="Q2514" s="1">
        <v>345</v>
      </c>
      <c r="R2514" s="1" t="str">
        <f>_xlfn.XLOOKUP(Q2514,RFM[RFM Score],RFM[Client Segmentation])</f>
        <v>Loyal Customer</v>
      </c>
    </row>
    <row r="2515" spans="1:18" x14ac:dyDescent="0.3">
      <c r="A2515" t="s">
        <v>2567</v>
      </c>
      <c r="B2515" t="s">
        <v>43</v>
      </c>
      <c r="C2515">
        <v>47</v>
      </c>
      <c r="D2515" t="s">
        <v>8071</v>
      </c>
      <c r="E2515" t="s">
        <v>8087</v>
      </c>
      <c r="F2515" t="s">
        <v>12</v>
      </c>
      <c r="G2515">
        <v>25</v>
      </c>
      <c r="H2515" s="1">
        <v>6145</v>
      </c>
      <c r="I2515">
        <v>154021</v>
      </c>
      <c r="J2515" s="1">
        <v>22</v>
      </c>
      <c r="K2515" t="s">
        <v>21</v>
      </c>
      <c r="L2515" t="s">
        <v>19</v>
      </c>
      <c r="M2515" t="s">
        <v>23</v>
      </c>
      <c r="N2515" s="1">
        <f xml:space="preserve"> ROUND((1 - _xlfn.PERCENTRANK.INC(customers[days_since_last_purchase],customers[[#This Row],[days_since_last_purchase]]))*4 +1,0)</f>
        <v>4</v>
      </c>
      <c r="O2515" s="1">
        <f>ROUND(_xlfn.PERCENTRANK.INC(customers[total_orders],customers[[#This Row],[total_orders]])*4+1,0)</f>
        <v>4</v>
      </c>
      <c r="P2515" s="1">
        <f>ROUND(_xlfn.PERCENTRANK.INC(customers[total_spend_usd],customers[[#This Row],[total_spend_usd]])*4+1,0)</f>
        <v>4</v>
      </c>
      <c r="Q2515" s="1">
        <v>444</v>
      </c>
      <c r="R2515" s="1" t="str">
        <f>_xlfn.XLOOKUP(Q2515,RFM[RFM Score],RFM[Client Segmentation])</f>
        <v>Loyal Customer</v>
      </c>
    </row>
    <row r="2516" spans="1:18" x14ac:dyDescent="0.3">
      <c r="A2516" t="s">
        <v>2568</v>
      </c>
      <c r="B2516" t="s">
        <v>68</v>
      </c>
      <c r="C2516">
        <v>32</v>
      </c>
      <c r="D2516" t="s">
        <v>8070</v>
      </c>
      <c r="E2516" t="s">
        <v>8086</v>
      </c>
      <c r="F2516" t="s">
        <v>17</v>
      </c>
      <c r="G2516">
        <v>68</v>
      </c>
      <c r="H2516" s="1">
        <v>7174</v>
      </c>
      <c r="I2516">
        <v>430691</v>
      </c>
      <c r="J2516" s="1">
        <v>128</v>
      </c>
      <c r="K2516" t="s">
        <v>98</v>
      </c>
      <c r="L2516" t="s">
        <v>34</v>
      </c>
      <c r="M2516" t="s">
        <v>23</v>
      </c>
      <c r="N2516" s="1">
        <f xml:space="preserve"> ROUND((1 - _xlfn.PERCENTRANK.INC(customers[days_since_last_purchase],customers[[#This Row],[days_since_last_purchase]]))*4 +1,0)</f>
        <v>1</v>
      </c>
      <c r="O2516" s="1">
        <f>ROUND(_xlfn.PERCENTRANK.INC(customers[total_orders],customers[[#This Row],[total_orders]])*4+1,0)</f>
        <v>5</v>
      </c>
      <c r="P2516" s="1">
        <f>ROUND(_xlfn.PERCENTRANK.INC(customers[total_spend_usd],customers[[#This Row],[total_spend_usd]])*4+1,0)</f>
        <v>5</v>
      </c>
      <c r="Q2516" s="1">
        <v>155</v>
      </c>
      <c r="R2516" s="1" t="str">
        <f>_xlfn.XLOOKUP(Q2516,RFM[RFM Score],RFM[Client Segmentation])</f>
        <v>Cannot Lose Them</v>
      </c>
    </row>
    <row r="2517" spans="1:18" x14ac:dyDescent="0.3">
      <c r="A2517" t="s">
        <v>2569</v>
      </c>
      <c r="B2517" t="s">
        <v>61</v>
      </c>
      <c r="C2517">
        <v>41</v>
      </c>
      <c r="D2517" t="s">
        <v>8068</v>
      </c>
      <c r="E2517" t="s">
        <v>8087</v>
      </c>
      <c r="F2517" t="s">
        <v>12</v>
      </c>
      <c r="G2517">
        <v>32</v>
      </c>
      <c r="H2517" s="1">
        <v>19082</v>
      </c>
      <c r="I2517">
        <v>540364</v>
      </c>
      <c r="J2517" s="1">
        <v>29</v>
      </c>
      <c r="K2517" t="s">
        <v>40</v>
      </c>
      <c r="L2517" t="s">
        <v>19</v>
      </c>
      <c r="M2517" t="s">
        <v>15</v>
      </c>
      <c r="N2517" s="1">
        <f xml:space="preserve"> ROUND((1 - _xlfn.PERCENTRANK.INC(customers[days_since_last_purchase],customers[[#This Row],[days_since_last_purchase]]))*4 +1,0)</f>
        <v>3</v>
      </c>
      <c r="O2517" s="1">
        <f>ROUND(_xlfn.PERCENTRANK.INC(customers[total_orders],customers[[#This Row],[total_orders]])*4+1,0)</f>
        <v>4</v>
      </c>
      <c r="P2517" s="1">
        <f>ROUND(_xlfn.PERCENTRANK.INC(customers[total_spend_usd],customers[[#This Row],[total_spend_usd]])*4+1,0)</f>
        <v>5</v>
      </c>
      <c r="Q2517" s="1">
        <v>345</v>
      </c>
      <c r="R2517" s="1" t="str">
        <f>_xlfn.XLOOKUP(Q2517,RFM[RFM Score],RFM[Client Segmentation])</f>
        <v>Loyal Customer</v>
      </c>
    </row>
    <row r="2518" spans="1:18" x14ac:dyDescent="0.3">
      <c r="A2518" t="s">
        <v>2570</v>
      </c>
      <c r="B2518" t="s">
        <v>96</v>
      </c>
      <c r="C2518">
        <v>39</v>
      </c>
      <c r="D2518" t="s">
        <v>8068</v>
      </c>
      <c r="E2518" t="s">
        <v>8086</v>
      </c>
      <c r="F2518" t="s">
        <v>12</v>
      </c>
      <c r="G2518">
        <v>12</v>
      </c>
      <c r="H2518" s="1">
        <v>245</v>
      </c>
      <c r="I2518">
        <v>32652</v>
      </c>
      <c r="J2518" s="1">
        <v>7</v>
      </c>
      <c r="K2518" t="s">
        <v>37</v>
      </c>
      <c r="L2518" t="s">
        <v>14</v>
      </c>
      <c r="M2518" t="s">
        <v>15</v>
      </c>
      <c r="N2518" s="1">
        <f xml:space="preserve"> ROUND((1 - _xlfn.PERCENTRANK.INC(customers[days_since_last_purchase],customers[[#This Row],[days_since_last_purchase]]))*4 +1,0)</f>
        <v>5</v>
      </c>
      <c r="O2518" s="1">
        <f>ROUND(_xlfn.PERCENTRANK.INC(customers[total_orders],customers[[#This Row],[total_orders]])*4+1,0)</f>
        <v>3</v>
      </c>
      <c r="P2518" s="1">
        <f>ROUND(_xlfn.PERCENTRANK.INC(customers[total_spend_usd],customers[[#This Row],[total_spend_usd]])*4+1,0)</f>
        <v>2</v>
      </c>
      <c r="Q2518" s="1">
        <v>532</v>
      </c>
      <c r="R2518" s="1" t="str">
        <f>_xlfn.XLOOKUP(Q2518,RFM[RFM Score],RFM[Client Segmentation])</f>
        <v>Potential Loyalist</v>
      </c>
    </row>
    <row r="2519" spans="1:18" x14ac:dyDescent="0.3">
      <c r="A2519" t="s">
        <v>2571</v>
      </c>
      <c r="B2519" t="s">
        <v>173</v>
      </c>
      <c r="C2519">
        <v>27</v>
      </c>
      <c r="D2519" t="s">
        <v>8070</v>
      </c>
      <c r="E2519" t="s">
        <v>8085</v>
      </c>
      <c r="F2519" t="s">
        <v>12</v>
      </c>
      <c r="G2519">
        <v>4</v>
      </c>
      <c r="H2519" s="1">
        <v>6141</v>
      </c>
      <c r="I2519">
        <v>24698</v>
      </c>
      <c r="J2519" s="1">
        <v>58</v>
      </c>
      <c r="K2519" t="s">
        <v>55</v>
      </c>
      <c r="L2519" t="s">
        <v>14</v>
      </c>
      <c r="M2519" t="s">
        <v>23</v>
      </c>
      <c r="N2519" s="1">
        <f xml:space="preserve"> ROUND((1 - _xlfn.PERCENTRANK.INC(customers[days_since_last_purchase],customers[[#This Row],[days_since_last_purchase]]))*4 +1,0)</f>
        <v>3</v>
      </c>
      <c r="O2519" s="1">
        <f>ROUND(_xlfn.PERCENTRANK.INC(customers[total_orders],customers[[#This Row],[total_orders]])*4+1,0)</f>
        <v>2</v>
      </c>
      <c r="P2519" s="1">
        <f>ROUND(_xlfn.PERCENTRANK.INC(customers[total_spend_usd],customers[[#This Row],[total_spend_usd]])*4+1,0)</f>
        <v>2</v>
      </c>
      <c r="Q2519" s="1">
        <v>322</v>
      </c>
      <c r="R2519" s="1" t="str">
        <f>_xlfn.XLOOKUP(Q2519,RFM[RFM Score],RFM[Client Segmentation])</f>
        <v>Hibernating</v>
      </c>
    </row>
    <row r="2520" spans="1:18" x14ac:dyDescent="0.3">
      <c r="A2520" t="s">
        <v>2572</v>
      </c>
      <c r="B2520" t="s">
        <v>104</v>
      </c>
      <c r="C2520">
        <v>41</v>
      </c>
      <c r="D2520" t="s">
        <v>8068</v>
      </c>
      <c r="E2520" t="s">
        <v>8084</v>
      </c>
      <c r="F2520" t="s">
        <v>12</v>
      </c>
      <c r="G2520">
        <v>1</v>
      </c>
      <c r="H2520" s="1">
        <v>6399</v>
      </c>
      <c r="I2520">
        <v>7269</v>
      </c>
      <c r="J2520" s="1">
        <v>16</v>
      </c>
      <c r="K2520" t="s">
        <v>21</v>
      </c>
      <c r="L2520" t="s">
        <v>22</v>
      </c>
      <c r="M2520" t="s">
        <v>23</v>
      </c>
      <c r="N2520" s="1">
        <f xml:space="preserve"> ROUND((1 - _xlfn.PERCENTRANK.INC(customers[days_since_last_purchase],customers[[#This Row],[days_since_last_purchase]]))*4 +1,0)</f>
        <v>4</v>
      </c>
      <c r="O2520" s="1">
        <f>ROUND(_xlfn.PERCENTRANK.INC(customers[total_orders],customers[[#This Row],[total_orders]])*4+1,0)</f>
        <v>1</v>
      </c>
      <c r="P2520" s="1">
        <f>ROUND(_xlfn.PERCENTRANK.INC(customers[total_spend_usd],customers[[#This Row],[total_spend_usd]])*4+1,0)</f>
        <v>1</v>
      </c>
      <c r="Q2520" s="1">
        <v>411</v>
      </c>
      <c r="R2520" s="1" t="str">
        <f>_xlfn.XLOOKUP(Q2520,RFM[RFM Score],RFM[Client Segmentation])</f>
        <v>New Customer</v>
      </c>
    </row>
    <row r="2521" spans="1:18" x14ac:dyDescent="0.3">
      <c r="A2521" t="s">
        <v>2573</v>
      </c>
      <c r="B2521" t="s">
        <v>49</v>
      </c>
      <c r="C2521">
        <v>40</v>
      </c>
      <c r="D2521" t="s">
        <v>8068</v>
      </c>
      <c r="E2521" t="s">
        <v>8084</v>
      </c>
      <c r="F2521" t="s">
        <v>12</v>
      </c>
      <c r="G2521">
        <v>11</v>
      </c>
      <c r="H2521" s="1">
        <v>14915</v>
      </c>
      <c r="I2521">
        <v>156117</v>
      </c>
      <c r="J2521" s="1">
        <v>221</v>
      </c>
      <c r="K2521" t="s">
        <v>98</v>
      </c>
      <c r="L2521" t="s">
        <v>34</v>
      </c>
      <c r="M2521" t="s">
        <v>23</v>
      </c>
      <c r="N2521" s="1">
        <f xml:space="preserve"> ROUND((1 - _xlfn.PERCENTRANK.INC(customers[days_since_last_purchase],customers[[#This Row],[days_since_last_purchase]]))*4 +1,0)</f>
        <v>1</v>
      </c>
      <c r="O2521" s="1">
        <f>ROUND(_xlfn.PERCENTRANK.INC(customers[total_orders],customers[[#This Row],[total_orders]])*4+1,0)</f>
        <v>3</v>
      </c>
      <c r="P2521" s="1">
        <f>ROUND(_xlfn.PERCENTRANK.INC(customers[total_spend_usd],customers[[#This Row],[total_spend_usd]])*4+1,0)</f>
        <v>4</v>
      </c>
      <c r="Q2521" s="1">
        <v>134</v>
      </c>
      <c r="R2521" s="1" t="str">
        <f>_xlfn.XLOOKUP(Q2521,RFM[RFM Score],RFM[Client Segmentation])</f>
        <v>At Risk</v>
      </c>
    </row>
    <row r="2522" spans="1:18" x14ac:dyDescent="0.3">
      <c r="A2522" t="s">
        <v>2574</v>
      </c>
      <c r="B2522" t="s">
        <v>11</v>
      </c>
      <c r="C2522">
        <v>22</v>
      </c>
      <c r="D2522" t="s">
        <v>8069</v>
      </c>
      <c r="E2522" t="s">
        <v>8085</v>
      </c>
      <c r="F2522" t="s">
        <v>12</v>
      </c>
      <c r="G2522">
        <v>47</v>
      </c>
      <c r="H2522" s="1">
        <v>6438</v>
      </c>
      <c r="I2522">
        <v>314188</v>
      </c>
      <c r="J2522" s="1">
        <v>68</v>
      </c>
      <c r="K2522" t="s">
        <v>25</v>
      </c>
      <c r="L2522" t="s">
        <v>19</v>
      </c>
      <c r="M2522" t="s">
        <v>23</v>
      </c>
      <c r="N2522" s="1">
        <f xml:space="preserve"> ROUND((1 - _xlfn.PERCENTRANK.INC(customers[days_since_last_purchase],customers[[#This Row],[days_since_last_purchase]]))*4 +1,0)</f>
        <v>2</v>
      </c>
      <c r="O2522" s="1">
        <f>ROUND(_xlfn.PERCENTRANK.INC(customers[total_orders],customers[[#This Row],[total_orders]])*4+1,0)</f>
        <v>5</v>
      </c>
      <c r="P2522" s="1">
        <f>ROUND(_xlfn.PERCENTRANK.INC(customers[total_spend_usd],customers[[#This Row],[total_spend_usd]])*4+1,0)</f>
        <v>5</v>
      </c>
      <c r="Q2522" s="1">
        <v>255</v>
      </c>
      <c r="R2522" s="1" t="str">
        <f>_xlfn.XLOOKUP(Q2522,RFM[RFM Score],RFM[Client Segmentation])</f>
        <v>At Risk</v>
      </c>
    </row>
    <row r="2523" spans="1:18" x14ac:dyDescent="0.3">
      <c r="A2523" t="s">
        <v>2575</v>
      </c>
      <c r="B2523" t="s">
        <v>96</v>
      </c>
      <c r="C2523">
        <v>40</v>
      </c>
      <c r="D2523" t="s">
        <v>8068</v>
      </c>
      <c r="E2523" t="s">
        <v>8087</v>
      </c>
      <c r="F2523" t="s">
        <v>12</v>
      </c>
      <c r="G2523">
        <v>33</v>
      </c>
      <c r="H2523" s="1">
        <v>9305</v>
      </c>
      <c r="I2523">
        <v>325564</v>
      </c>
      <c r="J2523" s="1">
        <v>32</v>
      </c>
      <c r="K2523" t="s">
        <v>55</v>
      </c>
      <c r="L2523" t="s">
        <v>19</v>
      </c>
      <c r="M2523" t="s">
        <v>23</v>
      </c>
      <c r="N2523" s="1">
        <f xml:space="preserve"> ROUND((1 - _xlfn.PERCENTRANK.INC(customers[days_since_last_purchase],customers[[#This Row],[days_since_last_purchase]]))*4 +1,0)</f>
        <v>3</v>
      </c>
      <c r="O2523" s="1">
        <f>ROUND(_xlfn.PERCENTRANK.INC(customers[total_orders],customers[[#This Row],[total_orders]])*4+1,0)</f>
        <v>4</v>
      </c>
      <c r="P2523" s="1">
        <f>ROUND(_xlfn.PERCENTRANK.INC(customers[total_spend_usd],customers[[#This Row],[total_spend_usd]])*4+1,0)</f>
        <v>5</v>
      </c>
      <c r="Q2523" s="1">
        <v>345</v>
      </c>
      <c r="R2523" s="1" t="str">
        <f>_xlfn.XLOOKUP(Q2523,RFM[RFM Score],RFM[Client Segmentation])</f>
        <v>Loyal Customer</v>
      </c>
    </row>
    <row r="2524" spans="1:18" x14ac:dyDescent="0.3">
      <c r="A2524" t="s">
        <v>2576</v>
      </c>
      <c r="B2524" t="s">
        <v>11</v>
      </c>
      <c r="C2524">
        <v>44</v>
      </c>
      <c r="D2524" t="s">
        <v>8068</v>
      </c>
      <c r="E2524" t="s">
        <v>8087</v>
      </c>
      <c r="F2524" t="s">
        <v>17</v>
      </c>
      <c r="G2524">
        <v>9</v>
      </c>
      <c r="H2524" s="1">
        <v>8102</v>
      </c>
      <c r="I2524">
        <v>70432</v>
      </c>
      <c r="J2524" s="1">
        <v>11</v>
      </c>
      <c r="K2524" t="s">
        <v>28</v>
      </c>
      <c r="L2524" t="s">
        <v>19</v>
      </c>
      <c r="M2524" t="s">
        <v>15</v>
      </c>
      <c r="N2524" s="1">
        <f xml:space="preserve"> ROUND((1 - _xlfn.PERCENTRANK.INC(customers[days_since_last_purchase],customers[[#This Row],[days_since_last_purchase]]))*4 +1,0)</f>
        <v>4</v>
      </c>
      <c r="O2524" s="1">
        <f>ROUND(_xlfn.PERCENTRANK.INC(customers[total_orders],customers[[#This Row],[total_orders]])*4+1,0)</f>
        <v>2</v>
      </c>
      <c r="P2524" s="1">
        <f>ROUND(_xlfn.PERCENTRANK.INC(customers[total_spend_usd],customers[[#This Row],[total_spend_usd]])*4+1,0)</f>
        <v>3</v>
      </c>
      <c r="Q2524" s="1">
        <v>423</v>
      </c>
      <c r="R2524" s="1" t="str">
        <f>_xlfn.XLOOKUP(Q2524,RFM[RFM Score],RFM[Client Segmentation])</f>
        <v>Potential Loyalist</v>
      </c>
    </row>
    <row r="2525" spans="1:18" x14ac:dyDescent="0.3">
      <c r="A2525" t="s">
        <v>2577</v>
      </c>
      <c r="B2525" t="s">
        <v>33</v>
      </c>
      <c r="C2525">
        <v>48</v>
      </c>
      <c r="D2525" t="s">
        <v>8071</v>
      </c>
      <c r="E2525" t="s">
        <v>8084</v>
      </c>
      <c r="F2525" t="s">
        <v>12</v>
      </c>
      <c r="G2525">
        <v>23</v>
      </c>
      <c r="H2525" s="1">
        <v>3488</v>
      </c>
      <c r="I2525">
        <v>79459</v>
      </c>
      <c r="J2525" s="1">
        <v>12</v>
      </c>
      <c r="K2525" t="s">
        <v>21</v>
      </c>
      <c r="L2525" t="s">
        <v>19</v>
      </c>
      <c r="M2525" t="s">
        <v>23</v>
      </c>
      <c r="N2525" s="1">
        <f xml:space="preserve"> ROUND((1 - _xlfn.PERCENTRANK.INC(customers[days_since_last_purchase],customers[[#This Row],[days_since_last_purchase]]))*4 +1,0)</f>
        <v>4</v>
      </c>
      <c r="O2525" s="1">
        <f>ROUND(_xlfn.PERCENTRANK.INC(customers[total_orders],customers[[#This Row],[total_orders]])*4+1,0)</f>
        <v>4</v>
      </c>
      <c r="P2525" s="1">
        <f>ROUND(_xlfn.PERCENTRANK.INC(customers[total_spend_usd],customers[[#This Row],[total_spend_usd]])*4+1,0)</f>
        <v>3</v>
      </c>
      <c r="Q2525" s="1">
        <v>443</v>
      </c>
      <c r="R2525" s="1" t="str">
        <f>_xlfn.XLOOKUP(Q2525,RFM[RFM Score],RFM[Client Segmentation])</f>
        <v>Need Attention</v>
      </c>
    </row>
    <row r="2526" spans="1:18" x14ac:dyDescent="0.3">
      <c r="A2526" t="s">
        <v>2578</v>
      </c>
      <c r="B2526" t="s">
        <v>107</v>
      </c>
      <c r="C2526">
        <v>18</v>
      </c>
      <c r="D2526" t="s">
        <v>8069</v>
      </c>
      <c r="E2526" t="s">
        <v>8084</v>
      </c>
      <c r="F2526" t="s">
        <v>12</v>
      </c>
      <c r="G2526">
        <v>6</v>
      </c>
      <c r="H2526" s="1">
        <v>18294</v>
      </c>
      <c r="I2526">
        <v>109829</v>
      </c>
      <c r="J2526" s="1">
        <v>108</v>
      </c>
      <c r="K2526" t="s">
        <v>28</v>
      </c>
      <c r="L2526" t="s">
        <v>47</v>
      </c>
      <c r="M2526" t="s">
        <v>23</v>
      </c>
      <c r="N2526" s="1">
        <f xml:space="preserve"> ROUND((1 - _xlfn.PERCENTRANK.INC(customers[days_since_last_purchase],customers[[#This Row],[days_since_last_purchase]]))*4 +1,0)</f>
        <v>2</v>
      </c>
      <c r="O2526" s="1">
        <f>ROUND(_xlfn.PERCENTRANK.INC(customers[total_orders],customers[[#This Row],[total_orders]])*4+1,0)</f>
        <v>2</v>
      </c>
      <c r="P2526" s="1">
        <f>ROUND(_xlfn.PERCENTRANK.INC(customers[total_spend_usd],customers[[#This Row],[total_spend_usd]])*4+1,0)</f>
        <v>4</v>
      </c>
      <c r="Q2526" s="1">
        <v>224</v>
      </c>
      <c r="R2526" s="1" t="str">
        <f>_xlfn.XLOOKUP(Q2526,RFM[RFM Score],RFM[Client Segmentation])</f>
        <v>At Risk</v>
      </c>
    </row>
    <row r="2527" spans="1:18" x14ac:dyDescent="0.3">
      <c r="A2527" t="s">
        <v>2579</v>
      </c>
      <c r="B2527" t="s">
        <v>11</v>
      </c>
      <c r="C2527">
        <v>45</v>
      </c>
      <c r="D2527" t="s">
        <v>8071</v>
      </c>
      <c r="E2527" t="s">
        <v>8085</v>
      </c>
      <c r="F2527" t="s">
        <v>12</v>
      </c>
      <c r="G2527">
        <v>9</v>
      </c>
      <c r="H2527" s="1">
        <v>7559</v>
      </c>
      <c r="I2527">
        <v>71552</v>
      </c>
      <c r="J2527" s="1">
        <v>80</v>
      </c>
      <c r="K2527" t="s">
        <v>21</v>
      </c>
      <c r="L2527" t="s">
        <v>14</v>
      </c>
      <c r="M2527" t="s">
        <v>23</v>
      </c>
      <c r="N2527" s="1">
        <f xml:space="preserve"> ROUND((1 - _xlfn.PERCENTRANK.INC(customers[days_since_last_purchase],customers[[#This Row],[days_since_last_purchase]]))*4 +1,0)</f>
        <v>2</v>
      </c>
      <c r="O2527" s="1">
        <f>ROUND(_xlfn.PERCENTRANK.INC(customers[total_orders],customers[[#This Row],[total_orders]])*4+1,0)</f>
        <v>2</v>
      </c>
      <c r="P2527" s="1">
        <f>ROUND(_xlfn.PERCENTRANK.INC(customers[total_spend_usd],customers[[#This Row],[total_spend_usd]])*4+1,0)</f>
        <v>3</v>
      </c>
      <c r="Q2527" s="1">
        <v>223</v>
      </c>
      <c r="R2527" s="1" t="str">
        <f>_xlfn.XLOOKUP(Q2527,RFM[RFM Score],RFM[Client Segmentation])</f>
        <v>Hibernating</v>
      </c>
    </row>
    <row r="2528" spans="1:18" x14ac:dyDescent="0.3">
      <c r="A2528" t="s">
        <v>2580</v>
      </c>
      <c r="B2528" t="s">
        <v>68</v>
      </c>
      <c r="C2528">
        <v>41</v>
      </c>
      <c r="D2528" t="s">
        <v>8068</v>
      </c>
      <c r="E2528" t="s">
        <v>8084</v>
      </c>
      <c r="F2528" t="s">
        <v>17</v>
      </c>
      <c r="G2528">
        <v>4</v>
      </c>
      <c r="H2528" s="1">
        <v>7544</v>
      </c>
      <c r="I2528">
        <v>32833</v>
      </c>
      <c r="J2528" s="1">
        <v>15</v>
      </c>
      <c r="K2528" t="s">
        <v>21</v>
      </c>
      <c r="L2528" t="s">
        <v>19</v>
      </c>
      <c r="M2528" t="s">
        <v>23</v>
      </c>
      <c r="N2528" s="1">
        <f xml:space="preserve"> ROUND((1 - _xlfn.PERCENTRANK.INC(customers[days_since_last_purchase],customers[[#This Row],[days_since_last_purchase]]))*4 +1,0)</f>
        <v>4</v>
      </c>
      <c r="O2528" s="1">
        <f>ROUND(_xlfn.PERCENTRANK.INC(customers[total_orders],customers[[#This Row],[total_orders]])*4+1,0)</f>
        <v>2</v>
      </c>
      <c r="P2528" s="1">
        <f>ROUND(_xlfn.PERCENTRANK.INC(customers[total_spend_usd],customers[[#This Row],[total_spend_usd]])*4+1,0)</f>
        <v>2</v>
      </c>
      <c r="Q2528" s="1">
        <v>422</v>
      </c>
      <c r="R2528" s="1" t="str">
        <f>_xlfn.XLOOKUP(Q2528,RFM[RFM Score],RFM[Client Segmentation])</f>
        <v>New Customer</v>
      </c>
    </row>
    <row r="2529" spans="1:18" x14ac:dyDescent="0.3">
      <c r="A2529" t="s">
        <v>2581</v>
      </c>
      <c r="B2529" t="s">
        <v>33</v>
      </c>
      <c r="C2529">
        <v>31</v>
      </c>
      <c r="D2529" t="s">
        <v>8070</v>
      </c>
      <c r="E2529" t="s">
        <v>8084</v>
      </c>
      <c r="F2529" t="s">
        <v>12</v>
      </c>
      <c r="G2529">
        <v>4</v>
      </c>
      <c r="H2529" s="1">
        <v>8316</v>
      </c>
      <c r="I2529">
        <v>34253</v>
      </c>
      <c r="J2529" s="1">
        <v>13</v>
      </c>
      <c r="K2529" t="s">
        <v>25</v>
      </c>
      <c r="L2529" t="s">
        <v>19</v>
      </c>
      <c r="M2529" t="s">
        <v>15</v>
      </c>
      <c r="N2529" s="1">
        <f xml:space="preserve"> ROUND((1 - _xlfn.PERCENTRANK.INC(customers[days_since_last_purchase],customers[[#This Row],[days_since_last_purchase]]))*4 +1,0)</f>
        <v>4</v>
      </c>
      <c r="O2529" s="1">
        <f>ROUND(_xlfn.PERCENTRANK.INC(customers[total_orders],customers[[#This Row],[total_orders]])*4+1,0)</f>
        <v>2</v>
      </c>
      <c r="P2529" s="1">
        <f>ROUND(_xlfn.PERCENTRANK.INC(customers[total_spend_usd],customers[[#This Row],[total_spend_usd]])*4+1,0)</f>
        <v>2</v>
      </c>
      <c r="Q2529" s="1">
        <v>422</v>
      </c>
      <c r="R2529" s="1" t="str">
        <f>_xlfn.XLOOKUP(Q2529,RFM[RFM Score],RFM[Client Segmentation])</f>
        <v>New Customer</v>
      </c>
    </row>
    <row r="2530" spans="1:18" x14ac:dyDescent="0.3">
      <c r="A2530" t="s">
        <v>2582</v>
      </c>
      <c r="B2530" t="s">
        <v>61</v>
      </c>
      <c r="C2530">
        <v>50</v>
      </c>
      <c r="D2530" t="s">
        <v>8071</v>
      </c>
      <c r="E2530" t="s">
        <v>8084</v>
      </c>
      <c r="F2530" t="s">
        <v>17</v>
      </c>
      <c r="G2530">
        <v>4</v>
      </c>
      <c r="H2530" s="1">
        <v>5904</v>
      </c>
      <c r="I2530">
        <v>25685</v>
      </c>
      <c r="J2530" s="1">
        <v>18</v>
      </c>
      <c r="K2530" t="s">
        <v>44</v>
      </c>
      <c r="L2530" t="s">
        <v>14</v>
      </c>
      <c r="M2530" t="s">
        <v>23</v>
      </c>
      <c r="N2530" s="1">
        <f xml:space="preserve"> ROUND((1 - _xlfn.PERCENTRANK.INC(customers[days_since_last_purchase],customers[[#This Row],[days_since_last_purchase]]))*4 +1,0)</f>
        <v>4</v>
      </c>
      <c r="O2530" s="1">
        <f>ROUND(_xlfn.PERCENTRANK.INC(customers[total_orders],customers[[#This Row],[total_orders]])*4+1,0)</f>
        <v>2</v>
      </c>
      <c r="P2530" s="1">
        <f>ROUND(_xlfn.PERCENTRANK.INC(customers[total_spend_usd],customers[[#This Row],[total_spend_usd]])*4+1,0)</f>
        <v>2</v>
      </c>
      <c r="Q2530" s="1">
        <v>422</v>
      </c>
      <c r="R2530" s="1" t="str">
        <f>_xlfn.XLOOKUP(Q2530,RFM[RFM Score],RFM[Client Segmentation])</f>
        <v>New Customer</v>
      </c>
    </row>
    <row r="2531" spans="1:18" x14ac:dyDescent="0.3">
      <c r="A2531" t="s">
        <v>2583</v>
      </c>
      <c r="B2531" t="s">
        <v>43</v>
      </c>
      <c r="C2531">
        <v>51</v>
      </c>
      <c r="D2531" t="s">
        <v>8071</v>
      </c>
      <c r="E2531" t="s">
        <v>8085</v>
      </c>
      <c r="F2531" t="s">
        <v>12</v>
      </c>
      <c r="G2531">
        <v>11</v>
      </c>
      <c r="H2531" s="1">
        <v>2316</v>
      </c>
      <c r="I2531">
        <v>24039</v>
      </c>
      <c r="J2531" s="1">
        <v>128</v>
      </c>
      <c r="K2531" t="s">
        <v>25</v>
      </c>
      <c r="L2531" t="s">
        <v>34</v>
      </c>
      <c r="M2531" t="s">
        <v>23</v>
      </c>
      <c r="N2531" s="1">
        <f xml:space="preserve"> ROUND((1 - _xlfn.PERCENTRANK.INC(customers[days_since_last_purchase],customers[[#This Row],[days_since_last_purchase]]))*4 +1,0)</f>
        <v>1</v>
      </c>
      <c r="O2531" s="1">
        <f>ROUND(_xlfn.PERCENTRANK.INC(customers[total_orders],customers[[#This Row],[total_orders]])*4+1,0)</f>
        <v>3</v>
      </c>
      <c r="P2531" s="1">
        <f>ROUND(_xlfn.PERCENTRANK.INC(customers[total_spend_usd],customers[[#This Row],[total_spend_usd]])*4+1,0)</f>
        <v>2</v>
      </c>
      <c r="Q2531" s="1">
        <v>132</v>
      </c>
      <c r="R2531" s="1" t="str">
        <f>_xlfn.XLOOKUP(Q2531,RFM[RFM Score],RFM[Client Segmentation])</f>
        <v>Hibernating</v>
      </c>
    </row>
    <row r="2532" spans="1:18" x14ac:dyDescent="0.3">
      <c r="A2532" t="s">
        <v>2584</v>
      </c>
      <c r="B2532" t="s">
        <v>61</v>
      </c>
      <c r="C2532">
        <v>30</v>
      </c>
      <c r="D2532" t="s">
        <v>8070</v>
      </c>
      <c r="E2532" t="s">
        <v>8084</v>
      </c>
      <c r="F2532" t="s">
        <v>12</v>
      </c>
      <c r="G2532">
        <v>14</v>
      </c>
      <c r="H2532" s="1">
        <v>10314</v>
      </c>
      <c r="I2532">
        <v>151984</v>
      </c>
      <c r="J2532" s="1">
        <v>36</v>
      </c>
      <c r="K2532" t="s">
        <v>25</v>
      </c>
      <c r="L2532" t="s">
        <v>14</v>
      </c>
      <c r="M2532" t="s">
        <v>15</v>
      </c>
      <c r="N2532" s="1">
        <f xml:space="preserve"> ROUND((1 - _xlfn.PERCENTRANK.INC(customers[days_since_last_purchase],customers[[#This Row],[days_since_last_purchase]]))*4 +1,0)</f>
        <v>3</v>
      </c>
      <c r="O2532" s="1">
        <f>ROUND(_xlfn.PERCENTRANK.INC(customers[total_orders],customers[[#This Row],[total_orders]])*4+1,0)</f>
        <v>3</v>
      </c>
      <c r="P2532" s="1">
        <f>ROUND(_xlfn.PERCENTRANK.INC(customers[total_spend_usd],customers[[#This Row],[total_spend_usd]])*4+1,0)</f>
        <v>4</v>
      </c>
      <c r="Q2532" s="1">
        <v>334</v>
      </c>
      <c r="R2532" s="1" t="str">
        <f>_xlfn.XLOOKUP(Q2532,RFM[RFM Score],RFM[Client Segmentation])</f>
        <v>Need Attention</v>
      </c>
    </row>
    <row r="2533" spans="1:18" x14ac:dyDescent="0.3">
      <c r="A2533" t="s">
        <v>2585</v>
      </c>
      <c r="B2533" t="s">
        <v>96</v>
      </c>
      <c r="C2533">
        <v>38</v>
      </c>
      <c r="D2533" t="s">
        <v>8068</v>
      </c>
      <c r="E2533" t="s">
        <v>8084</v>
      </c>
      <c r="F2533" t="s">
        <v>12</v>
      </c>
      <c r="G2533">
        <v>15</v>
      </c>
      <c r="H2533" s="1">
        <v>4527</v>
      </c>
      <c r="I2533">
        <v>68982</v>
      </c>
      <c r="J2533" s="1">
        <v>180</v>
      </c>
      <c r="K2533" t="s">
        <v>44</v>
      </c>
      <c r="L2533" t="s">
        <v>19</v>
      </c>
      <c r="M2533" t="s">
        <v>23</v>
      </c>
      <c r="N2533" s="1">
        <f xml:space="preserve"> ROUND((1 - _xlfn.PERCENTRANK.INC(customers[days_since_last_purchase],customers[[#This Row],[days_since_last_purchase]]))*4 +1,0)</f>
        <v>1</v>
      </c>
      <c r="O2533" s="1">
        <f>ROUND(_xlfn.PERCENTRANK.INC(customers[total_orders],customers[[#This Row],[total_orders]])*4+1,0)</f>
        <v>3</v>
      </c>
      <c r="P2533" s="1">
        <f>ROUND(_xlfn.PERCENTRANK.INC(customers[total_spend_usd],customers[[#This Row],[total_spend_usd]])*4+1,0)</f>
        <v>3</v>
      </c>
      <c r="Q2533" s="1">
        <v>133</v>
      </c>
      <c r="R2533" s="1" t="str">
        <f>_xlfn.XLOOKUP(Q2533,RFM[RFM Score],RFM[Client Segmentation])</f>
        <v>At Risk</v>
      </c>
    </row>
    <row r="2534" spans="1:18" x14ac:dyDescent="0.3">
      <c r="A2534" t="s">
        <v>2586</v>
      </c>
      <c r="B2534" t="s">
        <v>33</v>
      </c>
      <c r="C2534">
        <v>37</v>
      </c>
      <c r="D2534" t="s">
        <v>8068</v>
      </c>
      <c r="E2534" t="s">
        <v>8086</v>
      </c>
      <c r="F2534" t="s">
        <v>17</v>
      </c>
      <c r="G2534">
        <v>30</v>
      </c>
      <c r="H2534" s="1">
        <v>11248</v>
      </c>
      <c r="I2534">
        <v>319663</v>
      </c>
      <c r="J2534" s="1">
        <v>120</v>
      </c>
      <c r="K2534" t="s">
        <v>44</v>
      </c>
      <c r="L2534" t="s">
        <v>19</v>
      </c>
      <c r="M2534" t="s">
        <v>23</v>
      </c>
      <c r="N2534" s="1">
        <f xml:space="preserve"> ROUND((1 - _xlfn.PERCENTRANK.INC(customers[days_since_last_purchase],customers[[#This Row],[days_since_last_purchase]]))*4 +1,0)</f>
        <v>2</v>
      </c>
      <c r="O2534" s="1">
        <f>ROUND(_xlfn.PERCENTRANK.INC(customers[total_orders],customers[[#This Row],[total_orders]])*4+1,0)</f>
        <v>4</v>
      </c>
      <c r="P2534" s="1">
        <f>ROUND(_xlfn.PERCENTRANK.INC(customers[total_spend_usd],customers[[#This Row],[total_spend_usd]])*4+1,0)</f>
        <v>5</v>
      </c>
      <c r="Q2534" s="1">
        <v>245</v>
      </c>
      <c r="R2534" s="1" t="str">
        <f>_xlfn.XLOOKUP(Q2534,RFM[RFM Score],RFM[Client Segmentation])</f>
        <v>At Risk</v>
      </c>
    </row>
    <row r="2535" spans="1:18" x14ac:dyDescent="0.3">
      <c r="A2535" t="s">
        <v>2587</v>
      </c>
      <c r="B2535" t="s">
        <v>51</v>
      </c>
      <c r="C2535">
        <v>36</v>
      </c>
      <c r="D2535" t="s">
        <v>8068</v>
      </c>
      <c r="E2535" t="s">
        <v>8086</v>
      </c>
      <c r="F2535" t="s">
        <v>17</v>
      </c>
      <c r="G2535">
        <v>13</v>
      </c>
      <c r="H2535" s="1">
        <v>15819</v>
      </c>
      <c r="I2535">
        <v>226824</v>
      </c>
      <c r="J2535" s="1">
        <v>13</v>
      </c>
      <c r="K2535" t="s">
        <v>25</v>
      </c>
      <c r="L2535" t="s">
        <v>34</v>
      </c>
      <c r="M2535" t="s">
        <v>15</v>
      </c>
      <c r="N2535" s="1">
        <f xml:space="preserve"> ROUND((1 - _xlfn.PERCENTRANK.INC(customers[days_since_last_purchase],customers[[#This Row],[days_since_last_purchase]]))*4 +1,0)</f>
        <v>4</v>
      </c>
      <c r="O2535" s="1">
        <f>ROUND(_xlfn.PERCENTRANK.INC(customers[total_orders],customers[[#This Row],[total_orders]])*4+1,0)</f>
        <v>3</v>
      </c>
      <c r="P2535" s="1">
        <f>ROUND(_xlfn.PERCENTRANK.INC(customers[total_spend_usd],customers[[#This Row],[total_spend_usd]])*4+1,0)</f>
        <v>4</v>
      </c>
      <c r="Q2535" s="1">
        <v>434</v>
      </c>
      <c r="R2535" s="1" t="str">
        <f>_xlfn.XLOOKUP(Q2535,RFM[RFM Score],RFM[Client Segmentation])</f>
        <v>Need Attention</v>
      </c>
    </row>
    <row r="2536" spans="1:18" x14ac:dyDescent="0.3">
      <c r="A2536" t="s">
        <v>2588</v>
      </c>
      <c r="B2536" t="s">
        <v>173</v>
      </c>
      <c r="C2536">
        <v>23</v>
      </c>
      <c r="D2536" t="s">
        <v>8069</v>
      </c>
      <c r="E2536" t="s">
        <v>8084</v>
      </c>
      <c r="F2536" t="s">
        <v>17</v>
      </c>
      <c r="G2536">
        <v>1</v>
      </c>
      <c r="H2536" s="1">
        <v>15444</v>
      </c>
      <c r="I2536">
        <v>14897</v>
      </c>
      <c r="J2536" s="1">
        <v>15</v>
      </c>
      <c r="K2536" t="s">
        <v>40</v>
      </c>
      <c r="L2536" t="s">
        <v>34</v>
      </c>
      <c r="M2536" t="s">
        <v>23</v>
      </c>
      <c r="N2536" s="1">
        <f xml:space="preserve"> ROUND((1 - _xlfn.PERCENTRANK.INC(customers[days_since_last_purchase],customers[[#This Row],[days_since_last_purchase]]))*4 +1,0)</f>
        <v>4</v>
      </c>
      <c r="O2536" s="1">
        <f>ROUND(_xlfn.PERCENTRANK.INC(customers[total_orders],customers[[#This Row],[total_orders]])*4+1,0)</f>
        <v>1</v>
      </c>
      <c r="P2536" s="1">
        <f>ROUND(_xlfn.PERCENTRANK.INC(customers[total_spend_usd],customers[[#This Row],[total_spend_usd]])*4+1,0)</f>
        <v>2</v>
      </c>
      <c r="Q2536" s="1">
        <v>412</v>
      </c>
      <c r="R2536" s="1" t="str">
        <f>_xlfn.XLOOKUP(Q2536,RFM[RFM Score],RFM[Client Segmentation])</f>
        <v>New Customer</v>
      </c>
    </row>
    <row r="2537" spans="1:18" x14ac:dyDescent="0.3">
      <c r="A2537" t="s">
        <v>2589</v>
      </c>
      <c r="B2537" t="s">
        <v>43</v>
      </c>
      <c r="C2537">
        <v>27</v>
      </c>
      <c r="D2537" t="s">
        <v>8070</v>
      </c>
      <c r="E2537" t="s">
        <v>8084</v>
      </c>
      <c r="F2537" t="s">
        <v>12</v>
      </c>
      <c r="G2537">
        <v>14</v>
      </c>
      <c r="H2537" s="1">
        <v>5716</v>
      </c>
      <c r="I2537">
        <v>76293</v>
      </c>
      <c r="J2537" s="1">
        <v>120</v>
      </c>
      <c r="K2537" t="s">
        <v>44</v>
      </c>
      <c r="L2537" t="s">
        <v>19</v>
      </c>
      <c r="M2537" t="s">
        <v>15</v>
      </c>
      <c r="N2537" s="1">
        <f xml:space="preserve"> ROUND((1 - _xlfn.PERCENTRANK.INC(customers[days_since_last_purchase],customers[[#This Row],[days_since_last_purchase]]))*4 +1,0)</f>
        <v>2</v>
      </c>
      <c r="O2537" s="1">
        <f>ROUND(_xlfn.PERCENTRANK.INC(customers[total_orders],customers[[#This Row],[total_orders]])*4+1,0)</f>
        <v>3</v>
      </c>
      <c r="P2537" s="1">
        <f>ROUND(_xlfn.PERCENTRANK.INC(customers[total_spend_usd],customers[[#This Row],[total_spend_usd]])*4+1,0)</f>
        <v>3</v>
      </c>
      <c r="Q2537" s="1">
        <v>233</v>
      </c>
      <c r="R2537" s="1" t="str">
        <f>_xlfn.XLOOKUP(Q2537,RFM[RFM Score],RFM[Client Segmentation])</f>
        <v>Hibernating</v>
      </c>
    </row>
    <row r="2538" spans="1:18" x14ac:dyDescent="0.3">
      <c r="A2538" t="s">
        <v>2590</v>
      </c>
      <c r="B2538" t="s">
        <v>11</v>
      </c>
      <c r="C2538">
        <v>26</v>
      </c>
      <c r="D2538" t="s">
        <v>8070</v>
      </c>
      <c r="E2538" t="s">
        <v>8084</v>
      </c>
      <c r="F2538" t="s">
        <v>12</v>
      </c>
      <c r="G2538">
        <v>15</v>
      </c>
      <c r="H2538" s="1">
        <v>5551</v>
      </c>
      <c r="I2538">
        <v>74436</v>
      </c>
      <c r="J2538" s="1">
        <v>251</v>
      </c>
      <c r="K2538" t="s">
        <v>18</v>
      </c>
      <c r="L2538" t="s">
        <v>34</v>
      </c>
      <c r="M2538" t="s">
        <v>23</v>
      </c>
      <c r="N2538" s="1">
        <f xml:space="preserve"> ROUND((1 - _xlfn.PERCENTRANK.INC(customers[days_since_last_purchase],customers[[#This Row],[days_since_last_purchase]]))*4 +1,0)</f>
        <v>1</v>
      </c>
      <c r="O2538" s="1">
        <f>ROUND(_xlfn.PERCENTRANK.INC(customers[total_orders],customers[[#This Row],[total_orders]])*4+1,0)</f>
        <v>3</v>
      </c>
      <c r="P2538" s="1">
        <f>ROUND(_xlfn.PERCENTRANK.INC(customers[total_spend_usd],customers[[#This Row],[total_spend_usd]])*4+1,0)</f>
        <v>3</v>
      </c>
      <c r="Q2538" s="1">
        <v>133</v>
      </c>
      <c r="R2538" s="1" t="str">
        <f>_xlfn.XLOOKUP(Q2538,RFM[RFM Score],RFM[Client Segmentation])</f>
        <v>At Risk</v>
      </c>
    </row>
    <row r="2539" spans="1:18" x14ac:dyDescent="0.3">
      <c r="A2539" t="s">
        <v>2591</v>
      </c>
      <c r="B2539" t="s">
        <v>11</v>
      </c>
      <c r="C2539">
        <v>47</v>
      </c>
      <c r="D2539" t="s">
        <v>8071</v>
      </c>
      <c r="E2539" t="s">
        <v>8085</v>
      </c>
      <c r="F2539" t="s">
        <v>12</v>
      </c>
      <c r="G2539">
        <v>25</v>
      </c>
      <c r="H2539" s="1">
        <v>15676</v>
      </c>
      <c r="I2539">
        <v>387009</v>
      </c>
      <c r="J2539" s="1">
        <v>9</v>
      </c>
      <c r="K2539" t="s">
        <v>25</v>
      </c>
      <c r="L2539" t="s">
        <v>34</v>
      </c>
      <c r="M2539" t="s">
        <v>23</v>
      </c>
      <c r="N2539" s="1">
        <f xml:space="preserve"> ROUND((1 - _xlfn.PERCENTRANK.INC(customers[days_since_last_purchase],customers[[#This Row],[days_since_last_purchase]]))*4 +1,0)</f>
        <v>4</v>
      </c>
      <c r="O2539" s="1">
        <f>ROUND(_xlfn.PERCENTRANK.INC(customers[total_orders],customers[[#This Row],[total_orders]])*4+1,0)</f>
        <v>4</v>
      </c>
      <c r="P2539" s="1">
        <f>ROUND(_xlfn.PERCENTRANK.INC(customers[total_spend_usd],customers[[#This Row],[total_spend_usd]])*4+1,0)</f>
        <v>5</v>
      </c>
      <c r="Q2539" s="1">
        <v>445</v>
      </c>
      <c r="R2539" s="1" t="str">
        <f>_xlfn.XLOOKUP(Q2539,RFM[RFM Score],RFM[Client Segmentation])</f>
        <v>Champion</v>
      </c>
    </row>
    <row r="2540" spans="1:18" x14ac:dyDescent="0.3">
      <c r="A2540" t="s">
        <v>2592</v>
      </c>
      <c r="B2540" t="s">
        <v>11</v>
      </c>
      <c r="C2540">
        <v>18</v>
      </c>
      <c r="D2540" t="s">
        <v>8069</v>
      </c>
      <c r="E2540" t="s">
        <v>8084</v>
      </c>
      <c r="F2540" t="s">
        <v>12</v>
      </c>
      <c r="G2540">
        <v>7</v>
      </c>
      <c r="H2540" s="1">
        <v>2465</v>
      </c>
      <c r="I2540">
        <v>16683</v>
      </c>
      <c r="J2540" s="1">
        <v>9</v>
      </c>
      <c r="K2540" t="s">
        <v>13</v>
      </c>
      <c r="L2540" t="s">
        <v>14</v>
      </c>
      <c r="M2540" t="s">
        <v>15</v>
      </c>
      <c r="N2540" s="1">
        <f xml:space="preserve"> ROUND((1 - _xlfn.PERCENTRANK.INC(customers[days_since_last_purchase],customers[[#This Row],[days_since_last_purchase]]))*4 +1,0)</f>
        <v>4</v>
      </c>
      <c r="O2540" s="1">
        <f>ROUND(_xlfn.PERCENTRANK.INC(customers[total_orders],customers[[#This Row],[total_orders]])*4+1,0)</f>
        <v>2</v>
      </c>
      <c r="P2540" s="1">
        <f>ROUND(_xlfn.PERCENTRANK.INC(customers[total_spend_usd],customers[[#This Row],[total_spend_usd]])*4+1,0)</f>
        <v>2</v>
      </c>
      <c r="Q2540" s="1">
        <v>422</v>
      </c>
      <c r="R2540" s="1" t="str">
        <f>_xlfn.XLOOKUP(Q2540,RFM[RFM Score],RFM[Client Segmentation])</f>
        <v>New Customer</v>
      </c>
    </row>
    <row r="2541" spans="1:18" x14ac:dyDescent="0.3">
      <c r="A2541" t="s">
        <v>2593</v>
      </c>
      <c r="B2541" t="s">
        <v>43</v>
      </c>
      <c r="C2541">
        <v>39</v>
      </c>
      <c r="D2541" t="s">
        <v>8068</v>
      </c>
      <c r="E2541" t="s">
        <v>8087</v>
      </c>
      <c r="F2541" t="s">
        <v>12</v>
      </c>
      <c r="G2541">
        <v>8</v>
      </c>
      <c r="H2541" s="1">
        <v>9362</v>
      </c>
      <c r="I2541">
        <v>65121</v>
      </c>
      <c r="J2541" s="1">
        <v>4</v>
      </c>
      <c r="K2541" t="s">
        <v>55</v>
      </c>
      <c r="L2541" t="s">
        <v>45</v>
      </c>
      <c r="M2541" t="s">
        <v>15</v>
      </c>
      <c r="N2541" s="1">
        <f xml:space="preserve"> ROUND((1 - _xlfn.PERCENTRANK.INC(customers[days_since_last_purchase],customers[[#This Row],[days_since_last_purchase]]))*4 +1,0)</f>
        <v>5</v>
      </c>
      <c r="O2541" s="1">
        <f>ROUND(_xlfn.PERCENTRANK.INC(customers[total_orders],customers[[#This Row],[total_orders]])*4+1,0)</f>
        <v>2</v>
      </c>
      <c r="P2541" s="1">
        <f>ROUND(_xlfn.PERCENTRANK.INC(customers[total_spend_usd],customers[[#This Row],[total_spend_usd]])*4+1,0)</f>
        <v>3</v>
      </c>
      <c r="Q2541" s="1">
        <v>523</v>
      </c>
      <c r="R2541" s="1" t="str">
        <f>_xlfn.XLOOKUP(Q2541,RFM[RFM Score],RFM[Client Segmentation])</f>
        <v>Promising</v>
      </c>
    </row>
    <row r="2542" spans="1:18" x14ac:dyDescent="0.3">
      <c r="A2542" t="s">
        <v>2594</v>
      </c>
      <c r="B2542" t="s">
        <v>11</v>
      </c>
      <c r="C2542">
        <v>43</v>
      </c>
      <c r="D2542" t="s">
        <v>8068</v>
      </c>
      <c r="E2542" t="s">
        <v>8084</v>
      </c>
      <c r="F2542" t="s">
        <v>12</v>
      </c>
      <c r="G2542">
        <v>10</v>
      </c>
      <c r="H2542" s="1">
        <v>9955</v>
      </c>
      <c r="I2542">
        <v>86826</v>
      </c>
      <c r="J2542" s="1">
        <v>31</v>
      </c>
      <c r="K2542" t="s">
        <v>28</v>
      </c>
      <c r="L2542" t="s">
        <v>14</v>
      </c>
      <c r="M2542" t="s">
        <v>23</v>
      </c>
      <c r="N2542" s="1">
        <f xml:space="preserve"> ROUND((1 - _xlfn.PERCENTRANK.INC(customers[days_since_last_purchase],customers[[#This Row],[days_since_last_purchase]]))*4 +1,0)</f>
        <v>3</v>
      </c>
      <c r="O2542" s="1">
        <f>ROUND(_xlfn.PERCENTRANK.INC(customers[total_orders],customers[[#This Row],[total_orders]])*4+1,0)</f>
        <v>3</v>
      </c>
      <c r="P2542" s="1">
        <f>ROUND(_xlfn.PERCENTRANK.INC(customers[total_spend_usd],customers[[#This Row],[total_spend_usd]])*4+1,0)</f>
        <v>3</v>
      </c>
      <c r="Q2542" s="1">
        <v>333</v>
      </c>
      <c r="R2542" s="1" t="str">
        <f>_xlfn.XLOOKUP(Q2542,RFM[RFM Score],RFM[Client Segmentation])</f>
        <v>Potential Loyalist</v>
      </c>
    </row>
    <row r="2543" spans="1:18" x14ac:dyDescent="0.3">
      <c r="A2543" t="s">
        <v>2595</v>
      </c>
      <c r="B2543" t="s">
        <v>49</v>
      </c>
      <c r="C2543">
        <v>39</v>
      </c>
      <c r="D2543" t="s">
        <v>8068</v>
      </c>
      <c r="E2543" t="s">
        <v>8086</v>
      </c>
      <c r="F2543" t="s">
        <v>12</v>
      </c>
      <c r="G2543">
        <v>12</v>
      </c>
      <c r="H2543" s="1">
        <v>5255</v>
      </c>
      <c r="I2543">
        <v>67222</v>
      </c>
      <c r="J2543" s="1">
        <v>51</v>
      </c>
      <c r="K2543" t="s">
        <v>28</v>
      </c>
      <c r="L2543" t="s">
        <v>14</v>
      </c>
      <c r="M2543" t="s">
        <v>23</v>
      </c>
      <c r="N2543" s="1">
        <f xml:space="preserve"> ROUND((1 - _xlfn.PERCENTRANK.INC(customers[days_since_last_purchase],customers[[#This Row],[days_since_last_purchase]]))*4 +1,0)</f>
        <v>3</v>
      </c>
      <c r="O2543" s="1">
        <f>ROUND(_xlfn.PERCENTRANK.INC(customers[total_orders],customers[[#This Row],[total_orders]])*4+1,0)</f>
        <v>3</v>
      </c>
      <c r="P2543" s="1">
        <f>ROUND(_xlfn.PERCENTRANK.INC(customers[total_spend_usd],customers[[#This Row],[total_spend_usd]])*4+1,0)</f>
        <v>3</v>
      </c>
      <c r="Q2543" s="1">
        <v>333</v>
      </c>
      <c r="R2543" s="1" t="str">
        <f>_xlfn.XLOOKUP(Q2543,RFM[RFM Score],RFM[Client Segmentation])</f>
        <v>Potential Loyalist</v>
      </c>
    </row>
    <row r="2544" spans="1:18" x14ac:dyDescent="0.3">
      <c r="A2544" t="s">
        <v>2596</v>
      </c>
      <c r="B2544" t="s">
        <v>51</v>
      </c>
      <c r="C2544">
        <v>21</v>
      </c>
      <c r="D2544" t="s">
        <v>8069</v>
      </c>
      <c r="E2544" t="s">
        <v>8084</v>
      </c>
      <c r="F2544" t="s">
        <v>12</v>
      </c>
      <c r="G2544">
        <v>7</v>
      </c>
      <c r="H2544" s="1">
        <v>8187</v>
      </c>
      <c r="I2544">
        <v>61344</v>
      </c>
      <c r="J2544" s="1">
        <v>13</v>
      </c>
      <c r="K2544" t="s">
        <v>74</v>
      </c>
      <c r="L2544" t="s">
        <v>19</v>
      </c>
      <c r="M2544" t="s">
        <v>15</v>
      </c>
      <c r="N2544" s="1">
        <f xml:space="preserve"> ROUND((1 - _xlfn.PERCENTRANK.INC(customers[days_since_last_purchase],customers[[#This Row],[days_since_last_purchase]]))*4 +1,0)</f>
        <v>4</v>
      </c>
      <c r="O2544" s="1">
        <f>ROUND(_xlfn.PERCENTRANK.INC(customers[total_orders],customers[[#This Row],[total_orders]])*4+1,0)</f>
        <v>2</v>
      </c>
      <c r="P2544" s="1">
        <f>ROUND(_xlfn.PERCENTRANK.INC(customers[total_spend_usd],customers[[#This Row],[total_spend_usd]])*4+1,0)</f>
        <v>3</v>
      </c>
      <c r="Q2544" s="1">
        <v>423</v>
      </c>
      <c r="R2544" s="1" t="str">
        <f>_xlfn.XLOOKUP(Q2544,RFM[RFM Score],RFM[Client Segmentation])</f>
        <v>Potential Loyalist</v>
      </c>
    </row>
    <row r="2545" spans="1:18" x14ac:dyDescent="0.3">
      <c r="A2545" t="s">
        <v>2597</v>
      </c>
      <c r="B2545" t="s">
        <v>61</v>
      </c>
      <c r="C2545">
        <v>55</v>
      </c>
      <c r="D2545" t="s">
        <v>8072</v>
      </c>
      <c r="E2545" t="s">
        <v>8085</v>
      </c>
      <c r="F2545" t="s">
        <v>17</v>
      </c>
      <c r="G2545">
        <v>8</v>
      </c>
      <c r="H2545" s="1">
        <v>31596</v>
      </c>
      <c r="I2545">
        <v>263425</v>
      </c>
      <c r="J2545" s="1">
        <v>47</v>
      </c>
      <c r="K2545" t="s">
        <v>44</v>
      </c>
      <c r="L2545" t="s">
        <v>19</v>
      </c>
      <c r="M2545" t="s">
        <v>15</v>
      </c>
      <c r="N2545" s="1">
        <f xml:space="preserve"> ROUND((1 - _xlfn.PERCENTRANK.INC(customers[days_since_last_purchase],customers[[#This Row],[days_since_last_purchase]]))*4 +1,0)</f>
        <v>3</v>
      </c>
      <c r="O2545" s="1">
        <f>ROUND(_xlfn.PERCENTRANK.INC(customers[total_orders],customers[[#This Row],[total_orders]])*4+1,0)</f>
        <v>2</v>
      </c>
      <c r="P2545" s="1">
        <f>ROUND(_xlfn.PERCENTRANK.INC(customers[total_spend_usd],customers[[#This Row],[total_spend_usd]])*4+1,0)</f>
        <v>4</v>
      </c>
      <c r="Q2545" s="1">
        <v>324</v>
      </c>
      <c r="R2545" s="1" t="str">
        <f>_xlfn.XLOOKUP(Q2545,RFM[RFM Score],RFM[Client Segmentation])</f>
        <v>Need Attention</v>
      </c>
    </row>
    <row r="2546" spans="1:18" x14ac:dyDescent="0.3">
      <c r="A2546" t="s">
        <v>2598</v>
      </c>
      <c r="B2546" t="s">
        <v>123</v>
      </c>
      <c r="C2546">
        <v>51</v>
      </c>
      <c r="D2546" t="s">
        <v>8071</v>
      </c>
      <c r="E2546" t="s">
        <v>8084</v>
      </c>
      <c r="F2546" t="s">
        <v>12</v>
      </c>
      <c r="G2546">
        <v>45</v>
      </c>
      <c r="H2546" s="1">
        <v>3533</v>
      </c>
      <c r="I2546">
        <v>158648</v>
      </c>
      <c r="J2546" s="1">
        <v>64</v>
      </c>
      <c r="K2546" t="s">
        <v>25</v>
      </c>
      <c r="L2546" t="s">
        <v>19</v>
      </c>
      <c r="M2546" t="s">
        <v>23</v>
      </c>
      <c r="N2546" s="1">
        <f xml:space="preserve"> ROUND((1 - _xlfn.PERCENTRANK.INC(customers[days_since_last_purchase],customers[[#This Row],[days_since_last_purchase]]))*4 +1,0)</f>
        <v>2</v>
      </c>
      <c r="O2546" s="1">
        <f>ROUND(_xlfn.PERCENTRANK.INC(customers[total_orders],customers[[#This Row],[total_orders]])*4+1,0)</f>
        <v>5</v>
      </c>
      <c r="P2546" s="1">
        <f>ROUND(_xlfn.PERCENTRANK.INC(customers[total_spend_usd],customers[[#This Row],[total_spend_usd]])*4+1,0)</f>
        <v>4</v>
      </c>
      <c r="Q2546" s="1">
        <v>254</v>
      </c>
      <c r="R2546" s="1" t="str">
        <f>_xlfn.XLOOKUP(Q2546,RFM[RFM Score],RFM[Client Segmentation])</f>
        <v>At Risk</v>
      </c>
    </row>
    <row r="2547" spans="1:18" x14ac:dyDescent="0.3">
      <c r="A2547" t="s">
        <v>2599</v>
      </c>
      <c r="B2547" t="s">
        <v>68</v>
      </c>
      <c r="C2547">
        <v>34</v>
      </c>
      <c r="D2547" t="s">
        <v>8070</v>
      </c>
      <c r="E2547" t="s">
        <v>8084</v>
      </c>
      <c r="F2547" t="s">
        <v>17</v>
      </c>
      <c r="G2547">
        <v>2</v>
      </c>
      <c r="H2547" s="1">
        <v>10668</v>
      </c>
      <c r="I2547">
        <v>2244</v>
      </c>
      <c r="J2547" s="1">
        <v>72</v>
      </c>
      <c r="K2547" t="s">
        <v>52</v>
      </c>
      <c r="L2547" t="s">
        <v>22</v>
      </c>
      <c r="M2547" t="s">
        <v>15</v>
      </c>
      <c r="N2547" s="1">
        <f xml:space="preserve"> ROUND((1 - _xlfn.PERCENTRANK.INC(customers[days_since_last_purchase],customers[[#This Row],[days_since_last_purchase]]))*4 +1,0)</f>
        <v>2</v>
      </c>
      <c r="O2547" s="1">
        <f>ROUND(_xlfn.PERCENTRANK.INC(customers[total_orders],customers[[#This Row],[total_orders]])*4+1,0)</f>
        <v>1</v>
      </c>
      <c r="P2547" s="1">
        <f>ROUND(_xlfn.PERCENTRANK.INC(customers[total_spend_usd],customers[[#This Row],[total_spend_usd]])*4+1,0)</f>
        <v>1</v>
      </c>
      <c r="Q2547" s="1">
        <v>211</v>
      </c>
      <c r="R2547" s="1" t="str">
        <f>_xlfn.XLOOKUP(Q2547,RFM[RFM Score],RFM[Client Segmentation])</f>
        <v>Hibernating</v>
      </c>
    </row>
    <row r="2548" spans="1:18" x14ac:dyDescent="0.3">
      <c r="A2548" t="s">
        <v>2600</v>
      </c>
      <c r="B2548" t="s">
        <v>11</v>
      </c>
      <c r="C2548">
        <v>38</v>
      </c>
      <c r="D2548" t="s">
        <v>8068</v>
      </c>
      <c r="E2548" t="s">
        <v>8085</v>
      </c>
      <c r="F2548" t="s">
        <v>12</v>
      </c>
      <c r="G2548">
        <v>11</v>
      </c>
      <c r="H2548" s="1">
        <v>10093</v>
      </c>
      <c r="I2548">
        <v>119806</v>
      </c>
      <c r="J2548" s="1">
        <v>121</v>
      </c>
      <c r="K2548" t="s">
        <v>40</v>
      </c>
      <c r="L2548" t="s">
        <v>14</v>
      </c>
      <c r="M2548" t="s">
        <v>23</v>
      </c>
      <c r="N2548" s="1">
        <f xml:space="preserve"> ROUND((1 - _xlfn.PERCENTRANK.INC(customers[days_since_last_purchase],customers[[#This Row],[days_since_last_purchase]]))*4 +1,0)</f>
        <v>2</v>
      </c>
      <c r="O2548" s="1">
        <f>ROUND(_xlfn.PERCENTRANK.INC(customers[total_orders],customers[[#This Row],[total_orders]])*4+1,0)</f>
        <v>3</v>
      </c>
      <c r="P2548" s="1">
        <f>ROUND(_xlfn.PERCENTRANK.INC(customers[total_spend_usd],customers[[#This Row],[total_spend_usd]])*4+1,0)</f>
        <v>4</v>
      </c>
      <c r="Q2548" s="1">
        <v>234</v>
      </c>
      <c r="R2548" s="1" t="str">
        <f>_xlfn.XLOOKUP(Q2548,RFM[RFM Score],RFM[Client Segmentation])</f>
        <v>At Risk</v>
      </c>
    </row>
    <row r="2549" spans="1:18" x14ac:dyDescent="0.3">
      <c r="A2549" t="s">
        <v>2601</v>
      </c>
      <c r="B2549" t="s">
        <v>43</v>
      </c>
      <c r="C2549">
        <v>18</v>
      </c>
      <c r="D2549" t="s">
        <v>8069</v>
      </c>
      <c r="E2549" t="s">
        <v>8085</v>
      </c>
      <c r="F2549" t="s">
        <v>12</v>
      </c>
      <c r="G2549">
        <v>70</v>
      </c>
      <c r="H2549" s="1">
        <v>12738</v>
      </c>
      <c r="I2549">
        <v>833376</v>
      </c>
      <c r="J2549" s="1">
        <v>68</v>
      </c>
      <c r="K2549" t="s">
        <v>25</v>
      </c>
      <c r="L2549" t="s">
        <v>45</v>
      </c>
      <c r="M2549" t="s">
        <v>15</v>
      </c>
      <c r="N2549" s="1">
        <f xml:space="preserve"> ROUND((1 - _xlfn.PERCENTRANK.INC(customers[days_since_last_purchase],customers[[#This Row],[days_since_last_purchase]]))*4 +1,0)</f>
        <v>2</v>
      </c>
      <c r="O2549" s="1">
        <f>ROUND(_xlfn.PERCENTRANK.INC(customers[total_orders],customers[[#This Row],[total_orders]])*4+1,0)</f>
        <v>5</v>
      </c>
      <c r="P2549" s="1">
        <f>ROUND(_xlfn.PERCENTRANK.INC(customers[total_spend_usd],customers[[#This Row],[total_spend_usd]])*4+1,0)</f>
        <v>5</v>
      </c>
      <c r="Q2549" s="1">
        <v>255</v>
      </c>
      <c r="R2549" s="1" t="str">
        <f>_xlfn.XLOOKUP(Q2549,RFM[RFM Score],RFM[Client Segmentation])</f>
        <v>At Risk</v>
      </c>
    </row>
    <row r="2550" spans="1:18" x14ac:dyDescent="0.3">
      <c r="A2550" t="s">
        <v>2602</v>
      </c>
      <c r="B2550" t="s">
        <v>88</v>
      </c>
      <c r="C2550">
        <v>37</v>
      </c>
      <c r="D2550" t="s">
        <v>8068</v>
      </c>
      <c r="E2550" t="s">
        <v>8084</v>
      </c>
      <c r="F2550" t="s">
        <v>12</v>
      </c>
      <c r="G2550">
        <v>25</v>
      </c>
      <c r="H2550" s="1">
        <v>3377</v>
      </c>
      <c r="I2550">
        <v>87928</v>
      </c>
      <c r="J2550" s="1">
        <v>15</v>
      </c>
      <c r="K2550" t="s">
        <v>25</v>
      </c>
      <c r="L2550" t="s">
        <v>34</v>
      </c>
      <c r="M2550" t="s">
        <v>23</v>
      </c>
      <c r="N2550" s="1">
        <f xml:space="preserve"> ROUND((1 - _xlfn.PERCENTRANK.INC(customers[days_since_last_purchase],customers[[#This Row],[days_since_last_purchase]]))*4 +1,0)</f>
        <v>4</v>
      </c>
      <c r="O2550" s="1">
        <f>ROUND(_xlfn.PERCENTRANK.INC(customers[total_orders],customers[[#This Row],[total_orders]])*4+1,0)</f>
        <v>4</v>
      </c>
      <c r="P2550" s="1">
        <f>ROUND(_xlfn.PERCENTRANK.INC(customers[total_spend_usd],customers[[#This Row],[total_spend_usd]])*4+1,0)</f>
        <v>3</v>
      </c>
      <c r="Q2550" s="1">
        <v>443</v>
      </c>
      <c r="R2550" s="1" t="str">
        <f>_xlfn.XLOOKUP(Q2550,RFM[RFM Score],RFM[Client Segmentation])</f>
        <v>Need Attention</v>
      </c>
    </row>
    <row r="2551" spans="1:18" x14ac:dyDescent="0.3">
      <c r="A2551" t="s">
        <v>2603</v>
      </c>
      <c r="B2551" t="s">
        <v>43</v>
      </c>
      <c r="C2551">
        <v>42</v>
      </c>
      <c r="D2551" t="s">
        <v>8068</v>
      </c>
      <c r="E2551" t="s">
        <v>8087</v>
      </c>
      <c r="F2551" t="s">
        <v>17</v>
      </c>
      <c r="G2551">
        <v>12</v>
      </c>
      <c r="H2551" s="1">
        <v>2781</v>
      </c>
      <c r="I2551">
        <v>30897</v>
      </c>
      <c r="J2551" s="1">
        <v>2</v>
      </c>
      <c r="K2551" t="s">
        <v>18</v>
      </c>
      <c r="L2551" t="s">
        <v>34</v>
      </c>
      <c r="M2551" t="s">
        <v>15</v>
      </c>
      <c r="N2551" s="1">
        <f xml:space="preserve"> ROUND((1 - _xlfn.PERCENTRANK.INC(customers[days_since_last_purchase],customers[[#This Row],[days_since_last_purchase]]))*4 +1,0)</f>
        <v>5</v>
      </c>
      <c r="O2551" s="1">
        <f>ROUND(_xlfn.PERCENTRANK.INC(customers[total_orders],customers[[#This Row],[total_orders]])*4+1,0)</f>
        <v>3</v>
      </c>
      <c r="P2551" s="1">
        <f>ROUND(_xlfn.PERCENTRANK.INC(customers[total_spend_usd],customers[[#This Row],[total_spend_usd]])*4+1,0)</f>
        <v>2</v>
      </c>
      <c r="Q2551" s="1">
        <v>532</v>
      </c>
      <c r="R2551" s="1" t="str">
        <f>_xlfn.XLOOKUP(Q2551,RFM[RFM Score],RFM[Client Segmentation])</f>
        <v>Potential Loyalist</v>
      </c>
    </row>
    <row r="2552" spans="1:18" x14ac:dyDescent="0.3">
      <c r="A2552" t="s">
        <v>2604</v>
      </c>
      <c r="B2552" t="s">
        <v>49</v>
      </c>
      <c r="C2552">
        <v>25</v>
      </c>
      <c r="D2552" t="s">
        <v>8070</v>
      </c>
      <c r="E2552" t="s">
        <v>8087</v>
      </c>
      <c r="F2552" t="s">
        <v>12</v>
      </c>
      <c r="G2552">
        <v>4</v>
      </c>
      <c r="H2552" s="1">
        <v>2705</v>
      </c>
      <c r="I2552">
        <v>1093</v>
      </c>
      <c r="J2552" s="1">
        <v>16</v>
      </c>
      <c r="K2552" t="s">
        <v>31</v>
      </c>
      <c r="L2552" t="s">
        <v>14</v>
      </c>
      <c r="M2552" t="s">
        <v>23</v>
      </c>
      <c r="N2552" s="1">
        <f xml:space="preserve"> ROUND((1 - _xlfn.PERCENTRANK.INC(customers[days_since_last_purchase],customers[[#This Row],[days_since_last_purchase]]))*4 +1,0)</f>
        <v>4</v>
      </c>
      <c r="O2552" s="1">
        <f>ROUND(_xlfn.PERCENTRANK.INC(customers[total_orders],customers[[#This Row],[total_orders]])*4+1,0)</f>
        <v>2</v>
      </c>
      <c r="P2552" s="1">
        <f>ROUND(_xlfn.PERCENTRANK.INC(customers[total_spend_usd],customers[[#This Row],[total_spend_usd]])*4+1,0)</f>
        <v>1</v>
      </c>
      <c r="Q2552" s="1">
        <v>421</v>
      </c>
      <c r="R2552" s="1" t="str">
        <f>_xlfn.XLOOKUP(Q2552,RFM[RFM Score],RFM[Client Segmentation])</f>
        <v>New Customer</v>
      </c>
    </row>
    <row r="2553" spans="1:18" x14ac:dyDescent="0.3">
      <c r="A2553" t="s">
        <v>2605</v>
      </c>
      <c r="B2553" t="s">
        <v>11</v>
      </c>
      <c r="C2553">
        <v>28</v>
      </c>
      <c r="D2553" t="s">
        <v>8070</v>
      </c>
      <c r="E2553" t="s">
        <v>8086</v>
      </c>
      <c r="F2553" t="s">
        <v>12</v>
      </c>
      <c r="G2553">
        <v>15</v>
      </c>
      <c r="H2553" s="1">
        <v>35587</v>
      </c>
      <c r="I2553">
        <v>56744</v>
      </c>
      <c r="J2553" s="1">
        <v>98</v>
      </c>
      <c r="K2553" t="s">
        <v>52</v>
      </c>
      <c r="L2553" t="s">
        <v>45</v>
      </c>
      <c r="M2553" t="s">
        <v>23</v>
      </c>
      <c r="N2553" s="1">
        <f xml:space="preserve"> ROUND((1 - _xlfn.PERCENTRANK.INC(customers[days_since_last_purchase],customers[[#This Row],[days_since_last_purchase]]))*4 +1,0)</f>
        <v>2</v>
      </c>
      <c r="O2553" s="1">
        <f>ROUND(_xlfn.PERCENTRANK.INC(customers[total_orders],customers[[#This Row],[total_orders]])*4+1,0)</f>
        <v>3</v>
      </c>
      <c r="P2553" s="1">
        <f>ROUND(_xlfn.PERCENTRANK.INC(customers[total_spend_usd],customers[[#This Row],[total_spend_usd]])*4+1,0)</f>
        <v>3</v>
      </c>
      <c r="Q2553" s="1">
        <v>233</v>
      </c>
      <c r="R2553" s="1" t="str">
        <f>_xlfn.XLOOKUP(Q2553,RFM[RFM Score],RFM[Client Segmentation])</f>
        <v>Hibernating</v>
      </c>
    </row>
    <row r="2554" spans="1:18" x14ac:dyDescent="0.3">
      <c r="A2554" t="s">
        <v>2606</v>
      </c>
      <c r="B2554" t="s">
        <v>11</v>
      </c>
      <c r="C2554">
        <v>27</v>
      </c>
      <c r="D2554" t="s">
        <v>8070</v>
      </c>
      <c r="E2554" t="s">
        <v>8084</v>
      </c>
      <c r="F2554" t="s">
        <v>12</v>
      </c>
      <c r="G2554">
        <v>4</v>
      </c>
      <c r="H2554" s="1">
        <v>7265</v>
      </c>
      <c r="I2554">
        <v>28291</v>
      </c>
      <c r="J2554" s="1">
        <v>321</v>
      </c>
      <c r="K2554" t="s">
        <v>124</v>
      </c>
      <c r="L2554" t="s">
        <v>14</v>
      </c>
      <c r="M2554" t="s">
        <v>23</v>
      </c>
      <c r="N2554" s="1">
        <f xml:space="preserve"> ROUND((1 - _xlfn.PERCENTRANK.INC(customers[days_since_last_purchase],customers[[#This Row],[days_since_last_purchase]]))*4 +1,0)</f>
        <v>1</v>
      </c>
      <c r="O2554" s="1">
        <f>ROUND(_xlfn.PERCENTRANK.INC(customers[total_orders],customers[[#This Row],[total_orders]])*4+1,0)</f>
        <v>2</v>
      </c>
      <c r="P2554" s="1">
        <f>ROUND(_xlfn.PERCENTRANK.INC(customers[total_spend_usd],customers[[#This Row],[total_spend_usd]])*4+1,0)</f>
        <v>2</v>
      </c>
      <c r="Q2554" s="1">
        <v>122</v>
      </c>
      <c r="R2554" s="1" t="str">
        <f>_xlfn.XLOOKUP(Q2554,RFM[RFM Score],RFM[Client Segmentation])</f>
        <v>Hibernating</v>
      </c>
    </row>
    <row r="2555" spans="1:18" x14ac:dyDescent="0.3">
      <c r="A2555" t="s">
        <v>2607</v>
      </c>
      <c r="B2555" t="s">
        <v>11</v>
      </c>
      <c r="C2555">
        <v>18</v>
      </c>
      <c r="D2555" t="s">
        <v>8069</v>
      </c>
      <c r="E2555" t="s">
        <v>8086</v>
      </c>
      <c r="F2555" t="s">
        <v>17</v>
      </c>
      <c r="G2555">
        <v>23</v>
      </c>
      <c r="H2555" s="1">
        <v>18058</v>
      </c>
      <c r="I2555">
        <v>392051</v>
      </c>
      <c r="J2555" s="1">
        <v>7</v>
      </c>
      <c r="K2555" t="s">
        <v>44</v>
      </c>
      <c r="L2555" t="s">
        <v>14</v>
      </c>
      <c r="M2555" t="s">
        <v>23</v>
      </c>
      <c r="N2555" s="1">
        <f xml:space="preserve"> ROUND((1 - _xlfn.PERCENTRANK.INC(customers[days_since_last_purchase],customers[[#This Row],[days_since_last_purchase]]))*4 +1,0)</f>
        <v>5</v>
      </c>
      <c r="O2555" s="1">
        <f>ROUND(_xlfn.PERCENTRANK.INC(customers[total_orders],customers[[#This Row],[total_orders]])*4+1,0)</f>
        <v>4</v>
      </c>
      <c r="P2555" s="1">
        <f>ROUND(_xlfn.PERCENTRANK.INC(customers[total_spend_usd],customers[[#This Row],[total_spend_usd]])*4+1,0)</f>
        <v>5</v>
      </c>
      <c r="Q2555" s="1">
        <v>545</v>
      </c>
      <c r="R2555" s="1" t="str">
        <f>_xlfn.XLOOKUP(Q2555,RFM[RFM Score],RFM[Client Segmentation])</f>
        <v>Champion</v>
      </c>
    </row>
    <row r="2556" spans="1:18" x14ac:dyDescent="0.3">
      <c r="A2556" t="s">
        <v>2608</v>
      </c>
      <c r="B2556" t="s">
        <v>11</v>
      </c>
      <c r="C2556">
        <v>25</v>
      </c>
      <c r="D2556" t="s">
        <v>8070</v>
      </c>
      <c r="E2556" t="s">
        <v>8084</v>
      </c>
      <c r="F2556" t="s">
        <v>17</v>
      </c>
      <c r="G2556">
        <v>7</v>
      </c>
      <c r="H2556" s="1">
        <v>13867</v>
      </c>
      <c r="I2556">
        <v>101999</v>
      </c>
      <c r="J2556" s="1">
        <v>34</v>
      </c>
      <c r="K2556" t="s">
        <v>28</v>
      </c>
      <c r="L2556" t="s">
        <v>19</v>
      </c>
      <c r="M2556" t="s">
        <v>23</v>
      </c>
      <c r="N2556" s="1">
        <f xml:space="preserve"> ROUND((1 - _xlfn.PERCENTRANK.INC(customers[days_since_last_purchase],customers[[#This Row],[days_since_last_purchase]]))*4 +1,0)</f>
        <v>3</v>
      </c>
      <c r="O2556" s="1">
        <f>ROUND(_xlfn.PERCENTRANK.INC(customers[total_orders],customers[[#This Row],[total_orders]])*4+1,0)</f>
        <v>2</v>
      </c>
      <c r="P2556" s="1">
        <f>ROUND(_xlfn.PERCENTRANK.INC(customers[total_spend_usd],customers[[#This Row],[total_spend_usd]])*4+1,0)</f>
        <v>3</v>
      </c>
      <c r="Q2556" s="1">
        <v>323</v>
      </c>
      <c r="R2556" s="1" t="str">
        <f>_xlfn.XLOOKUP(Q2556,RFM[RFM Score],RFM[Client Segmentation])</f>
        <v>Potential Loyalist</v>
      </c>
    </row>
    <row r="2557" spans="1:18" x14ac:dyDescent="0.3">
      <c r="A2557" t="s">
        <v>2609</v>
      </c>
      <c r="B2557" t="s">
        <v>11</v>
      </c>
      <c r="C2557">
        <v>26</v>
      </c>
      <c r="D2557" t="s">
        <v>8070</v>
      </c>
      <c r="E2557" t="s">
        <v>8084</v>
      </c>
      <c r="F2557" t="s">
        <v>17</v>
      </c>
      <c r="G2557">
        <v>2</v>
      </c>
      <c r="H2557" s="1">
        <v>10194</v>
      </c>
      <c r="I2557">
        <v>23046</v>
      </c>
      <c r="J2557" s="1">
        <v>6</v>
      </c>
      <c r="K2557" t="s">
        <v>52</v>
      </c>
      <c r="L2557" t="s">
        <v>45</v>
      </c>
      <c r="M2557" t="s">
        <v>15</v>
      </c>
      <c r="N2557" s="1">
        <f xml:space="preserve"> ROUND((1 - _xlfn.PERCENTRANK.INC(customers[days_since_last_purchase],customers[[#This Row],[days_since_last_purchase]]))*4 +1,0)</f>
        <v>5</v>
      </c>
      <c r="O2557" s="1">
        <f>ROUND(_xlfn.PERCENTRANK.INC(customers[total_orders],customers[[#This Row],[total_orders]])*4+1,0)</f>
        <v>1</v>
      </c>
      <c r="P2557" s="1">
        <f>ROUND(_xlfn.PERCENTRANK.INC(customers[total_spend_usd],customers[[#This Row],[total_spend_usd]])*4+1,0)</f>
        <v>2</v>
      </c>
      <c r="Q2557" s="1">
        <v>512</v>
      </c>
      <c r="R2557" s="1" t="str">
        <f>_xlfn.XLOOKUP(Q2557,RFM[RFM Score],RFM[Client Segmentation])</f>
        <v>New Customer</v>
      </c>
    </row>
    <row r="2558" spans="1:18" x14ac:dyDescent="0.3">
      <c r="A2558" t="s">
        <v>2610</v>
      </c>
      <c r="B2558" t="s">
        <v>27</v>
      </c>
      <c r="C2558">
        <v>50</v>
      </c>
      <c r="D2558" t="s">
        <v>8071</v>
      </c>
      <c r="E2558" t="s">
        <v>8086</v>
      </c>
      <c r="F2558" t="s">
        <v>17</v>
      </c>
      <c r="G2558">
        <v>31</v>
      </c>
      <c r="H2558" s="1">
        <v>10392</v>
      </c>
      <c r="I2558">
        <v>288049</v>
      </c>
      <c r="J2558" s="1">
        <v>38</v>
      </c>
      <c r="K2558" t="s">
        <v>28</v>
      </c>
      <c r="L2558" t="s">
        <v>19</v>
      </c>
      <c r="M2558" t="s">
        <v>23</v>
      </c>
      <c r="N2558" s="1">
        <f xml:space="preserve"> ROUND((1 - _xlfn.PERCENTRANK.INC(customers[days_since_last_purchase],customers[[#This Row],[days_since_last_purchase]]))*4 +1,0)</f>
        <v>3</v>
      </c>
      <c r="O2558" s="1">
        <f>ROUND(_xlfn.PERCENTRANK.INC(customers[total_orders],customers[[#This Row],[total_orders]])*4+1,0)</f>
        <v>4</v>
      </c>
      <c r="P2558" s="1">
        <f>ROUND(_xlfn.PERCENTRANK.INC(customers[total_spend_usd],customers[[#This Row],[total_spend_usd]])*4+1,0)</f>
        <v>4</v>
      </c>
      <c r="Q2558" s="1">
        <v>344</v>
      </c>
      <c r="R2558" s="1" t="str">
        <f>_xlfn.XLOOKUP(Q2558,RFM[RFM Score],RFM[Client Segmentation])</f>
        <v>Loyal Customer</v>
      </c>
    </row>
    <row r="2559" spans="1:18" x14ac:dyDescent="0.3">
      <c r="A2559" t="s">
        <v>2611</v>
      </c>
      <c r="B2559" t="s">
        <v>51</v>
      </c>
      <c r="C2559">
        <v>29</v>
      </c>
      <c r="D2559" t="s">
        <v>8070</v>
      </c>
      <c r="E2559" t="s">
        <v>8084</v>
      </c>
      <c r="F2559" t="s">
        <v>12</v>
      </c>
      <c r="G2559">
        <v>1</v>
      </c>
      <c r="H2559" s="1">
        <v>5083</v>
      </c>
      <c r="I2559">
        <v>4428</v>
      </c>
      <c r="J2559" s="1">
        <v>100</v>
      </c>
      <c r="K2559" t="s">
        <v>44</v>
      </c>
      <c r="L2559" t="s">
        <v>14</v>
      </c>
      <c r="M2559" t="s">
        <v>15</v>
      </c>
      <c r="N2559" s="1">
        <f xml:space="preserve"> ROUND((1 - _xlfn.PERCENTRANK.INC(customers[days_since_last_purchase],customers[[#This Row],[days_since_last_purchase]]))*4 +1,0)</f>
        <v>2</v>
      </c>
      <c r="O2559" s="1">
        <f>ROUND(_xlfn.PERCENTRANK.INC(customers[total_orders],customers[[#This Row],[total_orders]])*4+1,0)</f>
        <v>1</v>
      </c>
      <c r="P2559" s="1">
        <f>ROUND(_xlfn.PERCENTRANK.INC(customers[total_spend_usd],customers[[#This Row],[total_spend_usd]])*4+1,0)</f>
        <v>1</v>
      </c>
      <c r="Q2559" s="1">
        <v>211</v>
      </c>
      <c r="R2559" s="1" t="str">
        <f>_xlfn.XLOOKUP(Q2559,RFM[RFM Score],RFM[Client Segmentation])</f>
        <v>Hibernating</v>
      </c>
    </row>
    <row r="2560" spans="1:18" x14ac:dyDescent="0.3">
      <c r="A2560" t="s">
        <v>2612</v>
      </c>
      <c r="B2560" t="s">
        <v>33</v>
      </c>
      <c r="C2560">
        <v>27</v>
      </c>
      <c r="D2560" t="s">
        <v>8070</v>
      </c>
      <c r="E2560" t="s">
        <v>8084</v>
      </c>
      <c r="F2560" t="s">
        <v>12</v>
      </c>
      <c r="G2560">
        <v>3</v>
      </c>
      <c r="H2560" s="1">
        <v>2954</v>
      </c>
      <c r="I2560">
        <v>782</v>
      </c>
      <c r="J2560" s="1">
        <v>1</v>
      </c>
      <c r="K2560" t="s">
        <v>25</v>
      </c>
      <c r="L2560" t="s">
        <v>22</v>
      </c>
      <c r="M2560" t="s">
        <v>23</v>
      </c>
      <c r="N2560" s="1">
        <f xml:space="preserve"> ROUND((1 - _xlfn.PERCENTRANK.INC(customers[days_since_last_purchase],customers[[#This Row],[days_since_last_purchase]]))*4 +1,0)</f>
        <v>5</v>
      </c>
      <c r="O2560" s="1">
        <f>ROUND(_xlfn.PERCENTRANK.INC(customers[total_orders],customers[[#This Row],[total_orders]])*4+1,0)</f>
        <v>1</v>
      </c>
      <c r="P2560" s="1">
        <f>ROUND(_xlfn.PERCENTRANK.INC(customers[total_spend_usd],customers[[#This Row],[total_spend_usd]])*4+1,0)</f>
        <v>1</v>
      </c>
      <c r="Q2560" s="1">
        <v>511</v>
      </c>
      <c r="R2560" s="1" t="str">
        <f>_xlfn.XLOOKUP(Q2560,RFM[RFM Score],RFM[Client Segmentation])</f>
        <v>New Customer</v>
      </c>
    </row>
    <row r="2561" spans="1:18" x14ac:dyDescent="0.3">
      <c r="A2561" t="s">
        <v>2613</v>
      </c>
      <c r="B2561" t="s">
        <v>43</v>
      </c>
      <c r="C2561">
        <v>35</v>
      </c>
      <c r="D2561" t="s">
        <v>8068</v>
      </c>
      <c r="E2561" t="s">
        <v>8084</v>
      </c>
      <c r="F2561" t="s">
        <v>17</v>
      </c>
      <c r="G2561">
        <v>25</v>
      </c>
      <c r="H2561" s="1">
        <v>5914</v>
      </c>
      <c r="I2561">
        <v>142082</v>
      </c>
      <c r="J2561" s="1">
        <v>165</v>
      </c>
      <c r="K2561" t="s">
        <v>21</v>
      </c>
      <c r="L2561" t="s">
        <v>34</v>
      </c>
      <c r="M2561" t="s">
        <v>23</v>
      </c>
      <c r="N2561" s="1">
        <f xml:space="preserve"> ROUND((1 - _xlfn.PERCENTRANK.INC(customers[days_since_last_purchase],customers[[#This Row],[days_since_last_purchase]]))*4 +1,0)</f>
        <v>1</v>
      </c>
      <c r="O2561" s="1">
        <f>ROUND(_xlfn.PERCENTRANK.INC(customers[total_orders],customers[[#This Row],[total_orders]])*4+1,0)</f>
        <v>4</v>
      </c>
      <c r="P2561" s="1">
        <f>ROUND(_xlfn.PERCENTRANK.INC(customers[total_spend_usd],customers[[#This Row],[total_spend_usd]])*4+1,0)</f>
        <v>4</v>
      </c>
      <c r="Q2561" s="1">
        <v>144</v>
      </c>
      <c r="R2561" s="1" t="str">
        <f>_xlfn.XLOOKUP(Q2561,RFM[RFM Score],RFM[Client Segmentation])</f>
        <v>Cannot Lose Them</v>
      </c>
    </row>
    <row r="2562" spans="1:18" x14ac:dyDescent="0.3">
      <c r="A2562" t="s">
        <v>2614</v>
      </c>
      <c r="B2562" t="s">
        <v>11</v>
      </c>
      <c r="C2562">
        <v>22</v>
      </c>
      <c r="D2562" t="s">
        <v>8069</v>
      </c>
      <c r="E2562" t="s">
        <v>8086</v>
      </c>
      <c r="F2562" t="s">
        <v>17</v>
      </c>
      <c r="G2562">
        <v>1</v>
      </c>
      <c r="H2562" s="1">
        <v>1699</v>
      </c>
      <c r="I2562">
        <v>15284</v>
      </c>
      <c r="J2562" s="1">
        <v>15</v>
      </c>
      <c r="K2562" t="s">
        <v>18</v>
      </c>
      <c r="L2562" t="s">
        <v>22</v>
      </c>
      <c r="M2562" t="s">
        <v>23</v>
      </c>
      <c r="N2562" s="1">
        <f xml:space="preserve"> ROUND((1 - _xlfn.PERCENTRANK.INC(customers[days_since_last_purchase],customers[[#This Row],[days_since_last_purchase]]))*4 +1,0)</f>
        <v>4</v>
      </c>
      <c r="O2562" s="1">
        <f>ROUND(_xlfn.PERCENTRANK.INC(customers[total_orders],customers[[#This Row],[total_orders]])*4+1,0)</f>
        <v>1</v>
      </c>
      <c r="P2562" s="1">
        <f>ROUND(_xlfn.PERCENTRANK.INC(customers[total_spend_usd],customers[[#This Row],[total_spend_usd]])*4+1,0)</f>
        <v>2</v>
      </c>
      <c r="Q2562" s="1">
        <v>412</v>
      </c>
      <c r="R2562" s="1" t="str">
        <f>_xlfn.XLOOKUP(Q2562,RFM[RFM Score],RFM[Client Segmentation])</f>
        <v>New Customer</v>
      </c>
    </row>
    <row r="2563" spans="1:18" x14ac:dyDescent="0.3">
      <c r="A2563" t="s">
        <v>2615</v>
      </c>
      <c r="B2563" t="s">
        <v>61</v>
      </c>
      <c r="C2563">
        <v>41</v>
      </c>
      <c r="D2563" t="s">
        <v>8068</v>
      </c>
      <c r="E2563" t="s">
        <v>8084</v>
      </c>
      <c r="F2563" t="s">
        <v>12</v>
      </c>
      <c r="G2563">
        <v>3</v>
      </c>
      <c r="H2563" s="1">
        <v>2369</v>
      </c>
      <c r="I2563">
        <v>6372</v>
      </c>
      <c r="J2563" s="1">
        <v>39</v>
      </c>
      <c r="K2563" t="s">
        <v>28</v>
      </c>
      <c r="L2563" t="s">
        <v>19</v>
      </c>
      <c r="M2563" t="s">
        <v>15</v>
      </c>
      <c r="N2563" s="1">
        <f xml:space="preserve"> ROUND((1 - _xlfn.PERCENTRANK.INC(customers[days_since_last_purchase],customers[[#This Row],[days_since_last_purchase]]))*4 +1,0)</f>
        <v>3</v>
      </c>
      <c r="O2563" s="1">
        <f>ROUND(_xlfn.PERCENTRANK.INC(customers[total_orders],customers[[#This Row],[total_orders]])*4+1,0)</f>
        <v>1</v>
      </c>
      <c r="P2563" s="1">
        <f>ROUND(_xlfn.PERCENTRANK.INC(customers[total_spend_usd],customers[[#This Row],[total_spend_usd]])*4+1,0)</f>
        <v>1</v>
      </c>
      <c r="Q2563" s="1">
        <v>311</v>
      </c>
      <c r="R2563" s="1" t="str">
        <f>_xlfn.XLOOKUP(Q2563,RFM[RFM Score],RFM[Client Segmentation])</f>
        <v>New Customer</v>
      </c>
    </row>
    <row r="2564" spans="1:18" x14ac:dyDescent="0.3">
      <c r="A2564" t="s">
        <v>2616</v>
      </c>
      <c r="B2564" t="s">
        <v>11</v>
      </c>
      <c r="C2564">
        <v>18</v>
      </c>
      <c r="D2564" t="s">
        <v>8069</v>
      </c>
      <c r="E2564" t="s">
        <v>8085</v>
      </c>
      <c r="F2564" t="s">
        <v>12</v>
      </c>
      <c r="G2564">
        <v>7</v>
      </c>
      <c r="H2564" s="1">
        <v>29638</v>
      </c>
      <c r="I2564">
        <v>198604</v>
      </c>
      <c r="J2564" s="1">
        <v>24</v>
      </c>
      <c r="K2564" t="s">
        <v>21</v>
      </c>
      <c r="L2564" t="s">
        <v>45</v>
      </c>
      <c r="M2564" t="s">
        <v>23</v>
      </c>
      <c r="N2564" s="1">
        <f xml:space="preserve"> ROUND((1 - _xlfn.PERCENTRANK.INC(customers[days_since_last_purchase],customers[[#This Row],[days_since_last_purchase]]))*4 +1,0)</f>
        <v>4</v>
      </c>
      <c r="O2564" s="1">
        <f>ROUND(_xlfn.PERCENTRANK.INC(customers[total_orders],customers[[#This Row],[total_orders]])*4+1,0)</f>
        <v>2</v>
      </c>
      <c r="P2564" s="1">
        <f>ROUND(_xlfn.PERCENTRANK.INC(customers[total_spend_usd],customers[[#This Row],[total_spend_usd]])*4+1,0)</f>
        <v>4</v>
      </c>
      <c r="Q2564" s="1">
        <v>424</v>
      </c>
      <c r="R2564" s="1" t="str">
        <f>_xlfn.XLOOKUP(Q2564,RFM[RFM Score],RFM[Client Segmentation])</f>
        <v>Promising</v>
      </c>
    </row>
    <row r="2565" spans="1:18" x14ac:dyDescent="0.3">
      <c r="A2565" t="s">
        <v>2617</v>
      </c>
      <c r="B2565" t="s">
        <v>96</v>
      </c>
      <c r="C2565">
        <v>29</v>
      </c>
      <c r="D2565" t="s">
        <v>8070</v>
      </c>
      <c r="E2565" t="s">
        <v>8086</v>
      </c>
      <c r="F2565" t="s">
        <v>17</v>
      </c>
      <c r="G2565">
        <v>44</v>
      </c>
      <c r="H2565" s="1">
        <v>18637</v>
      </c>
      <c r="I2565">
        <v>721191</v>
      </c>
      <c r="J2565" s="1">
        <v>33</v>
      </c>
      <c r="K2565" t="s">
        <v>40</v>
      </c>
      <c r="L2565" t="s">
        <v>14</v>
      </c>
      <c r="M2565" t="s">
        <v>15</v>
      </c>
      <c r="N2565" s="1">
        <f xml:space="preserve"> ROUND((1 - _xlfn.PERCENTRANK.INC(customers[days_since_last_purchase],customers[[#This Row],[days_since_last_purchase]]))*4 +1,0)</f>
        <v>3</v>
      </c>
      <c r="O2565" s="1">
        <f>ROUND(_xlfn.PERCENTRANK.INC(customers[total_orders],customers[[#This Row],[total_orders]])*4+1,0)</f>
        <v>5</v>
      </c>
      <c r="P2565" s="1">
        <f>ROUND(_xlfn.PERCENTRANK.INC(customers[total_spend_usd],customers[[#This Row],[total_spend_usd]])*4+1,0)</f>
        <v>5</v>
      </c>
      <c r="Q2565" s="1">
        <v>355</v>
      </c>
      <c r="R2565" s="1" t="str">
        <f>_xlfn.XLOOKUP(Q2565,RFM[RFM Score],RFM[Client Segmentation])</f>
        <v>Loyal Customer</v>
      </c>
    </row>
    <row r="2566" spans="1:18" x14ac:dyDescent="0.3">
      <c r="A2566" t="s">
        <v>2618</v>
      </c>
      <c r="B2566" t="s">
        <v>43</v>
      </c>
      <c r="C2566">
        <v>24</v>
      </c>
      <c r="D2566" t="s">
        <v>8069</v>
      </c>
      <c r="E2566" t="s">
        <v>8084</v>
      </c>
      <c r="F2566" t="s">
        <v>17</v>
      </c>
      <c r="G2566">
        <v>8</v>
      </c>
      <c r="H2566" s="1">
        <v>9537</v>
      </c>
      <c r="I2566">
        <v>77616</v>
      </c>
      <c r="J2566" s="1">
        <v>3</v>
      </c>
      <c r="K2566" t="s">
        <v>18</v>
      </c>
      <c r="L2566" t="s">
        <v>34</v>
      </c>
      <c r="M2566" t="s">
        <v>23</v>
      </c>
      <c r="N2566" s="1">
        <f xml:space="preserve"> ROUND((1 - _xlfn.PERCENTRANK.INC(customers[days_since_last_purchase],customers[[#This Row],[days_since_last_purchase]]))*4 +1,0)</f>
        <v>5</v>
      </c>
      <c r="O2566" s="1">
        <f>ROUND(_xlfn.PERCENTRANK.INC(customers[total_orders],customers[[#This Row],[total_orders]])*4+1,0)</f>
        <v>2</v>
      </c>
      <c r="P2566" s="1">
        <f>ROUND(_xlfn.PERCENTRANK.INC(customers[total_spend_usd],customers[[#This Row],[total_spend_usd]])*4+1,0)</f>
        <v>3</v>
      </c>
      <c r="Q2566" s="1">
        <v>523</v>
      </c>
      <c r="R2566" s="1" t="str">
        <f>_xlfn.XLOOKUP(Q2566,RFM[RFM Score],RFM[Client Segmentation])</f>
        <v>Promising</v>
      </c>
    </row>
    <row r="2567" spans="1:18" x14ac:dyDescent="0.3">
      <c r="A2567" t="s">
        <v>2619</v>
      </c>
      <c r="B2567" t="s">
        <v>11</v>
      </c>
      <c r="C2567">
        <v>25</v>
      </c>
      <c r="D2567" t="s">
        <v>8070</v>
      </c>
      <c r="E2567" t="s">
        <v>8085</v>
      </c>
      <c r="F2567" t="s">
        <v>12</v>
      </c>
      <c r="G2567">
        <v>13</v>
      </c>
      <c r="H2567" s="1">
        <v>491</v>
      </c>
      <c r="I2567">
        <v>61771</v>
      </c>
      <c r="J2567" s="1">
        <v>271</v>
      </c>
      <c r="K2567" t="s">
        <v>28</v>
      </c>
      <c r="L2567" t="s">
        <v>19</v>
      </c>
      <c r="M2567" t="s">
        <v>23</v>
      </c>
      <c r="N2567" s="1">
        <f xml:space="preserve"> ROUND((1 - _xlfn.PERCENTRANK.INC(customers[days_since_last_purchase],customers[[#This Row],[days_since_last_purchase]]))*4 +1,0)</f>
        <v>1</v>
      </c>
      <c r="O2567" s="1">
        <f>ROUND(_xlfn.PERCENTRANK.INC(customers[total_orders],customers[[#This Row],[total_orders]])*4+1,0)</f>
        <v>3</v>
      </c>
      <c r="P2567" s="1">
        <f>ROUND(_xlfn.PERCENTRANK.INC(customers[total_spend_usd],customers[[#This Row],[total_spend_usd]])*4+1,0)</f>
        <v>3</v>
      </c>
      <c r="Q2567" s="1">
        <v>133</v>
      </c>
      <c r="R2567" s="1" t="str">
        <f>_xlfn.XLOOKUP(Q2567,RFM[RFM Score],RFM[Client Segmentation])</f>
        <v>At Risk</v>
      </c>
    </row>
    <row r="2568" spans="1:18" x14ac:dyDescent="0.3">
      <c r="A2568" t="s">
        <v>2620</v>
      </c>
      <c r="B2568" t="s">
        <v>27</v>
      </c>
      <c r="C2568">
        <v>28</v>
      </c>
      <c r="D2568" t="s">
        <v>8070</v>
      </c>
      <c r="E2568" t="s">
        <v>8084</v>
      </c>
      <c r="F2568" t="s">
        <v>17</v>
      </c>
      <c r="G2568">
        <v>31</v>
      </c>
      <c r="H2568" s="1">
        <v>16763</v>
      </c>
      <c r="I2568">
        <v>519645</v>
      </c>
      <c r="J2568" s="1">
        <v>23</v>
      </c>
      <c r="K2568" t="s">
        <v>28</v>
      </c>
      <c r="L2568" t="s">
        <v>19</v>
      </c>
      <c r="M2568" t="s">
        <v>15</v>
      </c>
      <c r="N2568" s="1">
        <f xml:space="preserve"> ROUND((1 - _xlfn.PERCENTRANK.INC(customers[days_since_last_purchase],customers[[#This Row],[days_since_last_purchase]]))*4 +1,0)</f>
        <v>4</v>
      </c>
      <c r="O2568" s="1">
        <f>ROUND(_xlfn.PERCENTRANK.INC(customers[total_orders],customers[[#This Row],[total_orders]])*4+1,0)</f>
        <v>4</v>
      </c>
      <c r="P2568" s="1">
        <f>ROUND(_xlfn.PERCENTRANK.INC(customers[total_spend_usd],customers[[#This Row],[total_spend_usd]])*4+1,0)</f>
        <v>5</v>
      </c>
      <c r="Q2568" s="1">
        <v>445</v>
      </c>
      <c r="R2568" s="1" t="str">
        <f>_xlfn.XLOOKUP(Q2568,RFM[RFM Score],RFM[Client Segmentation])</f>
        <v>Champion</v>
      </c>
    </row>
    <row r="2569" spans="1:18" x14ac:dyDescent="0.3">
      <c r="A2569" t="s">
        <v>2621</v>
      </c>
      <c r="B2569" t="s">
        <v>11</v>
      </c>
      <c r="C2569">
        <v>32</v>
      </c>
      <c r="D2569" t="s">
        <v>8070</v>
      </c>
      <c r="E2569" t="s">
        <v>8084</v>
      </c>
      <c r="F2569" t="s">
        <v>12</v>
      </c>
      <c r="G2569">
        <v>9</v>
      </c>
      <c r="H2569" s="1">
        <v>2912</v>
      </c>
      <c r="I2569">
        <v>28648</v>
      </c>
      <c r="J2569" s="1">
        <v>74</v>
      </c>
      <c r="K2569" t="s">
        <v>25</v>
      </c>
      <c r="L2569" t="s">
        <v>19</v>
      </c>
      <c r="M2569" t="s">
        <v>15</v>
      </c>
      <c r="N2569" s="1">
        <f xml:space="preserve"> ROUND((1 - _xlfn.PERCENTRANK.INC(customers[days_since_last_purchase],customers[[#This Row],[days_since_last_purchase]]))*4 +1,0)</f>
        <v>2</v>
      </c>
      <c r="O2569" s="1">
        <f>ROUND(_xlfn.PERCENTRANK.INC(customers[total_orders],customers[[#This Row],[total_orders]])*4+1,0)</f>
        <v>2</v>
      </c>
      <c r="P2569" s="1">
        <f>ROUND(_xlfn.PERCENTRANK.INC(customers[total_spend_usd],customers[[#This Row],[total_spend_usd]])*4+1,0)</f>
        <v>2</v>
      </c>
      <c r="Q2569" s="1">
        <v>222</v>
      </c>
      <c r="R2569" s="1" t="str">
        <f>_xlfn.XLOOKUP(Q2569,RFM[RFM Score],RFM[Client Segmentation])</f>
        <v>Hibernating</v>
      </c>
    </row>
    <row r="2570" spans="1:18" x14ac:dyDescent="0.3">
      <c r="A2570" t="s">
        <v>2622</v>
      </c>
      <c r="B2570" t="s">
        <v>96</v>
      </c>
      <c r="C2570">
        <v>42</v>
      </c>
      <c r="D2570" t="s">
        <v>8068</v>
      </c>
      <c r="E2570" t="s">
        <v>8085</v>
      </c>
      <c r="F2570" t="s">
        <v>17</v>
      </c>
      <c r="G2570">
        <v>1</v>
      </c>
      <c r="H2570" s="1">
        <v>6111</v>
      </c>
      <c r="I2570">
        <v>5689</v>
      </c>
      <c r="J2570" s="1">
        <v>0</v>
      </c>
      <c r="K2570" t="s">
        <v>21</v>
      </c>
      <c r="L2570" t="s">
        <v>47</v>
      </c>
      <c r="M2570" t="s">
        <v>23</v>
      </c>
      <c r="N2570" s="1">
        <f xml:space="preserve"> ROUND((1 - _xlfn.PERCENTRANK.INC(customers[days_since_last_purchase],customers[[#This Row],[days_since_last_purchase]]))*4 +1,0)</f>
        <v>5</v>
      </c>
      <c r="O2570" s="1">
        <f>ROUND(_xlfn.PERCENTRANK.INC(customers[total_orders],customers[[#This Row],[total_orders]])*4+1,0)</f>
        <v>1</v>
      </c>
      <c r="P2570" s="1">
        <f>ROUND(_xlfn.PERCENTRANK.INC(customers[total_spend_usd],customers[[#This Row],[total_spend_usd]])*4+1,0)</f>
        <v>1</v>
      </c>
      <c r="Q2570" s="1">
        <v>511</v>
      </c>
      <c r="R2570" s="1" t="str">
        <f>_xlfn.XLOOKUP(Q2570,RFM[RFM Score],RFM[Client Segmentation])</f>
        <v>New Customer</v>
      </c>
    </row>
    <row r="2571" spans="1:18" x14ac:dyDescent="0.3">
      <c r="A2571" t="s">
        <v>2623</v>
      </c>
      <c r="B2571" t="s">
        <v>68</v>
      </c>
      <c r="C2571">
        <v>32</v>
      </c>
      <c r="D2571" t="s">
        <v>8070</v>
      </c>
      <c r="E2571" t="s">
        <v>8087</v>
      </c>
      <c r="F2571" t="s">
        <v>17</v>
      </c>
      <c r="G2571">
        <v>3</v>
      </c>
      <c r="H2571" s="1">
        <v>4496</v>
      </c>
      <c r="I2571">
        <v>13966</v>
      </c>
      <c r="J2571" s="1">
        <v>57</v>
      </c>
      <c r="K2571" t="s">
        <v>18</v>
      </c>
      <c r="L2571" t="s">
        <v>47</v>
      </c>
      <c r="M2571" t="s">
        <v>15</v>
      </c>
      <c r="N2571" s="1">
        <f xml:space="preserve"> ROUND((1 - _xlfn.PERCENTRANK.INC(customers[days_since_last_purchase],customers[[#This Row],[days_since_last_purchase]]))*4 +1,0)</f>
        <v>3</v>
      </c>
      <c r="O2571" s="1">
        <f>ROUND(_xlfn.PERCENTRANK.INC(customers[total_orders],customers[[#This Row],[total_orders]])*4+1,0)</f>
        <v>1</v>
      </c>
      <c r="P2571" s="1">
        <f>ROUND(_xlfn.PERCENTRANK.INC(customers[total_spend_usd],customers[[#This Row],[total_spend_usd]])*4+1,0)</f>
        <v>2</v>
      </c>
      <c r="Q2571" s="1">
        <v>312</v>
      </c>
      <c r="R2571" s="1" t="str">
        <f>_xlfn.XLOOKUP(Q2571,RFM[RFM Score],RFM[Client Segmentation])</f>
        <v>About To Sleep</v>
      </c>
    </row>
    <row r="2572" spans="1:18" x14ac:dyDescent="0.3">
      <c r="A2572" t="s">
        <v>2624</v>
      </c>
      <c r="B2572" t="s">
        <v>49</v>
      </c>
      <c r="C2572">
        <v>30</v>
      </c>
      <c r="D2572" t="s">
        <v>8070</v>
      </c>
      <c r="E2572" t="s">
        <v>8085</v>
      </c>
      <c r="F2572" t="s">
        <v>12</v>
      </c>
      <c r="G2572">
        <v>30</v>
      </c>
      <c r="H2572" s="1">
        <v>4487</v>
      </c>
      <c r="I2572">
        <v>151882</v>
      </c>
      <c r="J2572" s="1">
        <v>8</v>
      </c>
      <c r="K2572" t="s">
        <v>25</v>
      </c>
      <c r="L2572" t="s">
        <v>22</v>
      </c>
      <c r="M2572" t="s">
        <v>23</v>
      </c>
      <c r="N2572" s="1">
        <f xml:space="preserve"> ROUND((1 - _xlfn.PERCENTRANK.INC(customers[days_since_last_purchase],customers[[#This Row],[days_since_last_purchase]]))*4 +1,0)</f>
        <v>4</v>
      </c>
      <c r="O2572" s="1">
        <f>ROUND(_xlfn.PERCENTRANK.INC(customers[total_orders],customers[[#This Row],[total_orders]])*4+1,0)</f>
        <v>4</v>
      </c>
      <c r="P2572" s="1">
        <f>ROUND(_xlfn.PERCENTRANK.INC(customers[total_spend_usd],customers[[#This Row],[total_spend_usd]])*4+1,0)</f>
        <v>4</v>
      </c>
      <c r="Q2572" s="1">
        <v>444</v>
      </c>
      <c r="R2572" s="1" t="str">
        <f>_xlfn.XLOOKUP(Q2572,RFM[RFM Score],RFM[Client Segmentation])</f>
        <v>Loyal Customer</v>
      </c>
    </row>
    <row r="2573" spans="1:18" x14ac:dyDescent="0.3">
      <c r="A2573" t="s">
        <v>2625</v>
      </c>
      <c r="B2573" t="s">
        <v>33</v>
      </c>
      <c r="C2573">
        <v>45</v>
      </c>
      <c r="D2573" t="s">
        <v>8071</v>
      </c>
      <c r="E2573" t="s">
        <v>8085</v>
      </c>
      <c r="F2573" t="s">
        <v>17</v>
      </c>
      <c r="G2573">
        <v>9</v>
      </c>
      <c r="H2573" s="1">
        <v>7443</v>
      </c>
      <c r="I2573">
        <v>64088</v>
      </c>
      <c r="J2573" s="1">
        <v>174</v>
      </c>
      <c r="K2573" t="s">
        <v>25</v>
      </c>
      <c r="L2573" t="s">
        <v>34</v>
      </c>
      <c r="M2573" t="s">
        <v>23</v>
      </c>
      <c r="N2573" s="1">
        <f xml:space="preserve"> ROUND((1 - _xlfn.PERCENTRANK.INC(customers[days_since_last_purchase],customers[[#This Row],[days_since_last_purchase]]))*4 +1,0)</f>
        <v>1</v>
      </c>
      <c r="O2573" s="1">
        <f>ROUND(_xlfn.PERCENTRANK.INC(customers[total_orders],customers[[#This Row],[total_orders]])*4+1,0)</f>
        <v>2</v>
      </c>
      <c r="P2573" s="1">
        <f>ROUND(_xlfn.PERCENTRANK.INC(customers[total_spend_usd],customers[[#This Row],[total_spend_usd]])*4+1,0)</f>
        <v>3</v>
      </c>
      <c r="Q2573" s="1">
        <v>123</v>
      </c>
      <c r="R2573" s="1" t="str">
        <f>_xlfn.XLOOKUP(Q2573,RFM[RFM Score],RFM[Client Segmentation])</f>
        <v>Hibernating</v>
      </c>
    </row>
    <row r="2574" spans="1:18" x14ac:dyDescent="0.3">
      <c r="A2574" t="s">
        <v>2626</v>
      </c>
      <c r="B2574" t="s">
        <v>11</v>
      </c>
      <c r="C2574">
        <v>31</v>
      </c>
      <c r="D2574" t="s">
        <v>8070</v>
      </c>
      <c r="E2574" t="s">
        <v>8084</v>
      </c>
      <c r="F2574" t="s">
        <v>17</v>
      </c>
      <c r="G2574">
        <v>15</v>
      </c>
      <c r="H2574" s="1">
        <v>10731</v>
      </c>
      <c r="I2574">
        <v>147045</v>
      </c>
      <c r="J2574" s="1">
        <v>254</v>
      </c>
      <c r="K2574" t="s">
        <v>21</v>
      </c>
      <c r="L2574" t="s">
        <v>47</v>
      </c>
      <c r="M2574" t="s">
        <v>23</v>
      </c>
      <c r="N2574" s="1">
        <f xml:space="preserve"> ROUND((1 - _xlfn.PERCENTRANK.INC(customers[days_since_last_purchase],customers[[#This Row],[days_since_last_purchase]]))*4 +1,0)</f>
        <v>1</v>
      </c>
      <c r="O2574" s="1">
        <f>ROUND(_xlfn.PERCENTRANK.INC(customers[total_orders],customers[[#This Row],[total_orders]])*4+1,0)</f>
        <v>3</v>
      </c>
      <c r="P2574" s="1">
        <f>ROUND(_xlfn.PERCENTRANK.INC(customers[total_spend_usd],customers[[#This Row],[total_spend_usd]])*4+1,0)</f>
        <v>4</v>
      </c>
      <c r="Q2574" s="1">
        <v>134</v>
      </c>
      <c r="R2574" s="1" t="str">
        <f>_xlfn.XLOOKUP(Q2574,RFM[RFM Score],RFM[Client Segmentation])</f>
        <v>At Risk</v>
      </c>
    </row>
    <row r="2575" spans="1:18" x14ac:dyDescent="0.3">
      <c r="A2575" t="s">
        <v>2627</v>
      </c>
      <c r="B2575" t="s">
        <v>43</v>
      </c>
      <c r="C2575">
        <v>31</v>
      </c>
      <c r="D2575" t="s">
        <v>8070</v>
      </c>
      <c r="E2575" t="s">
        <v>8084</v>
      </c>
      <c r="F2575" t="s">
        <v>17</v>
      </c>
      <c r="G2575">
        <v>24</v>
      </c>
      <c r="H2575" s="1">
        <v>12525</v>
      </c>
      <c r="I2575">
        <v>279599</v>
      </c>
      <c r="J2575" s="1">
        <v>13</v>
      </c>
      <c r="K2575" t="s">
        <v>40</v>
      </c>
      <c r="L2575" t="s">
        <v>34</v>
      </c>
      <c r="M2575" t="s">
        <v>23</v>
      </c>
      <c r="N2575" s="1">
        <f xml:space="preserve"> ROUND((1 - _xlfn.PERCENTRANK.INC(customers[days_since_last_purchase],customers[[#This Row],[days_since_last_purchase]]))*4 +1,0)</f>
        <v>4</v>
      </c>
      <c r="O2575" s="1">
        <f>ROUND(_xlfn.PERCENTRANK.INC(customers[total_orders],customers[[#This Row],[total_orders]])*4+1,0)</f>
        <v>4</v>
      </c>
      <c r="P2575" s="1">
        <f>ROUND(_xlfn.PERCENTRANK.INC(customers[total_spend_usd],customers[[#This Row],[total_spend_usd]])*4+1,0)</f>
        <v>4</v>
      </c>
      <c r="Q2575" s="1">
        <v>444</v>
      </c>
      <c r="R2575" s="1" t="str">
        <f>_xlfn.XLOOKUP(Q2575,RFM[RFM Score],RFM[Client Segmentation])</f>
        <v>Loyal Customer</v>
      </c>
    </row>
    <row r="2576" spans="1:18" x14ac:dyDescent="0.3">
      <c r="A2576" t="s">
        <v>2628</v>
      </c>
      <c r="B2576" t="s">
        <v>36</v>
      </c>
      <c r="C2576">
        <v>18</v>
      </c>
      <c r="D2576" t="s">
        <v>8069</v>
      </c>
      <c r="E2576" t="s">
        <v>8084</v>
      </c>
      <c r="F2576" t="s">
        <v>17</v>
      </c>
      <c r="G2576">
        <v>8</v>
      </c>
      <c r="H2576" s="1">
        <v>3234</v>
      </c>
      <c r="I2576">
        <v>22845</v>
      </c>
      <c r="J2576" s="1">
        <v>1</v>
      </c>
      <c r="K2576" t="s">
        <v>25</v>
      </c>
      <c r="L2576" t="s">
        <v>14</v>
      </c>
      <c r="M2576" t="s">
        <v>15</v>
      </c>
      <c r="N2576" s="1">
        <f xml:space="preserve"> ROUND((1 - _xlfn.PERCENTRANK.INC(customers[days_since_last_purchase],customers[[#This Row],[days_since_last_purchase]]))*4 +1,0)</f>
        <v>5</v>
      </c>
      <c r="O2576" s="1">
        <f>ROUND(_xlfn.PERCENTRANK.INC(customers[total_orders],customers[[#This Row],[total_orders]])*4+1,0)</f>
        <v>2</v>
      </c>
      <c r="P2576" s="1">
        <f>ROUND(_xlfn.PERCENTRANK.INC(customers[total_spend_usd],customers[[#This Row],[total_spend_usd]])*4+1,0)</f>
        <v>2</v>
      </c>
      <c r="Q2576" s="1">
        <v>522</v>
      </c>
      <c r="R2576" s="1" t="str">
        <f>_xlfn.XLOOKUP(Q2576,RFM[RFM Score],RFM[Client Segmentation])</f>
        <v>Promising</v>
      </c>
    </row>
    <row r="2577" spans="1:18" x14ac:dyDescent="0.3">
      <c r="A2577" t="s">
        <v>2629</v>
      </c>
      <c r="B2577" t="s">
        <v>96</v>
      </c>
      <c r="C2577">
        <v>39</v>
      </c>
      <c r="D2577" t="s">
        <v>8068</v>
      </c>
      <c r="E2577" t="s">
        <v>8084</v>
      </c>
      <c r="F2577" t="s">
        <v>12</v>
      </c>
      <c r="G2577">
        <v>44</v>
      </c>
      <c r="H2577" s="1">
        <v>5886</v>
      </c>
      <c r="I2577">
        <v>226381</v>
      </c>
      <c r="J2577" s="1">
        <v>167</v>
      </c>
      <c r="K2577" t="s">
        <v>31</v>
      </c>
      <c r="L2577" t="s">
        <v>47</v>
      </c>
      <c r="M2577" t="s">
        <v>23</v>
      </c>
      <c r="N2577" s="1">
        <f xml:space="preserve"> ROUND((1 - _xlfn.PERCENTRANK.INC(customers[days_since_last_purchase],customers[[#This Row],[days_since_last_purchase]]))*4 +1,0)</f>
        <v>1</v>
      </c>
      <c r="O2577" s="1">
        <f>ROUND(_xlfn.PERCENTRANK.INC(customers[total_orders],customers[[#This Row],[total_orders]])*4+1,0)</f>
        <v>5</v>
      </c>
      <c r="P2577" s="1">
        <f>ROUND(_xlfn.PERCENTRANK.INC(customers[total_spend_usd],customers[[#This Row],[total_spend_usd]])*4+1,0)</f>
        <v>4</v>
      </c>
      <c r="Q2577" s="1">
        <v>154</v>
      </c>
      <c r="R2577" s="1" t="str">
        <f>_xlfn.XLOOKUP(Q2577,RFM[RFM Score],RFM[Client Segmentation])</f>
        <v>Cannot Lose Them</v>
      </c>
    </row>
    <row r="2578" spans="1:18" x14ac:dyDescent="0.3">
      <c r="A2578" t="s">
        <v>2630</v>
      </c>
      <c r="B2578" t="s">
        <v>11</v>
      </c>
      <c r="C2578">
        <v>27</v>
      </c>
      <c r="D2578" t="s">
        <v>8070</v>
      </c>
      <c r="E2578" t="s">
        <v>8084</v>
      </c>
      <c r="F2578" t="s">
        <v>12</v>
      </c>
      <c r="G2578">
        <v>28</v>
      </c>
      <c r="H2578" s="1">
        <v>3574</v>
      </c>
      <c r="I2578">
        <v>101314</v>
      </c>
      <c r="J2578" s="1">
        <v>116</v>
      </c>
      <c r="K2578" t="s">
        <v>21</v>
      </c>
      <c r="L2578" t="s">
        <v>19</v>
      </c>
      <c r="M2578" t="s">
        <v>15</v>
      </c>
      <c r="N2578" s="1">
        <f xml:space="preserve"> ROUND((1 - _xlfn.PERCENTRANK.INC(customers[days_since_last_purchase],customers[[#This Row],[days_since_last_purchase]]))*4 +1,0)</f>
        <v>2</v>
      </c>
      <c r="O2578" s="1">
        <f>ROUND(_xlfn.PERCENTRANK.INC(customers[total_orders],customers[[#This Row],[total_orders]])*4+1,0)</f>
        <v>4</v>
      </c>
      <c r="P2578" s="1">
        <f>ROUND(_xlfn.PERCENTRANK.INC(customers[total_spend_usd],customers[[#This Row],[total_spend_usd]])*4+1,0)</f>
        <v>3</v>
      </c>
      <c r="Q2578" s="1">
        <v>243</v>
      </c>
      <c r="R2578" s="1" t="str">
        <f>_xlfn.XLOOKUP(Q2578,RFM[RFM Score],RFM[Client Segmentation])</f>
        <v>At Risk</v>
      </c>
    </row>
    <row r="2579" spans="1:18" x14ac:dyDescent="0.3">
      <c r="A2579" t="s">
        <v>2631</v>
      </c>
      <c r="B2579" t="s">
        <v>166</v>
      </c>
      <c r="C2579">
        <v>23</v>
      </c>
      <c r="D2579" t="s">
        <v>8069</v>
      </c>
      <c r="E2579" t="s">
        <v>8084</v>
      </c>
      <c r="F2579" t="s">
        <v>17</v>
      </c>
      <c r="G2579">
        <v>6</v>
      </c>
      <c r="H2579" s="1">
        <v>13577</v>
      </c>
      <c r="I2579">
        <v>77159</v>
      </c>
      <c r="J2579" s="1">
        <v>11</v>
      </c>
      <c r="K2579" t="s">
        <v>18</v>
      </c>
      <c r="L2579" t="s">
        <v>47</v>
      </c>
      <c r="M2579" t="s">
        <v>23</v>
      </c>
      <c r="N2579" s="1">
        <f xml:space="preserve"> ROUND((1 - _xlfn.PERCENTRANK.INC(customers[days_since_last_purchase],customers[[#This Row],[days_since_last_purchase]]))*4 +1,0)</f>
        <v>4</v>
      </c>
      <c r="O2579" s="1">
        <f>ROUND(_xlfn.PERCENTRANK.INC(customers[total_orders],customers[[#This Row],[total_orders]])*4+1,0)</f>
        <v>2</v>
      </c>
      <c r="P2579" s="1">
        <f>ROUND(_xlfn.PERCENTRANK.INC(customers[total_spend_usd],customers[[#This Row],[total_spend_usd]])*4+1,0)</f>
        <v>3</v>
      </c>
      <c r="Q2579" s="1">
        <v>423</v>
      </c>
      <c r="R2579" s="1" t="str">
        <f>_xlfn.XLOOKUP(Q2579,RFM[RFM Score],RFM[Client Segmentation])</f>
        <v>Potential Loyalist</v>
      </c>
    </row>
    <row r="2580" spans="1:18" x14ac:dyDescent="0.3">
      <c r="A2580" t="s">
        <v>2632</v>
      </c>
      <c r="B2580" t="s">
        <v>11</v>
      </c>
      <c r="C2580">
        <v>37</v>
      </c>
      <c r="D2580" t="s">
        <v>8068</v>
      </c>
      <c r="E2580" t="s">
        <v>8087</v>
      </c>
      <c r="F2580" t="s">
        <v>17</v>
      </c>
      <c r="G2580">
        <v>15</v>
      </c>
      <c r="H2580" s="1">
        <v>6419</v>
      </c>
      <c r="I2580">
        <v>9488</v>
      </c>
      <c r="J2580" s="1">
        <v>5</v>
      </c>
      <c r="K2580" t="s">
        <v>44</v>
      </c>
      <c r="L2580" t="s">
        <v>47</v>
      </c>
      <c r="M2580" t="s">
        <v>15</v>
      </c>
      <c r="N2580" s="1">
        <f xml:space="preserve"> ROUND((1 - _xlfn.PERCENTRANK.INC(customers[days_since_last_purchase],customers[[#This Row],[days_since_last_purchase]]))*4 +1,0)</f>
        <v>5</v>
      </c>
      <c r="O2580" s="1">
        <f>ROUND(_xlfn.PERCENTRANK.INC(customers[total_orders],customers[[#This Row],[total_orders]])*4+1,0)</f>
        <v>3</v>
      </c>
      <c r="P2580" s="1">
        <f>ROUND(_xlfn.PERCENTRANK.INC(customers[total_spend_usd],customers[[#This Row],[total_spend_usd]])*4+1,0)</f>
        <v>1</v>
      </c>
      <c r="Q2580" s="1">
        <v>531</v>
      </c>
      <c r="R2580" s="1" t="str">
        <f>_xlfn.XLOOKUP(Q2580,RFM[RFM Score],RFM[Client Segmentation])</f>
        <v>Potential Loyalist</v>
      </c>
    </row>
    <row r="2581" spans="1:18" x14ac:dyDescent="0.3">
      <c r="A2581" t="s">
        <v>2633</v>
      </c>
      <c r="B2581" t="s">
        <v>11</v>
      </c>
      <c r="C2581">
        <v>32</v>
      </c>
      <c r="D2581" t="s">
        <v>8070</v>
      </c>
      <c r="E2581" t="s">
        <v>8084</v>
      </c>
      <c r="F2581" t="s">
        <v>17</v>
      </c>
      <c r="G2581">
        <v>39</v>
      </c>
      <c r="H2581" s="1">
        <v>3536</v>
      </c>
      <c r="I2581">
        <v>136133</v>
      </c>
      <c r="J2581" s="1">
        <v>30</v>
      </c>
      <c r="K2581" t="s">
        <v>44</v>
      </c>
      <c r="L2581" t="s">
        <v>47</v>
      </c>
      <c r="M2581" t="s">
        <v>15</v>
      </c>
      <c r="N2581" s="1">
        <f xml:space="preserve"> ROUND((1 - _xlfn.PERCENTRANK.INC(customers[days_since_last_purchase],customers[[#This Row],[days_since_last_purchase]]))*4 +1,0)</f>
        <v>3</v>
      </c>
      <c r="O2581" s="1">
        <f>ROUND(_xlfn.PERCENTRANK.INC(customers[total_orders],customers[[#This Row],[total_orders]])*4+1,0)</f>
        <v>5</v>
      </c>
      <c r="P2581" s="1">
        <f>ROUND(_xlfn.PERCENTRANK.INC(customers[total_spend_usd],customers[[#This Row],[total_spend_usd]])*4+1,0)</f>
        <v>4</v>
      </c>
      <c r="Q2581" s="1">
        <v>354</v>
      </c>
      <c r="R2581" s="1" t="str">
        <f>_xlfn.XLOOKUP(Q2581,RFM[RFM Score],RFM[Client Segmentation])</f>
        <v>Loyal Customer</v>
      </c>
    </row>
    <row r="2582" spans="1:18" x14ac:dyDescent="0.3">
      <c r="A2582" t="s">
        <v>2634</v>
      </c>
      <c r="B2582" t="s">
        <v>68</v>
      </c>
      <c r="C2582">
        <v>47</v>
      </c>
      <c r="D2582" t="s">
        <v>8071</v>
      </c>
      <c r="E2582" t="s">
        <v>8084</v>
      </c>
      <c r="F2582" t="s">
        <v>17</v>
      </c>
      <c r="G2582">
        <v>12</v>
      </c>
      <c r="H2582" s="1">
        <v>4496</v>
      </c>
      <c r="I2582">
        <v>46865</v>
      </c>
      <c r="J2582" s="1">
        <v>20</v>
      </c>
      <c r="K2582" t="s">
        <v>37</v>
      </c>
      <c r="L2582" t="s">
        <v>47</v>
      </c>
      <c r="M2582" t="s">
        <v>23</v>
      </c>
      <c r="N2582" s="1">
        <f xml:space="preserve"> ROUND((1 - _xlfn.PERCENTRANK.INC(customers[days_since_last_purchase],customers[[#This Row],[days_since_last_purchase]]))*4 +1,0)</f>
        <v>4</v>
      </c>
      <c r="O2582" s="1">
        <f>ROUND(_xlfn.PERCENTRANK.INC(customers[total_orders],customers[[#This Row],[total_orders]])*4+1,0)</f>
        <v>3</v>
      </c>
      <c r="P2582" s="1">
        <f>ROUND(_xlfn.PERCENTRANK.INC(customers[total_spend_usd],customers[[#This Row],[total_spend_usd]])*4+1,0)</f>
        <v>3</v>
      </c>
      <c r="Q2582" s="1">
        <v>433</v>
      </c>
      <c r="R2582" s="1" t="str">
        <f>_xlfn.XLOOKUP(Q2582,RFM[RFM Score],RFM[Client Segmentation])</f>
        <v>Potential Loyalist</v>
      </c>
    </row>
    <row r="2583" spans="1:18" x14ac:dyDescent="0.3">
      <c r="A2583" t="s">
        <v>2635</v>
      </c>
      <c r="B2583" t="s">
        <v>88</v>
      </c>
      <c r="C2583">
        <v>43</v>
      </c>
      <c r="D2583" t="s">
        <v>8068</v>
      </c>
      <c r="E2583" t="s">
        <v>8087</v>
      </c>
      <c r="F2583" t="s">
        <v>17</v>
      </c>
      <c r="G2583">
        <v>11</v>
      </c>
      <c r="H2583" s="1">
        <v>8124</v>
      </c>
      <c r="I2583">
        <v>99786</v>
      </c>
      <c r="J2583" s="1">
        <v>99</v>
      </c>
      <c r="K2583" t="s">
        <v>18</v>
      </c>
      <c r="L2583" t="s">
        <v>47</v>
      </c>
      <c r="M2583" t="s">
        <v>23</v>
      </c>
      <c r="N2583" s="1">
        <f xml:space="preserve"> ROUND((1 - _xlfn.PERCENTRANK.INC(customers[days_since_last_purchase],customers[[#This Row],[days_since_last_purchase]]))*4 +1,0)</f>
        <v>2</v>
      </c>
      <c r="O2583" s="1">
        <f>ROUND(_xlfn.PERCENTRANK.INC(customers[total_orders],customers[[#This Row],[total_orders]])*4+1,0)</f>
        <v>3</v>
      </c>
      <c r="P2583" s="1">
        <f>ROUND(_xlfn.PERCENTRANK.INC(customers[total_spend_usd],customers[[#This Row],[total_spend_usd]])*4+1,0)</f>
        <v>3</v>
      </c>
      <c r="Q2583" s="1">
        <v>233</v>
      </c>
      <c r="R2583" s="1" t="str">
        <f>_xlfn.XLOOKUP(Q2583,RFM[RFM Score],RFM[Client Segmentation])</f>
        <v>Hibernating</v>
      </c>
    </row>
    <row r="2584" spans="1:18" x14ac:dyDescent="0.3">
      <c r="A2584" t="s">
        <v>2636</v>
      </c>
      <c r="B2584" t="s">
        <v>11</v>
      </c>
      <c r="C2584">
        <v>20</v>
      </c>
      <c r="D2584" t="s">
        <v>8069</v>
      </c>
      <c r="E2584" t="s">
        <v>8084</v>
      </c>
      <c r="F2584" t="s">
        <v>17</v>
      </c>
      <c r="G2584">
        <v>7</v>
      </c>
      <c r="H2584" s="1">
        <v>6289</v>
      </c>
      <c r="I2584">
        <v>38449</v>
      </c>
      <c r="J2584" s="1">
        <v>31</v>
      </c>
      <c r="K2584" t="s">
        <v>52</v>
      </c>
      <c r="L2584" t="s">
        <v>22</v>
      </c>
      <c r="M2584" t="s">
        <v>23</v>
      </c>
      <c r="N2584" s="1">
        <f xml:space="preserve"> ROUND((1 - _xlfn.PERCENTRANK.INC(customers[days_since_last_purchase],customers[[#This Row],[days_since_last_purchase]]))*4 +1,0)</f>
        <v>3</v>
      </c>
      <c r="O2584" s="1">
        <f>ROUND(_xlfn.PERCENTRANK.INC(customers[total_orders],customers[[#This Row],[total_orders]])*4+1,0)</f>
        <v>2</v>
      </c>
      <c r="P2584" s="1">
        <f>ROUND(_xlfn.PERCENTRANK.INC(customers[total_spend_usd],customers[[#This Row],[total_spend_usd]])*4+1,0)</f>
        <v>2</v>
      </c>
      <c r="Q2584" s="1">
        <v>322</v>
      </c>
      <c r="R2584" s="1" t="str">
        <f>_xlfn.XLOOKUP(Q2584,RFM[RFM Score],RFM[Client Segmentation])</f>
        <v>Hibernating</v>
      </c>
    </row>
    <row r="2585" spans="1:18" x14ac:dyDescent="0.3">
      <c r="A2585" t="s">
        <v>2637</v>
      </c>
      <c r="B2585" t="s">
        <v>11</v>
      </c>
      <c r="C2585">
        <v>42</v>
      </c>
      <c r="D2585" t="s">
        <v>8068</v>
      </c>
      <c r="E2585" t="s">
        <v>8084</v>
      </c>
      <c r="F2585" t="s">
        <v>12</v>
      </c>
      <c r="G2585">
        <v>20</v>
      </c>
      <c r="H2585" s="1">
        <v>4043</v>
      </c>
      <c r="I2585">
        <v>9271</v>
      </c>
      <c r="J2585" s="1">
        <v>65</v>
      </c>
      <c r="K2585" t="s">
        <v>21</v>
      </c>
      <c r="L2585" t="s">
        <v>19</v>
      </c>
      <c r="M2585" t="s">
        <v>15</v>
      </c>
      <c r="N2585" s="1">
        <f xml:space="preserve"> ROUND((1 - _xlfn.PERCENTRANK.INC(customers[days_since_last_purchase],customers[[#This Row],[days_since_last_purchase]]))*4 +1,0)</f>
        <v>2</v>
      </c>
      <c r="O2585" s="1">
        <f>ROUND(_xlfn.PERCENTRANK.INC(customers[total_orders],customers[[#This Row],[total_orders]])*4+1,0)</f>
        <v>4</v>
      </c>
      <c r="P2585" s="1">
        <f>ROUND(_xlfn.PERCENTRANK.INC(customers[total_spend_usd],customers[[#This Row],[total_spend_usd]])*4+1,0)</f>
        <v>1</v>
      </c>
      <c r="Q2585" s="1">
        <v>241</v>
      </c>
      <c r="R2585" s="1" t="str">
        <f>_xlfn.XLOOKUP(Q2585,RFM[RFM Score],RFM[Client Segmentation])</f>
        <v>Hibernating</v>
      </c>
    </row>
    <row r="2586" spans="1:18" x14ac:dyDescent="0.3">
      <c r="A2586" t="s">
        <v>2638</v>
      </c>
      <c r="B2586" t="s">
        <v>11</v>
      </c>
      <c r="C2586">
        <v>37</v>
      </c>
      <c r="D2586" t="s">
        <v>8068</v>
      </c>
      <c r="E2586" t="s">
        <v>8087</v>
      </c>
      <c r="F2586" t="s">
        <v>17</v>
      </c>
      <c r="G2586">
        <v>25</v>
      </c>
      <c r="H2586" s="1">
        <v>1284</v>
      </c>
      <c r="I2586">
        <v>35333</v>
      </c>
      <c r="J2586" s="1">
        <v>2</v>
      </c>
      <c r="K2586" t="s">
        <v>40</v>
      </c>
      <c r="L2586" t="s">
        <v>34</v>
      </c>
      <c r="M2586" t="s">
        <v>23</v>
      </c>
      <c r="N2586" s="1">
        <f xml:space="preserve"> ROUND((1 - _xlfn.PERCENTRANK.INC(customers[days_since_last_purchase],customers[[#This Row],[days_since_last_purchase]]))*4 +1,0)</f>
        <v>5</v>
      </c>
      <c r="O2586" s="1">
        <f>ROUND(_xlfn.PERCENTRANK.INC(customers[total_orders],customers[[#This Row],[total_orders]])*4+1,0)</f>
        <v>4</v>
      </c>
      <c r="P2586" s="1">
        <f>ROUND(_xlfn.PERCENTRANK.INC(customers[total_spend_usd],customers[[#This Row],[total_spend_usd]])*4+1,0)</f>
        <v>2</v>
      </c>
      <c r="Q2586" s="1">
        <v>542</v>
      </c>
      <c r="R2586" s="1" t="str">
        <f>_xlfn.XLOOKUP(Q2586,RFM[RFM Score],RFM[Client Segmentation])</f>
        <v>Potential Loyalist</v>
      </c>
    </row>
    <row r="2587" spans="1:18" x14ac:dyDescent="0.3">
      <c r="A2587" t="s">
        <v>2639</v>
      </c>
      <c r="B2587" t="s">
        <v>147</v>
      </c>
      <c r="C2587">
        <v>44</v>
      </c>
      <c r="D2587" t="s">
        <v>8068</v>
      </c>
      <c r="E2587" t="s">
        <v>8084</v>
      </c>
      <c r="F2587" t="s">
        <v>17</v>
      </c>
      <c r="G2587">
        <v>1</v>
      </c>
      <c r="H2587" s="1">
        <v>4545</v>
      </c>
      <c r="I2587">
        <v>4889</v>
      </c>
      <c r="J2587" s="1">
        <v>195</v>
      </c>
      <c r="K2587" t="s">
        <v>37</v>
      </c>
      <c r="L2587" t="s">
        <v>47</v>
      </c>
      <c r="M2587" t="s">
        <v>23</v>
      </c>
      <c r="N2587" s="1">
        <f xml:space="preserve"> ROUND((1 - _xlfn.PERCENTRANK.INC(customers[days_since_last_purchase],customers[[#This Row],[days_since_last_purchase]]))*4 +1,0)</f>
        <v>1</v>
      </c>
      <c r="O2587" s="1">
        <f>ROUND(_xlfn.PERCENTRANK.INC(customers[total_orders],customers[[#This Row],[total_orders]])*4+1,0)</f>
        <v>1</v>
      </c>
      <c r="P2587" s="1">
        <f>ROUND(_xlfn.PERCENTRANK.INC(customers[total_spend_usd],customers[[#This Row],[total_spend_usd]])*4+1,0)</f>
        <v>1</v>
      </c>
      <c r="Q2587" s="1">
        <v>111</v>
      </c>
      <c r="R2587" s="1" t="str">
        <f>_xlfn.XLOOKUP(Q2587,RFM[RFM Score],RFM[Client Segmentation])</f>
        <v>Lost</v>
      </c>
    </row>
    <row r="2588" spans="1:18" x14ac:dyDescent="0.3">
      <c r="A2588" t="s">
        <v>2640</v>
      </c>
      <c r="B2588" t="s">
        <v>49</v>
      </c>
      <c r="C2588">
        <v>18</v>
      </c>
      <c r="D2588" t="s">
        <v>8069</v>
      </c>
      <c r="E2588" t="s">
        <v>8087</v>
      </c>
      <c r="F2588" t="s">
        <v>17</v>
      </c>
      <c r="G2588">
        <v>36</v>
      </c>
      <c r="H2588" s="1">
        <v>13154</v>
      </c>
      <c r="I2588">
        <v>444782</v>
      </c>
      <c r="J2588" s="1">
        <v>24</v>
      </c>
      <c r="K2588" t="s">
        <v>40</v>
      </c>
      <c r="L2588" t="s">
        <v>45</v>
      </c>
      <c r="M2588" t="s">
        <v>23</v>
      </c>
      <c r="N2588" s="1">
        <f xml:space="preserve"> ROUND((1 - _xlfn.PERCENTRANK.INC(customers[days_since_last_purchase],customers[[#This Row],[days_since_last_purchase]]))*4 +1,0)</f>
        <v>4</v>
      </c>
      <c r="O2588" s="1">
        <f>ROUND(_xlfn.PERCENTRANK.INC(customers[total_orders],customers[[#This Row],[total_orders]])*4+1,0)</f>
        <v>5</v>
      </c>
      <c r="P2588" s="1">
        <f>ROUND(_xlfn.PERCENTRANK.INC(customers[total_spend_usd],customers[[#This Row],[total_spend_usd]])*4+1,0)</f>
        <v>5</v>
      </c>
      <c r="Q2588" s="1">
        <v>455</v>
      </c>
      <c r="R2588" s="1" t="str">
        <f>_xlfn.XLOOKUP(Q2588,RFM[RFM Score],RFM[Client Segmentation])</f>
        <v>Champion</v>
      </c>
    </row>
    <row r="2589" spans="1:18" x14ac:dyDescent="0.3">
      <c r="A2589" t="s">
        <v>2641</v>
      </c>
      <c r="B2589" t="s">
        <v>68</v>
      </c>
      <c r="C2589">
        <v>49</v>
      </c>
      <c r="D2589" t="s">
        <v>8071</v>
      </c>
      <c r="E2589" t="s">
        <v>8087</v>
      </c>
      <c r="F2589" t="s">
        <v>17</v>
      </c>
      <c r="G2589">
        <v>41</v>
      </c>
      <c r="H2589" s="1">
        <v>633</v>
      </c>
      <c r="I2589">
        <v>249653</v>
      </c>
      <c r="J2589" s="1">
        <v>69</v>
      </c>
      <c r="K2589" t="s">
        <v>25</v>
      </c>
      <c r="L2589" t="s">
        <v>19</v>
      </c>
      <c r="M2589" t="s">
        <v>15</v>
      </c>
      <c r="N2589" s="1">
        <f xml:space="preserve"> ROUND((1 - _xlfn.PERCENTRANK.INC(customers[days_since_last_purchase],customers[[#This Row],[days_since_last_purchase]]))*4 +1,0)</f>
        <v>2</v>
      </c>
      <c r="O2589" s="1">
        <f>ROUND(_xlfn.PERCENTRANK.INC(customers[total_orders],customers[[#This Row],[total_orders]])*4+1,0)</f>
        <v>5</v>
      </c>
      <c r="P2589" s="1">
        <f>ROUND(_xlfn.PERCENTRANK.INC(customers[total_spend_usd],customers[[#This Row],[total_spend_usd]])*4+1,0)</f>
        <v>4</v>
      </c>
      <c r="Q2589" s="1">
        <v>254</v>
      </c>
      <c r="R2589" s="1" t="str">
        <f>_xlfn.XLOOKUP(Q2589,RFM[RFM Score],RFM[Client Segmentation])</f>
        <v>At Risk</v>
      </c>
    </row>
    <row r="2590" spans="1:18" x14ac:dyDescent="0.3">
      <c r="A2590" t="s">
        <v>2642</v>
      </c>
      <c r="B2590" t="s">
        <v>11</v>
      </c>
      <c r="C2590">
        <v>43</v>
      </c>
      <c r="D2590" t="s">
        <v>8068</v>
      </c>
      <c r="E2590" t="s">
        <v>8084</v>
      </c>
      <c r="F2590" t="s">
        <v>17</v>
      </c>
      <c r="G2590">
        <v>10</v>
      </c>
      <c r="H2590" s="1">
        <v>1957</v>
      </c>
      <c r="I2590">
        <v>196888</v>
      </c>
      <c r="J2590" s="1">
        <v>17</v>
      </c>
      <c r="K2590" t="s">
        <v>44</v>
      </c>
      <c r="L2590" t="s">
        <v>47</v>
      </c>
      <c r="M2590" t="s">
        <v>23</v>
      </c>
      <c r="N2590" s="1">
        <f xml:space="preserve"> ROUND((1 - _xlfn.PERCENTRANK.INC(customers[days_since_last_purchase],customers[[#This Row],[days_since_last_purchase]]))*4 +1,0)</f>
        <v>4</v>
      </c>
      <c r="O2590" s="1">
        <f>ROUND(_xlfn.PERCENTRANK.INC(customers[total_orders],customers[[#This Row],[total_orders]])*4+1,0)</f>
        <v>3</v>
      </c>
      <c r="P2590" s="1">
        <f>ROUND(_xlfn.PERCENTRANK.INC(customers[total_spend_usd],customers[[#This Row],[total_spend_usd]])*4+1,0)</f>
        <v>4</v>
      </c>
      <c r="Q2590" s="1">
        <v>434</v>
      </c>
      <c r="R2590" s="1" t="str">
        <f>_xlfn.XLOOKUP(Q2590,RFM[RFM Score],RFM[Client Segmentation])</f>
        <v>Need Attention</v>
      </c>
    </row>
    <row r="2591" spans="1:18" x14ac:dyDescent="0.3">
      <c r="A2591" t="s">
        <v>2643</v>
      </c>
      <c r="B2591" t="s">
        <v>11</v>
      </c>
      <c r="C2591">
        <v>31</v>
      </c>
      <c r="D2591" t="s">
        <v>8070</v>
      </c>
      <c r="E2591" t="s">
        <v>8084</v>
      </c>
      <c r="F2591" t="s">
        <v>12</v>
      </c>
      <c r="G2591">
        <v>21</v>
      </c>
      <c r="H2591" s="1">
        <v>5057</v>
      </c>
      <c r="I2591">
        <v>121581</v>
      </c>
      <c r="J2591" s="1">
        <v>95</v>
      </c>
      <c r="K2591" t="s">
        <v>74</v>
      </c>
      <c r="L2591" t="s">
        <v>19</v>
      </c>
      <c r="M2591" t="s">
        <v>15</v>
      </c>
      <c r="N2591" s="1">
        <f xml:space="preserve"> ROUND((1 - _xlfn.PERCENTRANK.INC(customers[days_since_last_purchase],customers[[#This Row],[days_since_last_purchase]]))*4 +1,0)</f>
        <v>2</v>
      </c>
      <c r="O2591" s="1">
        <f>ROUND(_xlfn.PERCENTRANK.INC(customers[total_orders],customers[[#This Row],[total_orders]])*4+1,0)</f>
        <v>4</v>
      </c>
      <c r="P2591" s="1">
        <f>ROUND(_xlfn.PERCENTRANK.INC(customers[total_spend_usd],customers[[#This Row],[total_spend_usd]])*4+1,0)</f>
        <v>4</v>
      </c>
      <c r="Q2591" s="1">
        <v>244</v>
      </c>
      <c r="R2591" s="1" t="str">
        <f>_xlfn.XLOOKUP(Q2591,RFM[RFM Score],RFM[Client Segmentation])</f>
        <v>At Risk</v>
      </c>
    </row>
    <row r="2592" spans="1:18" x14ac:dyDescent="0.3">
      <c r="A2592" t="s">
        <v>2644</v>
      </c>
      <c r="B2592" t="s">
        <v>11</v>
      </c>
      <c r="C2592">
        <v>31</v>
      </c>
      <c r="D2592" t="s">
        <v>8070</v>
      </c>
      <c r="E2592" t="s">
        <v>8085</v>
      </c>
      <c r="F2592" t="s">
        <v>17</v>
      </c>
      <c r="G2592">
        <v>16</v>
      </c>
      <c r="H2592" s="1">
        <v>15382</v>
      </c>
      <c r="I2592">
        <v>23414</v>
      </c>
      <c r="J2592" s="1">
        <v>69</v>
      </c>
      <c r="K2592" t="s">
        <v>25</v>
      </c>
      <c r="L2592" t="s">
        <v>14</v>
      </c>
      <c r="M2592" t="s">
        <v>23</v>
      </c>
      <c r="N2592" s="1">
        <f xml:space="preserve"> ROUND((1 - _xlfn.PERCENTRANK.INC(customers[days_since_last_purchase],customers[[#This Row],[days_since_last_purchase]]))*4 +1,0)</f>
        <v>2</v>
      </c>
      <c r="O2592" s="1">
        <f>ROUND(_xlfn.PERCENTRANK.INC(customers[total_orders],customers[[#This Row],[total_orders]])*4+1,0)</f>
        <v>3</v>
      </c>
      <c r="P2592" s="1">
        <f>ROUND(_xlfn.PERCENTRANK.INC(customers[total_spend_usd],customers[[#This Row],[total_spend_usd]])*4+1,0)</f>
        <v>2</v>
      </c>
      <c r="Q2592" s="1">
        <v>232</v>
      </c>
      <c r="R2592" s="1" t="str">
        <f>_xlfn.XLOOKUP(Q2592,RFM[RFM Score],RFM[Client Segmentation])</f>
        <v>Hibernating</v>
      </c>
    </row>
    <row r="2593" spans="1:18" x14ac:dyDescent="0.3">
      <c r="A2593" t="s">
        <v>2645</v>
      </c>
      <c r="B2593" t="s">
        <v>123</v>
      </c>
      <c r="C2593">
        <v>35</v>
      </c>
      <c r="D2593" t="s">
        <v>8068</v>
      </c>
      <c r="E2593" t="s">
        <v>8084</v>
      </c>
      <c r="F2593" t="s">
        <v>17</v>
      </c>
      <c r="G2593">
        <v>25</v>
      </c>
      <c r="H2593" s="1">
        <v>4087</v>
      </c>
      <c r="I2593">
        <v>107931</v>
      </c>
      <c r="J2593" s="1">
        <v>72</v>
      </c>
      <c r="K2593" t="s">
        <v>25</v>
      </c>
      <c r="L2593" t="s">
        <v>14</v>
      </c>
      <c r="M2593" t="s">
        <v>15</v>
      </c>
      <c r="N2593" s="1">
        <f xml:space="preserve"> ROUND((1 - _xlfn.PERCENTRANK.INC(customers[days_since_last_purchase],customers[[#This Row],[days_since_last_purchase]]))*4 +1,0)</f>
        <v>2</v>
      </c>
      <c r="O2593" s="1">
        <f>ROUND(_xlfn.PERCENTRANK.INC(customers[total_orders],customers[[#This Row],[total_orders]])*4+1,0)</f>
        <v>4</v>
      </c>
      <c r="P2593" s="1">
        <f>ROUND(_xlfn.PERCENTRANK.INC(customers[total_spend_usd],customers[[#This Row],[total_spend_usd]])*4+1,0)</f>
        <v>3</v>
      </c>
      <c r="Q2593" s="1">
        <v>243</v>
      </c>
      <c r="R2593" s="1" t="str">
        <f>_xlfn.XLOOKUP(Q2593,RFM[RFM Score],RFM[Client Segmentation])</f>
        <v>At Risk</v>
      </c>
    </row>
    <row r="2594" spans="1:18" x14ac:dyDescent="0.3">
      <c r="A2594" t="s">
        <v>2646</v>
      </c>
      <c r="B2594" t="s">
        <v>11</v>
      </c>
      <c r="C2594">
        <v>42</v>
      </c>
      <c r="D2594" t="s">
        <v>8068</v>
      </c>
      <c r="E2594" t="s">
        <v>8084</v>
      </c>
      <c r="F2594" t="s">
        <v>12</v>
      </c>
      <c r="G2594">
        <v>27</v>
      </c>
      <c r="H2594" s="1">
        <v>4644</v>
      </c>
      <c r="I2594">
        <v>117329</v>
      </c>
      <c r="J2594" s="1">
        <v>72</v>
      </c>
      <c r="K2594" t="s">
        <v>18</v>
      </c>
      <c r="L2594" t="s">
        <v>19</v>
      </c>
      <c r="M2594" t="s">
        <v>15</v>
      </c>
      <c r="N2594" s="1">
        <f xml:space="preserve"> ROUND((1 - _xlfn.PERCENTRANK.INC(customers[days_since_last_purchase],customers[[#This Row],[days_since_last_purchase]]))*4 +1,0)</f>
        <v>2</v>
      </c>
      <c r="O2594" s="1">
        <f>ROUND(_xlfn.PERCENTRANK.INC(customers[total_orders],customers[[#This Row],[total_orders]])*4+1,0)</f>
        <v>4</v>
      </c>
      <c r="P2594" s="1">
        <f>ROUND(_xlfn.PERCENTRANK.INC(customers[total_spend_usd],customers[[#This Row],[total_spend_usd]])*4+1,0)</f>
        <v>4</v>
      </c>
      <c r="Q2594" s="1">
        <v>244</v>
      </c>
      <c r="R2594" s="1" t="str">
        <f>_xlfn.XLOOKUP(Q2594,RFM[RFM Score],RFM[Client Segmentation])</f>
        <v>At Risk</v>
      </c>
    </row>
    <row r="2595" spans="1:18" x14ac:dyDescent="0.3">
      <c r="A2595" t="s">
        <v>2647</v>
      </c>
      <c r="B2595" t="s">
        <v>11</v>
      </c>
      <c r="C2595">
        <v>36</v>
      </c>
      <c r="D2595" t="s">
        <v>8068</v>
      </c>
      <c r="E2595" t="s">
        <v>8085</v>
      </c>
      <c r="F2595" t="s">
        <v>17</v>
      </c>
      <c r="G2595">
        <v>33</v>
      </c>
      <c r="H2595" s="1">
        <v>40389</v>
      </c>
      <c r="I2595">
        <v>1224736</v>
      </c>
      <c r="J2595" s="1">
        <v>26</v>
      </c>
      <c r="K2595" t="s">
        <v>28</v>
      </c>
      <c r="L2595" t="s">
        <v>34</v>
      </c>
      <c r="M2595" t="s">
        <v>15</v>
      </c>
      <c r="N2595" s="1">
        <f xml:space="preserve"> ROUND((1 - _xlfn.PERCENTRANK.INC(customers[days_since_last_purchase],customers[[#This Row],[days_since_last_purchase]]))*4 +1,0)</f>
        <v>4</v>
      </c>
      <c r="O2595" s="1">
        <f>ROUND(_xlfn.PERCENTRANK.INC(customers[total_orders],customers[[#This Row],[total_orders]])*4+1,0)</f>
        <v>4</v>
      </c>
      <c r="P2595" s="1">
        <f>ROUND(_xlfn.PERCENTRANK.INC(customers[total_spend_usd],customers[[#This Row],[total_spend_usd]])*4+1,0)</f>
        <v>5</v>
      </c>
      <c r="Q2595" s="1">
        <v>445</v>
      </c>
      <c r="R2595" s="1" t="str">
        <f>_xlfn.XLOOKUP(Q2595,RFM[RFM Score],RFM[Client Segmentation])</f>
        <v>Champion</v>
      </c>
    </row>
    <row r="2596" spans="1:18" x14ac:dyDescent="0.3">
      <c r="A2596" t="s">
        <v>2648</v>
      </c>
      <c r="B2596" t="s">
        <v>27</v>
      </c>
      <c r="C2596">
        <v>26</v>
      </c>
      <c r="D2596" t="s">
        <v>8070</v>
      </c>
      <c r="E2596" t="s">
        <v>8085</v>
      </c>
      <c r="F2596" t="s">
        <v>12</v>
      </c>
      <c r="G2596">
        <v>15</v>
      </c>
      <c r="H2596" s="1">
        <v>6751</v>
      </c>
      <c r="I2596">
        <v>95814</v>
      </c>
      <c r="J2596" s="1">
        <v>18</v>
      </c>
      <c r="K2596" t="s">
        <v>74</v>
      </c>
      <c r="L2596" t="s">
        <v>14</v>
      </c>
      <c r="M2596" t="s">
        <v>15</v>
      </c>
      <c r="N2596" s="1">
        <f xml:space="preserve"> ROUND((1 - _xlfn.PERCENTRANK.INC(customers[days_since_last_purchase],customers[[#This Row],[days_since_last_purchase]]))*4 +1,0)</f>
        <v>4</v>
      </c>
      <c r="O2596" s="1">
        <f>ROUND(_xlfn.PERCENTRANK.INC(customers[total_orders],customers[[#This Row],[total_orders]])*4+1,0)</f>
        <v>3</v>
      </c>
      <c r="P2596" s="1">
        <f>ROUND(_xlfn.PERCENTRANK.INC(customers[total_spend_usd],customers[[#This Row],[total_spend_usd]])*4+1,0)</f>
        <v>3</v>
      </c>
      <c r="Q2596" s="1">
        <v>433</v>
      </c>
      <c r="R2596" s="1" t="str">
        <f>_xlfn.XLOOKUP(Q2596,RFM[RFM Score],RFM[Client Segmentation])</f>
        <v>Potential Loyalist</v>
      </c>
    </row>
    <row r="2597" spans="1:18" x14ac:dyDescent="0.3">
      <c r="A2597" t="s">
        <v>2649</v>
      </c>
      <c r="B2597" t="s">
        <v>96</v>
      </c>
      <c r="C2597">
        <v>28</v>
      </c>
      <c r="D2597" t="s">
        <v>8070</v>
      </c>
      <c r="E2597" t="s">
        <v>8085</v>
      </c>
      <c r="F2597" t="s">
        <v>17</v>
      </c>
      <c r="G2597">
        <v>20</v>
      </c>
      <c r="H2597" s="1">
        <v>10149</v>
      </c>
      <c r="I2597">
        <v>223771</v>
      </c>
      <c r="J2597" s="1">
        <v>33</v>
      </c>
      <c r="K2597" t="s">
        <v>25</v>
      </c>
      <c r="L2597" t="s">
        <v>34</v>
      </c>
      <c r="M2597" t="s">
        <v>15</v>
      </c>
      <c r="N2597" s="1">
        <f xml:space="preserve"> ROUND((1 - _xlfn.PERCENTRANK.INC(customers[days_since_last_purchase],customers[[#This Row],[days_since_last_purchase]]))*4 +1,0)</f>
        <v>3</v>
      </c>
      <c r="O2597" s="1">
        <f>ROUND(_xlfn.PERCENTRANK.INC(customers[total_orders],customers[[#This Row],[total_orders]])*4+1,0)</f>
        <v>4</v>
      </c>
      <c r="P2597" s="1">
        <f>ROUND(_xlfn.PERCENTRANK.INC(customers[total_spend_usd],customers[[#This Row],[total_spend_usd]])*4+1,0)</f>
        <v>4</v>
      </c>
      <c r="Q2597" s="1">
        <v>344</v>
      </c>
      <c r="R2597" s="1" t="str">
        <f>_xlfn.XLOOKUP(Q2597,RFM[RFM Score],RFM[Client Segmentation])</f>
        <v>Loyal Customer</v>
      </c>
    </row>
    <row r="2598" spans="1:18" x14ac:dyDescent="0.3">
      <c r="A2598" t="s">
        <v>2650</v>
      </c>
      <c r="B2598" t="s">
        <v>68</v>
      </c>
      <c r="C2598">
        <v>40</v>
      </c>
      <c r="D2598" t="s">
        <v>8068</v>
      </c>
      <c r="E2598" t="s">
        <v>8084</v>
      </c>
      <c r="F2598" t="s">
        <v>17</v>
      </c>
      <c r="G2598">
        <v>11</v>
      </c>
      <c r="H2598" s="1">
        <v>4302</v>
      </c>
      <c r="I2598">
        <v>44389</v>
      </c>
      <c r="J2598" s="1">
        <v>12</v>
      </c>
      <c r="K2598" t="s">
        <v>52</v>
      </c>
      <c r="L2598" t="s">
        <v>22</v>
      </c>
      <c r="M2598" t="s">
        <v>15</v>
      </c>
      <c r="N2598" s="1">
        <f xml:space="preserve"> ROUND((1 - _xlfn.PERCENTRANK.INC(customers[days_since_last_purchase],customers[[#This Row],[days_since_last_purchase]]))*4 +1,0)</f>
        <v>4</v>
      </c>
      <c r="O2598" s="1">
        <f>ROUND(_xlfn.PERCENTRANK.INC(customers[total_orders],customers[[#This Row],[total_orders]])*4+1,0)</f>
        <v>3</v>
      </c>
      <c r="P2598" s="1">
        <f>ROUND(_xlfn.PERCENTRANK.INC(customers[total_spend_usd],customers[[#This Row],[total_spend_usd]])*4+1,0)</f>
        <v>2</v>
      </c>
      <c r="Q2598" s="1">
        <v>432</v>
      </c>
      <c r="R2598" s="1" t="str">
        <f>_xlfn.XLOOKUP(Q2598,RFM[RFM Score],RFM[Client Segmentation])</f>
        <v>Potential Loyalist</v>
      </c>
    </row>
    <row r="2599" spans="1:18" x14ac:dyDescent="0.3">
      <c r="A2599" t="s">
        <v>2651</v>
      </c>
      <c r="B2599" t="s">
        <v>36</v>
      </c>
      <c r="C2599">
        <v>38</v>
      </c>
      <c r="D2599" t="s">
        <v>8068</v>
      </c>
      <c r="E2599" t="s">
        <v>8084</v>
      </c>
      <c r="F2599" t="s">
        <v>12</v>
      </c>
      <c r="G2599">
        <v>24</v>
      </c>
      <c r="H2599" s="1">
        <v>7158</v>
      </c>
      <c r="I2599">
        <v>197538</v>
      </c>
      <c r="J2599" s="1">
        <v>42</v>
      </c>
      <c r="K2599" t="s">
        <v>28</v>
      </c>
      <c r="L2599" t="s">
        <v>34</v>
      </c>
      <c r="M2599" t="s">
        <v>15</v>
      </c>
      <c r="N2599" s="1">
        <f xml:space="preserve"> ROUND((1 - _xlfn.PERCENTRANK.INC(customers[days_since_last_purchase],customers[[#This Row],[days_since_last_purchase]]))*4 +1,0)</f>
        <v>3</v>
      </c>
      <c r="O2599" s="1">
        <f>ROUND(_xlfn.PERCENTRANK.INC(customers[total_orders],customers[[#This Row],[total_orders]])*4+1,0)</f>
        <v>4</v>
      </c>
      <c r="P2599" s="1">
        <f>ROUND(_xlfn.PERCENTRANK.INC(customers[total_spend_usd],customers[[#This Row],[total_spend_usd]])*4+1,0)</f>
        <v>4</v>
      </c>
      <c r="Q2599" s="1">
        <v>344</v>
      </c>
      <c r="R2599" s="1" t="str">
        <f>_xlfn.XLOOKUP(Q2599,RFM[RFM Score],RFM[Client Segmentation])</f>
        <v>Loyal Customer</v>
      </c>
    </row>
    <row r="2600" spans="1:18" x14ac:dyDescent="0.3">
      <c r="A2600" t="s">
        <v>2652</v>
      </c>
      <c r="B2600" t="s">
        <v>43</v>
      </c>
      <c r="C2600">
        <v>29</v>
      </c>
      <c r="D2600" t="s">
        <v>8070</v>
      </c>
      <c r="E2600" t="s">
        <v>8084</v>
      </c>
      <c r="F2600" t="s">
        <v>17</v>
      </c>
      <c r="G2600">
        <v>2</v>
      </c>
      <c r="H2600" s="1">
        <v>8952</v>
      </c>
      <c r="I2600">
        <v>18945</v>
      </c>
      <c r="J2600" s="1">
        <v>71</v>
      </c>
      <c r="K2600" t="s">
        <v>31</v>
      </c>
      <c r="L2600" t="s">
        <v>45</v>
      </c>
      <c r="M2600" t="s">
        <v>23</v>
      </c>
      <c r="N2600" s="1">
        <f xml:space="preserve"> ROUND((1 - _xlfn.PERCENTRANK.INC(customers[days_since_last_purchase],customers[[#This Row],[days_since_last_purchase]]))*4 +1,0)</f>
        <v>2</v>
      </c>
      <c r="O2600" s="1">
        <f>ROUND(_xlfn.PERCENTRANK.INC(customers[total_orders],customers[[#This Row],[total_orders]])*4+1,0)</f>
        <v>1</v>
      </c>
      <c r="P2600" s="1">
        <f>ROUND(_xlfn.PERCENTRANK.INC(customers[total_spend_usd],customers[[#This Row],[total_spend_usd]])*4+1,0)</f>
        <v>2</v>
      </c>
      <c r="Q2600" s="1">
        <v>212</v>
      </c>
      <c r="R2600" s="1" t="str">
        <f>_xlfn.XLOOKUP(Q2600,RFM[RFM Score],RFM[Client Segmentation])</f>
        <v>Hibernating</v>
      </c>
    </row>
    <row r="2601" spans="1:18" x14ac:dyDescent="0.3">
      <c r="A2601" t="s">
        <v>2653</v>
      </c>
      <c r="B2601" t="s">
        <v>64</v>
      </c>
      <c r="C2601">
        <v>40</v>
      </c>
      <c r="D2601" t="s">
        <v>8068</v>
      </c>
      <c r="E2601" t="s">
        <v>8085</v>
      </c>
      <c r="F2601" t="s">
        <v>12</v>
      </c>
      <c r="G2601">
        <v>3</v>
      </c>
      <c r="H2601" s="1">
        <v>5789</v>
      </c>
      <c r="I2601">
        <v>15967</v>
      </c>
      <c r="J2601" s="1">
        <v>82</v>
      </c>
      <c r="K2601" t="s">
        <v>21</v>
      </c>
      <c r="L2601" t="s">
        <v>19</v>
      </c>
      <c r="M2601" t="s">
        <v>23</v>
      </c>
      <c r="N2601" s="1">
        <f xml:space="preserve"> ROUND((1 - _xlfn.PERCENTRANK.INC(customers[days_since_last_purchase],customers[[#This Row],[days_since_last_purchase]]))*4 +1,0)</f>
        <v>2</v>
      </c>
      <c r="O2601" s="1">
        <f>ROUND(_xlfn.PERCENTRANK.INC(customers[total_orders],customers[[#This Row],[total_orders]])*4+1,0)</f>
        <v>1</v>
      </c>
      <c r="P2601" s="1">
        <f>ROUND(_xlfn.PERCENTRANK.INC(customers[total_spend_usd],customers[[#This Row],[total_spend_usd]])*4+1,0)</f>
        <v>2</v>
      </c>
      <c r="Q2601" s="1">
        <v>212</v>
      </c>
      <c r="R2601" s="1" t="str">
        <f>_xlfn.XLOOKUP(Q2601,RFM[RFM Score],RFM[Client Segmentation])</f>
        <v>Hibernating</v>
      </c>
    </row>
    <row r="2602" spans="1:18" x14ac:dyDescent="0.3">
      <c r="A2602" t="s">
        <v>2654</v>
      </c>
      <c r="B2602" t="s">
        <v>68</v>
      </c>
      <c r="C2602">
        <v>35</v>
      </c>
      <c r="D2602" t="s">
        <v>8068</v>
      </c>
      <c r="E2602" t="s">
        <v>8085</v>
      </c>
      <c r="F2602" t="s">
        <v>12</v>
      </c>
      <c r="G2602">
        <v>1</v>
      </c>
      <c r="H2602" s="1">
        <v>2433</v>
      </c>
      <c r="I2602">
        <v>2156</v>
      </c>
      <c r="J2602" s="1">
        <v>50</v>
      </c>
      <c r="K2602" t="s">
        <v>28</v>
      </c>
      <c r="L2602" t="s">
        <v>47</v>
      </c>
      <c r="M2602" t="s">
        <v>23</v>
      </c>
      <c r="N2602" s="1">
        <f xml:space="preserve"> ROUND((1 - _xlfn.PERCENTRANK.INC(customers[days_since_last_purchase],customers[[#This Row],[days_since_last_purchase]]))*4 +1,0)</f>
        <v>3</v>
      </c>
      <c r="O2602" s="1">
        <f>ROUND(_xlfn.PERCENTRANK.INC(customers[total_orders],customers[[#This Row],[total_orders]])*4+1,0)</f>
        <v>1</v>
      </c>
      <c r="P2602" s="1">
        <f>ROUND(_xlfn.PERCENTRANK.INC(customers[total_spend_usd],customers[[#This Row],[total_spend_usd]])*4+1,0)</f>
        <v>1</v>
      </c>
      <c r="Q2602" s="1">
        <v>311</v>
      </c>
      <c r="R2602" s="1" t="str">
        <f>_xlfn.XLOOKUP(Q2602,RFM[RFM Score],RFM[Client Segmentation])</f>
        <v>New Customer</v>
      </c>
    </row>
    <row r="2603" spans="1:18" x14ac:dyDescent="0.3">
      <c r="A2603" t="s">
        <v>2655</v>
      </c>
      <c r="B2603" t="s">
        <v>214</v>
      </c>
      <c r="C2603">
        <v>18</v>
      </c>
      <c r="D2603" t="s">
        <v>8069</v>
      </c>
      <c r="E2603" t="s">
        <v>8087</v>
      </c>
      <c r="F2603" t="s">
        <v>17</v>
      </c>
      <c r="G2603">
        <v>2</v>
      </c>
      <c r="H2603" s="1">
        <v>1452</v>
      </c>
      <c r="I2603">
        <v>26603</v>
      </c>
      <c r="J2603" s="1">
        <v>16</v>
      </c>
      <c r="K2603" t="s">
        <v>98</v>
      </c>
      <c r="L2603" t="s">
        <v>19</v>
      </c>
      <c r="M2603" t="s">
        <v>23</v>
      </c>
      <c r="N2603" s="1">
        <f xml:space="preserve"> ROUND((1 - _xlfn.PERCENTRANK.INC(customers[days_since_last_purchase],customers[[#This Row],[days_since_last_purchase]]))*4 +1,0)</f>
        <v>4</v>
      </c>
      <c r="O2603" s="1">
        <f>ROUND(_xlfn.PERCENTRANK.INC(customers[total_orders],customers[[#This Row],[total_orders]])*4+1,0)</f>
        <v>1</v>
      </c>
      <c r="P2603" s="1">
        <f>ROUND(_xlfn.PERCENTRANK.INC(customers[total_spend_usd],customers[[#This Row],[total_spend_usd]])*4+1,0)</f>
        <v>2</v>
      </c>
      <c r="Q2603" s="1">
        <v>412</v>
      </c>
      <c r="R2603" s="1" t="str">
        <f>_xlfn.XLOOKUP(Q2603,RFM[RFM Score],RFM[Client Segmentation])</f>
        <v>New Customer</v>
      </c>
    </row>
    <row r="2604" spans="1:18" x14ac:dyDescent="0.3">
      <c r="A2604" t="s">
        <v>2656</v>
      </c>
      <c r="B2604" t="s">
        <v>107</v>
      </c>
      <c r="C2604">
        <v>27</v>
      </c>
      <c r="D2604" t="s">
        <v>8070</v>
      </c>
      <c r="E2604" t="s">
        <v>8085</v>
      </c>
      <c r="F2604" t="s">
        <v>12</v>
      </c>
      <c r="G2604">
        <v>10</v>
      </c>
      <c r="H2604" s="1">
        <v>21363</v>
      </c>
      <c r="I2604">
        <v>225036</v>
      </c>
      <c r="J2604" s="1">
        <v>11</v>
      </c>
      <c r="K2604" t="s">
        <v>13</v>
      </c>
      <c r="L2604" t="s">
        <v>19</v>
      </c>
      <c r="M2604" t="s">
        <v>23</v>
      </c>
      <c r="N2604" s="1">
        <f xml:space="preserve"> ROUND((1 - _xlfn.PERCENTRANK.INC(customers[days_since_last_purchase],customers[[#This Row],[days_since_last_purchase]]))*4 +1,0)</f>
        <v>4</v>
      </c>
      <c r="O2604" s="1">
        <f>ROUND(_xlfn.PERCENTRANK.INC(customers[total_orders],customers[[#This Row],[total_orders]])*4+1,0)</f>
        <v>3</v>
      </c>
      <c r="P2604" s="1">
        <f>ROUND(_xlfn.PERCENTRANK.INC(customers[total_spend_usd],customers[[#This Row],[total_spend_usd]])*4+1,0)</f>
        <v>4</v>
      </c>
      <c r="Q2604" s="1">
        <v>434</v>
      </c>
      <c r="R2604" s="1" t="str">
        <f>_xlfn.XLOOKUP(Q2604,RFM[RFM Score],RFM[Client Segmentation])</f>
        <v>Need Attention</v>
      </c>
    </row>
    <row r="2605" spans="1:18" x14ac:dyDescent="0.3">
      <c r="A2605" t="s">
        <v>2657</v>
      </c>
      <c r="B2605" t="s">
        <v>11</v>
      </c>
      <c r="C2605">
        <v>28</v>
      </c>
      <c r="D2605" t="s">
        <v>8070</v>
      </c>
      <c r="E2605" t="s">
        <v>8084</v>
      </c>
      <c r="F2605" t="s">
        <v>17</v>
      </c>
      <c r="G2605">
        <v>5</v>
      </c>
      <c r="H2605" s="1">
        <v>2384</v>
      </c>
      <c r="I2605">
        <v>13306</v>
      </c>
      <c r="J2605" s="1">
        <v>3</v>
      </c>
      <c r="K2605" t="s">
        <v>18</v>
      </c>
      <c r="L2605" t="s">
        <v>45</v>
      </c>
      <c r="M2605" t="s">
        <v>23</v>
      </c>
      <c r="N2605" s="1">
        <f xml:space="preserve"> ROUND((1 - _xlfn.PERCENTRANK.INC(customers[days_since_last_purchase],customers[[#This Row],[days_since_last_purchase]]))*4 +1,0)</f>
        <v>5</v>
      </c>
      <c r="O2605" s="1">
        <f>ROUND(_xlfn.PERCENTRANK.INC(customers[total_orders],customers[[#This Row],[total_orders]])*4+1,0)</f>
        <v>2</v>
      </c>
      <c r="P2605" s="1">
        <f>ROUND(_xlfn.PERCENTRANK.INC(customers[total_spend_usd],customers[[#This Row],[total_spend_usd]])*4+1,0)</f>
        <v>2</v>
      </c>
      <c r="Q2605" s="1">
        <v>522</v>
      </c>
      <c r="R2605" s="1" t="str">
        <f>_xlfn.XLOOKUP(Q2605,RFM[RFM Score],RFM[Client Segmentation])</f>
        <v>Promising</v>
      </c>
    </row>
    <row r="2606" spans="1:18" x14ac:dyDescent="0.3">
      <c r="A2606" t="s">
        <v>2658</v>
      </c>
      <c r="B2606" t="s">
        <v>11</v>
      </c>
      <c r="C2606">
        <v>28</v>
      </c>
      <c r="D2606" t="s">
        <v>8070</v>
      </c>
      <c r="E2606" t="s">
        <v>8084</v>
      </c>
      <c r="F2606" t="s">
        <v>12</v>
      </c>
      <c r="G2606">
        <v>6</v>
      </c>
      <c r="H2606" s="1">
        <v>10194</v>
      </c>
      <c r="I2606">
        <v>59867</v>
      </c>
      <c r="J2606" s="1">
        <v>3</v>
      </c>
      <c r="K2606" t="s">
        <v>21</v>
      </c>
      <c r="L2606" t="s">
        <v>22</v>
      </c>
      <c r="M2606" t="s">
        <v>15</v>
      </c>
      <c r="N2606" s="1">
        <f xml:space="preserve"> ROUND((1 - _xlfn.PERCENTRANK.INC(customers[days_since_last_purchase],customers[[#This Row],[days_since_last_purchase]]))*4 +1,0)</f>
        <v>5</v>
      </c>
      <c r="O2606" s="1">
        <f>ROUND(_xlfn.PERCENTRANK.INC(customers[total_orders],customers[[#This Row],[total_orders]])*4+1,0)</f>
        <v>2</v>
      </c>
      <c r="P2606" s="1">
        <f>ROUND(_xlfn.PERCENTRANK.INC(customers[total_spend_usd],customers[[#This Row],[total_spend_usd]])*4+1,0)</f>
        <v>3</v>
      </c>
      <c r="Q2606" s="1">
        <v>523</v>
      </c>
      <c r="R2606" s="1" t="str">
        <f>_xlfn.XLOOKUP(Q2606,RFM[RFM Score],RFM[Client Segmentation])</f>
        <v>Promising</v>
      </c>
    </row>
    <row r="2607" spans="1:18" x14ac:dyDescent="0.3">
      <c r="A2607" t="s">
        <v>2659</v>
      </c>
      <c r="B2607" t="s">
        <v>68</v>
      </c>
      <c r="C2607">
        <v>28</v>
      </c>
      <c r="D2607" t="s">
        <v>8070</v>
      </c>
      <c r="E2607" t="s">
        <v>8086</v>
      </c>
      <c r="F2607" t="s">
        <v>17</v>
      </c>
      <c r="G2607">
        <v>9</v>
      </c>
      <c r="H2607" s="1">
        <v>697</v>
      </c>
      <c r="I2607">
        <v>54476</v>
      </c>
      <c r="J2607" s="1">
        <v>11</v>
      </c>
      <c r="K2607" t="s">
        <v>21</v>
      </c>
      <c r="L2607" t="s">
        <v>47</v>
      </c>
      <c r="M2607" t="s">
        <v>23</v>
      </c>
      <c r="N2607" s="1">
        <f xml:space="preserve"> ROUND((1 - _xlfn.PERCENTRANK.INC(customers[days_since_last_purchase],customers[[#This Row],[days_since_last_purchase]]))*4 +1,0)</f>
        <v>4</v>
      </c>
      <c r="O2607" s="1">
        <f>ROUND(_xlfn.PERCENTRANK.INC(customers[total_orders],customers[[#This Row],[total_orders]])*4+1,0)</f>
        <v>2</v>
      </c>
      <c r="P2607" s="1">
        <f>ROUND(_xlfn.PERCENTRANK.INC(customers[total_spend_usd],customers[[#This Row],[total_spend_usd]])*4+1,0)</f>
        <v>3</v>
      </c>
      <c r="Q2607" s="1">
        <v>423</v>
      </c>
      <c r="R2607" s="1" t="str">
        <f>_xlfn.XLOOKUP(Q2607,RFM[RFM Score],RFM[Client Segmentation])</f>
        <v>Potential Loyalist</v>
      </c>
    </row>
    <row r="2608" spans="1:18" x14ac:dyDescent="0.3">
      <c r="A2608" t="s">
        <v>2660</v>
      </c>
      <c r="B2608" t="s">
        <v>11</v>
      </c>
      <c r="C2608">
        <v>42</v>
      </c>
      <c r="D2608" t="s">
        <v>8068</v>
      </c>
      <c r="E2608" t="s">
        <v>8084</v>
      </c>
      <c r="F2608" t="s">
        <v>12</v>
      </c>
      <c r="G2608">
        <v>13</v>
      </c>
      <c r="H2608" s="1">
        <v>9465</v>
      </c>
      <c r="I2608">
        <v>139177</v>
      </c>
      <c r="J2608" s="1">
        <v>137</v>
      </c>
      <c r="K2608" t="s">
        <v>37</v>
      </c>
      <c r="L2608" t="s">
        <v>14</v>
      </c>
      <c r="M2608" t="s">
        <v>23</v>
      </c>
      <c r="N2608" s="1">
        <f xml:space="preserve"> ROUND((1 - _xlfn.PERCENTRANK.INC(customers[days_since_last_purchase],customers[[#This Row],[days_since_last_purchase]]))*4 +1,0)</f>
        <v>1</v>
      </c>
      <c r="O2608" s="1">
        <f>ROUND(_xlfn.PERCENTRANK.INC(customers[total_orders],customers[[#This Row],[total_orders]])*4+1,0)</f>
        <v>3</v>
      </c>
      <c r="P2608" s="1">
        <f>ROUND(_xlfn.PERCENTRANK.INC(customers[total_spend_usd],customers[[#This Row],[total_spend_usd]])*4+1,0)</f>
        <v>4</v>
      </c>
      <c r="Q2608" s="1">
        <v>134</v>
      </c>
      <c r="R2608" s="1" t="str">
        <f>_xlfn.XLOOKUP(Q2608,RFM[RFM Score],RFM[Client Segmentation])</f>
        <v>At Risk</v>
      </c>
    </row>
    <row r="2609" spans="1:18" x14ac:dyDescent="0.3">
      <c r="A2609" t="s">
        <v>2661</v>
      </c>
      <c r="B2609" t="s">
        <v>64</v>
      </c>
      <c r="C2609">
        <v>44</v>
      </c>
      <c r="D2609" t="s">
        <v>8068</v>
      </c>
      <c r="E2609" t="s">
        <v>8084</v>
      </c>
      <c r="F2609" t="s">
        <v>12</v>
      </c>
      <c r="G2609">
        <v>6</v>
      </c>
      <c r="H2609" s="1">
        <v>4203</v>
      </c>
      <c r="I2609">
        <v>27399</v>
      </c>
      <c r="J2609" s="1">
        <v>21</v>
      </c>
      <c r="K2609" t="s">
        <v>40</v>
      </c>
      <c r="L2609" t="s">
        <v>14</v>
      </c>
      <c r="M2609" t="s">
        <v>23</v>
      </c>
      <c r="N2609" s="1">
        <f xml:space="preserve"> ROUND((1 - _xlfn.PERCENTRANK.INC(customers[days_since_last_purchase],customers[[#This Row],[days_since_last_purchase]]))*4 +1,0)</f>
        <v>4</v>
      </c>
      <c r="O2609" s="1">
        <f>ROUND(_xlfn.PERCENTRANK.INC(customers[total_orders],customers[[#This Row],[total_orders]])*4+1,0)</f>
        <v>2</v>
      </c>
      <c r="P2609" s="1">
        <f>ROUND(_xlfn.PERCENTRANK.INC(customers[total_spend_usd],customers[[#This Row],[total_spend_usd]])*4+1,0)</f>
        <v>2</v>
      </c>
      <c r="Q2609" s="1">
        <v>422</v>
      </c>
      <c r="R2609" s="1" t="str">
        <f>_xlfn.XLOOKUP(Q2609,RFM[RFM Score],RFM[Client Segmentation])</f>
        <v>New Customer</v>
      </c>
    </row>
    <row r="2610" spans="1:18" x14ac:dyDescent="0.3">
      <c r="A2610" t="s">
        <v>2662</v>
      </c>
      <c r="B2610" t="s">
        <v>64</v>
      </c>
      <c r="C2610">
        <v>24</v>
      </c>
      <c r="D2610" t="s">
        <v>8069</v>
      </c>
      <c r="E2610" t="s">
        <v>8084</v>
      </c>
      <c r="F2610" t="s">
        <v>17</v>
      </c>
      <c r="G2610">
        <v>16</v>
      </c>
      <c r="H2610" s="1">
        <v>1827</v>
      </c>
      <c r="I2610">
        <v>27629</v>
      </c>
      <c r="J2610" s="1">
        <v>36</v>
      </c>
      <c r="K2610" t="s">
        <v>28</v>
      </c>
      <c r="L2610" t="s">
        <v>19</v>
      </c>
      <c r="M2610" t="s">
        <v>23</v>
      </c>
      <c r="N2610" s="1">
        <f xml:space="preserve"> ROUND((1 - _xlfn.PERCENTRANK.INC(customers[days_since_last_purchase],customers[[#This Row],[days_since_last_purchase]]))*4 +1,0)</f>
        <v>3</v>
      </c>
      <c r="O2610" s="1">
        <f>ROUND(_xlfn.PERCENTRANK.INC(customers[total_orders],customers[[#This Row],[total_orders]])*4+1,0)</f>
        <v>3</v>
      </c>
      <c r="P2610" s="1">
        <f>ROUND(_xlfn.PERCENTRANK.INC(customers[total_spend_usd],customers[[#This Row],[total_spend_usd]])*4+1,0)</f>
        <v>2</v>
      </c>
      <c r="Q2610" s="1">
        <v>332</v>
      </c>
      <c r="R2610" s="1" t="str">
        <f>_xlfn.XLOOKUP(Q2610,RFM[RFM Score],RFM[Client Segmentation])</f>
        <v>Hibernating</v>
      </c>
    </row>
    <row r="2611" spans="1:18" x14ac:dyDescent="0.3">
      <c r="A2611" t="s">
        <v>2663</v>
      </c>
      <c r="B2611" t="s">
        <v>68</v>
      </c>
      <c r="C2611">
        <v>23</v>
      </c>
      <c r="D2611" t="s">
        <v>8069</v>
      </c>
      <c r="E2611" t="s">
        <v>8084</v>
      </c>
      <c r="F2611" t="s">
        <v>17</v>
      </c>
      <c r="G2611">
        <v>7</v>
      </c>
      <c r="H2611" s="1">
        <v>8241</v>
      </c>
      <c r="I2611">
        <v>54997</v>
      </c>
      <c r="J2611" s="1">
        <v>161</v>
      </c>
      <c r="K2611" t="s">
        <v>44</v>
      </c>
      <c r="L2611" t="s">
        <v>19</v>
      </c>
      <c r="M2611" t="s">
        <v>23</v>
      </c>
      <c r="N2611" s="1">
        <f xml:space="preserve"> ROUND((1 - _xlfn.PERCENTRANK.INC(customers[days_since_last_purchase],customers[[#This Row],[days_since_last_purchase]]))*4 +1,0)</f>
        <v>1</v>
      </c>
      <c r="O2611" s="1">
        <f>ROUND(_xlfn.PERCENTRANK.INC(customers[total_orders],customers[[#This Row],[total_orders]])*4+1,0)</f>
        <v>2</v>
      </c>
      <c r="P2611" s="1">
        <f>ROUND(_xlfn.PERCENTRANK.INC(customers[total_spend_usd],customers[[#This Row],[total_spend_usd]])*4+1,0)</f>
        <v>3</v>
      </c>
      <c r="Q2611" s="1">
        <v>123</v>
      </c>
      <c r="R2611" s="1" t="str">
        <f>_xlfn.XLOOKUP(Q2611,RFM[RFM Score],RFM[Client Segmentation])</f>
        <v>Hibernating</v>
      </c>
    </row>
    <row r="2612" spans="1:18" x14ac:dyDescent="0.3">
      <c r="A2612" t="s">
        <v>2664</v>
      </c>
      <c r="B2612" t="s">
        <v>30</v>
      </c>
      <c r="C2612">
        <v>41</v>
      </c>
      <c r="D2612" t="s">
        <v>8068</v>
      </c>
      <c r="E2612" t="s">
        <v>8084</v>
      </c>
      <c r="F2612" t="s">
        <v>12</v>
      </c>
      <c r="G2612">
        <v>12</v>
      </c>
      <c r="H2612" s="1">
        <v>1383</v>
      </c>
      <c r="I2612">
        <v>144791</v>
      </c>
      <c r="J2612" s="1">
        <v>23</v>
      </c>
      <c r="K2612" t="s">
        <v>98</v>
      </c>
      <c r="L2612" t="s">
        <v>19</v>
      </c>
      <c r="M2612" t="s">
        <v>23</v>
      </c>
      <c r="N2612" s="1">
        <f xml:space="preserve"> ROUND((1 - _xlfn.PERCENTRANK.INC(customers[days_since_last_purchase],customers[[#This Row],[days_since_last_purchase]]))*4 +1,0)</f>
        <v>4</v>
      </c>
      <c r="O2612" s="1">
        <f>ROUND(_xlfn.PERCENTRANK.INC(customers[total_orders],customers[[#This Row],[total_orders]])*4+1,0)</f>
        <v>3</v>
      </c>
      <c r="P2612" s="1">
        <f>ROUND(_xlfn.PERCENTRANK.INC(customers[total_spend_usd],customers[[#This Row],[total_spend_usd]])*4+1,0)</f>
        <v>4</v>
      </c>
      <c r="Q2612" s="1">
        <v>434</v>
      </c>
      <c r="R2612" s="1" t="str">
        <f>_xlfn.XLOOKUP(Q2612,RFM[RFM Score],RFM[Client Segmentation])</f>
        <v>Need Attention</v>
      </c>
    </row>
    <row r="2613" spans="1:18" x14ac:dyDescent="0.3">
      <c r="A2613" t="s">
        <v>2665</v>
      </c>
      <c r="B2613" t="s">
        <v>11</v>
      </c>
      <c r="C2613">
        <v>18</v>
      </c>
      <c r="D2613" t="s">
        <v>8069</v>
      </c>
      <c r="E2613" t="s">
        <v>8084</v>
      </c>
      <c r="F2613" t="s">
        <v>12</v>
      </c>
      <c r="G2613">
        <v>37</v>
      </c>
      <c r="H2613" s="1">
        <v>8533</v>
      </c>
      <c r="I2613">
        <v>303498</v>
      </c>
      <c r="J2613" s="1">
        <v>244</v>
      </c>
      <c r="K2613" t="s">
        <v>25</v>
      </c>
      <c r="L2613" t="s">
        <v>14</v>
      </c>
      <c r="M2613" t="s">
        <v>23</v>
      </c>
      <c r="N2613" s="1">
        <f xml:space="preserve"> ROUND((1 - _xlfn.PERCENTRANK.INC(customers[days_since_last_purchase],customers[[#This Row],[days_since_last_purchase]]))*4 +1,0)</f>
        <v>1</v>
      </c>
      <c r="O2613" s="1">
        <f>ROUND(_xlfn.PERCENTRANK.INC(customers[total_orders],customers[[#This Row],[total_orders]])*4+1,0)</f>
        <v>5</v>
      </c>
      <c r="P2613" s="1">
        <f>ROUND(_xlfn.PERCENTRANK.INC(customers[total_spend_usd],customers[[#This Row],[total_spend_usd]])*4+1,0)</f>
        <v>5</v>
      </c>
      <c r="Q2613" s="1">
        <v>155</v>
      </c>
      <c r="R2613" s="1" t="str">
        <f>_xlfn.XLOOKUP(Q2613,RFM[RFM Score],RFM[Client Segmentation])</f>
        <v>Cannot Lose Them</v>
      </c>
    </row>
    <row r="2614" spans="1:18" x14ac:dyDescent="0.3">
      <c r="A2614" t="s">
        <v>2666</v>
      </c>
      <c r="B2614" t="s">
        <v>68</v>
      </c>
      <c r="C2614">
        <v>25</v>
      </c>
      <c r="D2614" t="s">
        <v>8070</v>
      </c>
      <c r="E2614" t="s">
        <v>8084</v>
      </c>
      <c r="F2614" t="s">
        <v>17</v>
      </c>
      <c r="G2614">
        <v>14</v>
      </c>
      <c r="H2614" s="1">
        <v>3443</v>
      </c>
      <c r="I2614">
        <v>54503</v>
      </c>
      <c r="J2614" s="1">
        <v>35</v>
      </c>
      <c r="K2614" t="s">
        <v>40</v>
      </c>
      <c r="L2614" t="s">
        <v>22</v>
      </c>
      <c r="M2614" t="s">
        <v>15</v>
      </c>
      <c r="N2614" s="1">
        <f xml:space="preserve"> ROUND((1 - _xlfn.PERCENTRANK.INC(customers[days_since_last_purchase],customers[[#This Row],[days_since_last_purchase]]))*4 +1,0)</f>
        <v>3</v>
      </c>
      <c r="O2614" s="1">
        <f>ROUND(_xlfn.PERCENTRANK.INC(customers[total_orders],customers[[#This Row],[total_orders]])*4+1,0)</f>
        <v>3</v>
      </c>
      <c r="P2614" s="1">
        <f>ROUND(_xlfn.PERCENTRANK.INC(customers[total_spend_usd],customers[[#This Row],[total_spend_usd]])*4+1,0)</f>
        <v>3</v>
      </c>
      <c r="Q2614" s="1">
        <v>333</v>
      </c>
      <c r="R2614" s="1" t="str">
        <f>_xlfn.XLOOKUP(Q2614,RFM[RFM Score],RFM[Client Segmentation])</f>
        <v>Potential Loyalist</v>
      </c>
    </row>
    <row r="2615" spans="1:18" x14ac:dyDescent="0.3">
      <c r="A2615" t="s">
        <v>2667</v>
      </c>
      <c r="B2615" t="s">
        <v>43</v>
      </c>
      <c r="C2615">
        <v>31</v>
      </c>
      <c r="D2615" t="s">
        <v>8070</v>
      </c>
      <c r="E2615" t="s">
        <v>8086</v>
      </c>
      <c r="F2615" t="s">
        <v>17</v>
      </c>
      <c r="G2615">
        <v>16</v>
      </c>
      <c r="H2615" s="1">
        <v>10535</v>
      </c>
      <c r="I2615">
        <v>192813</v>
      </c>
      <c r="J2615" s="1">
        <v>122</v>
      </c>
      <c r="K2615" t="s">
        <v>37</v>
      </c>
      <c r="L2615" t="s">
        <v>34</v>
      </c>
      <c r="M2615" t="s">
        <v>23</v>
      </c>
      <c r="N2615" s="1">
        <f xml:space="preserve"> ROUND((1 - _xlfn.PERCENTRANK.INC(customers[days_since_last_purchase],customers[[#This Row],[days_since_last_purchase]]))*4 +1,0)</f>
        <v>2</v>
      </c>
      <c r="O2615" s="1">
        <f>ROUND(_xlfn.PERCENTRANK.INC(customers[total_orders],customers[[#This Row],[total_orders]])*4+1,0)</f>
        <v>3</v>
      </c>
      <c r="P2615" s="1">
        <f>ROUND(_xlfn.PERCENTRANK.INC(customers[total_spend_usd],customers[[#This Row],[total_spend_usd]])*4+1,0)</f>
        <v>4</v>
      </c>
      <c r="Q2615" s="1">
        <v>234</v>
      </c>
      <c r="R2615" s="1" t="str">
        <f>_xlfn.XLOOKUP(Q2615,RFM[RFM Score],RFM[Client Segmentation])</f>
        <v>At Risk</v>
      </c>
    </row>
    <row r="2616" spans="1:18" x14ac:dyDescent="0.3">
      <c r="A2616" t="s">
        <v>2668</v>
      </c>
      <c r="B2616" t="s">
        <v>96</v>
      </c>
      <c r="C2616">
        <v>29</v>
      </c>
      <c r="D2616" t="s">
        <v>8070</v>
      </c>
      <c r="E2616" t="s">
        <v>8084</v>
      </c>
      <c r="F2616" t="s">
        <v>17</v>
      </c>
      <c r="G2616">
        <v>44</v>
      </c>
      <c r="H2616" s="1">
        <v>7453</v>
      </c>
      <c r="I2616">
        <v>37038</v>
      </c>
      <c r="J2616" s="1">
        <v>36</v>
      </c>
      <c r="K2616" t="s">
        <v>44</v>
      </c>
      <c r="L2616" t="s">
        <v>47</v>
      </c>
      <c r="M2616" t="s">
        <v>23</v>
      </c>
      <c r="N2616" s="1">
        <f xml:space="preserve"> ROUND((1 - _xlfn.PERCENTRANK.INC(customers[days_since_last_purchase],customers[[#This Row],[days_since_last_purchase]]))*4 +1,0)</f>
        <v>3</v>
      </c>
      <c r="O2616" s="1">
        <f>ROUND(_xlfn.PERCENTRANK.INC(customers[total_orders],customers[[#This Row],[total_orders]])*4+1,0)</f>
        <v>5</v>
      </c>
      <c r="P2616" s="1">
        <f>ROUND(_xlfn.PERCENTRANK.INC(customers[total_spend_usd],customers[[#This Row],[total_spend_usd]])*4+1,0)</f>
        <v>2</v>
      </c>
      <c r="Q2616" s="1">
        <v>352</v>
      </c>
      <c r="R2616" s="1" t="str">
        <f>_xlfn.XLOOKUP(Q2616,RFM[RFM Score],RFM[Client Segmentation])</f>
        <v>Potential Loyalist</v>
      </c>
    </row>
    <row r="2617" spans="1:18" x14ac:dyDescent="0.3">
      <c r="A2617" t="s">
        <v>2669</v>
      </c>
      <c r="B2617" t="s">
        <v>11</v>
      </c>
      <c r="C2617">
        <v>31</v>
      </c>
      <c r="D2617" t="s">
        <v>8070</v>
      </c>
      <c r="E2617" t="s">
        <v>8087</v>
      </c>
      <c r="F2617" t="s">
        <v>12</v>
      </c>
      <c r="G2617">
        <v>3</v>
      </c>
      <c r="H2617" s="1">
        <v>3275</v>
      </c>
      <c r="I2617">
        <v>10548</v>
      </c>
      <c r="J2617" s="1">
        <v>128</v>
      </c>
      <c r="K2617" t="s">
        <v>52</v>
      </c>
      <c r="L2617" t="s">
        <v>19</v>
      </c>
      <c r="M2617" t="s">
        <v>15</v>
      </c>
      <c r="N2617" s="1">
        <f xml:space="preserve"> ROUND((1 - _xlfn.PERCENTRANK.INC(customers[days_since_last_purchase],customers[[#This Row],[days_since_last_purchase]]))*4 +1,0)</f>
        <v>1</v>
      </c>
      <c r="O2617" s="1">
        <f>ROUND(_xlfn.PERCENTRANK.INC(customers[total_orders],customers[[#This Row],[total_orders]])*4+1,0)</f>
        <v>1</v>
      </c>
      <c r="P2617" s="1">
        <f>ROUND(_xlfn.PERCENTRANK.INC(customers[total_spend_usd],customers[[#This Row],[total_spend_usd]])*4+1,0)</f>
        <v>1</v>
      </c>
      <c r="Q2617" s="1">
        <v>111</v>
      </c>
      <c r="R2617" s="1" t="str">
        <f>_xlfn.XLOOKUP(Q2617,RFM[RFM Score],RFM[Client Segmentation])</f>
        <v>Lost</v>
      </c>
    </row>
    <row r="2618" spans="1:18" x14ac:dyDescent="0.3">
      <c r="A2618" t="s">
        <v>2670</v>
      </c>
      <c r="B2618" t="s">
        <v>96</v>
      </c>
      <c r="C2618">
        <v>52</v>
      </c>
      <c r="D2618" t="s">
        <v>8071</v>
      </c>
      <c r="E2618" t="s">
        <v>8087</v>
      </c>
      <c r="F2618" t="s">
        <v>17</v>
      </c>
      <c r="G2618">
        <v>9</v>
      </c>
      <c r="H2618" s="1">
        <v>5097</v>
      </c>
      <c r="I2618">
        <v>43887</v>
      </c>
      <c r="J2618" s="1">
        <v>196</v>
      </c>
      <c r="K2618" t="s">
        <v>25</v>
      </c>
      <c r="L2618" t="s">
        <v>34</v>
      </c>
      <c r="M2618" t="s">
        <v>23</v>
      </c>
      <c r="N2618" s="1">
        <f xml:space="preserve"> ROUND((1 - _xlfn.PERCENTRANK.INC(customers[days_since_last_purchase],customers[[#This Row],[days_since_last_purchase]]))*4 +1,0)</f>
        <v>1</v>
      </c>
      <c r="O2618" s="1">
        <f>ROUND(_xlfn.PERCENTRANK.INC(customers[total_orders],customers[[#This Row],[total_orders]])*4+1,0)</f>
        <v>2</v>
      </c>
      <c r="P2618" s="1">
        <f>ROUND(_xlfn.PERCENTRANK.INC(customers[total_spend_usd],customers[[#This Row],[total_spend_usd]])*4+1,0)</f>
        <v>2</v>
      </c>
      <c r="Q2618" s="1">
        <v>122</v>
      </c>
      <c r="R2618" s="1" t="str">
        <f>_xlfn.XLOOKUP(Q2618,RFM[RFM Score],RFM[Client Segmentation])</f>
        <v>Hibernating</v>
      </c>
    </row>
    <row r="2619" spans="1:18" x14ac:dyDescent="0.3">
      <c r="A2619" t="s">
        <v>2671</v>
      </c>
      <c r="B2619" t="s">
        <v>68</v>
      </c>
      <c r="C2619">
        <v>18</v>
      </c>
      <c r="D2619" t="s">
        <v>8069</v>
      </c>
      <c r="E2619" t="s">
        <v>8084</v>
      </c>
      <c r="F2619" t="s">
        <v>12</v>
      </c>
      <c r="G2619">
        <v>6</v>
      </c>
      <c r="H2619" s="1">
        <v>3262</v>
      </c>
      <c r="I2619">
        <v>19135</v>
      </c>
      <c r="J2619" s="1">
        <v>13</v>
      </c>
      <c r="K2619" t="s">
        <v>40</v>
      </c>
      <c r="L2619" t="s">
        <v>19</v>
      </c>
      <c r="M2619" t="s">
        <v>23</v>
      </c>
      <c r="N2619" s="1">
        <f xml:space="preserve"> ROUND((1 - _xlfn.PERCENTRANK.INC(customers[days_since_last_purchase],customers[[#This Row],[days_since_last_purchase]]))*4 +1,0)</f>
        <v>4</v>
      </c>
      <c r="O2619" s="1">
        <f>ROUND(_xlfn.PERCENTRANK.INC(customers[total_orders],customers[[#This Row],[total_orders]])*4+1,0)</f>
        <v>2</v>
      </c>
      <c r="P2619" s="1">
        <f>ROUND(_xlfn.PERCENTRANK.INC(customers[total_spend_usd],customers[[#This Row],[total_spend_usd]])*4+1,0)</f>
        <v>2</v>
      </c>
      <c r="Q2619" s="1">
        <v>422</v>
      </c>
      <c r="R2619" s="1" t="str">
        <f>_xlfn.XLOOKUP(Q2619,RFM[RFM Score],RFM[Client Segmentation])</f>
        <v>New Customer</v>
      </c>
    </row>
    <row r="2620" spans="1:18" x14ac:dyDescent="0.3">
      <c r="A2620" t="s">
        <v>2672</v>
      </c>
      <c r="B2620" t="s">
        <v>43</v>
      </c>
      <c r="C2620">
        <v>22</v>
      </c>
      <c r="D2620" t="s">
        <v>8069</v>
      </c>
      <c r="E2620" t="s">
        <v>8084</v>
      </c>
      <c r="F2620" t="s">
        <v>12</v>
      </c>
      <c r="G2620">
        <v>5</v>
      </c>
      <c r="H2620" s="1">
        <v>11999</v>
      </c>
      <c r="I2620">
        <v>52256</v>
      </c>
      <c r="J2620" s="1">
        <v>71</v>
      </c>
      <c r="K2620" t="s">
        <v>25</v>
      </c>
      <c r="L2620" t="s">
        <v>19</v>
      </c>
      <c r="M2620" t="s">
        <v>15</v>
      </c>
      <c r="N2620" s="1">
        <f xml:space="preserve"> ROUND((1 - _xlfn.PERCENTRANK.INC(customers[days_since_last_purchase],customers[[#This Row],[days_since_last_purchase]]))*4 +1,0)</f>
        <v>2</v>
      </c>
      <c r="O2620" s="1">
        <f>ROUND(_xlfn.PERCENTRANK.INC(customers[total_orders],customers[[#This Row],[total_orders]])*4+1,0)</f>
        <v>2</v>
      </c>
      <c r="P2620" s="1">
        <f>ROUND(_xlfn.PERCENTRANK.INC(customers[total_spend_usd],customers[[#This Row],[total_spend_usd]])*4+1,0)</f>
        <v>3</v>
      </c>
      <c r="Q2620" s="1">
        <v>223</v>
      </c>
      <c r="R2620" s="1" t="str">
        <f>_xlfn.XLOOKUP(Q2620,RFM[RFM Score],RFM[Client Segmentation])</f>
        <v>Hibernating</v>
      </c>
    </row>
    <row r="2621" spans="1:18" x14ac:dyDescent="0.3">
      <c r="A2621" t="s">
        <v>2673</v>
      </c>
      <c r="B2621" t="s">
        <v>11</v>
      </c>
      <c r="C2621">
        <v>30</v>
      </c>
      <c r="D2621" t="s">
        <v>8070</v>
      </c>
      <c r="E2621" t="s">
        <v>8087</v>
      </c>
      <c r="F2621" t="s">
        <v>17</v>
      </c>
      <c r="G2621">
        <v>3</v>
      </c>
      <c r="H2621" s="1">
        <v>5544</v>
      </c>
      <c r="I2621">
        <v>1737</v>
      </c>
      <c r="J2621" s="1">
        <v>18</v>
      </c>
      <c r="K2621" t="s">
        <v>25</v>
      </c>
      <c r="L2621" t="s">
        <v>45</v>
      </c>
      <c r="M2621" t="s">
        <v>23</v>
      </c>
      <c r="N2621" s="1">
        <f xml:space="preserve"> ROUND((1 - _xlfn.PERCENTRANK.INC(customers[days_since_last_purchase],customers[[#This Row],[days_since_last_purchase]]))*4 +1,0)</f>
        <v>4</v>
      </c>
      <c r="O2621" s="1">
        <f>ROUND(_xlfn.PERCENTRANK.INC(customers[total_orders],customers[[#This Row],[total_orders]])*4+1,0)</f>
        <v>1</v>
      </c>
      <c r="P2621" s="1">
        <f>ROUND(_xlfn.PERCENTRANK.INC(customers[total_spend_usd],customers[[#This Row],[total_spend_usd]])*4+1,0)</f>
        <v>1</v>
      </c>
      <c r="Q2621" s="1">
        <v>411</v>
      </c>
      <c r="R2621" s="1" t="str">
        <f>_xlfn.XLOOKUP(Q2621,RFM[RFM Score],RFM[Client Segmentation])</f>
        <v>New Customer</v>
      </c>
    </row>
    <row r="2622" spans="1:18" x14ac:dyDescent="0.3">
      <c r="A2622" t="s">
        <v>2674</v>
      </c>
      <c r="B2622" t="s">
        <v>36</v>
      </c>
      <c r="C2622">
        <v>25</v>
      </c>
      <c r="D2622" t="s">
        <v>8070</v>
      </c>
      <c r="E2622" t="s">
        <v>8084</v>
      </c>
      <c r="F2622" t="s">
        <v>12</v>
      </c>
      <c r="G2622">
        <v>5</v>
      </c>
      <c r="H2622" s="1">
        <v>1745</v>
      </c>
      <c r="I2622">
        <v>891</v>
      </c>
      <c r="J2622" s="1">
        <v>175</v>
      </c>
      <c r="K2622" t="s">
        <v>40</v>
      </c>
      <c r="L2622" t="s">
        <v>19</v>
      </c>
      <c r="M2622" t="s">
        <v>23</v>
      </c>
      <c r="N2622" s="1">
        <f xml:space="preserve"> ROUND((1 - _xlfn.PERCENTRANK.INC(customers[days_since_last_purchase],customers[[#This Row],[days_since_last_purchase]]))*4 +1,0)</f>
        <v>1</v>
      </c>
      <c r="O2622" s="1">
        <f>ROUND(_xlfn.PERCENTRANK.INC(customers[total_orders],customers[[#This Row],[total_orders]])*4+1,0)</f>
        <v>2</v>
      </c>
      <c r="P2622" s="1">
        <f>ROUND(_xlfn.PERCENTRANK.INC(customers[total_spend_usd],customers[[#This Row],[total_spend_usd]])*4+1,0)</f>
        <v>1</v>
      </c>
      <c r="Q2622" s="1">
        <v>121</v>
      </c>
      <c r="R2622" s="1" t="str">
        <f>_xlfn.XLOOKUP(Q2622,RFM[RFM Score],RFM[Client Segmentation])</f>
        <v>Lost</v>
      </c>
    </row>
    <row r="2623" spans="1:18" x14ac:dyDescent="0.3">
      <c r="A2623" t="s">
        <v>2675</v>
      </c>
      <c r="B2623" t="s">
        <v>96</v>
      </c>
      <c r="C2623">
        <v>39</v>
      </c>
      <c r="D2623" t="s">
        <v>8068</v>
      </c>
      <c r="E2623" t="s">
        <v>8086</v>
      </c>
      <c r="F2623" t="s">
        <v>12</v>
      </c>
      <c r="G2623">
        <v>18</v>
      </c>
      <c r="H2623" s="1">
        <v>18214</v>
      </c>
      <c r="I2623">
        <v>365753</v>
      </c>
      <c r="J2623" s="1">
        <v>120</v>
      </c>
      <c r="K2623" t="s">
        <v>98</v>
      </c>
      <c r="L2623" t="s">
        <v>14</v>
      </c>
      <c r="M2623" t="s">
        <v>23</v>
      </c>
      <c r="N2623" s="1">
        <f xml:space="preserve"> ROUND((1 - _xlfn.PERCENTRANK.INC(customers[days_since_last_purchase],customers[[#This Row],[days_since_last_purchase]]))*4 +1,0)</f>
        <v>2</v>
      </c>
      <c r="O2623" s="1">
        <f>ROUND(_xlfn.PERCENTRANK.INC(customers[total_orders],customers[[#This Row],[total_orders]])*4+1,0)</f>
        <v>4</v>
      </c>
      <c r="P2623" s="1">
        <f>ROUND(_xlfn.PERCENTRANK.INC(customers[total_spend_usd],customers[[#This Row],[total_spend_usd]])*4+1,0)</f>
        <v>5</v>
      </c>
      <c r="Q2623" s="1">
        <v>245</v>
      </c>
      <c r="R2623" s="1" t="str">
        <f>_xlfn.XLOOKUP(Q2623,RFM[RFM Score],RFM[Client Segmentation])</f>
        <v>At Risk</v>
      </c>
    </row>
    <row r="2624" spans="1:18" x14ac:dyDescent="0.3">
      <c r="A2624" t="s">
        <v>2676</v>
      </c>
      <c r="B2624" t="s">
        <v>43</v>
      </c>
      <c r="C2624">
        <v>35</v>
      </c>
      <c r="D2624" t="s">
        <v>8068</v>
      </c>
      <c r="E2624" t="s">
        <v>8085</v>
      </c>
      <c r="F2624" t="s">
        <v>12</v>
      </c>
      <c r="G2624">
        <v>6</v>
      </c>
      <c r="H2624" s="1">
        <v>11669</v>
      </c>
      <c r="I2624">
        <v>80033</v>
      </c>
      <c r="J2624" s="1">
        <v>36</v>
      </c>
      <c r="K2624" t="s">
        <v>40</v>
      </c>
      <c r="L2624" t="s">
        <v>45</v>
      </c>
      <c r="M2624" t="s">
        <v>23</v>
      </c>
      <c r="N2624" s="1">
        <f xml:space="preserve"> ROUND((1 - _xlfn.PERCENTRANK.INC(customers[days_since_last_purchase],customers[[#This Row],[days_since_last_purchase]]))*4 +1,0)</f>
        <v>3</v>
      </c>
      <c r="O2624" s="1">
        <f>ROUND(_xlfn.PERCENTRANK.INC(customers[total_orders],customers[[#This Row],[total_orders]])*4+1,0)</f>
        <v>2</v>
      </c>
      <c r="P2624" s="1">
        <f>ROUND(_xlfn.PERCENTRANK.INC(customers[total_spend_usd],customers[[#This Row],[total_spend_usd]])*4+1,0)</f>
        <v>3</v>
      </c>
      <c r="Q2624" s="1">
        <v>323</v>
      </c>
      <c r="R2624" s="1" t="str">
        <f>_xlfn.XLOOKUP(Q2624,RFM[RFM Score],RFM[Client Segmentation])</f>
        <v>Potential Loyalist</v>
      </c>
    </row>
    <row r="2625" spans="1:18" x14ac:dyDescent="0.3">
      <c r="A2625" t="s">
        <v>2677</v>
      </c>
      <c r="B2625" t="s">
        <v>27</v>
      </c>
      <c r="C2625">
        <v>40</v>
      </c>
      <c r="D2625" t="s">
        <v>8068</v>
      </c>
      <c r="E2625" t="s">
        <v>8087</v>
      </c>
      <c r="F2625" t="s">
        <v>17</v>
      </c>
      <c r="G2625">
        <v>28</v>
      </c>
      <c r="H2625" s="1">
        <v>5812</v>
      </c>
      <c r="I2625">
        <v>142546</v>
      </c>
      <c r="J2625" s="1">
        <v>157</v>
      </c>
      <c r="K2625" t="s">
        <v>37</v>
      </c>
      <c r="L2625" t="s">
        <v>34</v>
      </c>
      <c r="M2625" t="s">
        <v>23</v>
      </c>
      <c r="N2625" s="1">
        <f xml:space="preserve"> ROUND((1 - _xlfn.PERCENTRANK.INC(customers[days_since_last_purchase],customers[[#This Row],[days_since_last_purchase]]))*4 +1,0)</f>
        <v>1</v>
      </c>
      <c r="O2625" s="1">
        <f>ROUND(_xlfn.PERCENTRANK.INC(customers[total_orders],customers[[#This Row],[total_orders]])*4+1,0)</f>
        <v>4</v>
      </c>
      <c r="P2625" s="1">
        <f>ROUND(_xlfn.PERCENTRANK.INC(customers[total_spend_usd],customers[[#This Row],[total_spend_usd]])*4+1,0)</f>
        <v>4</v>
      </c>
      <c r="Q2625" s="1">
        <v>144</v>
      </c>
      <c r="R2625" s="1" t="str">
        <f>_xlfn.XLOOKUP(Q2625,RFM[RFM Score],RFM[Client Segmentation])</f>
        <v>Cannot Lose Them</v>
      </c>
    </row>
    <row r="2626" spans="1:18" x14ac:dyDescent="0.3">
      <c r="A2626" t="s">
        <v>2678</v>
      </c>
      <c r="B2626" t="s">
        <v>43</v>
      </c>
      <c r="C2626">
        <v>43</v>
      </c>
      <c r="D2626" t="s">
        <v>8068</v>
      </c>
      <c r="E2626" t="s">
        <v>8084</v>
      </c>
      <c r="F2626" t="s">
        <v>12</v>
      </c>
      <c r="G2626">
        <v>13</v>
      </c>
      <c r="H2626" s="1">
        <v>1746</v>
      </c>
      <c r="I2626">
        <v>20437</v>
      </c>
      <c r="J2626" s="1">
        <v>38</v>
      </c>
      <c r="K2626" t="s">
        <v>13</v>
      </c>
      <c r="L2626" t="s">
        <v>45</v>
      </c>
      <c r="M2626" t="s">
        <v>23</v>
      </c>
      <c r="N2626" s="1">
        <f xml:space="preserve"> ROUND((1 - _xlfn.PERCENTRANK.INC(customers[days_since_last_purchase],customers[[#This Row],[days_since_last_purchase]]))*4 +1,0)</f>
        <v>3</v>
      </c>
      <c r="O2626" s="1">
        <f>ROUND(_xlfn.PERCENTRANK.INC(customers[total_orders],customers[[#This Row],[total_orders]])*4+1,0)</f>
        <v>3</v>
      </c>
      <c r="P2626" s="1">
        <f>ROUND(_xlfn.PERCENTRANK.INC(customers[total_spend_usd],customers[[#This Row],[total_spend_usd]])*4+1,0)</f>
        <v>2</v>
      </c>
      <c r="Q2626" s="1">
        <v>332</v>
      </c>
      <c r="R2626" s="1" t="str">
        <f>_xlfn.XLOOKUP(Q2626,RFM[RFM Score],RFM[Client Segmentation])</f>
        <v>Hibernating</v>
      </c>
    </row>
    <row r="2627" spans="1:18" x14ac:dyDescent="0.3">
      <c r="A2627" t="s">
        <v>2679</v>
      </c>
      <c r="B2627" t="s">
        <v>88</v>
      </c>
      <c r="C2627">
        <v>49</v>
      </c>
      <c r="D2627" t="s">
        <v>8071</v>
      </c>
      <c r="E2627" t="s">
        <v>8087</v>
      </c>
      <c r="F2627" t="s">
        <v>17</v>
      </c>
      <c r="G2627">
        <v>11</v>
      </c>
      <c r="H2627" s="1">
        <v>8376</v>
      </c>
      <c r="I2627">
        <v>81306</v>
      </c>
      <c r="J2627" s="1">
        <v>23</v>
      </c>
      <c r="K2627" t="s">
        <v>40</v>
      </c>
      <c r="L2627" t="s">
        <v>14</v>
      </c>
      <c r="M2627" t="s">
        <v>23</v>
      </c>
      <c r="N2627" s="1">
        <f xml:space="preserve"> ROUND((1 - _xlfn.PERCENTRANK.INC(customers[days_since_last_purchase],customers[[#This Row],[days_since_last_purchase]]))*4 +1,0)</f>
        <v>4</v>
      </c>
      <c r="O2627" s="1">
        <f>ROUND(_xlfn.PERCENTRANK.INC(customers[total_orders],customers[[#This Row],[total_orders]])*4+1,0)</f>
        <v>3</v>
      </c>
      <c r="P2627" s="1">
        <f>ROUND(_xlfn.PERCENTRANK.INC(customers[total_spend_usd],customers[[#This Row],[total_spend_usd]])*4+1,0)</f>
        <v>3</v>
      </c>
      <c r="Q2627" s="1">
        <v>433</v>
      </c>
      <c r="R2627" s="1" t="str">
        <f>_xlfn.XLOOKUP(Q2627,RFM[RFM Score],RFM[Client Segmentation])</f>
        <v>Potential Loyalist</v>
      </c>
    </row>
    <row r="2628" spans="1:18" x14ac:dyDescent="0.3">
      <c r="A2628" t="s">
        <v>2680</v>
      </c>
      <c r="B2628" t="s">
        <v>27</v>
      </c>
      <c r="C2628">
        <v>25</v>
      </c>
      <c r="D2628" t="s">
        <v>8070</v>
      </c>
      <c r="E2628" t="s">
        <v>8087</v>
      </c>
      <c r="F2628" t="s">
        <v>12</v>
      </c>
      <c r="G2628">
        <v>2</v>
      </c>
      <c r="H2628" s="1">
        <v>12674</v>
      </c>
      <c r="I2628">
        <v>2245</v>
      </c>
      <c r="J2628" s="1">
        <v>5</v>
      </c>
      <c r="K2628" t="s">
        <v>74</v>
      </c>
      <c r="L2628" t="s">
        <v>34</v>
      </c>
      <c r="M2628" t="s">
        <v>23</v>
      </c>
      <c r="N2628" s="1">
        <f xml:space="preserve"> ROUND((1 - _xlfn.PERCENTRANK.INC(customers[days_since_last_purchase],customers[[#This Row],[days_since_last_purchase]]))*4 +1,0)</f>
        <v>5</v>
      </c>
      <c r="O2628" s="1">
        <f>ROUND(_xlfn.PERCENTRANK.INC(customers[total_orders],customers[[#This Row],[total_orders]])*4+1,0)</f>
        <v>1</v>
      </c>
      <c r="P2628" s="1">
        <f>ROUND(_xlfn.PERCENTRANK.INC(customers[total_spend_usd],customers[[#This Row],[total_spend_usd]])*4+1,0)</f>
        <v>1</v>
      </c>
      <c r="Q2628" s="1">
        <v>511</v>
      </c>
      <c r="R2628" s="1" t="str">
        <f>_xlfn.XLOOKUP(Q2628,RFM[RFM Score],RFM[Client Segmentation])</f>
        <v>New Customer</v>
      </c>
    </row>
    <row r="2629" spans="1:18" x14ac:dyDescent="0.3">
      <c r="A2629" t="s">
        <v>2681</v>
      </c>
      <c r="B2629" t="s">
        <v>49</v>
      </c>
      <c r="C2629">
        <v>40</v>
      </c>
      <c r="D2629" t="s">
        <v>8068</v>
      </c>
      <c r="E2629" t="s">
        <v>8084</v>
      </c>
      <c r="F2629" t="s">
        <v>12</v>
      </c>
      <c r="G2629">
        <v>19</v>
      </c>
      <c r="H2629" s="1">
        <v>1005</v>
      </c>
      <c r="I2629">
        <v>171502</v>
      </c>
      <c r="J2629" s="1">
        <v>68</v>
      </c>
      <c r="K2629" t="s">
        <v>28</v>
      </c>
      <c r="L2629" t="s">
        <v>19</v>
      </c>
      <c r="M2629" t="s">
        <v>23</v>
      </c>
      <c r="N2629" s="1">
        <f xml:space="preserve"> ROUND((1 - _xlfn.PERCENTRANK.INC(customers[days_since_last_purchase],customers[[#This Row],[days_since_last_purchase]]))*4 +1,0)</f>
        <v>2</v>
      </c>
      <c r="O2629" s="1">
        <f>ROUND(_xlfn.PERCENTRANK.INC(customers[total_orders],customers[[#This Row],[total_orders]])*4+1,0)</f>
        <v>4</v>
      </c>
      <c r="P2629" s="1">
        <f>ROUND(_xlfn.PERCENTRANK.INC(customers[total_spend_usd],customers[[#This Row],[total_spend_usd]])*4+1,0)</f>
        <v>4</v>
      </c>
      <c r="Q2629" s="1">
        <v>244</v>
      </c>
      <c r="R2629" s="1" t="str">
        <f>_xlfn.XLOOKUP(Q2629,RFM[RFM Score],RFM[Client Segmentation])</f>
        <v>At Risk</v>
      </c>
    </row>
    <row r="2630" spans="1:18" x14ac:dyDescent="0.3">
      <c r="A2630" t="s">
        <v>2682</v>
      </c>
      <c r="B2630" t="s">
        <v>11</v>
      </c>
      <c r="C2630">
        <v>44</v>
      </c>
      <c r="D2630" t="s">
        <v>8068</v>
      </c>
      <c r="E2630" t="s">
        <v>8085</v>
      </c>
      <c r="F2630" t="s">
        <v>17</v>
      </c>
      <c r="G2630">
        <v>13</v>
      </c>
      <c r="H2630" s="1">
        <v>3166</v>
      </c>
      <c r="I2630">
        <v>45288</v>
      </c>
      <c r="J2630" s="1">
        <v>189</v>
      </c>
      <c r="K2630" t="s">
        <v>44</v>
      </c>
      <c r="L2630" t="s">
        <v>14</v>
      </c>
      <c r="M2630" t="s">
        <v>23</v>
      </c>
      <c r="N2630" s="1">
        <f xml:space="preserve"> ROUND((1 - _xlfn.PERCENTRANK.INC(customers[days_since_last_purchase],customers[[#This Row],[days_since_last_purchase]]))*4 +1,0)</f>
        <v>1</v>
      </c>
      <c r="O2630" s="1">
        <f>ROUND(_xlfn.PERCENTRANK.INC(customers[total_orders],customers[[#This Row],[total_orders]])*4+1,0)</f>
        <v>3</v>
      </c>
      <c r="P2630" s="1">
        <f>ROUND(_xlfn.PERCENTRANK.INC(customers[total_spend_usd],customers[[#This Row],[total_spend_usd]])*4+1,0)</f>
        <v>3</v>
      </c>
      <c r="Q2630" s="1">
        <v>133</v>
      </c>
      <c r="R2630" s="1" t="str">
        <f>_xlfn.XLOOKUP(Q2630,RFM[RFM Score],RFM[Client Segmentation])</f>
        <v>At Risk</v>
      </c>
    </row>
    <row r="2631" spans="1:18" x14ac:dyDescent="0.3">
      <c r="A2631" t="s">
        <v>2683</v>
      </c>
      <c r="B2631" t="s">
        <v>11</v>
      </c>
      <c r="C2631">
        <v>42</v>
      </c>
      <c r="D2631" t="s">
        <v>8068</v>
      </c>
      <c r="E2631" t="s">
        <v>8084</v>
      </c>
      <c r="F2631" t="s">
        <v>17</v>
      </c>
      <c r="G2631">
        <v>1</v>
      </c>
      <c r="H2631" s="1">
        <v>7248</v>
      </c>
      <c r="I2631">
        <v>7751</v>
      </c>
      <c r="J2631" s="1">
        <v>0</v>
      </c>
      <c r="K2631" t="s">
        <v>44</v>
      </c>
      <c r="L2631" t="s">
        <v>22</v>
      </c>
      <c r="M2631" t="s">
        <v>23</v>
      </c>
      <c r="N2631" s="1">
        <f xml:space="preserve"> ROUND((1 - _xlfn.PERCENTRANK.INC(customers[days_since_last_purchase],customers[[#This Row],[days_since_last_purchase]]))*4 +1,0)</f>
        <v>5</v>
      </c>
      <c r="O2631" s="1">
        <f>ROUND(_xlfn.PERCENTRANK.INC(customers[total_orders],customers[[#This Row],[total_orders]])*4+1,0)</f>
        <v>1</v>
      </c>
      <c r="P2631" s="1">
        <f>ROUND(_xlfn.PERCENTRANK.INC(customers[total_spend_usd],customers[[#This Row],[total_spend_usd]])*4+1,0)</f>
        <v>1</v>
      </c>
      <c r="Q2631" s="1">
        <v>511</v>
      </c>
      <c r="R2631" s="1" t="str">
        <f>_xlfn.XLOOKUP(Q2631,RFM[RFM Score],RFM[Client Segmentation])</f>
        <v>New Customer</v>
      </c>
    </row>
    <row r="2632" spans="1:18" x14ac:dyDescent="0.3">
      <c r="A2632" t="s">
        <v>2684</v>
      </c>
      <c r="B2632" t="s">
        <v>61</v>
      </c>
      <c r="C2632">
        <v>24</v>
      </c>
      <c r="D2632" t="s">
        <v>8069</v>
      </c>
      <c r="E2632" t="s">
        <v>8085</v>
      </c>
      <c r="F2632" t="s">
        <v>17</v>
      </c>
      <c r="G2632">
        <v>3</v>
      </c>
      <c r="H2632" s="1">
        <v>4269</v>
      </c>
      <c r="I2632">
        <v>12715</v>
      </c>
      <c r="J2632" s="1">
        <v>42</v>
      </c>
      <c r="K2632" t="s">
        <v>25</v>
      </c>
      <c r="L2632" t="s">
        <v>19</v>
      </c>
      <c r="M2632" t="s">
        <v>23</v>
      </c>
      <c r="N2632" s="1">
        <f xml:space="preserve"> ROUND((1 - _xlfn.PERCENTRANK.INC(customers[days_since_last_purchase],customers[[#This Row],[days_since_last_purchase]]))*4 +1,0)</f>
        <v>3</v>
      </c>
      <c r="O2632" s="1">
        <f>ROUND(_xlfn.PERCENTRANK.INC(customers[total_orders],customers[[#This Row],[total_orders]])*4+1,0)</f>
        <v>1</v>
      </c>
      <c r="P2632" s="1">
        <f>ROUND(_xlfn.PERCENTRANK.INC(customers[total_spend_usd],customers[[#This Row],[total_spend_usd]])*4+1,0)</f>
        <v>2</v>
      </c>
      <c r="Q2632" s="1">
        <v>312</v>
      </c>
      <c r="R2632" s="1" t="str">
        <f>_xlfn.XLOOKUP(Q2632,RFM[RFM Score],RFM[Client Segmentation])</f>
        <v>About To Sleep</v>
      </c>
    </row>
    <row r="2633" spans="1:18" x14ac:dyDescent="0.3">
      <c r="A2633" t="s">
        <v>2685</v>
      </c>
      <c r="B2633" t="s">
        <v>96</v>
      </c>
      <c r="C2633">
        <v>48</v>
      </c>
      <c r="D2633" t="s">
        <v>8071</v>
      </c>
      <c r="E2633" t="s">
        <v>8084</v>
      </c>
      <c r="F2633" t="s">
        <v>12</v>
      </c>
      <c r="G2633">
        <v>4</v>
      </c>
      <c r="H2633" s="1">
        <v>9761</v>
      </c>
      <c r="I2633">
        <v>41338</v>
      </c>
      <c r="J2633" s="1">
        <v>69</v>
      </c>
      <c r="K2633" t="s">
        <v>21</v>
      </c>
      <c r="L2633" t="s">
        <v>19</v>
      </c>
      <c r="M2633" t="s">
        <v>15</v>
      </c>
      <c r="N2633" s="1">
        <f xml:space="preserve"> ROUND((1 - _xlfn.PERCENTRANK.INC(customers[days_since_last_purchase],customers[[#This Row],[days_since_last_purchase]]))*4 +1,0)</f>
        <v>2</v>
      </c>
      <c r="O2633" s="1">
        <f>ROUND(_xlfn.PERCENTRANK.INC(customers[total_orders],customers[[#This Row],[total_orders]])*4+1,0)</f>
        <v>2</v>
      </c>
      <c r="P2633" s="1">
        <f>ROUND(_xlfn.PERCENTRANK.INC(customers[total_spend_usd],customers[[#This Row],[total_spend_usd]])*4+1,0)</f>
        <v>2</v>
      </c>
      <c r="Q2633" s="1">
        <v>222</v>
      </c>
      <c r="R2633" s="1" t="str">
        <f>_xlfn.XLOOKUP(Q2633,RFM[RFM Score],RFM[Client Segmentation])</f>
        <v>Hibernating</v>
      </c>
    </row>
    <row r="2634" spans="1:18" x14ac:dyDescent="0.3">
      <c r="A2634" t="s">
        <v>2686</v>
      </c>
      <c r="B2634" t="s">
        <v>96</v>
      </c>
      <c r="C2634">
        <v>35</v>
      </c>
      <c r="D2634" t="s">
        <v>8068</v>
      </c>
      <c r="E2634" t="s">
        <v>8087</v>
      </c>
      <c r="F2634" t="s">
        <v>17</v>
      </c>
      <c r="G2634">
        <v>1</v>
      </c>
      <c r="H2634" s="1">
        <v>3135</v>
      </c>
      <c r="I2634">
        <v>3033</v>
      </c>
      <c r="J2634" s="1">
        <v>33</v>
      </c>
      <c r="K2634" t="s">
        <v>52</v>
      </c>
      <c r="L2634" t="s">
        <v>34</v>
      </c>
      <c r="M2634" t="s">
        <v>15</v>
      </c>
      <c r="N2634" s="1">
        <f xml:space="preserve"> ROUND((1 - _xlfn.PERCENTRANK.INC(customers[days_since_last_purchase],customers[[#This Row],[days_since_last_purchase]]))*4 +1,0)</f>
        <v>3</v>
      </c>
      <c r="O2634" s="1">
        <f>ROUND(_xlfn.PERCENTRANK.INC(customers[total_orders],customers[[#This Row],[total_orders]])*4+1,0)</f>
        <v>1</v>
      </c>
      <c r="P2634" s="1">
        <f>ROUND(_xlfn.PERCENTRANK.INC(customers[total_spend_usd],customers[[#This Row],[total_spend_usd]])*4+1,0)</f>
        <v>1</v>
      </c>
      <c r="Q2634" s="1">
        <v>311</v>
      </c>
      <c r="R2634" s="1" t="str">
        <f>_xlfn.XLOOKUP(Q2634,RFM[RFM Score],RFM[Client Segmentation])</f>
        <v>New Customer</v>
      </c>
    </row>
    <row r="2635" spans="1:18" x14ac:dyDescent="0.3">
      <c r="A2635" t="s">
        <v>2687</v>
      </c>
      <c r="B2635" t="s">
        <v>43</v>
      </c>
      <c r="C2635">
        <v>28</v>
      </c>
      <c r="D2635" t="s">
        <v>8070</v>
      </c>
      <c r="E2635" t="s">
        <v>8084</v>
      </c>
      <c r="F2635" t="s">
        <v>17</v>
      </c>
      <c r="G2635">
        <v>10</v>
      </c>
      <c r="H2635" s="1">
        <v>4811</v>
      </c>
      <c r="I2635">
        <v>47721</v>
      </c>
      <c r="J2635" s="1">
        <v>179</v>
      </c>
      <c r="K2635" t="s">
        <v>25</v>
      </c>
      <c r="L2635" t="s">
        <v>45</v>
      </c>
      <c r="M2635" t="s">
        <v>15</v>
      </c>
      <c r="N2635" s="1">
        <f xml:space="preserve"> ROUND((1 - _xlfn.PERCENTRANK.INC(customers[days_since_last_purchase],customers[[#This Row],[days_since_last_purchase]]))*4 +1,0)</f>
        <v>1</v>
      </c>
      <c r="O2635" s="1">
        <f>ROUND(_xlfn.PERCENTRANK.INC(customers[total_orders],customers[[#This Row],[total_orders]])*4+1,0)</f>
        <v>3</v>
      </c>
      <c r="P2635" s="1">
        <f>ROUND(_xlfn.PERCENTRANK.INC(customers[total_spend_usd],customers[[#This Row],[total_spend_usd]])*4+1,0)</f>
        <v>3</v>
      </c>
      <c r="Q2635" s="1">
        <v>133</v>
      </c>
      <c r="R2635" s="1" t="str">
        <f>_xlfn.XLOOKUP(Q2635,RFM[RFM Score],RFM[Client Segmentation])</f>
        <v>At Risk</v>
      </c>
    </row>
    <row r="2636" spans="1:18" x14ac:dyDescent="0.3">
      <c r="A2636" t="s">
        <v>2688</v>
      </c>
      <c r="B2636" t="s">
        <v>43</v>
      </c>
      <c r="C2636">
        <v>41</v>
      </c>
      <c r="D2636" t="s">
        <v>8068</v>
      </c>
      <c r="E2636" t="s">
        <v>8086</v>
      </c>
      <c r="F2636" t="s">
        <v>17</v>
      </c>
      <c r="G2636">
        <v>19</v>
      </c>
      <c r="H2636" s="1">
        <v>18936</v>
      </c>
      <c r="I2636">
        <v>371901</v>
      </c>
      <c r="J2636" s="1">
        <v>34</v>
      </c>
      <c r="K2636" t="s">
        <v>44</v>
      </c>
      <c r="L2636" t="s">
        <v>14</v>
      </c>
      <c r="M2636" t="s">
        <v>15</v>
      </c>
      <c r="N2636" s="1">
        <f xml:space="preserve"> ROUND((1 - _xlfn.PERCENTRANK.INC(customers[days_since_last_purchase],customers[[#This Row],[days_since_last_purchase]]))*4 +1,0)</f>
        <v>3</v>
      </c>
      <c r="O2636" s="1">
        <f>ROUND(_xlfn.PERCENTRANK.INC(customers[total_orders],customers[[#This Row],[total_orders]])*4+1,0)</f>
        <v>4</v>
      </c>
      <c r="P2636" s="1">
        <f>ROUND(_xlfn.PERCENTRANK.INC(customers[total_spend_usd],customers[[#This Row],[total_spend_usd]])*4+1,0)</f>
        <v>5</v>
      </c>
      <c r="Q2636" s="1">
        <v>345</v>
      </c>
      <c r="R2636" s="1" t="str">
        <f>_xlfn.XLOOKUP(Q2636,RFM[RFM Score],RFM[Client Segmentation])</f>
        <v>Loyal Customer</v>
      </c>
    </row>
    <row r="2637" spans="1:18" x14ac:dyDescent="0.3">
      <c r="A2637" t="s">
        <v>2689</v>
      </c>
      <c r="B2637" t="s">
        <v>49</v>
      </c>
      <c r="C2637">
        <v>35</v>
      </c>
      <c r="D2637" t="s">
        <v>8068</v>
      </c>
      <c r="E2637" t="s">
        <v>8085</v>
      </c>
      <c r="F2637" t="s">
        <v>12</v>
      </c>
      <c r="G2637">
        <v>7</v>
      </c>
      <c r="H2637" s="1">
        <v>2769</v>
      </c>
      <c r="I2637">
        <v>184203</v>
      </c>
      <c r="J2637" s="1">
        <v>44</v>
      </c>
      <c r="K2637" t="s">
        <v>21</v>
      </c>
      <c r="L2637" t="s">
        <v>19</v>
      </c>
      <c r="M2637" t="s">
        <v>23</v>
      </c>
      <c r="N2637" s="1">
        <f xml:space="preserve"> ROUND((1 - _xlfn.PERCENTRANK.INC(customers[days_since_last_purchase],customers[[#This Row],[days_since_last_purchase]]))*4 +1,0)</f>
        <v>3</v>
      </c>
      <c r="O2637" s="1">
        <f>ROUND(_xlfn.PERCENTRANK.INC(customers[total_orders],customers[[#This Row],[total_orders]])*4+1,0)</f>
        <v>2</v>
      </c>
      <c r="P2637" s="1">
        <f>ROUND(_xlfn.PERCENTRANK.INC(customers[total_spend_usd],customers[[#This Row],[total_spend_usd]])*4+1,0)</f>
        <v>4</v>
      </c>
      <c r="Q2637" s="1">
        <v>324</v>
      </c>
      <c r="R2637" s="1" t="str">
        <f>_xlfn.XLOOKUP(Q2637,RFM[RFM Score],RFM[Client Segmentation])</f>
        <v>Need Attention</v>
      </c>
    </row>
    <row r="2638" spans="1:18" x14ac:dyDescent="0.3">
      <c r="A2638" t="s">
        <v>2690</v>
      </c>
      <c r="B2638" t="s">
        <v>33</v>
      </c>
      <c r="C2638">
        <v>30</v>
      </c>
      <c r="D2638" t="s">
        <v>8070</v>
      </c>
      <c r="E2638" t="s">
        <v>8086</v>
      </c>
      <c r="F2638" t="s">
        <v>17</v>
      </c>
      <c r="G2638">
        <v>4</v>
      </c>
      <c r="H2638" s="1">
        <v>10893</v>
      </c>
      <c r="I2638">
        <v>4364</v>
      </c>
      <c r="J2638" s="1">
        <v>27</v>
      </c>
      <c r="K2638" t="s">
        <v>21</v>
      </c>
      <c r="L2638" t="s">
        <v>22</v>
      </c>
      <c r="M2638" t="s">
        <v>23</v>
      </c>
      <c r="N2638" s="1">
        <f xml:space="preserve"> ROUND((1 - _xlfn.PERCENTRANK.INC(customers[days_since_last_purchase],customers[[#This Row],[days_since_last_purchase]]))*4 +1,0)</f>
        <v>4</v>
      </c>
      <c r="O2638" s="1">
        <f>ROUND(_xlfn.PERCENTRANK.INC(customers[total_orders],customers[[#This Row],[total_orders]])*4+1,0)</f>
        <v>2</v>
      </c>
      <c r="P2638" s="1">
        <f>ROUND(_xlfn.PERCENTRANK.INC(customers[total_spend_usd],customers[[#This Row],[total_spend_usd]])*4+1,0)</f>
        <v>1</v>
      </c>
      <c r="Q2638" s="1">
        <v>421</v>
      </c>
      <c r="R2638" s="1" t="str">
        <f>_xlfn.XLOOKUP(Q2638,RFM[RFM Score],RFM[Client Segmentation])</f>
        <v>New Customer</v>
      </c>
    </row>
    <row r="2639" spans="1:18" x14ac:dyDescent="0.3">
      <c r="A2639" t="s">
        <v>2691</v>
      </c>
      <c r="B2639" t="s">
        <v>11</v>
      </c>
      <c r="C2639">
        <v>32</v>
      </c>
      <c r="D2639" t="s">
        <v>8070</v>
      </c>
      <c r="E2639" t="s">
        <v>8086</v>
      </c>
      <c r="F2639" t="s">
        <v>17</v>
      </c>
      <c r="G2639">
        <v>3</v>
      </c>
      <c r="H2639" s="1">
        <v>13687</v>
      </c>
      <c r="I2639">
        <v>44292</v>
      </c>
      <c r="J2639" s="1">
        <v>66</v>
      </c>
      <c r="K2639" t="s">
        <v>28</v>
      </c>
      <c r="L2639" t="s">
        <v>45</v>
      </c>
      <c r="M2639" t="s">
        <v>15</v>
      </c>
      <c r="N2639" s="1">
        <f xml:space="preserve"> ROUND((1 - _xlfn.PERCENTRANK.INC(customers[days_since_last_purchase],customers[[#This Row],[days_since_last_purchase]]))*4 +1,0)</f>
        <v>2</v>
      </c>
      <c r="O2639" s="1">
        <f>ROUND(_xlfn.PERCENTRANK.INC(customers[total_orders],customers[[#This Row],[total_orders]])*4+1,0)</f>
        <v>1</v>
      </c>
      <c r="P2639" s="1">
        <f>ROUND(_xlfn.PERCENTRANK.INC(customers[total_spend_usd],customers[[#This Row],[total_spend_usd]])*4+1,0)</f>
        <v>2</v>
      </c>
      <c r="Q2639" s="1">
        <v>212</v>
      </c>
      <c r="R2639" s="1" t="str">
        <f>_xlfn.XLOOKUP(Q2639,RFM[RFM Score],RFM[Client Segmentation])</f>
        <v>Hibernating</v>
      </c>
    </row>
    <row r="2640" spans="1:18" x14ac:dyDescent="0.3">
      <c r="A2640" t="s">
        <v>2692</v>
      </c>
      <c r="B2640" t="s">
        <v>11</v>
      </c>
      <c r="C2640">
        <v>34</v>
      </c>
      <c r="D2640" t="s">
        <v>8070</v>
      </c>
      <c r="E2640" t="s">
        <v>8084</v>
      </c>
      <c r="F2640" t="s">
        <v>12</v>
      </c>
      <c r="G2640">
        <v>16</v>
      </c>
      <c r="H2640" s="1">
        <v>25492</v>
      </c>
      <c r="I2640">
        <v>403713</v>
      </c>
      <c r="J2640" s="1">
        <v>97</v>
      </c>
      <c r="K2640" t="s">
        <v>28</v>
      </c>
      <c r="L2640" t="s">
        <v>34</v>
      </c>
      <c r="M2640" t="s">
        <v>23</v>
      </c>
      <c r="N2640" s="1">
        <f xml:space="preserve"> ROUND((1 - _xlfn.PERCENTRANK.INC(customers[days_since_last_purchase],customers[[#This Row],[days_since_last_purchase]]))*4 +1,0)</f>
        <v>2</v>
      </c>
      <c r="O2640" s="1">
        <f>ROUND(_xlfn.PERCENTRANK.INC(customers[total_orders],customers[[#This Row],[total_orders]])*4+1,0)</f>
        <v>3</v>
      </c>
      <c r="P2640" s="1">
        <f>ROUND(_xlfn.PERCENTRANK.INC(customers[total_spend_usd],customers[[#This Row],[total_spend_usd]])*4+1,0)</f>
        <v>5</v>
      </c>
      <c r="Q2640" s="1">
        <v>235</v>
      </c>
      <c r="R2640" s="1" t="str">
        <f>_xlfn.XLOOKUP(Q2640,RFM[RFM Score],RFM[Client Segmentation])</f>
        <v>At Risk</v>
      </c>
    </row>
    <row r="2641" spans="1:18" x14ac:dyDescent="0.3">
      <c r="A2641" t="s">
        <v>2693</v>
      </c>
      <c r="B2641" t="s">
        <v>27</v>
      </c>
      <c r="C2641">
        <v>33</v>
      </c>
      <c r="D2641" t="s">
        <v>8070</v>
      </c>
      <c r="E2641" t="s">
        <v>8087</v>
      </c>
      <c r="F2641" t="s">
        <v>12</v>
      </c>
      <c r="G2641">
        <v>49</v>
      </c>
      <c r="H2641" s="1">
        <v>2987</v>
      </c>
      <c r="I2641">
        <v>157354</v>
      </c>
      <c r="J2641" s="1">
        <v>4</v>
      </c>
      <c r="K2641" t="s">
        <v>37</v>
      </c>
      <c r="L2641" t="s">
        <v>14</v>
      </c>
      <c r="M2641" t="s">
        <v>23</v>
      </c>
      <c r="N2641" s="1">
        <f xml:space="preserve"> ROUND((1 - _xlfn.PERCENTRANK.INC(customers[days_since_last_purchase],customers[[#This Row],[days_since_last_purchase]]))*4 +1,0)</f>
        <v>5</v>
      </c>
      <c r="O2641" s="1">
        <f>ROUND(_xlfn.PERCENTRANK.INC(customers[total_orders],customers[[#This Row],[total_orders]])*4+1,0)</f>
        <v>5</v>
      </c>
      <c r="P2641" s="1">
        <f>ROUND(_xlfn.PERCENTRANK.INC(customers[total_spend_usd],customers[[#This Row],[total_spend_usd]])*4+1,0)</f>
        <v>4</v>
      </c>
      <c r="Q2641" s="1">
        <v>554</v>
      </c>
      <c r="R2641" s="1" t="str">
        <f>_xlfn.XLOOKUP(Q2641,RFM[RFM Score],RFM[Client Segmentation])</f>
        <v>Champion</v>
      </c>
    </row>
    <row r="2642" spans="1:18" x14ac:dyDescent="0.3">
      <c r="A2642" t="s">
        <v>2694</v>
      </c>
      <c r="B2642" t="s">
        <v>11</v>
      </c>
      <c r="C2642">
        <v>18</v>
      </c>
      <c r="D2642" t="s">
        <v>8069</v>
      </c>
      <c r="E2642" t="s">
        <v>8084</v>
      </c>
      <c r="F2642" t="s">
        <v>12</v>
      </c>
      <c r="G2642">
        <v>22</v>
      </c>
      <c r="H2642" s="1">
        <v>3402</v>
      </c>
      <c r="I2642">
        <v>65096</v>
      </c>
      <c r="J2642" s="1">
        <v>25</v>
      </c>
      <c r="K2642" t="s">
        <v>13</v>
      </c>
      <c r="L2642" t="s">
        <v>22</v>
      </c>
      <c r="M2642" t="s">
        <v>15</v>
      </c>
      <c r="N2642" s="1">
        <f xml:space="preserve"> ROUND((1 - _xlfn.PERCENTRANK.INC(customers[days_since_last_purchase],customers[[#This Row],[days_since_last_purchase]]))*4 +1,0)</f>
        <v>4</v>
      </c>
      <c r="O2642" s="1">
        <f>ROUND(_xlfn.PERCENTRANK.INC(customers[total_orders],customers[[#This Row],[total_orders]])*4+1,0)</f>
        <v>4</v>
      </c>
      <c r="P2642" s="1">
        <f>ROUND(_xlfn.PERCENTRANK.INC(customers[total_spend_usd],customers[[#This Row],[total_spend_usd]])*4+1,0)</f>
        <v>3</v>
      </c>
      <c r="Q2642" s="1">
        <v>443</v>
      </c>
      <c r="R2642" s="1" t="str">
        <f>_xlfn.XLOOKUP(Q2642,RFM[RFM Score],RFM[Client Segmentation])</f>
        <v>Need Attention</v>
      </c>
    </row>
    <row r="2643" spans="1:18" x14ac:dyDescent="0.3">
      <c r="A2643" t="s">
        <v>2695</v>
      </c>
      <c r="B2643" t="s">
        <v>96</v>
      </c>
      <c r="C2643">
        <v>38</v>
      </c>
      <c r="D2643" t="s">
        <v>8068</v>
      </c>
      <c r="E2643" t="s">
        <v>8087</v>
      </c>
      <c r="F2643" t="s">
        <v>17</v>
      </c>
      <c r="G2643">
        <v>3</v>
      </c>
      <c r="H2643" s="1">
        <v>11014</v>
      </c>
      <c r="I2643">
        <v>30458</v>
      </c>
      <c r="J2643" s="1">
        <v>11</v>
      </c>
      <c r="K2643" t="s">
        <v>13</v>
      </c>
      <c r="L2643" t="s">
        <v>19</v>
      </c>
      <c r="M2643" t="s">
        <v>23</v>
      </c>
      <c r="N2643" s="1">
        <f xml:space="preserve"> ROUND((1 - _xlfn.PERCENTRANK.INC(customers[days_since_last_purchase],customers[[#This Row],[days_since_last_purchase]]))*4 +1,0)</f>
        <v>4</v>
      </c>
      <c r="O2643" s="1">
        <f>ROUND(_xlfn.PERCENTRANK.INC(customers[total_orders],customers[[#This Row],[total_orders]])*4+1,0)</f>
        <v>1</v>
      </c>
      <c r="P2643" s="1">
        <f>ROUND(_xlfn.PERCENTRANK.INC(customers[total_spend_usd],customers[[#This Row],[total_spend_usd]])*4+1,0)</f>
        <v>2</v>
      </c>
      <c r="Q2643" s="1">
        <v>412</v>
      </c>
      <c r="R2643" s="1" t="str">
        <f>_xlfn.XLOOKUP(Q2643,RFM[RFM Score],RFM[Client Segmentation])</f>
        <v>New Customer</v>
      </c>
    </row>
    <row r="2644" spans="1:18" x14ac:dyDescent="0.3">
      <c r="A2644" t="s">
        <v>2696</v>
      </c>
      <c r="B2644" t="s">
        <v>147</v>
      </c>
      <c r="C2644">
        <v>41</v>
      </c>
      <c r="D2644" t="s">
        <v>8068</v>
      </c>
      <c r="E2644" t="s">
        <v>8084</v>
      </c>
      <c r="F2644" t="s">
        <v>12</v>
      </c>
      <c r="G2644">
        <v>52</v>
      </c>
      <c r="H2644" s="1">
        <v>6048</v>
      </c>
      <c r="I2644">
        <v>296619</v>
      </c>
      <c r="J2644" s="1">
        <v>103</v>
      </c>
      <c r="K2644" t="s">
        <v>25</v>
      </c>
      <c r="L2644" t="s">
        <v>45</v>
      </c>
      <c r="M2644" t="s">
        <v>15</v>
      </c>
      <c r="N2644" s="1">
        <f xml:space="preserve"> ROUND((1 - _xlfn.PERCENTRANK.INC(customers[days_since_last_purchase],customers[[#This Row],[days_since_last_purchase]]))*4 +1,0)</f>
        <v>2</v>
      </c>
      <c r="O2644" s="1">
        <f>ROUND(_xlfn.PERCENTRANK.INC(customers[total_orders],customers[[#This Row],[total_orders]])*4+1,0)</f>
        <v>5</v>
      </c>
      <c r="P2644" s="1">
        <f>ROUND(_xlfn.PERCENTRANK.INC(customers[total_spend_usd],customers[[#This Row],[total_spend_usd]])*4+1,0)</f>
        <v>4</v>
      </c>
      <c r="Q2644" s="1">
        <v>254</v>
      </c>
      <c r="R2644" s="1" t="str">
        <f>_xlfn.XLOOKUP(Q2644,RFM[RFM Score],RFM[Client Segmentation])</f>
        <v>At Risk</v>
      </c>
    </row>
    <row r="2645" spans="1:18" x14ac:dyDescent="0.3">
      <c r="A2645" t="s">
        <v>2697</v>
      </c>
      <c r="B2645" t="s">
        <v>11</v>
      </c>
      <c r="C2645">
        <v>27</v>
      </c>
      <c r="D2645" t="s">
        <v>8070</v>
      </c>
      <c r="E2645" t="s">
        <v>8084</v>
      </c>
      <c r="F2645" t="s">
        <v>12</v>
      </c>
      <c r="G2645">
        <v>26</v>
      </c>
      <c r="H2645" s="1">
        <v>6289</v>
      </c>
      <c r="I2645">
        <v>177526</v>
      </c>
      <c r="J2645" s="1">
        <v>15</v>
      </c>
      <c r="K2645" t="s">
        <v>28</v>
      </c>
      <c r="L2645" t="s">
        <v>19</v>
      </c>
      <c r="M2645" t="s">
        <v>23</v>
      </c>
      <c r="N2645" s="1">
        <f xml:space="preserve"> ROUND((1 - _xlfn.PERCENTRANK.INC(customers[days_since_last_purchase],customers[[#This Row],[days_since_last_purchase]]))*4 +1,0)</f>
        <v>4</v>
      </c>
      <c r="O2645" s="1">
        <f>ROUND(_xlfn.PERCENTRANK.INC(customers[total_orders],customers[[#This Row],[total_orders]])*4+1,0)</f>
        <v>4</v>
      </c>
      <c r="P2645" s="1">
        <f>ROUND(_xlfn.PERCENTRANK.INC(customers[total_spend_usd],customers[[#This Row],[total_spend_usd]])*4+1,0)</f>
        <v>4</v>
      </c>
      <c r="Q2645" s="1">
        <v>444</v>
      </c>
      <c r="R2645" s="1" t="str">
        <f>_xlfn.XLOOKUP(Q2645,RFM[RFM Score],RFM[Client Segmentation])</f>
        <v>Loyal Customer</v>
      </c>
    </row>
    <row r="2646" spans="1:18" x14ac:dyDescent="0.3">
      <c r="A2646" t="s">
        <v>2698</v>
      </c>
      <c r="B2646" t="s">
        <v>11</v>
      </c>
      <c r="C2646">
        <v>34</v>
      </c>
      <c r="D2646" t="s">
        <v>8070</v>
      </c>
      <c r="E2646" t="s">
        <v>8084</v>
      </c>
      <c r="F2646" t="s">
        <v>17</v>
      </c>
      <c r="G2646">
        <v>16</v>
      </c>
      <c r="H2646" s="1">
        <v>1535</v>
      </c>
      <c r="I2646">
        <v>239742</v>
      </c>
      <c r="J2646" s="1">
        <v>46</v>
      </c>
      <c r="K2646" t="s">
        <v>74</v>
      </c>
      <c r="L2646" t="s">
        <v>14</v>
      </c>
      <c r="M2646" t="s">
        <v>23</v>
      </c>
      <c r="N2646" s="1">
        <f xml:space="preserve"> ROUND((1 - _xlfn.PERCENTRANK.INC(customers[days_since_last_purchase],customers[[#This Row],[days_since_last_purchase]]))*4 +1,0)</f>
        <v>3</v>
      </c>
      <c r="O2646" s="1">
        <f>ROUND(_xlfn.PERCENTRANK.INC(customers[total_orders],customers[[#This Row],[total_orders]])*4+1,0)</f>
        <v>3</v>
      </c>
      <c r="P2646" s="1">
        <f>ROUND(_xlfn.PERCENTRANK.INC(customers[total_spend_usd],customers[[#This Row],[total_spend_usd]])*4+1,0)</f>
        <v>4</v>
      </c>
      <c r="Q2646" s="1">
        <v>334</v>
      </c>
      <c r="R2646" s="1" t="str">
        <f>_xlfn.XLOOKUP(Q2646,RFM[RFM Score],RFM[Client Segmentation])</f>
        <v>Need Attention</v>
      </c>
    </row>
    <row r="2647" spans="1:18" x14ac:dyDescent="0.3">
      <c r="A2647" t="s">
        <v>2699</v>
      </c>
      <c r="B2647" t="s">
        <v>27</v>
      </c>
      <c r="C2647">
        <v>47</v>
      </c>
      <c r="D2647" t="s">
        <v>8071</v>
      </c>
      <c r="E2647" t="s">
        <v>8084</v>
      </c>
      <c r="F2647" t="s">
        <v>12</v>
      </c>
      <c r="G2647">
        <v>8</v>
      </c>
      <c r="H2647" s="1">
        <v>5964</v>
      </c>
      <c r="I2647">
        <v>53282</v>
      </c>
      <c r="J2647" s="1">
        <v>43</v>
      </c>
      <c r="K2647" t="s">
        <v>13</v>
      </c>
      <c r="L2647" t="s">
        <v>45</v>
      </c>
      <c r="M2647" t="s">
        <v>23</v>
      </c>
      <c r="N2647" s="1">
        <f xml:space="preserve"> ROUND((1 - _xlfn.PERCENTRANK.INC(customers[days_since_last_purchase],customers[[#This Row],[days_since_last_purchase]]))*4 +1,0)</f>
        <v>3</v>
      </c>
      <c r="O2647" s="1">
        <f>ROUND(_xlfn.PERCENTRANK.INC(customers[total_orders],customers[[#This Row],[total_orders]])*4+1,0)</f>
        <v>2</v>
      </c>
      <c r="P2647" s="1">
        <f>ROUND(_xlfn.PERCENTRANK.INC(customers[total_spend_usd],customers[[#This Row],[total_spend_usd]])*4+1,0)</f>
        <v>3</v>
      </c>
      <c r="Q2647" s="1">
        <v>323</v>
      </c>
      <c r="R2647" s="1" t="str">
        <f>_xlfn.XLOOKUP(Q2647,RFM[RFM Score],RFM[Client Segmentation])</f>
        <v>Potential Loyalist</v>
      </c>
    </row>
    <row r="2648" spans="1:18" x14ac:dyDescent="0.3">
      <c r="A2648" t="s">
        <v>2700</v>
      </c>
      <c r="B2648" t="s">
        <v>43</v>
      </c>
      <c r="C2648">
        <v>38</v>
      </c>
      <c r="D2648" t="s">
        <v>8068</v>
      </c>
      <c r="E2648" t="s">
        <v>8084</v>
      </c>
      <c r="F2648" t="s">
        <v>17</v>
      </c>
      <c r="G2648">
        <v>4</v>
      </c>
      <c r="H2648" s="1">
        <v>1665</v>
      </c>
      <c r="I2648">
        <v>58187</v>
      </c>
      <c r="J2648" s="1">
        <v>11</v>
      </c>
      <c r="K2648" t="s">
        <v>74</v>
      </c>
      <c r="L2648" t="s">
        <v>14</v>
      </c>
      <c r="M2648" t="s">
        <v>15</v>
      </c>
      <c r="N2648" s="1">
        <f xml:space="preserve"> ROUND((1 - _xlfn.PERCENTRANK.INC(customers[days_since_last_purchase],customers[[#This Row],[days_since_last_purchase]]))*4 +1,0)</f>
        <v>4</v>
      </c>
      <c r="O2648" s="1">
        <f>ROUND(_xlfn.PERCENTRANK.INC(customers[total_orders],customers[[#This Row],[total_orders]])*4+1,0)</f>
        <v>2</v>
      </c>
      <c r="P2648" s="1">
        <f>ROUND(_xlfn.PERCENTRANK.INC(customers[total_spend_usd],customers[[#This Row],[total_spend_usd]])*4+1,0)</f>
        <v>3</v>
      </c>
      <c r="Q2648" s="1">
        <v>423</v>
      </c>
      <c r="R2648" s="1" t="str">
        <f>_xlfn.XLOOKUP(Q2648,RFM[RFM Score],RFM[Client Segmentation])</f>
        <v>Potential Loyalist</v>
      </c>
    </row>
    <row r="2649" spans="1:18" x14ac:dyDescent="0.3">
      <c r="A2649" t="s">
        <v>2701</v>
      </c>
      <c r="B2649" t="s">
        <v>88</v>
      </c>
      <c r="C2649">
        <v>29</v>
      </c>
      <c r="D2649" t="s">
        <v>8070</v>
      </c>
      <c r="E2649" t="s">
        <v>8084</v>
      </c>
      <c r="F2649" t="s">
        <v>12</v>
      </c>
      <c r="G2649">
        <v>20</v>
      </c>
      <c r="H2649" s="1">
        <v>17882</v>
      </c>
      <c r="I2649">
        <v>390927</v>
      </c>
      <c r="J2649" s="1">
        <v>78</v>
      </c>
      <c r="K2649" t="s">
        <v>124</v>
      </c>
      <c r="L2649" t="s">
        <v>45</v>
      </c>
      <c r="M2649" t="s">
        <v>15</v>
      </c>
      <c r="N2649" s="1">
        <f xml:space="preserve"> ROUND((1 - _xlfn.PERCENTRANK.INC(customers[days_since_last_purchase],customers[[#This Row],[days_since_last_purchase]]))*4 +1,0)</f>
        <v>2</v>
      </c>
      <c r="O2649" s="1">
        <f>ROUND(_xlfn.PERCENTRANK.INC(customers[total_orders],customers[[#This Row],[total_orders]])*4+1,0)</f>
        <v>4</v>
      </c>
      <c r="P2649" s="1">
        <f>ROUND(_xlfn.PERCENTRANK.INC(customers[total_spend_usd],customers[[#This Row],[total_spend_usd]])*4+1,0)</f>
        <v>5</v>
      </c>
      <c r="Q2649" s="1">
        <v>245</v>
      </c>
      <c r="R2649" s="1" t="str">
        <f>_xlfn.XLOOKUP(Q2649,RFM[RFM Score],RFM[Client Segmentation])</f>
        <v>At Risk</v>
      </c>
    </row>
    <row r="2650" spans="1:18" x14ac:dyDescent="0.3">
      <c r="A2650" t="s">
        <v>2702</v>
      </c>
      <c r="B2650" t="s">
        <v>104</v>
      </c>
      <c r="C2650">
        <v>29</v>
      </c>
      <c r="D2650" t="s">
        <v>8070</v>
      </c>
      <c r="E2650" t="s">
        <v>8084</v>
      </c>
      <c r="F2650" t="s">
        <v>12</v>
      </c>
      <c r="G2650">
        <v>5</v>
      </c>
      <c r="H2650" s="1">
        <v>3502</v>
      </c>
      <c r="I2650">
        <v>1611</v>
      </c>
      <c r="J2650" s="1">
        <v>31</v>
      </c>
      <c r="K2650" t="s">
        <v>28</v>
      </c>
      <c r="L2650" t="s">
        <v>14</v>
      </c>
      <c r="M2650" t="s">
        <v>15</v>
      </c>
      <c r="N2650" s="1">
        <f xml:space="preserve"> ROUND((1 - _xlfn.PERCENTRANK.INC(customers[days_since_last_purchase],customers[[#This Row],[days_since_last_purchase]]))*4 +1,0)</f>
        <v>3</v>
      </c>
      <c r="O2650" s="1">
        <f>ROUND(_xlfn.PERCENTRANK.INC(customers[total_orders],customers[[#This Row],[total_orders]])*4+1,0)</f>
        <v>2</v>
      </c>
      <c r="P2650" s="1">
        <f>ROUND(_xlfn.PERCENTRANK.INC(customers[total_spend_usd],customers[[#This Row],[total_spend_usd]])*4+1,0)</f>
        <v>1</v>
      </c>
      <c r="Q2650" s="1">
        <v>321</v>
      </c>
      <c r="R2650" s="1" t="str">
        <f>_xlfn.XLOOKUP(Q2650,RFM[RFM Score],RFM[Client Segmentation])</f>
        <v>About To Sleep</v>
      </c>
    </row>
    <row r="2651" spans="1:18" x14ac:dyDescent="0.3">
      <c r="A2651" t="s">
        <v>2703</v>
      </c>
      <c r="B2651" t="s">
        <v>11</v>
      </c>
      <c r="C2651">
        <v>31</v>
      </c>
      <c r="D2651" t="s">
        <v>8070</v>
      </c>
      <c r="E2651" t="s">
        <v>8084</v>
      </c>
      <c r="F2651" t="s">
        <v>12</v>
      </c>
      <c r="G2651">
        <v>29</v>
      </c>
      <c r="H2651" s="1">
        <v>10331</v>
      </c>
      <c r="I2651">
        <v>272106</v>
      </c>
      <c r="J2651" s="1">
        <v>38</v>
      </c>
      <c r="K2651" t="s">
        <v>44</v>
      </c>
      <c r="L2651" t="s">
        <v>19</v>
      </c>
      <c r="M2651" t="s">
        <v>23</v>
      </c>
      <c r="N2651" s="1">
        <f xml:space="preserve"> ROUND((1 - _xlfn.PERCENTRANK.INC(customers[days_since_last_purchase],customers[[#This Row],[days_since_last_purchase]]))*4 +1,0)</f>
        <v>3</v>
      </c>
      <c r="O2651" s="1">
        <f>ROUND(_xlfn.PERCENTRANK.INC(customers[total_orders],customers[[#This Row],[total_orders]])*4+1,0)</f>
        <v>4</v>
      </c>
      <c r="P2651" s="1">
        <f>ROUND(_xlfn.PERCENTRANK.INC(customers[total_spend_usd],customers[[#This Row],[total_spend_usd]])*4+1,0)</f>
        <v>4</v>
      </c>
      <c r="Q2651" s="1">
        <v>344</v>
      </c>
      <c r="R2651" s="1" t="str">
        <f>_xlfn.XLOOKUP(Q2651,RFM[RFM Score],RFM[Client Segmentation])</f>
        <v>Loyal Customer</v>
      </c>
    </row>
    <row r="2652" spans="1:18" x14ac:dyDescent="0.3">
      <c r="A2652" t="s">
        <v>2704</v>
      </c>
      <c r="B2652" t="s">
        <v>107</v>
      </c>
      <c r="C2652">
        <v>52</v>
      </c>
      <c r="D2652" t="s">
        <v>8071</v>
      </c>
      <c r="E2652" t="s">
        <v>8087</v>
      </c>
      <c r="F2652" t="s">
        <v>12</v>
      </c>
      <c r="G2652">
        <v>65</v>
      </c>
      <c r="H2652" s="1">
        <v>1324</v>
      </c>
      <c r="I2652">
        <v>96977</v>
      </c>
      <c r="J2652" s="1">
        <v>1</v>
      </c>
      <c r="K2652" t="s">
        <v>28</v>
      </c>
      <c r="L2652" t="s">
        <v>14</v>
      </c>
      <c r="M2652" t="s">
        <v>15</v>
      </c>
      <c r="N2652" s="1">
        <f xml:space="preserve"> ROUND((1 - _xlfn.PERCENTRANK.INC(customers[days_since_last_purchase],customers[[#This Row],[days_since_last_purchase]]))*4 +1,0)</f>
        <v>5</v>
      </c>
      <c r="O2652" s="1">
        <f>ROUND(_xlfn.PERCENTRANK.INC(customers[total_orders],customers[[#This Row],[total_orders]])*4+1,0)</f>
        <v>5</v>
      </c>
      <c r="P2652" s="1">
        <f>ROUND(_xlfn.PERCENTRANK.INC(customers[total_spend_usd],customers[[#This Row],[total_spend_usd]])*4+1,0)</f>
        <v>3</v>
      </c>
      <c r="Q2652" s="1">
        <v>553</v>
      </c>
      <c r="R2652" s="1" t="str">
        <f>_xlfn.XLOOKUP(Q2652,RFM[RFM Score],RFM[Client Segmentation])</f>
        <v>Potential Loyalist</v>
      </c>
    </row>
    <row r="2653" spans="1:18" x14ac:dyDescent="0.3">
      <c r="A2653" t="s">
        <v>2705</v>
      </c>
      <c r="B2653" t="s">
        <v>11</v>
      </c>
      <c r="C2653">
        <v>31</v>
      </c>
      <c r="D2653" t="s">
        <v>8070</v>
      </c>
      <c r="E2653" t="s">
        <v>8084</v>
      </c>
      <c r="F2653" t="s">
        <v>17</v>
      </c>
      <c r="G2653">
        <v>62</v>
      </c>
      <c r="H2653" s="1">
        <v>4106</v>
      </c>
      <c r="I2653">
        <v>285421</v>
      </c>
      <c r="J2653" s="1">
        <v>140</v>
      </c>
      <c r="K2653" t="s">
        <v>74</v>
      </c>
      <c r="L2653" t="s">
        <v>47</v>
      </c>
      <c r="M2653" t="s">
        <v>23</v>
      </c>
      <c r="N2653" s="1">
        <f xml:space="preserve"> ROUND((1 - _xlfn.PERCENTRANK.INC(customers[days_since_last_purchase],customers[[#This Row],[days_since_last_purchase]]))*4 +1,0)</f>
        <v>1</v>
      </c>
      <c r="O2653" s="1">
        <f>ROUND(_xlfn.PERCENTRANK.INC(customers[total_orders],customers[[#This Row],[total_orders]])*4+1,0)</f>
        <v>5</v>
      </c>
      <c r="P2653" s="1">
        <f>ROUND(_xlfn.PERCENTRANK.INC(customers[total_spend_usd],customers[[#This Row],[total_spend_usd]])*4+1,0)</f>
        <v>4</v>
      </c>
      <c r="Q2653" s="1">
        <v>154</v>
      </c>
      <c r="R2653" s="1" t="str">
        <f>_xlfn.XLOOKUP(Q2653,RFM[RFM Score],RFM[Client Segmentation])</f>
        <v>Cannot Lose Them</v>
      </c>
    </row>
    <row r="2654" spans="1:18" x14ac:dyDescent="0.3">
      <c r="A2654" t="s">
        <v>2706</v>
      </c>
      <c r="B2654" t="s">
        <v>173</v>
      </c>
      <c r="C2654">
        <v>45</v>
      </c>
      <c r="D2654" t="s">
        <v>8071</v>
      </c>
      <c r="E2654" t="s">
        <v>8084</v>
      </c>
      <c r="F2654" t="s">
        <v>17</v>
      </c>
      <c r="G2654">
        <v>7</v>
      </c>
      <c r="H2654" s="1">
        <v>12182</v>
      </c>
      <c r="I2654">
        <v>77673</v>
      </c>
      <c r="J2654" s="1">
        <v>122</v>
      </c>
      <c r="K2654" t="s">
        <v>28</v>
      </c>
      <c r="L2654" t="s">
        <v>34</v>
      </c>
      <c r="M2654" t="s">
        <v>23</v>
      </c>
      <c r="N2654" s="1">
        <f xml:space="preserve"> ROUND((1 - _xlfn.PERCENTRANK.INC(customers[days_since_last_purchase],customers[[#This Row],[days_since_last_purchase]]))*4 +1,0)</f>
        <v>2</v>
      </c>
      <c r="O2654" s="1">
        <f>ROUND(_xlfn.PERCENTRANK.INC(customers[total_orders],customers[[#This Row],[total_orders]])*4+1,0)</f>
        <v>2</v>
      </c>
      <c r="P2654" s="1">
        <f>ROUND(_xlfn.PERCENTRANK.INC(customers[total_spend_usd],customers[[#This Row],[total_spend_usd]])*4+1,0)</f>
        <v>3</v>
      </c>
      <c r="Q2654" s="1">
        <v>223</v>
      </c>
      <c r="R2654" s="1" t="str">
        <f>_xlfn.XLOOKUP(Q2654,RFM[RFM Score],RFM[Client Segmentation])</f>
        <v>Hibernating</v>
      </c>
    </row>
    <row r="2655" spans="1:18" x14ac:dyDescent="0.3">
      <c r="A2655" t="s">
        <v>2707</v>
      </c>
      <c r="B2655" t="s">
        <v>36</v>
      </c>
      <c r="C2655">
        <v>23</v>
      </c>
      <c r="D2655" t="s">
        <v>8069</v>
      </c>
      <c r="E2655" t="s">
        <v>8084</v>
      </c>
      <c r="F2655" t="s">
        <v>12</v>
      </c>
      <c r="G2655">
        <v>8</v>
      </c>
      <c r="H2655" s="1">
        <v>5085</v>
      </c>
      <c r="I2655">
        <v>37454</v>
      </c>
      <c r="J2655" s="1">
        <v>15</v>
      </c>
      <c r="K2655" t="s">
        <v>40</v>
      </c>
      <c r="L2655" t="s">
        <v>19</v>
      </c>
      <c r="M2655" t="s">
        <v>15</v>
      </c>
      <c r="N2655" s="1">
        <f xml:space="preserve"> ROUND((1 - _xlfn.PERCENTRANK.INC(customers[days_since_last_purchase],customers[[#This Row],[days_since_last_purchase]]))*4 +1,0)</f>
        <v>4</v>
      </c>
      <c r="O2655" s="1">
        <f>ROUND(_xlfn.PERCENTRANK.INC(customers[total_orders],customers[[#This Row],[total_orders]])*4+1,0)</f>
        <v>2</v>
      </c>
      <c r="P2655" s="1">
        <f>ROUND(_xlfn.PERCENTRANK.INC(customers[total_spend_usd],customers[[#This Row],[total_spend_usd]])*4+1,0)</f>
        <v>2</v>
      </c>
      <c r="Q2655" s="1">
        <v>422</v>
      </c>
      <c r="R2655" s="1" t="str">
        <f>_xlfn.XLOOKUP(Q2655,RFM[RFM Score],RFM[Client Segmentation])</f>
        <v>New Customer</v>
      </c>
    </row>
    <row r="2656" spans="1:18" x14ac:dyDescent="0.3">
      <c r="A2656" t="s">
        <v>2708</v>
      </c>
      <c r="B2656" t="s">
        <v>104</v>
      </c>
      <c r="C2656">
        <v>39</v>
      </c>
      <c r="D2656" t="s">
        <v>8068</v>
      </c>
      <c r="E2656" t="s">
        <v>8087</v>
      </c>
      <c r="F2656" t="s">
        <v>17</v>
      </c>
      <c r="G2656">
        <v>10</v>
      </c>
      <c r="H2656" s="1">
        <v>5164</v>
      </c>
      <c r="I2656">
        <v>57342</v>
      </c>
      <c r="J2656" s="1">
        <v>4</v>
      </c>
      <c r="K2656" t="s">
        <v>25</v>
      </c>
      <c r="L2656" t="s">
        <v>19</v>
      </c>
      <c r="M2656" t="s">
        <v>15</v>
      </c>
      <c r="N2656" s="1">
        <f xml:space="preserve"> ROUND((1 - _xlfn.PERCENTRANK.INC(customers[days_since_last_purchase],customers[[#This Row],[days_since_last_purchase]]))*4 +1,0)</f>
        <v>5</v>
      </c>
      <c r="O2656" s="1">
        <f>ROUND(_xlfn.PERCENTRANK.INC(customers[total_orders],customers[[#This Row],[total_orders]])*4+1,0)</f>
        <v>3</v>
      </c>
      <c r="P2656" s="1">
        <f>ROUND(_xlfn.PERCENTRANK.INC(customers[total_spend_usd],customers[[#This Row],[total_spend_usd]])*4+1,0)</f>
        <v>3</v>
      </c>
      <c r="Q2656" s="1">
        <v>533</v>
      </c>
      <c r="R2656" s="1" t="str">
        <f>_xlfn.XLOOKUP(Q2656,RFM[RFM Score],RFM[Client Segmentation])</f>
        <v>Potential Loyalist</v>
      </c>
    </row>
    <row r="2657" spans="1:18" x14ac:dyDescent="0.3">
      <c r="A2657" t="s">
        <v>2709</v>
      </c>
      <c r="B2657" t="s">
        <v>11</v>
      </c>
      <c r="C2657">
        <v>23</v>
      </c>
      <c r="D2657" t="s">
        <v>8069</v>
      </c>
      <c r="E2657" t="s">
        <v>8087</v>
      </c>
      <c r="F2657" t="s">
        <v>17</v>
      </c>
      <c r="G2657">
        <v>10</v>
      </c>
      <c r="H2657" s="1">
        <v>8706</v>
      </c>
      <c r="I2657">
        <v>76486</v>
      </c>
      <c r="J2657" s="1">
        <v>130</v>
      </c>
      <c r="K2657" t="s">
        <v>28</v>
      </c>
      <c r="L2657" t="s">
        <v>45</v>
      </c>
      <c r="M2657" t="s">
        <v>23</v>
      </c>
      <c r="N2657" s="1">
        <f xml:space="preserve"> ROUND((1 - _xlfn.PERCENTRANK.INC(customers[days_since_last_purchase],customers[[#This Row],[days_since_last_purchase]]))*4 +1,0)</f>
        <v>1</v>
      </c>
      <c r="O2657" s="1">
        <f>ROUND(_xlfn.PERCENTRANK.INC(customers[total_orders],customers[[#This Row],[total_orders]])*4+1,0)</f>
        <v>3</v>
      </c>
      <c r="P2657" s="1">
        <f>ROUND(_xlfn.PERCENTRANK.INC(customers[total_spend_usd],customers[[#This Row],[total_spend_usd]])*4+1,0)</f>
        <v>3</v>
      </c>
      <c r="Q2657" s="1">
        <v>133</v>
      </c>
      <c r="R2657" s="1" t="str">
        <f>_xlfn.XLOOKUP(Q2657,RFM[RFM Score],RFM[Client Segmentation])</f>
        <v>At Risk</v>
      </c>
    </row>
    <row r="2658" spans="1:18" x14ac:dyDescent="0.3">
      <c r="A2658" t="s">
        <v>2710</v>
      </c>
      <c r="B2658" t="s">
        <v>11</v>
      </c>
      <c r="C2658">
        <v>26</v>
      </c>
      <c r="D2658" t="s">
        <v>8070</v>
      </c>
      <c r="E2658" t="s">
        <v>8085</v>
      </c>
      <c r="F2658" t="s">
        <v>17</v>
      </c>
      <c r="G2658">
        <v>17</v>
      </c>
      <c r="H2658" s="1">
        <v>6502</v>
      </c>
      <c r="I2658">
        <v>117138</v>
      </c>
      <c r="J2658" s="1">
        <v>7</v>
      </c>
      <c r="K2658" t="s">
        <v>18</v>
      </c>
      <c r="L2658" t="s">
        <v>34</v>
      </c>
      <c r="M2658" t="s">
        <v>23</v>
      </c>
      <c r="N2658" s="1">
        <f xml:space="preserve"> ROUND((1 - _xlfn.PERCENTRANK.INC(customers[days_since_last_purchase],customers[[#This Row],[days_since_last_purchase]]))*4 +1,0)</f>
        <v>5</v>
      </c>
      <c r="O2658" s="1">
        <f>ROUND(_xlfn.PERCENTRANK.INC(customers[total_orders],customers[[#This Row],[total_orders]])*4+1,0)</f>
        <v>3</v>
      </c>
      <c r="P2658" s="1">
        <f>ROUND(_xlfn.PERCENTRANK.INC(customers[total_spend_usd],customers[[#This Row],[total_spend_usd]])*4+1,0)</f>
        <v>4</v>
      </c>
      <c r="Q2658" s="1">
        <v>534</v>
      </c>
      <c r="R2658" s="1" t="str">
        <f>_xlfn.XLOOKUP(Q2658,RFM[RFM Score],RFM[Client Segmentation])</f>
        <v>Need Attention</v>
      </c>
    </row>
    <row r="2659" spans="1:18" x14ac:dyDescent="0.3">
      <c r="A2659" t="s">
        <v>2711</v>
      </c>
      <c r="B2659" t="s">
        <v>11</v>
      </c>
      <c r="C2659">
        <v>31</v>
      </c>
      <c r="D2659" t="s">
        <v>8070</v>
      </c>
      <c r="E2659" t="s">
        <v>8084</v>
      </c>
      <c r="F2659" t="s">
        <v>17</v>
      </c>
      <c r="G2659">
        <v>28</v>
      </c>
      <c r="H2659" s="1">
        <v>2321</v>
      </c>
      <c r="I2659">
        <v>55336</v>
      </c>
      <c r="J2659" s="1">
        <v>12</v>
      </c>
      <c r="K2659" t="s">
        <v>13</v>
      </c>
      <c r="L2659" t="s">
        <v>22</v>
      </c>
      <c r="M2659" t="s">
        <v>23</v>
      </c>
      <c r="N2659" s="1">
        <f xml:space="preserve"> ROUND((1 - _xlfn.PERCENTRANK.INC(customers[days_since_last_purchase],customers[[#This Row],[days_since_last_purchase]]))*4 +1,0)</f>
        <v>4</v>
      </c>
      <c r="O2659" s="1">
        <f>ROUND(_xlfn.PERCENTRANK.INC(customers[total_orders],customers[[#This Row],[total_orders]])*4+1,0)</f>
        <v>4</v>
      </c>
      <c r="P2659" s="1">
        <f>ROUND(_xlfn.PERCENTRANK.INC(customers[total_spend_usd],customers[[#This Row],[total_spend_usd]])*4+1,0)</f>
        <v>3</v>
      </c>
      <c r="Q2659" s="1">
        <v>443</v>
      </c>
      <c r="R2659" s="1" t="str">
        <f>_xlfn.XLOOKUP(Q2659,RFM[RFM Score],RFM[Client Segmentation])</f>
        <v>Need Attention</v>
      </c>
    </row>
    <row r="2660" spans="1:18" x14ac:dyDescent="0.3">
      <c r="A2660" t="s">
        <v>2712</v>
      </c>
      <c r="B2660" t="s">
        <v>68</v>
      </c>
      <c r="C2660">
        <v>45</v>
      </c>
      <c r="D2660" t="s">
        <v>8071</v>
      </c>
      <c r="E2660" t="s">
        <v>8087</v>
      </c>
      <c r="F2660" t="s">
        <v>12</v>
      </c>
      <c r="G2660">
        <v>37</v>
      </c>
      <c r="H2660" s="1">
        <v>2239</v>
      </c>
      <c r="I2660">
        <v>79538</v>
      </c>
      <c r="J2660" s="1">
        <v>52</v>
      </c>
      <c r="K2660" t="s">
        <v>55</v>
      </c>
      <c r="L2660" t="s">
        <v>19</v>
      </c>
      <c r="M2660" t="s">
        <v>23</v>
      </c>
      <c r="N2660" s="1">
        <f xml:space="preserve"> ROUND((1 - _xlfn.PERCENTRANK.INC(customers[days_since_last_purchase],customers[[#This Row],[days_since_last_purchase]]))*4 +1,0)</f>
        <v>3</v>
      </c>
      <c r="O2660" s="1">
        <f>ROUND(_xlfn.PERCENTRANK.INC(customers[total_orders],customers[[#This Row],[total_orders]])*4+1,0)</f>
        <v>5</v>
      </c>
      <c r="P2660" s="1">
        <f>ROUND(_xlfn.PERCENTRANK.INC(customers[total_spend_usd],customers[[#This Row],[total_spend_usd]])*4+1,0)</f>
        <v>3</v>
      </c>
      <c r="Q2660" s="1">
        <v>353</v>
      </c>
      <c r="R2660" s="1" t="str">
        <f>_xlfn.XLOOKUP(Q2660,RFM[RFM Score],RFM[Client Segmentation])</f>
        <v>Potential Loyalist</v>
      </c>
    </row>
    <row r="2661" spans="1:18" x14ac:dyDescent="0.3">
      <c r="A2661" t="s">
        <v>2713</v>
      </c>
      <c r="B2661" t="s">
        <v>11</v>
      </c>
      <c r="C2661">
        <v>38</v>
      </c>
      <c r="D2661" t="s">
        <v>8068</v>
      </c>
      <c r="E2661" t="s">
        <v>8084</v>
      </c>
      <c r="F2661" t="s">
        <v>12</v>
      </c>
      <c r="G2661">
        <v>18</v>
      </c>
      <c r="H2661" s="1">
        <v>3728</v>
      </c>
      <c r="I2661">
        <v>7485</v>
      </c>
      <c r="J2661" s="1">
        <v>168</v>
      </c>
      <c r="K2661" t="s">
        <v>37</v>
      </c>
      <c r="L2661" t="s">
        <v>14</v>
      </c>
      <c r="M2661" t="s">
        <v>15</v>
      </c>
      <c r="N2661" s="1">
        <f xml:space="preserve"> ROUND((1 - _xlfn.PERCENTRANK.INC(customers[days_since_last_purchase],customers[[#This Row],[days_since_last_purchase]]))*4 +1,0)</f>
        <v>1</v>
      </c>
      <c r="O2661" s="1">
        <f>ROUND(_xlfn.PERCENTRANK.INC(customers[total_orders],customers[[#This Row],[total_orders]])*4+1,0)</f>
        <v>4</v>
      </c>
      <c r="P2661" s="1">
        <f>ROUND(_xlfn.PERCENTRANK.INC(customers[total_spend_usd],customers[[#This Row],[total_spend_usd]])*4+1,0)</f>
        <v>1</v>
      </c>
      <c r="Q2661" s="1">
        <v>141</v>
      </c>
      <c r="R2661" s="1" t="str">
        <f>_xlfn.XLOOKUP(Q2661,RFM[RFM Score],RFM[Client Segmentation])</f>
        <v>Lost</v>
      </c>
    </row>
    <row r="2662" spans="1:18" x14ac:dyDescent="0.3">
      <c r="A2662" t="s">
        <v>2714</v>
      </c>
      <c r="B2662" t="s">
        <v>51</v>
      </c>
      <c r="C2662">
        <v>46</v>
      </c>
      <c r="D2662" t="s">
        <v>8071</v>
      </c>
      <c r="E2662" t="s">
        <v>8085</v>
      </c>
      <c r="F2662" t="s">
        <v>12</v>
      </c>
      <c r="G2662">
        <v>7</v>
      </c>
      <c r="H2662" s="1">
        <v>421</v>
      </c>
      <c r="I2662">
        <v>32455</v>
      </c>
      <c r="J2662" s="1">
        <v>8</v>
      </c>
      <c r="K2662" t="s">
        <v>13</v>
      </c>
      <c r="L2662" t="s">
        <v>34</v>
      </c>
      <c r="M2662" t="s">
        <v>15</v>
      </c>
      <c r="N2662" s="1">
        <f xml:space="preserve"> ROUND((1 - _xlfn.PERCENTRANK.INC(customers[days_since_last_purchase],customers[[#This Row],[days_since_last_purchase]]))*4 +1,0)</f>
        <v>4</v>
      </c>
      <c r="O2662" s="1">
        <f>ROUND(_xlfn.PERCENTRANK.INC(customers[total_orders],customers[[#This Row],[total_orders]])*4+1,0)</f>
        <v>2</v>
      </c>
      <c r="P2662" s="1">
        <f>ROUND(_xlfn.PERCENTRANK.INC(customers[total_spend_usd],customers[[#This Row],[total_spend_usd]])*4+1,0)</f>
        <v>2</v>
      </c>
      <c r="Q2662" s="1">
        <v>422</v>
      </c>
      <c r="R2662" s="1" t="str">
        <f>_xlfn.XLOOKUP(Q2662,RFM[RFM Score],RFM[Client Segmentation])</f>
        <v>New Customer</v>
      </c>
    </row>
    <row r="2663" spans="1:18" x14ac:dyDescent="0.3">
      <c r="A2663" t="s">
        <v>2715</v>
      </c>
      <c r="B2663" t="s">
        <v>11</v>
      </c>
      <c r="C2663">
        <v>23</v>
      </c>
      <c r="D2663" t="s">
        <v>8069</v>
      </c>
      <c r="E2663" t="s">
        <v>8085</v>
      </c>
      <c r="F2663" t="s">
        <v>17</v>
      </c>
      <c r="G2663">
        <v>16</v>
      </c>
      <c r="H2663" s="1">
        <v>17254</v>
      </c>
      <c r="I2663">
        <v>264675</v>
      </c>
      <c r="J2663" s="1">
        <v>172</v>
      </c>
      <c r="K2663" t="s">
        <v>25</v>
      </c>
      <c r="L2663" t="s">
        <v>34</v>
      </c>
      <c r="M2663" t="s">
        <v>15</v>
      </c>
      <c r="N2663" s="1">
        <f xml:space="preserve"> ROUND((1 - _xlfn.PERCENTRANK.INC(customers[days_since_last_purchase],customers[[#This Row],[days_since_last_purchase]]))*4 +1,0)</f>
        <v>1</v>
      </c>
      <c r="O2663" s="1">
        <f>ROUND(_xlfn.PERCENTRANK.INC(customers[total_orders],customers[[#This Row],[total_orders]])*4+1,0)</f>
        <v>3</v>
      </c>
      <c r="P2663" s="1">
        <f>ROUND(_xlfn.PERCENTRANK.INC(customers[total_spend_usd],customers[[#This Row],[total_spend_usd]])*4+1,0)</f>
        <v>4</v>
      </c>
      <c r="Q2663" s="1">
        <v>134</v>
      </c>
      <c r="R2663" s="1" t="str">
        <f>_xlfn.XLOOKUP(Q2663,RFM[RFM Score],RFM[Client Segmentation])</f>
        <v>At Risk</v>
      </c>
    </row>
    <row r="2664" spans="1:18" x14ac:dyDescent="0.3">
      <c r="A2664" t="s">
        <v>2716</v>
      </c>
      <c r="B2664" t="s">
        <v>33</v>
      </c>
      <c r="C2664">
        <v>35</v>
      </c>
      <c r="D2664" t="s">
        <v>8068</v>
      </c>
      <c r="E2664" t="s">
        <v>8084</v>
      </c>
      <c r="F2664" t="s">
        <v>12</v>
      </c>
      <c r="G2664">
        <v>28</v>
      </c>
      <c r="H2664" s="1">
        <v>7125</v>
      </c>
      <c r="I2664">
        <v>176733</v>
      </c>
      <c r="J2664" s="1">
        <v>47</v>
      </c>
      <c r="K2664" t="s">
        <v>21</v>
      </c>
      <c r="L2664" t="s">
        <v>14</v>
      </c>
      <c r="M2664" t="s">
        <v>15</v>
      </c>
      <c r="N2664" s="1">
        <f xml:space="preserve"> ROUND((1 - _xlfn.PERCENTRANK.INC(customers[days_since_last_purchase],customers[[#This Row],[days_since_last_purchase]]))*4 +1,0)</f>
        <v>3</v>
      </c>
      <c r="O2664" s="1">
        <f>ROUND(_xlfn.PERCENTRANK.INC(customers[total_orders],customers[[#This Row],[total_orders]])*4+1,0)</f>
        <v>4</v>
      </c>
      <c r="P2664" s="1">
        <f>ROUND(_xlfn.PERCENTRANK.INC(customers[total_spend_usd],customers[[#This Row],[total_spend_usd]])*4+1,0)</f>
        <v>4</v>
      </c>
      <c r="Q2664" s="1">
        <v>344</v>
      </c>
      <c r="R2664" s="1" t="str">
        <f>_xlfn.XLOOKUP(Q2664,RFM[RFM Score],RFM[Client Segmentation])</f>
        <v>Loyal Customer</v>
      </c>
    </row>
    <row r="2665" spans="1:18" x14ac:dyDescent="0.3">
      <c r="A2665" t="s">
        <v>2717</v>
      </c>
      <c r="B2665" t="s">
        <v>36</v>
      </c>
      <c r="C2665">
        <v>18</v>
      </c>
      <c r="D2665" t="s">
        <v>8069</v>
      </c>
      <c r="E2665" t="s">
        <v>8084</v>
      </c>
      <c r="F2665" t="s">
        <v>12</v>
      </c>
      <c r="G2665">
        <v>23</v>
      </c>
      <c r="H2665" s="1">
        <v>5264</v>
      </c>
      <c r="I2665">
        <v>11489</v>
      </c>
      <c r="J2665" s="1">
        <v>36</v>
      </c>
      <c r="K2665" t="s">
        <v>28</v>
      </c>
      <c r="L2665" t="s">
        <v>22</v>
      </c>
      <c r="M2665" t="s">
        <v>15</v>
      </c>
      <c r="N2665" s="1">
        <f xml:space="preserve"> ROUND((1 - _xlfn.PERCENTRANK.INC(customers[days_since_last_purchase],customers[[#This Row],[days_since_last_purchase]]))*4 +1,0)</f>
        <v>3</v>
      </c>
      <c r="O2665" s="1">
        <f>ROUND(_xlfn.PERCENTRANK.INC(customers[total_orders],customers[[#This Row],[total_orders]])*4+1,0)</f>
        <v>4</v>
      </c>
      <c r="P2665" s="1">
        <f>ROUND(_xlfn.PERCENTRANK.INC(customers[total_spend_usd],customers[[#This Row],[total_spend_usd]])*4+1,0)</f>
        <v>2</v>
      </c>
      <c r="Q2665" s="1">
        <v>342</v>
      </c>
      <c r="R2665" s="1" t="str">
        <f>_xlfn.XLOOKUP(Q2665,RFM[RFM Score],RFM[Client Segmentation])</f>
        <v>Potential Loyalist</v>
      </c>
    </row>
    <row r="2666" spans="1:18" x14ac:dyDescent="0.3">
      <c r="A2666" t="s">
        <v>2718</v>
      </c>
      <c r="B2666" t="s">
        <v>27</v>
      </c>
      <c r="C2666">
        <v>42</v>
      </c>
      <c r="D2666" t="s">
        <v>8068</v>
      </c>
      <c r="E2666" t="s">
        <v>8084</v>
      </c>
      <c r="F2666" t="s">
        <v>17</v>
      </c>
      <c r="G2666">
        <v>9</v>
      </c>
      <c r="H2666" s="1">
        <v>4185</v>
      </c>
      <c r="I2666">
        <v>3580</v>
      </c>
      <c r="J2666" s="1">
        <v>0</v>
      </c>
      <c r="K2666" t="s">
        <v>31</v>
      </c>
      <c r="L2666" t="s">
        <v>19</v>
      </c>
      <c r="M2666" t="s">
        <v>23</v>
      </c>
      <c r="N2666" s="1">
        <f xml:space="preserve"> ROUND((1 - _xlfn.PERCENTRANK.INC(customers[days_since_last_purchase],customers[[#This Row],[days_since_last_purchase]]))*4 +1,0)</f>
        <v>5</v>
      </c>
      <c r="O2666" s="1">
        <f>ROUND(_xlfn.PERCENTRANK.INC(customers[total_orders],customers[[#This Row],[total_orders]])*4+1,0)</f>
        <v>2</v>
      </c>
      <c r="P2666" s="1">
        <f>ROUND(_xlfn.PERCENTRANK.INC(customers[total_spend_usd],customers[[#This Row],[total_spend_usd]])*4+1,0)</f>
        <v>1</v>
      </c>
      <c r="Q2666" s="1">
        <v>521</v>
      </c>
      <c r="R2666" s="1" t="str">
        <f>_xlfn.XLOOKUP(Q2666,RFM[RFM Score],RFM[Client Segmentation])</f>
        <v>Promising</v>
      </c>
    </row>
    <row r="2667" spans="1:18" x14ac:dyDescent="0.3">
      <c r="A2667" t="s">
        <v>2719</v>
      </c>
      <c r="B2667" t="s">
        <v>88</v>
      </c>
      <c r="C2667">
        <v>25</v>
      </c>
      <c r="D2667" t="s">
        <v>8070</v>
      </c>
      <c r="E2667" t="s">
        <v>8084</v>
      </c>
      <c r="F2667" t="s">
        <v>17</v>
      </c>
      <c r="G2667">
        <v>13</v>
      </c>
      <c r="H2667" s="1">
        <v>2061</v>
      </c>
      <c r="I2667">
        <v>28265</v>
      </c>
      <c r="J2667" s="1">
        <v>190</v>
      </c>
      <c r="K2667" t="s">
        <v>18</v>
      </c>
      <c r="L2667" t="s">
        <v>14</v>
      </c>
      <c r="M2667" t="s">
        <v>15</v>
      </c>
      <c r="N2667" s="1">
        <f xml:space="preserve"> ROUND((1 - _xlfn.PERCENTRANK.INC(customers[days_since_last_purchase],customers[[#This Row],[days_since_last_purchase]]))*4 +1,0)</f>
        <v>1</v>
      </c>
      <c r="O2667" s="1">
        <f>ROUND(_xlfn.PERCENTRANK.INC(customers[total_orders],customers[[#This Row],[total_orders]])*4+1,0)</f>
        <v>3</v>
      </c>
      <c r="P2667" s="1">
        <f>ROUND(_xlfn.PERCENTRANK.INC(customers[total_spend_usd],customers[[#This Row],[total_spend_usd]])*4+1,0)</f>
        <v>2</v>
      </c>
      <c r="Q2667" s="1">
        <v>132</v>
      </c>
      <c r="R2667" s="1" t="str">
        <f>_xlfn.XLOOKUP(Q2667,RFM[RFM Score],RFM[Client Segmentation])</f>
        <v>Hibernating</v>
      </c>
    </row>
    <row r="2668" spans="1:18" x14ac:dyDescent="0.3">
      <c r="A2668" t="s">
        <v>2720</v>
      </c>
      <c r="B2668" t="s">
        <v>36</v>
      </c>
      <c r="C2668">
        <v>18</v>
      </c>
      <c r="D2668" t="s">
        <v>8069</v>
      </c>
      <c r="E2668" t="s">
        <v>8084</v>
      </c>
      <c r="F2668" t="s">
        <v>17</v>
      </c>
      <c r="G2668">
        <v>23</v>
      </c>
      <c r="H2668" s="1">
        <v>2351</v>
      </c>
      <c r="I2668">
        <v>52843</v>
      </c>
      <c r="J2668" s="1">
        <v>52</v>
      </c>
      <c r="K2668" t="s">
        <v>28</v>
      </c>
      <c r="L2668" t="s">
        <v>22</v>
      </c>
      <c r="M2668" t="s">
        <v>23</v>
      </c>
      <c r="N2668" s="1">
        <f xml:space="preserve"> ROUND((1 - _xlfn.PERCENTRANK.INC(customers[days_since_last_purchase],customers[[#This Row],[days_since_last_purchase]]))*4 +1,0)</f>
        <v>3</v>
      </c>
      <c r="O2668" s="1">
        <f>ROUND(_xlfn.PERCENTRANK.INC(customers[total_orders],customers[[#This Row],[total_orders]])*4+1,0)</f>
        <v>4</v>
      </c>
      <c r="P2668" s="1">
        <f>ROUND(_xlfn.PERCENTRANK.INC(customers[total_spend_usd],customers[[#This Row],[total_spend_usd]])*4+1,0)</f>
        <v>3</v>
      </c>
      <c r="Q2668" s="1">
        <v>343</v>
      </c>
      <c r="R2668" s="1" t="str">
        <f>_xlfn.XLOOKUP(Q2668,RFM[RFM Score],RFM[Client Segmentation])</f>
        <v>Need Attention</v>
      </c>
    </row>
    <row r="2669" spans="1:18" x14ac:dyDescent="0.3">
      <c r="A2669" t="s">
        <v>2721</v>
      </c>
      <c r="B2669" t="s">
        <v>68</v>
      </c>
      <c r="C2669">
        <v>58</v>
      </c>
      <c r="D2669" t="s">
        <v>8072</v>
      </c>
      <c r="E2669" t="s">
        <v>8084</v>
      </c>
      <c r="F2669" t="s">
        <v>12</v>
      </c>
      <c r="G2669">
        <v>17</v>
      </c>
      <c r="H2669" s="1">
        <v>2862</v>
      </c>
      <c r="I2669">
        <v>41954</v>
      </c>
      <c r="J2669" s="1">
        <v>35</v>
      </c>
      <c r="K2669" t="s">
        <v>44</v>
      </c>
      <c r="L2669" t="s">
        <v>19</v>
      </c>
      <c r="M2669" t="s">
        <v>15</v>
      </c>
      <c r="N2669" s="1">
        <f xml:space="preserve"> ROUND((1 - _xlfn.PERCENTRANK.INC(customers[days_since_last_purchase],customers[[#This Row],[days_since_last_purchase]]))*4 +1,0)</f>
        <v>3</v>
      </c>
      <c r="O2669" s="1">
        <f>ROUND(_xlfn.PERCENTRANK.INC(customers[total_orders],customers[[#This Row],[total_orders]])*4+1,0)</f>
        <v>3</v>
      </c>
      <c r="P2669" s="1">
        <f>ROUND(_xlfn.PERCENTRANK.INC(customers[total_spend_usd],customers[[#This Row],[total_spend_usd]])*4+1,0)</f>
        <v>2</v>
      </c>
      <c r="Q2669" s="1">
        <v>332</v>
      </c>
      <c r="R2669" s="1" t="str">
        <f>_xlfn.XLOOKUP(Q2669,RFM[RFM Score],RFM[Client Segmentation])</f>
        <v>Hibernating</v>
      </c>
    </row>
    <row r="2670" spans="1:18" x14ac:dyDescent="0.3">
      <c r="A2670" t="s">
        <v>2722</v>
      </c>
      <c r="B2670" t="s">
        <v>36</v>
      </c>
      <c r="C2670">
        <v>26</v>
      </c>
      <c r="D2670" t="s">
        <v>8070</v>
      </c>
      <c r="E2670" t="s">
        <v>8087</v>
      </c>
      <c r="F2670" t="s">
        <v>17</v>
      </c>
      <c r="G2670">
        <v>10</v>
      </c>
      <c r="H2670" s="1">
        <v>402</v>
      </c>
      <c r="I2670">
        <v>4283</v>
      </c>
      <c r="J2670" s="1">
        <v>26</v>
      </c>
      <c r="K2670" t="s">
        <v>124</v>
      </c>
      <c r="L2670" t="s">
        <v>14</v>
      </c>
      <c r="M2670" t="s">
        <v>23</v>
      </c>
      <c r="N2670" s="1">
        <f xml:space="preserve"> ROUND((1 - _xlfn.PERCENTRANK.INC(customers[days_since_last_purchase],customers[[#This Row],[days_since_last_purchase]]))*4 +1,0)</f>
        <v>4</v>
      </c>
      <c r="O2670" s="1">
        <f>ROUND(_xlfn.PERCENTRANK.INC(customers[total_orders],customers[[#This Row],[total_orders]])*4+1,0)</f>
        <v>3</v>
      </c>
      <c r="P2670" s="1">
        <f>ROUND(_xlfn.PERCENTRANK.INC(customers[total_spend_usd],customers[[#This Row],[total_spend_usd]])*4+1,0)</f>
        <v>1</v>
      </c>
      <c r="Q2670" s="1">
        <v>431</v>
      </c>
      <c r="R2670" s="1" t="str">
        <f>_xlfn.XLOOKUP(Q2670,RFM[RFM Score],RFM[Client Segmentation])</f>
        <v>Potential Loyalist</v>
      </c>
    </row>
    <row r="2671" spans="1:18" x14ac:dyDescent="0.3">
      <c r="A2671" t="s">
        <v>2723</v>
      </c>
      <c r="B2671" t="s">
        <v>96</v>
      </c>
      <c r="C2671">
        <v>25</v>
      </c>
      <c r="D2671" t="s">
        <v>8070</v>
      </c>
      <c r="E2671" t="s">
        <v>8084</v>
      </c>
      <c r="F2671" t="s">
        <v>12</v>
      </c>
      <c r="G2671">
        <v>30</v>
      </c>
      <c r="H2671" s="1">
        <v>5408</v>
      </c>
      <c r="I2671">
        <v>144969</v>
      </c>
      <c r="J2671" s="1">
        <v>132</v>
      </c>
      <c r="K2671" t="s">
        <v>124</v>
      </c>
      <c r="L2671" t="s">
        <v>45</v>
      </c>
      <c r="M2671" t="s">
        <v>23</v>
      </c>
      <c r="N2671" s="1">
        <f xml:space="preserve"> ROUND((1 - _xlfn.PERCENTRANK.INC(customers[days_since_last_purchase],customers[[#This Row],[days_since_last_purchase]]))*4 +1,0)</f>
        <v>1</v>
      </c>
      <c r="O2671" s="1">
        <f>ROUND(_xlfn.PERCENTRANK.INC(customers[total_orders],customers[[#This Row],[total_orders]])*4+1,0)</f>
        <v>4</v>
      </c>
      <c r="P2671" s="1">
        <f>ROUND(_xlfn.PERCENTRANK.INC(customers[total_spend_usd],customers[[#This Row],[total_spend_usd]])*4+1,0)</f>
        <v>4</v>
      </c>
      <c r="Q2671" s="1">
        <v>144</v>
      </c>
      <c r="R2671" s="1" t="str">
        <f>_xlfn.XLOOKUP(Q2671,RFM[RFM Score],RFM[Client Segmentation])</f>
        <v>Cannot Lose Them</v>
      </c>
    </row>
    <row r="2672" spans="1:18" x14ac:dyDescent="0.3">
      <c r="A2672" t="s">
        <v>2724</v>
      </c>
      <c r="B2672" t="s">
        <v>11</v>
      </c>
      <c r="C2672">
        <v>28</v>
      </c>
      <c r="D2672" t="s">
        <v>8070</v>
      </c>
      <c r="E2672" t="s">
        <v>8085</v>
      </c>
      <c r="F2672" t="s">
        <v>12</v>
      </c>
      <c r="G2672">
        <v>6</v>
      </c>
      <c r="H2672" s="1">
        <v>18135</v>
      </c>
      <c r="I2672">
        <v>104036</v>
      </c>
      <c r="J2672" s="1">
        <v>15</v>
      </c>
      <c r="K2672" t="s">
        <v>25</v>
      </c>
      <c r="L2672" t="s">
        <v>19</v>
      </c>
      <c r="M2672" t="s">
        <v>15</v>
      </c>
      <c r="N2672" s="1">
        <f xml:space="preserve"> ROUND((1 - _xlfn.PERCENTRANK.INC(customers[days_since_last_purchase],customers[[#This Row],[days_since_last_purchase]]))*4 +1,0)</f>
        <v>4</v>
      </c>
      <c r="O2672" s="1">
        <f>ROUND(_xlfn.PERCENTRANK.INC(customers[total_orders],customers[[#This Row],[total_orders]])*4+1,0)</f>
        <v>2</v>
      </c>
      <c r="P2672" s="1">
        <f>ROUND(_xlfn.PERCENTRANK.INC(customers[total_spend_usd],customers[[#This Row],[total_spend_usd]])*4+1,0)</f>
        <v>3</v>
      </c>
      <c r="Q2672" s="1">
        <v>423</v>
      </c>
      <c r="R2672" s="1" t="str">
        <f>_xlfn.XLOOKUP(Q2672,RFM[RFM Score],RFM[Client Segmentation])</f>
        <v>Potential Loyalist</v>
      </c>
    </row>
    <row r="2673" spans="1:18" x14ac:dyDescent="0.3">
      <c r="A2673" t="s">
        <v>2725</v>
      </c>
      <c r="B2673" t="s">
        <v>27</v>
      </c>
      <c r="C2673">
        <v>25</v>
      </c>
      <c r="D2673" t="s">
        <v>8070</v>
      </c>
      <c r="E2673" t="s">
        <v>8086</v>
      </c>
      <c r="F2673" t="s">
        <v>17</v>
      </c>
      <c r="G2673">
        <v>9</v>
      </c>
      <c r="H2673" s="1">
        <v>7457</v>
      </c>
      <c r="I2673">
        <v>69569</v>
      </c>
      <c r="J2673" s="1">
        <v>25</v>
      </c>
      <c r="K2673" t="s">
        <v>13</v>
      </c>
      <c r="L2673" t="s">
        <v>14</v>
      </c>
      <c r="M2673" t="s">
        <v>23</v>
      </c>
      <c r="N2673" s="1">
        <f xml:space="preserve"> ROUND((1 - _xlfn.PERCENTRANK.INC(customers[days_since_last_purchase],customers[[#This Row],[days_since_last_purchase]]))*4 +1,0)</f>
        <v>4</v>
      </c>
      <c r="O2673" s="1">
        <f>ROUND(_xlfn.PERCENTRANK.INC(customers[total_orders],customers[[#This Row],[total_orders]])*4+1,0)</f>
        <v>2</v>
      </c>
      <c r="P2673" s="1">
        <f>ROUND(_xlfn.PERCENTRANK.INC(customers[total_spend_usd],customers[[#This Row],[total_spend_usd]])*4+1,0)</f>
        <v>3</v>
      </c>
      <c r="Q2673" s="1">
        <v>423</v>
      </c>
      <c r="R2673" s="1" t="str">
        <f>_xlfn.XLOOKUP(Q2673,RFM[RFM Score],RFM[Client Segmentation])</f>
        <v>Potential Loyalist</v>
      </c>
    </row>
    <row r="2674" spans="1:18" x14ac:dyDescent="0.3">
      <c r="A2674" t="s">
        <v>2726</v>
      </c>
      <c r="B2674" t="s">
        <v>173</v>
      </c>
      <c r="C2674">
        <v>18</v>
      </c>
      <c r="D2674" t="s">
        <v>8069</v>
      </c>
      <c r="E2674" t="s">
        <v>8084</v>
      </c>
      <c r="F2674" t="s">
        <v>17</v>
      </c>
      <c r="G2674">
        <v>6</v>
      </c>
      <c r="H2674" s="1">
        <v>5163</v>
      </c>
      <c r="I2674">
        <v>27158</v>
      </c>
      <c r="J2674" s="1">
        <v>63</v>
      </c>
      <c r="K2674" t="s">
        <v>13</v>
      </c>
      <c r="L2674" t="s">
        <v>14</v>
      </c>
      <c r="M2674" t="s">
        <v>23</v>
      </c>
      <c r="N2674" s="1">
        <f xml:space="preserve"> ROUND((1 - _xlfn.PERCENTRANK.INC(customers[days_since_last_purchase],customers[[#This Row],[days_since_last_purchase]]))*4 +1,0)</f>
        <v>2</v>
      </c>
      <c r="O2674" s="1">
        <f>ROUND(_xlfn.PERCENTRANK.INC(customers[total_orders],customers[[#This Row],[total_orders]])*4+1,0)</f>
        <v>2</v>
      </c>
      <c r="P2674" s="1">
        <f>ROUND(_xlfn.PERCENTRANK.INC(customers[total_spend_usd],customers[[#This Row],[total_spend_usd]])*4+1,0)</f>
        <v>2</v>
      </c>
      <c r="Q2674" s="1">
        <v>222</v>
      </c>
      <c r="R2674" s="1" t="str">
        <f>_xlfn.XLOOKUP(Q2674,RFM[RFM Score],RFM[Client Segmentation])</f>
        <v>Hibernating</v>
      </c>
    </row>
    <row r="2675" spans="1:18" x14ac:dyDescent="0.3">
      <c r="A2675" t="s">
        <v>2727</v>
      </c>
      <c r="B2675" t="s">
        <v>173</v>
      </c>
      <c r="C2675">
        <v>32</v>
      </c>
      <c r="D2675" t="s">
        <v>8070</v>
      </c>
      <c r="E2675" t="s">
        <v>8087</v>
      </c>
      <c r="F2675" t="s">
        <v>12</v>
      </c>
      <c r="G2675">
        <v>16</v>
      </c>
      <c r="H2675" s="1">
        <v>7006</v>
      </c>
      <c r="I2675">
        <v>108695</v>
      </c>
      <c r="J2675" s="1">
        <v>43</v>
      </c>
      <c r="K2675" t="s">
        <v>28</v>
      </c>
      <c r="L2675" t="s">
        <v>45</v>
      </c>
      <c r="M2675" t="s">
        <v>15</v>
      </c>
      <c r="N2675" s="1">
        <f xml:space="preserve"> ROUND((1 - _xlfn.PERCENTRANK.INC(customers[days_since_last_purchase],customers[[#This Row],[days_since_last_purchase]]))*4 +1,0)</f>
        <v>3</v>
      </c>
      <c r="O2675" s="1">
        <f>ROUND(_xlfn.PERCENTRANK.INC(customers[total_orders],customers[[#This Row],[total_orders]])*4+1,0)</f>
        <v>3</v>
      </c>
      <c r="P2675" s="1">
        <f>ROUND(_xlfn.PERCENTRANK.INC(customers[total_spend_usd],customers[[#This Row],[total_spend_usd]])*4+1,0)</f>
        <v>3</v>
      </c>
      <c r="Q2675" s="1">
        <v>333</v>
      </c>
      <c r="R2675" s="1" t="str">
        <f>_xlfn.XLOOKUP(Q2675,RFM[RFM Score],RFM[Client Segmentation])</f>
        <v>Potential Loyalist</v>
      </c>
    </row>
    <row r="2676" spans="1:18" x14ac:dyDescent="0.3">
      <c r="A2676" t="s">
        <v>2728</v>
      </c>
      <c r="B2676" t="s">
        <v>43</v>
      </c>
      <c r="C2676">
        <v>37</v>
      </c>
      <c r="D2676" t="s">
        <v>8068</v>
      </c>
      <c r="E2676" t="s">
        <v>8087</v>
      </c>
      <c r="F2676" t="s">
        <v>12</v>
      </c>
      <c r="G2676">
        <v>25</v>
      </c>
      <c r="H2676" s="1">
        <v>2028</v>
      </c>
      <c r="I2676">
        <v>45768</v>
      </c>
      <c r="J2676" s="1">
        <v>6</v>
      </c>
      <c r="K2676" t="s">
        <v>21</v>
      </c>
      <c r="L2676" t="s">
        <v>19</v>
      </c>
      <c r="M2676" t="s">
        <v>23</v>
      </c>
      <c r="N2676" s="1">
        <f xml:space="preserve"> ROUND((1 - _xlfn.PERCENTRANK.INC(customers[days_since_last_purchase],customers[[#This Row],[days_since_last_purchase]]))*4 +1,0)</f>
        <v>5</v>
      </c>
      <c r="O2676" s="1">
        <f>ROUND(_xlfn.PERCENTRANK.INC(customers[total_orders],customers[[#This Row],[total_orders]])*4+1,0)</f>
        <v>4</v>
      </c>
      <c r="P2676" s="1">
        <f>ROUND(_xlfn.PERCENTRANK.INC(customers[total_spend_usd],customers[[#This Row],[total_spend_usd]])*4+1,0)</f>
        <v>3</v>
      </c>
      <c r="Q2676" s="1">
        <v>543</v>
      </c>
      <c r="R2676" s="1" t="str">
        <f>_xlfn.XLOOKUP(Q2676,RFM[RFM Score],RFM[Client Segmentation])</f>
        <v>Loyal Customer</v>
      </c>
    </row>
    <row r="2677" spans="1:18" x14ac:dyDescent="0.3">
      <c r="A2677" t="s">
        <v>2729</v>
      </c>
      <c r="B2677" t="s">
        <v>43</v>
      </c>
      <c r="C2677">
        <v>38</v>
      </c>
      <c r="D2677" t="s">
        <v>8068</v>
      </c>
      <c r="E2677" t="s">
        <v>8087</v>
      </c>
      <c r="F2677" t="s">
        <v>17</v>
      </c>
      <c r="G2677">
        <v>14</v>
      </c>
      <c r="H2677" s="1">
        <v>8118</v>
      </c>
      <c r="I2677">
        <v>117292</v>
      </c>
      <c r="J2677" s="1">
        <v>133</v>
      </c>
      <c r="K2677" t="s">
        <v>13</v>
      </c>
      <c r="L2677" t="s">
        <v>45</v>
      </c>
      <c r="M2677" t="s">
        <v>15</v>
      </c>
      <c r="N2677" s="1">
        <f xml:space="preserve"> ROUND((1 - _xlfn.PERCENTRANK.INC(customers[days_since_last_purchase],customers[[#This Row],[days_since_last_purchase]]))*4 +1,0)</f>
        <v>1</v>
      </c>
      <c r="O2677" s="1">
        <f>ROUND(_xlfn.PERCENTRANK.INC(customers[total_orders],customers[[#This Row],[total_orders]])*4+1,0)</f>
        <v>3</v>
      </c>
      <c r="P2677" s="1">
        <f>ROUND(_xlfn.PERCENTRANK.INC(customers[total_spend_usd],customers[[#This Row],[total_spend_usd]])*4+1,0)</f>
        <v>4</v>
      </c>
      <c r="Q2677" s="1">
        <v>134</v>
      </c>
      <c r="R2677" s="1" t="str">
        <f>_xlfn.XLOOKUP(Q2677,RFM[RFM Score],RFM[Client Segmentation])</f>
        <v>At Risk</v>
      </c>
    </row>
    <row r="2678" spans="1:18" x14ac:dyDescent="0.3">
      <c r="A2678" t="s">
        <v>2730</v>
      </c>
      <c r="B2678" t="s">
        <v>147</v>
      </c>
      <c r="C2678">
        <v>61</v>
      </c>
      <c r="D2678" t="s">
        <v>8072</v>
      </c>
      <c r="E2678" t="s">
        <v>8084</v>
      </c>
      <c r="F2678" t="s">
        <v>17</v>
      </c>
      <c r="G2678">
        <v>33</v>
      </c>
      <c r="H2678" s="1">
        <v>7791</v>
      </c>
      <c r="I2678">
        <v>294766</v>
      </c>
      <c r="J2678" s="1">
        <v>22</v>
      </c>
      <c r="K2678" t="s">
        <v>28</v>
      </c>
      <c r="L2678" t="s">
        <v>19</v>
      </c>
      <c r="M2678" t="s">
        <v>15</v>
      </c>
      <c r="N2678" s="1">
        <f xml:space="preserve"> ROUND((1 - _xlfn.PERCENTRANK.INC(customers[days_since_last_purchase],customers[[#This Row],[days_since_last_purchase]]))*4 +1,0)</f>
        <v>4</v>
      </c>
      <c r="O2678" s="1">
        <f>ROUND(_xlfn.PERCENTRANK.INC(customers[total_orders],customers[[#This Row],[total_orders]])*4+1,0)</f>
        <v>4</v>
      </c>
      <c r="P2678" s="1">
        <f>ROUND(_xlfn.PERCENTRANK.INC(customers[total_spend_usd],customers[[#This Row],[total_spend_usd]])*4+1,0)</f>
        <v>4</v>
      </c>
      <c r="Q2678" s="1">
        <v>444</v>
      </c>
      <c r="R2678" s="1" t="str">
        <f>_xlfn.XLOOKUP(Q2678,RFM[RFM Score],RFM[Client Segmentation])</f>
        <v>Loyal Customer</v>
      </c>
    </row>
    <row r="2679" spans="1:18" x14ac:dyDescent="0.3">
      <c r="A2679" t="s">
        <v>2731</v>
      </c>
      <c r="B2679" t="s">
        <v>51</v>
      </c>
      <c r="C2679">
        <v>19</v>
      </c>
      <c r="D2679" t="s">
        <v>8069</v>
      </c>
      <c r="E2679" t="s">
        <v>8085</v>
      </c>
      <c r="F2679" t="s">
        <v>12</v>
      </c>
      <c r="G2679">
        <v>1</v>
      </c>
      <c r="H2679" s="1">
        <v>8659</v>
      </c>
      <c r="I2679">
        <v>8742</v>
      </c>
      <c r="J2679" s="1">
        <v>138</v>
      </c>
      <c r="K2679" t="s">
        <v>28</v>
      </c>
      <c r="L2679" t="s">
        <v>47</v>
      </c>
      <c r="M2679" t="s">
        <v>15</v>
      </c>
      <c r="N2679" s="1">
        <f xml:space="preserve"> ROUND((1 - _xlfn.PERCENTRANK.INC(customers[days_since_last_purchase],customers[[#This Row],[days_since_last_purchase]]))*4 +1,0)</f>
        <v>1</v>
      </c>
      <c r="O2679" s="1">
        <f>ROUND(_xlfn.PERCENTRANK.INC(customers[total_orders],customers[[#This Row],[total_orders]])*4+1,0)</f>
        <v>1</v>
      </c>
      <c r="P2679" s="1">
        <f>ROUND(_xlfn.PERCENTRANK.INC(customers[total_spend_usd],customers[[#This Row],[total_spend_usd]])*4+1,0)</f>
        <v>1</v>
      </c>
      <c r="Q2679" s="1">
        <v>111</v>
      </c>
      <c r="R2679" s="1" t="str">
        <f>_xlfn.XLOOKUP(Q2679,RFM[RFM Score],RFM[Client Segmentation])</f>
        <v>Lost</v>
      </c>
    </row>
    <row r="2680" spans="1:18" x14ac:dyDescent="0.3">
      <c r="A2680" t="s">
        <v>2732</v>
      </c>
      <c r="B2680" t="s">
        <v>49</v>
      </c>
      <c r="C2680">
        <v>40</v>
      </c>
      <c r="D2680" t="s">
        <v>8068</v>
      </c>
      <c r="E2680" t="s">
        <v>8084</v>
      </c>
      <c r="F2680" t="s">
        <v>12</v>
      </c>
      <c r="G2680">
        <v>20</v>
      </c>
      <c r="H2680" s="1">
        <v>8068</v>
      </c>
      <c r="I2680">
        <v>143746</v>
      </c>
      <c r="J2680" s="1">
        <v>73</v>
      </c>
      <c r="K2680" t="s">
        <v>21</v>
      </c>
      <c r="L2680" t="s">
        <v>45</v>
      </c>
      <c r="M2680" t="s">
        <v>15</v>
      </c>
      <c r="N2680" s="1">
        <f xml:space="preserve"> ROUND((1 - _xlfn.PERCENTRANK.INC(customers[days_since_last_purchase],customers[[#This Row],[days_since_last_purchase]]))*4 +1,0)</f>
        <v>2</v>
      </c>
      <c r="O2680" s="1">
        <f>ROUND(_xlfn.PERCENTRANK.INC(customers[total_orders],customers[[#This Row],[total_orders]])*4+1,0)</f>
        <v>4</v>
      </c>
      <c r="P2680" s="1">
        <f>ROUND(_xlfn.PERCENTRANK.INC(customers[total_spend_usd],customers[[#This Row],[total_spend_usd]])*4+1,0)</f>
        <v>4</v>
      </c>
      <c r="Q2680" s="1">
        <v>244</v>
      </c>
      <c r="R2680" s="1" t="str">
        <f>_xlfn.XLOOKUP(Q2680,RFM[RFM Score],RFM[Client Segmentation])</f>
        <v>At Risk</v>
      </c>
    </row>
    <row r="2681" spans="1:18" x14ac:dyDescent="0.3">
      <c r="A2681" t="s">
        <v>2733</v>
      </c>
      <c r="B2681" t="s">
        <v>11</v>
      </c>
      <c r="C2681">
        <v>49</v>
      </c>
      <c r="D2681" t="s">
        <v>8071</v>
      </c>
      <c r="E2681" t="s">
        <v>8084</v>
      </c>
      <c r="F2681" t="s">
        <v>17</v>
      </c>
      <c r="G2681">
        <v>11</v>
      </c>
      <c r="H2681" s="1">
        <v>3926</v>
      </c>
      <c r="I2681">
        <v>43241</v>
      </c>
      <c r="J2681" s="1">
        <v>12</v>
      </c>
      <c r="K2681" t="s">
        <v>25</v>
      </c>
      <c r="L2681" t="s">
        <v>47</v>
      </c>
      <c r="M2681" t="s">
        <v>15</v>
      </c>
      <c r="N2681" s="1">
        <f xml:space="preserve"> ROUND((1 - _xlfn.PERCENTRANK.INC(customers[days_since_last_purchase],customers[[#This Row],[days_since_last_purchase]]))*4 +1,0)</f>
        <v>4</v>
      </c>
      <c r="O2681" s="1">
        <f>ROUND(_xlfn.PERCENTRANK.INC(customers[total_orders],customers[[#This Row],[total_orders]])*4+1,0)</f>
        <v>3</v>
      </c>
      <c r="P2681" s="1">
        <f>ROUND(_xlfn.PERCENTRANK.INC(customers[total_spend_usd],customers[[#This Row],[total_spend_usd]])*4+1,0)</f>
        <v>2</v>
      </c>
      <c r="Q2681" s="1">
        <v>432</v>
      </c>
      <c r="R2681" s="1" t="str">
        <f>_xlfn.XLOOKUP(Q2681,RFM[RFM Score],RFM[Client Segmentation])</f>
        <v>Potential Loyalist</v>
      </c>
    </row>
    <row r="2682" spans="1:18" x14ac:dyDescent="0.3">
      <c r="A2682" t="s">
        <v>2734</v>
      </c>
      <c r="B2682" t="s">
        <v>68</v>
      </c>
      <c r="C2682">
        <v>18</v>
      </c>
      <c r="D2682" t="s">
        <v>8069</v>
      </c>
      <c r="E2682" t="s">
        <v>8084</v>
      </c>
      <c r="F2682" t="s">
        <v>17</v>
      </c>
      <c r="G2682">
        <v>1</v>
      </c>
      <c r="H2682" s="1">
        <v>15184</v>
      </c>
      <c r="I2682">
        <v>17023</v>
      </c>
      <c r="J2682" s="1">
        <v>41</v>
      </c>
      <c r="K2682" t="s">
        <v>18</v>
      </c>
      <c r="L2682" t="s">
        <v>19</v>
      </c>
      <c r="M2682" t="s">
        <v>23</v>
      </c>
      <c r="N2682" s="1">
        <f xml:space="preserve"> ROUND((1 - _xlfn.PERCENTRANK.INC(customers[days_since_last_purchase],customers[[#This Row],[days_since_last_purchase]]))*4 +1,0)</f>
        <v>3</v>
      </c>
      <c r="O2682" s="1">
        <f>ROUND(_xlfn.PERCENTRANK.INC(customers[total_orders],customers[[#This Row],[total_orders]])*4+1,0)</f>
        <v>1</v>
      </c>
      <c r="P2682" s="1">
        <f>ROUND(_xlfn.PERCENTRANK.INC(customers[total_spend_usd],customers[[#This Row],[total_spend_usd]])*4+1,0)</f>
        <v>2</v>
      </c>
      <c r="Q2682" s="1">
        <v>312</v>
      </c>
      <c r="R2682" s="1" t="str">
        <f>_xlfn.XLOOKUP(Q2682,RFM[RFM Score],RFM[Client Segmentation])</f>
        <v>About To Sleep</v>
      </c>
    </row>
    <row r="2683" spans="1:18" x14ac:dyDescent="0.3">
      <c r="A2683" t="s">
        <v>2735</v>
      </c>
      <c r="B2683" t="s">
        <v>107</v>
      </c>
      <c r="C2683">
        <v>24</v>
      </c>
      <c r="D2683" t="s">
        <v>8069</v>
      </c>
      <c r="E2683" t="s">
        <v>8086</v>
      </c>
      <c r="F2683" t="s">
        <v>12</v>
      </c>
      <c r="G2683">
        <v>6</v>
      </c>
      <c r="H2683" s="1">
        <v>6407</v>
      </c>
      <c r="I2683">
        <v>39182</v>
      </c>
      <c r="J2683" s="1">
        <v>60</v>
      </c>
      <c r="K2683" t="s">
        <v>25</v>
      </c>
      <c r="L2683" t="s">
        <v>14</v>
      </c>
      <c r="M2683" t="s">
        <v>15</v>
      </c>
      <c r="N2683" s="1">
        <f xml:space="preserve"> ROUND((1 - _xlfn.PERCENTRANK.INC(customers[days_since_last_purchase],customers[[#This Row],[days_since_last_purchase]]))*4 +1,0)</f>
        <v>2</v>
      </c>
      <c r="O2683" s="1">
        <f>ROUND(_xlfn.PERCENTRANK.INC(customers[total_orders],customers[[#This Row],[total_orders]])*4+1,0)</f>
        <v>2</v>
      </c>
      <c r="P2683" s="1">
        <f>ROUND(_xlfn.PERCENTRANK.INC(customers[total_spend_usd],customers[[#This Row],[total_spend_usd]])*4+1,0)</f>
        <v>2</v>
      </c>
      <c r="Q2683" s="1">
        <v>222</v>
      </c>
      <c r="R2683" s="1" t="str">
        <f>_xlfn.XLOOKUP(Q2683,RFM[RFM Score],RFM[Client Segmentation])</f>
        <v>Hibernating</v>
      </c>
    </row>
    <row r="2684" spans="1:18" x14ac:dyDescent="0.3">
      <c r="A2684" t="s">
        <v>2736</v>
      </c>
      <c r="B2684" t="s">
        <v>68</v>
      </c>
      <c r="C2684">
        <v>34</v>
      </c>
      <c r="D2684" t="s">
        <v>8070</v>
      </c>
      <c r="E2684" t="s">
        <v>8087</v>
      </c>
      <c r="F2684" t="s">
        <v>17</v>
      </c>
      <c r="G2684">
        <v>15</v>
      </c>
      <c r="H2684" s="1">
        <v>24556</v>
      </c>
      <c r="I2684">
        <v>401633</v>
      </c>
      <c r="J2684" s="1">
        <v>91</v>
      </c>
      <c r="K2684" t="s">
        <v>28</v>
      </c>
      <c r="L2684" t="s">
        <v>34</v>
      </c>
      <c r="M2684" t="s">
        <v>23</v>
      </c>
      <c r="N2684" s="1">
        <f xml:space="preserve"> ROUND((1 - _xlfn.PERCENTRANK.INC(customers[days_since_last_purchase],customers[[#This Row],[days_since_last_purchase]]))*4 +1,0)</f>
        <v>2</v>
      </c>
      <c r="O2684" s="1">
        <f>ROUND(_xlfn.PERCENTRANK.INC(customers[total_orders],customers[[#This Row],[total_orders]])*4+1,0)</f>
        <v>3</v>
      </c>
      <c r="P2684" s="1">
        <f>ROUND(_xlfn.PERCENTRANK.INC(customers[total_spend_usd],customers[[#This Row],[total_spend_usd]])*4+1,0)</f>
        <v>5</v>
      </c>
      <c r="Q2684" s="1">
        <v>235</v>
      </c>
      <c r="R2684" s="1" t="str">
        <f>_xlfn.XLOOKUP(Q2684,RFM[RFM Score],RFM[Client Segmentation])</f>
        <v>At Risk</v>
      </c>
    </row>
    <row r="2685" spans="1:18" x14ac:dyDescent="0.3">
      <c r="A2685" t="s">
        <v>2737</v>
      </c>
      <c r="B2685" t="s">
        <v>11</v>
      </c>
      <c r="C2685">
        <v>48</v>
      </c>
      <c r="D2685" t="s">
        <v>8071</v>
      </c>
      <c r="E2685" t="s">
        <v>8084</v>
      </c>
      <c r="F2685" t="s">
        <v>17</v>
      </c>
      <c r="G2685">
        <v>25</v>
      </c>
      <c r="H2685" s="1">
        <v>420</v>
      </c>
      <c r="I2685">
        <v>117884</v>
      </c>
      <c r="J2685" s="1">
        <v>13</v>
      </c>
      <c r="K2685" t="s">
        <v>21</v>
      </c>
      <c r="L2685" t="s">
        <v>34</v>
      </c>
      <c r="M2685" t="s">
        <v>15</v>
      </c>
      <c r="N2685" s="1">
        <f xml:space="preserve"> ROUND((1 - _xlfn.PERCENTRANK.INC(customers[days_since_last_purchase],customers[[#This Row],[days_since_last_purchase]]))*4 +1,0)</f>
        <v>4</v>
      </c>
      <c r="O2685" s="1">
        <f>ROUND(_xlfn.PERCENTRANK.INC(customers[total_orders],customers[[#This Row],[total_orders]])*4+1,0)</f>
        <v>4</v>
      </c>
      <c r="P2685" s="1">
        <f>ROUND(_xlfn.PERCENTRANK.INC(customers[total_spend_usd],customers[[#This Row],[total_spend_usd]])*4+1,0)</f>
        <v>4</v>
      </c>
      <c r="Q2685" s="1">
        <v>444</v>
      </c>
      <c r="R2685" s="1" t="str">
        <f>_xlfn.XLOOKUP(Q2685,RFM[RFM Score],RFM[Client Segmentation])</f>
        <v>Loyal Customer</v>
      </c>
    </row>
    <row r="2686" spans="1:18" x14ac:dyDescent="0.3">
      <c r="A2686" t="s">
        <v>2738</v>
      </c>
      <c r="B2686" t="s">
        <v>88</v>
      </c>
      <c r="C2686">
        <v>29</v>
      </c>
      <c r="D2686" t="s">
        <v>8070</v>
      </c>
      <c r="E2686" t="s">
        <v>8084</v>
      </c>
      <c r="F2686" t="s">
        <v>17</v>
      </c>
      <c r="G2686">
        <v>17</v>
      </c>
      <c r="H2686" s="1">
        <v>9806</v>
      </c>
      <c r="I2686">
        <v>177075</v>
      </c>
      <c r="J2686" s="1">
        <v>69</v>
      </c>
      <c r="K2686" t="s">
        <v>25</v>
      </c>
      <c r="L2686" t="s">
        <v>19</v>
      </c>
      <c r="M2686" t="s">
        <v>23</v>
      </c>
      <c r="N2686" s="1">
        <f xml:space="preserve"> ROUND((1 - _xlfn.PERCENTRANK.INC(customers[days_since_last_purchase],customers[[#This Row],[days_since_last_purchase]]))*4 +1,0)</f>
        <v>2</v>
      </c>
      <c r="O2686" s="1">
        <f>ROUND(_xlfn.PERCENTRANK.INC(customers[total_orders],customers[[#This Row],[total_orders]])*4+1,0)</f>
        <v>3</v>
      </c>
      <c r="P2686" s="1">
        <f>ROUND(_xlfn.PERCENTRANK.INC(customers[total_spend_usd],customers[[#This Row],[total_spend_usd]])*4+1,0)</f>
        <v>4</v>
      </c>
      <c r="Q2686" s="1">
        <v>234</v>
      </c>
      <c r="R2686" s="1" t="str">
        <f>_xlfn.XLOOKUP(Q2686,RFM[RFM Score],RFM[Client Segmentation])</f>
        <v>At Risk</v>
      </c>
    </row>
    <row r="2687" spans="1:18" x14ac:dyDescent="0.3">
      <c r="A2687" t="s">
        <v>2739</v>
      </c>
      <c r="B2687" t="s">
        <v>64</v>
      </c>
      <c r="C2687">
        <v>32</v>
      </c>
      <c r="D2687" t="s">
        <v>8070</v>
      </c>
      <c r="E2687" t="s">
        <v>8087</v>
      </c>
      <c r="F2687" t="s">
        <v>12</v>
      </c>
      <c r="G2687">
        <v>23</v>
      </c>
      <c r="H2687" s="1">
        <v>2684</v>
      </c>
      <c r="I2687">
        <v>59522</v>
      </c>
      <c r="J2687" s="1">
        <v>54</v>
      </c>
      <c r="K2687" t="s">
        <v>13</v>
      </c>
      <c r="L2687" t="s">
        <v>14</v>
      </c>
      <c r="M2687" t="s">
        <v>15</v>
      </c>
      <c r="N2687" s="1">
        <f xml:space="preserve"> ROUND((1 - _xlfn.PERCENTRANK.INC(customers[days_since_last_purchase],customers[[#This Row],[days_since_last_purchase]]))*4 +1,0)</f>
        <v>3</v>
      </c>
      <c r="O2687" s="1">
        <f>ROUND(_xlfn.PERCENTRANK.INC(customers[total_orders],customers[[#This Row],[total_orders]])*4+1,0)</f>
        <v>4</v>
      </c>
      <c r="P2687" s="1">
        <f>ROUND(_xlfn.PERCENTRANK.INC(customers[total_spend_usd],customers[[#This Row],[total_spend_usd]])*4+1,0)</f>
        <v>3</v>
      </c>
      <c r="Q2687" s="1">
        <v>343</v>
      </c>
      <c r="R2687" s="1" t="str">
        <f>_xlfn.XLOOKUP(Q2687,RFM[RFM Score],RFM[Client Segmentation])</f>
        <v>Need Attention</v>
      </c>
    </row>
    <row r="2688" spans="1:18" x14ac:dyDescent="0.3">
      <c r="A2688" t="s">
        <v>2740</v>
      </c>
      <c r="B2688" t="s">
        <v>33</v>
      </c>
      <c r="C2688">
        <v>29</v>
      </c>
      <c r="D2688" t="s">
        <v>8070</v>
      </c>
      <c r="E2688" t="s">
        <v>8085</v>
      </c>
      <c r="F2688" t="s">
        <v>12</v>
      </c>
      <c r="G2688">
        <v>3</v>
      </c>
      <c r="H2688" s="1">
        <v>21754</v>
      </c>
      <c r="I2688">
        <v>65412</v>
      </c>
      <c r="J2688" s="1">
        <v>7</v>
      </c>
      <c r="K2688" t="s">
        <v>44</v>
      </c>
      <c r="L2688" t="s">
        <v>14</v>
      </c>
      <c r="M2688" t="s">
        <v>15</v>
      </c>
      <c r="N2688" s="1">
        <f xml:space="preserve"> ROUND((1 - _xlfn.PERCENTRANK.INC(customers[days_since_last_purchase],customers[[#This Row],[days_since_last_purchase]]))*4 +1,0)</f>
        <v>5</v>
      </c>
      <c r="O2688" s="1">
        <f>ROUND(_xlfn.PERCENTRANK.INC(customers[total_orders],customers[[#This Row],[total_orders]])*4+1,0)</f>
        <v>1</v>
      </c>
      <c r="P2688" s="1">
        <f>ROUND(_xlfn.PERCENTRANK.INC(customers[total_spend_usd],customers[[#This Row],[total_spend_usd]])*4+1,0)</f>
        <v>3</v>
      </c>
      <c r="Q2688" s="1">
        <v>513</v>
      </c>
      <c r="R2688" s="1" t="str">
        <f>_xlfn.XLOOKUP(Q2688,RFM[RFM Score],RFM[Client Segmentation])</f>
        <v>Promising</v>
      </c>
    </row>
    <row r="2689" spans="1:18" x14ac:dyDescent="0.3">
      <c r="A2689" t="s">
        <v>2741</v>
      </c>
      <c r="B2689" t="s">
        <v>96</v>
      </c>
      <c r="C2689">
        <v>49</v>
      </c>
      <c r="D2689" t="s">
        <v>8071</v>
      </c>
      <c r="E2689" t="s">
        <v>8086</v>
      </c>
      <c r="F2689" t="s">
        <v>17</v>
      </c>
      <c r="G2689">
        <v>8</v>
      </c>
      <c r="H2689" s="1">
        <v>166</v>
      </c>
      <c r="I2689">
        <v>1353</v>
      </c>
      <c r="J2689" s="1">
        <v>17</v>
      </c>
      <c r="K2689" t="s">
        <v>74</v>
      </c>
      <c r="L2689" t="s">
        <v>14</v>
      </c>
      <c r="M2689" t="s">
        <v>23</v>
      </c>
      <c r="N2689" s="1">
        <f xml:space="preserve"> ROUND((1 - _xlfn.PERCENTRANK.INC(customers[days_since_last_purchase],customers[[#This Row],[days_since_last_purchase]]))*4 +1,0)</f>
        <v>4</v>
      </c>
      <c r="O2689" s="1">
        <f>ROUND(_xlfn.PERCENTRANK.INC(customers[total_orders],customers[[#This Row],[total_orders]])*4+1,0)</f>
        <v>2</v>
      </c>
      <c r="P2689" s="1">
        <f>ROUND(_xlfn.PERCENTRANK.INC(customers[total_spend_usd],customers[[#This Row],[total_spend_usd]])*4+1,0)</f>
        <v>1</v>
      </c>
      <c r="Q2689" s="1">
        <v>421</v>
      </c>
      <c r="R2689" s="1" t="str">
        <f>_xlfn.XLOOKUP(Q2689,RFM[RFM Score],RFM[Client Segmentation])</f>
        <v>New Customer</v>
      </c>
    </row>
    <row r="2690" spans="1:18" x14ac:dyDescent="0.3">
      <c r="A2690" t="s">
        <v>2742</v>
      </c>
      <c r="B2690" t="s">
        <v>51</v>
      </c>
      <c r="C2690">
        <v>40</v>
      </c>
      <c r="D2690" t="s">
        <v>8068</v>
      </c>
      <c r="E2690" t="s">
        <v>8084</v>
      </c>
      <c r="F2690" t="s">
        <v>17</v>
      </c>
      <c r="G2690">
        <v>13</v>
      </c>
      <c r="H2690" s="1">
        <v>7007</v>
      </c>
      <c r="I2690">
        <v>80143</v>
      </c>
      <c r="J2690" s="1">
        <v>69</v>
      </c>
      <c r="K2690" t="s">
        <v>98</v>
      </c>
      <c r="L2690" t="s">
        <v>19</v>
      </c>
      <c r="M2690" t="s">
        <v>15</v>
      </c>
      <c r="N2690" s="1">
        <f xml:space="preserve"> ROUND((1 - _xlfn.PERCENTRANK.INC(customers[days_since_last_purchase],customers[[#This Row],[days_since_last_purchase]]))*4 +1,0)</f>
        <v>2</v>
      </c>
      <c r="O2690" s="1">
        <f>ROUND(_xlfn.PERCENTRANK.INC(customers[total_orders],customers[[#This Row],[total_orders]])*4+1,0)</f>
        <v>3</v>
      </c>
      <c r="P2690" s="1">
        <f>ROUND(_xlfn.PERCENTRANK.INC(customers[total_spend_usd],customers[[#This Row],[total_spend_usd]])*4+1,0)</f>
        <v>3</v>
      </c>
      <c r="Q2690" s="1">
        <v>233</v>
      </c>
      <c r="R2690" s="1" t="str">
        <f>_xlfn.XLOOKUP(Q2690,RFM[RFM Score],RFM[Client Segmentation])</f>
        <v>Hibernating</v>
      </c>
    </row>
    <row r="2691" spans="1:18" x14ac:dyDescent="0.3">
      <c r="A2691" t="s">
        <v>2743</v>
      </c>
      <c r="B2691" t="s">
        <v>104</v>
      </c>
      <c r="C2691">
        <v>44</v>
      </c>
      <c r="D2691" t="s">
        <v>8068</v>
      </c>
      <c r="E2691" t="s">
        <v>8085</v>
      </c>
      <c r="F2691" t="s">
        <v>17</v>
      </c>
      <c r="G2691">
        <v>4</v>
      </c>
      <c r="H2691" s="1">
        <v>14481</v>
      </c>
      <c r="I2691">
        <v>56467</v>
      </c>
      <c r="J2691" s="1">
        <v>106</v>
      </c>
      <c r="K2691" t="s">
        <v>18</v>
      </c>
      <c r="L2691" t="s">
        <v>22</v>
      </c>
      <c r="M2691" t="s">
        <v>23</v>
      </c>
      <c r="N2691" s="1">
        <f xml:space="preserve"> ROUND((1 - _xlfn.PERCENTRANK.INC(customers[days_since_last_purchase],customers[[#This Row],[days_since_last_purchase]]))*4 +1,0)</f>
        <v>2</v>
      </c>
      <c r="O2691" s="1">
        <f>ROUND(_xlfn.PERCENTRANK.INC(customers[total_orders],customers[[#This Row],[total_orders]])*4+1,0)</f>
        <v>2</v>
      </c>
      <c r="P2691" s="1">
        <f>ROUND(_xlfn.PERCENTRANK.INC(customers[total_spend_usd],customers[[#This Row],[total_spend_usd]])*4+1,0)</f>
        <v>3</v>
      </c>
      <c r="Q2691" s="1">
        <v>223</v>
      </c>
      <c r="R2691" s="1" t="str">
        <f>_xlfn.XLOOKUP(Q2691,RFM[RFM Score],RFM[Client Segmentation])</f>
        <v>Hibernating</v>
      </c>
    </row>
    <row r="2692" spans="1:18" x14ac:dyDescent="0.3">
      <c r="A2692" t="s">
        <v>2744</v>
      </c>
      <c r="B2692" t="s">
        <v>36</v>
      </c>
      <c r="C2692">
        <v>30</v>
      </c>
      <c r="D2692" t="s">
        <v>8070</v>
      </c>
      <c r="E2692" t="s">
        <v>8085</v>
      </c>
      <c r="F2692" t="s">
        <v>12</v>
      </c>
      <c r="G2692">
        <v>9</v>
      </c>
      <c r="H2692" s="1">
        <v>8204</v>
      </c>
      <c r="I2692">
        <v>74047</v>
      </c>
      <c r="J2692" s="1">
        <v>182</v>
      </c>
      <c r="K2692" t="s">
        <v>25</v>
      </c>
      <c r="L2692" t="s">
        <v>34</v>
      </c>
      <c r="M2692" t="s">
        <v>15</v>
      </c>
      <c r="N2692" s="1">
        <f xml:space="preserve"> ROUND((1 - _xlfn.PERCENTRANK.INC(customers[days_since_last_purchase],customers[[#This Row],[days_since_last_purchase]]))*4 +1,0)</f>
        <v>1</v>
      </c>
      <c r="O2692" s="1">
        <f>ROUND(_xlfn.PERCENTRANK.INC(customers[total_orders],customers[[#This Row],[total_orders]])*4+1,0)</f>
        <v>2</v>
      </c>
      <c r="P2692" s="1">
        <f>ROUND(_xlfn.PERCENTRANK.INC(customers[total_spend_usd],customers[[#This Row],[total_spend_usd]])*4+1,0)</f>
        <v>3</v>
      </c>
      <c r="Q2692" s="1">
        <v>123</v>
      </c>
      <c r="R2692" s="1" t="str">
        <f>_xlfn.XLOOKUP(Q2692,RFM[RFM Score],RFM[Client Segmentation])</f>
        <v>Hibernating</v>
      </c>
    </row>
    <row r="2693" spans="1:18" x14ac:dyDescent="0.3">
      <c r="A2693" t="s">
        <v>2745</v>
      </c>
      <c r="B2693" t="s">
        <v>64</v>
      </c>
      <c r="C2693">
        <v>18</v>
      </c>
      <c r="D2693" t="s">
        <v>8069</v>
      </c>
      <c r="E2693" t="s">
        <v>8086</v>
      </c>
      <c r="F2693" t="s">
        <v>12</v>
      </c>
      <c r="G2693">
        <v>13</v>
      </c>
      <c r="H2693" s="1">
        <v>3704</v>
      </c>
      <c r="I2693">
        <v>50355</v>
      </c>
      <c r="J2693" s="1">
        <v>53</v>
      </c>
      <c r="K2693" t="s">
        <v>28</v>
      </c>
      <c r="L2693" t="s">
        <v>14</v>
      </c>
      <c r="M2693" t="s">
        <v>23</v>
      </c>
      <c r="N2693" s="1">
        <f xml:space="preserve"> ROUND((1 - _xlfn.PERCENTRANK.INC(customers[days_since_last_purchase],customers[[#This Row],[days_since_last_purchase]]))*4 +1,0)</f>
        <v>3</v>
      </c>
      <c r="O2693" s="1">
        <f>ROUND(_xlfn.PERCENTRANK.INC(customers[total_orders],customers[[#This Row],[total_orders]])*4+1,0)</f>
        <v>3</v>
      </c>
      <c r="P2693" s="1">
        <f>ROUND(_xlfn.PERCENTRANK.INC(customers[total_spend_usd],customers[[#This Row],[total_spend_usd]])*4+1,0)</f>
        <v>3</v>
      </c>
      <c r="Q2693" s="1">
        <v>333</v>
      </c>
      <c r="R2693" s="1" t="str">
        <f>_xlfn.XLOOKUP(Q2693,RFM[RFM Score],RFM[Client Segmentation])</f>
        <v>Potential Loyalist</v>
      </c>
    </row>
    <row r="2694" spans="1:18" x14ac:dyDescent="0.3">
      <c r="A2694" t="s">
        <v>2746</v>
      </c>
      <c r="B2694" t="s">
        <v>68</v>
      </c>
      <c r="C2694">
        <v>45</v>
      </c>
      <c r="D2694" t="s">
        <v>8071</v>
      </c>
      <c r="E2694" t="s">
        <v>8084</v>
      </c>
      <c r="F2694" t="s">
        <v>17</v>
      </c>
      <c r="G2694">
        <v>72</v>
      </c>
      <c r="H2694" s="1">
        <v>2082</v>
      </c>
      <c r="I2694">
        <v>1400376</v>
      </c>
      <c r="J2694" s="1">
        <v>157</v>
      </c>
      <c r="K2694" t="s">
        <v>28</v>
      </c>
      <c r="L2694" t="s">
        <v>45</v>
      </c>
      <c r="M2694" t="s">
        <v>15</v>
      </c>
      <c r="N2694" s="1">
        <f xml:space="preserve"> ROUND((1 - _xlfn.PERCENTRANK.INC(customers[days_since_last_purchase],customers[[#This Row],[days_since_last_purchase]]))*4 +1,0)</f>
        <v>1</v>
      </c>
      <c r="O2694" s="1">
        <f>ROUND(_xlfn.PERCENTRANK.INC(customers[total_orders],customers[[#This Row],[total_orders]])*4+1,0)</f>
        <v>5</v>
      </c>
      <c r="P2694" s="1">
        <f>ROUND(_xlfn.PERCENTRANK.INC(customers[total_spend_usd],customers[[#This Row],[total_spend_usd]])*4+1,0)</f>
        <v>5</v>
      </c>
      <c r="Q2694" s="1">
        <v>155</v>
      </c>
      <c r="R2694" s="1" t="str">
        <f>_xlfn.XLOOKUP(Q2694,RFM[RFM Score],RFM[Client Segmentation])</f>
        <v>Cannot Lose Them</v>
      </c>
    </row>
    <row r="2695" spans="1:18" x14ac:dyDescent="0.3">
      <c r="A2695" t="s">
        <v>2747</v>
      </c>
      <c r="B2695" t="s">
        <v>11</v>
      </c>
      <c r="C2695">
        <v>32</v>
      </c>
      <c r="D2695" t="s">
        <v>8070</v>
      </c>
      <c r="E2695" t="s">
        <v>8084</v>
      </c>
      <c r="F2695" t="s">
        <v>17</v>
      </c>
      <c r="G2695">
        <v>28</v>
      </c>
      <c r="H2695" s="1">
        <v>13702</v>
      </c>
      <c r="I2695">
        <v>388915</v>
      </c>
      <c r="J2695" s="1">
        <v>11</v>
      </c>
      <c r="K2695" t="s">
        <v>13</v>
      </c>
      <c r="L2695" t="s">
        <v>19</v>
      </c>
      <c r="M2695" t="s">
        <v>23</v>
      </c>
      <c r="N2695" s="1">
        <f xml:space="preserve"> ROUND((1 - _xlfn.PERCENTRANK.INC(customers[days_since_last_purchase],customers[[#This Row],[days_since_last_purchase]]))*4 +1,0)</f>
        <v>4</v>
      </c>
      <c r="O2695" s="1">
        <f>ROUND(_xlfn.PERCENTRANK.INC(customers[total_orders],customers[[#This Row],[total_orders]])*4+1,0)</f>
        <v>4</v>
      </c>
      <c r="P2695" s="1">
        <f>ROUND(_xlfn.PERCENTRANK.INC(customers[total_spend_usd],customers[[#This Row],[total_spend_usd]])*4+1,0)</f>
        <v>5</v>
      </c>
      <c r="Q2695" s="1">
        <v>445</v>
      </c>
      <c r="R2695" s="1" t="str">
        <f>_xlfn.XLOOKUP(Q2695,RFM[RFM Score],RFM[Client Segmentation])</f>
        <v>Champion</v>
      </c>
    </row>
    <row r="2696" spans="1:18" x14ac:dyDescent="0.3">
      <c r="A2696" t="s">
        <v>2748</v>
      </c>
      <c r="B2696" t="s">
        <v>123</v>
      </c>
      <c r="C2696">
        <v>35</v>
      </c>
      <c r="D2696" t="s">
        <v>8068</v>
      </c>
      <c r="E2696" t="s">
        <v>8084</v>
      </c>
      <c r="F2696" t="s">
        <v>17</v>
      </c>
      <c r="G2696">
        <v>7</v>
      </c>
      <c r="H2696" s="1">
        <v>11087</v>
      </c>
      <c r="I2696">
        <v>88536</v>
      </c>
      <c r="J2696" s="1">
        <v>124</v>
      </c>
      <c r="K2696" t="s">
        <v>44</v>
      </c>
      <c r="L2696" t="s">
        <v>45</v>
      </c>
      <c r="M2696" t="s">
        <v>23</v>
      </c>
      <c r="N2696" s="1">
        <f xml:space="preserve"> ROUND((1 - _xlfn.PERCENTRANK.INC(customers[days_since_last_purchase],customers[[#This Row],[days_since_last_purchase]]))*4 +1,0)</f>
        <v>2</v>
      </c>
      <c r="O2696" s="1">
        <f>ROUND(_xlfn.PERCENTRANK.INC(customers[total_orders],customers[[#This Row],[total_orders]])*4+1,0)</f>
        <v>2</v>
      </c>
      <c r="P2696" s="1">
        <f>ROUND(_xlfn.PERCENTRANK.INC(customers[total_spend_usd],customers[[#This Row],[total_spend_usd]])*4+1,0)</f>
        <v>3</v>
      </c>
      <c r="Q2696" s="1">
        <v>223</v>
      </c>
      <c r="R2696" s="1" t="str">
        <f>_xlfn.XLOOKUP(Q2696,RFM[RFM Score],RFM[Client Segmentation])</f>
        <v>Hibernating</v>
      </c>
    </row>
    <row r="2697" spans="1:18" x14ac:dyDescent="0.3">
      <c r="A2697" t="s">
        <v>2749</v>
      </c>
      <c r="B2697" t="s">
        <v>11</v>
      </c>
      <c r="C2697">
        <v>42</v>
      </c>
      <c r="D2697" t="s">
        <v>8068</v>
      </c>
      <c r="E2697" t="s">
        <v>8086</v>
      </c>
      <c r="F2697" t="s">
        <v>17</v>
      </c>
      <c r="G2697">
        <v>6</v>
      </c>
      <c r="H2697" s="1">
        <v>4413</v>
      </c>
      <c r="I2697">
        <v>2576</v>
      </c>
      <c r="J2697" s="1">
        <v>11</v>
      </c>
      <c r="K2697" t="s">
        <v>52</v>
      </c>
      <c r="L2697" t="s">
        <v>19</v>
      </c>
      <c r="M2697" t="s">
        <v>23</v>
      </c>
      <c r="N2697" s="1">
        <f xml:space="preserve"> ROUND((1 - _xlfn.PERCENTRANK.INC(customers[days_since_last_purchase],customers[[#This Row],[days_since_last_purchase]]))*4 +1,0)</f>
        <v>4</v>
      </c>
      <c r="O2697" s="1">
        <f>ROUND(_xlfn.PERCENTRANK.INC(customers[total_orders],customers[[#This Row],[total_orders]])*4+1,0)</f>
        <v>2</v>
      </c>
      <c r="P2697" s="1">
        <f>ROUND(_xlfn.PERCENTRANK.INC(customers[total_spend_usd],customers[[#This Row],[total_spend_usd]])*4+1,0)</f>
        <v>1</v>
      </c>
      <c r="Q2697" s="1">
        <v>421</v>
      </c>
      <c r="R2697" s="1" t="str">
        <f>_xlfn.XLOOKUP(Q2697,RFM[RFM Score],RFM[Client Segmentation])</f>
        <v>New Customer</v>
      </c>
    </row>
    <row r="2698" spans="1:18" x14ac:dyDescent="0.3">
      <c r="A2698" t="s">
        <v>2750</v>
      </c>
      <c r="B2698" t="s">
        <v>43</v>
      </c>
      <c r="C2698">
        <v>37</v>
      </c>
      <c r="D2698" t="s">
        <v>8068</v>
      </c>
      <c r="E2698" t="s">
        <v>8087</v>
      </c>
      <c r="F2698" t="s">
        <v>17</v>
      </c>
      <c r="G2698">
        <v>13</v>
      </c>
      <c r="H2698" s="1">
        <v>406</v>
      </c>
      <c r="I2698">
        <v>53738</v>
      </c>
      <c r="J2698" s="1">
        <v>11</v>
      </c>
      <c r="K2698" t="s">
        <v>44</v>
      </c>
      <c r="L2698" t="s">
        <v>34</v>
      </c>
      <c r="M2698" t="s">
        <v>23</v>
      </c>
      <c r="N2698" s="1">
        <f xml:space="preserve"> ROUND((1 - _xlfn.PERCENTRANK.INC(customers[days_since_last_purchase],customers[[#This Row],[days_since_last_purchase]]))*4 +1,0)</f>
        <v>4</v>
      </c>
      <c r="O2698" s="1">
        <f>ROUND(_xlfn.PERCENTRANK.INC(customers[total_orders],customers[[#This Row],[total_orders]])*4+1,0)</f>
        <v>3</v>
      </c>
      <c r="P2698" s="1">
        <f>ROUND(_xlfn.PERCENTRANK.INC(customers[total_spend_usd],customers[[#This Row],[total_spend_usd]])*4+1,0)</f>
        <v>3</v>
      </c>
      <c r="Q2698" s="1">
        <v>433</v>
      </c>
      <c r="R2698" s="1" t="str">
        <f>_xlfn.XLOOKUP(Q2698,RFM[RFM Score],RFM[Client Segmentation])</f>
        <v>Potential Loyalist</v>
      </c>
    </row>
    <row r="2699" spans="1:18" x14ac:dyDescent="0.3">
      <c r="A2699" t="s">
        <v>2751</v>
      </c>
      <c r="B2699" t="s">
        <v>88</v>
      </c>
      <c r="C2699">
        <v>18</v>
      </c>
      <c r="D2699" t="s">
        <v>8069</v>
      </c>
      <c r="E2699" t="s">
        <v>8087</v>
      </c>
      <c r="F2699" t="s">
        <v>17</v>
      </c>
      <c r="G2699">
        <v>4</v>
      </c>
      <c r="H2699" s="1">
        <v>5457</v>
      </c>
      <c r="I2699">
        <v>20425</v>
      </c>
      <c r="J2699" s="1">
        <v>24</v>
      </c>
      <c r="K2699" t="s">
        <v>25</v>
      </c>
      <c r="L2699" t="s">
        <v>19</v>
      </c>
      <c r="M2699" t="s">
        <v>23</v>
      </c>
      <c r="N2699" s="1">
        <f xml:space="preserve"> ROUND((1 - _xlfn.PERCENTRANK.INC(customers[days_since_last_purchase],customers[[#This Row],[days_since_last_purchase]]))*4 +1,0)</f>
        <v>4</v>
      </c>
      <c r="O2699" s="1">
        <f>ROUND(_xlfn.PERCENTRANK.INC(customers[total_orders],customers[[#This Row],[total_orders]])*4+1,0)</f>
        <v>2</v>
      </c>
      <c r="P2699" s="1">
        <f>ROUND(_xlfn.PERCENTRANK.INC(customers[total_spend_usd],customers[[#This Row],[total_spend_usd]])*4+1,0)</f>
        <v>2</v>
      </c>
      <c r="Q2699" s="1">
        <v>422</v>
      </c>
      <c r="R2699" s="1" t="str">
        <f>_xlfn.XLOOKUP(Q2699,RFM[RFM Score],RFM[Client Segmentation])</f>
        <v>New Customer</v>
      </c>
    </row>
    <row r="2700" spans="1:18" x14ac:dyDescent="0.3">
      <c r="A2700" t="s">
        <v>2752</v>
      </c>
      <c r="B2700" t="s">
        <v>68</v>
      </c>
      <c r="C2700">
        <v>18</v>
      </c>
      <c r="D2700" t="s">
        <v>8069</v>
      </c>
      <c r="E2700" t="s">
        <v>8085</v>
      </c>
      <c r="F2700" t="s">
        <v>12</v>
      </c>
      <c r="G2700">
        <v>21</v>
      </c>
      <c r="H2700" s="1">
        <v>431</v>
      </c>
      <c r="I2700">
        <v>82377</v>
      </c>
      <c r="J2700" s="1">
        <v>115</v>
      </c>
      <c r="K2700" t="s">
        <v>18</v>
      </c>
      <c r="L2700" t="s">
        <v>34</v>
      </c>
      <c r="M2700" t="s">
        <v>23</v>
      </c>
      <c r="N2700" s="1">
        <f xml:space="preserve"> ROUND((1 - _xlfn.PERCENTRANK.INC(customers[days_since_last_purchase],customers[[#This Row],[days_since_last_purchase]]))*4 +1,0)</f>
        <v>2</v>
      </c>
      <c r="O2700" s="1">
        <f>ROUND(_xlfn.PERCENTRANK.INC(customers[total_orders],customers[[#This Row],[total_orders]])*4+1,0)</f>
        <v>4</v>
      </c>
      <c r="P2700" s="1">
        <f>ROUND(_xlfn.PERCENTRANK.INC(customers[total_spend_usd],customers[[#This Row],[total_spend_usd]])*4+1,0)</f>
        <v>3</v>
      </c>
      <c r="Q2700" s="1">
        <v>243</v>
      </c>
      <c r="R2700" s="1" t="str">
        <f>_xlfn.XLOOKUP(Q2700,RFM[RFM Score],RFM[Client Segmentation])</f>
        <v>At Risk</v>
      </c>
    </row>
    <row r="2701" spans="1:18" x14ac:dyDescent="0.3">
      <c r="A2701" t="s">
        <v>2753</v>
      </c>
      <c r="B2701" t="s">
        <v>11</v>
      </c>
      <c r="C2701">
        <v>45</v>
      </c>
      <c r="D2701" t="s">
        <v>8071</v>
      </c>
      <c r="E2701" t="s">
        <v>8084</v>
      </c>
      <c r="F2701" t="s">
        <v>12</v>
      </c>
      <c r="G2701">
        <v>4</v>
      </c>
      <c r="H2701" s="1">
        <v>6191</v>
      </c>
      <c r="I2701">
        <v>21832</v>
      </c>
      <c r="J2701" s="1">
        <v>275</v>
      </c>
      <c r="K2701" t="s">
        <v>28</v>
      </c>
      <c r="L2701" t="s">
        <v>34</v>
      </c>
      <c r="M2701" t="s">
        <v>23</v>
      </c>
      <c r="N2701" s="1">
        <f xml:space="preserve"> ROUND((1 - _xlfn.PERCENTRANK.INC(customers[days_since_last_purchase],customers[[#This Row],[days_since_last_purchase]]))*4 +1,0)</f>
        <v>1</v>
      </c>
      <c r="O2701" s="1">
        <f>ROUND(_xlfn.PERCENTRANK.INC(customers[total_orders],customers[[#This Row],[total_orders]])*4+1,0)</f>
        <v>2</v>
      </c>
      <c r="P2701" s="1">
        <f>ROUND(_xlfn.PERCENTRANK.INC(customers[total_spend_usd],customers[[#This Row],[total_spend_usd]])*4+1,0)</f>
        <v>2</v>
      </c>
      <c r="Q2701" s="1">
        <v>122</v>
      </c>
      <c r="R2701" s="1" t="str">
        <f>_xlfn.XLOOKUP(Q2701,RFM[RFM Score],RFM[Client Segmentation])</f>
        <v>Hibernating</v>
      </c>
    </row>
    <row r="2702" spans="1:18" x14ac:dyDescent="0.3">
      <c r="A2702" t="s">
        <v>2754</v>
      </c>
      <c r="B2702" t="s">
        <v>68</v>
      </c>
      <c r="C2702">
        <v>42</v>
      </c>
      <c r="D2702" t="s">
        <v>8068</v>
      </c>
      <c r="E2702" t="s">
        <v>8084</v>
      </c>
      <c r="F2702" t="s">
        <v>17</v>
      </c>
      <c r="G2702">
        <v>18</v>
      </c>
      <c r="H2702" s="1">
        <v>4204</v>
      </c>
      <c r="I2702">
        <v>64482</v>
      </c>
      <c r="J2702" s="1">
        <v>32</v>
      </c>
      <c r="K2702" t="s">
        <v>44</v>
      </c>
      <c r="L2702" t="s">
        <v>14</v>
      </c>
      <c r="M2702" t="s">
        <v>23</v>
      </c>
      <c r="N2702" s="1">
        <f xml:space="preserve"> ROUND((1 - _xlfn.PERCENTRANK.INC(customers[days_since_last_purchase],customers[[#This Row],[days_since_last_purchase]]))*4 +1,0)</f>
        <v>3</v>
      </c>
      <c r="O2702" s="1">
        <f>ROUND(_xlfn.PERCENTRANK.INC(customers[total_orders],customers[[#This Row],[total_orders]])*4+1,0)</f>
        <v>4</v>
      </c>
      <c r="P2702" s="1">
        <f>ROUND(_xlfn.PERCENTRANK.INC(customers[total_spend_usd],customers[[#This Row],[total_spend_usd]])*4+1,0)</f>
        <v>3</v>
      </c>
      <c r="Q2702" s="1">
        <v>343</v>
      </c>
      <c r="R2702" s="1" t="str">
        <f>_xlfn.XLOOKUP(Q2702,RFM[RFM Score],RFM[Client Segmentation])</f>
        <v>Need Attention</v>
      </c>
    </row>
    <row r="2703" spans="1:18" x14ac:dyDescent="0.3">
      <c r="A2703" t="s">
        <v>2755</v>
      </c>
      <c r="B2703" t="s">
        <v>123</v>
      </c>
      <c r="C2703">
        <v>28</v>
      </c>
      <c r="D2703" t="s">
        <v>8070</v>
      </c>
      <c r="E2703" t="s">
        <v>8085</v>
      </c>
      <c r="F2703" t="s">
        <v>12</v>
      </c>
      <c r="G2703">
        <v>20</v>
      </c>
      <c r="H2703" s="1">
        <v>6952</v>
      </c>
      <c r="I2703">
        <v>12390</v>
      </c>
      <c r="J2703" s="1">
        <v>31</v>
      </c>
      <c r="K2703" t="s">
        <v>44</v>
      </c>
      <c r="L2703" t="s">
        <v>14</v>
      </c>
      <c r="M2703" t="s">
        <v>15</v>
      </c>
      <c r="N2703" s="1">
        <f xml:space="preserve"> ROUND((1 - _xlfn.PERCENTRANK.INC(customers[days_since_last_purchase],customers[[#This Row],[days_since_last_purchase]]))*4 +1,0)</f>
        <v>3</v>
      </c>
      <c r="O2703" s="1">
        <f>ROUND(_xlfn.PERCENTRANK.INC(customers[total_orders],customers[[#This Row],[total_orders]])*4+1,0)</f>
        <v>4</v>
      </c>
      <c r="P2703" s="1">
        <f>ROUND(_xlfn.PERCENTRANK.INC(customers[total_spend_usd],customers[[#This Row],[total_spend_usd]])*4+1,0)</f>
        <v>2</v>
      </c>
      <c r="Q2703" s="1">
        <v>342</v>
      </c>
      <c r="R2703" s="1" t="str">
        <f>_xlfn.XLOOKUP(Q2703,RFM[RFM Score],RFM[Client Segmentation])</f>
        <v>Potential Loyalist</v>
      </c>
    </row>
    <row r="2704" spans="1:18" x14ac:dyDescent="0.3">
      <c r="A2704" t="s">
        <v>2756</v>
      </c>
      <c r="B2704" t="s">
        <v>96</v>
      </c>
      <c r="C2704">
        <v>25</v>
      </c>
      <c r="D2704" t="s">
        <v>8070</v>
      </c>
      <c r="E2704" t="s">
        <v>8085</v>
      </c>
      <c r="F2704" t="s">
        <v>12</v>
      </c>
      <c r="G2704">
        <v>5</v>
      </c>
      <c r="H2704" s="1">
        <v>11397</v>
      </c>
      <c r="I2704">
        <v>58525</v>
      </c>
      <c r="J2704" s="1">
        <v>77</v>
      </c>
      <c r="K2704" t="s">
        <v>44</v>
      </c>
      <c r="L2704" t="s">
        <v>19</v>
      </c>
      <c r="M2704" t="s">
        <v>23</v>
      </c>
      <c r="N2704" s="1">
        <f xml:space="preserve"> ROUND((1 - _xlfn.PERCENTRANK.INC(customers[days_since_last_purchase],customers[[#This Row],[days_since_last_purchase]]))*4 +1,0)</f>
        <v>2</v>
      </c>
      <c r="O2704" s="1">
        <f>ROUND(_xlfn.PERCENTRANK.INC(customers[total_orders],customers[[#This Row],[total_orders]])*4+1,0)</f>
        <v>2</v>
      </c>
      <c r="P2704" s="1">
        <f>ROUND(_xlfn.PERCENTRANK.INC(customers[total_spend_usd],customers[[#This Row],[total_spend_usd]])*4+1,0)</f>
        <v>3</v>
      </c>
      <c r="Q2704" s="1">
        <v>223</v>
      </c>
      <c r="R2704" s="1" t="str">
        <f>_xlfn.XLOOKUP(Q2704,RFM[RFM Score],RFM[Client Segmentation])</f>
        <v>Hibernating</v>
      </c>
    </row>
    <row r="2705" spans="1:18" x14ac:dyDescent="0.3">
      <c r="A2705" t="s">
        <v>2757</v>
      </c>
      <c r="B2705" t="s">
        <v>68</v>
      </c>
      <c r="C2705">
        <v>35</v>
      </c>
      <c r="D2705" t="s">
        <v>8068</v>
      </c>
      <c r="E2705" t="s">
        <v>8085</v>
      </c>
      <c r="F2705" t="s">
        <v>17</v>
      </c>
      <c r="G2705">
        <v>34</v>
      </c>
      <c r="H2705" s="1">
        <v>16466</v>
      </c>
      <c r="I2705">
        <v>479385</v>
      </c>
      <c r="J2705" s="1">
        <v>3</v>
      </c>
      <c r="K2705" t="s">
        <v>21</v>
      </c>
      <c r="L2705" t="s">
        <v>14</v>
      </c>
      <c r="M2705" t="s">
        <v>23</v>
      </c>
      <c r="N2705" s="1">
        <f xml:space="preserve"> ROUND((1 - _xlfn.PERCENTRANK.INC(customers[days_since_last_purchase],customers[[#This Row],[days_since_last_purchase]]))*4 +1,0)</f>
        <v>5</v>
      </c>
      <c r="O2705" s="1">
        <f>ROUND(_xlfn.PERCENTRANK.INC(customers[total_orders],customers[[#This Row],[total_orders]])*4+1,0)</f>
        <v>4</v>
      </c>
      <c r="P2705" s="1">
        <f>ROUND(_xlfn.PERCENTRANK.INC(customers[total_spend_usd],customers[[#This Row],[total_spend_usd]])*4+1,0)</f>
        <v>5</v>
      </c>
      <c r="Q2705" s="1">
        <v>545</v>
      </c>
      <c r="R2705" s="1" t="str">
        <f>_xlfn.XLOOKUP(Q2705,RFM[RFM Score],RFM[Client Segmentation])</f>
        <v>Champion</v>
      </c>
    </row>
    <row r="2706" spans="1:18" x14ac:dyDescent="0.3">
      <c r="A2706" t="s">
        <v>2758</v>
      </c>
      <c r="B2706" t="s">
        <v>11</v>
      </c>
      <c r="C2706">
        <v>32</v>
      </c>
      <c r="D2706" t="s">
        <v>8070</v>
      </c>
      <c r="E2706" t="s">
        <v>8084</v>
      </c>
      <c r="F2706" t="s">
        <v>17</v>
      </c>
      <c r="G2706">
        <v>23</v>
      </c>
      <c r="H2706" s="1">
        <v>19423</v>
      </c>
      <c r="I2706">
        <v>416396</v>
      </c>
      <c r="J2706" s="1">
        <v>40</v>
      </c>
      <c r="K2706" t="s">
        <v>25</v>
      </c>
      <c r="L2706" t="s">
        <v>14</v>
      </c>
      <c r="M2706" t="s">
        <v>23</v>
      </c>
      <c r="N2706" s="1">
        <f xml:space="preserve"> ROUND((1 - _xlfn.PERCENTRANK.INC(customers[days_since_last_purchase],customers[[#This Row],[days_since_last_purchase]]))*4 +1,0)</f>
        <v>3</v>
      </c>
      <c r="O2706" s="1">
        <f>ROUND(_xlfn.PERCENTRANK.INC(customers[total_orders],customers[[#This Row],[total_orders]])*4+1,0)</f>
        <v>4</v>
      </c>
      <c r="P2706" s="1">
        <f>ROUND(_xlfn.PERCENTRANK.INC(customers[total_spend_usd],customers[[#This Row],[total_spend_usd]])*4+1,0)</f>
        <v>5</v>
      </c>
      <c r="Q2706" s="1">
        <v>345</v>
      </c>
      <c r="R2706" s="1" t="str">
        <f>_xlfn.XLOOKUP(Q2706,RFM[RFM Score],RFM[Client Segmentation])</f>
        <v>Loyal Customer</v>
      </c>
    </row>
    <row r="2707" spans="1:18" x14ac:dyDescent="0.3">
      <c r="A2707" t="s">
        <v>2759</v>
      </c>
      <c r="B2707" t="s">
        <v>123</v>
      </c>
      <c r="C2707">
        <v>61</v>
      </c>
      <c r="D2707" t="s">
        <v>8072</v>
      </c>
      <c r="E2707" t="s">
        <v>8084</v>
      </c>
      <c r="F2707" t="s">
        <v>12</v>
      </c>
      <c r="G2707">
        <v>4</v>
      </c>
      <c r="H2707" s="1">
        <v>4997</v>
      </c>
      <c r="I2707">
        <v>2072</v>
      </c>
      <c r="J2707" s="1">
        <v>21</v>
      </c>
      <c r="K2707" t="s">
        <v>25</v>
      </c>
      <c r="L2707" t="s">
        <v>19</v>
      </c>
      <c r="M2707" t="s">
        <v>15</v>
      </c>
      <c r="N2707" s="1">
        <f xml:space="preserve"> ROUND((1 - _xlfn.PERCENTRANK.INC(customers[days_since_last_purchase],customers[[#This Row],[days_since_last_purchase]]))*4 +1,0)</f>
        <v>4</v>
      </c>
      <c r="O2707" s="1">
        <f>ROUND(_xlfn.PERCENTRANK.INC(customers[total_orders],customers[[#This Row],[total_orders]])*4+1,0)</f>
        <v>2</v>
      </c>
      <c r="P2707" s="1">
        <f>ROUND(_xlfn.PERCENTRANK.INC(customers[total_spend_usd],customers[[#This Row],[total_spend_usd]])*4+1,0)</f>
        <v>1</v>
      </c>
      <c r="Q2707" s="1">
        <v>421</v>
      </c>
      <c r="R2707" s="1" t="str">
        <f>_xlfn.XLOOKUP(Q2707,RFM[RFM Score],RFM[Client Segmentation])</f>
        <v>New Customer</v>
      </c>
    </row>
    <row r="2708" spans="1:18" x14ac:dyDescent="0.3">
      <c r="A2708" t="s">
        <v>2760</v>
      </c>
      <c r="B2708" t="s">
        <v>11</v>
      </c>
      <c r="C2708">
        <v>35</v>
      </c>
      <c r="D2708" t="s">
        <v>8068</v>
      </c>
      <c r="E2708" t="s">
        <v>8084</v>
      </c>
      <c r="F2708" t="s">
        <v>12</v>
      </c>
      <c r="G2708">
        <v>52</v>
      </c>
      <c r="H2708" s="1">
        <v>7111</v>
      </c>
      <c r="I2708">
        <v>380765</v>
      </c>
      <c r="J2708" s="1">
        <v>15</v>
      </c>
      <c r="K2708" t="s">
        <v>44</v>
      </c>
      <c r="L2708" t="s">
        <v>22</v>
      </c>
      <c r="M2708" t="s">
        <v>15</v>
      </c>
      <c r="N2708" s="1">
        <f xml:space="preserve"> ROUND((1 - _xlfn.PERCENTRANK.INC(customers[days_since_last_purchase],customers[[#This Row],[days_since_last_purchase]]))*4 +1,0)</f>
        <v>4</v>
      </c>
      <c r="O2708" s="1">
        <f>ROUND(_xlfn.PERCENTRANK.INC(customers[total_orders],customers[[#This Row],[total_orders]])*4+1,0)</f>
        <v>5</v>
      </c>
      <c r="P2708" s="1">
        <f>ROUND(_xlfn.PERCENTRANK.INC(customers[total_spend_usd],customers[[#This Row],[total_spend_usd]])*4+1,0)</f>
        <v>5</v>
      </c>
      <c r="Q2708" s="1">
        <v>455</v>
      </c>
      <c r="R2708" s="1" t="str">
        <f>_xlfn.XLOOKUP(Q2708,RFM[RFM Score],RFM[Client Segmentation])</f>
        <v>Champion</v>
      </c>
    </row>
    <row r="2709" spans="1:18" x14ac:dyDescent="0.3">
      <c r="A2709" t="s">
        <v>2761</v>
      </c>
      <c r="B2709" t="s">
        <v>173</v>
      </c>
      <c r="C2709">
        <v>37</v>
      </c>
      <c r="D2709" t="s">
        <v>8068</v>
      </c>
      <c r="E2709" t="s">
        <v>8085</v>
      </c>
      <c r="F2709" t="s">
        <v>12</v>
      </c>
      <c r="G2709">
        <v>14</v>
      </c>
      <c r="H2709" s="1">
        <v>4507</v>
      </c>
      <c r="I2709">
        <v>59242</v>
      </c>
      <c r="J2709" s="1">
        <v>158</v>
      </c>
      <c r="K2709" t="s">
        <v>28</v>
      </c>
      <c r="L2709" t="s">
        <v>34</v>
      </c>
      <c r="M2709" t="s">
        <v>15</v>
      </c>
      <c r="N2709" s="1">
        <f xml:space="preserve"> ROUND((1 - _xlfn.PERCENTRANK.INC(customers[days_since_last_purchase],customers[[#This Row],[days_since_last_purchase]]))*4 +1,0)</f>
        <v>1</v>
      </c>
      <c r="O2709" s="1">
        <f>ROUND(_xlfn.PERCENTRANK.INC(customers[total_orders],customers[[#This Row],[total_orders]])*4+1,0)</f>
        <v>3</v>
      </c>
      <c r="P2709" s="1">
        <f>ROUND(_xlfn.PERCENTRANK.INC(customers[total_spend_usd],customers[[#This Row],[total_spend_usd]])*4+1,0)</f>
        <v>3</v>
      </c>
      <c r="Q2709" s="1">
        <v>133</v>
      </c>
      <c r="R2709" s="1" t="str">
        <f>_xlfn.XLOOKUP(Q2709,RFM[RFM Score],RFM[Client Segmentation])</f>
        <v>At Risk</v>
      </c>
    </row>
    <row r="2710" spans="1:18" x14ac:dyDescent="0.3">
      <c r="A2710" t="s">
        <v>2762</v>
      </c>
      <c r="B2710" t="s">
        <v>11</v>
      </c>
      <c r="C2710">
        <v>24</v>
      </c>
      <c r="D2710" t="s">
        <v>8069</v>
      </c>
      <c r="E2710" t="s">
        <v>8084</v>
      </c>
      <c r="F2710" t="s">
        <v>12</v>
      </c>
      <c r="G2710">
        <v>18</v>
      </c>
      <c r="H2710" s="1">
        <v>8181</v>
      </c>
      <c r="I2710">
        <v>161779</v>
      </c>
      <c r="J2710" s="1">
        <v>0</v>
      </c>
      <c r="K2710" t="s">
        <v>44</v>
      </c>
      <c r="L2710" t="s">
        <v>14</v>
      </c>
      <c r="M2710" t="s">
        <v>15</v>
      </c>
      <c r="N2710" s="1">
        <f xml:space="preserve"> ROUND((1 - _xlfn.PERCENTRANK.INC(customers[days_since_last_purchase],customers[[#This Row],[days_since_last_purchase]]))*4 +1,0)</f>
        <v>5</v>
      </c>
      <c r="O2710" s="1">
        <f>ROUND(_xlfn.PERCENTRANK.INC(customers[total_orders],customers[[#This Row],[total_orders]])*4+1,0)</f>
        <v>4</v>
      </c>
      <c r="P2710" s="1">
        <f>ROUND(_xlfn.PERCENTRANK.INC(customers[total_spend_usd],customers[[#This Row],[total_spend_usd]])*4+1,0)</f>
        <v>4</v>
      </c>
      <c r="Q2710" s="1">
        <v>544</v>
      </c>
      <c r="R2710" s="1" t="str">
        <f>_xlfn.XLOOKUP(Q2710,RFM[RFM Score],RFM[Client Segmentation])</f>
        <v>Champion</v>
      </c>
    </row>
    <row r="2711" spans="1:18" x14ac:dyDescent="0.3">
      <c r="A2711" t="s">
        <v>2763</v>
      </c>
      <c r="B2711" t="s">
        <v>43</v>
      </c>
      <c r="C2711">
        <v>41</v>
      </c>
      <c r="D2711" t="s">
        <v>8068</v>
      </c>
      <c r="E2711" t="s">
        <v>8086</v>
      </c>
      <c r="F2711" t="s">
        <v>17</v>
      </c>
      <c r="G2711">
        <v>3</v>
      </c>
      <c r="H2711" s="1">
        <v>34155</v>
      </c>
      <c r="I2711">
        <v>11187</v>
      </c>
      <c r="J2711" s="1">
        <v>20</v>
      </c>
      <c r="K2711" t="s">
        <v>44</v>
      </c>
      <c r="L2711" t="s">
        <v>14</v>
      </c>
      <c r="M2711" t="s">
        <v>15</v>
      </c>
      <c r="N2711" s="1">
        <f xml:space="preserve"> ROUND((1 - _xlfn.PERCENTRANK.INC(customers[days_since_last_purchase],customers[[#This Row],[days_since_last_purchase]]))*4 +1,0)</f>
        <v>4</v>
      </c>
      <c r="O2711" s="1">
        <f>ROUND(_xlfn.PERCENTRANK.INC(customers[total_orders],customers[[#This Row],[total_orders]])*4+1,0)</f>
        <v>1</v>
      </c>
      <c r="P2711" s="1">
        <f>ROUND(_xlfn.PERCENTRANK.INC(customers[total_spend_usd],customers[[#This Row],[total_spend_usd]])*4+1,0)</f>
        <v>2</v>
      </c>
      <c r="Q2711" s="1">
        <v>412</v>
      </c>
      <c r="R2711" s="1" t="str">
        <f>_xlfn.XLOOKUP(Q2711,RFM[RFM Score],RFM[Client Segmentation])</f>
        <v>New Customer</v>
      </c>
    </row>
    <row r="2712" spans="1:18" x14ac:dyDescent="0.3">
      <c r="A2712" t="s">
        <v>2764</v>
      </c>
      <c r="B2712" t="s">
        <v>68</v>
      </c>
      <c r="C2712">
        <v>20</v>
      </c>
      <c r="D2712" t="s">
        <v>8069</v>
      </c>
      <c r="E2712" t="s">
        <v>8085</v>
      </c>
      <c r="F2712" t="s">
        <v>12</v>
      </c>
      <c r="G2712">
        <v>38</v>
      </c>
      <c r="H2712" s="1">
        <v>3533</v>
      </c>
      <c r="I2712">
        <v>146171</v>
      </c>
      <c r="J2712" s="1">
        <v>41</v>
      </c>
      <c r="K2712" t="s">
        <v>40</v>
      </c>
      <c r="L2712" t="s">
        <v>19</v>
      </c>
      <c r="M2712" t="s">
        <v>15</v>
      </c>
      <c r="N2712" s="1">
        <f xml:space="preserve"> ROUND((1 - _xlfn.PERCENTRANK.INC(customers[days_since_last_purchase],customers[[#This Row],[days_since_last_purchase]]))*4 +1,0)</f>
        <v>3</v>
      </c>
      <c r="O2712" s="1">
        <f>ROUND(_xlfn.PERCENTRANK.INC(customers[total_orders],customers[[#This Row],[total_orders]])*4+1,0)</f>
        <v>5</v>
      </c>
      <c r="P2712" s="1">
        <f>ROUND(_xlfn.PERCENTRANK.INC(customers[total_spend_usd],customers[[#This Row],[total_spend_usd]])*4+1,0)</f>
        <v>4</v>
      </c>
      <c r="Q2712" s="1">
        <v>354</v>
      </c>
      <c r="R2712" s="1" t="str">
        <f>_xlfn.XLOOKUP(Q2712,RFM[RFM Score],RFM[Client Segmentation])</f>
        <v>Loyal Customer</v>
      </c>
    </row>
    <row r="2713" spans="1:18" x14ac:dyDescent="0.3">
      <c r="A2713" t="s">
        <v>2765</v>
      </c>
      <c r="B2713" t="s">
        <v>64</v>
      </c>
      <c r="C2713">
        <v>32</v>
      </c>
      <c r="D2713" t="s">
        <v>8070</v>
      </c>
      <c r="E2713" t="s">
        <v>8087</v>
      </c>
      <c r="F2713" t="s">
        <v>12</v>
      </c>
      <c r="G2713">
        <v>14</v>
      </c>
      <c r="H2713" s="1">
        <v>8362</v>
      </c>
      <c r="I2713">
        <v>110744</v>
      </c>
      <c r="J2713" s="1">
        <v>26</v>
      </c>
      <c r="K2713" t="s">
        <v>28</v>
      </c>
      <c r="L2713" t="s">
        <v>14</v>
      </c>
      <c r="M2713" t="s">
        <v>23</v>
      </c>
      <c r="N2713" s="1">
        <f xml:space="preserve"> ROUND((1 - _xlfn.PERCENTRANK.INC(customers[days_since_last_purchase],customers[[#This Row],[days_since_last_purchase]]))*4 +1,0)</f>
        <v>4</v>
      </c>
      <c r="O2713" s="1">
        <f>ROUND(_xlfn.PERCENTRANK.INC(customers[total_orders],customers[[#This Row],[total_orders]])*4+1,0)</f>
        <v>3</v>
      </c>
      <c r="P2713" s="1">
        <f>ROUND(_xlfn.PERCENTRANK.INC(customers[total_spend_usd],customers[[#This Row],[total_spend_usd]])*4+1,0)</f>
        <v>4</v>
      </c>
      <c r="Q2713" s="1">
        <v>434</v>
      </c>
      <c r="R2713" s="1" t="str">
        <f>_xlfn.XLOOKUP(Q2713,RFM[RFM Score],RFM[Client Segmentation])</f>
        <v>Need Attention</v>
      </c>
    </row>
    <row r="2714" spans="1:18" x14ac:dyDescent="0.3">
      <c r="A2714" t="s">
        <v>2766</v>
      </c>
      <c r="B2714" t="s">
        <v>96</v>
      </c>
      <c r="C2714">
        <v>32</v>
      </c>
      <c r="D2714" t="s">
        <v>8070</v>
      </c>
      <c r="E2714" t="s">
        <v>8087</v>
      </c>
      <c r="F2714" t="s">
        <v>17</v>
      </c>
      <c r="G2714">
        <v>5</v>
      </c>
      <c r="H2714" s="1">
        <v>2373</v>
      </c>
      <c r="I2714">
        <v>124236</v>
      </c>
      <c r="J2714" s="1">
        <v>188</v>
      </c>
      <c r="K2714" t="s">
        <v>18</v>
      </c>
      <c r="L2714" t="s">
        <v>34</v>
      </c>
      <c r="M2714" t="s">
        <v>15</v>
      </c>
      <c r="N2714" s="1">
        <f xml:space="preserve"> ROUND((1 - _xlfn.PERCENTRANK.INC(customers[days_since_last_purchase],customers[[#This Row],[days_since_last_purchase]]))*4 +1,0)</f>
        <v>1</v>
      </c>
      <c r="O2714" s="1">
        <f>ROUND(_xlfn.PERCENTRANK.INC(customers[total_orders],customers[[#This Row],[total_orders]])*4+1,0)</f>
        <v>2</v>
      </c>
      <c r="P2714" s="1">
        <f>ROUND(_xlfn.PERCENTRANK.INC(customers[total_spend_usd],customers[[#This Row],[total_spend_usd]])*4+1,0)</f>
        <v>4</v>
      </c>
      <c r="Q2714" s="1">
        <v>124</v>
      </c>
      <c r="R2714" s="1" t="str">
        <f>_xlfn.XLOOKUP(Q2714,RFM[RFM Score],RFM[Client Segmentation])</f>
        <v>At Risk</v>
      </c>
    </row>
    <row r="2715" spans="1:18" x14ac:dyDescent="0.3">
      <c r="A2715" t="s">
        <v>2767</v>
      </c>
      <c r="B2715" t="s">
        <v>96</v>
      </c>
      <c r="C2715">
        <v>37</v>
      </c>
      <c r="D2715" t="s">
        <v>8068</v>
      </c>
      <c r="E2715" t="s">
        <v>8084</v>
      </c>
      <c r="F2715" t="s">
        <v>17</v>
      </c>
      <c r="G2715">
        <v>12</v>
      </c>
      <c r="H2715" s="1">
        <v>3771</v>
      </c>
      <c r="I2715">
        <v>49688</v>
      </c>
      <c r="J2715" s="1">
        <v>55</v>
      </c>
      <c r="K2715" t="s">
        <v>40</v>
      </c>
      <c r="L2715" t="s">
        <v>19</v>
      </c>
      <c r="M2715" t="s">
        <v>15</v>
      </c>
      <c r="N2715" s="1">
        <f xml:space="preserve"> ROUND((1 - _xlfn.PERCENTRANK.INC(customers[days_since_last_purchase],customers[[#This Row],[days_since_last_purchase]]))*4 +1,0)</f>
        <v>3</v>
      </c>
      <c r="O2715" s="1">
        <f>ROUND(_xlfn.PERCENTRANK.INC(customers[total_orders],customers[[#This Row],[total_orders]])*4+1,0)</f>
        <v>3</v>
      </c>
      <c r="P2715" s="1">
        <f>ROUND(_xlfn.PERCENTRANK.INC(customers[total_spend_usd],customers[[#This Row],[total_spend_usd]])*4+1,0)</f>
        <v>3</v>
      </c>
      <c r="Q2715" s="1">
        <v>333</v>
      </c>
      <c r="R2715" s="1" t="str">
        <f>_xlfn.XLOOKUP(Q2715,RFM[RFM Score],RFM[Client Segmentation])</f>
        <v>Potential Loyalist</v>
      </c>
    </row>
    <row r="2716" spans="1:18" x14ac:dyDescent="0.3">
      <c r="A2716" t="s">
        <v>2768</v>
      </c>
      <c r="B2716" t="s">
        <v>11</v>
      </c>
      <c r="C2716">
        <v>23</v>
      </c>
      <c r="D2716" t="s">
        <v>8069</v>
      </c>
      <c r="E2716" t="s">
        <v>8087</v>
      </c>
      <c r="F2716" t="s">
        <v>12</v>
      </c>
      <c r="G2716">
        <v>7</v>
      </c>
      <c r="H2716" s="1">
        <v>6997</v>
      </c>
      <c r="I2716">
        <v>54725</v>
      </c>
      <c r="J2716" s="1">
        <v>82</v>
      </c>
      <c r="K2716" t="s">
        <v>25</v>
      </c>
      <c r="L2716" t="s">
        <v>45</v>
      </c>
      <c r="M2716" t="s">
        <v>23</v>
      </c>
      <c r="N2716" s="1">
        <f xml:space="preserve"> ROUND((1 - _xlfn.PERCENTRANK.INC(customers[days_since_last_purchase],customers[[#This Row],[days_since_last_purchase]]))*4 +1,0)</f>
        <v>2</v>
      </c>
      <c r="O2716" s="1">
        <f>ROUND(_xlfn.PERCENTRANK.INC(customers[total_orders],customers[[#This Row],[total_orders]])*4+1,0)</f>
        <v>2</v>
      </c>
      <c r="P2716" s="1">
        <f>ROUND(_xlfn.PERCENTRANK.INC(customers[total_spend_usd],customers[[#This Row],[total_spend_usd]])*4+1,0)</f>
        <v>3</v>
      </c>
      <c r="Q2716" s="1">
        <v>223</v>
      </c>
      <c r="R2716" s="1" t="str">
        <f>_xlfn.XLOOKUP(Q2716,RFM[RFM Score],RFM[Client Segmentation])</f>
        <v>Hibernating</v>
      </c>
    </row>
    <row r="2717" spans="1:18" x14ac:dyDescent="0.3">
      <c r="A2717" t="s">
        <v>2769</v>
      </c>
      <c r="B2717" t="s">
        <v>107</v>
      </c>
      <c r="C2717">
        <v>38</v>
      </c>
      <c r="D2717" t="s">
        <v>8068</v>
      </c>
      <c r="E2717" t="s">
        <v>8087</v>
      </c>
      <c r="F2717" t="s">
        <v>17</v>
      </c>
      <c r="G2717">
        <v>9</v>
      </c>
      <c r="H2717" s="1">
        <v>9554</v>
      </c>
      <c r="I2717">
        <v>8505</v>
      </c>
      <c r="J2717" s="1">
        <v>166</v>
      </c>
      <c r="K2717" t="s">
        <v>55</v>
      </c>
      <c r="L2717" t="s">
        <v>45</v>
      </c>
      <c r="M2717" t="s">
        <v>15</v>
      </c>
      <c r="N2717" s="1">
        <f xml:space="preserve"> ROUND((1 - _xlfn.PERCENTRANK.INC(customers[days_since_last_purchase],customers[[#This Row],[days_since_last_purchase]]))*4 +1,0)</f>
        <v>1</v>
      </c>
      <c r="O2717" s="1">
        <f>ROUND(_xlfn.PERCENTRANK.INC(customers[total_orders],customers[[#This Row],[total_orders]])*4+1,0)</f>
        <v>2</v>
      </c>
      <c r="P2717" s="1">
        <f>ROUND(_xlfn.PERCENTRANK.INC(customers[total_spend_usd],customers[[#This Row],[total_spend_usd]])*4+1,0)</f>
        <v>1</v>
      </c>
      <c r="Q2717" s="1">
        <v>121</v>
      </c>
      <c r="R2717" s="1" t="str">
        <f>_xlfn.XLOOKUP(Q2717,RFM[RFM Score],RFM[Client Segmentation])</f>
        <v>Lost</v>
      </c>
    </row>
    <row r="2718" spans="1:18" x14ac:dyDescent="0.3">
      <c r="A2718" t="s">
        <v>2770</v>
      </c>
      <c r="B2718" t="s">
        <v>11</v>
      </c>
      <c r="C2718">
        <v>45</v>
      </c>
      <c r="D2718" t="s">
        <v>8071</v>
      </c>
      <c r="E2718" t="s">
        <v>8084</v>
      </c>
      <c r="F2718" t="s">
        <v>17</v>
      </c>
      <c r="G2718">
        <v>47</v>
      </c>
      <c r="H2718" s="1">
        <v>5429</v>
      </c>
      <c r="I2718">
        <v>277495</v>
      </c>
      <c r="J2718" s="1">
        <v>42</v>
      </c>
      <c r="K2718" t="s">
        <v>124</v>
      </c>
      <c r="L2718" t="s">
        <v>45</v>
      </c>
      <c r="M2718" t="s">
        <v>23</v>
      </c>
      <c r="N2718" s="1">
        <f xml:space="preserve"> ROUND((1 - _xlfn.PERCENTRANK.INC(customers[days_since_last_purchase],customers[[#This Row],[days_since_last_purchase]]))*4 +1,0)</f>
        <v>3</v>
      </c>
      <c r="O2718" s="1">
        <f>ROUND(_xlfn.PERCENTRANK.INC(customers[total_orders],customers[[#This Row],[total_orders]])*4+1,0)</f>
        <v>5</v>
      </c>
      <c r="P2718" s="1">
        <f>ROUND(_xlfn.PERCENTRANK.INC(customers[total_spend_usd],customers[[#This Row],[total_spend_usd]])*4+1,0)</f>
        <v>4</v>
      </c>
      <c r="Q2718" s="1">
        <v>354</v>
      </c>
      <c r="R2718" s="1" t="str">
        <f>_xlfn.XLOOKUP(Q2718,RFM[RFM Score],RFM[Client Segmentation])</f>
        <v>Loyal Customer</v>
      </c>
    </row>
    <row r="2719" spans="1:18" x14ac:dyDescent="0.3">
      <c r="A2719" t="s">
        <v>2771</v>
      </c>
      <c r="B2719" t="s">
        <v>96</v>
      </c>
      <c r="C2719">
        <v>35</v>
      </c>
      <c r="D2719" t="s">
        <v>8068</v>
      </c>
      <c r="E2719" t="s">
        <v>8085</v>
      </c>
      <c r="F2719" t="s">
        <v>17</v>
      </c>
      <c r="G2719">
        <v>3</v>
      </c>
      <c r="H2719" s="1">
        <v>3954</v>
      </c>
      <c r="I2719">
        <v>13302</v>
      </c>
      <c r="J2719" s="1">
        <v>11</v>
      </c>
      <c r="K2719" t="s">
        <v>25</v>
      </c>
      <c r="L2719" t="s">
        <v>19</v>
      </c>
      <c r="M2719" t="s">
        <v>23</v>
      </c>
      <c r="N2719" s="1">
        <f xml:space="preserve"> ROUND((1 - _xlfn.PERCENTRANK.INC(customers[days_since_last_purchase],customers[[#This Row],[days_since_last_purchase]]))*4 +1,0)</f>
        <v>4</v>
      </c>
      <c r="O2719" s="1">
        <f>ROUND(_xlfn.PERCENTRANK.INC(customers[total_orders],customers[[#This Row],[total_orders]])*4+1,0)</f>
        <v>1</v>
      </c>
      <c r="P2719" s="1">
        <f>ROUND(_xlfn.PERCENTRANK.INC(customers[total_spend_usd],customers[[#This Row],[total_spend_usd]])*4+1,0)</f>
        <v>2</v>
      </c>
      <c r="Q2719" s="1">
        <v>412</v>
      </c>
      <c r="R2719" s="1" t="str">
        <f>_xlfn.XLOOKUP(Q2719,RFM[RFM Score],RFM[Client Segmentation])</f>
        <v>New Customer</v>
      </c>
    </row>
    <row r="2720" spans="1:18" x14ac:dyDescent="0.3">
      <c r="A2720" t="s">
        <v>2772</v>
      </c>
      <c r="B2720" t="s">
        <v>61</v>
      </c>
      <c r="C2720">
        <v>42</v>
      </c>
      <c r="D2720" t="s">
        <v>8068</v>
      </c>
      <c r="E2720" t="s">
        <v>8085</v>
      </c>
      <c r="F2720" t="s">
        <v>17</v>
      </c>
      <c r="G2720">
        <v>2</v>
      </c>
      <c r="H2720" s="1">
        <v>9792</v>
      </c>
      <c r="I2720">
        <v>19665</v>
      </c>
      <c r="J2720" s="1">
        <v>2</v>
      </c>
      <c r="K2720" t="s">
        <v>98</v>
      </c>
      <c r="L2720" t="s">
        <v>19</v>
      </c>
      <c r="M2720" t="s">
        <v>23</v>
      </c>
      <c r="N2720" s="1">
        <f xml:space="preserve"> ROUND((1 - _xlfn.PERCENTRANK.INC(customers[days_since_last_purchase],customers[[#This Row],[days_since_last_purchase]]))*4 +1,0)</f>
        <v>5</v>
      </c>
      <c r="O2720" s="1">
        <f>ROUND(_xlfn.PERCENTRANK.INC(customers[total_orders],customers[[#This Row],[total_orders]])*4+1,0)</f>
        <v>1</v>
      </c>
      <c r="P2720" s="1">
        <f>ROUND(_xlfn.PERCENTRANK.INC(customers[total_spend_usd],customers[[#This Row],[total_spend_usd]])*4+1,0)</f>
        <v>2</v>
      </c>
      <c r="Q2720" s="1">
        <v>512</v>
      </c>
      <c r="R2720" s="1" t="str">
        <f>_xlfn.XLOOKUP(Q2720,RFM[RFM Score],RFM[Client Segmentation])</f>
        <v>New Customer</v>
      </c>
    </row>
    <row r="2721" spans="1:18" x14ac:dyDescent="0.3">
      <c r="A2721" t="s">
        <v>2773</v>
      </c>
      <c r="B2721" t="s">
        <v>166</v>
      </c>
      <c r="C2721">
        <v>59</v>
      </c>
      <c r="D2721" t="s">
        <v>8072</v>
      </c>
      <c r="E2721" t="s">
        <v>8087</v>
      </c>
      <c r="F2721" t="s">
        <v>17</v>
      </c>
      <c r="G2721">
        <v>70</v>
      </c>
      <c r="H2721" s="1">
        <v>6019</v>
      </c>
      <c r="I2721">
        <v>395884</v>
      </c>
      <c r="J2721" s="1">
        <v>13</v>
      </c>
      <c r="K2721" t="s">
        <v>13</v>
      </c>
      <c r="L2721" t="s">
        <v>14</v>
      </c>
      <c r="M2721" t="s">
        <v>23</v>
      </c>
      <c r="N2721" s="1">
        <f xml:space="preserve"> ROUND((1 - _xlfn.PERCENTRANK.INC(customers[days_since_last_purchase],customers[[#This Row],[days_since_last_purchase]]))*4 +1,0)</f>
        <v>4</v>
      </c>
      <c r="O2721" s="1">
        <f>ROUND(_xlfn.PERCENTRANK.INC(customers[total_orders],customers[[#This Row],[total_orders]])*4+1,0)</f>
        <v>5</v>
      </c>
      <c r="P2721" s="1">
        <f>ROUND(_xlfn.PERCENTRANK.INC(customers[total_spend_usd],customers[[#This Row],[total_spend_usd]])*4+1,0)</f>
        <v>5</v>
      </c>
      <c r="Q2721" s="1">
        <v>455</v>
      </c>
      <c r="R2721" s="1" t="str">
        <f>_xlfn.XLOOKUP(Q2721,RFM[RFM Score],RFM[Client Segmentation])</f>
        <v>Champion</v>
      </c>
    </row>
    <row r="2722" spans="1:18" x14ac:dyDescent="0.3">
      <c r="A2722" t="s">
        <v>2774</v>
      </c>
      <c r="B2722" t="s">
        <v>43</v>
      </c>
      <c r="C2722">
        <v>53</v>
      </c>
      <c r="D2722" t="s">
        <v>8071</v>
      </c>
      <c r="E2722" t="s">
        <v>8087</v>
      </c>
      <c r="F2722" t="s">
        <v>17</v>
      </c>
      <c r="G2722">
        <v>32</v>
      </c>
      <c r="H2722" s="1">
        <v>9267</v>
      </c>
      <c r="I2722">
        <v>263851</v>
      </c>
      <c r="J2722" s="1">
        <v>1</v>
      </c>
      <c r="K2722" t="s">
        <v>52</v>
      </c>
      <c r="L2722" t="s">
        <v>47</v>
      </c>
      <c r="M2722" t="s">
        <v>15</v>
      </c>
      <c r="N2722" s="1">
        <f xml:space="preserve"> ROUND((1 - _xlfn.PERCENTRANK.INC(customers[days_since_last_purchase],customers[[#This Row],[days_since_last_purchase]]))*4 +1,0)</f>
        <v>5</v>
      </c>
      <c r="O2722" s="1">
        <f>ROUND(_xlfn.PERCENTRANK.INC(customers[total_orders],customers[[#This Row],[total_orders]])*4+1,0)</f>
        <v>4</v>
      </c>
      <c r="P2722" s="1">
        <f>ROUND(_xlfn.PERCENTRANK.INC(customers[total_spend_usd],customers[[#This Row],[total_spend_usd]])*4+1,0)</f>
        <v>4</v>
      </c>
      <c r="Q2722" s="1">
        <v>544</v>
      </c>
      <c r="R2722" s="1" t="str">
        <f>_xlfn.XLOOKUP(Q2722,RFM[RFM Score],RFM[Client Segmentation])</f>
        <v>Champion</v>
      </c>
    </row>
    <row r="2723" spans="1:18" x14ac:dyDescent="0.3">
      <c r="A2723" t="s">
        <v>2775</v>
      </c>
      <c r="B2723" t="s">
        <v>51</v>
      </c>
      <c r="C2723">
        <v>57</v>
      </c>
      <c r="D2723" t="s">
        <v>8072</v>
      </c>
      <c r="E2723" t="s">
        <v>8084</v>
      </c>
      <c r="F2723" t="s">
        <v>17</v>
      </c>
      <c r="G2723">
        <v>25</v>
      </c>
      <c r="H2723" s="1">
        <v>8651</v>
      </c>
      <c r="I2723">
        <v>235736</v>
      </c>
      <c r="J2723" s="1">
        <v>1</v>
      </c>
      <c r="K2723" t="s">
        <v>25</v>
      </c>
      <c r="L2723" t="s">
        <v>34</v>
      </c>
      <c r="M2723" t="s">
        <v>23</v>
      </c>
      <c r="N2723" s="1">
        <f xml:space="preserve"> ROUND((1 - _xlfn.PERCENTRANK.INC(customers[days_since_last_purchase],customers[[#This Row],[days_since_last_purchase]]))*4 +1,0)</f>
        <v>5</v>
      </c>
      <c r="O2723" s="1">
        <f>ROUND(_xlfn.PERCENTRANK.INC(customers[total_orders],customers[[#This Row],[total_orders]])*4+1,0)</f>
        <v>4</v>
      </c>
      <c r="P2723" s="1">
        <f>ROUND(_xlfn.PERCENTRANK.INC(customers[total_spend_usd],customers[[#This Row],[total_spend_usd]])*4+1,0)</f>
        <v>4</v>
      </c>
      <c r="Q2723" s="1">
        <v>544</v>
      </c>
      <c r="R2723" s="1" t="str">
        <f>_xlfn.XLOOKUP(Q2723,RFM[RFM Score],RFM[Client Segmentation])</f>
        <v>Champion</v>
      </c>
    </row>
    <row r="2724" spans="1:18" x14ac:dyDescent="0.3">
      <c r="A2724" t="s">
        <v>2776</v>
      </c>
      <c r="B2724" t="s">
        <v>68</v>
      </c>
      <c r="C2724">
        <v>48</v>
      </c>
      <c r="D2724" t="s">
        <v>8071</v>
      </c>
      <c r="E2724" t="s">
        <v>8084</v>
      </c>
      <c r="F2724" t="s">
        <v>12</v>
      </c>
      <c r="G2724">
        <v>29</v>
      </c>
      <c r="H2724" s="1">
        <v>8045</v>
      </c>
      <c r="I2724">
        <v>213875</v>
      </c>
      <c r="J2724" s="1">
        <v>75</v>
      </c>
      <c r="K2724" t="s">
        <v>21</v>
      </c>
      <c r="L2724" t="s">
        <v>19</v>
      </c>
      <c r="M2724" t="s">
        <v>15</v>
      </c>
      <c r="N2724" s="1">
        <f xml:space="preserve"> ROUND((1 - _xlfn.PERCENTRANK.INC(customers[days_since_last_purchase],customers[[#This Row],[days_since_last_purchase]]))*4 +1,0)</f>
        <v>2</v>
      </c>
      <c r="O2724" s="1">
        <f>ROUND(_xlfn.PERCENTRANK.INC(customers[total_orders],customers[[#This Row],[total_orders]])*4+1,0)</f>
        <v>4</v>
      </c>
      <c r="P2724" s="1">
        <f>ROUND(_xlfn.PERCENTRANK.INC(customers[total_spend_usd],customers[[#This Row],[total_spend_usd]])*4+1,0)</f>
        <v>4</v>
      </c>
      <c r="Q2724" s="1">
        <v>244</v>
      </c>
      <c r="R2724" s="1" t="str">
        <f>_xlfn.XLOOKUP(Q2724,RFM[RFM Score],RFM[Client Segmentation])</f>
        <v>At Risk</v>
      </c>
    </row>
    <row r="2725" spans="1:18" x14ac:dyDescent="0.3">
      <c r="A2725" t="s">
        <v>2777</v>
      </c>
      <c r="B2725" t="s">
        <v>51</v>
      </c>
      <c r="C2725">
        <v>39</v>
      </c>
      <c r="D2725" t="s">
        <v>8068</v>
      </c>
      <c r="E2725" t="s">
        <v>8084</v>
      </c>
      <c r="F2725" t="s">
        <v>12</v>
      </c>
      <c r="G2725">
        <v>12</v>
      </c>
      <c r="H2725" s="1">
        <v>8004</v>
      </c>
      <c r="I2725">
        <v>104193</v>
      </c>
      <c r="J2725" s="1">
        <v>92</v>
      </c>
      <c r="K2725" t="s">
        <v>31</v>
      </c>
      <c r="L2725" t="s">
        <v>19</v>
      </c>
      <c r="M2725" t="s">
        <v>23</v>
      </c>
      <c r="N2725" s="1">
        <f xml:space="preserve"> ROUND((1 - _xlfn.PERCENTRANK.INC(customers[days_since_last_purchase],customers[[#This Row],[days_since_last_purchase]]))*4 +1,0)</f>
        <v>2</v>
      </c>
      <c r="O2725" s="1">
        <f>ROUND(_xlfn.PERCENTRANK.INC(customers[total_orders],customers[[#This Row],[total_orders]])*4+1,0)</f>
        <v>3</v>
      </c>
      <c r="P2725" s="1">
        <f>ROUND(_xlfn.PERCENTRANK.INC(customers[total_spend_usd],customers[[#This Row],[total_spend_usd]])*4+1,0)</f>
        <v>3</v>
      </c>
      <c r="Q2725" s="1">
        <v>233</v>
      </c>
      <c r="R2725" s="1" t="str">
        <f>_xlfn.XLOOKUP(Q2725,RFM[RFM Score],RFM[Client Segmentation])</f>
        <v>Hibernating</v>
      </c>
    </row>
    <row r="2726" spans="1:18" x14ac:dyDescent="0.3">
      <c r="A2726" t="s">
        <v>2778</v>
      </c>
      <c r="B2726" t="s">
        <v>11</v>
      </c>
      <c r="C2726">
        <v>35</v>
      </c>
      <c r="D2726" t="s">
        <v>8068</v>
      </c>
      <c r="E2726" t="s">
        <v>8084</v>
      </c>
      <c r="F2726" t="s">
        <v>17</v>
      </c>
      <c r="G2726">
        <v>21</v>
      </c>
      <c r="H2726" s="1">
        <v>4228</v>
      </c>
      <c r="I2726">
        <v>85105</v>
      </c>
      <c r="J2726" s="1">
        <v>18</v>
      </c>
      <c r="K2726" t="s">
        <v>37</v>
      </c>
      <c r="L2726" t="s">
        <v>34</v>
      </c>
      <c r="M2726" t="s">
        <v>23</v>
      </c>
      <c r="N2726" s="1">
        <f xml:space="preserve"> ROUND((1 - _xlfn.PERCENTRANK.INC(customers[days_since_last_purchase],customers[[#This Row],[days_since_last_purchase]]))*4 +1,0)</f>
        <v>4</v>
      </c>
      <c r="O2726" s="1">
        <f>ROUND(_xlfn.PERCENTRANK.INC(customers[total_orders],customers[[#This Row],[total_orders]])*4+1,0)</f>
        <v>4</v>
      </c>
      <c r="P2726" s="1">
        <f>ROUND(_xlfn.PERCENTRANK.INC(customers[total_spend_usd],customers[[#This Row],[total_spend_usd]])*4+1,0)</f>
        <v>3</v>
      </c>
      <c r="Q2726" s="1">
        <v>443</v>
      </c>
      <c r="R2726" s="1" t="str">
        <f>_xlfn.XLOOKUP(Q2726,RFM[RFM Score],RFM[Client Segmentation])</f>
        <v>Need Attention</v>
      </c>
    </row>
    <row r="2727" spans="1:18" x14ac:dyDescent="0.3">
      <c r="A2727" t="s">
        <v>2779</v>
      </c>
      <c r="B2727" t="s">
        <v>33</v>
      </c>
      <c r="C2727">
        <v>38</v>
      </c>
      <c r="D2727" t="s">
        <v>8068</v>
      </c>
      <c r="E2727" t="s">
        <v>8087</v>
      </c>
      <c r="F2727" t="s">
        <v>17</v>
      </c>
      <c r="G2727">
        <v>2</v>
      </c>
      <c r="H2727" s="1">
        <v>5959</v>
      </c>
      <c r="I2727">
        <v>10741</v>
      </c>
      <c r="J2727" s="1">
        <v>74</v>
      </c>
      <c r="K2727" t="s">
        <v>124</v>
      </c>
      <c r="L2727" t="s">
        <v>14</v>
      </c>
      <c r="M2727" t="s">
        <v>23</v>
      </c>
      <c r="N2727" s="1">
        <f xml:space="preserve"> ROUND((1 - _xlfn.PERCENTRANK.INC(customers[days_since_last_purchase],customers[[#This Row],[days_since_last_purchase]]))*4 +1,0)</f>
        <v>2</v>
      </c>
      <c r="O2727" s="1">
        <f>ROUND(_xlfn.PERCENTRANK.INC(customers[total_orders],customers[[#This Row],[total_orders]])*4+1,0)</f>
        <v>1</v>
      </c>
      <c r="P2727" s="1">
        <f>ROUND(_xlfn.PERCENTRANK.INC(customers[total_spend_usd],customers[[#This Row],[total_spend_usd]])*4+1,0)</f>
        <v>2</v>
      </c>
      <c r="Q2727" s="1">
        <v>212</v>
      </c>
      <c r="R2727" s="1" t="str">
        <f>_xlfn.XLOOKUP(Q2727,RFM[RFM Score],RFM[Client Segmentation])</f>
        <v>Hibernating</v>
      </c>
    </row>
    <row r="2728" spans="1:18" x14ac:dyDescent="0.3">
      <c r="A2728" t="s">
        <v>2780</v>
      </c>
      <c r="B2728" t="s">
        <v>173</v>
      </c>
      <c r="C2728">
        <v>31</v>
      </c>
      <c r="D2728" t="s">
        <v>8070</v>
      </c>
      <c r="E2728" t="s">
        <v>8084</v>
      </c>
      <c r="F2728" t="s">
        <v>12</v>
      </c>
      <c r="G2728">
        <v>24</v>
      </c>
      <c r="H2728" s="1">
        <v>9372</v>
      </c>
      <c r="I2728">
        <v>235521</v>
      </c>
      <c r="J2728" s="1">
        <v>87</v>
      </c>
      <c r="K2728" t="s">
        <v>28</v>
      </c>
      <c r="L2728" t="s">
        <v>47</v>
      </c>
      <c r="M2728" t="s">
        <v>23</v>
      </c>
      <c r="N2728" s="1">
        <f xml:space="preserve"> ROUND((1 - _xlfn.PERCENTRANK.INC(customers[days_since_last_purchase],customers[[#This Row],[days_since_last_purchase]]))*4 +1,0)</f>
        <v>2</v>
      </c>
      <c r="O2728" s="1">
        <f>ROUND(_xlfn.PERCENTRANK.INC(customers[total_orders],customers[[#This Row],[total_orders]])*4+1,0)</f>
        <v>4</v>
      </c>
      <c r="P2728" s="1">
        <f>ROUND(_xlfn.PERCENTRANK.INC(customers[total_spend_usd],customers[[#This Row],[total_spend_usd]])*4+1,0)</f>
        <v>4</v>
      </c>
      <c r="Q2728" s="1">
        <v>244</v>
      </c>
      <c r="R2728" s="1" t="str">
        <f>_xlfn.XLOOKUP(Q2728,RFM[RFM Score],RFM[Client Segmentation])</f>
        <v>At Risk</v>
      </c>
    </row>
    <row r="2729" spans="1:18" x14ac:dyDescent="0.3">
      <c r="A2729" t="s">
        <v>2781</v>
      </c>
      <c r="B2729" t="s">
        <v>27</v>
      </c>
      <c r="C2729">
        <v>41</v>
      </c>
      <c r="D2729" t="s">
        <v>8068</v>
      </c>
      <c r="E2729" t="s">
        <v>8084</v>
      </c>
      <c r="F2729" t="s">
        <v>12</v>
      </c>
      <c r="G2729">
        <v>21</v>
      </c>
      <c r="H2729" s="1">
        <v>1035</v>
      </c>
      <c r="I2729">
        <v>204696</v>
      </c>
      <c r="J2729" s="1">
        <v>118</v>
      </c>
      <c r="K2729" t="s">
        <v>37</v>
      </c>
      <c r="L2729" t="s">
        <v>19</v>
      </c>
      <c r="M2729" t="s">
        <v>23</v>
      </c>
      <c r="N2729" s="1">
        <f xml:space="preserve"> ROUND((1 - _xlfn.PERCENTRANK.INC(customers[days_since_last_purchase],customers[[#This Row],[days_since_last_purchase]]))*4 +1,0)</f>
        <v>2</v>
      </c>
      <c r="O2729" s="1">
        <f>ROUND(_xlfn.PERCENTRANK.INC(customers[total_orders],customers[[#This Row],[total_orders]])*4+1,0)</f>
        <v>4</v>
      </c>
      <c r="P2729" s="1">
        <f>ROUND(_xlfn.PERCENTRANK.INC(customers[total_spend_usd],customers[[#This Row],[total_spend_usd]])*4+1,0)</f>
        <v>4</v>
      </c>
      <c r="Q2729" s="1">
        <v>244</v>
      </c>
      <c r="R2729" s="1" t="str">
        <f>_xlfn.XLOOKUP(Q2729,RFM[RFM Score],RFM[Client Segmentation])</f>
        <v>At Risk</v>
      </c>
    </row>
    <row r="2730" spans="1:18" x14ac:dyDescent="0.3">
      <c r="A2730" t="s">
        <v>2782</v>
      </c>
      <c r="B2730" t="s">
        <v>107</v>
      </c>
      <c r="C2730">
        <v>54</v>
      </c>
      <c r="D2730" t="s">
        <v>8071</v>
      </c>
      <c r="E2730" t="s">
        <v>8084</v>
      </c>
      <c r="F2730" t="s">
        <v>12</v>
      </c>
      <c r="G2730">
        <v>76</v>
      </c>
      <c r="H2730" s="1">
        <v>425</v>
      </c>
      <c r="I2730">
        <v>334026</v>
      </c>
      <c r="J2730" s="1">
        <v>4</v>
      </c>
      <c r="K2730" t="s">
        <v>25</v>
      </c>
      <c r="L2730" t="s">
        <v>47</v>
      </c>
      <c r="M2730" t="s">
        <v>23</v>
      </c>
      <c r="N2730" s="1">
        <f xml:space="preserve"> ROUND((1 - _xlfn.PERCENTRANK.INC(customers[days_since_last_purchase],customers[[#This Row],[days_since_last_purchase]]))*4 +1,0)</f>
        <v>5</v>
      </c>
      <c r="O2730" s="1">
        <f>ROUND(_xlfn.PERCENTRANK.INC(customers[total_orders],customers[[#This Row],[total_orders]])*4+1,0)</f>
        <v>5</v>
      </c>
      <c r="P2730" s="1">
        <f>ROUND(_xlfn.PERCENTRANK.INC(customers[total_spend_usd],customers[[#This Row],[total_spend_usd]])*4+1,0)</f>
        <v>5</v>
      </c>
      <c r="Q2730" s="1">
        <v>555</v>
      </c>
      <c r="R2730" s="1" t="str">
        <f>_xlfn.XLOOKUP(Q2730,RFM[RFM Score],RFM[Client Segmentation])</f>
        <v>Champion</v>
      </c>
    </row>
    <row r="2731" spans="1:18" x14ac:dyDescent="0.3">
      <c r="A2731" t="s">
        <v>2783</v>
      </c>
      <c r="B2731" t="s">
        <v>88</v>
      </c>
      <c r="C2731">
        <v>40</v>
      </c>
      <c r="D2731" t="s">
        <v>8068</v>
      </c>
      <c r="E2731" t="s">
        <v>8084</v>
      </c>
      <c r="F2731" t="s">
        <v>17</v>
      </c>
      <c r="G2731">
        <v>7</v>
      </c>
      <c r="H2731" s="1">
        <v>35283</v>
      </c>
      <c r="I2731">
        <v>262366</v>
      </c>
      <c r="J2731" s="1">
        <v>169</v>
      </c>
      <c r="K2731" t="s">
        <v>13</v>
      </c>
      <c r="L2731" t="s">
        <v>19</v>
      </c>
      <c r="M2731" t="s">
        <v>15</v>
      </c>
      <c r="N2731" s="1">
        <f xml:space="preserve"> ROUND((1 - _xlfn.PERCENTRANK.INC(customers[days_since_last_purchase],customers[[#This Row],[days_since_last_purchase]]))*4 +1,0)</f>
        <v>1</v>
      </c>
      <c r="O2731" s="1">
        <f>ROUND(_xlfn.PERCENTRANK.INC(customers[total_orders],customers[[#This Row],[total_orders]])*4+1,0)</f>
        <v>2</v>
      </c>
      <c r="P2731" s="1">
        <f>ROUND(_xlfn.PERCENTRANK.INC(customers[total_spend_usd],customers[[#This Row],[total_spend_usd]])*4+1,0)</f>
        <v>4</v>
      </c>
      <c r="Q2731" s="1">
        <v>124</v>
      </c>
      <c r="R2731" s="1" t="str">
        <f>_xlfn.XLOOKUP(Q2731,RFM[RFM Score],RFM[Client Segmentation])</f>
        <v>At Risk</v>
      </c>
    </row>
    <row r="2732" spans="1:18" x14ac:dyDescent="0.3">
      <c r="A2732" t="s">
        <v>2784</v>
      </c>
      <c r="B2732" t="s">
        <v>11</v>
      </c>
      <c r="C2732">
        <v>45</v>
      </c>
      <c r="D2732" t="s">
        <v>8071</v>
      </c>
      <c r="E2732" t="s">
        <v>8087</v>
      </c>
      <c r="F2732" t="s">
        <v>17</v>
      </c>
      <c r="G2732">
        <v>20</v>
      </c>
      <c r="H2732" s="1">
        <v>3131</v>
      </c>
      <c r="I2732">
        <v>58748</v>
      </c>
      <c r="J2732" s="1">
        <v>49</v>
      </c>
      <c r="K2732" t="s">
        <v>98</v>
      </c>
      <c r="L2732" t="s">
        <v>19</v>
      </c>
      <c r="M2732" t="s">
        <v>15</v>
      </c>
      <c r="N2732" s="1">
        <f xml:space="preserve"> ROUND((1 - _xlfn.PERCENTRANK.INC(customers[days_since_last_purchase],customers[[#This Row],[days_since_last_purchase]]))*4 +1,0)</f>
        <v>3</v>
      </c>
      <c r="O2732" s="1">
        <f>ROUND(_xlfn.PERCENTRANK.INC(customers[total_orders],customers[[#This Row],[total_orders]])*4+1,0)</f>
        <v>4</v>
      </c>
      <c r="P2732" s="1">
        <f>ROUND(_xlfn.PERCENTRANK.INC(customers[total_spend_usd],customers[[#This Row],[total_spend_usd]])*4+1,0)</f>
        <v>3</v>
      </c>
      <c r="Q2732" s="1">
        <v>343</v>
      </c>
      <c r="R2732" s="1" t="str">
        <f>_xlfn.XLOOKUP(Q2732,RFM[RFM Score],RFM[Client Segmentation])</f>
        <v>Need Attention</v>
      </c>
    </row>
    <row r="2733" spans="1:18" x14ac:dyDescent="0.3">
      <c r="A2733" t="s">
        <v>2785</v>
      </c>
      <c r="B2733" t="s">
        <v>96</v>
      </c>
      <c r="C2733">
        <v>30</v>
      </c>
      <c r="D2733" t="s">
        <v>8070</v>
      </c>
      <c r="E2733" t="s">
        <v>8084</v>
      </c>
      <c r="F2733" t="s">
        <v>17</v>
      </c>
      <c r="G2733">
        <v>10</v>
      </c>
      <c r="H2733" s="1">
        <v>4088</v>
      </c>
      <c r="I2733">
        <v>45258</v>
      </c>
      <c r="J2733" s="1">
        <v>32</v>
      </c>
      <c r="K2733" t="s">
        <v>28</v>
      </c>
      <c r="L2733" t="s">
        <v>34</v>
      </c>
      <c r="M2733" t="s">
        <v>15</v>
      </c>
      <c r="N2733" s="1">
        <f xml:space="preserve"> ROUND((1 - _xlfn.PERCENTRANK.INC(customers[days_since_last_purchase],customers[[#This Row],[days_since_last_purchase]]))*4 +1,0)</f>
        <v>3</v>
      </c>
      <c r="O2733" s="1">
        <f>ROUND(_xlfn.PERCENTRANK.INC(customers[total_orders],customers[[#This Row],[total_orders]])*4+1,0)</f>
        <v>3</v>
      </c>
      <c r="P2733" s="1">
        <f>ROUND(_xlfn.PERCENTRANK.INC(customers[total_spend_usd],customers[[#This Row],[total_spend_usd]])*4+1,0)</f>
        <v>3</v>
      </c>
      <c r="Q2733" s="1">
        <v>333</v>
      </c>
      <c r="R2733" s="1" t="str">
        <f>_xlfn.XLOOKUP(Q2733,RFM[RFM Score],RFM[Client Segmentation])</f>
        <v>Potential Loyalist</v>
      </c>
    </row>
    <row r="2734" spans="1:18" x14ac:dyDescent="0.3">
      <c r="A2734" t="s">
        <v>2786</v>
      </c>
      <c r="B2734" t="s">
        <v>11</v>
      </c>
      <c r="C2734">
        <v>49</v>
      </c>
      <c r="D2734" t="s">
        <v>8071</v>
      </c>
      <c r="E2734" t="s">
        <v>8085</v>
      </c>
      <c r="F2734" t="s">
        <v>17</v>
      </c>
      <c r="G2734">
        <v>4</v>
      </c>
      <c r="H2734" s="1">
        <v>7025</v>
      </c>
      <c r="I2734">
        <v>24688</v>
      </c>
      <c r="J2734" s="1">
        <v>11</v>
      </c>
      <c r="K2734" t="s">
        <v>52</v>
      </c>
      <c r="L2734" t="s">
        <v>14</v>
      </c>
      <c r="M2734" t="s">
        <v>23</v>
      </c>
      <c r="N2734" s="1">
        <f xml:space="preserve"> ROUND((1 - _xlfn.PERCENTRANK.INC(customers[days_since_last_purchase],customers[[#This Row],[days_since_last_purchase]]))*4 +1,0)</f>
        <v>4</v>
      </c>
      <c r="O2734" s="1">
        <f>ROUND(_xlfn.PERCENTRANK.INC(customers[total_orders],customers[[#This Row],[total_orders]])*4+1,0)</f>
        <v>2</v>
      </c>
      <c r="P2734" s="1">
        <f>ROUND(_xlfn.PERCENTRANK.INC(customers[total_spend_usd],customers[[#This Row],[total_spend_usd]])*4+1,0)</f>
        <v>2</v>
      </c>
      <c r="Q2734" s="1">
        <v>422</v>
      </c>
      <c r="R2734" s="1" t="str">
        <f>_xlfn.XLOOKUP(Q2734,RFM[RFM Score],RFM[Client Segmentation])</f>
        <v>New Customer</v>
      </c>
    </row>
    <row r="2735" spans="1:18" x14ac:dyDescent="0.3">
      <c r="A2735" t="s">
        <v>2787</v>
      </c>
      <c r="B2735" t="s">
        <v>43</v>
      </c>
      <c r="C2735">
        <v>29</v>
      </c>
      <c r="D2735" t="s">
        <v>8070</v>
      </c>
      <c r="E2735" t="s">
        <v>8084</v>
      </c>
      <c r="F2735" t="s">
        <v>17</v>
      </c>
      <c r="G2735">
        <v>28</v>
      </c>
      <c r="H2735" s="1">
        <v>3857</v>
      </c>
      <c r="I2735">
        <v>91965</v>
      </c>
      <c r="J2735" s="1">
        <v>2</v>
      </c>
      <c r="K2735" t="s">
        <v>25</v>
      </c>
      <c r="L2735" t="s">
        <v>19</v>
      </c>
      <c r="M2735" t="s">
        <v>15</v>
      </c>
      <c r="N2735" s="1">
        <f xml:space="preserve"> ROUND((1 - _xlfn.PERCENTRANK.INC(customers[days_since_last_purchase],customers[[#This Row],[days_since_last_purchase]]))*4 +1,0)</f>
        <v>5</v>
      </c>
      <c r="O2735" s="1">
        <f>ROUND(_xlfn.PERCENTRANK.INC(customers[total_orders],customers[[#This Row],[total_orders]])*4+1,0)</f>
        <v>4</v>
      </c>
      <c r="P2735" s="1">
        <f>ROUND(_xlfn.PERCENTRANK.INC(customers[total_spend_usd],customers[[#This Row],[total_spend_usd]])*4+1,0)</f>
        <v>3</v>
      </c>
      <c r="Q2735" s="1">
        <v>543</v>
      </c>
      <c r="R2735" s="1" t="str">
        <f>_xlfn.XLOOKUP(Q2735,RFM[RFM Score],RFM[Client Segmentation])</f>
        <v>Loyal Customer</v>
      </c>
    </row>
    <row r="2736" spans="1:18" x14ac:dyDescent="0.3">
      <c r="A2736" t="s">
        <v>2788</v>
      </c>
      <c r="B2736" t="s">
        <v>33</v>
      </c>
      <c r="C2736">
        <v>48</v>
      </c>
      <c r="D2736" t="s">
        <v>8071</v>
      </c>
      <c r="E2736" t="s">
        <v>8084</v>
      </c>
      <c r="F2736" t="s">
        <v>17</v>
      </c>
      <c r="G2736">
        <v>14</v>
      </c>
      <c r="H2736" s="1">
        <v>10843</v>
      </c>
      <c r="I2736">
        <v>144978</v>
      </c>
      <c r="J2736" s="1">
        <v>4</v>
      </c>
      <c r="K2736" t="s">
        <v>21</v>
      </c>
      <c r="L2736" t="s">
        <v>47</v>
      </c>
      <c r="M2736" t="s">
        <v>15</v>
      </c>
      <c r="N2736" s="1">
        <f xml:space="preserve"> ROUND((1 - _xlfn.PERCENTRANK.INC(customers[days_since_last_purchase],customers[[#This Row],[days_since_last_purchase]]))*4 +1,0)</f>
        <v>5</v>
      </c>
      <c r="O2736" s="1">
        <f>ROUND(_xlfn.PERCENTRANK.INC(customers[total_orders],customers[[#This Row],[total_orders]])*4+1,0)</f>
        <v>3</v>
      </c>
      <c r="P2736" s="1">
        <f>ROUND(_xlfn.PERCENTRANK.INC(customers[total_spend_usd],customers[[#This Row],[total_spend_usd]])*4+1,0)</f>
        <v>4</v>
      </c>
      <c r="Q2736" s="1">
        <v>534</v>
      </c>
      <c r="R2736" s="1" t="str">
        <f>_xlfn.XLOOKUP(Q2736,RFM[RFM Score],RFM[Client Segmentation])</f>
        <v>Need Attention</v>
      </c>
    </row>
    <row r="2737" spans="1:18" x14ac:dyDescent="0.3">
      <c r="A2737" t="s">
        <v>2789</v>
      </c>
      <c r="B2737" t="s">
        <v>104</v>
      </c>
      <c r="C2737">
        <v>18</v>
      </c>
      <c r="D2737" t="s">
        <v>8069</v>
      </c>
      <c r="E2737" t="s">
        <v>8084</v>
      </c>
      <c r="F2737" t="s">
        <v>12</v>
      </c>
      <c r="G2737">
        <v>2</v>
      </c>
      <c r="H2737" s="1">
        <v>10745</v>
      </c>
      <c r="I2737">
        <v>1909</v>
      </c>
      <c r="J2737" s="1">
        <v>10</v>
      </c>
      <c r="K2737" t="s">
        <v>44</v>
      </c>
      <c r="L2737" t="s">
        <v>34</v>
      </c>
      <c r="M2737" t="s">
        <v>15</v>
      </c>
      <c r="N2737" s="1">
        <f xml:space="preserve"> ROUND((1 - _xlfn.PERCENTRANK.INC(customers[days_since_last_purchase],customers[[#This Row],[days_since_last_purchase]]))*4 +1,0)</f>
        <v>4</v>
      </c>
      <c r="O2737" s="1">
        <f>ROUND(_xlfn.PERCENTRANK.INC(customers[total_orders],customers[[#This Row],[total_orders]])*4+1,0)</f>
        <v>1</v>
      </c>
      <c r="P2737" s="1">
        <f>ROUND(_xlfn.PERCENTRANK.INC(customers[total_spend_usd],customers[[#This Row],[total_spend_usd]])*4+1,0)</f>
        <v>1</v>
      </c>
      <c r="Q2737" s="1">
        <v>411</v>
      </c>
      <c r="R2737" s="1" t="str">
        <f>_xlfn.XLOOKUP(Q2737,RFM[RFM Score],RFM[Client Segmentation])</f>
        <v>New Customer</v>
      </c>
    </row>
    <row r="2738" spans="1:18" x14ac:dyDescent="0.3">
      <c r="A2738" t="s">
        <v>2790</v>
      </c>
      <c r="B2738" t="s">
        <v>43</v>
      </c>
      <c r="C2738">
        <v>21</v>
      </c>
      <c r="D2738" t="s">
        <v>8069</v>
      </c>
      <c r="E2738" t="s">
        <v>8087</v>
      </c>
      <c r="F2738" t="s">
        <v>17</v>
      </c>
      <c r="G2738">
        <v>38</v>
      </c>
      <c r="H2738" s="1">
        <v>3635</v>
      </c>
      <c r="I2738">
        <v>141001</v>
      </c>
      <c r="J2738" s="1">
        <v>50</v>
      </c>
      <c r="K2738" t="s">
        <v>25</v>
      </c>
      <c r="L2738" t="s">
        <v>14</v>
      </c>
      <c r="M2738" t="s">
        <v>23</v>
      </c>
      <c r="N2738" s="1">
        <f xml:space="preserve"> ROUND((1 - _xlfn.PERCENTRANK.INC(customers[days_since_last_purchase],customers[[#This Row],[days_since_last_purchase]]))*4 +1,0)</f>
        <v>3</v>
      </c>
      <c r="O2738" s="1">
        <f>ROUND(_xlfn.PERCENTRANK.INC(customers[total_orders],customers[[#This Row],[total_orders]])*4+1,0)</f>
        <v>5</v>
      </c>
      <c r="P2738" s="1">
        <f>ROUND(_xlfn.PERCENTRANK.INC(customers[total_spend_usd],customers[[#This Row],[total_spend_usd]])*4+1,0)</f>
        <v>4</v>
      </c>
      <c r="Q2738" s="1">
        <v>354</v>
      </c>
      <c r="R2738" s="1" t="str">
        <f>_xlfn.XLOOKUP(Q2738,RFM[RFM Score],RFM[Client Segmentation])</f>
        <v>Loyal Customer</v>
      </c>
    </row>
    <row r="2739" spans="1:18" x14ac:dyDescent="0.3">
      <c r="A2739" t="s">
        <v>2791</v>
      </c>
      <c r="B2739" t="s">
        <v>43</v>
      </c>
      <c r="C2739">
        <v>38</v>
      </c>
      <c r="D2739" t="s">
        <v>8068</v>
      </c>
      <c r="E2739" t="s">
        <v>8084</v>
      </c>
      <c r="F2739" t="s">
        <v>17</v>
      </c>
      <c r="G2739">
        <v>15</v>
      </c>
      <c r="H2739" s="1">
        <v>8035</v>
      </c>
      <c r="I2739">
        <v>130334</v>
      </c>
      <c r="J2739" s="1">
        <v>42</v>
      </c>
      <c r="K2739" t="s">
        <v>13</v>
      </c>
      <c r="L2739" t="s">
        <v>45</v>
      </c>
      <c r="M2739" t="s">
        <v>15</v>
      </c>
      <c r="N2739" s="1">
        <f xml:space="preserve"> ROUND((1 - _xlfn.PERCENTRANK.INC(customers[days_since_last_purchase],customers[[#This Row],[days_since_last_purchase]]))*4 +1,0)</f>
        <v>3</v>
      </c>
      <c r="O2739" s="1">
        <f>ROUND(_xlfn.PERCENTRANK.INC(customers[total_orders],customers[[#This Row],[total_orders]])*4+1,0)</f>
        <v>3</v>
      </c>
      <c r="P2739" s="1">
        <f>ROUND(_xlfn.PERCENTRANK.INC(customers[total_spend_usd],customers[[#This Row],[total_spend_usd]])*4+1,0)</f>
        <v>4</v>
      </c>
      <c r="Q2739" s="1">
        <v>334</v>
      </c>
      <c r="R2739" s="1" t="str">
        <f>_xlfn.XLOOKUP(Q2739,RFM[RFM Score],RFM[Client Segmentation])</f>
        <v>Need Attention</v>
      </c>
    </row>
    <row r="2740" spans="1:18" x14ac:dyDescent="0.3">
      <c r="A2740" t="s">
        <v>2792</v>
      </c>
      <c r="B2740" t="s">
        <v>11</v>
      </c>
      <c r="C2740">
        <v>42</v>
      </c>
      <c r="D2740" t="s">
        <v>8068</v>
      </c>
      <c r="E2740" t="s">
        <v>8087</v>
      </c>
      <c r="F2740" t="s">
        <v>12</v>
      </c>
      <c r="G2740">
        <v>13</v>
      </c>
      <c r="H2740" s="1">
        <v>5214</v>
      </c>
      <c r="I2740">
        <v>77531</v>
      </c>
      <c r="J2740" s="1">
        <v>14</v>
      </c>
      <c r="K2740" t="s">
        <v>37</v>
      </c>
      <c r="L2740" t="s">
        <v>19</v>
      </c>
      <c r="M2740" t="s">
        <v>15</v>
      </c>
      <c r="N2740" s="1">
        <f xml:space="preserve"> ROUND((1 - _xlfn.PERCENTRANK.INC(customers[days_since_last_purchase],customers[[#This Row],[days_since_last_purchase]]))*4 +1,0)</f>
        <v>4</v>
      </c>
      <c r="O2740" s="1">
        <f>ROUND(_xlfn.PERCENTRANK.INC(customers[total_orders],customers[[#This Row],[total_orders]])*4+1,0)</f>
        <v>3</v>
      </c>
      <c r="P2740" s="1">
        <f>ROUND(_xlfn.PERCENTRANK.INC(customers[total_spend_usd],customers[[#This Row],[total_spend_usd]])*4+1,0)</f>
        <v>3</v>
      </c>
      <c r="Q2740" s="1">
        <v>433</v>
      </c>
      <c r="R2740" s="1" t="str">
        <f>_xlfn.XLOOKUP(Q2740,RFM[RFM Score],RFM[Client Segmentation])</f>
        <v>Potential Loyalist</v>
      </c>
    </row>
    <row r="2741" spans="1:18" x14ac:dyDescent="0.3">
      <c r="A2741" t="s">
        <v>2793</v>
      </c>
      <c r="B2741" t="s">
        <v>11</v>
      </c>
      <c r="C2741">
        <v>23</v>
      </c>
      <c r="D2741" t="s">
        <v>8069</v>
      </c>
      <c r="E2741" t="s">
        <v>8084</v>
      </c>
      <c r="F2741" t="s">
        <v>17</v>
      </c>
      <c r="G2741">
        <v>5</v>
      </c>
      <c r="H2741" s="1">
        <v>2544</v>
      </c>
      <c r="I2741">
        <v>117686</v>
      </c>
      <c r="J2741" s="1">
        <v>46</v>
      </c>
      <c r="K2741" t="s">
        <v>74</v>
      </c>
      <c r="L2741" t="s">
        <v>19</v>
      </c>
      <c r="M2741" t="s">
        <v>23</v>
      </c>
      <c r="N2741" s="1">
        <f xml:space="preserve"> ROUND((1 - _xlfn.PERCENTRANK.INC(customers[days_since_last_purchase],customers[[#This Row],[days_since_last_purchase]]))*4 +1,0)</f>
        <v>3</v>
      </c>
      <c r="O2741" s="1">
        <f>ROUND(_xlfn.PERCENTRANK.INC(customers[total_orders],customers[[#This Row],[total_orders]])*4+1,0)</f>
        <v>2</v>
      </c>
      <c r="P2741" s="1">
        <f>ROUND(_xlfn.PERCENTRANK.INC(customers[total_spend_usd],customers[[#This Row],[total_spend_usd]])*4+1,0)</f>
        <v>4</v>
      </c>
      <c r="Q2741" s="1">
        <v>324</v>
      </c>
      <c r="R2741" s="1" t="str">
        <f>_xlfn.XLOOKUP(Q2741,RFM[RFM Score],RFM[Client Segmentation])</f>
        <v>Need Attention</v>
      </c>
    </row>
    <row r="2742" spans="1:18" x14ac:dyDescent="0.3">
      <c r="A2742" t="s">
        <v>2794</v>
      </c>
      <c r="B2742" t="s">
        <v>11</v>
      </c>
      <c r="C2742">
        <v>40</v>
      </c>
      <c r="D2742" t="s">
        <v>8068</v>
      </c>
      <c r="E2742" t="s">
        <v>8084</v>
      </c>
      <c r="F2742" t="s">
        <v>17</v>
      </c>
      <c r="G2742">
        <v>9</v>
      </c>
      <c r="H2742" s="1">
        <v>8377</v>
      </c>
      <c r="I2742">
        <v>71428</v>
      </c>
      <c r="J2742" s="1">
        <v>81</v>
      </c>
      <c r="K2742" t="s">
        <v>44</v>
      </c>
      <c r="L2742" t="s">
        <v>45</v>
      </c>
      <c r="M2742" t="s">
        <v>23</v>
      </c>
      <c r="N2742" s="1">
        <f xml:space="preserve"> ROUND((1 - _xlfn.PERCENTRANK.INC(customers[days_since_last_purchase],customers[[#This Row],[days_since_last_purchase]]))*4 +1,0)</f>
        <v>2</v>
      </c>
      <c r="O2742" s="1">
        <f>ROUND(_xlfn.PERCENTRANK.INC(customers[total_orders],customers[[#This Row],[total_orders]])*4+1,0)</f>
        <v>2</v>
      </c>
      <c r="P2742" s="1">
        <f>ROUND(_xlfn.PERCENTRANK.INC(customers[total_spend_usd],customers[[#This Row],[total_spend_usd]])*4+1,0)</f>
        <v>3</v>
      </c>
      <c r="Q2742" s="1">
        <v>223</v>
      </c>
      <c r="R2742" s="1" t="str">
        <f>_xlfn.XLOOKUP(Q2742,RFM[RFM Score],RFM[Client Segmentation])</f>
        <v>Hibernating</v>
      </c>
    </row>
    <row r="2743" spans="1:18" x14ac:dyDescent="0.3">
      <c r="A2743" t="s">
        <v>2795</v>
      </c>
      <c r="B2743" t="s">
        <v>11</v>
      </c>
      <c r="C2743">
        <v>35</v>
      </c>
      <c r="D2743" t="s">
        <v>8068</v>
      </c>
      <c r="E2743" t="s">
        <v>8084</v>
      </c>
      <c r="F2743" t="s">
        <v>17</v>
      </c>
      <c r="G2743">
        <v>5</v>
      </c>
      <c r="H2743" s="1">
        <v>14113</v>
      </c>
      <c r="I2743">
        <v>76108</v>
      </c>
      <c r="J2743" s="1">
        <v>34</v>
      </c>
      <c r="K2743" t="s">
        <v>25</v>
      </c>
      <c r="L2743" t="s">
        <v>14</v>
      </c>
      <c r="M2743" t="s">
        <v>23</v>
      </c>
      <c r="N2743" s="1">
        <f xml:space="preserve"> ROUND((1 - _xlfn.PERCENTRANK.INC(customers[days_since_last_purchase],customers[[#This Row],[days_since_last_purchase]]))*4 +1,0)</f>
        <v>3</v>
      </c>
      <c r="O2743" s="1">
        <f>ROUND(_xlfn.PERCENTRANK.INC(customers[total_orders],customers[[#This Row],[total_orders]])*4+1,0)</f>
        <v>2</v>
      </c>
      <c r="P2743" s="1">
        <f>ROUND(_xlfn.PERCENTRANK.INC(customers[total_spend_usd],customers[[#This Row],[total_spend_usd]])*4+1,0)</f>
        <v>3</v>
      </c>
      <c r="Q2743" s="1">
        <v>323</v>
      </c>
      <c r="R2743" s="1" t="str">
        <f>_xlfn.XLOOKUP(Q2743,RFM[RFM Score],RFM[Client Segmentation])</f>
        <v>Potential Loyalist</v>
      </c>
    </row>
    <row r="2744" spans="1:18" x14ac:dyDescent="0.3">
      <c r="A2744" t="s">
        <v>2796</v>
      </c>
      <c r="B2744" t="s">
        <v>43</v>
      </c>
      <c r="C2744">
        <v>45</v>
      </c>
      <c r="D2744" t="s">
        <v>8071</v>
      </c>
      <c r="E2744" t="s">
        <v>8087</v>
      </c>
      <c r="F2744" t="s">
        <v>12</v>
      </c>
      <c r="G2744">
        <v>10</v>
      </c>
      <c r="H2744" s="1">
        <v>8967</v>
      </c>
      <c r="I2744">
        <v>79415</v>
      </c>
      <c r="J2744" s="1">
        <v>12</v>
      </c>
      <c r="K2744" t="s">
        <v>40</v>
      </c>
      <c r="L2744" t="s">
        <v>19</v>
      </c>
      <c r="M2744" t="s">
        <v>23</v>
      </c>
      <c r="N2744" s="1">
        <f xml:space="preserve"> ROUND((1 - _xlfn.PERCENTRANK.INC(customers[days_since_last_purchase],customers[[#This Row],[days_since_last_purchase]]))*4 +1,0)</f>
        <v>4</v>
      </c>
      <c r="O2744" s="1">
        <f>ROUND(_xlfn.PERCENTRANK.INC(customers[total_orders],customers[[#This Row],[total_orders]])*4+1,0)</f>
        <v>3</v>
      </c>
      <c r="P2744" s="1">
        <f>ROUND(_xlfn.PERCENTRANK.INC(customers[total_spend_usd],customers[[#This Row],[total_spend_usd]])*4+1,0)</f>
        <v>3</v>
      </c>
      <c r="Q2744" s="1">
        <v>433</v>
      </c>
      <c r="R2744" s="1" t="str">
        <f>_xlfn.XLOOKUP(Q2744,RFM[RFM Score],RFM[Client Segmentation])</f>
        <v>Potential Loyalist</v>
      </c>
    </row>
    <row r="2745" spans="1:18" x14ac:dyDescent="0.3">
      <c r="A2745" t="s">
        <v>2797</v>
      </c>
      <c r="B2745" t="s">
        <v>166</v>
      </c>
      <c r="C2745">
        <v>49</v>
      </c>
      <c r="D2745" t="s">
        <v>8071</v>
      </c>
      <c r="E2745" t="s">
        <v>8085</v>
      </c>
      <c r="F2745" t="s">
        <v>12</v>
      </c>
      <c r="G2745">
        <v>38</v>
      </c>
      <c r="H2745" s="1">
        <v>1026</v>
      </c>
      <c r="I2745">
        <v>37679</v>
      </c>
      <c r="J2745" s="1">
        <v>45</v>
      </c>
      <c r="K2745" t="s">
        <v>28</v>
      </c>
      <c r="L2745" t="s">
        <v>22</v>
      </c>
      <c r="M2745" t="s">
        <v>23</v>
      </c>
      <c r="N2745" s="1">
        <f xml:space="preserve"> ROUND((1 - _xlfn.PERCENTRANK.INC(customers[days_since_last_purchase],customers[[#This Row],[days_since_last_purchase]]))*4 +1,0)</f>
        <v>3</v>
      </c>
      <c r="O2745" s="1">
        <f>ROUND(_xlfn.PERCENTRANK.INC(customers[total_orders],customers[[#This Row],[total_orders]])*4+1,0)</f>
        <v>5</v>
      </c>
      <c r="P2745" s="1">
        <f>ROUND(_xlfn.PERCENTRANK.INC(customers[total_spend_usd],customers[[#This Row],[total_spend_usd]])*4+1,0)</f>
        <v>2</v>
      </c>
      <c r="Q2745" s="1">
        <v>352</v>
      </c>
      <c r="R2745" s="1" t="str">
        <f>_xlfn.XLOOKUP(Q2745,RFM[RFM Score],RFM[Client Segmentation])</f>
        <v>Potential Loyalist</v>
      </c>
    </row>
    <row r="2746" spans="1:18" x14ac:dyDescent="0.3">
      <c r="A2746" t="s">
        <v>2798</v>
      </c>
      <c r="B2746" t="s">
        <v>43</v>
      </c>
      <c r="C2746">
        <v>34</v>
      </c>
      <c r="D2746" t="s">
        <v>8070</v>
      </c>
      <c r="E2746" t="s">
        <v>8084</v>
      </c>
      <c r="F2746" t="s">
        <v>12</v>
      </c>
      <c r="G2746">
        <v>1</v>
      </c>
      <c r="H2746" s="1">
        <v>5136</v>
      </c>
      <c r="I2746">
        <v>5591</v>
      </c>
      <c r="J2746" s="1">
        <v>42</v>
      </c>
      <c r="K2746" t="s">
        <v>21</v>
      </c>
      <c r="L2746" t="s">
        <v>47</v>
      </c>
      <c r="M2746" t="s">
        <v>23</v>
      </c>
      <c r="N2746" s="1">
        <f xml:space="preserve"> ROUND((1 - _xlfn.PERCENTRANK.INC(customers[days_since_last_purchase],customers[[#This Row],[days_since_last_purchase]]))*4 +1,0)</f>
        <v>3</v>
      </c>
      <c r="O2746" s="1">
        <f>ROUND(_xlfn.PERCENTRANK.INC(customers[total_orders],customers[[#This Row],[total_orders]])*4+1,0)</f>
        <v>1</v>
      </c>
      <c r="P2746" s="1">
        <f>ROUND(_xlfn.PERCENTRANK.INC(customers[total_spend_usd],customers[[#This Row],[total_spend_usd]])*4+1,0)</f>
        <v>1</v>
      </c>
      <c r="Q2746" s="1">
        <v>311</v>
      </c>
      <c r="R2746" s="1" t="str">
        <f>_xlfn.XLOOKUP(Q2746,RFM[RFM Score],RFM[Client Segmentation])</f>
        <v>New Customer</v>
      </c>
    </row>
    <row r="2747" spans="1:18" x14ac:dyDescent="0.3">
      <c r="A2747" t="s">
        <v>2799</v>
      </c>
      <c r="B2747" t="s">
        <v>68</v>
      </c>
      <c r="C2747">
        <v>33</v>
      </c>
      <c r="D2747" t="s">
        <v>8070</v>
      </c>
      <c r="E2747" t="s">
        <v>8084</v>
      </c>
      <c r="F2747" t="s">
        <v>17</v>
      </c>
      <c r="G2747">
        <v>1</v>
      </c>
      <c r="H2747" s="1">
        <v>10212</v>
      </c>
      <c r="I2747">
        <v>9301</v>
      </c>
      <c r="J2747" s="1">
        <v>37</v>
      </c>
      <c r="K2747" t="s">
        <v>37</v>
      </c>
      <c r="L2747" t="s">
        <v>14</v>
      </c>
      <c r="M2747" t="s">
        <v>23</v>
      </c>
      <c r="N2747" s="1">
        <f xml:space="preserve"> ROUND((1 - _xlfn.PERCENTRANK.INC(customers[days_since_last_purchase],customers[[#This Row],[days_since_last_purchase]]))*4 +1,0)</f>
        <v>3</v>
      </c>
      <c r="O2747" s="1">
        <f>ROUND(_xlfn.PERCENTRANK.INC(customers[total_orders],customers[[#This Row],[total_orders]])*4+1,0)</f>
        <v>1</v>
      </c>
      <c r="P2747" s="1">
        <f>ROUND(_xlfn.PERCENTRANK.INC(customers[total_spend_usd],customers[[#This Row],[total_spend_usd]])*4+1,0)</f>
        <v>1</v>
      </c>
      <c r="Q2747" s="1">
        <v>311</v>
      </c>
      <c r="R2747" s="1" t="str">
        <f>_xlfn.XLOOKUP(Q2747,RFM[RFM Score],RFM[Client Segmentation])</f>
        <v>New Customer</v>
      </c>
    </row>
    <row r="2748" spans="1:18" x14ac:dyDescent="0.3">
      <c r="A2748" t="s">
        <v>2800</v>
      </c>
      <c r="B2748" t="s">
        <v>51</v>
      </c>
      <c r="C2748">
        <v>45</v>
      </c>
      <c r="D2748" t="s">
        <v>8071</v>
      </c>
      <c r="E2748" t="s">
        <v>8084</v>
      </c>
      <c r="F2748" t="s">
        <v>12</v>
      </c>
      <c r="G2748">
        <v>9</v>
      </c>
      <c r="H2748" s="1">
        <v>6109</v>
      </c>
      <c r="I2748">
        <v>53759</v>
      </c>
      <c r="J2748" s="1">
        <v>22</v>
      </c>
      <c r="K2748" t="s">
        <v>74</v>
      </c>
      <c r="L2748" t="s">
        <v>45</v>
      </c>
      <c r="M2748" t="s">
        <v>23</v>
      </c>
      <c r="N2748" s="1">
        <f xml:space="preserve"> ROUND((1 - _xlfn.PERCENTRANK.INC(customers[days_since_last_purchase],customers[[#This Row],[days_since_last_purchase]]))*4 +1,0)</f>
        <v>4</v>
      </c>
      <c r="O2748" s="1">
        <f>ROUND(_xlfn.PERCENTRANK.INC(customers[total_orders],customers[[#This Row],[total_orders]])*4+1,0)</f>
        <v>2</v>
      </c>
      <c r="P2748" s="1">
        <f>ROUND(_xlfn.PERCENTRANK.INC(customers[total_spend_usd],customers[[#This Row],[total_spend_usd]])*4+1,0)</f>
        <v>3</v>
      </c>
      <c r="Q2748" s="1">
        <v>423</v>
      </c>
      <c r="R2748" s="1" t="str">
        <f>_xlfn.XLOOKUP(Q2748,RFM[RFM Score],RFM[Client Segmentation])</f>
        <v>Potential Loyalist</v>
      </c>
    </row>
    <row r="2749" spans="1:18" x14ac:dyDescent="0.3">
      <c r="A2749" t="s">
        <v>2801</v>
      </c>
      <c r="B2749" t="s">
        <v>214</v>
      </c>
      <c r="C2749">
        <v>44</v>
      </c>
      <c r="D2749" t="s">
        <v>8068</v>
      </c>
      <c r="E2749" t="s">
        <v>8087</v>
      </c>
      <c r="F2749" t="s">
        <v>17</v>
      </c>
      <c r="G2749">
        <v>7</v>
      </c>
      <c r="H2749" s="1">
        <v>4231</v>
      </c>
      <c r="I2749">
        <v>33188</v>
      </c>
      <c r="J2749" s="1">
        <v>23</v>
      </c>
      <c r="K2749" t="s">
        <v>13</v>
      </c>
      <c r="L2749" t="s">
        <v>45</v>
      </c>
      <c r="M2749" t="s">
        <v>23</v>
      </c>
      <c r="N2749" s="1">
        <f xml:space="preserve"> ROUND((1 - _xlfn.PERCENTRANK.INC(customers[days_since_last_purchase],customers[[#This Row],[days_since_last_purchase]]))*4 +1,0)</f>
        <v>4</v>
      </c>
      <c r="O2749" s="1">
        <f>ROUND(_xlfn.PERCENTRANK.INC(customers[total_orders],customers[[#This Row],[total_orders]])*4+1,0)</f>
        <v>2</v>
      </c>
      <c r="P2749" s="1">
        <f>ROUND(_xlfn.PERCENTRANK.INC(customers[total_spend_usd],customers[[#This Row],[total_spend_usd]])*4+1,0)</f>
        <v>2</v>
      </c>
      <c r="Q2749" s="1">
        <v>422</v>
      </c>
      <c r="R2749" s="1" t="str">
        <f>_xlfn.XLOOKUP(Q2749,RFM[RFM Score],RFM[Client Segmentation])</f>
        <v>New Customer</v>
      </c>
    </row>
    <row r="2750" spans="1:18" x14ac:dyDescent="0.3">
      <c r="A2750" t="s">
        <v>2802</v>
      </c>
      <c r="B2750" t="s">
        <v>27</v>
      </c>
      <c r="C2750">
        <v>45</v>
      </c>
      <c r="D2750" t="s">
        <v>8071</v>
      </c>
      <c r="E2750" t="s">
        <v>8084</v>
      </c>
      <c r="F2750" t="s">
        <v>17</v>
      </c>
      <c r="G2750">
        <v>10</v>
      </c>
      <c r="H2750" s="1">
        <v>10855</v>
      </c>
      <c r="I2750">
        <v>112014</v>
      </c>
      <c r="J2750" s="1">
        <v>8</v>
      </c>
      <c r="K2750" t="s">
        <v>25</v>
      </c>
      <c r="L2750" t="s">
        <v>34</v>
      </c>
      <c r="M2750" t="s">
        <v>15</v>
      </c>
      <c r="N2750" s="1">
        <f xml:space="preserve"> ROUND((1 - _xlfn.PERCENTRANK.INC(customers[days_since_last_purchase],customers[[#This Row],[days_since_last_purchase]]))*4 +1,0)</f>
        <v>4</v>
      </c>
      <c r="O2750" s="1">
        <f>ROUND(_xlfn.PERCENTRANK.INC(customers[total_orders],customers[[#This Row],[total_orders]])*4+1,0)</f>
        <v>3</v>
      </c>
      <c r="P2750" s="1">
        <f>ROUND(_xlfn.PERCENTRANK.INC(customers[total_spend_usd],customers[[#This Row],[total_spend_usd]])*4+1,0)</f>
        <v>4</v>
      </c>
      <c r="Q2750" s="1">
        <v>434</v>
      </c>
      <c r="R2750" s="1" t="str">
        <f>_xlfn.XLOOKUP(Q2750,RFM[RFM Score],RFM[Client Segmentation])</f>
        <v>Need Attention</v>
      </c>
    </row>
    <row r="2751" spans="1:18" x14ac:dyDescent="0.3">
      <c r="A2751" t="s">
        <v>2803</v>
      </c>
      <c r="B2751" t="s">
        <v>68</v>
      </c>
      <c r="C2751">
        <v>30</v>
      </c>
      <c r="D2751" t="s">
        <v>8070</v>
      </c>
      <c r="E2751" t="s">
        <v>8084</v>
      </c>
      <c r="F2751" t="s">
        <v>12</v>
      </c>
      <c r="G2751">
        <v>12</v>
      </c>
      <c r="H2751" s="1">
        <v>11685</v>
      </c>
      <c r="I2751">
        <v>140593</v>
      </c>
      <c r="J2751" s="1">
        <v>37</v>
      </c>
      <c r="K2751" t="s">
        <v>28</v>
      </c>
      <c r="L2751" t="s">
        <v>14</v>
      </c>
      <c r="M2751" t="s">
        <v>15</v>
      </c>
      <c r="N2751" s="1">
        <f xml:space="preserve"> ROUND((1 - _xlfn.PERCENTRANK.INC(customers[days_since_last_purchase],customers[[#This Row],[days_since_last_purchase]]))*4 +1,0)</f>
        <v>3</v>
      </c>
      <c r="O2751" s="1">
        <f>ROUND(_xlfn.PERCENTRANK.INC(customers[total_orders],customers[[#This Row],[total_orders]])*4+1,0)</f>
        <v>3</v>
      </c>
      <c r="P2751" s="1">
        <f>ROUND(_xlfn.PERCENTRANK.INC(customers[total_spend_usd],customers[[#This Row],[total_spend_usd]])*4+1,0)</f>
        <v>4</v>
      </c>
      <c r="Q2751" s="1">
        <v>334</v>
      </c>
      <c r="R2751" s="1" t="str">
        <f>_xlfn.XLOOKUP(Q2751,RFM[RFM Score],RFM[Client Segmentation])</f>
        <v>Need Attention</v>
      </c>
    </row>
    <row r="2752" spans="1:18" x14ac:dyDescent="0.3">
      <c r="A2752" t="s">
        <v>2804</v>
      </c>
      <c r="B2752" t="s">
        <v>96</v>
      </c>
      <c r="C2752">
        <v>23</v>
      </c>
      <c r="D2752" t="s">
        <v>8069</v>
      </c>
      <c r="E2752" t="s">
        <v>8084</v>
      </c>
      <c r="F2752" t="s">
        <v>12</v>
      </c>
      <c r="G2752">
        <v>40</v>
      </c>
      <c r="H2752" s="1">
        <v>23216</v>
      </c>
      <c r="I2752">
        <v>840908</v>
      </c>
      <c r="J2752" s="1">
        <v>26</v>
      </c>
      <c r="K2752" t="s">
        <v>98</v>
      </c>
      <c r="L2752" t="s">
        <v>45</v>
      </c>
      <c r="M2752" t="s">
        <v>23</v>
      </c>
      <c r="N2752" s="1">
        <f xml:space="preserve"> ROUND((1 - _xlfn.PERCENTRANK.INC(customers[days_since_last_purchase],customers[[#This Row],[days_since_last_purchase]]))*4 +1,0)</f>
        <v>4</v>
      </c>
      <c r="O2752" s="1">
        <f>ROUND(_xlfn.PERCENTRANK.INC(customers[total_orders],customers[[#This Row],[total_orders]])*4+1,0)</f>
        <v>5</v>
      </c>
      <c r="P2752" s="1">
        <f>ROUND(_xlfn.PERCENTRANK.INC(customers[total_spend_usd],customers[[#This Row],[total_spend_usd]])*4+1,0)</f>
        <v>5</v>
      </c>
      <c r="Q2752" s="1">
        <v>455</v>
      </c>
      <c r="R2752" s="1" t="str">
        <f>_xlfn.XLOOKUP(Q2752,RFM[RFM Score],RFM[Client Segmentation])</f>
        <v>Champion</v>
      </c>
    </row>
    <row r="2753" spans="1:18" x14ac:dyDescent="0.3">
      <c r="A2753" t="s">
        <v>2805</v>
      </c>
      <c r="B2753" t="s">
        <v>107</v>
      </c>
      <c r="C2753">
        <v>45</v>
      </c>
      <c r="D2753" t="s">
        <v>8071</v>
      </c>
      <c r="E2753" t="s">
        <v>8084</v>
      </c>
      <c r="F2753" t="s">
        <v>12</v>
      </c>
      <c r="G2753">
        <v>9</v>
      </c>
      <c r="H2753" s="1">
        <v>2655</v>
      </c>
      <c r="I2753">
        <v>21162</v>
      </c>
      <c r="J2753" s="1">
        <v>47</v>
      </c>
      <c r="K2753" t="s">
        <v>21</v>
      </c>
      <c r="L2753" t="s">
        <v>22</v>
      </c>
      <c r="M2753" t="s">
        <v>23</v>
      </c>
      <c r="N2753" s="1">
        <f xml:space="preserve"> ROUND((1 - _xlfn.PERCENTRANK.INC(customers[days_since_last_purchase],customers[[#This Row],[days_since_last_purchase]]))*4 +1,0)</f>
        <v>3</v>
      </c>
      <c r="O2753" s="1">
        <f>ROUND(_xlfn.PERCENTRANK.INC(customers[total_orders],customers[[#This Row],[total_orders]])*4+1,0)</f>
        <v>2</v>
      </c>
      <c r="P2753" s="1">
        <f>ROUND(_xlfn.PERCENTRANK.INC(customers[total_spend_usd],customers[[#This Row],[total_spend_usd]])*4+1,0)</f>
        <v>2</v>
      </c>
      <c r="Q2753" s="1">
        <v>322</v>
      </c>
      <c r="R2753" s="1" t="str">
        <f>_xlfn.XLOOKUP(Q2753,RFM[RFM Score],RFM[Client Segmentation])</f>
        <v>Hibernating</v>
      </c>
    </row>
    <row r="2754" spans="1:18" x14ac:dyDescent="0.3">
      <c r="A2754" t="s">
        <v>2806</v>
      </c>
      <c r="B2754" t="s">
        <v>11</v>
      </c>
      <c r="C2754">
        <v>33</v>
      </c>
      <c r="D2754" t="s">
        <v>8070</v>
      </c>
      <c r="E2754" t="s">
        <v>8084</v>
      </c>
      <c r="F2754" t="s">
        <v>17</v>
      </c>
      <c r="G2754">
        <v>51</v>
      </c>
      <c r="H2754" s="1">
        <v>12396</v>
      </c>
      <c r="I2754">
        <v>619836</v>
      </c>
      <c r="J2754" s="1">
        <v>26</v>
      </c>
      <c r="K2754" t="s">
        <v>52</v>
      </c>
      <c r="L2754" t="s">
        <v>45</v>
      </c>
      <c r="M2754" t="s">
        <v>23</v>
      </c>
      <c r="N2754" s="1">
        <f xml:space="preserve"> ROUND((1 - _xlfn.PERCENTRANK.INC(customers[days_since_last_purchase],customers[[#This Row],[days_since_last_purchase]]))*4 +1,0)</f>
        <v>4</v>
      </c>
      <c r="O2754" s="1">
        <f>ROUND(_xlfn.PERCENTRANK.INC(customers[total_orders],customers[[#This Row],[total_orders]])*4+1,0)</f>
        <v>5</v>
      </c>
      <c r="P2754" s="1">
        <f>ROUND(_xlfn.PERCENTRANK.INC(customers[total_spend_usd],customers[[#This Row],[total_spend_usd]])*4+1,0)</f>
        <v>5</v>
      </c>
      <c r="Q2754" s="1">
        <v>455</v>
      </c>
      <c r="R2754" s="1" t="str">
        <f>_xlfn.XLOOKUP(Q2754,RFM[RFM Score],RFM[Client Segmentation])</f>
        <v>Champion</v>
      </c>
    </row>
    <row r="2755" spans="1:18" x14ac:dyDescent="0.3">
      <c r="A2755" t="s">
        <v>2807</v>
      </c>
      <c r="B2755" t="s">
        <v>11</v>
      </c>
      <c r="C2755">
        <v>52</v>
      </c>
      <c r="D2755" t="s">
        <v>8071</v>
      </c>
      <c r="E2755" t="s">
        <v>8087</v>
      </c>
      <c r="F2755" t="s">
        <v>17</v>
      </c>
      <c r="G2755">
        <v>9</v>
      </c>
      <c r="H2755" s="1">
        <v>20583</v>
      </c>
      <c r="I2755">
        <v>181875</v>
      </c>
      <c r="J2755" s="1">
        <v>10</v>
      </c>
      <c r="K2755" t="s">
        <v>37</v>
      </c>
      <c r="L2755" t="s">
        <v>34</v>
      </c>
      <c r="M2755" t="s">
        <v>15</v>
      </c>
      <c r="N2755" s="1">
        <f xml:space="preserve"> ROUND((1 - _xlfn.PERCENTRANK.INC(customers[days_since_last_purchase],customers[[#This Row],[days_since_last_purchase]]))*4 +1,0)</f>
        <v>4</v>
      </c>
      <c r="O2755" s="1">
        <f>ROUND(_xlfn.PERCENTRANK.INC(customers[total_orders],customers[[#This Row],[total_orders]])*4+1,0)</f>
        <v>2</v>
      </c>
      <c r="P2755" s="1">
        <f>ROUND(_xlfn.PERCENTRANK.INC(customers[total_spend_usd],customers[[#This Row],[total_spend_usd]])*4+1,0)</f>
        <v>4</v>
      </c>
      <c r="Q2755" s="1">
        <v>424</v>
      </c>
      <c r="R2755" s="1" t="str">
        <f>_xlfn.XLOOKUP(Q2755,RFM[RFM Score],RFM[Client Segmentation])</f>
        <v>Promising</v>
      </c>
    </row>
    <row r="2756" spans="1:18" x14ac:dyDescent="0.3">
      <c r="A2756" t="s">
        <v>2808</v>
      </c>
      <c r="B2756" t="s">
        <v>43</v>
      </c>
      <c r="C2756">
        <v>35</v>
      </c>
      <c r="D2756" t="s">
        <v>8068</v>
      </c>
      <c r="E2756" t="s">
        <v>8087</v>
      </c>
      <c r="F2756" t="s">
        <v>17</v>
      </c>
      <c r="G2756">
        <v>21</v>
      </c>
      <c r="H2756" s="1">
        <v>5326</v>
      </c>
      <c r="I2756">
        <v>98019</v>
      </c>
      <c r="J2756" s="1">
        <v>6</v>
      </c>
      <c r="K2756" t="s">
        <v>25</v>
      </c>
      <c r="L2756" t="s">
        <v>19</v>
      </c>
      <c r="M2756" t="s">
        <v>23</v>
      </c>
      <c r="N2756" s="1">
        <f xml:space="preserve"> ROUND((1 - _xlfn.PERCENTRANK.INC(customers[days_since_last_purchase],customers[[#This Row],[days_since_last_purchase]]))*4 +1,0)</f>
        <v>5</v>
      </c>
      <c r="O2756" s="1">
        <f>ROUND(_xlfn.PERCENTRANK.INC(customers[total_orders],customers[[#This Row],[total_orders]])*4+1,0)</f>
        <v>4</v>
      </c>
      <c r="P2756" s="1">
        <f>ROUND(_xlfn.PERCENTRANK.INC(customers[total_spend_usd],customers[[#This Row],[total_spend_usd]])*4+1,0)</f>
        <v>3</v>
      </c>
      <c r="Q2756" s="1">
        <v>543</v>
      </c>
      <c r="R2756" s="1" t="str">
        <f>_xlfn.XLOOKUP(Q2756,RFM[RFM Score],RFM[Client Segmentation])</f>
        <v>Loyal Customer</v>
      </c>
    </row>
    <row r="2757" spans="1:18" x14ac:dyDescent="0.3">
      <c r="A2757" t="s">
        <v>2809</v>
      </c>
      <c r="B2757" t="s">
        <v>11</v>
      </c>
      <c r="C2757">
        <v>24</v>
      </c>
      <c r="D2757" t="s">
        <v>8069</v>
      </c>
      <c r="E2757" t="s">
        <v>8084</v>
      </c>
      <c r="F2757" t="s">
        <v>12</v>
      </c>
      <c r="G2757">
        <v>4</v>
      </c>
      <c r="H2757" s="1">
        <v>6048</v>
      </c>
      <c r="I2757">
        <v>26232</v>
      </c>
      <c r="J2757" s="1">
        <v>24</v>
      </c>
      <c r="K2757" t="s">
        <v>28</v>
      </c>
      <c r="L2757" t="s">
        <v>14</v>
      </c>
      <c r="M2757" t="s">
        <v>15</v>
      </c>
      <c r="N2757" s="1">
        <f xml:space="preserve"> ROUND((1 - _xlfn.PERCENTRANK.INC(customers[days_since_last_purchase],customers[[#This Row],[days_since_last_purchase]]))*4 +1,0)</f>
        <v>4</v>
      </c>
      <c r="O2757" s="1">
        <f>ROUND(_xlfn.PERCENTRANK.INC(customers[total_orders],customers[[#This Row],[total_orders]])*4+1,0)</f>
        <v>2</v>
      </c>
      <c r="P2757" s="1">
        <f>ROUND(_xlfn.PERCENTRANK.INC(customers[total_spend_usd],customers[[#This Row],[total_spend_usd]])*4+1,0)</f>
        <v>2</v>
      </c>
      <c r="Q2757" s="1">
        <v>422</v>
      </c>
      <c r="R2757" s="1" t="str">
        <f>_xlfn.XLOOKUP(Q2757,RFM[RFM Score],RFM[Client Segmentation])</f>
        <v>New Customer</v>
      </c>
    </row>
    <row r="2758" spans="1:18" x14ac:dyDescent="0.3">
      <c r="A2758" t="s">
        <v>2810</v>
      </c>
      <c r="B2758" t="s">
        <v>11</v>
      </c>
      <c r="C2758">
        <v>28</v>
      </c>
      <c r="D2758" t="s">
        <v>8070</v>
      </c>
      <c r="E2758" t="s">
        <v>8084</v>
      </c>
      <c r="F2758" t="s">
        <v>17</v>
      </c>
      <c r="G2758">
        <v>11</v>
      </c>
      <c r="H2758" s="1">
        <v>413</v>
      </c>
      <c r="I2758">
        <v>46564</v>
      </c>
      <c r="J2758" s="1">
        <v>65</v>
      </c>
      <c r="K2758" t="s">
        <v>25</v>
      </c>
      <c r="L2758" t="s">
        <v>34</v>
      </c>
      <c r="M2758" t="s">
        <v>23</v>
      </c>
      <c r="N2758" s="1">
        <f xml:space="preserve"> ROUND((1 - _xlfn.PERCENTRANK.INC(customers[days_since_last_purchase],customers[[#This Row],[days_since_last_purchase]]))*4 +1,0)</f>
        <v>2</v>
      </c>
      <c r="O2758" s="1">
        <f>ROUND(_xlfn.PERCENTRANK.INC(customers[total_orders],customers[[#This Row],[total_orders]])*4+1,0)</f>
        <v>3</v>
      </c>
      <c r="P2758" s="1">
        <f>ROUND(_xlfn.PERCENTRANK.INC(customers[total_spend_usd],customers[[#This Row],[total_spend_usd]])*4+1,0)</f>
        <v>3</v>
      </c>
      <c r="Q2758" s="1">
        <v>233</v>
      </c>
      <c r="R2758" s="1" t="str">
        <f>_xlfn.XLOOKUP(Q2758,RFM[RFM Score],RFM[Client Segmentation])</f>
        <v>Hibernating</v>
      </c>
    </row>
    <row r="2759" spans="1:18" x14ac:dyDescent="0.3">
      <c r="A2759" t="s">
        <v>2811</v>
      </c>
      <c r="B2759" t="s">
        <v>68</v>
      </c>
      <c r="C2759">
        <v>40</v>
      </c>
      <c r="D2759" t="s">
        <v>8068</v>
      </c>
      <c r="E2759" t="s">
        <v>8084</v>
      </c>
      <c r="F2759" t="s">
        <v>12</v>
      </c>
      <c r="G2759">
        <v>43</v>
      </c>
      <c r="H2759" s="1">
        <v>3921</v>
      </c>
      <c r="I2759">
        <v>152018</v>
      </c>
      <c r="J2759" s="1">
        <v>103</v>
      </c>
      <c r="K2759" t="s">
        <v>25</v>
      </c>
      <c r="L2759" t="s">
        <v>34</v>
      </c>
      <c r="M2759" t="s">
        <v>15</v>
      </c>
      <c r="N2759" s="1">
        <f xml:space="preserve"> ROUND((1 - _xlfn.PERCENTRANK.INC(customers[days_since_last_purchase],customers[[#This Row],[days_since_last_purchase]]))*4 +1,0)</f>
        <v>2</v>
      </c>
      <c r="O2759" s="1">
        <f>ROUND(_xlfn.PERCENTRANK.INC(customers[total_orders],customers[[#This Row],[total_orders]])*4+1,0)</f>
        <v>5</v>
      </c>
      <c r="P2759" s="1">
        <f>ROUND(_xlfn.PERCENTRANK.INC(customers[total_spend_usd],customers[[#This Row],[total_spend_usd]])*4+1,0)</f>
        <v>4</v>
      </c>
      <c r="Q2759" s="1">
        <v>254</v>
      </c>
      <c r="R2759" s="1" t="str">
        <f>_xlfn.XLOOKUP(Q2759,RFM[RFM Score],RFM[Client Segmentation])</f>
        <v>At Risk</v>
      </c>
    </row>
    <row r="2760" spans="1:18" x14ac:dyDescent="0.3">
      <c r="A2760" t="s">
        <v>2812</v>
      </c>
      <c r="B2760" t="s">
        <v>43</v>
      </c>
      <c r="C2760">
        <v>43</v>
      </c>
      <c r="D2760" t="s">
        <v>8068</v>
      </c>
      <c r="E2760" t="s">
        <v>8084</v>
      </c>
      <c r="F2760" t="s">
        <v>12</v>
      </c>
      <c r="G2760">
        <v>7</v>
      </c>
      <c r="H2760" s="1">
        <v>2787</v>
      </c>
      <c r="I2760">
        <v>197433</v>
      </c>
      <c r="J2760" s="1">
        <v>68</v>
      </c>
      <c r="K2760" t="s">
        <v>31</v>
      </c>
      <c r="L2760" t="s">
        <v>14</v>
      </c>
      <c r="M2760" t="s">
        <v>23</v>
      </c>
      <c r="N2760" s="1">
        <f xml:space="preserve"> ROUND((1 - _xlfn.PERCENTRANK.INC(customers[days_since_last_purchase],customers[[#This Row],[days_since_last_purchase]]))*4 +1,0)</f>
        <v>2</v>
      </c>
      <c r="O2760" s="1">
        <f>ROUND(_xlfn.PERCENTRANK.INC(customers[total_orders],customers[[#This Row],[total_orders]])*4+1,0)</f>
        <v>2</v>
      </c>
      <c r="P2760" s="1">
        <f>ROUND(_xlfn.PERCENTRANK.INC(customers[total_spend_usd],customers[[#This Row],[total_spend_usd]])*4+1,0)</f>
        <v>4</v>
      </c>
      <c r="Q2760" s="1">
        <v>224</v>
      </c>
      <c r="R2760" s="1" t="str">
        <f>_xlfn.XLOOKUP(Q2760,RFM[RFM Score],RFM[Client Segmentation])</f>
        <v>At Risk</v>
      </c>
    </row>
    <row r="2761" spans="1:18" x14ac:dyDescent="0.3">
      <c r="A2761" t="s">
        <v>2813</v>
      </c>
      <c r="B2761" t="s">
        <v>11</v>
      </c>
      <c r="C2761">
        <v>39</v>
      </c>
      <c r="D2761" t="s">
        <v>8068</v>
      </c>
      <c r="E2761" t="s">
        <v>8087</v>
      </c>
      <c r="F2761" t="s">
        <v>12</v>
      </c>
      <c r="G2761">
        <v>9</v>
      </c>
      <c r="H2761" s="1">
        <v>9612</v>
      </c>
      <c r="I2761">
        <v>9696</v>
      </c>
      <c r="J2761" s="1">
        <v>111</v>
      </c>
      <c r="K2761" t="s">
        <v>37</v>
      </c>
      <c r="L2761" t="s">
        <v>45</v>
      </c>
      <c r="M2761" t="s">
        <v>23</v>
      </c>
      <c r="N2761" s="1">
        <f xml:space="preserve"> ROUND((1 - _xlfn.PERCENTRANK.INC(customers[days_since_last_purchase],customers[[#This Row],[days_since_last_purchase]]))*4 +1,0)</f>
        <v>2</v>
      </c>
      <c r="O2761" s="1">
        <f>ROUND(_xlfn.PERCENTRANK.INC(customers[total_orders],customers[[#This Row],[total_orders]])*4+1,0)</f>
        <v>2</v>
      </c>
      <c r="P2761" s="1">
        <f>ROUND(_xlfn.PERCENTRANK.INC(customers[total_spend_usd],customers[[#This Row],[total_spend_usd]])*4+1,0)</f>
        <v>1</v>
      </c>
      <c r="Q2761" s="1">
        <v>221</v>
      </c>
      <c r="R2761" s="1" t="str">
        <f>_xlfn.XLOOKUP(Q2761,RFM[RFM Score],RFM[Client Segmentation])</f>
        <v>About To Sleep</v>
      </c>
    </row>
    <row r="2762" spans="1:18" x14ac:dyDescent="0.3">
      <c r="A2762" t="s">
        <v>2814</v>
      </c>
      <c r="B2762" t="s">
        <v>33</v>
      </c>
      <c r="C2762">
        <v>56</v>
      </c>
      <c r="D2762" t="s">
        <v>8072</v>
      </c>
      <c r="E2762" t="s">
        <v>8087</v>
      </c>
      <c r="F2762" t="s">
        <v>17</v>
      </c>
      <c r="G2762">
        <v>25</v>
      </c>
      <c r="H2762" s="1">
        <v>3598</v>
      </c>
      <c r="I2762">
        <v>100662</v>
      </c>
      <c r="J2762" s="1">
        <v>7</v>
      </c>
      <c r="K2762" t="s">
        <v>21</v>
      </c>
      <c r="L2762" t="s">
        <v>45</v>
      </c>
      <c r="M2762" t="s">
        <v>23</v>
      </c>
      <c r="N2762" s="1">
        <f xml:space="preserve"> ROUND((1 - _xlfn.PERCENTRANK.INC(customers[days_since_last_purchase],customers[[#This Row],[days_since_last_purchase]]))*4 +1,0)</f>
        <v>5</v>
      </c>
      <c r="O2762" s="1">
        <f>ROUND(_xlfn.PERCENTRANK.INC(customers[total_orders],customers[[#This Row],[total_orders]])*4+1,0)</f>
        <v>4</v>
      </c>
      <c r="P2762" s="1">
        <f>ROUND(_xlfn.PERCENTRANK.INC(customers[total_spend_usd],customers[[#This Row],[total_spend_usd]])*4+1,0)</f>
        <v>3</v>
      </c>
      <c r="Q2762" s="1">
        <v>543</v>
      </c>
      <c r="R2762" s="1" t="str">
        <f>_xlfn.XLOOKUP(Q2762,RFM[RFM Score],RFM[Client Segmentation])</f>
        <v>Loyal Customer</v>
      </c>
    </row>
    <row r="2763" spans="1:18" x14ac:dyDescent="0.3">
      <c r="A2763" t="s">
        <v>2815</v>
      </c>
      <c r="B2763" t="s">
        <v>49</v>
      </c>
      <c r="C2763">
        <v>28</v>
      </c>
      <c r="D2763" t="s">
        <v>8070</v>
      </c>
      <c r="E2763" t="s">
        <v>8087</v>
      </c>
      <c r="F2763" t="s">
        <v>12</v>
      </c>
      <c r="G2763">
        <v>2</v>
      </c>
      <c r="H2763" s="1">
        <v>2366</v>
      </c>
      <c r="I2763">
        <v>4739</v>
      </c>
      <c r="J2763" s="1">
        <v>38</v>
      </c>
      <c r="K2763" t="s">
        <v>98</v>
      </c>
      <c r="L2763" t="s">
        <v>45</v>
      </c>
      <c r="M2763" t="s">
        <v>23</v>
      </c>
      <c r="N2763" s="1">
        <f xml:space="preserve"> ROUND((1 - _xlfn.PERCENTRANK.INC(customers[days_since_last_purchase],customers[[#This Row],[days_since_last_purchase]]))*4 +1,0)</f>
        <v>3</v>
      </c>
      <c r="O2763" s="1">
        <f>ROUND(_xlfn.PERCENTRANK.INC(customers[total_orders],customers[[#This Row],[total_orders]])*4+1,0)</f>
        <v>1</v>
      </c>
      <c r="P2763" s="1">
        <f>ROUND(_xlfn.PERCENTRANK.INC(customers[total_spend_usd],customers[[#This Row],[total_spend_usd]])*4+1,0)</f>
        <v>1</v>
      </c>
      <c r="Q2763" s="1">
        <v>311</v>
      </c>
      <c r="R2763" s="1" t="str">
        <f>_xlfn.XLOOKUP(Q2763,RFM[RFM Score],RFM[Client Segmentation])</f>
        <v>New Customer</v>
      </c>
    </row>
    <row r="2764" spans="1:18" x14ac:dyDescent="0.3">
      <c r="A2764" t="s">
        <v>2816</v>
      </c>
      <c r="B2764" t="s">
        <v>11</v>
      </c>
      <c r="C2764">
        <v>36</v>
      </c>
      <c r="D2764" t="s">
        <v>8068</v>
      </c>
      <c r="E2764" t="s">
        <v>8084</v>
      </c>
      <c r="F2764" t="s">
        <v>12</v>
      </c>
      <c r="G2764">
        <v>8</v>
      </c>
      <c r="H2764" s="1">
        <v>8252</v>
      </c>
      <c r="I2764">
        <v>56209</v>
      </c>
      <c r="J2764" s="1">
        <v>1</v>
      </c>
      <c r="K2764" t="s">
        <v>28</v>
      </c>
      <c r="L2764" t="s">
        <v>22</v>
      </c>
      <c r="M2764" t="s">
        <v>23</v>
      </c>
      <c r="N2764" s="1">
        <f xml:space="preserve"> ROUND((1 - _xlfn.PERCENTRANK.INC(customers[days_since_last_purchase],customers[[#This Row],[days_since_last_purchase]]))*4 +1,0)</f>
        <v>5</v>
      </c>
      <c r="O2764" s="1">
        <f>ROUND(_xlfn.PERCENTRANK.INC(customers[total_orders],customers[[#This Row],[total_orders]])*4+1,0)</f>
        <v>2</v>
      </c>
      <c r="P2764" s="1">
        <f>ROUND(_xlfn.PERCENTRANK.INC(customers[total_spend_usd],customers[[#This Row],[total_spend_usd]])*4+1,0)</f>
        <v>3</v>
      </c>
      <c r="Q2764" s="1">
        <v>523</v>
      </c>
      <c r="R2764" s="1" t="str">
        <f>_xlfn.XLOOKUP(Q2764,RFM[RFM Score],RFM[Client Segmentation])</f>
        <v>Promising</v>
      </c>
    </row>
    <row r="2765" spans="1:18" x14ac:dyDescent="0.3">
      <c r="A2765" t="s">
        <v>2817</v>
      </c>
      <c r="B2765" t="s">
        <v>36</v>
      </c>
      <c r="C2765">
        <v>34</v>
      </c>
      <c r="D2765" t="s">
        <v>8070</v>
      </c>
      <c r="E2765" t="s">
        <v>8087</v>
      </c>
      <c r="F2765" t="s">
        <v>17</v>
      </c>
      <c r="G2765">
        <v>1</v>
      </c>
      <c r="H2765" s="1">
        <v>1302</v>
      </c>
      <c r="I2765">
        <v>14336</v>
      </c>
      <c r="J2765" s="1">
        <v>109</v>
      </c>
      <c r="K2765" t="s">
        <v>28</v>
      </c>
      <c r="L2765" t="s">
        <v>22</v>
      </c>
      <c r="M2765" t="s">
        <v>15</v>
      </c>
      <c r="N2765" s="1">
        <f xml:space="preserve"> ROUND((1 - _xlfn.PERCENTRANK.INC(customers[days_since_last_purchase],customers[[#This Row],[days_since_last_purchase]]))*4 +1,0)</f>
        <v>2</v>
      </c>
      <c r="O2765" s="1">
        <f>ROUND(_xlfn.PERCENTRANK.INC(customers[total_orders],customers[[#This Row],[total_orders]])*4+1,0)</f>
        <v>1</v>
      </c>
      <c r="P2765" s="1">
        <f>ROUND(_xlfn.PERCENTRANK.INC(customers[total_spend_usd],customers[[#This Row],[total_spend_usd]])*4+1,0)</f>
        <v>2</v>
      </c>
      <c r="Q2765" s="1">
        <v>212</v>
      </c>
      <c r="R2765" s="1" t="str">
        <f>_xlfn.XLOOKUP(Q2765,RFM[RFM Score],RFM[Client Segmentation])</f>
        <v>Hibernating</v>
      </c>
    </row>
    <row r="2766" spans="1:18" x14ac:dyDescent="0.3">
      <c r="A2766" t="s">
        <v>2818</v>
      </c>
      <c r="B2766" t="s">
        <v>49</v>
      </c>
      <c r="C2766">
        <v>53</v>
      </c>
      <c r="D2766" t="s">
        <v>8071</v>
      </c>
      <c r="E2766" t="s">
        <v>8087</v>
      </c>
      <c r="F2766" t="s">
        <v>17</v>
      </c>
      <c r="G2766">
        <v>6</v>
      </c>
      <c r="H2766" s="1">
        <v>10272</v>
      </c>
      <c r="I2766">
        <v>58016</v>
      </c>
      <c r="J2766" s="1">
        <v>57</v>
      </c>
      <c r="K2766" t="s">
        <v>28</v>
      </c>
      <c r="L2766" t="s">
        <v>14</v>
      </c>
      <c r="M2766" t="s">
        <v>23</v>
      </c>
      <c r="N2766" s="1">
        <f xml:space="preserve"> ROUND((1 - _xlfn.PERCENTRANK.INC(customers[days_since_last_purchase],customers[[#This Row],[days_since_last_purchase]]))*4 +1,0)</f>
        <v>3</v>
      </c>
      <c r="O2766" s="1">
        <f>ROUND(_xlfn.PERCENTRANK.INC(customers[total_orders],customers[[#This Row],[total_orders]])*4+1,0)</f>
        <v>2</v>
      </c>
      <c r="P2766" s="1">
        <f>ROUND(_xlfn.PERCENTRANK.INC(customers[total_spend_usd],customers[[#This Row],[total_spend_usd]])*4+1,0)</f>
        <v>3</v>
      </c>
      <c r="Q2766" s="1">
        <v>323</v>
      </c>
      <c r="R2766" s="1" t="str">
        <f>_xlfn.XLOOKUP(Q2766,RFM[RFM Score],RFM[Client Segmentation])</f>
        <v>Potential Loyalist</v>
      </c>
    </row>
    <row r="2767" spans="1:18" x14ac:dyDescent="0.3">
      <c r="A2767" t="s">
        <v>2819</v>
      </c>
      <c r="B2767" t="s">
        <v>11</v>
      </c>
      <c r="C2767">
        <v>25</v>
      </c>
      <c r="D2767" t="s">
        <v>8070</v>
      </c>
      <c r="E2767" t="s">
        <v>8087</v>
      </c>
      <c r="F2767" t="s">
        <v>12</v>
      </c>
      <c r="G2767">
        <v>9</v>
      </c>
      <c r="H2767" s="1">
        <v>378</v>
      </c>
      <c r="I2767">
        <v>36749</v>
      </c>
      <c r="J2767" s="1">
        <v>34</v>
      </c>
      <c r="K2767" t="s">
        <v>28</v>
      </c>
      <c r="L2767" t="s">
        <v>47</v>
      </c>
      <c r="M2767" t="s">
        <v>15</v>
      </c>
      <c r="N2767" s="1">
        <f xml:space="preserve"> ROUND((1 - _xlfn.PERCENTRANK.INC(customers[days_since_last_purchase],customers[[#This Row],[days_since_last_purchase]]))*4 +1,0)</f>
        <v>3</v>
      </c>
      <c r="O2767" s="1">
        <f>ROUND(_xlfn.PERCENTRANK.INC(customers[total_orders],customers[[#This Row],[total_orders]])*4+1,0)</f>
        <v>2</v>
      </c>
      <c r="P2767" s="1">
        <f>ROUND(_xlfn.PERCENTRANK.INC(customers[total_spend_usd],customers[[#This Row],[total_spend_usd]])*4+1,0)</f>
        <v>2</v>
      </c>
      <c r="Q2767" s="1">
        <v>322</v>
      </c>
      <c r="R2767" s="1" t="str">
        <f>_xlfn.XLOOKUP(Q2767,RFM[RFM Score],RFM[Client Segmentation])</f>
        <v>Hibernating</v>
      </c>
    </row>
    <row r="2768" spans="1:18" x14ac:dyDescent="0.3">
      <c r="A2768" t="s">
        <v>2820</v>
      </c>
      <c r="B2768" t="s">
        <v>173</v>
      </c>
      <c r="C2768">
        <v>25</v>
      </c>
      <c r="D2768" t="s">
        <v>8070</v>
      </c>
      <c r="E2768" t="s">
        <v>8087</v>
      </c>
      <c r="F2768" t="s">
        <v>12</v>
      </c>
      <c r="G2768">
        <v>10</v>
      </c>
      <c r="H2768" s="1">
        <v>5825</v>
      </c>
      <c r="I2768">
        <v>57007</v>
      </c>
      <c r="J2768" s="1">
        <v>50</v>
      </c>
      <c r="K2768" t="s">
        <v>74</v>
      </c>
      <c r="L2768" t="s">
        <v>45</v>
      </c>
      <c r="M2768" t="s">
        <v>15</v>
      </c>
      <c r="N2768" s="1">
        <f xml:space="preserve"> ROUND((1 - _xlfn.PERCENTRANK.INC(customers[days_since_last_purchase],customers[[#This Row],[days_since_last_purchase]]))*4 +1,0)</f>
        <v>3</v>
      </c>
      <c r="O2768" s="1">
        <f>ROUND(_xlfn.PERCENTRANK.INC(customers[total_orders],customers[[#This Row],[total_orders]])*4+1,0)</f>
        <v>3</v>
      </c>
      <c r="P2768" s="1">
        <f>ROUND(_xlfn.PERCENTRANK.INC(customers[total_spend_usd],customers[[#This Row],[total_spend_usd]])*4+1,0)</f>
        <v>3</v>
      </c>
      <c r="Q2768" s="1">
        <v>333</v>
      </c>
      <c r="R2768" s="1" t="str">
        <f>_xlfn.XLOOKUP(Q2768,RFM[RFM Score],RFM[Client Segmentation])</f>
        <v>Potential Loyalist</v>
      </c>
    </row>
    <row r="2769" spans="1:18" x14ac:dyDescent="0.3">
      <c r="A2769" t="s">
        <v>2821</v>
      </c>
      <c r="B2769" t="s">
        <v>11</v>
      </c>
      <c r="C2769">
        <v>19</v>
      </c>
      <c r="D2769" t="s">
        <v>8069</v>
      </c>
      <c r="E2769" t="s">
        <v>8084</v>
      </c>
      <c r="F2769" t="s">
        <v>12</v>
      </c>
      <c r="G2769">
        <v>20</v>
      </c>
      <c r="H2769" s="1">
        <v>1707</v>
      </c>
      <c r="I2769">
        <v>30181</v>
      </c>
      <c r="J2769" s="1">
        <v>1</v>
      </c>
      <c r="K2769" t="s">
        <v>25</v>
      </c>
      <c r="L2769" t="s">
        <v>19</v>
      </c>
      <c r="M2769" t="s">
        <v>15</v>
      </c>
      <c r="N2769" s="1">
        <f xml:space="preserve"> ROUND((1 - _xlfn.PERCENTRANK.INC(customers[days_since_last_purchase],customers[[#This Row],[days_since_last_purchase]]))*4 +1,0)</f>
        <v>5</v>
      </c>
      <c r="O2769" s="1">
        <f>ROUND(_xlfn.PERCENTRANK.INC(customers[total_orders],customers[[#This Row],[total_orders]])*4+1,0)</f>
        <v>4</v>
      </c>
      <c r="P2769" s="1">
        <f>ROUND(_xlfn.PERCENTRANK.INC(customers[total_spend_usd],customers[[#This Row],[total_spend_usd]])*4+1,0)</f>
        <v>2</v>
      </c>
      <c r="Q2769" s="1">
        <v>542</v>
      </c>
      <c r="R2769" s="1" t="str">
        <f>_xlfn.XLOOKUP(Q2769,RFM[RFM Score],RFM[Client Segmentation])</f>
        <v>Potential Loyalist</v>
      </c>
    </row>
    <row r="2770" spans="1:18" x14ac:dyDescent="0.3">
      <c r="A2770" t="s">
        <v>2822</v>
      </c>
      <c r="B2770" t="s">
        <v>11</v>
      </c>
      <c r="C2770">
        <v>18</v>
      </c>
      <c r="D2770" t="s">
        <v>8069</v>
      </c>
      <c r="E2770" t="s">
        <v>8084</v>
      </c>
      <c r="F2770" t="s">
        <v>17</v>
      </c>
      <c r="G2770">
        <v>25</v>
      </c>
      <c r="H2770" s="1">
        <v>10847</v>
      </c>
      <c r="I2770">
        <v>247012</v>
      </c>
      <c r="J2770" s="1">
        <v>15</v>
      </c>
      <c r="K2770" t="s">
        <v>25</v>
      </c>
      <c r="L2770" t="s">
        <v>14</v>
      </c>
      <c r="M2770" t="s">
        <v>15</v>
      </c>
      <c r="N2770" s="1">
        <f xml:space="preserve"> ROUND((1 - _xlfn.PERCENTRANK.INC(customers[days_since_last_purchase],customers[[#This Row],[days_since_last_purchase]]))*4 +1,0)</f>
        <v>4</v>
      </c>
      <c r="O2770" s="1">
        <f>ROUND(_xlfn.PERCENTRANK.INC(customers[total_orders],customers[[#This Row],[total_orders]])*4+1,0)</f>
        <v>4</v>
      </c>
      <c r="P2770" s="1">
        <f>ROUND(_xlfn.PERCENTRANK.INC(customers[total_spend_usd],customers[[#This Row],[total_spend_usd]])*4+1,0)</f>
        <v>4</v>
      </c>
      <c r="Q2770" s="1">
        <v>444</v>
      </c>
      <c r="R2770" s="1" t="str">
        <f>_xlfn.XLOOKUP(Q2770,RFM[RFM Score],RFM[Client Segmentation])</f>
        <v>Loyal Customer</v>
      </c>
    </row>
    <row r="2771" spans="1:18" x14ac:dyDescent="0.3">
      <c r="A2771" t="s">
        <v>2823</v>
      </c>
      <c r="B2771" t="s">
        <v>11</v>
      </c>
      <c r="C2771">
        <v>45</v>
      </c>
      <c r="D2771" t="s">
        <v>8071</v>
      </c>
      <c r="E2771" t="s">
        <v>8087</v>
      </c>
      <c r="F2771" t="s">
        <v>17</v>
      </c>
      <c r="G2771">
        <v>28</v>
      </c>
      <c r="H2771" s="1">
        <v>5833</v>
      </c>
      <c r="I2771">
        <v>170243</v>
      </c>
      <c r="J2771" s="1">
        <v>14</v>
      </c>
      <c r="K2771" t="s">
        <v>55</v>
      </c>
      <c r="L2771" t="s">
        <v>47</v>
      </c>
      <c r="M2771" t="s">
        <v>15</v>
      </c>
      <c r="N2771" s="1">
        <f xml:space="preserve"> ROUND((1 - _xlfn.PERCENTRANK.INC(customers[days_since_last_purchase],customers[[#This Row],[days_since_last_purchase]]))*4 +1,0)</f>
        <v>4</v>
      </c>
      <c r="O2771" s="1">
        <f>ROUND(_xlfn.PERCENTRANK.INC(customers[total_orders],customers[[#This Row],[total_orders]])*4+1,0)</f>
        <v>4</v>
      </c>
      <c r="P2771" s="1">
        <f>ROUND(_xlfn.PERCENTRANK.INC(customers[total_spend_usd],customers[[#This Row],[total_spend_usd]])*4+1,0)</f>
        <v>4</v>
      </c>
      <c r="Q2771" s="1">
        <v>444</v>
      </c>
      <c r="R2771" s="1" t="str">
        <f>_xlfn.XLOOKUP(Q2771,RFM[RFM Score],RFM[Client Segmentation])</f>
        <v>Loyal Customer</v>
      </c>
    </row>
    <row r="2772" spans="1:18" x14ac:dyDescent="0.3">
      <c r="A2772" t="s">
        <v>2824</v>
      </c>
      <c r="B2772" t="s">
        <v>43</v>
      </c>
      <c r="C2772">
        <v>18</v>
      </c>
      <c r="D2772" t="s">
        <v>8069</v>
      </c>
      <c r="E2772" t="s">
        <v>8084</v>
      </c>
      <c r="F2772" t="s">
        <v>17</v>
      </c>
      <c r="G2772">
        <v>3</v>
      </c>
      <c r="H2772" s="1">
        <v>8928</v>
      </c>
      <c r="I2772">
        <v>26469</v>
      </c>
      <c r="J2772" s="1">
        <v>99</v>
      </c>
      <c r="K2772" t="s">
        <v>28</v>
      </c>
      <c r="L2772" t="s">
        <v>34</v>
      </c>
      <c r="M2772" t="s">
        <v>23</v>
      </c>
      <c r="N2772" s="1">
        <f xml:space="preserve"> ROUND((1 - _xlfn.PERCENTRANK.INC(customers[days_since_last_purchase],customers[[#This Row],[days_since_last_purchase]]))*4 +1,0)</f>
        <v>2</v>
      </c>
      <c r="O2772" s="1">
        <f>ROUND(_xlfn.PERCENTRANK.INC(customers[total_orders],customers[[#This Row],[total_orders]])*4+1,0)</f>
        <v>1</v>
      </c>
      <c r="P2772" s="1">
        <f>ROUND(_xlfn.PERCENTRANK.INC(customers[total_spend_usd],customers[[#This Row],[total_spend_usd]])*4+1,0)</f>
        <v>2</v>
      </c>
      <c r="Q2772" s="1">
        <v>212</v>
      </c>
      <c r="R2772" s="1" t="str">
        <f>_xlfn.XLOOKUP(Q2772,RFM[RFM Score],RFM[Client Segmentation])</f>
        <v>Hibernating</v>
      </c>
    </row>
    <row r="2773" spans="1:18" x14ac:dyDescent="0.3">
      <c r="A2773" t="s">
        <v>2825</v>
      </c>
      <c r="B2773" t="s">
        <v>33</v>
      </c>
      <c r="C2773">
        <v>46</v>
      </c>
      <c r="D2773" t="s">
        <v>8071</v>
      </c>
      <c r="E2773" t="s">
        <v>8087</v>
      </c>
      <c r="F2773" t="s">
        <v>17</v>
      </c>
      <c r="G2773">
        <v>5</v>
      </c>
      <c r="H2773" s="1">
        <v>5431</v>
      </c>
      <c r="I2773">
        <v>24267</v>
      </c>
      <c r="J2773" s="1">
        <v>154</v>
      </c>
      <c r="K2773" t="s">
        <v>28</v>
      </c>
      <c r="L2773" t="s">
        <v>34</v>
      </c>
      <c r="M2773" t="s">
        <v>15</v>
      </c>
      <c r="N2773" s="1">
        <f xml:space="preserve"> ROUND((1 - _xlfn.PERCENTRANK.INC(customers[days_since_last_purchase],customers[[#This Row],[days_since_last_purchase]]))*4 +1,0)</f>
        <v>1</v>
      </c>
      <c r="O2773" s="1">
        <f>ROUND(_xlfn.PERCENTRANK.INC(customers[total_orders],customers[[#This Row],[total_orders]])*4+1,0)</f>
        <v>2</v>
      </c>
      <c r="P2773" s="1">
        <f>ROUND(_xlfn.PERCENTRANK.INC(customers[total_spend_usd],customers[[#This Row],[total_spend_usd]])*4+1,0)</f>
        <v>2</v>
      </c>
      <c r="Q2773" s="1">
        <v>122</v>
      </c>
      <c r="R2773" s="1" t="str">
        <f>_xlfn.XLOOKUP(Q2773,RFM[RFM Score],RFM[Client Segmentation])</f>
        <v>Hibernating</v>
      </c>
    </row>
    <row r="2774" spans="1:18" x14ac:dyDescent="0.3">
      <c r="A2774" t="s">
        <v>2826</v>
      </c>
      <c r="B2774" t="s">
        <v>27</v>
      </c>
      <c r="C2774">
        <v>34</v>
      </c>
      <c r="D2774" t="s">
        <v>8070</v>
      </c>
      <c r="E2774" t="s">
        <v>8084</v>
      </c>
      <c r="F2774" t="s">
        <v>12</v>
      </c>
      <c r="G2774">
        <v>17</v>
      </c>
      <c r="H2774" s="1">
        <v>3807</v>
      </c>
      <c r="I2774">
        <v>70274</v>
      </c>
      <c r="J2774" s="1">
        <v>49</v>
      </c>
      <c r="K2774" t="s">
        <v>28</v>
      </c>
      <c r="L2774" t="s">
        <v>19</v>
      </c>
      <c r="M2774" t="s">
        <v>23</v>
      </c>
      <c r="N2774" s="1">
        <f xml:space="preserve"> ROUND((1 - _xlfn.PERCENTRANK.INC(customers[days_since_last_purchase],customers[[#This Row],[days_since_last_purchase]]))*4 +1,0)</f>
        <v>3</v>
      </c>
      <c r="O2774" s="1">
        <f>ROUND(_xlfn.PERCENTRANK.INC(customers[total_orders],customers[[#This Row],[total_orders]])*4+1,0)</f>
        <v>3</v>
      </c>
      <c r="P2774" s="1">
        <f>ROUND(_xlfn.PERCENTRANK.INC(customers[total_spend_usd],customers[[#This Row],[total_spend_usd]])*4+1,0)</f>
        <v>3</v>
      </c>
      <c r="Q2774" s="1">
        <v>333</v>
      </c>
      <c r="R2774" s="1" t="str">
        <f>_xlfn.XLOOKUP(Q2774,RFM[RFM Score],RFM[Client Segmentation])</f>
        <v>Potential Loyalist</v>
      </c>
    </row>
    <row r="2775" spans="1:18" x14ac:dyDescent="0.3">
      <c r="A2775" t="s">
        <v>2827</v>
      </c>
      <c r="B2775" t="s">
        <v>64</v>
      </c>
      <c r="C2775">
        <v>26</v>
      </c>
      <c r="D2775" t="s">
        <v>8070</v>
      </c>
      <c r="E2775" t="s">
        <v>8086</v>
      </c>
      <c r="F2775" t="s">
        <v>12</v>
      </c>
      <c r="G2775">
        <v>22</v>
      </c>
      <c r="H2775" s="1">
        <v>8649</v>
      </c>
      <c r="I2775">
        <v>213476</v>
      </c>
      <c r="J2775" s="1">
        <v>12</v>
      </c>
      <c r="K2775" t="s">
        <v>40</v>
      </c>
      <c r="L2775" t="s">
        <v>19</v>
      </c>
      <c r="M2775" t="s">
        <v>23</v>
      </c>
      <c r="N2775" s="1">
        <f xml:space="preserve"> ROUND((1 - _xlfn.PERCENTRANK.INC(customers[days_since_last_purchase],customers[[#This Row],[days_since_last_purchase]]))*4 +1,0)</f>
        <v>4</v>
      </c>
      <c r="O2775" s="1">
        <f>ROUND(_xlfn.PERCENTRANK.INC(customers[total_orders],customers[[#This Row],[total_orders]])*4+1,0)</f>
        <v>4</v>
      </c>
      <c r="P2775" s="1">
        <f>ROUND(_xlfn.PERCENTRANK.INC(customers[total_spend_usd],customers[[#This Row],[total_spend_usd]])*4+1,0)</f>
        <v>4</v>
      </c>
      <c r="Q2775" s="1">
        <v>444</v>
      </c>
      <c r="R2775" s="1" t="str">
        <f>_xlfn.XLOOKUP(Q2775,RFM[RFM Score],RFM[Client Segmentation])</f>
        <v>Loyal Customer</v>
      </c>
    </row>
    <row r="2776" spans="1:18" x14ac:dyDescent="0.3">
      <c r="A2776" t="s">
        <v>2828</v>
      </c>
      <c r="B2776" t="s">
        <v>11</v>
      </c>
      <c r="C2776">
        <v>36</v>
      </c>
      <c r="D2776" t="s">
        <v>8068</v>
      </c>
      <c r="E2776" t="s">
        <v>8084</v>
      </c>
      <c r="F2776" t="s">
        <v>12</v>
      </c>
      <c r="G2776">
        <v>6</v>
      </c>
      <c r="H2776" s="1">
        <v>4287</v>
      </c>
      <c r="I2776">
        <v>2779</v>
      </c>
      <c r="J2776" s="1">
        <v>82</v>
      </c>
      <c r="K2776" t="s">
        <v>74</v>
      </c>
      <c r="L2776" t="s">
        <v>22</v>
      </c>
      <c r="M2776" t="s">
        <v>15</v>
      </c>
      <c r="N2776" s="1">
        <f xml:space="preserve"> ROUND((1 - _xlfn.PERCENTRANK.INC(customers[days_since_last_purchase],customers[[#This Row],[days_since_last_purchase]]))*4 +1,0)</f>
        <v>2</v>
      </c>
      <c r="O2776" s="1">
        <f>ROUND(_xlfn.PERCENTRANK.INC(customers[total_orders],customers[[#This Row],[total_orders]])*4+1,0)</f>
        <v>2</v>
      </c>
      <c r="P2776" s="1">
        <f>ROUND(_xlfn.PERCENTRANK.INC(customers[total_spend_usd],customers[[#This Row],[total_spend_usd]])*4+1,0)</f>
        <v>1</v>
      </c>
      <c r="Q2776" s="1">
        <v>221</v>
      </c>
      <c r="R2776" s="1" t="str">
        <f>_xlfn.XLOOKUP(Q2776,RFM[RFM Score],RFM[Client Segmentation])</f>
        <v>About To Sleep</v>
      </c>
    </row>
    <row r="2777" spans="1:18" x14ac:dyDescent="0.3">
      <c r="A2777" t="s">
        <v>2829</v>
      </c>
      <c r="B2777" t="s">
        <v>96</v>
      </c>
      <c r="C2777">
        <v>43</v>
      </c>
      <c r="D2777" t="s">
        <v>8068</v>
      </c>
      <c r="E2777" t="s">
        <v>8087</v>
      </c>
      <c r="F2777" t="s">
        <v>12</v>
      </c>
      <c r="G2777">
        <v>5</v>
      </c>
      <c r="H2777" s="1">
        <v>4321</v>
      </c>
      <c r="I2777">
        <v>18479</v>
      </c>
      <c r="J2777" s="1">
        <v>0</v>
      </c>
      <c r="K2777" t="s">
        <v>28</v>
      </c>
      <c r="L2777" t="s">
        <v>19</v>
      </c>
      <c r="M2777" t="s">
        <v>23</v>
      </c>
      <c r="N2777" s="1">
        <f xml:space="preserve"> ROUND((1 - _xlfn.PERCENTRANK.INC(customers[days_since_last_purchase],customers[[#This Row],[days_since_last_purchase]]))*4 +1,0)</f>
        <v>5</v>
      </c>
      <c r="O2777" s="1">
        <f>ROUND(_xlfn.PERCENTRANK.INC(customers[total_orders],customers[[#This Row],[total_orders]])*4+1,0)</f>
        <v>2</v>
      </c>
      <c r="P2777" s="1">
        <f>ROUND(_xlfn.PERCENTRANK.INC(customers[total_spend_usd],customers[[#This Row],[total_spend_usd]])*4+1,0)</f>
        <v>2</v>
      </c>
      <c r="Q2777" s="1">
        <v>522</v>
      </c>
      <c r="R2777" s="1" t="str">
        <f>_xlfn.XLOOKUP(Q2777,RFM[RFM Score],RFM[Client Segmentation])</f>
        <v>Promising</v>
      </c>
    </row>
    <row r="2778" spans="1:18" x14ac:dyDescent="0.3">
      <c r="A2778" t="s">
        <v>2830</v>
      </c>
      <c r="B2778" t="s">
        <v>107</v>
      </c>
      <c r="C2778">
        <v>45</v>
      </c>
      <c r="D2778" t="s">
        <v>8071</v>
      </c>
      <c r="E2778" t="s">
        <v>8084</v>
      </c>
      <c r="F2778" t="s">
        <v>17</v>
      </c>
      <c r="G2778">
        <v>6</v>
      </c>
      <c r="H2778" s="1">
        <v>5497</v>
      </c>
      <c r="I2778">
        <v>29409</v>
      </c>
      <c r="J2778" s="1">
        <v>104</v>
      </c>
      <c r="K2778" t="s">
        <v>74</v>
      </c>
      <c r="L2778" t="s">
        <v>19</v>
      </c>
      <c r="M2778" t="s">
        <v>23</v>
      </c>
      <c r="N2778" s="1">
        <f xml:space="preserve"> ROUND((1 - _xlfn.PERCENTRANK.INC(customers[days_since_last_purchase],customers[[#This Row],[days_since_last_purchase]]))*4 +1,0)</f>
        <v>2</v>
      </c>
      <c r="O2778" s="1">
        <f>ROUND(_xlfn.PERCENTRANK.INC(customers[total_orders],customers[[#This Row],[total_orders]])*4+1,0)</f>
        <v>2</v>
      </c>
      <c r="P2778" s="1">
        <f>ROUND(_xlfn.PERCENTRANK.INC(customers[total_spend_usd],customers[[#This Row],[total_spend_usd]])*4+1,0)</f>
        <v>2</v>
      </c>
      <c r="Q2778" s="1">
        <v>222</v>
      </c>
      <c r="R2778" s="1" t="str">
        <f>_xlfn.XLOOKUP(Q2778,RFM[RFM Score],RFM[Client Segmentation])</f>
        <v>Hibernating</v>
      </c>
    </row>
    <row r="2779" spans="1:18" x14ac:dyDescent="0.3">
      <c r="A2779" t="s">
        <v>2831</v>
      </c>
      <c r="B2779" t="s">
        <v>51</v>
      </c>
      <c r="C2779">
        <v>33</v>
      </c>
      <c r="D2779" t="s">
        <v>8070</v>
      </c>
      <c r="E2779" t="s">
        <v>8084</v>
      </c>
      <c r="F2779" t="s">
        <v>17</v>
      </c>
      <c r="G2779">
        <v>8</v>
      </c>
      <c r="H2779" s="1">
        <v>6734</v>
      </c>
      <c r="I2779">
        <v>48449</v>
      </c>
      <c r="J2779" s="1">
        <v>58</v>
      </c>
      <c r="K2779" t="s">
        <v>25</v>
      </c>
      <c r="L2779" t="s">
        <v>14</v>
      </c>
      <c r="M2779" t="s">
        <v>23</v>
      </c>
      <c r="N2779" s="1">
        <f xml:space="preserve"> ROUND((1 - _xlfn.PERCENTRANK.INC(customers[days_since_last_purchase],customers[[#This Row],[days_since_last_purchase]]))*4 +1,0)</f>
        <v>3</v>
      </c>
      <c r="O2779" s="1">
        <f>ROUND(_xlfn.PERCENTRANK.INC(customers[total_orders],customers[[#This Row],[total_orders]])*4+1,0)</f>
        <v>2</v>
      </c>
      <c r="P2779" s="1">
        <f>ROUND(_xlfn.PERCENTRANK.INC(customers[total_spend_usd],customers[[#This Row],[total_spend_usd]])*4+1,0)</f>
        <v>3</v>
      </c>
      <c r="Q2779" s="1">
        <v>323</v>
      </c>
      <c r="R2779" s="1" t="str">
        <f>_xlfn.XLOOKUP(Q2779,RFM[RFM Score],RFM[Client Segmentation])</f>
        <v>Potential Loyalist</v>
      </c>
    </row>
    <row r="2780" spans="1:18" x14ac:dyDescent="0.3">
      <c r="A2780" t="s">
        <v>2832</v>
      </c>
      <c r="B2780" t="s">
        <v>11</v>
      </c>
      <c r="C2780">
        <v>30</v>
      </c>
      <c r="D2780" t="s">
        <v>8070</v>
      </c>
      <c r="E2780" t="s">
        <v>8084</v>
      </c>
      <c r="F2780" t="s">
        <v>12</v>
      </c>
      <c r="G2780">
        <v>33</v>
      </c>
      <c r="H2780" s="1">
        <v>3679</v>
      </c>
      <c r="I2780">
        <v>124152</v>
      </c>
      <c r="J2780" s="1">
        <v>35</v>
      </c>
      <c r="K2780" t="s">
        <v>28</v>
      </c>
      <c r="L2780" t="s">
        <v>45</v>
      </c>
      <c r="M2780" t="s">
        <v>23</v>
      </c>
      <c r="N2780" s="1">
        <f xml:space="preserve"> ROUND((1 - _xlfn.PERCENTRANK.INC(customers[days_since_last_purchase],customers[[#This Row],[days_since_last_purchase]]))*4 +1,0)</f>
        <v>3</v>
      </c>
      <c r="O2780" s="1">
        <f>ROUND(_xlfn.PERCENTRANK.INC(customers[total_orders],customers[[#This Row],[total_orders]])*4+1,0)</f>
        <v>4</v>
      </c>
      <c r="P2780" s="1">
        <f>ROUND(_xlfn.PERCENTRANK.INC(customers[total_spend_usd],customers[[#This Row],[total_spend_usd]])*4+1,0)</f>
        <v>4</v>
      </c>
      <c r="Q2780" s="1">
        <v>344</v>
      </c>
      <c r="R2780" s="1" t="str">
        <f>_xlfn.XLOOKUP(Q2780,RFM[RFM Score],RFM[Client Segmentation])</f>
        <v>Loyal Customer</v>
      </c>
    </row>
    <row r="2781" spans="1:18" x14ac:dyDescent="0.3">
      <c r="A2781" t="s">
        <v>2833</v>
      </c>
      <c r="B2781" t="s">
        <v>33</v>
      </c>
      <c r="C2781">
        <v>30</v>
      </c>
      <c r="D2781" t="s">
        <v>8070</v>
      </c>
      <c r="E2781" t="s">
        <v>8084</v>
      </c>
      <c r="F2781" t="s">
        <v>17</v>
      </c>
      <c r="G2781">
        <v>6</v>
      </c>
      <c r="H2781" s="1">
        <v>49283</v>
      </c>
      <c r="I2781">
        <v>293022</v>
      </c>
      <c r="J2781" s="1">
        <v>110</v>
      </c>
      <c r="K2781" t="s">
        <v>40</v>
      </c>
      <c r="L2781" t="s">
        <v>19</v>
      </c>
      <c r="M2781" t="s">
        <v>15</v>
      </c>
      <c r="N2781" s="1">
        <f xml:space="preserve"> ROUND((1 - _xlfn.PERCENTRANK.INC(customers[days_since_last_purchase],customers[[#This Row],[days_since_last_purchase]]))*4 +1,0)</f>
        <v>2</v>
      </c>
      <c r="O2781" s="1">
        <f>ROUND(_xlfn.PERCENTRANK.INC(customers[total_orders],customers[[#This Row],[total_orders]])*4+1,0)</f>
        <v>2</v>
      </c>
      <c r="P2781" s="1">
        <f>ROUND(_xlfn.PERCENTRANK.INC(customers[total_spend_usd],customers[[#This Row],[total_spend_usd]])*4+1,0)</f>
        <v>4</v>
      </c>
      <c r="Q2781" s="1">
        <v>224</v>
      </c>
      <c r="R2781" s="1" t="str">
        <f>_xlfn.XLOOKUP(Q2781,RFM[RFM Score],RFM[Client Segmentation])</f>
        <v>At Risk</v>
      </c>
    </row>
    <row r="2782" spans="1:18" x14ac:dyDescent="0.3">
      <c r="A2782" t="s">
        <v>2834</v>
      </c>
      <c r="B2782" t="s">
        <v>33</v>
      </c>
      <c r="C2782">
        <v>34</v>
      </c>
      <c r="D2782" t="s">
        <v>8070</v>
      </c>
      <c r="E2782" t="s">
        <v>8084</v>
      </c>
      <c r="F2782" t="s">
        <v>12</v>
      </c>
      <c r="G2782">
        <v>50</v>
      </c>
      <c r="H2782" s="1">
        <v>4992</v>
      </c>
      <c r="I2782">
        <v>285142</v>
      </c>
      <c r="J2782" s="1">
        <v>46</v>
      </c>
      <c r="K2782" t="s">
        <v>18</v>
      </c>
      <c r="L2782" t="s">
        <v>19</v>
      </c>
      <c r="M2782" t="s">
        <v>23</v>
      </c>
      <c r="N2782" s="1">
        <f xml:space="preserve"> ROUND((1 - _xlfn.PERCENTRANK.INC(customers[days_since_last_purchase],customers[[#This Row],[days_since_last_purchase]]))*4 +1,0)</f>
        <v>3</v>
      </c>
      <c r="O2782" s="1">
        <f>ROUND(_xlfn.PERCENTRANK.INC(customers[total_orders],customers[[#This Row],[total_orders]])*4+1,0)</f>
        <v>5</v>
      </c>
      <c r="P2782" s="1">
        <f>ROUND(_xlfn.PERCENTRANK.INC(customers[total_spend_usd],customers[[#This Row],[total_spend_usd]])*4+1,0)</f>
        <v>4</v>
      </c>
      <c r="Q2782" s="1">
        <v>354</v>
      </c>
      <c r="R2782" s="1" t="str">
        <f>_xlfn.XLOOKUP(Q2782,RFM[RFM Score],RFM[Client Segmentation])</f>
        <v>Loyal Customer</v>
      </c>
    </row>
    <row r="2783" spans="1:18" x14ac:dyDescent="0.3">
      <c r="A2783" t="s">
        <v>2835</v>
      </c>
      <c r="B2783" t="s">
        <v>11</v>
      </c>
      <c r="C2783">
        <v>45</v>
      </c>
      <c r="D2783" t="s">
        <v>8071</v>
      </c>
      <c r="E2783" t="s">
        <v>8085</v>
      </c>
      <c r="F2783" t="s">
        <v>17</v>
      </c>
      <c r="G2783">
        <v>14</v>
      </c>
      <c r="H2783" s="1">
        <v>3995</v>
      </c>
      <c r="I2783">
        <v>63012</v>
      </c>
      <c r="J2783" s="1">
        <v>121</v>
      </c>
      <c r="K2783" t="s">
        <v>25</v>
      </c>
      <c r="L2783" t="s">
        <v>14</v>
      </c>
      <c r="M2783" t="s">
        <v>15</v>
      </c>
      <c r="N2783" s="1">
        <f xml:space="preserve"> ROUND((1 - _xlfn.PERCENTRANK.INC(customers[days_since_last_purchase],customers[[#This Row],[days_since_last_purchase]]))*4 +1,0)</f>
        <v>2</v>
      </c>
      <c r="O2783" s="1">
        <f>ROUND(_xlfn.PERCENTRANK.INC(customers[total_orders],customers[[#This Row],[total_orders]])*4+1,0)</f>
        <v>3</v>
      </c>
      <c r="P2783" s="1">
        <f>ROUND(_xlfn.PERCENTRANK.INC(customers[total_spend_usd],customers[[#This Row],[total_spend_usd]])*4+1,0)</f>
        <v>3</v>
      </c>
      <c r="Q2783" s="1">
        <v>233</v>
      </c>
      <c r="R2783" s="1" t="str">
        <f>_xlfn.XLOOKUP(Q2783,RFM[RFM Score],RFM[Client Segmentation])</f>
        <v>Hibernating</v>
      </c>
    </row>
    <row r="2784" spans="1:18" x14ac:dyDescent="0.3">
      <c r="A2784" t="s">
        <v>2836</v>
      </c>
      <c r="B2784" t="s">
        <v>43</v>
      </c>
      <c r="C2784">
        <v>31</v>
      </c>
      <c r="D2784" t="s">
        <v>8070</v>
      </c>
      <c r="E2784" t="s">
        <v>8087</v>
      </c>
      <c r="F2784" t="s">
        <v>17</v>
      </c>
      <c r="G2784">
        <v>39</v>
      </c>
      <c r="H2784" s="1">
        <v>19596</v>
      </c>
      <c r="I2784">
        <v>692457</v>
      </c>
      <c r="J2784" s="1">
        <v>53</v>
      </c>
      <c r="K2784" t="s">
        <v>25</v>
      </c>
      <c r="L2784" t="s">
        <v>14</v>
      </c>
      <c r="M2784" t="s">
        <v>23</v>
      </c>
      <c r="N2784" s="1">
        <f xml:space="preserve"> ROUND((1 - _xlfn.PERCENTRANK.INC(customers[days_since_last_purchase],customers[[#This Row],[days_since_last_purchase]]))*4 +1,0)</f>
        <v>3</v>
      </c>
      <c r="O2784" s="1">
        <f>ROUND(_xlfn.PERCENTRANK.INC(customers[total_orders],customers[[#This Row],[total_orders]])*4+1,0)</f>
        <v>5</v>
      </c>
      <c r="P2784" s="1">
        <f>ROUND(_xlfn.PERCENTRANK.INC(customers[total_spend_usd],customers[[#This Row],[total_spend_usd]])*4+1,0)</f>
        <v>5</v>
      </c>
      <c r="Q2784" s="1">
        <v>355</v>
      </c>
      <c r="R2784" s="1" t="str">
        <f>_xlfn.XLOOKUP(Q2784,RFM[RFM Score],RFM[Client Segmentation])</f>
        <v>Loyal Customer</v>
      </c>
    </row>
    <row r="2785" spans="1:18" x14ac:dyDescent="0.3">
      <c r="A2785" t="s">
        <v>2837</v>
      </c>
      <c r="B2785" t="s">
        <v>173</v>
      </c>
      <c r="C2785">
        <v>40</v>
      </c>
      <c r="D2785" t="s">
        <v>8068</v>
      </c>
      <c r="E2785" t="s">
        <v>8084</v>
      </c>
      <c r="F2785" t="s">
        <v>12</v>
      </c>
      <c r="G2785">
        <v>41</v>
      </c>
      <c r="H2785" s="1">
        <v>727</v>
      </c>
      <c r="I2785">
        <v>281537</v>
      </c>
      <c r="J2785" s="1">
        <v>107</v>
      </c>
      <c r="K2785" t="s">
        <v>18</v>
      </c>
      <c r="L2785" t="s">
        <v>45</v>
      </c>
      <c r="M2785" t="s">
        <v>23</v>
      </c>
      <c r="N2785" s="1">
        <f xml:space="preserve"> ROUND((1 - _xlfn.PERCENTRANK.INC(customers[days_since_last_purchase],customers[[#This Row],[days_since_last_purchase]]))*4 +1,0)</f>
        <v>2</v>
      </c>
      <c r="O2785" s="1">
        <f>ROUND(_xlfn.PERCENTRANK.INC(customers[total_orders],customers[[#This Row],[total_orders]])*4+1,0)</f>
        <v>5</v>
      </c>
      <c r="P2785" s="1">
        <f>ROUND(_xlfn.PERCENTRANK.INC(customers[total_spend_usd],customers[[#This Row],[total_spend_usd]])*4+1,0)</f>
        <v>4</v>
      </c>
      <c r="Q2785" s="1">
        <v>254</v>
      </c>
      <c r="R2785" s="1" t="str">
        <f>_xlfn.XLOOKUP(Q2785,RFM[RFM Score],RFM[Client Segmentation])</f>
        <v>At Risk</v>
      </c>
    </row>
    <row r="2786" spans="1:18" x14ac:dyDescent="0.3">
      <c r="A2786" t="s">
        <v>2838</v>
      </c>
      <c r="B2786" t="s">
        <v>11</v>
      </c>
      <c r="C2786">
        <v>34</v>
      </c>
      <c r="D2786" t="s">
        <v>8070</v>
      </c>
      <c r="E2786" t="s">
        <v>8084</v>
      </c>
      <c r="F2786" t="s">
        <v>12</v>
      </c>
      <c r="G2786">
        <v>16</v>
      </c>
      <c r="H2786" s="1">
        <v>9048</v>
      </c>
      <c r="I2786">
        <v>124264</v>
      </c>
      <c r="J2786" s="1">
        <v>3</v>
      </c>
      <c r="K2786" t="s">
        <v>25</v>
      </c>
      <c r="L2786" t="s">
        <v>34</v>
      </c>
      <c r="M2786" t="s">
        <v>23</v>
      </c>
      <c r="N2786" s="1">
        <f xml:space="preserve"> ROUND((1 - _xlfn.PERCENTRANK.INC(customers[days_since_last_purchase],customers[[#This Row],[days_since_last_purchase]]))*4 +1,0)</f>
        <v>5</v>
      </c>
      <c r="O2786" s="1">
        <f>ROUND(_xlfn.PERCENTRANK.INC(customers[total_orders],customers[[#This Row],[total_orders]])*4+1,0)</f>
        <v>3</v>
      </c>
      <c r="P2786" s="1">
        <f>ROUND(_xlfn.PERCENTRANK.INC(customers[total_spend_usd],customers[[#This Row],[total_spend_usd]])*4+1,0)</f>
        <v>4</v>
      </c>
      <c r="Q2786" s="1">
        <v>534</v>
      </c>
      <c r="R2786" s="1" t="str">
        <f>_xlfn.XLOOKUP(Q2786,RFM[RFM Score],RFM[Client Segmentation])</f>
        <v>Need Attention</v>
      </c>
    </row>
    <row r="2787" spans="1:18" x14ac:dyDescent="0.3">
      <c r="A2787" t="s">
        <v>2839</v>
      </c>
      <c r="B2787" t="s">
        <v>33</v>
      </c>
      <c r="C2787">
        <v>35</v>
      </c>
      <c r="D2787" t="s">
        <v>8068</v>
      </c>
      <c r="E2787" t="s">
        <v>8086</v>
      </c>
      <c r="F2787" t="s">
        <v>17</v>
      </c>
      <c r="G2787">
        <v>19</v>
      </c>
      <c r="H2787" s="1">
        <v>7642</v>
      </c>
      <c r="I2787">
        <v>16619</v>
      </c>
      <c r="J2787" s="1">
        <v>22</v>
      </c>
      <c r="K2787" t="s">
        <v>40</v>
      </c>
      <c r="L2787" t="s">
        <v>45</v>
      </c>
      <c r="M2787" t="s">
        <v>23</v>
      </c>
      <c r="N2787" s="1">
        <f xml:space="preserve"> ROUND((1 - _xlfn.PERCENTRANK.INC(customers[days_since_last_purchase],customers[[#This Row],[days_since_last_purchase]]))*4 +1,0)</f>
        <v>4</v>
      </c>
      <c r="O2787" s="1">
        <f>ROUND(_xlfn.PERCENTRANK.INC(customers[total_orders],customers[[#This Row],[total_orders]])*4+1,0)</f>
        <v>4</v>
      </c>
      <c r="P2787" s="1">
        <f>ROUND(_xlfn.PERCENTRANK.INC(customers[total_spend_usd],customers[[#This Row],[total_spend_usd]])*4+1,0)</f>
        <v>2</v>
      </c>
      <c r="Q2787" s="1">
        <v>442</v>
      </c>
      <c r="R2787" s="1" t="str">
        <f>_xlfn.XLOOKUP(Q2787,RFM[RFM Score],RFM[Client Segmentation])</f>
        <v>Potential Loyalist</v>
      </c>
    </row>
    <row r="2788" spans="1:18" x14ac:dyDescent="0.3">
      <c r="A2788" t="s">
        <v>2840</v>
      </c>
      <c r="B2788" t="s">
        <v>43</v>
      </c>
      <c r="C2788">
        <v>18</v>
      </c>
      <c r="D2788" t="s">
        <v>8069</v>
      </c>
      <c r="E2788" t="s">
        <v>8084</v>
      </c>
      <c r="F2788" t="s">
        <v>17</v>
      </c>
      <c r="G2788">
        <v>15</v>
      </c>
      <c r="H2788" s="1">
        <v>6964</v>
      </c>
      <c r="I2788">
        <v>116056</v>
      </c>
      <c r="J2788" s="1">
        <v>19</v>
      </c>
      <c r="K2788" t="s">
        <v>28</v>
      </c>
      <c r="L2788" t="s">
        <v>19</v>
      </c>
      <c r="M2788" t="s">
        <v>23</v>
      </c>
      <c r="N2788" s="1">
        <f xml:space="preserve"> ROUND((1 - _xlfn.PERCENTRANK.INC(customers[days_since_last_purchase],customers[[#This Row],[days_since_last_purchase]]))*4 +1,0)</f>
        <v>4</v>
      </c>
      <c r="O2788" s="1">
        <f>ROUND(_xlfn.PERCENTRANK.INC(customers[total_orders],customers[[#This Row],[total_orders]])*4+1,0)</f>
        <v>3</v>
      </c>
      <c r="P2788" s="1">
        <f>ROUND(_xlfn.PERCENTRANK.INC(customers[total_spend_usd],customers[[#This Row],[total_spend_usd]])*4+1,0)</f>
        <v>4</v>
      </c>
      <c r="Q2788" s="1">
        <v>434</v>
      </c>
      <c r="R2788" s="1" t="str">
        <f>_xlfn.XLOOKUP(Q2788,RFM[RFM Score],RFM[Client Segmentation])</f>
        <v>Need Attention</v>
      </c>
    </row>
    <row r="2789" spans="1:18" x14ac:dyDescent="0.3">
      <c r="A2789" t="s">
        <v>2841</v>
      </c>
      <c r="B2789" t="s">
        <v>68</v>
      </c>
      <c r="C2789">
        <v>32</v>
      </c>
      <c r="D2789" t="s">
        <v>8070</v>
      </c>
      <c r="E2789" t="s">
        <v>8084</v>
      </c>
      <c r="F2789" t="s">
        <v>17</v>
      </c>
      <c r="G2789">
        <v>13</v>
      </c>
      <c r="H2789" s="1">
        <v>4992</v>
      </c>
      <c r="I2789">
        <v>69847</v>
      </c>
      <c r="J2789" s="1">
        <v>63</v>
      </c>
      <c r="K2789" t="s">
        <v>55</v>
      </c>
      <c r="L2789" t="s">
        <v>45</v>
      </c>
      <c r="M2789" t="s">
        <v>15</v>
      </c>
      <c r="N2789" s="1">
        <f xml:space="preserve"> ROUND((1 - _xlfn.PERCENTRANK.INC(customers[days_since_last_purchase],customers[[#This Row],[days_since_last_purchase]]))*4 +1,0)</f>
        <v>2</v>
      </c>
      <c r="O2789" s="1">
        <f>ROUND(_xlfn.PERCENTRANK.INC(customers[total_orders],customers[[#This Row],[total_orders]])*4+1,0)</f>
        <v>3</v>
      </c>
      <c r="P2789" s="1">
        <f>ROUND(_xlfn.PERCENTRANK.INC(customers[total_spend_usd],customers[[#This Row],[total_spend_usd]])*4+1,0)</f>
        <v>3</v>
      </c>
      <c r="Q2789" s="1">
        <v>233</v>
      </c>
      <c r="R2789" s="1" t="str">
        <f>_xlfn.XLOOKUP(Q2789,RFM[RFM Score],RFM[Client Segmentation])</f>
        <v>Hibernating</v>
      </c>
    </row>
    <row r="2790" spans="1:18" x14ac:dyDescent="0.3">
      <c r="A2790" t="s">
        <v>2842</v>
      </c>
      <c r="B2790" t="s">
        <v>96</v>
      </c>
      <c r="C2790">
        <v>18</v>
      </c>
      <c r="D2790" t="s">
        <v>8069</v>
      </c>
      <c r="E2790" t="s">
        <v>8085</v>
      </c>
      <c r="F2790" t="s">
        <v>12</v>
      </c>
      <c r="G2790">
        <v>25</v>
      </c>
      <c r="H2790" s="1">
        <v>16552</v>
      </c>
      <c r="I2790">
        <v>438213</v>
      </c>
      <c r="J2790" s="1">
        <v>15</v>
      </c>
      <c r="K2790" t="s">
        <v>28</v>
      </c>
      <c r="L2790" t="s">
        <v>22</v>
      </c>
      <c r="M2790" t="s">
        <v>23</v>
      </c>
      <c r="N2790" s="1">
        <f xml:space="preserve"> ROUND((1 - _xlfn.PERCENTRANK.INC(customers[days_since_last_purchase],customers[[#This Row],[days_since_last_purchase]]))*4 +1,0)</f>
        <v>4</v>
      </c>
      <c r="O2790" s="1">
        <f>ROUND(_xlfn.PERCENTRANK.INC(customers[total_orders],customers[[#This Row],[total_orders]])*4+1,0)</f>
        <v>4</v>
      </c>
      <c r="P2790" s="1">
        <f>ROUND(_xlfn.PERCENTRANK.INC(customers[total_spend_usd],customers[[#This Row],[total_spend_usd]])*4+1,0)</f>
        <v>5</v>
      </c>
      <c r="Q2790" s="1">
        <v>445</v>
      </c>
      <c r="R2790" s="1" t="str">
        <f>_xlfn.XLOOKUP(Q2790,RFM[RFM Score],RFM[Client Segmentation])</f>
        <v>Champion</v>
      </c>
    </row>
    <row r="2791" spans="1:18" x14ac:dyDescent="0.3">
      <c r="A2791" t="s">
        <v>2843</v>
      </c>
      <c r="B2791" t="s">
        <v>64</v>
      </c>
      <c r="C2791">
        <v>37</v>
      </c>
      <c r="D2791" t="s">
        <v>8068</v>
      </c>
      <c r="E2791" t="s">
        <v>8085</v>
      </c>
      <c r="F2791" t="s">
        <v>17</v>
      </c>
      <c r="G2791">
        <v>7</v>
      </c>
      <c r="H2791" s="1">
        <v>16159</v>
      </c>
      <c r="I2791">
        <v>101055</v>
      </c>
      <c r="J2791" s="1">
        <v>26</v>
      </c>
      <c r="K2791" t="s">
        <v>44</v>
      </c>
      <c r="L2791" t="s">
        <v>19</v>
      </c>
      <c r="M2791" t="s">
        <v>15</v>
      </c>
      <c r="N2791" s="1">
        <f xml:space="preserve"> ROUND((1 - _xlfn.PERCENTRANK.INC(customers[days_since_last_purchase],customers[[#This Row],[days_since_last_purchase]]))*4 +1,0)</f>
        <v>4</v>
      </c>
      <c r="O2791" s="1">
        <f>ROUND(_xlfn.PERCENTRANK.INC(customers[total_orders],customers[[#This Row],[total_orders]])*4+1,0)</f>
        <v>2</v>
      </c>
      <c r="P2791" s="1">
        <f>ROUND(_xlfn.PERCENTRANK.INC(customers[total_spend_usd],customers[[#This Row],[total_spend_usd]])*4+1,0)</f>
        <v>3</v>
      </c>
      <c r="Q2791" s="1">
        <v>423</v>
      </c>
      <c r="R2791" s="1" t="str">
        <f>_xlfn.XLOOKUP(Q2791,RFM[RFM Score],RFM[Client Segmentation])</f>
        <v>Potential Loyalist</v>
      </c>
    </row>
    <row r="2792" spans="1:18" x14ac:dyDescent="0.3">
      <c r="A2792" t="s">
        <v>2844</v>
      </c>
      <c r="B2792" t="s">
        <v>11</v>
      </c>
      <c r="C2792">
        <v>47</v>
      </c>
      <c r="D2792" t="s">
        <v>8071</v>
      </c>
      <c r="E2792" t="s">
        <v>8087</v>
      </c>
      <c r="F2792" t="s">
        <v>12</v>
      </c>
      <c r="G2792">
        <v>13</v>
      </c>
      <c r="H2792" s="1">
        <v>13572</v>
      </c>
      <c r="I2792">
        <v>168595</v>
      </c>
      <c r="J2792" s="1">
        <v>26</v>
      </c>
      <c r="K2792" t="s">
        <v>25</v>
      </c>
      <c r="L2792" t="s">
        <v>47</v>
      </c>
      <c r="M2792" t="s">
        <v>23</v>
      </c>
      <c r="N2792" s="1">
        <f xml:space="preserve"> ROUND((1 - _xlfn.PERCENTRANK.INC(customers[days_since_last_purchase],customers[[#This Row],[days_since_last_purchase]]))*4 +1,0)</f>
        <v>4</v>
      </c>
      <c r="O2792" s="1">
        <f>ROUND(_xlfn.PERCENTRANK.INC(customers[total_orders],customers[[#This Row],[total_orders]])*4+1,0)</f>
        <v>3</v>
      </c>
      <c r="P2792" s="1">
        <f>ROUND(_xlfn.PERCENTRANK.INC(customers[total_spend_usd],customers[[#This Row],[total_spend_usd]])*4+1,0)</f>
        <v>4</v>
      </c>
      <c r="Q2792" s="1">
        <v>434</v>
      </c>
      <c r="R2792" s="1" t="str">
        <f>_xlfn.XLOOKUP(Q2792,RFM[RFM Score],RFM[Client Segmentation])</f>
        <v>Need Attention</v>
      </c>
    </row>
    <row r="2793" spans="1:18" x14ac:dyDescent="0.3">
      <c r="A2793" t="s">
        <v>2845</v>
      </c>
      <c r="B2793" t="s">
        <v>107</v>
      </c>
      <c r="C2793">
        <v>42</v>
      </c>
      <c r="D2793" t="s">
        <v>8068</v>
      </c>
      <c r="E2793" t="s">
        <v>8087</v>
      </c>
      <c r="F2793" t="s">
        <v>12</v>
      </c>
      <c r="G2793">
        <v>7</v>
      </c>
      <c r="H2793" s="1">
        <v>4105</v>
      </c>
      <c r="I2793">
        <v>24715</v>
      </c>
      <c r="J2793" s="1">
        <v>113</v>
      </c>
      <c r="K2793" t="s">
        <v>28</v>
      </c>
      <c r="L2793" t="s">
        <v>34</v>
      </c>
      <c r="M2793" t="s">
        <v>15</v>
      </c>
      <c r="N2793" s="1">
        <f xml:space="preserve"> ROUND((1 - _xlfn.PERCENTRANK.INC(customers[days_since_last_purchase],customers[[#This Row],[days_since_last_purchase]]))*4 +1,0)</f>
        <v>2</v>
      </c>
      <c r="O2793" s="1">
        <f>ROUND(_xlfn.PERCENTRANK.INC(customers[total_orders],customers[[#This Row],[total_orders]])*4+1,0)</f>
        <v>2</v>
      </c>
      <c r="P2793" s="1">
        <f>ROUND(_xlfn.PERCENTRANK.INC(customers[total_spend_usd],customers[[#This Row],[total_spend_usd]])*4+1,0)</f>
        <v>2</v>
      </c>
      <c r="Q2793" s="1">
        <v>222</v>
      </c>
      <c r="R2793" s="1" t="str">
        <f>_xlfn.XLOOKUP(Q2793,RFM[RFM Score],RFM[Client Segmentation])</f>
        <v>Hibernating</v>
      </c>
    </row>
    <row r="2794" spans="1:18" x14ac:dyDescent="0.3">
      <c r="A2794" t="s">
        <v>2846</v>
      </c>
      <c r="B2794" t="s">
        <v>27</v>
      </c>
      <c r="C2794">
        <v>39</v>
      </c>
      <c r="D2794" t="s">
        <v>8068</v>
      </c>
      <c r="E2794" t="s">
        <v>8086</v>
      </c>
      <c r="F2794" t="s">
        <v>17</v>
      </c>
      <c r="G2794">
        <v>18</v>
      </c>
      <c r="H2794" s="1">
        <v>3154</v>
      </c>
      <c r="I2794">
        <v>64851</v>
      </c>
      <c r="J2794" s="1">
        <v>13</v>
      </c>
      <c r="K2794" t="s">
        <v>28</v>
      </c>
      <c r="L2794" t="s">
        <v>45</v>
      </c>
      <c r="M2794" t="s">
        <v>15</v>
      </c>
      <c r="N2794" s="1">
        <f xml:space="preserve"> ROUND((1 - _xlfn.PERCENTRANK.INC(customers[days_since_last_purchase],customers[[#This Row],[days_since_last_purchase]]))*4 +1,0)</f>
        <v>4</v>
      </c>
      <c r="O2794" s="1">
        <f>ROUND(_xlfn.PERCENTRANK.INC(customers[total_orders],customers[[#This Row],[total_orders]])*4+1,0)</f>
        <v>4</v>
      </c>
      <c r="P2794" s="1">
        <f>ROUND(_xlfn.PERCENTRANK.INC(customers[total_spend_usd],customers[[#This Row],[total_spend_usd]])*4+1,0)</f>
        <v>3</v>
      </c>
      <c r="Q2794" s="1">
        <v>443</v>
      </c>
      <c r="R2794" s="1" t="str">
        <f>_xlfn.XLOOKUP(Q2794,RFM[RFM Score],RFM[Client Segmentation])</f>
        <v>Need Attention</v>
      </c>
    </row>
    <row r="2795" spans="1:18" x14ac:dyDescent="0.3">
      <c r="A2795" t="s">
        <v>2847</v>
      </c>
      <c r="B2795" t="s">
        <v>107</v>
      </c>
      <c r="C2795">
        <v>18</v>
      </c>
      <c r="D2795" t="s">
        <v>8069</v>
      </c>
      <c r="E2795" t="s">
        <v>8084</v>
      </c>
      <c r="F2795" t="s">
        <v>12</v>
      </c>
      <c r="G2795">
        <v>27</v>
      </c>
      <c r="H2795" s="1">
        <v>34449</v>
      </c>
      <c r="I2795">
        <v>914888</v>
      </c>
      <c r="J2795" s="1">
        <v>48</v>
      </c>
      <c r="K2795" t="s">
        <v>25</v>
      </c>
      <c r="L2795" t="s">
        <v>45</v>
      </c>
      <c r="M2795" t="s">
        <v>15</v>
      </c>
      <c r="N2795" s="1">
        <f xml:space="preserve"> ROUND((1 - _xlfn.PERCENTRANK.INC(customers[days_since_last_purchase],customers[[#This Row],[days_since_last_purchase]]))*4 +1,0)</f>
        <v>3</v>
      </c>
      <c r="O2795" s="1">
        <f>ROUND(_xlfn.PERCENTRANK.INC(customers[total_orders],customers[[#This Row],[total_orders]])*4+1,0)</f>
        <v>4</v>
      </c>
      <c r="P2795" s="1">
        <f>ROUND(_xlfn.PERCENTRANK.INC(customers[total_spend_usd],customers[[#This Row],[total_spend_usd]])*4+1,0)</f>
        <v>5</v>
      </c>
      <c r="Q2795" s="1">
        <v>345</v>
      </c>
      <c r="R2795" s="1" t="str">
        <f>_xlfn.XLOOKUP(Q2795,RFM[RFM Score],RFM[Client Segmentation])</f>
        <v>Loyal Customer</v>
      </c>
    </row>
    <row r="2796" spans="1:18" x14ac:dyDescent="0.3">
      <c r="A2796" t="s">
        <v>2848</v>
      </c>
      <c r="B2796" t="s">
        <v>96</v>
      </c>
      <c r="C2796">
        <v>46</v>
      </c>
      <c r="D2796" t="s">
        <v>8071</v>
      </c>
      <c r="E2796" t="s">
        <v>8087</v>
      </c>
      <c r="F2796" t="s">
        <v>17</v>
      </c>
      <c r="G2796">
        <v>47</v>
      </c>
      <c r="H2796" s="1">
        <v>5593</v>
      </c>
      <c r="I2796">
        <v>23811</v>
      </c>
      <c r="J2796" s="1">
        <v>23</v>
      </c>
      <c r="K2796" t="s">
        <v>18</v>
      </c>
      <c r="L2796" t="s">
        <v>34</v>
      </c>
      <c r="M2796" t="s">
        <v>23</v>
      </c>
      <c r="N2796" s="1">
        <f xml:space="preserve"> ROUND((1 - _xlfn.PERCENTRANK.INC(customers[days_since_last_purchase],customers[[#This Row],[days_since_last_purchase]]))*4 +1,0)</f>
        <v>4</v>
      </c>
      <c r="O2796" s="1">
        <f>ROUND(_xlfn.PERCENTRANK.INC(customers[total_orders],customers[[#This Row],[total_orders]])*4+1,0)</f>
        <v>5</v>
      </c>
      <c r="P2796" s="1">
        <f>ROUND(_xlfn.PERCENTRANK.INC(customers[total_spend_usd],customers[[#This Row],[total_spend_usd]])*4+1,0)</f>
        <v>2</v>
      </c>
      <c r="Q2796" s="1">
        <v>452</v>
      </c>
      <c r="R2796" s="1" t="str">
        <f>_xlfn.XLOOKUP(Q2796,RFM[RFM Score],RFM[Client Segmentation])</f>
        <v>Potential Loyalist</v>
      </c>
    </row>
    <row r="2797" spans="1:18" x14ac:dyDescent="0.3">
      <c r="A2797" t="s">
        <v>2849</v>
      </c>
      <c r="B2797" t="s">
        <v>11</v>
      </c>
      <c r="C2797">
        <v>34</v>
      </c>
      <c r="D2797" t="s">
        <v>8070</v>
      </c>
      <c r="E2797" t="s">
        <v>8084</v>
      </c>
      <c r="F2797" t="s">
        <v>12</v>
      </c>
      <c r="G2797">
        <v>12</v>
      </c>
      <c r="H2797" s="1">
        <v>9144</v>
      </c>
      <c r="I2797">
        <v>110094</v>
      </c>
      <c r="J2797" s="1">
        <v>158</v>
      </c>
      <c r="K2797" t="s">
        <v>28</v>
      </c>
      <c r="L2797" t="s">
        <v>34</v>
      </c>
      <c r="M2797" t="s">
        <v>15</v>
      </c>
      <c r="N2797" s="1">
        <f xml:space="preserve"> ROUND((1 - _xlfn.PERCENTRANK.INC(customers[days_since_last_purchase],customers[[#This Row],[days_since_last_purchase]]))*4 +1,0)</f>
        <v>1</v>
      </c>
      <c r="O2797" s="1">
        <f>ROUND(_xlfn.PERCENTRANK.INC(customers[total_orders],customers[[#This Row],[total_orders]])*4+1,0)</f>
        <v>3</v>
      </c>
      <c r="P2797" s="1">
        <f>ROUND(_xlfn.PERCENTRANK.INC(customers[total_spend_usd],customers[[#This Row],[total_spend_usd]])*4+1,0)</f>
        <v>4</v>
      </c>
      <c r="Q2797" s="1">
        <v>134</v>
      </c>
      <c r="R2797" s="1" t="str">
        <f>_xlfn.XLOOKUP(Q2797,RFM[RFM Score],RFM[Client Segmentation])</f>
        <v>At Risk</v>
      </c>
    </row>
    <row r="2798" spans="1:18" x14ac:dyDescent="0.3">
      <c r="A2798" t="s">
        <v>2850</v>
      </c>
      <c r="B2798" t="s">
        <v>61</v>
      </c>
      <c r="C2798">
        <v>33</v>
      </c>
      <c r="D2798" t="s">
        <v>8070</v>
      </c>
      <c r="E2798" t="s">
        <v>8084</v>
      </c>
      <c r="F2798" t="s">
        <v>12</v>
      </c>
      <c r="G2798">
        <v>11</v>
      </c>
      <c r="H2798" s="1">
        <v>12005</v>
      </c>
      <c r="I2798">
        <v>115227</v>
      </c>
      <c r="J2798" s="1">
        <v>68</v>
      </c>
      <c r="K2798" t="s">
        <v>37</v>
      </c>
      <c r="L2798" t="s">
        <v>14</v>
      </c>
      <c r="M2798" t="s">
        <v>23</v>
      </c>
      <c r="N2798" s="1">
        <f xml:space="preserve"> ROUND((1 - _xlfn.PERCENTRANK.INC(customers[days_since_last_purchase],customers[[#This Row],[days_since_last_purchase]]))*4 +1,0)</f>
        <v>2</v>
      </c>
      <c r="O2798" s="1">
        <f>ROUND(_xlfn.PERCENTRANK.INC(customers[total_orders],customers[[#This Row],[total_orders]])*4+1,0)</f>
        <v>3</v>
      </c>
      <c r="P2798" s="1">
        <f>ROUND(_xlfn.PERCENTRANK.INC(customers[total_spend_usd],customers[[#This Row],[total_spend_usd]])*4+1,0)</f>
        <v>4</v>
      </c>
      <c r="Q2798" s="1">
        <v>234</v>
      </c>
      <c r="R2798" s="1" t="str">
        <f>_xlfn.XLOOKUP(Q2798,RFM[RFM Score],RFM[Client Segmentation])</f>
        <v>At Risk</v>
      </c>
    </row>
    <row r="2799" spans="1:18" x14ac:dyDescent="0.3">
      <c r="A2799" t="s">
        <v>2851</v>
      </c>
      <c r="B2799" t="s">
        <v>11</v>
      </c>
      <c r="C2799">
        <v>23</v>
      </c>
      <c r="D2799" t="s">
        <v>8069</v>
      </c>
      <c r="E2799" t="s">
        <v>8084</v>
      </c>
      <c r="F2799" t="s">
        <v>17</v>
      </c>
      <c r="G2799">
        <v>9</v>
      </c>
      <c r="H2799" s="1">
        <v>12716</v>
      </c>
      <c r="I2799">
        <v>123938</v>
      </c>
      <c r="J2799" s="1">
        <v>91</v>
      </c>
      <c r="K2799" t="s">
        <v>28</v>
      </c>
      <c r="L2799" t="s">
        <v>34</v>
      </c>
      <c r="M2799" t="s">
        <v>23</v>
      </c>
      <c r="N2799" s="1">
        <f xml:space="preserve"> ROUND((1 - _xlfn.PERCENTRANK.INC(customers[days_since_last_purchase],customers[[#This Row],[days_since_last_purchase]]))*4 +1,0)</f>
        <v>2</v>
      </c>
      <c r="O2799" s="1">
        <f>ROUND(_xlfn.PERCENTRANK.INC(customers[total_orders],customers[[#This Row],[total_orders]])*4+1,0)</f>
        <v>2</v>
      </c>
      <c r="P2799" s="1">
        <f>ROUND(_xlfn.PERCENTRANK.INC(customers[total_spend_usd],customers[[#This Row],[total_spend_usd]])*4+1,0)</f>
        <v>4</v>
      </c>
      <c r="Q2799" s="1">
        <v>224</v>
      </c>
      <c r="R2799" s="1" t="str">
        <f>_xlfn.XLOOKUP(Q2799,RFM[RFM Score],RFM[Client Segmentation])</f>
        <v>At Risk</v>
      </c>
    </row>
    <row r="2800" spans="1:18" x14ac:dyDescent="0.3">
      <c r="A2800" t="s">
        <v>2852</v>
      </c>
      <c r="B2800" t="s">
        <v>11</v>
      </c>
      <c r="C2800">
        <v>47</v>
      </c>
      <c r="D2800" t="s">
        <v>8071</v>
      </c>
      <c r="E2800" t="s">
        <v>8084</v>
      </c>
      <c r="F2800" t="s">
        <v>12</v>
      </c>
      <c r="G2800">
        <v>20</v>
      </c>
      <c r="H2800" s="1">
        <v>4473</v>
      </c>
      <c r="I2800">
        <v>81724</v>
      </c>
      <c r="J2800" s="1">
        <v>63</v>
      </c>
      <c r="K2800" t="s">
        <v>21</v>
      </c>
      <c r="L2800" t="s">
        <v>14</v>
      </c>
      <c r="M2800" t="s">
        <v>15</v>
      </c>
      <c r="N2800" s="1">
        <f xml:space="preserve"> ROUND((1 - _xlfn.PERCENTRANK.INC(customers[days_since_last_purchase],customers[[#This Row],[days_since_last_purchase]]))*4 +1,0)</f>
        <v>2</v>
      </c>
      <c r="O2800" s="1">
        <f>ROUND(_xlfn.PERCENTRANK.INC(customers[total_orders],customers[[#This Row],[total_orders]])*4+1,0)</f>
        <v>4</v>
      </c>
      <c r="P2800" s="1">
        <f>ROUND(_xlfn.PERCENTRANK.INC(customers[total_spend_usd],customers[[#This Row],[total_spend_usd]])*4+1,0)</f>
        <v>3</v>
      </c>
      <c r="Q2800" s="1">
        <v>243</v>
      </c>
      <c r="R2800" s="1" t="str">
        <f>_xlfn.XLOOKUP(Q2800,RFM[RFM Score],RFM[Client Segmentation])</f>
        <v>At Risk</v>
      </c>
    </row>
    <row r="2801" spans="1:18" x14ac:dyDescent="0.3">
      <c r="A2801" t="s">
        <v>2853</v>
      </c>
      <c r="B2801" t="s">
        <v>166</v>
      </c>
      <c r="C2801">
        <v>59</v>
      </c>
      <c r="D2801" t="s">
        <v>8072</v>
      </c>
      <c r="E2801" t="s">
        <v>8087</v>
      </c>
      <c r="F2801" t="s">
        <v>17</v>
      </c>
      <c r="G2801">
        <v>9</v>
      </c>
      <c r="H2801" s="1">
        <v>3251</v>
      </c>
      <c r="I2801">
        <v>26357</v>
      </c>
      <c r="J2801" s="1">
        <v>0</v>
      </c>
      <c r="K2801" t="s">
        <v>52</v>
      </c>
      <c r="L2801" t="s">
        <v>19</v>
      </c>
      <c r="M2801" t="s">
        <v>23</v>
      </c>
      <c r="N2801" s="1">
        <f xml:space="preserve"> ROUND((1 - _xlfn.PERCENTRANK.INC(customers[days_since_last_purchase],customers[[#This Row],[days_since_last_purchase]]))*4 +1,0)</f>
        <v>5</v>
      </c>
      <c r="O2801" s="1">
        <f>ROUND(_xlfn.PERCENTRANK.INC(customers[total_orders],customers[[#This Row],[total_orders]])*4+1,0)</f>
        <v>2</v>
      </c>
      <c r="P2801" s="1">
        <f>ROUND(_xlfn.PERCENTRANK.INC(customers[total_spend_usd],customers[[#This Row],[total_spend_usd]])*4+1,0)</f>
        <v>2</v>
      </c>
      <c r="Q2801" s="1">
        <v>522</v>
      </c>
      <c r="R2801" s="1" t="str">
        <f>_xlfn.XLOOKUP(Q2801,RFM[RFM Score],RFM[Client Segmentation])</f>
        <v>Promising</v>
      </c>
    </row>
    <row r="2802" spans="1:18" x14ac:dyDescent="0.3">
      <c r="A2802" t="s">
        <v>2854</v>
      </c>
      <c r="B2802" t="s">
        <v>147</v>
      </c>
      <c r="C2802">
        <v>21</v>
      </c>
      <c r="D2802" t="s">
        <v>8069</v>
      </c>
      <c r="E2802" t="s">
        <v>8085</v>
      </c>
      <c r="F2802" t="s">
        <v>12</v>
      </c>
      <c r="G2802">
        <v>29</v>
      </c>
      <c r="H2802" s="1">
        <v>6297</v>
      </c>
      <c r="I2802">
        <v>182492</v>
      </c>
      <c r="J2802" s="1">
        <v>116</v>
      </c>
      <c r="K2802" t="s">
        <v>21</v>
      </c>
      <c r="L2802" t="s">
        <v>47</v>
      </c>
      <c r="M2802" t="s">
        <v>23</v>
      </c>
      <c r="N2802" s="1">
        <f xml:space="preserve"> ROUND((1 - _xlfn.PERCENTRANK.INC(customers[days_since_last_purchase],customers[[#This Row],[days_since_last_purchase]]))*4 +1,0)</f>
        <v>2</v>
      </c>
      <c r="O2802" s="1">
        <f>ROUND(_xlfn.PERCENTRANK.INC(customers[total_orders],customers[[#This Row],[total_orders]])*4+1,0)</f>
        <v>4</v>
      </c>
      <c r="P2802" s="1">
        <f>ROUND(_xlfn.PERCENTRANK.INC(customers[total_spend_usd],customers[[#This Row],[total_spend_usd]])*4+1,0)</f>
        <v>4</v>
      </c>
      <c r="Q2802" s="1">
        <v>244</v>
      </c>
      <c r="R2802" s="1" t="str">
        <f>_xlfn.XLOOKUP(Q2802,RFM[RFM Score],RFM[Client Segmentation])</f>
        <v>At Risk</v>
      </c>
    </row>
    <row r="2803" spans="1:18" x14ac:dyDescent="0.3">
      <c r="A2803" t="s">
        <v>2855</v>
      </c>
      <c r="B2803" t="s">
        <v>36</v>
      </c>
      <c r="C2803">
        <v>37</v>
      </c>
      <c r="D2803" t="s">
        <v>8068</v>
      </c>
      <c r="E2803" t="s">
        <v>8084</v>
      </c>
      <c r="F2803" t="s">
        <v>12</v>
      </c>
      <c r="G2803">
        <v>12</v>
      </c>
      <c r="H2803" s="1">
        <v>6034</v>
      </c>
      <c r="I2803">
        <v>80984</v>
      </c>
      <c r="J2803" s="1">
        <v>10</v>
      </c>
      <c r="K2803" t="s">
        <v>21</v>
      </c>
      <c r="L2803" t="s">
        <v>45</v>
      </c>
      <c r="M2803" t="s">
        <v>23</v>
      </c>
      <c r="N2803" s="1">
        <f xml:space="preserve"> ROUND((1 - _xlfn.PERCENTRANK.INC(customers[days_since_last_purchase],customers[[#This Row],[days_since_last_purchase]]))*4 +1,0)</f>
        <v>4</v>
      </c>
      <c r="O2803" s="1">
        <f>ROUND(_xlfn.PERCENTRANK.INC(customers[total_orders],customers[[#This Row],[total_orders]])*4+1,0)</f>
        <v>3</v>
      </c>
      <c r="P2803" s="1">
        <f>ROUND(_xlfn.PERCENTRANK.INC(customers[total_spend_usd],customers[[#This Row],[total_spend_usd]])*4+1,0)</f>
        <v>3</v>
      </c>
      <c r="Q2803" s="1">
        <v>433</v>
      </c>
      <c r="R2803" s="1" t="str">
        <f>_xlfn.XLOOKUP(Q2803,RFM[RFM Score],RFM[Client Segmentation])</f>
        <v>Potential Loyalist</v>
      </c>
    </row>
    <row r="2804" spans="1:18" x14ac:dyDescent="0.3">
      <c r="A2804" t="s">
        <v>2856</v>
      </c>
      <c r="B2804" t="s">
        <v>43</v>
      </c>
      <c r="C2804">
        <v>32</v>
      </c>
      <c r="D2804" t="s">
        <v>8070</v>
      </c>
      <c r="E2804" t="s">
        <v>8087</v>
      </c>
      <c r="F2804" t="s">
        <v>17</v>
      </c>
      <c r="G2804">
        <v>4</v>
      </c>
      <c r="H2804" s="1">
        <v>3642</v>
      </c>
      <c r="I2804">
        <v>14508</v>
      </c>
      <c r="J2804" s="1">
        <v>75</v>
      </c>
      <c r="K2804" t="s">
        <v>74</v>
      </c>
      <c r="L2804" t="s">
        <v>22</v>
      </c>
      <c r="M2804" t="s">
        <v>23</v>
      </c>
      <c r="N2804" s="1">
        <f xml:space="preserve"> ROUND((1 - _xlfn.PERCENTRANK.INC(customers[days_since_last_purchase],customers[[#This Row],[days_since_last_purchase]]))*4 +1,0)</f>
        <v>2</v>
      </c>
      <c r="O2804" s="1">
        <f>ROUND(_xlfn.PERCENTRANK.INC(customers[total_orders],customers[[#This Row],[total_orders]])*4+1,0)</f>
        <v>2</v>
      </c>
      <c r="P2804" s="1">
        <f>ROUND(_xlfn.PERCENTRANK.INC(customers[total_spend_usd],customers[[#This Row],[total_spend_usd]])*4+1,0)</f>
        <v>2</v>
      </c>
      <c r="Q2804" s="1">
        <v>222</v>
      </c>
      <c r="R2804" s="1" t="str">
        <f>_xlfn.XLOOKUP(Q2804,RFM[RFM Score],RFM[Client Segmentation])</f>
        <v>Hibernating</v>
      </c>
    </row>
    <row r="2805" spans="1:18" x14ac:dyDescent="0.3">
      <c r="A2805" t="s">
        <v>2857</v>
      </c>
      <c r="B2805" t="s">
        <v>43</v>
      </c>
      <c r="C2805">
        <v>46</v>
      </c>
      <c r="D2805" t="s">
        <v>8071</v>
      </c>
      <c r="E2805" t="s">
        <v>8087</v>
      </c>
      <c r="F2805" t="s">
        <v>17</v>
      </c>
      <c r="G2805">
        <v>29</v>
      </c>
      <c r="H2805" s="1">
        <v>9352</v>
      </c>
      <c r="I2805">
        <v>236473</v>
      </c>
      <c r="J2805" s="1">
        <v>185</v>
      </c>
      <c r="K2805" t="s">
        <v>55</v>
      </c>
      <c r="L2805" t="s">
        <v>34</v>
      </c>
      <c r="M2805" t="s">
        <v>23</v>
      </c>
      <c r="N2805" s="1">
        <f xml:space="preserve"> ROUND((1 - _xlfn.PERCENTRANK.INC(customers[days_since_last_purchase],customers[[#This Row],[days_since_last_purchase]]))*4 +1,0)</f>
        <v>1</v>
      </c>
      <c r="O2805" s="1">
        <f>ROUND(_xlfn.PERCENTRANK.INC(customers[total_orders],customers[[#This Row],[total_orders]])*4+1,0)</f>
        <v>4</v>
      </c>
      <c r="P2805" s="1">
        <f>ROUND(_xlfn.PERCENTRANK.INC(customers[total_spend_usd],customers[[#This Row],[total_spend_usd]])*4+1,0)</f>
        <v>4</v>
      </c>
      <c r="Q2805" s="1">
        <v>144</v>
      </c>
      <c r="R2805" s="1" t="str">
        <f>_xlfn.XLOOKUP(Q2805,RFM[RFM Score],RFM[Client Segmentation])</f>
        <v>Cannot Lose Them</v>
      </c>
    </row>
    <row r="2806" spans="1:18" x14ac:dyDescent="0.3">
      <c r="A2806" t="s">
        <v>2858</v>
      </c>
      <c r="B2806" t="s">
        <v>11</v>
      </c>
      <c r="C2806">
        <v>69</v>
      </c>
      <c r="D2806" t="s">
        <v>8073</v>
      </c>
      <c r="E2806" t="s">
        <v>8085</v>
      </c>
      <c r="F2806" t="s">
        <v>12</v>
      </c>
      <c r="G2806">
        <v>5</v>
      </c>
      <c r="H2806" s="1">
        <v>1241</v>
      </c>
      <c r="I2806">
        <v>58648</v>
      </c>
      <c r="J2806" s="1">
        <v>109</v>
      </c>
      <c r="K2806" t="s">
        <v>21</v>
      </c>
      <c r="L2806" t="s">
        <v>19</v>
      </c>
      <c r="M2806" t="s">
        <v>15</v>
      </c>
      <c r="N2806" s="1">
        <f xml:space="preserve"> ROUND((1 - _xlfn.PERCENTRANK.INC(customers[days_since_last_purchase],customers[[#This Row],[days_since_last_purchase]]))*4 +1,0)</f>
        <v>2</v>
      </c>
      <c r="O2806" s="1">
        <f>ROUND(_xlfn.PERCENTRANK.INC(customers[total_orders],customers[[#This Row],[total_orders]])*4+1,0)</f>
        <v>2</v>
      </c>
      <c r="P2806" s="1">
        <f>ROUND(_xlfn.PERCENTRANK.INC(customers[total_spend_usd],customers[[#This Row],[total_spend_usd]])*4+1,0)</f>
        <v>3</v>
      </c>
      <c r="Q2806" s="1">
        <v>223</v>
      </c>
      <c r="R2806" s="1" t="str">
        <f>_xlfn.XLOOKUP(Q2806,RFM[RFM Score],RFM[Client Segmentation])</f>
        <v>Hibernating</v>
      </c>
    </row>
    <row r="2807" spans="1:18" x14ac:dyDescent="0.3">
      <c r="A2807" t="s">
        <v>2859</v>
      </c>
      <c r="B2807" t="s">
        <v>11</v>
      </c>
      <c r="C2807">
        <v>38</v>
      </c>
      <c r="D2807" t="s">
        <v>8068</v>
      </c>
      <c r="E2807" t="s">
        <v>8084</v>
      </c>
      <c r="F2807" t="s">
        <v>12</v>
      </c>
      <c r="G2807">
        <v>36</v>
      </c>
      <c r="H2807" s="1">
        <v>22665</v>
      </c>
      <c r="I2807">
        <v>701557</v>
      </c>
      <c r="J2807" s="1">
        <v>21</v>
      </c>
      <c r="K2807" t="s">
        <v>40</v>
      </c>
      <c r="L2807" t="s">
        <v>22</v>
      </c>
      <c r="M2807" t="s">
        <v>15</v>
      </c>
      <c r="N2807" s="1">
        <f xml:space="preserve"> ROUND((1 - _xlfn.PERCENTRANK.INC(customers[days_since_last_purchase],customers[[#This Row],[days_since_last_purchase]]))*4 +1,0)</f>
        <v>4</v>
      </c>
      <c r="O2807" s="1">
        <f>ROUND(_xlfn.PERCENTRANK.INC(customers[total_orders],customers[[#This Row],[total_orders]])*4+1,0)</f>
        <v>5</v>
      </c>
      <c r="P2807" s="1">
        <f>ROUND(_xlfn.PERCENTRANK.INC(customers[total_spend_usd],customers[[#This Row],[total_spend_usd]])*4+1,0)</f>
        <v>5</v>
      </c>
      <c r="Q2807" s="1">
        <v>455</v>
      </c>
      <c r="R2807" s="1" t="str">
        <f>_xlfn.XLOOKUP(Q2807,RFM[RFM Score],RFM[Client Segmentation])</f>
        <v>Champion</v>
      </c>
    </row>
    <row r="2808" spans="1:18" x14ac:dyDescent="0.3">
      <c r="A2808" t="s">
        <v>2860</v>
      </c>
      <c r="B2808" t="s">
        <v>11</v>
      </c>
      <c r="C2808">
        <v>28</v>
      </c>
      <c r="D2808" t="s">
        <v>8070</v>
      </c>
      <c r="E2808" t="s">
        <v>8086</v>
      </c>
      <c r="F2808" t="s">
        <v>12</v>
      </c>
      <c r="G2808">
        <v>5</v>
      </c>
      <c r="H2808" s="1">
        <v>17034</v>
      </c>
      <c r="I2808">
        <v>8405</v>
      </c>
      <c r="J2808" s="1">
        <v>65</v>
      </c>
      <c r="K2808" t="s">
        <v>13</v>
      </c>
      <c r="L2808" t="s">
        <v>14</v>
      </c>
      <c r="M2808" t="s">
        <v>23</v>
      </c>
      <c r="N2808" s="1">
        <f xml:space="preserve"> ROUND((1 - _xlfn.PERCENTRANK.INC(customers[days_since_last_purchase],customers[[#This Row],[days_since_last_purchase]]))*4 +1,0)</f>
        <v>2</v>
      </c>
      <c r="O2808" s="1">
        <f>ROUND(_xlfn.PERCENTRANK.INC(customers[total_orders],customers[[#This Row],[total_orders]])*4+1,0)</f>
        <v>2</v>
      </c>
      <c r="P2808" s="1">
        <f>ROUND(_xlfn.PERCENTRANK.INC(customers[total_spend_usd],customers[[#This Row],[total_spend_usd]])*4+1,0)</f>
        <v>1</v>
      </c>
      <c r="Q2808" s="1">
        <v>221</v>
      </c>
      <c r="R2808" s="1" t="str">
        <f>_xlfn.XLOOKUP(Q2808,RFM[RFM Score],RFM[Client Segmentation])</f>
        <v>About To Sleep</v>
      </c>
    </row>
    <row r="2809" spans="1:18" x14ac:dyDescent="0.3">
      <c r="A2809" t="s">
        <v>2861</v>
      </c>
      <c r="B2809" t="s">
        <v>33</v>
      </c>
      <c r="C2809">
        <v>46</v>
      </c>
      <c r="D2809" t="s">
        <v>8071</v>
      </c>
      <c r="E2809" t="s">
        <v>8085</v>
      </c>
      <c r="F2809" t="s">
        <v>12</v>
      </c>
      <c r="G2809">
        <v>33</v>
      </c>
      <c r="H2809" s="1">
        <v>15427</v>
      </c>
      <c r="I2809">
        <v>543096</v>
      </c>
      <c r="J2809" s="1">
        <v>18</v>
      </c>
      <c r="K2809" t="s">
        <v>21</v>
      </c>
      <c r="L2809" t="s">
        <v>19</v>
      </c>
      <c r="M2809" t="s">
        <v>23</v>
      </c>
      <c r="N2809" s="1">
        <f xml:space="preserve"> ROUND((1 - _xlfn.PERCENTRANK.INC(customers[days_since_last_purchase],customers[[#This Row],[days_since_last_purchase]]))*4 +1,0)</f>
        <v>4</v>
      </c>
      <c r="O2809" s="1">
        <f>ROUND(_xlfn.PERCENTRANK.INC(customers[total_orders],customers[[#This Row],[total_orders]])*4+1,0)</f>
        <v>4</v>
      </c>
      <c r="P2809" s="1">
        <f>ROUND(_xlfn.PERCENTRANK.INC(customers[total_spend_usd],customers[[#This Row],[total_spend_usd]])*4+1,0)</f>
        <v>5</v>
      </c>
      <c r="Q2809" s="1">
        <v>445</v>
      </c>
      <c r="R2809" s="1" t="str">
        <f>_xlfn.XLOOKUP(Q2809,RFM[RFM Score],RFM[Client Segmentation])</f>
        <v>Champion</v>
      </c>
    </row>
    <row r="2810" spans="1:18" x14ac:dyDescent="0.3">
      <c r="A2810" t="s">
        <v>2862</v>
      </c>
      <c r="B2810" t="s">
        <v>104</v>
      </c>
      <c r="C2810">
        <v>39</v>
      </c>
      <c r="D2810" t="s">
        <v>8068</v>
      </c>
      <c r="E2810" t="s">
        <v>8085</v>
      </c>
      <c r="F2810" t="s">
        <v>17</v>
      </c>
      <c r="G2810">
        <v>32</v>
      </c>
      <c r="H2810" s="1">
        <v>10864</v>
      </c>
      <c r="I2810">
        <v>307822</v>
      </c>
      <c r="J2810" s="1">
        <v>73</v>
      </c>
      <c r="K2810" t="s">
        <v>25</v>
      </c>
      <c r="L2810" t="s">
        <v>45</v>
      </c>
      <c r="M2810" t="s">
        <v>23</v>
      </c>
      <c r="N2810" s="1">
        <f xml:space="preserve"> ROUND((1 - _xlfn.PERCENTRANK.INC(customers[days_since_last_purchase],customers[[#This Row],[days_since_last_purchase]]))*4 +1,0)</f>
        <v>2</v>
      </c>
      <c r="O2810" s="1">
        <f>ROUND(_xlfn.PERCENTRANK.INC(customers[total_orders],customers[[#This Row],[total_orders]])*4+1,0)</f>
        <v>4</v>
      </c>
      <c r="P2810" s="1">
        <f>ROUND(_xlfn.PERCENTRANK.INC(customers[total_spend_usd],customers[[#This Row],[total_spend_usd]])*4+1,0)</f>
        <v>5</v>
      </c>
      <c r="Q2810" s="1">
        <v>245</v>
      </c>
      <c r="R2810" s="1" t="str">
        <f>_xlfn.XLOOKUP(Q2810,RFM[RFM Score],RFM[Client Segmentation])</f>
        <v>At Risk</v>
      </c>
    </row>
    <row r="2811" spans="1:18" x14ac:dyDescent="0.3">
      <c r="A2811" t="s">
        <v>2863</v>
      </c>
      <c r="B2811" t="s">
        <v>27</v>
      </c>
      <c r="C2811">
        <v>36</v>
      </c>
      <c r="D2811" t="s">
        <v>8068</v>
      </c>
      <c r="E2811" t="s">
        <v>8085</v>
      </c>
      <c r="F2811" t="s">
        <v>17</v>
      </c>
      <c r="G2811">
        <v>32</v>
      </c>
      <c r="H2811" s="1">
        <v>3140</v>
      </c>
      <c r="I2811">
        <v>1109937</v>
      </c>
      <c r="J2811" s="1">
        <v>217</v>
      </c>
      <c r="K2811" t="s">
        <v>74</v>
      </c>
      <c r="L2811" t="s">
        <v>14</v>
      </c>
      <c r="M2811" t="s">
        <v>15</v>
      </c>
      <c r="N2811" s="1">
        <f xml:space="preserve"> ROUND((1 - _xlfn.PERCENTRANK.INC(customers[days_since_last_purchase],customers[[#This Row],[days_since_last_purchase]]))*4 +1,0)</f>
        <v>1</v>
      </c>
      <c r="O2811" s="1">
        <f>ROUND(_xlfn.PERCENTRANK.INC(customers[total_orders],customers[[#This Row],[total_orders]])*4+1,0)</f>
        <v>4</v>
      </c>
      <c r="P2811" s="1">
        <f>ROUND(_xlfn.PERCENTRANK.INC(customers[total_spend_usd],customers[[#This Row],[total_spend_usd]])*4+1,0)</f>
        <v>5</v>
      </c>
      <c r="Q2811" s="1">
        <v>145</v>
      </c>
      <c r="R2811" s="1" t="str">
        <f>_xlfn.XLOOKUP(Q2811,RFM[RFM Score],RFM[Client Segmentation])</f>
        <v>Cannot Lose Them</v>
      </c>
    </row>
    <row r="2812" spans="1:18" x14ac:dyDescent="0.3">
      <c r="A2812" t="s">
        <v>2864</v>
      </c>
      <c r="B2812" t="s">
        <v>96</v>
      </c>
      <c r="C2812">
        <v>38</v>
      </c>
      <c r="D2812" t="s">
        <v>8068</v>
      </c>
      <c r="E2812" t="s">
        <v>8086</v>
      </c>
      <c r="F2812" t="s">
        <v>12</v>
      </c>
      <c r="G2812">
        <v>13</v>
      </c>
      <c r="H2812" s="1">
        <v>36382</v>
      </c>
      <c r="I2812">
        <v>522195</v>
      </c>
      <c r="J2812" s="1">
        <v>157</v>
      </c>
      <c r="K2812" t="s">
        <v>55</v>
      </c>
      <c r="L2812" t="s">
        <v>34</v>
      </c>
      <c r="M2812" t="s">
        <v>23</v>
      </c>
      <c r="N2812" s="1">
        <f xml:space="preserve"> ROUND((1 - _xlfn.PERCENTRANK.INC(customers[days_since_last_purchase],customers[[#This Row],[days_since_last_purchase]]))*4 +1,0)</f>
        <v>1</v>
      </c>
      <c r="O2812" s="1">
        <f>ROUND(_xlfn.PERCENTRANK.INC(customers[total_orders],customers[[#This Row],[total_orders]])*4+1,0)</f>
        <v>3</v>
      </c>
      <c r="P2812" s="1">
        <f>ROUND(_xlfn.PERCENTRANK.INC(customers[total_spend_usd],customers[[#This Row],[total_spend_usd]])*4+1,0)</f>
        <v>5</v>
      </c>
      <c r="Q2812" s="1">
        <v>135</v>
      </c>
      <c r="R2812" s="1" t="str">
        <f>_xlfn.XLOOKUP(Q2812,RFM[RFM Score],RFM[Client Segmentation])</f>
        <v>At Risk</v>
      </c>
    </row>
    <row r="2813" spans="1:18" x14ac:dyDescent="0.3">
      <c r="A2813" t="s">
        <v>2865</v>
      </c>
      <c r="B2813" t="s">
        <v>123</v>
      </c>
      <c r="C2813">
        <v>28</v>
      </c>
      <c r="D2813" t="s">
        <v>8070</v>
      </c>
      <c r="E2813" t="s">
        <v>8087</v>
      </c>
      <c r="F2813" t="s">
        <v>17</v>
      </c>
      <c r="G2813">
        <v>21</v>
      </c>
      <c r="H2813" s="1">
        <v>20837</v>
      </c>
      <c r="I2813">
        <v>400665</v>
      </c>
      <c r="J2813" s="1">
        <v>26</v>
      </c>
      <c r="K2813" t="s">
        <v>37</v>
      </c>
      <c r="L2813" t="s">
        <v>34</v>
      </c>
      <c r="M2813" t="s">
        <v>15</v>
      </c>
      <c r="N2813" s="1">
        <f xml:space="preserve"> ROUND((1 - _xlfn.PERCENTRANK.INC(customers[days_since_last_purchase],customers[[#This Row],[days_since_last_purchase]]))*4 +1,0)</f>
        <v>4</v>
      </c>
      <c r="O2813" s="1">
        <f>ROUND(_xlfn.PERCENTRANK.INC(customers[total_orders],customers[[#This Row],[total_orders]])*4+1,0)</f>
        <v>4</v>
      </c>
      <c r="P2813" s="1">
        <f>ROUND(_xlfn.PERCENTRANK.INC(customers[total_spend_usd],customers[[#This Row],[total_spend_usd]])*4+1,0)</f>
        <v>5</v>
      </c>
      <c r="Q2813" s="1">
        <v>445</v>
      </c>
      <c r="R2813" s="1" t="str">
        <f>_xlfn.XLOOKUP(Q2813,RFM[RFM Score],RFM[Client Segmentation])</f>
        <v>Champion</v>
      </c>
    </row>
    <row r="2814" spans="1:18" x14ac:dyDescent="0.3">
      <c r="A2814" t="s">
        <v>2866</v>
      </c>
      <c r="B2814" t="s">
        <v>96</v>
      </c>
      <c r="C2814">
        <v>45</v>
      </c>
      <c r="D2814" t="s">
        <v>8071</v>
      </c>
      <c r="E2814" t="s">
        <v>8084</v>
      </c>
      <c r="F2814" t="s">
        <v>17</v>
      </c>
      <c r="G2814">
        <v>9</v>
      </c>
      <c r="H2814" s="1">
        <v>8388</v>
      </c>
      <c r="I2814">
        <v>6965</v>
      </c>
      <c r="J2814" s="1">
        <v>13</v>
      </c>
      <c r="K2814" t="s">
        <v>25</v>
      </c>
      <c r="L2814" t="s">
        <v>19</v>
      </c>
      <c r="M2814" t="s">
        <v>15</v>
      </c>
      <c r="N2814" s="1">
        <f xml:space="preserve"> ROUND((1 - _xlfn.PERCENTRANK.INC(customers[days_since_last_purchase],customers[[#This Row],[days_since_last_purchase]]))*4 +1,0)</f>
        <v>4</v>
      </c>
      <c r="O2814" s="1">
        <f>ROUND(_xlfn.PERCENTRANK.INC(customers[total_orders],customers[[#This Row],[total_orders]])*4+1,0)</f>
        <v>2</v>
      </c>
      <c r="P2814" s="1">
        <f>ROUND(_xlfn.PERCENTRANK.INC(customers[total_spend_usd],customers[[#This Row],[total_spend_usd]])*4+1,0)</f>
        <v>1</v>
      </c>
      <c r="Q2814" s="1">
        <v>421</v>
      </c>
      <c r="R2814" s="1" t="str">
        <f>_xlfn.XLOOKUP(Q2814,RFM[RFM Score],RFM[Client Segmentation])</f>
        <v>New Customer</v>
      </c>
    </row>
    <row r="2815" spans="1:18" x14ac:dyDescent="0.3">
      <c r="A2815" t="s">
        <v>2867</v>
      </c>
      <c r="B2815" t="s">
        <v>96</v>
      </c>
      <c r="C2815">
        <v>23</v>
      </c>
      <c r="D2815" t="s">
        <v>8069</v>
      </c>
      <c r="E2815" t="s">
        <v>8084</v>
      </c>
      <c r="F2815" t="s">
        <v>17</v>
      </c>
      <c r="G2815">
        <v>70</v>
      </c>
      <c r="H2815" s="1">
        <v>4999</v>
      </c>
      <c r="I2815">
        <v>353119</v>
      </c>
      <c r="J2815" s="1">
        <v>104</v>
      </c>
      <c r="K2815" t="s">
        <v>25</v>
      </c>
      <c r="L2815" t="s">
        <v>45</v>
      </c>
      <c r="M2815" t="s">
        <v>23</v>
      </c>
      <c r="N2815" s="1">
        <f xml:space="preserve"> ROUND((1 - _xlfn.PERCENTRANK.INC(customers[days_since_last_purchase],customers[[#This Row],[days_since_last_purchase]]))*4 +1,0)</f>
        <v>2</v>
      </c>
      <c r="O2815" s="1">
        <f>ROUND(_xlfn.PERCENTRANK.INC(customers[total_orders],customers[[#This Row],[total_orders]])*4+1,0)</f>
        <v>5</v>
      </c>
      <c r="P2815" s="1">
        <f>ROUND(_xlfn.PERCENTRANK.INC(customers[total_spend_usd],customers[[#This Row],[total_spend_usd]])*4+1,0)</f>
        <v>5</v>
      </c>
      <c r="Q2815" s="1">
        <v>255</v>
      </c>
      <c r="R2815" s="1" t="str">
        <f>_xlfn.XLOOKUP(Q2815,RFM[RFM Score],RFM[Client Segmentation])</f>
        <v>At Risk</v>
      </c>
    </row>
    <row r="2816" spans="1:18" x14ac:dyDescent="0.3">
      <c r="A2816" t="s">
        <v>2868</v>
      </c>
      <c r="B2816" t="s">
        <v>51</v>
      </c>
      <c r="C2816">
        <v>38</v>
      </c>
      <c r="D2816" t="s">
        <v>8068</v>
      </c>
      <c r="E2816" t="s">
        <v>8085</v>
      </c>
      <c r="F2816" t="s">
        <v>17</v>
      </c>
      <c r="G2816">
        <v>15</v>
      </c>
      <c r="H2816" s="1">
        <v>3662</v>
      </c>
      <c r="I2816">
        <v>53407</v>
      </c>
      <c r="J2816" s="1">
        <v>144</v>
      </c>
      <c r="K2816" t="s">
        <v>25</v>
      </c>
      <c r="L2816" t="s">
        <v>14</v>
      </c>
      <c r="M2816" t="s">
        <v>23</v>
      </c>
      <c r="N2816" s="1">
        <f xml:space="preserve"> ROUND((1 - _xlfn.PERCENTRANK.INC(customers[days_since_last_purchase],customers[[#This Row],[days_since_last_purchase]]))*4 +1,0)</f>
        <v>1</v>
      </c>
      <c r="O2816" s="1">
        <f>ROUND(_xlfn.PERCENTRANK.INC(customers[total_orders],customers[[#This Row],[total_orders]])*4+1,0)</f>
        <v>3</v>
      </c>
      <c r="P2816" s="1">
        <f>ROUND(_xlfn.PERCENTRANK.INC(customers[total_spend_usd],customers[[#This Row],[total_spend_usd]])*4+1,0)</f>
        <v>3</v>
      </c>
      <c r="Q2816" s="1">
        <v>133</v>
      </c>
      <c r="R2816" s="1" t="str">
        <f>_xlfn.XLOOKUP(Q2816,RFM[RFM Score],RFM[Client Segmentation])</f>
        <v>At Risk</v>
      </c>
    </row>
    <row r="2817" spans="1:18" x14ac:dyDescent="0.3">
      <c r="A2817" t="s">
        <v>2869</v>
      </c>
      <c r="B2817" t="s">
        <v>61</v>
      </c>
      <c r="C2817">
        <v>43</v>
      </c>
      <c r="D2817" t="s">
        <v>8068</v>
      </c>
      <c r="E2817" t="s">
        <v>8087</v>
      </c>
      <c r="F2817" t="s">
        <v>12</v>
      </c>
      <c r="G2817">
        <v>9</v>
      </c>
      <c r="H2817" s="1">
        <v>16761</v>
      </c>
      <c r="I2817">
        <v>134546</v>
      </c>
      <c r="J2817" s="1">
        <v>132</v>
      </c>
      <c r="K2817" t="s">
        <v>52</v>
      </c>
      <c r="L2817" t="s">
        <v>14</v>
      </c>
      <c r="M2817" t="s">
        <v>15</v>
      </c>
      <c r="N2817" s="1">
        <f xml:space="preserve"> ROUND((1 - _xlfn.PERCENTRANK.INC(customers[days_since_last_purchase],customers[[#This Row],[days_since_last_purchase]]))*4 +1,0)</f>
        <v>1</v>
      </c>
      <c r="O2817" s="1">
        <f>ROUND(_xlfn.PERCENTRANK.INC(customers[total_orders],customers[[#This Row],[total_orders]])*4+1,0)</f>
        <v>2</v>
      </c>
      <c r="P2817" s="1">
        <f>ROUND(_xlfn.PERCENTRANK.INC(customers[total_spend_usd],customers[[#This Row],[total_spend_usd]])*4+1,0)</f>
        <v>4</v>
      </c>
      <c r="Q2817" s="1">
        <v>124</v>
      </c>
      <c r="R2817" s="1" t="str">
        <f>_xlfn.XLOOKUP(Q2817,RFM[RFM Score],RFM[Client Segmentation])</f>
        <v>At Risk</v>
      </c>
    </row>
    <row r="2818" spans="1:18" x14ac:dyDescent="0.3">
      <c r="A2818" t="s">
        <v>2870</v>
      </c>
      <c r="B2818" t="s">
        <v>11</v>
      </c>
      <c r="C2818">
        <v>54</v>
      </c>
      <c r="D2818" t="s">
        <v>8071</v>
      </c>
      <c r="E2818" t="s">
        <v>8086</v>
      </c>
      <c r="F2818" t="s">
        <v>17</v>
      </c>
      <c r="G2818">
        <v>10</v>
      </c>
      <c r="H2818" s="1">
        <v>8873</v>
      </c>
      <c r="I2818">
        <v>81517</v>
      </c>
      <c r="J2818" s="1">
        <v>82</v>
      </c>
      <c r="K2818" t="s">
        <v>18</v>
      </c>
      <c r="L2818" t="s">
        <v>47</v>
      </c>
      <c r="M2818" t="s">
        <v>15</v>
      </c>
      <c r="N2818" s="1">
        <f xml:space="preserve"> ROUND((1 - _xlfn.PERCENTRANK.INC(customers[days_since_last_purchase],customers[[#This Row],[days_since_last_purchase]]))*4 +1,0)</f>
        <v>2</v>
      </c>
      <c r="O2818" s="1">
        <f>ROUND(_xlfn.PERCENTRANK.INC(customers[total_orders],customers[[#This Row],[total_orders]])*4+1,0)</f>
        <v>3</v>
      </c>
      <c r="P2818" s="1">
        <f>ROUND(_xlfn.PERCENTRANK.INC(customers[total_spend_usd],customers[[#This Row],[total_spend_usd]])*4+1,0)</f>
        <v>3</v>
      </c>
      <c r="Q2818" s="1">
        <v>233</v>
      </c>
      <c r="R2818" s="1" t="str">
        <f>_xlfn.XLOOKUP(Q2818,RFM[RFM Score],RFM[Client Segmentation])</f>
        <v>Hibernating</v>
      </c>
    </row>
    <row r="2819" spans="1:18" x14ac:dyDescent="0.3">
      <c r="A2819" t="s">
        <v>2871</v>
      </c>
      <c r="B2819" t="s">
        <v>51</v>
      </c>
      <c r="C2819">
        <v>21</v>
      </c>
      <c r="D2819" t="s">
        <v>8069</v>
      </c>
      <c r="E2819" t="s">
        <v>8084</v>
      </c>
      <c r="F2819" t="s">
        <v>12</v>
      </c>
      <c r="G2819">
        <v>28</v>
      </c>
      <c r="H2819" s="1">
        <v>6335</v>
      </c>
      <c r="I2819">
        <v>194569</v>
      </c>
      <c r="J2819" s="1">
        <v>6</v>
      </c>
      <c r="K2819" t="s">
        <v>25</v>
      </c>
      <c r="L2819" t="s">
        <v>45</v>
      </c>
      <c r="M2819" t="s">
        <v>15</v>
      </c>
      <c r="N2819" s="1">
        <f xml:space="preserve"> ROUND((1 - _xlfn.PERCENTRANK.INC(customers[days_since_last_purchase],customers[[#This Row],[days_since_last_purchase]]))*4 +1,0)</f>
        <v>5</v>
      </c>
      <c r="O2819" s="1">
        <f>ROUND(_xlfn.PERCENTRANK.INC(customers[total_orders],customers[[#This Row],[total_orders]])*4+1,0)</f>
        <v>4</v>
      </c>
      <c r="P2819" s="1">
        <f>ROUND(_xlfn.PERCENTRANK.INC(customers[total_spend_usd],customers[[#This Row],[total_spend_usd]])*4+1,0)</f>
        <v>4</v>
      </c>
      <c r="Q2819" s="1">
        <v>544</v>
      </c>
      <c r="R2819" s="1" t="str">
        <f>_xlfn.XLOOKUP(Q2819,RFM[RFM Score],RFM[Client Segmentation])</f>
        <v>Champion</v>
      </c>
    </row>
    <row r="2820" spans="1:18" x14ac:dyDescent="0.3">
      <c r="A2820" t="s">
        <v>2872</v>
      </c>
      <c r="B2820" t="s">
        <v>51</v>
      </c>
      <c r="C2820">
        <v>45</v>
      </c>
      <c r="D2820" t="s">
        <v>8071</v>
      </c>
      <c r="E2820" t="s">
        <v>8085</v>
      </c>
      <c r="F2820" t="s">
        <v>12</v>
      </c>
      <c r="G2820">
        <v>3</v>
      </c>
      <c r="H2820" s="1">
        <v>13855</v>
      </c>
      <c r="I2820">
        <v>42923</v>
      </c>
      <c r="J2820" s="1">
        <v>24</v>
      </c>
      <c r="K2820" t="s">
        <v>40</v>
      </c>
      <c r="L2820" t="s">
        <v>14</v>
      </c>
      <c r="M2820" t="s">
        <v>15</v>
      </c>
      <c r="N2820" s="1">
        <f xml:space="preserve"> ROUND((1 - _xlfn.PERCENTRANK.INC(customers[days_since_last_purchase],customers[[#This Row],[days_since_last_purchase]]))*4 +1,0)</f>
        <v>4</v>
      </c>
      <c r="O2820" s="1">
        <f>ROUND(_xlfn.PERCENTRANK.INC(customers[total_orders],customers[[#This Row],[total_orders]])*4+1,0)</f>
        <v>1</v>
      </c>
      <c r="P2820" s="1">
        <f>ROUND(_xlfn.PERCENTRANK.INC(customers[total_spend_usd],customers[[#This Row],[total_spend_usd]])*4+1,0)</f>
        <v>2</v>
      </c>
      <c r="Q2820" s="1">
        <v>412</v>
      </c>
      <c r="R2820" s="1" t="str">
        <f>_xlfn.XLOOKUP(Q2820,RFM[RFM Score],RFM[Client Segmentation])</f>
        <v>New Customer</v>
      </c>
    </row>
    <row r="2821" spans="1:18" x14ac:dyDescent="0.3">
      <c r="A2821" t="s">
        <v>2873</v>
      </c>
      <c r="B2821" t="s">
        <v>27</v>
      </c>
      <c r="C2821">
        <v>37</v>
      </c>
      <c r="D2821" t="s">
        <v>8068</v>
      </c>
      <c r="E2821" t="s">
        <v>8084</v>
      </c>
      <c r="F2821" t="s">
        <v>17</v>
      </c>
      <c r="G2821">
        <v>13</v>
      </c>
      <c r="H2821" s="1">
        <v>12991</v>
      </c>
      <c r="I2821">
        <v>163547</v>
      </c>
      <c r="J2821" s="1">
        <v>144</v>
      </c>
      <c r="K2821" t="s">
        <v>40</v>
      </c>
      <c r="L2821" t="s">
        <v>34</v>
      </c>
      <c r="M2821" t="s">
        <v>23</v>
      </c>
      <c r="N2821" s="1">
        <f xml:space="preserve"> ROUND((1 - _xlfn.PERCENTRANK.INC(customers[days_since_last_purchase],customers[[#This Row],[days_since_last_purchase]]))*4 +1,0)</f>
        <v>1</v>
      </c>
      <c r="O2821" s="1">
        <f>ROUND(_xlfn.PERCENTRANK.INC(customers[total_orders],customers[[#This Row],[total_orders]])*4+1,0)</f>
        <v>3</v>
      </c>
      <c r="P2821" s="1">
        <f>ROUND(_xlfn.PERCENTRANK.INC(customers[total_spend_usd],customers[[#This Row],[total_spend_usd]])*4+1,0)</f>
        <v>4</v>
      </c>
      <c r="Q2821" s="1">
        <v>134</v>
      </c>
      <c r="R2821" s="1" t="str">
        <f>_xlfn.XLOOKUP(Q2821,RFM[RFM Score],RFM[Client Segmentation])</f>
        <v>At Risk</v>
      </c>
    </row>
    <row r="2822" spans="1:18" x14ac:dyDescent="0.3">
      <c r="A2822" t="s">
        <v>2874</v>
      </c>
      <c r="B2822" t="s">
        <v>11</v>
      </c>
      <c r="C2822">
        <v>47</v>
      </c>
      <c r="D2822" t="s">
        <v>8071</v>
      </c>
      <c r="E2822" t="s">
        <v>8084</v>
      </c>
      <c r="F2822" t="s">
        <v>12</v>
      </c>
      <c r="G2822">
        <v>12</v>
      </c>
      <c r="H2822" s="1">
        <v>3366</v>
      </c>
      <c r="I2822">
        <v>40262</v>
      </c>
      <c r="J2822" s="1">
        <v>77</v>
      </c>
      <c r="K2822" t="s">
        <v>28</v>
      </c>
      <c r="L2822" t="s">
        <v>14</v>
      </c>
      <c r="M2822" t="s">
        <v>23</v>
      </c>
      <c r="N2822" s="1">
        <f xml:space="preserve"> ROUND((1 - _xlfn.PERCENTRANK.INC(customers[days_since_last_purchase],customers[[#This Row],[days_since_last_purchase]]))*4 +1,0)</f>
        <v>2</v>
      </c>
      <c r="O2822" s="1">
        <f>ROUND(_xlfn.PERCENTRANK.INC(customers[total_orders],customers[[#This Row],[total_orders]])*4+1,0)</f>
        <v>3</v>
      </c>
      <c r="P2822" s="1">
        <f>ROUND(_xlfn.PERCENTRANK.INC(customers[total_spend_usd],customers[[#This Row],[total_spend_usd]])*4+1,0)</f>
        <v>2</v>
      </c>
      <c r="Q2822" s="1">
        <v>232</v>
      </c>
      <c r="R2822" s="1" t="str">
        <f>_xlfn.XLOOKUP(Q2822,RFM[RFM Score],RFM[Client Segmentation])</f>
        <v>Hibernating</v>
      </c>
    </row>
    <row r="2823" spans="1:18" x14ac:dyDescent="0.3">
      <c r="A2823" t="s">
        <v>2875</v>
      </c>
      <c r="B2823" t="s">
        <v>64</v>
      </c>
      <c r="C2823">
        <v>32</v>
      </c>
      <c r="D2823" t="s">
        <v>8070</v>
      </c>
      <c r="E2823" t="s">
        <v>8087</v>
      </c>
      <c r="F2823" t="s">
        <v>12</v>
      </c>
      <c r="G2823">
        <v>11</v>
      </c>
      <c r="H2823" s="1">
        <v>10511</v>
      </c>
      <c r="I2823">
        <v>11733</v>
      </c>
      <c r="J2823" s="1">
        <v>25</v>
      </c>
      <c r="K2823" t="s">
        <v>21</v>
      </c>
      <c r="L2823" t="s">
        <v>14</v>
      </c>
      <c r="M2823" t="s">
        <v>23</v>
      </c>
      <c r="N2823" s="1">
        <f xml:space="preserve"> ROUND((1 - _xlfn.PERCENTRANK.INC(customers[days_since_last_purchase],customers[[#This Row],[days_since_last_purchase]]))*4 +1,0)</f>
        <v>4</v>
      </c>
      <c r="O2823" s="1">
        <f>ROUND(_xlfn.PERCENTRANK.INC(customers[total_orders],customers[[#This Row],[total_orders]])*4+1,0)</f>
        <v>3</v>
      </c>
      <c r="P2823" s="1">
        <f>ROUND(_xlfn.PERCENTRANK.INC(customers[total_spend_usd],customers[[#This Row],[total_spend_usd]])*4+1,0)</f>
        <v>2</v>
      </c>
      <c r="Q2823" s="1">
        <v>432</v>
      </c>
      <c r="R2823" s="1" t="str">
        <f>_xlfn.XLOOKUP(Q2823,RFM[RFM Score],RFM[Client Segmentation])</f>
        <v>Potential Loyalist</v>
      </c>
    </row>
    <row r="2824" spans="1:18" x14ac:dyDescent="0.3">
      <c r="A2824" t="s">
        <v>2876</v>
      </c>
      <c r="B2824" t="s">
        <v>43</v>
      </c>
      <c r="C2824">
        <v>42</v>
      </c>
      <c r="D2824" t="s">
        <v>8068</v>
      </c>
      <c r="E2824" t="s">
        <v>8085</v>
      </c>
      <c r="F2824" t="s">
        <v>17</v>
      </c>
      <c r="G2824">
        <v>32</v>
      </c>
      <c r="H2824" s="1">
        <v>1265</v>
      </c>
      <c r="I2824">
        <v>387399</v>
      </c>
      <c r="J2824" s="1">
        <v>70</v>
      </c>
      <c r="K2824" t="s">
        <v>28</v>
      </c>
      <c r="L2824" t="s">
        <v>19</v>
      </c>
      <c r="M2824" t="s">
        <v>15</v>
      </c>
      <c r="N2824" s="1">
        <f xml:space="preserve"> ROUND((1 - _xlfn.PERCENTRANK.INC(customers[days_since_last_purchase],customers[[#This Row],[days_since_last_purchase]]))*4 +1,0)</f>
        <v>2</v>
      </c>
      <c r="O2824" s="1">
        <f>ROUND(_xlfn.PERCENTRANK.INC(customers[total_orders],customers[[#This Row],[total_orders]])*4+1,0)</f>
        <v>4</v>
      </c>
      <c r="P2824" s="1">
        <f>ROUND(_xlfn.PERCENTRANK.INC(customers[total_spend_usd],customers[[#This Row],[total_spend_usd]])*4+1,0)</f>
        <v>5</v>
      </c>
      <c r="Q2824" s="1">
        <v>245</v>
      </c>
      <c r="R2824" s="1" t="str">
        <f>_xlfn.XLOOKUP(Q2824,RFM[RFM Score],RFM[Client Segmentation])</f>
        <v>At Risk</v>
      </c>
    </row>
    <row r="2825" spans="1:18" x14ac:dyDescent="0.3">
      <c r="A2825" t="s">
        <v>2877</v>
      </c>
      <c r="B2825" t="s">
        <v>61</v>
      </c>
      <c r="C2825">
        <v>22</v>
      </c>
      <c r="D2825" t="s">
        <v>8069</v>
      </c>
      <c r="E2825" t="s">
        <v>8087</v>
      </c>
      <c r="F2825" t="s">
        <v>12</v>
      </c>
      <c r="G2825">
        <v>6</v>
      </c>
      <c r="H2825" s="1">
        <v>754</v>
      </c>
      <c r="I2825">
        <v>42606</v>
      </c>
      <c r="J2825" s="1">
        <v>55</v>
      </c>
      <c r="K2825" t="s">
        <v>28</v>
      </c>
      <c r="L2825" t="s">
        <v>45</v>
      </c>
      <c r="M2825" t="s">
        <v>15</v>
      </c>
      <c r="N2825" s="1">
        <f xml:space="preserve"> ROUND((1 - _xlfn.PERCENTRANK.INC(customers[days_since_last_purchase],customers[[#This Row],[days_since_last_purchase]]))*4 +1,0)</f>
        <v>3</v>
      </c>
      <c r="O2825" s="1">
        <f>ROUND(_xlfn.PERCENTRANK.INC(customers[total_orders],customers[[#This Row],[total_orders]])*4+1,0)</f>
        <v>2</v>
      </c>
      <c r="P2825" s="1">
        <f>ROUND(_xlfn.PERCENTRANK.INC(customers[total_spend_usd],customers[[#This Row],[total_spend_usd]])*4+1,0)</f>
        <v>2</v>
      </c>
      <c r="Q2825" s="1">
        <v>322</v>
      </c>
      <c r="R2825" s="1" t="str">
        <f>_xlfn.XLOOKUP(Q2825,RFM[RFM Score],RFM[Client Segmentation])</f>
        <v>Hibernating</v>
      </c>
    </row>
    <row r="2826" spans="1:18" x14ac:dyDescent="0.3">
      <c r="A2826" t="s">
        <v>2878</v>
      </c>
      <c r="B2826" t="s">
        <v>11</v>
      </c>
      <c r="C2826">
        <v>42</v>
      </c>
      <c r="D2826" t="s">
        <v>8068</v>
      </c>
      <c r="E2826" t="s">
        <v>8087</v>
      </c>
      <c r="F2826" t="s">
        <v>17</v>
      </c>
      <c r="G2826">
        <v>71</v>
      </c>
      <c r="H2826" s="1">
        <v>5298</v>
      </c>
      <c r="I2826">
        <v>409328</v>
      </c>
      <c r="J2826" s="1">
        <v>208</v>
      </c>
      <c r="K2826" t="s">
        <v>44</v>
      </c>
      <c r="L2826" t="s">
        <v>14</v>
      </c>
      <c r="M2826" t="s">
        <v>23</v>
      </c>
      <c r="N2826" s="1">
        <f xml:space="preserve"> ROUND((1 - _xlfn.PERCENTRANK.INC(customers[days_since_last_purchase],customers[[#This Row],[days_since_last_purchase]]))*4 +1,0)</f>
        <v>1</v>
      </c>
      <c r="O2826" s="1">
        <f>ROUND(_xlfn.PERCENTRANK.INC(customers[total_orders],customers[[#This Row],[total_orders]])*4+1,0)</f>
        <v>5</v>
      </c>
      <c r="P2826" s="1">
        <f>ROUND(_xlfn.PERCENTRANK.INC(customers[total_spend_usd],customers[[#This Row],[total_spend_usd]])*4+1,0)</f>
        <v>5</v>
      </c>
      <c r="Q2826" s="1">
        <v>155</v>
      </c>
      <c r="R2826" s="1" t="str">
        <f>_xlfn.XLOOKUP(Q2826,RFM[RFM Score],RFM[Client Segmentation])</f>
        <v>Cannot Lose Them</v>
      </c>
    </row>
    <row r="2827" spans="1:18" x14ac:dyDescent="0.3">
      <c r="A2827" t="s">
        <v>2879</v>
      </c>
      <c r="B2827" t="s">
        <v>68</v>
      </c>
      <c r="C2827">
        <v>27</v>
      </c>
      <c r="D2827" t="s">
        <v>8070</v>
      </c>
      <c r="E2827" t="s">
        <v>8087</v>
      </c>
      <c r="F2827" t="s">
        <v>17</v>
      </c>
      <c r="G2827">
        <v>1</v>
      </c>
      <c r="H2827" s="1">
        <v>10964</v>
      </c>
      <c r="I2827">
        <v>11424</v>
      </c>
      <c r="J2827" s="1">
        <v>48</v>
      </c>
      <c r="K2827" t="s">
        <v>37</v>
      </c>
      <c r="L2827" t="s">
        <v>14</v>
      </c>
      <c r="M2827" t="s">
        <v>23</v>
      </c>
      <c r="N2827" s="1">
        <f xml:space="preserve"> ROUND((1 - _xlfn.PERCENTRANK.INC(customers[days_since_last_purchase],customers[[#This Row],[days_since_last_purchase]]))*4 +1,0)</f>
        <v>3</v>
      </c>
      <c r="O2827" s="1">
        <f>ROUND(_xlfn.PERCENTRANK.INC(customers[total_orders],customers[[#This Row],[total_orders]])*4+1,0)</f>
        <v>1</v>
      </c>
      <c r="P2827" s="1">
        <f>ROUND(_xlfn.PERCENTRANK.INC(customers[total_spend_usd],customers[[#This Row],[total_spend_usd]])*4+1,0)</f>
        <v>2</v>
      </c>
      <c r="Q2827" s="1">
        <v>312</v>
      </c>
      <c r="R2827" s="1" t="str">
        <f>_xlfn.XLOOKUP(Q2827,RFM[RFM Score],RFM[Client Segmentation])</f>
        <v>About To Sleep</v>
      </c>
    </row>
    <row r="2828" spans="1:18" x14ac:dyDescent="0.3">
      <c r="A2828" t="s">
        <v>2880</v>
      </c>
      <c r="B2828" t="s">
        <v>27</v>
      </c>
      <c r="C2828">
        <v>57</v>
      </c>
      <c r="D2828" t="s">
        <v>8072</v>
      </c>
      <c r="E2828" t="s">
        <v>8087</v>
      </c>
      <c r="F2828" t="s">
        <v>12</v>
      </c>
      <c r="G2828">
        <v>8</v>
      </c>
      <c r="H2828" s="1">
        <v>6172</v>
      </c>
      <c r="I2828">
        <v>42278</v>
      </c>
      <c r="J2828" s="1">
        <v>8</v>
      </c>
      <c r="K2828" t="s">
        <v>25</v>
      </c>
      <c r="L2828" t="s">
        <v>19</v>
      </c>
      <c r="M2828" t="s">
        <v>15</v>
      </c>
      <c r="N2828" s="1">
        <f xml:space="preserve"> ROUND((1 - _xlfn.PERCENTRANK.INC(customers[days_since_last_purchase],customers[[#This Row],[days_since_last_purchase]]))*4 +1,0)</f>
        <v>4</v>
      </c>
      <c r="O2828" s="1">
        <f>ROUND(_xlfn.PERCENTRANK.INC(customers[total_orders],customers[[#This Row],[total_orders]])*4+1,0)</f>
        <v>2</v>
      </c>
      <c r="P2828" s="1">
        <f>ROUND(_xlfn.PERCENTRANK.INC(customers[total_spend_usd],customers[[#This Row],[total_spend_usd]])*4+1,0)</f>
        <v>2</v>
      </c>
      <c r="Q2828" s="1">
        <v>422</v>
      </c>
      <c r="R2828" s="1" t="str">
        <f>_xlfn.XLOOKUP(Q2828,RFM[RFM Score],RFM[Client Segmentation])</f>
        <v>New Customer</v>
      </c>
    </row>
    <row r="2829" spans="1:18" x14ac:dyDescent="0.3">
      <c r="A2829" t="s">
        <v>2881</v>
      </c>
      <c r="B2829" t="s">
        <v>43</v>
      </c>
      <c r="C2829">
        <v>20</v>
      </c>
      <c r="D2829" t="s">
        <v>8069</v>
      </c>
      <c r="E2829" t="s">
        <v>8084</v>
      </c>
      <c r="F2829" t="s">
        <v>17</v>
      </c>
      <c r="G2829">
        <v>7</v>
      </c>
      <c r="H2829" s="1">
        <v>12941</v>
      </c>
      <c r="I2829">
        <v>80733</v>
      </c>
      <c r="J2829" s="1">
        <v>157</v>
      </c>
      <c r="K2829" t="s">
        <v>28</v>
      </c>
      <c r="L2829" t="s">
        <v>19</v>
      </c>
      <c r="M2829" t="s">
        <v>15</v>
      </c>
      <c r="N2829" s="1">
        <f xml:space="preserve"> ROUND((1 - _xlfn.PERCENTRANK.INC(customers[days_since_last_purchase],customers[[#This Row],[days_since_last_purchase]]))*4 +1,0)</f>
        <v>1</v>
      </c>
      <c r="O2829" s="1">
        <f>ROUND(_xlfn.PERCENTRANK.INC(customers[total_orders],customers[[#This Row],[total_orders]])*4+1,0)</f>
        <v>2</v>
      </c>
      <c r="P2829" s="1">
        <f>ROUND(_xlfn.PERCENTRANK.INC(customers[total_spend_usd],customers[[#This Row],[total_spend_usd]])*4+1,0)</f>
        <v>3</v>
      </c>
      <c r="Q2829" s="1">
        <v>123</v>
      </c>
      <c r="R2829" s="1" t="str">
        <f>_xlfn.XLOOKUP(Q2829,RFM[RFM Score],RFM[Client Segmentation])</f>
        <v>Hibernating</v>
      </c>
    </row>
    <row r="2830" spans="1:18" x14ac:dyDescent="0.3">
      <c r="A2830" t="s">
        <v>2882</v>
      </c>
      <c r="B2830" t="s">
        <v>36</v>
      </c>
      <c r="C2830">
        <v>42</v>
      </c>
      <c r="D2830" t="s">
        <v>8068</v>
      </c>
      <c r="E2830" t="s">
        <v>8084</v>
      </c>
      <c r="F2830" t="s">
        <v>17</v>
      </c>
      <c r="G2830">
        <v>17</v>
      </c>
      <c r="H2830" s="1">
        <v>8873</v>
      </c>
      <c r="I2830">
        <v>136659</v>
      </c>
      <c r="J2830" s="1">
        <v>141</v>
      </c>
      <c r="K2830" t="s">
        <v>28</v>
      </c>
      <c r="L2830" t="s">
        <v>47</v>
      </c>
      <c r="M2830" t="s">
        <v>23</v>
      </c>
      <c r="N2830" s="1">
        <f xml:space="preserve"> ROUND((1 - _xlfn.PERCENTRANK.INC(customers[days_since_last_purchase],customers[[#This Row],[days_since_last_purchase]]))*4 +1,0)</f>
        <v>1</v>
      </c>
      <c r="O2830" s="1">
        <f>ROUND(_xlfn.PERCENTRANK.INC(customers[total_orders],customers[[#This Row],[total_orders]])*4+1,0)</f>
        <v>3</v>
      </c>
      <c r="P2830" s="1">
        <f>ROUND(_xlfn.PERCENTRANK.INC(customers[total_spend_usd],customers[[#This Row],[total_spend_usd]])*4+1,0)</f>
        <v>4</v>
      </c>
      <c r="Q2830" s="1">
        <v>134</v>
      </c>
      <c r="R2830" s="1" t="str">
        <f>_xlfn.XLOOKUP(Q2830,RFM[RFM Score],RFM[Client Segmentation])</f>
        <v>At Risk</v>
      </c>
    </row>
    <row r="2831" spans="1:18" x14ac:dyDescent="0.3">
      <c r="A2831" t="s">
        <v>2883</v>
      </c>
      <c r="B2831" t="s">
        <v>11</v>
      </c>
      <c r="C2831">
        <v>47</v>
      </c>
      <c r="D2831" t="s">
        <v>8071</v>
      </c>
      <c r="E2831" t="s">
        <v>8087</v>
      </c>
      <c r="F2831" t="s">
        <v>12</v>
      </c>
      <c r="G2831">
        <v>45</v>
      </c>
      <c r="H2831" s="1">
        <v>1996</v>
      </c>
      <c r="I2831">
        <v>9961</v>
      </c>
      <c r="J2831" s="1">
        <v>40</v>
      </c>
      <c r="K2831" t="s">
        <v>25</v>
      </c>
      <c r="L2831" t="s">
        <v>19</v>
      </c>
      <c r="M2831" t="s">
        <v>23</v>
      </c>
      <c r="N2831" s="1">
        <f xml:space="preserve"> ROUND((1 - _xlfn.PERCENTRANK.INC(customers[days_since_last_purchase],customers[[#This Row],[days_since_last_purchase]]))*4 +1,0)</f>
        <v>3</v>
      </c>
      <c r="O2831" s="1">
        <f>ROUND(_xlfn.PERCENTRANK.INC(customers[total_orders],customers[[#This Row],[total_orders]])*4+1,0)</f>
        <v>5</v>
      </c>
      <c r="P2831" s="1">
        <f>ROUND(_xlfn.PERCENTRANK.INC(customers[total_spend_usd],customers[[#This Row],[total_spend_usd]])*4+1,0)</f>
        <v>1</v>
      </c>
      <c r="Q2831" s="1">
        <v>351</v>
      </c>
      <c r="R2831" s="1" t="str">
        <f>_xlfn.XLOOKUP(Q2831,RFM[RFM Score],RFM[Client Segmentation])</f>
        <v>Potential Loyalist</v>
      </c>
    </row>
    <row r="2832" spans="1:18" x14ac:dyDescent="0.3">
      <c r="A2832" t="s">
        <v>2884</v>
      </c>
      <c r="B2832" t="s">
        <v>11</v>
      </c>
      <c r="C2832">
        <v>38</v>
      </c>
      <c r="D2832" t="s">
        <v>8068</v>
      </c>
      <c r="E2832" t="s">
        <v>8084</v>
      </c>
      <c r="F2832" t="s">
        <v>17</v>
      </c>
      <c r="G2832">
        <v>35</v>
      </c>
      <c r="H2832" s="1">
        <v>5301</v>
      </c>
      <c r="I2832">
        <v>211333</v>
      </c>
      <c r="J2832" s="1">
        <v>36</v>
      </c>
      <c r="K2832" t="s">
        <v>40</v>
      </c>
      <c r="L2832" t="s">
        <v>19</v>
      </c>
      <c r="M2832" t="s">
        <v>15</v>
      </c>
      <c r="N2832" s="1">
        <f xml:space="preserve"> ROUND((1 - _xlfn.PERCENTRANK.INC(customers[days_since_last_purchase],customers[[#This Row],[days_since_last_purchase]]))*4 +1,0)</f>
        <v>3</v>
      </c>
      <c r="O2832" s="1">
        <f>ROUND(_xlfn.PERCENTRANK.INC(customers[total_orders],customers[[#This Row],[total_orders]])*4+1,0)</f>
        <v>5</v>
      </c>
      <c r="P2832" s="1">
        <f>ROUND(_xlfn.PERCENTRANK.INC(customers[total_spend_usd],customers[[#This Row],[total_spend_usd]])*4+1,0)</f>
        <v>4</v>
      </c>
      <c r="Q2832" s="1">
        <v>354</v>
      </c>
      <c r="R2832" s="1" t="str">
        <f>_xlfn.XLOOKUP(Q2832,RFM[RFM Score],RFM[Client Segmentation])</f>
        <v>Loyal Customer</v>
      </c>
    </row>
    <row r="2833" spans="1:18" x14ac:dyDescent="0.3">
      <c r="A2833" t="s">
        <v>2885</v>
      </c>
      <c r="B2833" t="s">
        <v>11</v>
      </c>
      <c r="C2833">
        <v>29</v>
      </c>
      <c r="D2833" t="s">
        <v>8070</v>
      </c>
      <c r="E2833" t="s">
        <v>8084</v>
      </c>
      <c r="F2833" t="s">
        <v>17</v>
      </c>
      <c r="G2833">
        <v>3</v>
      </c>
      <c r="H2833" s="1">
        <v>5114</v>
      </c>
      <c r="I2833">
        <v>15915</v>
      </c>
      <c r="J2833" s="1">
        <v>3</v>
      </c>
      <c r="K2833" t="s">
        <v>21</v>
      </c>
      <c r="L2833" t="s">
        <v>14</v>
      </c>
      <c r="M2833" t="s">
        <v>15</v>
      </c>
      <c r="N2833" s="1">
        <f xml:space="preserve"> ROUND((1 - _xlfn.PERCENTRANK.INC(customers[days_since_last_purchase],customers[[#This Row],[days_since_last_purchase]]))*4 +1,0)</f>
        <v>5</v>
      </c>
      <c r="O2833" s="1">
        <f>ROUND(_xlfn.PERCENTRANK.INC(customers[total_orders],customers[[#This Row],[total_orders]])*4+1,0)</f>
        <v>1</v>
      </c>
      <c r="P2833" s="1">
        <f>ROUND(_xlfn.PERCENTRANK.INC(customers[total_spend_usd],customers[[#This Row],[total_spend_usd]])*4+1,0)</f>
        <v>2</v>
      </c>
      <c r="Q2833" s="1">
        <v>512</v>
      </c>
      <c r="R2833" s="1" t="str">
        <f>_xlfn.XLOOKUP(Q2833,RFM[RFM Score],RFM[Client Segmentation])</f>
        <v>New Customer</v>
      </c>
    </row>
    <row r="2834" spans="1:18" x14ac:dyDescent="0.3">
      <c r="A2834" t="s">
        <v>2886</v>
      </c>
      <c r="B2834" t="s">
        <v>51</v>
      </c>
      <c r="C2834">
        <v>18</v>
      </c>
      <c r="D2834" t="s">
        <v>8069</v>
      </c>
      <c r="E2834" t="s">
        <v>8087</v>
      </c>
      <c r="F2834" t="s">
        <v>17</v>
      </c>
      <c r="G2834">
        <v>6</v>
      </c>
      <c r="H2834" s="1">
        <v>17959</v>
      </c>
      <c r="I2834">
        <v>110636</v>
      </c>
      <c r="J2834" s="1">
        <v>14</v>
      </c>
      <c r="K2834" t="s">
        <v>44</v>
      </c>
      <c r="L2834" t="s">
        <v>34</v>
      </c>
      <c r="M2834" t="s">
        <v>15</v>
      </c>
      <c r="N2834" s="1">
        <f xml:space="preserve"> ROUND((1 - _xlfn.PERCENTRANK.INC(customers[days_since_last_purchase],customers[[#This Row],[days_since_last_purchase]]))*4 +1,0)</f>
        <v>4</v>
      </c>
      <c r="O2834" s="1">
        <f>ROUND(_xlfn.PERCENTRANK.INC(customers[total_orders],customers[[#This Row],[total_orders]])*4+1,0)</f>
        <v>2</v>
      </c>
      <c r="P2834" s="1">
        <f>ROUND(_xlfn.PERCENTRANK.INC(customers[total_spend_usd],customers[[#This Row],[total_spend_usd]])*4+1,0)</f>
        <v>4</v>
      </c>
      <c r="Q2834" s="1">
        <v>424</v>
      </c>
      <c r="R2834" s="1" t="str">
        <f>_xlfn.XLOOKUP(Q2834,RFM[RFM Score],RFM[Client Segmentation])</f>
        <v>Promising</v>
      </c>
    </row>
    <row r="2835" spans="1:18" x14ac:dyDescent="0.3">
      <c r="A2835" t="s">
        <v>2887</v>
      </c>
      <c r="B2835" t="s">
        <v>27</v>
      </c>
      <c r="C2835">
        <v>63</v>
      </c>
      <c r="D2835" t="s">
        <v>8072</v>
      </c>
      <c r="E2835" t="s">
        <v>8087</v>
      </c>
      <c r="F2835" t="s">
        <v>12</v>
      </c>
      <c r="G2835">
        <v>15</v>
      </c>
      <c r="H2835" s="1">
        <v>27624</v>
      </c>
      <c r="I2835">
        <v>37921</v>
      </c>
      <c r="J2835" s="1">
        <v>13</v>
      </c>
      <c r="K2835" t="s">
        <v>18</v>
      </c>
      <c r="L2835" t="s">
        <v>19</v>
      </c>
      <c r="M2835" t="s">
        <v>23</v>
      </c>
      <c r="N2835" s="1">
        <f xml:space="preserve"> ROUND((1 - _xlfn.PERCENTRANK.INC(customers[days_since_last_purchase],customers[[#This Row],[days_since_last_purchase]]))*4 +1,0)</f>
        <v>4</v>
      </c>
      <c r="O2835" s="1">
        <f>ROUND(_xlfn.PERCENTRANK.INC(customers[total_orders],customers[[#This Row],[total_orders]])*4+1,0)</f>
        <v>3</v>
      </c>
      <c r="P2835" s="1">
        <f>ROUND(_xlfn.PERCENTRANK.INC(customers[total_spend_usd],customers[[#This Row],[total_spend_usd]])*4+1,0)</f>
        <v>2</v>
      </c>
      <c r="Q2835" s="1">
        <v>432</v>
      </c>
      <c r="R2835" s="1" t="str">
        <f>_xlfn.XLOOKUP(Q2835,RFM[RFM Score],RFM[Client Segmentation])</f>
        <v>Potential Loyalist</v>
      </c>
    </row>
    <row r="2836" spans="1:18" x14ac:dyDescent="0.3">
      <c r="A2836" t="s">
        <v>2888</v>
      </c>
      <c r="B2836" t="s">
        <v>11</v>
      </c>
      <c r="C2836">
        <v>27</v>
      </c>
      <c r="D2836" t="s">
        <v>8070</v>
      </c>
      <c r="E2836" t="s">
        <v>8087</v>
      </c>
      <c r="F2836" t="s">
        <v>12</v>
      </c>
      <c r="G2836">
        <v>46</v>
      </c>
      <c r="H2836" s="1">
        <v>3411</v>
      </c>
      <c r="I2836">
        <v>180366</v>
      </c>
      <c r="J2836" s="1">
        <v>12</v>
      </c>
      <c r="K2836" t="s">
        <v>37</v>
      </c>
      <c r="L2836" t="s">
        <v>14</v>
      </c>
      <c r="M2836" t="s">
        <v>23</v>
      </c>
      <c r="N2836" s="1">
        <f xml:space="preserve"> ROUND((1 - _xlfn.PERCENTRANK.INC(customers[days_since_last_purchase],customers[[#This Row],[days_since_last_purchase]]))*4 +1,0)</f>
        <v>4</v>
      </c>
      <c r="O2836" s="1">
        <f>ROUND(_xlfn.PERCENTRANK.INC(customers[total_orders],customers[[#This Row],[total_orders]])*4+1,0)</f>
        <v>5</v>
      </c>
      <c r="P2836" s="1">
        <f>ROUND(_xlfn.PERCENTRANK.INC(customers[total_spend_usd],customers[[#This Row],[total_spend_usd]])*4+1,0)</f>
        <v>4</v>
      </c>
      <c r="Q2836" s="1">
        <v>454</v>
      </c>
      <c r="R2836" s="1" t="str">
        <f>_xlfn.XLOOKUP(Q2836,RFM[RFM Score],RFM[Client Segmentation])</f>
        <v>Champion</v>
      </c>
    </row>
    <row r="2837" spans="1:18" x14ac:dyDescent="0.3">
      <c r="A2837" t="s">
        <v>2889</v>
      </c>
      <c r="B2837" t="s">
        <v>33</v>
      </c>
      <c r="C2837">
        <v>18</v>
      </c>
      <c r="D2837" t="s">
        <v>8069</v>
      </c>
      <c r="E2837" t="s">
        <v>8084</v>
      </c>
      <c r="F2837" t="s">
        <v>17</v>
      </c>
      <c r="G2837">
        <v>3</v>
      </c>
      <c r="H2837" s="1">
        <v>2884</v>
      </c>
      <c r="I2837">
        <v>8651</v>
      </c>
      <c r="J2837" s="1">
        <v>165</v>
      </c>
      <c r="K2837" t="s">
        <v>21</v>
      </c>
      <c r="L2837" t="s">
        <v>34</v>
      </c>
      <c r="M2837" t="s">
        <v>23</v>
      </c>
      <c r="N2837" s="1">
        <f xml:space="preserve"> ROUND((1 - _xlfn.PERCENTRANK.INC(customers[days_since_last_purchase],customers[[#This Row],[days_since_last_purchase]]))*4 +1,0)</f>
        <v>1</v>
      </c>
      <c r="O2837" s="1">
        <f>ROUND(_xlfn.PERCENTRANK.INC(customers[total_orders],customers[[#This Row],[total_orders]])*4+1,0)</f>
        <v>1</v>
      </c>
      <c r="P2837" s="1">
        <f>ROUND(_xlfn.PERCENTRANK.INC(customers[total_spend_usd],customers[[#This Row],[total_spend_usd]])*4+1,0)</f>
        <v>1</v>
      </c>
      <c r="Q2837" s="1">
        <v>111</v>
      </c>
      <c r="R2837" s="1" t="str">
        <f>_xlfn.XLOOKUP(Q2837,RFM[RFM Score],RFM[Client Segmentation])</f>
        <v>Lost</v>
      </c>
    </row>
    <row r="2838" spans="1:18" x14ac:dyDescent="0.3">
      <c r="A2838" t="s">
        <v>2890</v>
      </c>
      <c r="B2838" t="s">
        <v>11</v>
      </c>
      <c r="C2838">
        <v>31</v>
      </c>
      <c r="D2838" t="s">
        <v>8070</v>
      </c>
      <c r="E2838" t="s">
        <v>8084</v>
      </c>
      <c r="F2838" t="s">
        <v>17</v>
      </c>
      <c r="G2838">
        <v>3</v>
      </c>
      <c r="H2838" s="1">
        <v>16846</v>
      </c>
      <c r="I2838">
        <v>50998</v>
      </c>
      <c r="J2838" s="1">
        <v>103</v>
      </c>
      <c r="K2838" t="s">
        <v>28</v>
      </c>
      <c r="L2838" t="s">
        <v>14</v>
      </c>
      <c r="M2838" t="s">
        <v>15</v>
      </c>
      <c r="N2838" s="1">
        <f xml:space="preserve"> ROUND((1 - _xlfn.PERCENTRANK.INC(customers[days_since_last_purchase],customers[[#This Row],[days_since_last_purchase]]))*4 +1,0)</f>
        <v>2</v>
      </c>
      <c r="O2838" s="1">
        <f>ROUND(_xlfn.PERCENTRANK.INC(customers[total_orders],customers[[#This Row],[total_orders]])*4+1,0)</f>
        <v>1</v>
      </c>
      <c r="P2838" s="1">
        <f>ROUND(_xlfn.PERCENTRANK.INC(customers[total_spend_usd],customers[[#This Row],[total_spend_usd]])*4+1,0)</f>
        <v>3</v>
      </c>
      <c r="Q2838" s="1">
        <v>213</v>
      </c>
      <c r="R2838" s="1" t="str">
        <f>_xlfn.XLOOKUP(Q2838,RFM[RFM Score],RFM[Client Segmentation])</f>
        <v>About To Sleep</v>
      </c>
    </row>
    <row r="2839" spans="1:18" x14ac:dyDescent="0.3">
      <c r="A2839" t="s">
        <v>2891</v>
      </c>
      <c r="B2839" t="s">
        <v>11</v>
      </c>
      <c r="C2839">
        <v>37</v>
      </c>
      <c r="D2839" t="s">
        <v>8068</v>
      </c>
      <c r="E2839" t="s">
        <v>8085</v>
      </c>
      <c r="F2839" t="s">
        <v>12</v>
      </c>
      <c r="G2839">
        <v>8</v>
      </c>
      <c r="H2839" s="1">
        <v>6829</v>
      </c>
      <c r="I2839">
        <v>50895</v>
      </c>
      <c r="J2839" s="1">
        <v>13</v>
      </c>
      <c r="K2839" t="s">
        <v>21</v>
      </c>
      <c r="L2839" t="s">
        <v>45</v>
      </c>
      <c r="M2839" t="s">
        <v>23</v>
      </c>
      <c r="N2839" s="1">
        <f xml:space="preserve"> ROUND((1 - _xlfn.PERCENTRANK.INC(customers[days_since_last_purchase],customers[[#This Row],[days_since_last_purchase]]))*4 +1,0)</f>
        <v>4</v>
      </c>
      <c r="O2839" s="1">
        <f>ROUND(_xlfn.PERCENTRANK.INC(customers[total_orders],customers[[#This Row],[total_orders]])*4+1,0)</f>
        <v>2</v>
      </c>
      <c r="P2839" s="1">
        <f>ROUND(_xlfn.PERCENTRANK.INC(customers[total_spend_usd],customers[[#This Row],[total_spend_usd]])*4+1,0)</f>
        <v>3</v>
      </c>
      <c r="Q2839" s="1">
        <v>423</v>
      </c>
      <c r="R2839" s="1" t="str">
        <f>_xlfn.XLOOKUP(Q2839,RFM[RFM Score],RFM[Client Segmentation])</f>
        <v>Potential Loyalist</v>
      </c>
    </row>
    <row r="2840" spans="1:18" x14ac:dyDescent="0.3">
      <c r="A2840" t="s">
        <v>2892</v>
      </c>
      <c r="B2840" t="s">
        <v>61</v>
      </c>
      <c r="C2840">
        <v>37</v>
      </c>
      <c r="D2840" t="s">
        <v>8068</v>
      </c>
      <c r="E2840" t="s">
        <v>8085</v>
      </c>
      <c r="F2840" t="s">
        <v>17</v>
      </c>
      <c r="G2840">
        <v>3</v>
      </c>
      <c r="H2840" s="1">
        <v>2585</v>
      </c>
      <c r="I2840">
        <v>8113</v>
      </c>
      <c r="J2840" s="1">
        <v>21</v>
      </c>
      <c r="K2840" t="s">
        <v>25</v>
      </c>
      <c r="L2840" t="s">
        <v>14</v>
      </c>
      <c r="M2840" t="s">
        <v>23</v>
      </c>
      <c r="N2840" s="1">
        <f xml:space="preserve"> ROUND((1 - _xlfn.PERCENTRANK.INC(customers[days_since_last_purchase],customers[[#This Row],[days_since_last_purchase]]))*4 +1,0)</f>
        <v>4</v>
      </c>
      <c r="O2840" s="1">
        <f>ROUND(_xlfn.PERCENTRANK.INC(customers[total_orders],customers[[#This Row],[total_orders]])*4+1,0)</f>
        <v>1</v>
      </c>
      <c r="P2840" s="1">
        <f>ROUND(_xlfn.PERCENTRANK.INC(customers[total_spend_usd],customers[[#This Row],[total_spend_usd]])*4+1,0)</f>
        <v>1</v>
      </c>
      <c r="Q2840" s="1">
        <v>411</v>
      </c>
      <c r="R2840" s="1" t="str">
        <f>_xlfn.XLOOKUP(Q2840,RFM[RFM Score],RFM[Client Segmentation])</f>
        <v>New Customer</v>
      </c>
    </row>
    <row r="2841" spans="1:18" x14ac:dyDescent="0.3">
      <c r="A2841" t="s">
        <v>2893</v>
      </c>
      <c r="B2841" t="s">
        <v>43</v>
      </c>
      <c r="C2841">
        <v>37</v>
      </c>
      <c r="D2841" t="s">
        <v>8068</v>
      </c>
      <c r="E2841" t="s">
        <v>8087</v>
      </c>
      <c r="F2841" t="s">
        <v>12</v>
      </c>
      <c r="G2841">
        <v>14</v>
      </c>
      <c r="H2841" s="1">
        <v>341</v>
      </c>
      <c r="I2841">
        <v>53175</v>
      </c>
      <c r="J2841" s="1">
        <v>13</v>
      </c>
      <c r="K2841" t="s">
        <v>74</v>
      </c>
      <c r="L2841" t="s">
        <v>19</v>
      </c>
      <c r="M2841" t="s">
        <v>23</v>
      </c>
      <c r="N2841" s="1">
        <f xml:space="preserve"> ROUND((1 - _xlfn.PERCENTRANK.INC(customers[days_since_last_purchase],customers[[#This Row],[days_since_last_purchase]]))*4 +1,0)</f>
        <v>4</v>
      </c>
      <c r="O2841" s="1">
        <f>ROUND(_xlfn.PERCENTRANK.INC(customers[total_orders],customers[[#This Row],[total_orders]])*4+1,0)</f>
        <v>3</v>
      </c>
      <c r="P2841" s="1">
        <f>ROUND(_xlfn.PERCENTRANK.INC(customers[total_spend_usd],customers[[#This Row],[total_spend_usd]])*4+1,0)</f>
        <v>3</v>
      </c>
      <c r="Q2841" s="1">
        <v>433</v>
      </c>
      <c r="R2841" s="1" t="str">
        <f>_xlfn.XLOOKUP(Q2841,RFM[RFM Score],RFM[Client Segmentation])</f>
        <v>Potential Loyalist</v>
      </c>
    </row>
    <row r="2842" spans="1:18" x14ac:dyDescent="0.3">
      <c r="A2842" t="s">
        <v>2894</v>
      </c>
      <c r="B2842" t="s">
        <v>11</v>
      </c>
      <c r="C2842">
        <v>49</v>
      </c>
      <c r="D2842" t="s">
        <v>8071</v>
      </c>
      <c r="E2842" t="s">
        <v>8084</v>
      </c>
      <c r="F2842" t="s">
        <v>12</v>
      </c>
      <c r="G2842">
        <v>35</v>
      </c>
      <c r="H2842" s="1">
        <v>4897</v>
      </c>
      <c r="I2842">
        <v>151447</v>
      </c>
      <c r="J2842" s="1">
        <v>30</v>
      </c>
      <c r="K2842" t="s">
        <v>13</v>
      </c>
      <c r="L2842" t="s">
        <v>19</v>
      </c>
      <c r="M2842" t="s">
        <v>15</v>
      </c>
      <c r="N2842" s="1">
        <f xml:space="preserve"> ROUND((1 - _xlfn.PERCENTRANK.INC(customers[days_since_last_purchase],customers[[#This Row],[days_since_last_purchase]]))*4 +1,0)</f>
        <v>3</v>
      </c>
      <c r="O2842" s="1">
        <f>ROUND(_xlfn.PERCENTRANK.INC(customers[total_orders],customers[[#This Row],[total_orders]])*4+1,0)</f>
        <v>5</v>
      </c>
      <c r="P2842" s="1">
        <f>ROUND(_xlfn.PERCENTRANK.INC(customers[total_spend_usd],customers[[#This Row],[total_spend_usd]])*4+1,0)</f>
        <v>4</v>
      </c>
      <c r="Q2842" s="1">
        <v>354</v>
      </c>
      <c r="R2842" s="1" t="str">
        <f>_xlfn.XLOOKUP(Q2842,RFM[RFM Score],RFM[Client Segmentation])</f>
        <v>Loyal Customer</v>
      </c>
    </row>
    <row r="2843" spans="1:18" x14ac:dyDescent="0.3">
      <c r="A2843" t="s">
        <v>2895</v>
      </c>
      <c r="B2843" t="s">
        <v>88</v>
      </c>
      <c r="C2843">
        <v>55</v>
      </c>
      <c r="D2843" t="s">
        <v>8072</v>
      </c>
      <c r="E2843" t="s">
        <v>8084</v>
      </c>
      <c r="F2843" t="s">
        <v>12</v>
      </c>
      <c r="G2843">
        <v>4</v>
      </c>
      <c r="H2843" s="1">
        <v>4973</v>
      </c>
      <c r="I2843">
        <v>17744</v>
      </c>
      <c r="J2843" s="1">
        <v>54</v>
      </c>
      <c r="K2843" t="s">
        <v>21</v>
      </c>
      <c r="L2843" t="s">
        <v>22</v>
      </c>
      <c r="M2843" t="s">
        <v>23</v>
      </c>
      <c r="N2843" s="1">
        <f xml:space="preserve"> ROUND((1 - _xlfn.PERCENTRANK.INC(customers[days_since_last_purchase],customers[[#This Row],[days_since_last_purchase]]))*4 +1,0)</f>
        <v>3</v>
      </c>
      <c r="O2843" s="1">
        <f>ROUND(_xlfn.PERCENTRANK.INC(customers[total_orders],customers[[#This Row],[total_orders]])*4+1,0)</f>
        <v>2</v>
      </c>
      <c r="P2843" s="1">
        <f>ROUND(_xlfn.PERCENTRANK.INC(customers[total_spend_usd],customers[[#This Row],[total_spend_usd]])*4+1,0)</f>
        <v>2</v>
      </c>
      <c r="Q2843" s="1">
        <v>322</v>
      </c>
      <c r="R2843" s="1" t="str">
        <f>_xlfn.XLOOKUP(Q2843,RFM[RFM Score],RFM[Client Segmentation])</f>
        <v>Hibernating</v>
      </c>
    </row>
    <row r="2844" spans="1:18" x14ac:dyDescent="0.3">
      <c r="A2844" t="s">
        <v>2896</v>
      </c>
      <c r="B2844" t="s">
        <v>214</v>
      </c>
      <c r="C2844">
        <v>37</v>
      </c>
      <c r="D2844" t="s">
        <v>8068</v>
      </c>
      <c r="E2844" t="s">
        <v>8084</v>
      </c>
      <c r="F2844" t="s">
        <v>12</v>
      </c>
      <c r="G2844">
        <v>4</v>
      </c>
      <c r="H2844" s="1">
        <v>2449</v>
      </c>
      <c r="I2844">
        <v>9064</v>
      </c>
      <c r="J2844" s="1">
        <v>14</v>
      </c>
      <c r="K2844" t="s">
        <v>28</v>
      </c>
      <c r="L2844" t="s">
        <v>14</v>
      </c>
      <c r="M2844" t="s">
        <v>15</v>
      </c>
      <c r="N2844" s="1">
        <f xml:space="preserve"> ROUND((1 - _xlfn.PERCENTRANK.INC(customers[days_since_last_purchase],customers[[#This Row],[days_since_last_purchase]]))*4 +1,0)</f>
        <v>4</v>
      </c>
      <c r="O2844" s="1">
        <f>ROUND(_xlfn.PERCENTRANK.INC(customers[total_orders],customers[[#This Row],[total_orders]])*4+1,0)</f>
        <v>2</v>
      </c>
      <c r="P2844" s="1">
        <f>ROUND(_xlfn.PERCENTRANK.INC(customers[total_spend_usd],customers[[#This Row],[total_spend_usd]])*4+1,0)</f>
        <v>1</v>
      </c>
      <c r="Q2844" s="1">
        <v>421</v>
      </c>
      <c r="R2844" s="1" t="str">
        <f>_xlfn.XLOOKUP(Q2844,RFM[RFM Score],RFM[Client Segmentation])</f>
        <v>New Customer</v>
      </c>
    </row>
    <row r="2845" spans="1:18" x14ac:dyDescent="0.3">
      <c r="A2845" t="s">
        <v>2897</v>
      </c>
      <c r="B2845" t="s">
        <v>96</v>
      </c>
      <c r="C2845">
        <v>60</v>
      </c>
      <c r="D2845" t="s">
        <v>8072</v>
      </c>
      <c r="E2845" t="s">
        <v>8084</v>
      </c>
      <c r="F2845" t="s">
        <v>12</v>
      </c>
      <c r="G2845">
        <v>8</v>
      </c>
      <c r="H2845" s="1">
        <v>4154</v>
      </c>
      <c r="I2845">
        <v>3172</v>
      </c>
      <c r="J2845" s="1">
        <v>126</v>
      </c>
      <c r="K2845" t="s">
        <v>98</v>
      </c>
      <c r="L2845" t="s">
        <v>19</v>
      </c>
      <c r="M2845" t="s">
        <v>23</v>
      </c>
      <c r="N2845" s="1">
        <f xml:space="preserve"> ROUND((1 - _xlfn.PERCENTRANK.INC(customers[days_since_last_purchase],customers[[#This Row],[days_since_last_purchase]]))*4 +1,0)</f>
        <v>1</v>
      </c>
      <c r="O2845" s="1">
        <f>ROUND(_xlfn.PERCENTRANK.INC(customers[total_orders],customers[[#This Row],[total_orders]])*4+1,0)</f>
        <v>2</v>
      </c>
      <c r="P2845" s="1">
        <f>ROUND(_xlfn.PERCENTRANK.INC(customers[total_spend_usd],customers[[#This Row],[total_spend_usd]])*4+1,0)</f>
        <v>1</v>
      </c>
      <c r="Q2845" s="1">
        <v>121</v>
      </c>
      <c r="R2845" s="1" t="str">
        <f>_xlfn.XLOOKUP(Q2845,RFM[RFM Score],RFM[Client Segmentation])</f>
        <v>Lost</v>
      </c>
    </row>
    <row r="2846" spans="1:18" x14ac:dyDescent="0.3">
      <c r="A2846" t="s">
        <v>2898</v>
      </c>
      <c r="B2846" t="s">
        <v>11</v>
      </c>
      <c r="C2846">
        <v>38</v>
      </c>
      <c r="D2846" t="s">
        <v>8068</v>
      </c>
      <c r="E2846" t="s">
        <v>8087</v>
      </c>
      <c r="F2846" t="s">
        <v>12</v>
      </c>
      <c r="G2846">
        <v>13</v>
      </c>
      <c r="H2846" s="1">
        <v>4755</v>
      </c>
      <c r="I2846">
        <v>57257</v>
      </c>
      <c r="J2846" s="1">
        <v>29</v>
      </c>
      <c r="K2846" t="s">
        <v>25</v>
      </c>
      <c r="L2846" t="s">
        <v>19</v>
      </c>
      <c r="M2846" t="s">
        <v>23</v>
      </c>
      <c r="N2846" s="1">
        <f xml:space="preserve"> ROUND((1 - _xlfn.PERCENTRANK.INC(customers[days_since_last_purchase],customers[[#This Row],[days_since_last_purchase]]))*4 +1,0)</f>
        <v>3</v>
      </c>
      <c r="O2846" s="1">
        <f>ROUND(_xlfn.PERCENTRANK.INC(customers[total_orders],customers[[#This Row],[total_orders]])*4+1,0)</f>
        <v>3</v>
      </c>
      <c r="P2846" s="1">
        <f>ROUND(_xlfn.PERCENTRANK.INC(customers[total_spend_usd],customers[[#This Row],[total_spend_usd]])*4+1,0)</f>
        <v>3</v>
      </c>
      <c r="Q2846" s="1">
        <v>333</v>
      </c>
      <c r="R2846" s="1" t="str">
        <f>_xlfn.XLOOKUP(Q2846,RFM[RFM Score],RFM[Client Segmentation])</f>
        <v>Potential Loyalist</v>
      </c>
    </row>
    <row r="2847" spans="1:18" x14ac:dyDescent="0.3">
      <c r="A2847" t="s">
        <v>2899</v>
      </c>
      <c r="B2847" t="s">
        <v>33</v>
      </c>
      <c r="C2847">
        <v>54</v>
      </c>
      <c r="D2847" t="s">
        <v>8071</v>
      </c>
      <c r="E2847" t="s">
        <v>8086</v>
      </c>
      <c r="F2847" t="s">
        <v>17</v>
      </c>
      <c r="G2847">
        <v>11</v>
      </c>
      <c r="H2847" s="1">
        <v>6689</v>
      </c>
      <c r="I2847">
        <v>78733</v>
      </c>
      <c r="J2847" s="1">
        <v>46</v>
      </c>
      <c r="K2847" t="s">
        <v>40</v>
      </c>
      <c r="L2847" t="s">
        <v>47</v>
      </c>
      <c r="M2847" t="s">
        <v>23</v>
      </c>
      <c r="N2847" s="1">
        <f xml:space="preserve"> ROUND((1 - _xlfn.PERCENTRANK.INC(customers[days_since_last_purchase],customers[[#This Row],[days_since_last_purchase]]))*4 +1,0)</f>
        <v>3</v>
      </c>
      <c r="O2847" s="1">
        <f>ROUND(_xlfn.PERCENTRANK.INC(customers[total_orders],customers[[#This Row],[total_orders]])*4+1,0)</f>
        <v>3</v>
      </c>
      <c r="P2847" s="1">
        <f>ROUND(_xlfn.PERCENTRANK.INC(customers[total_spend_usd],customers[[#This Row],[total_spend_usd]])*4+1,0)</f>
        <v>3</v>
      </c>
      <c r="Q2847" s="1">
        <v>333</v>
      </c>
      <c r="R2847" s="1" t="str">
        <f>_xlfn.XLOOKUP(Q2847,RFM[RFM Score],RFM[Client Segmentation])</f>
        <v>Potential Loyalist</v>
      </c>
    </row>
    <row r="2848" spans="1:18" x14ac:dyDescent="0.3">
      <c r="A2848" t="s">
        <v>2900</v>
      </c>
      <c r="B2848" t="s">
        <v>68</v>
      </c>
      <c r="C2848">
        <v>46</v>
      </c>
      <c r="D2848" t="s">
        <v>8071</v>
      </c>
      <c r="E2848" t="s">
        <v>8087</v>
      </c>
      <c r="F2848" t="s">
        <v>17</v>
      </c>
      <c r="G2848">
        <v>11</v>
      </c>
      <c r="H2848" s="1">
        <v>6228</v>
      </c>
      <c r="I2848">
        <v>70736</v>
      </c>
      <c r="J2848" s="1">
        <v>92</v>
      </c>
      <c r="K2848" t="s">
        <v>37</v>
      </c>
      <c r="L2848" t="s">
        <v>34</v>
      </c>
      <c r="M2848" t="s">
        <v>15</v>
      </c>
      <c r="N2848" s="1">
        <f xml:space="preserve"> ROUND((1 - _xlfn.PERCENTRANK.INC(customers[days_since_last_purchase],customers[[#This Row],[days_since_last_purchase]]))*4 +1,0)</f>
        <v>2</v>
      </c>
      <c r="O2848" s="1">
        <f>ROUND(_xlfn.PERCENTRANK.INC(customers[total_orders],customers[[#This Row],[total_orders]])*4+1,0)</f>
        <v>3</v>
      </c>
      <c r="P2848" s="1">
        <f>ROUND(_xlfn.PERCENTRANK.INC(customers[total_spend_usd],customers[[#This Row],[total_spend_usd]])*4+1,0)</f>
        <v>3</v>
      </c>
      <c r="Q2848" s="1">
        <v>233</v>
      </c>
      <c r="R2848" s="1" t="str">
        <f>_xlfn.XLOOKUP(Q2848,RFM[RFM Score],RFM[Client Segmentation])</f>
        <v>Hibernating</v>
      </c>
    </row>
    <row r="2849" spans="1:18" x14ac:dyDescent="0.3">
      <c r="A2849" t="s">
        <v>2901</v>
      </c>
      <c r="B2849" t="s">
        <v>96</v>
      </c>
      <c r="C2849">
        <v>53</v>
      </c>
      <c r="D2849" t="s">
        <v>8071</v>
      </c>
      <c r="E2849" t="s">
        <v>8087</v>
      </c>
      <c r="F2849" t="s">
        <v>17</v>
      </c>
      <c r="G2849">
        <v>24</v>
      </c>
      <c r="H2849" s="1">
        <v>380</v>
      </c>
      <c r="I2849">
        <v>104822</v>
      </c>
      <c r="J2849" s="1">
        <v>56</v>
      </c>
      <c r="K2849" t="s">
        <v>25</v>
      </c>
      <c r="L2849" t="s">
        <v>47</v>
      </c>
      <c r="M2849" t="s">
        <v>15</v>
      </c>
      <c r="N2849" s="1">
        <f xml:space="preserve"> ROUND((1 - _xlfn.PERCENTRANK.INC(customers[days_since_last_purchase],customers[[#This Row],[days_since_last_purchase]]))*4 +1,0)</f>
        <v>3</v>
      </c>
      <c r="O2849" s="1">
        <f>ROUND(_xlfn.PERCENTRANK.INC(customers[total_orders],customers[[#This Row],[total_orders]])*4+1,0)</f>
        <v>4</v>
      </c>
      <c r="P2849" s="1">
        <f>ROUND(_xlfn.PERCENTRANK.INC(customers[total_spend_usd],customers[[#This Row],[total_spend_usd]])*4+1,0)</f>
        <v>3</v>
      </c>
      <c r="Q2849" s="1">
        <v>343</v>
      </c>
      <c r="R2849" s="1" t="str">
        <f>_xlfn.XLOOKUP(Q2849,RFM[RFM Score],RFM[Client Segmentation])</f>
        <v>Need Attention</v>
      </c>
    </row>
    <row r="2850" spans="1:18" x14ac:dyDescent="0.3">
      <c r="A2850" t="s">
        <v>2902</v>
      </c>
      <c r="B2850" t="s">
        <v>11</v>
      </c>
      <c r="C2850">
        <v>44</v>
      </c>
      <c r="D2850" t="s">
        <v>8068</v>
      </c>
      <c r="E2850" t="s">
        <v>8084</v>
      </c>
      <c r="F2850" t="s">
        <v>17</v>
      </c>
      <c r="G2850">
        <v>1</v>
      </c>
      <c r="H2850" s="1">
        <v>8541</v>
      </c>
      <c r="I2850">
        <v>8575</v>
      </c>
      <c r="J2850" s="1">
        <v>34</v>
      </c>
      <c r="K2850" t="s">
        <v>52</v>
      </c>
      <c r="L2850" t="s">
        <v>47</v>
      </c>
      <c r="M2850" t="s">
        <v>23</v>
      </c>
      <c r="N2850" s="1">
        <f xml:space="preserve"> ROUND((1 - _xlfn.PERCENTRANK.INC(customers[days_since_last_purchase],customers[[#This Row],[days_since_last_purchase]]))*4 +1,0)</f>
        <v>3</v>
      </c>
      <c r="O2850" s="1">
        <f>ROUND(_xlfn.PERCENTRANK.INC(customers[total_orders],customers[[#This Row],[total_orders]])*4+1,0)</f>
        <v>1</v>
      </c>
      <c r="P2850" s="1">
        <f>ROUND(_xlfn.PERCENTRANK.INC(customers[total_spend_usd],customers[[#This Row],[total_spend_usd]])*4+1,0)</f>
        <v>1</v>
      </c>
      <c r="Q2850" s="1">
        <v>311</v>
      </c>
      <c r="R2850" s="1" t="str">
        <f>_xlfn.XLOOKUP(Q2850,RFM[RFM Score],RFM[Client Segmentation])</f>
        <v>New Customer</v>
      </c>
    </row>
    <row r="2851" spans="1:18" x14ac:dyDescent="0.3">
      <c r="A2851" t="s">
        <v>2903</v>
      </c>
      <c r="B2851" t="s">
        <v>11</v>
      </c>
      <c r="C2851">
        <v>41</v>
      </c>
      <c r="D2851" t="s">
        <v>8068</v>
      </c>
      <c r="E2851" t="s">
        <v>8084</v>
      </c>
      <c r="F2851" t="s">
        <v>12</v>
      </c>
      <c r="G2851">
        <v>4</v>
      </c>
      <c r="H2851" s="1">
        <v>32407</v>
      </c>
      <c r="I2851">
        <v>148627</v>
      </c>
      <c r="J2851" s="1">
        <v>26</v>
      </c>
      <c r="K2851" t="s">
        <v>124</v>
      </c>
      <c r="L2851" t="s">
        <v>19</v>
      </c>
      <c r="M2851" t="s">
        <v>15</v>
      </c>
      <c r="N2851" s="1">
        <f xml:space="preserve"> ROUND((1 - _xlfn.PERCENTRANK.INC(customers[days_since_last_purchase],customers[[#This Row],[days_since_last_purchase]]))*4 +1,0)</f>
        <v>4</v>
      </c>
      <c r="O2851" s="1">
        <f>ROUND(_xlfn.PERCENTRANK.INC(customers[total_orders],customers[[#This Row],[total_orders]])*4+1,0)</f>
        <v>2</v>
      </c>
      <c r="P2851" s="1">
        <f>ROUND(_xlfn.PERCENTRANK.INC(customers[total_spend_usd],customers[[#This Row],[total_spend_usd]])*4+1,0)</f>
        <v>4</v>
      </c>
      <c r="Q2851" s="1">
        <v>424</v>
      </c>
      <c r="R2851" s="1" t="str">
        <f>_xlfn.XLOOKUP(Q2851,RFM[RFM Score],RFM[Client Segmentation])</f>
        <v>Promising</v>
      </c>
    </row>
    <row r="2852" spans="1:18" x14ac:dyDescent="0.3">
      <c r="A2852" t="s">
        <v>2904</v>
      </c>
      <c r="B2852" t="s">
        <v>173</v>
      </c>
      <c r="C2852">
        <v>44</v>
      </c>
      <c r="D2852" t="s">
        <v>8068</v>
      </c>
      <c r="E2852" t="s">
        <v>8087</v>
      </c>
      <c r="F2852" t="s">
        <v>17</v>
      </c>
      <c r="G2852">
        <v>27</v>
      </c>
      <c r="H2852" s="1">
        <v>20116</v>
      </c>
      <c r="I2852">
        <v>543857</v>
      </c>
      <c r="J2852" s="1">
        <v>64</v>
      </c>
      <c r="K2852" t="s">
        <v>25</v>
      </c>
      <c r="L2852" t="s">
        <v>14</v>
      </c>
      <c r="M2852" t="s">
        <v>15</v>
      </c>
      <c r="N2852" s="1">
        <f xml:space="preserve"> ROUND((1 - _xlfn.PERCENTRANK.INC(customers[days_since_last_purchase],customers[[#This Row],[days_since_last_purchase]]))*4 +1,0)</f>
        <v>2</v>
      </c>
      <c r="O2852" s="1">
        <f>ROUND(_xlfn.PERCENTRANK.INC(customers[total_orders],customers[[#This Row],[total_orders]])*4+1,0)</f>
        <v>4</v>
      </c>
      <c r="P2852" s="1">
        <f>ROUND(_xlfn.PERCENTRANK.INC(customers[total_spend_usd],customers[[#This Row],[total_spend_usd]])*4+1,0)</f>
        <v>5</v>
      </c>
      <c r="Q2852" s="1">
        <v>245</v>
      </c>
      <c r="R2852" s="1" t="str">
        <f>_xlfn.XLOOKUP(Q2852,RFM[RFM Score],RFM[Client Segmentation])</f>
        <v>At Risk</v>
      </c>
    </row>
    <row r="2853" spans="1:18" x14ac:dyDescent="0.3">
      <c r="A2853" t="s">
        <v>2905</v>
      </c>
      <c r="B2853" t="s">
        <v>11</v>
      </c>
      <c r="C2853">
        <v>35</v>
      </c>
      <c r="D2853" t="s">
        <v>8068</v>
      </c>
      <c r="E2853" t="s">
        <v>8084</v>
      </c>
      <c r="F2853" t="s">
        <v>17</v>
      </c>
      <c r="G2853">
        <v>12</v>
      </c>
      <c r="H2853" s="1">
        <v>4778</v>
      </c>
      <c r="I2853">
        <v>61736</v>
      </c>
      <c r="J2853" s="1">
        <v>125</v>
      </c>
      <c r="K2853" t="s">
        <v>37</v>
      </c>
      <c r="L2853" t="s">
        <v>45</v>
      </c>
      <c r="M2853" t="s">
        <v>23</v>
      </c>
      <c r="N2853" s="1">
        <f xml:space="preserve"> ROUND((1 - _xlfn.PERCENTRANK.INC(customers[days_since_last_purchase],customers[[#This Row],[days_since_last_purchase]]))*4 +1,0)</f>
        <v>2</v>
      </c>
      <c r="O2853" s="1">
        <f>ROUND(_xlfn.PERCENTRANK.INC(customers[total_orders],customers[[#This Row],[total_orders]])*4+1,0)</f>
        <v>3</v>
      </c>
      <c r="P2853" s="1">
        <f>ROUND(_xlfn.PERCENTRANK.INC(customers[total_spend_usd],customers[[#This Row],[total_spend_usd]])*4+1,0)</f>
        <v>3</v>
      </c>
      <c r="Q2853" s="1">
        <v>233</v>
      </c>
      <c r="R2853" s="1" t="str">
        <f>_xlfn.XLOOKUP(Q2853,RFM[RFM Score],RFM[Client Segmentation])</f>
        <v>Hibernating</v>
      </c>
    </row>
    <row r="2854" spans="1:18" x14ac:dyDescent="0.3">
      <c r="A2854" t="s">
        <v>2906</v>
      </c>
      <c r="B2854" t="s">
        <v>96</v>
      </c>
      <c r="C2854">
        <v>20</v>
      </c>
      <c r="D2854" t="s">
        <v>8069</v>
      </c>
      <c r="E2854" t="s">
        <v>8084</v>
      </c>
      <c r="F2854" t="s">
        <v>17</v>
      </c>
      <c r="G2854">
        <v>17</v>
      </c>
      <c r="H2854" s="1">
        <v>6926</v>
      </c>
      <c r="I2854">
        <v>121513</v>
      </c>
      <c r="J2854" s="1">
        <v>12</v>
      </c>
      <c r="K2854" t="s">
        <v>44</v>
      </c>
      <c r="L2854" t="s">
        <v>14</v>
      </c>
      <c r="M2854" t="s">
        <v>23</v>
      </c>
      <c r="N2854" s="1">
        <f xml:space="preserve"> ROUND((1 - _xlfn.PERCENTRANK.INC(customers[days_since_last_purchase],customers[[#This Row],[days_since_last_purchase]]))*4 +1,0)</f>
        <v>4</v>
      </c>
      <c r="O2854" s="1">
        <f>ROUND(_xlfn.PERCENTRANK.INC(customers[total_orders],customers[[#This Row],[total_orders]])*4+1,0)</f>
        <v>3</v>
      </c>
      <c r="P2854" s="1">
        <f>ROUND(_xlfn.PERCENTRANK.INC(customers[total_spend_usd],customers[[#This Row],[total_spend_usd]])*4+1,0)</f>
        <v>4</v>
      </c>
      <c r="Q2854" s="1">
        <v>434</v>
      </c>
      <c r="R2854" s="1" t="str">
        <f>_xlfn.XLOOKUP(Q2854,RFM[RFM Score],RFM[Client Segmentation])</f>
        <v>Need Attention</v>
      </c>
    </row>
    <row r="2855" spans="1:18" x14ac:dyDescent="0.3">
      <c r="A2855" t="s">
        <v>2907</v>
      </c>
      <c r="B2855" t="s">
        <v>96</v>
      </c>
      <c r="C2855">
        <v>36</v>
      </c>
      <c r="D2855" t="s">
        <v>8068</v>
      </c>
      <c r="E2855" t="s">
        <v>8084</v>
      </c>
      <c r="F2855" t="s">
        <v>12</v>
      </c>
      <c r="G2855">
        <v>13</v>
      </c>
      <c r="H2855" s="1">
        <v>21429</v>
      </c>
      <c r="I2855">
        <v>298015</v>
      </c>
      <c r="J2855" s="1">
        <v>32</v>
      </c>
      <c r="K2855" t="s">
        <v>52</v>
      </c>
      <c r="L2855" t="s">
        <v>19</v>
      </c>
      <c r="M2855" t="s">
        <v>23</v>
      </c>
      <c r="N2855" s="1">
        <f xml:space="preserve"> ROUND((1 - _xlfn.PERCENTRANK.INC(customers[days_since_last_purchase],customers[[#This Row],[days_since_last_purchase]]))*4 +1,0)</f>
        <v>3</v>
      </c>
      <c r="O2855" s="1">
        <f>ROUND(_xlfn.PERCENTRANK.INC(customers[total_orders],customers[[#This Row],[total_orders]])*4+1,0)</f>
        <v>3</v>
      </c>
      <c r="P2855" s="1">
        <f>ROUND(_xlfn.PERCENTRANK.INC(customers[total_spend_usd],customers[[#This Row],[total_spend_usd]])*4+1,0)</f>
        <v>4</v>
      </c>
      <c r="Q2855" s="1">
        <v>334</v>
      </c>
      <c r="R2855" s="1" t="str">
        <f>_xlfn.XLOOKUP(Q2855,RFM[RFM Score],RFM[Client Segmentation])</f>
        <v>Need Attention</v>
      </c>
    </row>
    <row r="2856" spans="1:18" x14ac:dyDescent="0.3">
      <c r="A2856" t="s">
        <v>2908</v>
      </c>
      <c r="B2856" t="s">
        <v>68</v>
      </c>
      <c r="C2856">
        <v>18</v>
      </c>
      <c r="D2856" t="s">
        <v>8069</v>
      </c>
      <c r="E2856" t="s">
        <v>8086</v>
      </c>
      <c r="F2856" t="s">
        <v>17</v>
      </c>
      <c r="G2856">
        <v>20</v>
      </c>
      <c r="H2856" s="1">
        <v>11007</v>
      </c>
      <c r="I2856">
        <v>246384</v>
      </c>
      <c r="J2856" s="1">
        <v>3</v>
      </c>
      <c r="K2856" t="s">
        <v>44</v>
      </c>
      <c r="L2856" t="s">
        <v>14</v>
      </c>
      <c r="M2856" t="s">
        <v>23</v>
      </c>
      <c r="N2856" s="1">
        <f xml:space="preserve"> ROUND((1 - _xlfn.PERCENTRANK.INC(customers[days_since_last_purchase],customers[[#This Row],[days_since_last_purchase]]))*4 +1,0)</f>
        <v>5</v>
      </c>
      <c r="O2856" s="1">
        <f>ROUND(_xlfn.PERCENTRANK.INC(customers[total_orders],customers[[#This Row],[total_orders]])*4+1,0)</f>
        <v>4</v>
      </c>
      <c r="P2856" s="1">
        <f>ROUND(_xlfn.PERCENTRANK.INC(customers[total_spend_usd],customers[[#This Row],[total_spend_usd]])*4+1,0)</f>
        <v>4</v>
      </c>
      <c r="Q2856" s="1">
        <v>544</v>
      </c>
      <c r="R2856" s="1" t="str">
        <f>_xlfn.XLOOKUP(Q2856,RFM[RFM Score],RFM[Client Segmentation])</f>
        <v>Champion</v>
      </c>
    </row>
    <row r="2857" spans="1:18" x14ac:dyDescent="0.3">
      <c r="A2857" t="s">
        <v>2909</v>
      </c>
      <c r="B2857" t="s">
        <v>11</v>
      </c>
      <c r="C2857">
        <v>40</v>
      </c>
      <c r="D2857" t="s">
        <v>8068</v>
      </c>
      <c r="E2857" t="s">
        <v>8085</v>
      </c>
      <c r="F2857" t="s">
        <v>12</v>
      </c>
      <c r="G2857">
        <v>3</v>
      </c>
      <c r="H2857" s="1">
        <v>5029</v>
      </c>
      <c r="I2857">
        <v>13816</v>
      </c>
      <c r="J2857" s="1">
        <v>19</v>
      </c>
      <c r="K2857" t="s">
        <v>28</v>
      </c>
      <c r="L2857" t="s">
        <v>14</v>
      </c>
      <c r="M2857" t="s">
        <v>23</v>
      </c>
      <c r="N2857" s="1">
        <f xml:space="preserve"> ROUND((1 - _xlfn.PERCENTRANK.INC(customers[days_since_last_purchase],customers[[#This Row],[days_since_last_purchase]]))*4 +1,0)</f>
        <v>4</v>
      </c>
      <c r="O2857" s="1">
        <f>ROUND(_xlfn.PERCENTRANK.INC(customers[total_orders],customers[[#This Row],[total_orders]])*4+1,0)</f>
        <v>1</v>
      </c>
      <c r="P2857" s="1">
        <f>ROUND(_xlfn.PERCENTRANK.INC(customers[total_spend_usd],customers[[#This Row],[total_spend_usd]])*4+1,0)</f>
        <v>2</v>
      </c>
      <c r="Q2857" s="1">
        <v>412</v>
      </c>
      <c r="R2857" s="1" t="str">
        <f>_xlfn.XLOOKUP(Q2857,RFM[RFM Score],RFM[Client Segmentation])</f>
        <v>New Customer</v>
      </c>
    </row>
    <row r="2858" spans="1:18" x14ac:dyDescent="0.3">
      <c r="A2858" t="s">
        <v>2910</v>
      </c>
      <c r="B2858" t="s">
        <v>96</v>
      </c>
      <c r="C2858">
        <v>38</v>
      </c>
      <c r="D2858" t="s">
        <v>8068</v>
      </c>
      <c r="E2858" t="s">
        <v>8086</v>
      </c>
      <c r="F2858" t="s">
        <v>17</v>
      </c>
      <c r="G2858">
        <v>15</v>
      </c>
      <c r="H2858" s="1">
        <v>27175</v>
      </c>
      <c r="I2858">
        <v>451355</v>
      </c>
      <c r="J2858" s="1">
        <v>12</v>
      </c>
      <c r="K2858" t="s">
        <v>21</v>
      </c>
      <c r="L2858" t="s">
        <v>14</v>
      </c>
      <c r="M2858" t="s">
        <v>23</v>
      </c>
      <c r="N2858" s="1">
        <f xml:space="preserve"> ROUND((1 - _xlfn.PERCENTRANK.INC(customers[days_since_last_purchase],customers[[#This Row],[days_since_last_purchase]]))*4 +1,0)</f>
        <v>4</v>
      </c>
      <c r="O2858" s="1">
        <f>ROUND(_xlfn.PERCENTRANK.INC(customers[total_orders],customers[[#This Row],[total_orders]])*4+1,0)</f>
        <v>3</v>
      </c>
      <c r="P2858" s="1">
        <f>ROUND(_xlfn.PERCENTRANK.INC(customers[total_spend_usd],customers[[#This Row],[total_spend_usd]])*4+1,0)</f>
        <v>5</v>
      </c>
      <c r="Q2858" s="1">
        <v>435</v>
      </c>
      <c r="R2858" s="1" t="str">
        <f>_xlfn.XLOOKUP(Q2858,RFM[RFM Score],RFM[Client Segmentation])</f>
        <v>Loyal Customer</v>
      </c>
    </row>
    <row r="2859" spans="1:18" x14ac:dyDescent="0.3">
      <c r="A2859" t="s">
        <v>2911</v>
      </c>
      <c r="B2859" t="s">
        <v>11</v>
      </c>
      <c r="C2859">
        <v>37</v>
      </c>
      <c r="D2859" t="s">
        <v>8068</v>
      </c>
      <c r="E2859" t="s">
        <v>8084</v>
      </c>
      <c r="F2859" t="s">
        <v>17</v>
      </c>
      <c r="G2859">
        <v>15</v>
      </c>
      <c r="H2859" s="1">
        <v>3034</v>
      </c>
      <c r="I2859">
        <v>44435</v>
      </c>
      <c r="J2859" s="1">
        <v>25</v>
      </c>
      <c r="K2859" t="s">
        <v>25</v>
      </c>
      <c r="L2859" t="s">
        <v>14</v>
      </c>
      <c r="M2859" t="s">
        <v>15</v>
      </c>
      <c r="N2859" s="1">
        <f xml:space="preserve"> ROUND((1 - _xlfn.PERCENTRANK.INC(customers[days_since_last_purchase],customers[[#This Row],[days_since_last_purchase]]))*4 +1,0)</f>
        <v>4</v>
      </c>
      <c r="O2859" s="1">
        <f>ROUND(_xlfn.PERCENTRANK.INC(customers[total_orders],customers[[#This Row],[total_orders]])*4+1,0)</f>
        <v>3</v>
      </c>
      <c r="P2859" s="1">
        <f>ROUND(_xlfn.PERCENTRANK.INC(customers[total_spend_usd],customers[[#This Row],[total_spend_usd]])*4+1,0)</f>
        <v>2</v>
      </c>
      <c r="Q2859" s="1">
        <v>432</v>
      </c>
      <c r="R2859" s="1" t="str">
        <f>_xlfn.XLOOKUP(Q2859,RFM[RFM Score],RFM[Client Segmentation])</f>
        <v>Potential Loyalist</v>
      </c>
    </row>
    <row r="2860" spans="1:18" x14ac:dyDescent="0.3">
      <c r="A2860" t="s">
        <v>2912</v>
      </c>
      <c r="B2860" t="s">
        <v>43</v>
      </c>
      <c r="C2860">
        <v>18</v>
      </c>
      <c r="D2860" t="s">
        <v>8069</v>
      </c>
      <c r="E2860" t="s">
        <v>8084</v>
      </c>
      <c r="F2860" t="s">
        <v>12</v>
      </c>
      <c r="G2860">
        <v>15</v>
      </c>
      <c r="H2860" s="1">
        <v>4454</v>
      </c>
      <c r="I2860">
        <v>63739</v>
      </c>
      <c r="J2860" s="1">
        <v>127</v>
      </c>
      <c r="K2860" t="s">
        <v>124</v>
      </c>
      <c r="L2860" t="s">
        <v>47</v>
      </c>
      <c r="M2860" t="s">
        <v>23</v>
      </c>
      <c r="N2860" s="1">
        <f xml:space="preserve"> ROUND((1 - _xlfn.PERCENTRANK.INC(customers[days_since_last_purchase],customers[[#This Row],[days_since_last_purchase]]))*4 +1,0)</f>
        <v>1</v>
      </c>
      <c r="O2860" s="1">
        <f>ROUND(_xlfn.PERCENTRANK.INC(customers[total_orders],customers[[#This Row],[total_orders]])*4+1,0)</f>
        <v>3</v>
      </c>
      <c r="P2860" s="1">
        <f>ROUND(_xlfn.PERCENTRANK.INC(customers[total_spend_usd],customers[[#This Row],[total_spend_usd]])*4+1,0)</f>
        <v>3</v>
      </c>
      <c r="Q2860" s="1">
        <v>133</v>
      </c>
      <c r="R2860" s="1" t="str">
        <f>_xlfn.XLOOKUP(Q2860,RFM[RFM Score],RFM[Client Segmentation])</f>
        <v>At Risk</v>
      </c>
    </row>
    <row r="2861" spans="1:18" x14ac:dyDescent="0.3">
      <c r="A2861" t="s">
        <v>2913</v>
      </c>
      <c r="B2861" t="s">
        <v>11</v>
      </c>
      <c r="C2861">
        <v>47</v>
      </c>
      <c r="D2861" t="s">
        <v>8071</v>
      </c>
      <c r="E2861" t="s">
        <v>8084</v>
      </c>
      <c r="F2861" t="s">
        <v>17</v>
      </c>
      <c r="G2861">
        <v>10</v>
      </c>
      <c r="H2861" s="1">
        <v>9776</v>
      </c>
      <c r="I2861">
        <v>108431</v>
      </c>
      <c r="J2861" s="1">
        <v>145</v>
      </c>
      <c r="K2861" t="s">
        <v>25</v>
      </c>
      <c r="L2861" t="s">
        <v>14</v>
      </c>
      <c r="M2861" t="s">
        <v>23</v>
      </c>
      <c r="N2861" s="1">
        <f xml:space="preserve"> ROUND((1 - _xlfn.PERCENTRANK.INC(customers[days_since_last_purchase],customers[[#This Row],[days_since_last_purchase]]))*4 +1,0)</f>
        <v>1</v>
      </c>
      <c r="O2861" s="1">
        <f>ROUND(_xlfn.PERCENTRANK.INC(customers[total_orders],customers[[#This Row],[total_orders]])*4+1,0)</f>
        <v>3</v>
      </c>
      <c r="P2861" s="1">
        <f>ROUND(_xlfn.PERCENTRANK.INC(customers[total_spend_usd],customers[[#This Row],[total_spend_usd]])*4+1,0)</f>
        <v>3</v>
      </c>
      <c r="Q2861" s="1">
        <v>133</v>
      </c>
      <c r="R2861" s="1" t="str">
        <f>_xlfn.XLOOKUP(Q2861,RFM[RFM Score],RFM[Client Segmentation])</f>
        <v>At Risk</v>
      </c>
    </row>
    <row r="2862" spans="1:18" x14ac:dyDescent="0.3">
      <c r="A2862" t="s">
        <v>2914</v>
      </c>
      <c r="B2862" t="s">
        <v>11</v>
      </c>
      <c r="C2862">
        <v>52</v>
      </c>
      <c r="D2862" t="s">
        <v>8071</v>
      </c>
      <c r="E2862" t="s">
        <v>8084</v>
      </c>
      <c r="F2862" t="s">
        <v>17</v>
      </c>
      <c r="G2862">
        <v>17</v>
      </c>
      <c r="H2862" s="1">
        <v>672</v>
      </c>
      <c r="I2862">
        <v>98441</v>
      </c>
      <c r="J2862" s="1">
        <v>4</v>
      </c>
      <c r="K2862" t="s">
        <v>21</v>
      </c>
      <c r="L2862" t="s">
        <v>14</v>
      </c>
      <c r="M2862" t="s">
        <v>23</v>
      </c>
      <c r="N2862" s="1">
        <f xml:space="preserve"> ROUND((1 - _xlfn.PERCENTRANK.INC(customers[days_since_last_purchase],customers[[#This Row],[days_since_last_purchase]]))*4 +1,0)</f>
        <v>5</v>
      </c>
      <c r="O2862" s="1">
        <f>ROUND(_xlfn.PERCENTRANK.INC(customers[total_orders],customers[[#This Row],[total_orders]])*4+1,0)</f>
        <v>3</v>
      </c>
      <c r="P2862" s="1">
        <f>ROUND(_xlfn.PERCENTRANK.INC(customers[total_spend_usd],customers[[#This Row],[total_spend_usd]])*4+1,0)</f>
        <v>3</v>
      </c>
      <c r="Q2862" s="1">
        <v>533</v>
      </c>
      <c r="R2862" s="1" t="str">
        <f>_xlfn.XLOOKUP(Q2862,RFM[RFM Score],RFM[Client Segmentation])</f>
        <v>Potential Loyalist</v>
      </c>
    </row>
    <row r="2863" spans="1:18" x14ac:dyDescent="0.3">
      <c r="A2863" t="s">
        <v>2915</v>
      </c>
      <c r="B2863" t="s">
        <v>43</v>
      </c>
      <c r="C2863">
        <v>24</v>
      </c>
      <c r="D2863" t="s">
        <v>8069</v>
      </c>
      <c r="E2863" t="s">
        <v>8087</v>
      </c>
      <c r="F2863" t="s">
        <v>17</v>
      </c>
      <c r="G2863">
        <v>31</v>
      </c>
      <c r="H2863" s="1">
        <v>11157</v>
      </c>
      <c r="I2863">
        <v>394248</v>
      </c>
      <c r="J2863" s="1">
        <v>12</v>
      </c>
      <c r="K2863" t="s">
        <v>28</v>
      </c>
      <c r="L2863" t="s">
        <v>45</v>
      </c>
      <c r="M2863" t="s">
        <v>15</v>
      </c>
      <c r="N2863" s="1">
        <f xml:space="preserve"> ROUND((1 - _xlfn.PERCENTRANK.INC(customers[days_since_last_purchase],customers[[#This Row],[days_since_last_purchase]]))*4 +1,0)</f>
        <v>4</v>
      </c>
      <c r="O2863" s="1">
        <f>ROUND(_xlfn.PERCENTRANK.INC(customers[total_orders],customers[[#This Row],[total_orders]])*4+1,0)</f>
        <v>4</v>
      </c>
      <c r="P2863" s="1">
        <f>ROUND(_xlfn.PERCENTRANK.INC(customers[total_spend_usd],customers[[#This Row],[total_spend_usd]])*4+1,0)</f>
        <v>5</v>
      </c>
      <c r="Q2863" s="1">
        <v>445</v>
      </c>
      <c r="R2863" s="1" t="str">
        <f>_xlfn.XLOOKUP(Q2863,RFM[RFM Score],RFM[Client Segmentation])</f>
        <v>Champion</v>
      </c>
    </row>
    <row r="2864" spans="1:18" x14ac:dyDescent="0.3">
      <c r="A2864" t="s">
        <v>2916</v>
      </c>
      <c r="B2864" t="s">
        <v>11</v>
      </c>
      <c r="C2864">
        <v>19</v>
      </c>
      <c r="D2864" t="s">
        <v>8069</v>
      </c>
      <c r="E2864" t="s">
        <v>8084</v>
      </c>
      <c r="F2864" t="s">
        <v>12</v>
      </c>
      <c r="G2864">
        <v>27</v>
      </c>
      <c r="H2864" s="1">
        <v>2892</v>
      </c>
      <c r="I2864">
        <v>80247</v>
      </c>
      <c r="J2864" s="1">
        <v>7</v>
      </c>
      <c r="K2864" t="s">
        <v>52</v>
      </c>
      <c r="L2864" t="s">
        <v>14</v>
      </c>
      <c r="M2864" t="s">
        <v>23</v>
      </c>
      <c r="N2864" s="1">
        <f xml:space="preserve"> ROUND((1 - _xlfn.PERCENTRANK.INC(customers[days_since_last_purchase],customers[[#This Row],[days_since_last_purchase]]))*4 +1,0)</f>
        <v>5</v>
      </c>
      <c r="O2864" s="1">
        <f>ROUND(_xlfn.PERCENTRANK.INC(customers[total_orders],customers[[#This Row],[total_orders]])*4+1,0)</f>
        <v>4</v>
      </c>
      <c r="P2864" s="1">
        <f>ROUND(_xlfn.PERCENTRANK.INC(customers[total_spend_usd],customers[[#This Row],[total_spend_usd]])*4+1,0)</f>
        <v>3</v>
      </c>
      <c r="Q2864" s="1">
        <v>543</v>
      </c>
      <c r="R2864" s="1" t="str">
        <f>_xlfn.XLOOKUP(Q2864,RFM[RFM Score],RFM[Client Segmentation])</f>
        <v>Loyal Customer</v>
      </c>
    </row>
    <row r="2865" spans="1:18" x14ac:dyDescent="0.3">
      <c r="A2865" t="s">
        <v>2917</v>
      </c>
      <c r="B2865" t="s">
        <v>11</v>
      </c>
      <c r="C2865">
        <v>45</v>
      </c>
      <c r="D2865" t="s">
        <v>8071</v>
      </c>
      <c r="E2865" t="s">
        <v>8086</v>
      </c>
      <c r="F2865" t="s">
        <v>17</v>
      </c>
      <c r="G2865">
        <v>2</v>
      </c>
      <c r="H2865" s="1">
        <v>15538</v>
      </c>
      <c r="I2865">
        <v>32036</v>
      </c>
      <c r="J2865" s="1">
        <v>49</v>
      </c>
      <c r="K2865" t="s">
        <v>21</v>
      </c>
      <c r="L2865" t="s">
        <v>22</v>
      </c>
      <c r="M2865" t="s">
        <v>23</v>
      </c>
      <c r="N2865" s="1">
        <f xml:space="preserve"> ROUND((1 - _xlfn.PERCENTRANK.INC(customers[days_since_last_purchase],customers[[#This Row],[days_since_last_purchase]]))*4 +1,0)</f>
        <v>3</v>
      </c>
      <c r="O2865" s="1">
        <f>ROUND(_xlfn.PERCENTRANK.INC(customers[total_orders],customers[[#This Row],[total_orders]])*4+1,0)</f>
        <v>1</v>
      </c>
      <c r="P2865" s="1">
        <f>ROUND(_xlfn.PERCENTRANK.INC(customers[total_spend_usd],customers[[#This Row],[total_spend_usd]])*4+1,0)</f>
        <v>2</v>
      </c>
      <c r="Q2865" s="1">
        <v>312</v>
      </c>
      <c r="R2865" s="1" t="str">
        <f>_xlfn.XLOOKUP(Q2865,RFM[RFM Score],RFM[Client Segmentation])</f>
        <v>About To Sleep</v>
      </c>
    </row>
    <row r="2866" spans="1:18" x14ac:dyDescent="0.3">
      <c r="A2866" t="s">
        <v>2918</v>
      </c>
      <c r="B2866" t="s">
        <v>61</v>
      </c>
      <c r="C2866">
        <v>40</v>
      </c>
      <c r="D2866" t="s">
        <v>8068</v>
      </c>
      <c r="E2866" t="s">
        <v>8086</v>
      </c>
      <c r="F2866" t="s">
        <v>17</v>
      </c>
      <c r="G2866">
        <v>16</v>
      </c>
      <c r="H2866" s="1">
        <v>6535</v>
      </c>
      <c r="I2866">
        <v>104893</v>
      </c>
      <c r="J2866" s="1">
        <v>73</v>
      </c>
      <c r="K2866" t="s">
        <v>98</v>
      </c>
      <c r="L2866" t="s">
        <v>47</v>
      </c>
      <c r="M2866" t="s">
        <v>23</v>
      </c>
      <c r="N2866" s="1">
        <f xml:space="preserve"> ROUND((1 - _xlfn.PERCENTRANK.INC(customers[days_since_last_purchase],customers[[#This Row],[days_since_last_purchase]]))*4 +1,0)</f>
        <v>2</v>
      </c>
      <c r="O2866" s="1">
        <f>ROUND(_xlfn.PERCENTRANK.INC(customers[total_orders],customers[[#This Row],[total_orders]])*4+1,0)</f>
        <v>3</v>
      </c>
      <c r="P2866" s="1">
        <f>ROUND(_xlfn.PERCENTRANK.INC(customers[total_spend_usd],customers[[#This Row],[total_spend_usd]])*4+1,0)</f>
        <v>3</v>
      </c>
      <c r="Q2866" s="1">
        <v>233</v>
      </c>
      <c r="R2866" s="1" t="str">
        <f>_xlfn.XLOOKUP(Q2866,RFM[RFM Score],RFM[Client Segmentation])</f>
        <v>Hibernating</v>
      </c>
    </row>
    <row r="2867" spans="1:18" x14ac:dyDescent="0.3">
      <c r="A2867" t="s">
        <v>2919</v>
      </c>
      <c r="B2867" t="s">
        <v>107</v>
      </c>
      <c r="C2867">
        <v>34</v>
      </c>
      <c r="D2867" t="s">
        <v>8070</v>
      </c>
      <c r="E2867" t="s">
        <v>8084</v>
      </c>
      <c r="F2867" t="s">
        <v>12</v>
      </c>
      <c r="G2867">
        <v>1</v>
      </c>
      <c r="H2867" s="1">
        <v>2429</v>
      </c>
      <c r="I2867">
        <v>2416</v>
      </c>
      <c r="J2867" s="1">
        <v>18</v>
      </c>
      <c r="K2867" t="s">
        <v>13</v>
      </c>
      <c r="L2867" t="s">
        <v>14</v>
      </c>
      <c r="M2867" t="s">
        <v>15</v>
      </c>
      <c r="N2867" s="1">
        <f xml:space="preserve"> ROUND((1 - _xlfn.PERCENTRANK.INC(customers[days_since_last_purchase],customers[[#This Row],[days_since_last_purchase]]))*4 +1,0)</f>
        <v>4</v>
      </c>
      <c r="O2867" s="1">
        <f>ROUND(_xlfn.PERCENTRANK.INC(customers[total_orders],customers[[#This Row],[total_orders]])*4+1,0)</f>
        <v>1</v>
      </c>
      <c r="P2867" s="1">
        <f>ROUND(_xlfn.PERCENTRANK.INC(customers[total_spend_usd],customers[[#This Row],[total_spend_usd]])*4+1,0)</f>
        <v>1</v>
      </c>
      <c r="Q2867" s="1">
        <v>411</v>
      </c>
      <c r="R2867" s="1" t="str">
        <f>_xlfn.XLOOKUP(Q2867,RFM[RFM Score],RFM[Client Segmentation])</f>
        <v>New Customer</v>
      </c>
    </row>
    <row r="2868" spans="1:18" x14ac:dyDescent="0.3">
      <c r="A2868" t="s">
        <v>2920</v>
      </c>
      <c r="B2868" t="s">
        <v>88</v>
      </c>
      <c r="C2868">
        <v>22</v>
      </c>
      <c r="D2868" t="s">
        <v>8069</v>
      </c>
      <c r="E2868" t="s">
        <v>8084</v>
      </c>
      <c r="F2868" t="s">
        <v>17</v>
      </c>
      <c r="G2868">
        <v>47</v>
      </c>
      <c r="H2868" s="1">
        <v>351</v>
      </c>
      <c r="I2868">
        <v>168418</v>
      </c>
      <c r="J2868" s="1">
        <v>20</v>
      </c>
      <c r="K2868" t="s">
        <v>21</v>
      </c>
      <c r="L2868" t="s">
        <v>19</v>
      </c>
      <c r="M2868" t="s">
        <v>15</v>
      </c>
      <c r="N2868" s="1">
        <f xml:space="preserve"> ROUND((1 - _xlfn.PERCENTRANK.INC(customers[days_since_last_purchase],customers[[#This Row],[days_since_last_purchase]]))*4 +1,0)</f>
        <v>4</v>
      </c>
      <c r="O2868" s="1">
        <f>ROUND(_xlfn.PERCENTRANK.INC(customers[total_orders],customers[[#This Row],[total_orders]])*4+1,0)</f>
        <v>5</v>
      </c>
      <c r="P2868" s="1">
        <f>ROUND(_xlfn.PERCENTRANK.INC(customers[total_spend_usd],customers[[#This Row],[total_spend_usd]])*4+1,0)</f>
        <v>4</v>
      </c>
      <c r="Q2868" s="1">
        <v>454</v>
      </c>
      <c r="R2868" s="1" t="str">
        <f>_xlfn.XLOOKUP(Q2868,RFM[RFM Score],RFM[Client Segmentation])</f>
        <v>Champion</v>
      </c>
    </row>
    <row r="2869" spans="1:18" x14ac:dyDescent="0.3">
      <c r="A2869" t="s">
        <v>2921</v>
      </c>
      <c r="B2869" t="s">
        <v>166</v>
      </c>
      <c r="C2869">
        <v>31</v>
      </c>
      <c r="D2869" t="s">
        <v>8070</v>
      </c>
      <c r="E2869" t="s">
        <v>8084</v>
      </c>
      <c r="F2869" t="s">
        <v>12</v>
      </c>
      <c r="G2869">
        <v>6</v>
      </c>
      <c r="H2869" s="1">
        <v>16966</v>
      </c>
      <c r="I2869">
        <v>99483</v>
      </c>
      <c r="J2869" s="1">
        <v>14</v>
      </c>
      <c r="K2869" t="s">
        <v>21</v>
      </c>
      <c r="L2869" t="s">
        <v>19</v>
      </c>
      <c r="M2869" t="s">
        <v>15</v>
      </c>
      <c r="N2869" s="1">
        <f xml:space="preserve"> ROUND((1 - _xlfn.PERCENTRANK.INC(customers[days_since_last_purchase],customers[[#This Row],[days_since_last_purchase]]))*4 +1,0)</f>
        <v>4</v>
      </c>
      <c r="O2869" s="1">
        <f>ROUND(_xlfn.PERCENTRANK.INC(customers[total_orders],customers[[#This Row],[total_orders]])*4+1,0)</f>
        <v>2</v>
      </c>
      <c r="P2869" s="1">
        <f>ROUND(_xlfn.PERCENTRANK.INC(customers[total_spend_usd],customers[[#This Row],[total_spend_usd]])*4+1,0)</f>
        <v>3</v>
      </c>
      <c r="Q2869" s="1">
        <v>423</v>
      </c>
      <c r="R2869" s="1" t="str">
        <f>_xlfn.XLOOKUP(Q2869,RFM[RFM Score],RFM[Client Segmentation])</f>
        <v>Potential Loyalist</v>
      </c>
    </row>
    <row r="2870" spans="1:18" x14ac:dyDescent="0.3">
      <c r="A2870" t="s">
        <v>2922</v>
      </c>
      <c r="B2870" t="s">
        <v>173</v>
      </c>
      <c r="C2870">
        <v>57</v>
      </c>
      <c r="D2870" t="s">
        <v>8072</v>
      </c>
      <c r="E2870" t="s">
        <v>8084</v>
      </c>
      <c r="F2870" t="s">
        <v>12</v>
      </c>
      <c r="G2870">
        <v>9</v>
      </c>
      <c r="H2870" s="1">
        <v>8474</v>
      </c>
      <c r="I2870">
        <v>8762</v>
      </c>
      <c r="J2870" s="1">
        <v>35</v>
      </c>
      <c r="K2870" t="s">
        <v>52</v>
      </c>
      <c r="L2870" t="s">
        <v>45</v>
      </c>
      <c r="M2870" t="s">
        <v>23</v>
      </c>
      <c r="N2870" s="1">
        <f xml:space="preserve"> ROUND((1 - _xlfn.PERCENTRANK.INC(customers[days_since_last_purchase],customers[[#This Row],[days_since_last_purchase]]))*4 +1,0)</f>
        <v>3</v>
      </c>
      <c r="O2870" s="1">
        <f>ROUND(_xlfn.PERCENTRANK.INC(customers[total_orders],customers[[#This Row],[total_orders]])*4+1,0)</f>
        <v>2</v>
      </c>
      <c r="P2870" s="1">
        <f>ROUND(_xlfn.PERCENTRANK.INC(customers[total_spend_usd],customers[[#This Row],[total_spend_usd]])*4+1,0)</f>
        <v>1</v>
      </c>
      <c r="Q2870" s="1">
        <v>321</v>
      </c>
      <c r="R2870" s="1" t="str">
        <f>_xlfn.XLOOKUP(Q2870,RFM[RFM Score],RFM[Client Segmentation])</f>
        <v>About To Sleep</v>
      </c>
    </row>
    <row r="2871" spans="1:18" x14ac:dyDescent="0.3">
      <c r="A2871" t="s">
        <v>2923</v>
      </c>
      <c r="B2871" t="s">
        <v>49</v>
      </c>
      <c r="C2871">
        <v>34</v>
      </c>
      <c r="D2871" t="s">
        <v>8070</v>
      </c>
      <c r="E2871" t="s">
        <v>8084</v>
      </c>
      <c r="F2871" t="s">
        <v>12</v>
      </c>
      <c r="G2871">
        <v>1</v>
      </c>
      <c r="H2871" s="1">
        <v>458</v>
      </c>
      <c r="I2871">
        <v>4999</v>
      </c>
      <c r="J2871" s="1">
        <v>8</v>
      </c>
      <c r="K2871" t="s">
        <v>31</v>
      </c>
      <c r="L2871" t="s">
        <v>19</v>
      </c>
      <c r="M2871" t="s">
        <v>23</v>
      </c>
      <c r="N2871" s="1">
        <f xml:space="preserve"> ROUND((1 - _xlfn.PERCENTRANK.INC(customers[days_since_last_purchase],customers[[#This Row],[days_since_last_purchase]]))*4 +1,0)</f>
        <v>4</v>
      </c>
      <c r="O2871" s="1">
        <f>ROUND(_xlfn.PERCENTRANK.INC(customers[total_orders],customers[[#This Row],[total_orders]])*4+1,0)</f>
        <v>1</v>
      </c>
      <c r="P2871" s="1">
        <f>ROUND(_xlfn.PERCENTRANK.INC(customers[total_spend_usd],customers[[#This Row],[total_spend_usd]])*4+1,0)</f>
        <v>1</v>
      </c>
      <c r="Q2871" s="1">
        <v>411</v>
      </c>
      <c r="R2871" s="1" t="str">
        <f>_xlfn.XLOOKUP(Q2871,RFM[RFM Score],RFM[Client Segmentation])</f>
        <v>New Customer</v>
      </c>
    </row>
    <row r="2872" spans="1:18" x14ac:dyDescent="0.3">
      <c r="A2872" t="s">
        <v>2924</v>
      </c>
      <c r="B2872" t="s">
        <v>11</v>
      </c>
      <c r="C2872">
        <v>48</v>
      </c>
      <c r="D2872" t="s">
        <v>8071</v>
      </c>
      <c r="E2872" t="s">
        <v>8084</v>
      </c>
      <c r="F2872" t="s">
        <v>17</v>
      </c>
      <c r="G2872">
        <v>18</v>
      </c>
      <c r="H2872" s="1">
        <v>27113</v>
      </c>
      <c r="I2872">
        <v>420621</v>
      </c>
      <c r="J2872" s="1">
        <v>8</v>
      </c>
      <c r="K2872" t="s">
        <v>21</v>
      </c>
      <c r="L2872" t="s">
        <v>14</v>
      </c>
      <c r="M2872" t="s">
        <v>23</v>
      </c>
      <c r="N2872" s="1">
        <f xml:space="preserve"> ROUND((1 - _xlfn.PERCENTRANK.INC(customers[days_since_last_purchase],customers[[#This Row],[days_since_last_purchase]]))*4 +1,0)</f>
        <v>4</v>
      </c>
      <c r="O2872" s="1">
        <f>ROUND(_xlfn.PERCENTRANK.INC(customers[total_orders],customers[[#This Row],[total_orders]])*4+1,0)</f>
        <v>4</v>
      </c>
      <c r="P2872" s="1">
        <f>ROUND(_xlfn.PERCENTRANK.INC(customers[total_spend_usd],customers[[#This Row],[total_spend_usd]])*4+1,0)</f>
        <v>5</v>
      </c>
      <c r="Q2872" s="1">
        <v>445</v>
      </c>
      <c r="R2872" s="1" t="str">
        <f>_xlfn.XLOOKUP(Q2872,RFM[RFM Score],RFM[Client Segmentation])</f>
        <v>Champion</v>
      </c>
    </row>
    <row r="2873" spans="1:18" x14ac:dyDescent="0.3">
      <c r="A2873" t="s">
        <v>2925</v>
      </c>
      <c r="B2873" t="s">
        <v>96</v>
      </c>
      <c r="C2873">
        <v>34</v>
      </c>
      <c r="D2873" t="s">
        <v>8070</v>
      </c>
      <c r="E2873" t="s">
        <v>8086</v>
      </c>
      <c r="F2873" t="s">
        <v>12</v>
      </c>
      <c r="G2873">
        <v>33</v>
      </c>
      <c r="H2873" s="1">
        <v>6408</v>
      </c>
      <c r="I2873">
        <v>221252</v>
      </c>
      <c r="J2873" s="1">
        <v>9</v>
      </c>
      <c r="K2873" t="s">
        <v>37</v>
      </c>
      <c r="L2873" t="s">
        <v>19</v>
      </c>
      <c r="M2873" t="s">
        <v>15</v>
      </c>
      <c r="N2873" s="1">
        <f xml:space="preserve"> ROUND((1 - _xlfn.PERCENTRANK.INC(customers[days_since_last_purchase],customers[[#This Row],[days_since_last_purchase]]))*4 +1,0)</f>
        <v>4</v>
      </c>
      <c r="O2873" s="1">
        <f>ROUND(_xlfn.PERCENTRANK.INC(customers[total_orders],customers[[#This Row],[total_orders]])*4+1,0)</f>
        <v>4</v>
      </c>
      <c r="P2873" s="1">
        <f>ROUND(_xlfn.PERCENTRANK.INC(customers[total_spend_usd],customers[[#This Row],[total_spend_usd]])*4+1,0)</f>
        <v>4</v>
      </c>
      <c r="Q2873" s="1">
        <v>444</v>
      </c>
      <c r="R2873" s="1" t="str">
        <f>_xlfn.XLOOKUP(Q2873,RFM[RFM Score],RFM[Client Segmentation])</f>
        <v>Loyal Customer</v>
      </c>
    </row>
    <row r="2874" spans="1:18" x14ac:dyDescent="0.3">
      <c r="A2874" t="s">
        <v>2926</v>
      </c>
      <c r="B2874" t="s">
        <v>166</v>
      </c>
      <c r="C2874">
        <v>24</v>
      </c>
      <c r="D2874" t="s">
        <v>8069</v>
      </c>
      <c r="E2874" t="s">
        <v>8084</v>
      </c>
      <c r="F2874" t="s">
        <v>12</v>
      </c>
      <c r="G2874">
        <v>13</v>
      </c>
      <c r="H2874" s="1">
        <v>24431</v>
      </c>
      <c r="I2874">
        <v>308651</v>
      </c>
      <c r="J2874" s="1">
        <v>55</v>
      </c>
      <c r="K2874" t="s">
        <v>37</v>
      </c>
      <c r="L2874" t="s">
        <v>14</v>
      </c>
      <c r="M2874" t="s">
        <v>15</v>
      </c>
      <c r="N2874" s="1">
        <f xml:space="preserve"> ROUND((1 - _xlfn.PERCENTRANK.INC(customers[days_since_last_purchase],customers[[#This Row],[days_since_last_purchase]]))*4 +1,0)</f>
        <v>3</v>
      </c>
      <c r="O2874" s="1">
        <f>ROUND(_xlfn.PERCENTRANK.INC(customers[total_orders],customers[[#This Row],[total_orders]])*4+1,0)</f>
        <v>3</v>
      </c>
      <c r="P2874" s="1">
        <f>ROUND(_xlfn.PERCENTRANK.INC(customers[total_spend_usd],customers[[#This Row],[total_spend_usd]])*4+1,0)</f>
        <v>5</v>
      </c>
      <c r="Q2874" s="1">
        <v>335</v>
      </c>
      <c r="R2874" s="1" t="str">
        <f>_xlfn.XLOOKUP(Q2874,RFM[RFM Score],RFM[Client Segmentation])</f>
        <v>Loyal Customer</v>
      </c>
    </row>
    <row r="2875" spans="1:18" x14ac:dyDescent="0.3">
      <c r="A2875" t="s">
        <v>2927</v>
      </c>
      <c r="B2875" t="s">
        <v>11</v>
      </c>
      <c r="C2875">
        <v>49</v>
      </c>
      <c r="D2875" t="s">
        <v>8071</v>
      </c>
      <c r="E2875" t="s">
        <v>8084</v>
      </c>
      <c r="F2875" t="s">
        <v>12</v>
      </c>
      <c r="G2875">
        <v>10</v>
      </c>
      <c r="H2875" s="1">
        <v>8919</v>
      </c>
      <c r="I2875">
        <v>89475</v>
      </c>
      <c r="J2875" s="1">
        <v>96</v>
      </c>
      <c r="K2875" t="s">
        <v>37</v>
      </c>
      <c r="L2875" t="s">
        <v>14</v>
      </c>
      <c r="M2875" t="s">
        <v>23</v>
      </c>
      <c r="N2875" s="1">
        <f xml:space="preserve"> ROUND((1 - _xlfn.PERCENTRANK.INC(customers[days_since_last_purchase],customers[[#This Row],[days_since_last_purchase]]))*4 +1,0)</f>
        <v>2</v>
      </c>
      <c r="O2875" s="1">
        <f>ROUND(_xlfn.PERCENTRANK.INC(customers[total_orders],customers[[#This Row],[total_orders]])*4+1,0)</f>
        <v>3</v>
      </c>
      <c r="P2875" s="1">
        <f>ROUND(_xlfn.PERCENTRANK.INC(customers[total_spend_usd],customers[[#This Row],[total_spend_usd]])*4+1,0)</f>
        <v>3</v>
      </c>
      <c r="Q2875" s="1">
        <v>233</v>
      </c>
      <c r="R2875" s="1" t="str">
        <f>_xlfn.XLOOKUP(Q2875,RFM[RFM Score],RFM[Client Segmentation])</f>
        <v>Hibernating</v>
      </c>
    </row>
    <row r="2876" spans="1:18" x14ac:dyDescent="0.3">
      <c r="A2876" t="s">
        <v>2928</v>
      </c>
      <c r="B2876" t="s">
        <v>96</v>
      </c>
      <c r="C2876">
        <v>65</v>
      </c>
      <c r="D2876" t="s">
        <v>8073</v>
      </c>
      <c r="E2876" t="s">
        <v>8084</v>
      </c>
      <c r="F2876" t="s">
        <v>12</v>
      </c>
      <c r="G2876">
        <v>21</v>
      </c>
      <c r="H2876" s="1">
        <v>12406</v>
      </c>
      <c r="I2876">
        <v>225925</v>
      </c>
      <c r="J2876" s="1">
        <v>34</v>
      </c>
      <c r="K2876" t="s">
        <v>13</v>
      </c>
      <c r="L2876" t="s">
        <v>45</v>
      </c>
      <c r="M2876" t="s">
        <v>23</v>
      </c>
      <c r="N2876" s="1">
        <f xml:space="preserve"> ROUND((1 - _xlfn.PERCENTRANK.INC(customers[days_since_last_purchase],customers[[#This Row],[days_since_last_purchase]]))*4 +1,0)</f>
        <v>3</v>
      </c>
      <c r="O2876" s="1">
        <f>ROUND(_xlfn.PERCENTRANK.INC(customers[total_orders],customers[[#This Row],[total_orders]])*4+1,0)</f>
        <v>4</v>
      </c>
      <c r="P2876" s="1">
        <f>ROUND(_xlfn.PERCENTRANK.INC(customers[total_spend_usd],customers[[#This Row],[total_spend_usd]])*4+1,0)</f>
        <v>4</v>
      </c>
      <c r="Q2876" s="1">
        <v>344</v>
      </c>
      <c r="R2876" s="1" t="str">
        <f>_xlfn.XLOOKUP(Q2876,RFM[RFM Score],RFM[Client Segmentation])</f>
        <v>Loyal Customer</v>
      </c>
    </row>
    <row r="2877" spans="1:18" x14ac:dyDescent="0.3">
      <c r="A2877" t="s">
        <v>2929</v>
      </c>
      <c r="B2877" t="s">
        <v>64</v>
      </c>
      <c r="C2877">
        <v>38</v>
      </c>
      <c r="D2877" t="s">
        <v>8068</v>
      </c>
      <c r="E2877" t="s">
        <v>8084</v>
      </c>
      <c r="F2877" t="s">
        <v>12</v>
      </c>
      <c r="G2877">
        <v>8</v>
      </c>
      <c r="H2877" s="1">
        <v>5274</v>
      </c>
      <c r="I2877">
        <v>48341</v>
      </c>
      <c r="J2877" s="1">
        <v>87</v>
      </c>
      <c r="K2877" t="s">
        <v>40</v>
      </c>
      <c r="L2877" t="s">
        <v>14</v>
      </c>
      <c r="M2877" t="s">
        <v>23</v>
      </c>
      <c r="N2877" s="1">
        <f xml:space="preserve"> ROUND((1 - _xlfn.PERCENTRANK.INC(customers[days_since_last_purchase],customers[[#This Row],[days_since_last_purchase]]))*4 +1,0)</f>
        <v>2</v>
      </c>
      <c r="O2877" s="1">
        <f>ROUND(_xlfn.PERCENTRANK.INC(customers[total_orders],customers[[#This Row],[total_orders]])*4+1,0)</f>
        <v>2</v>
      </c>
      <c r="P2877" s="1">
        <f>ROUND(_xlfn.PERCENTRANK.INC(customers[total_spend_usd],customers[[#This Row],[total_spend_usd]])*4+1,0)</f>
        <v>3</v>
      </c>
      <c r="Q2877" s="1">
        <v>223</v>
      </c>
      <c r="R2877" s="1" t="str">
        <f>_xlfn.XLOOKUP(Q2877,RFM[RFM Score],RFM[Client Segmentation])</f>
        <v>Hibernating</v>
      </c>
    </row>
    <row r="2878" spans="1:18" x14ac:dyDescent="0.3">
      <c r="A2878" t="s">
        <v>2930</v>
      </c>
      <c r="B2878" t="s">
        <v>68</v>
      </c>
      <c r="C2878">
        <v>39</v>
      </c>
      <c r="D2878" t="s">
        <v>8068</v>
      </c>
      <c r="E2878" t="s">
        <v>8085</v>
      </c>
      <c r="F2878" t="s">
        <v>17</v>
      </c>
      <c r="G2878">
        <v>59</v>
      </c>
      <c r="H2878" s="1">
        <v>1233</v>
      </c>
      <c r="I2878">
        <v>648425</v>
      </c>
      <c r="J2878" s="1">
        <v>15</v>
      </c>
      <c r="K2878" t="s">
        <v>52</v>
      </c>
      <c r="L2878" t="s">
        <v>47</v>
      </c>
      <c r="M2878" t="s">
        <v>15</v>
      </c>
      <c r="N2878" s="1">
        <f xml:space="preserve"> ROUND((1 - _xlfn.PERCENTRANK.INC(customers[days_since_last_purchase],customers[[#This Row],[days_since_last_purchase]]))*4 +1,0)</f>
        <v>4</v>
      </c>
      <c r="O2878" s="1">
        <f>ROUND(_xlfn.PERCENTRANK.INC(customers[total_orders],customers[[#This Row],[total_orders]])*4+1,0)</f>
        <v>5</v>
      </c>
      <c r="P2878" s="1">
        <f>ROUND(_xlfn.PERCENTRANK.INC(customers[total_spend_usd],customers[[#This Row],[total_spend_usd]])*4+1,0)</f>
        <v>5</v>
      </c>
      <c r="Q2878" s="1">
        <v>455</v>
      </c>
      <c r="R2878" s="1" t="str">
        <f>_xlfn.XLOOKUP(Q2878,RFM[RFM Score],RFM[Client Segmentation])</f>
        <v>Champion</v>
      </c>
    </row>
    <row r="2879" spans="1:18" x14ac:dyDescent="0.3">
      <c r="A2879" t="s">
        <v>2931</v>
      </c>
      <c r="B2879" t="s">
        <v>166</v>
      </c>
      <c r="C2879">
        <v>27</v>
      </c>
      <c r="D2879" t="s">
        <v>8070</v>
      </c>
      <c r="E2879" t="s">
        <v>8087</v>
      </c>
      <c r="F2879" t="s">
        <v>17</v>
      </c>
      <c r="G2879">
        <v>15</v>
      </c>
      <c r="H2879" s="1">
        <v>10441</v>
      </c>
      <c r="I2879">
        <v>165377</v>
      </c>
      <c r="J2879" s="1">
        <v>39</v>
      </c>
      <c r="K2879" t="s">
        <v>25</v>
      </c>
      <c r="L2879" t="s">
        <v>45</v>
      </c>
      <c r="M2879" t="s">
        <v>23</v>
      </c>
      <c r="N2879" s="1">
        <f xml:space="preserve"> ROUND((1 - _xlfn.PERCENTRANK.INC(customers[days_since_last_purchase],customers[[#This Row],[days_since_last_purchase]]))*4 +1,0)</f>
        <v>3</v>
      </c>
      <c r="O2879" s="1">
        <f>ROUND(_xlfn.PERCENTRANK.INC(customers[total_orders],customers[[#This Row],[total_orders]])*4+1,0)</f>
        <v>3</v>
      </c>
      <c r="P2879" s="1">
        <f>ROUND(_xlfn.PERCENTRANK.INC(customers[total_spend_usd],customers[[#This Row],[total_spend_usd]])*4+1,0)</f>
        <v>4</v>
      </c>
      <c r="Q2879" s="1">
        <v>334</v>
      </c>
      <c r="R2879" s="1" t="str">
        <f>_xlfn.XLOOKUP(Q2879,RFM[RFM Score],RFM[Client Segmentation])</f>
        <v>Need Attention</v>
      </c>
    </row>
    <row r="2880" spans="1:18" x14ac:dyDescent="0.3">
      <c r="A2880" t="s">
        <v>2932</v>
      </c>
      <c r="B2880" t="s">
        <v>68</v>
      </c>
      <c r="C2880">
        <v>39</v>
      </c>
      <c r="D2880" t="s">
        <v>8068</v>
      </c>
      <c r="E2880" t="s">
        <v>8084</v>
      </c>
      <c r="F2880" t="s">
        <v>17</v>
      </c>
      <c r="G2880">
        <v>8</v>
      </c>
      <c r="H2880" s="1">
        <v>9425</v>
      </c>
      <c r="I2880">
        <v>79712</v>
      </c>
      <c r="J2880" s="1">
        <v>100</v>
      </c>
      <c r="K2880" t="s">
        <v>25</v>
      </c>
      <c r="L2880" t="s">
        <v>34</v>
      </c>
      <c r="M2880" t="s">
        <v>23</v>
      </c>
      <c r="N2880" s="1">
        <f xml:space="preserve"> ROUND((1 - _xlfn.PERCENTRANK.INC(customers[days_since_last_purchase],customers[[#This Row],[days_since_last_purchase]]))*4 +1,0)</f>
        <v>2</v>
      </c>
      <c r="O2880" s="1">
        <f>ROUND(_xlfn.PERCENTRANK.INC(customers[total_orders],customers[[#This Row],[total_orders]])*4+1,0)</f>
        <v>2</v>
      </c>
      <c r="P2880" s="1">
        <f>ROUND(_xlfn.PERCENTRANK.INC(customers[total_spend_usd],customers[[#This Row],[total_spend_usd]])*4+1,0)</f>
        <v>3</v>
      </c>
      <c r="Q2880" s="1">
        <v>223</v>
      </c>
      <c r="R2880" s="1" t="str">
        <f>_xlfn.XLOOKUP(Q2880,RFM[RFM Score],RFM[Client Segmentation])</f>
        <v>Hibernating</v>
      </c>
    </row>
    <row r="2881" spans="1:18" x14ac:dyDescent="0.3">
      <c r="A2881" t="s">
        <v>2933</v>
      </c>
      <c r="B2881" t="s">
        <v>11</v>
      </c>
      <c r="C2881">
        <v>18</v>
      </c>
      <c r="D2881" t="s">
        <v>8069</v>
      </c>
      <c r="E2881" t="s">
        <v>8085</v>
      </c>
      <c r="F2881" t="s">
        <v>17</v>
      </c>
      <c r="G2881">
        <v>19</v>
      </c>
      <c r="H2881" s="1">
        <v>15795</v>
      </c>
      <c r="I2881">
        <v>274951</v>
      </c>
      <c r="J2881" s="1">
        <v>121</v>
      </c>
      <c r="K2881" t="s">
        <v>13</v>
      </c>
      <c r="L2881" t="s">
        <v>45</v>
      </c>
      <c r="M2881" t="s">
        <v>23</v>
      </c>
      <c r="N2881" s="1">
        <f xml:space="preserve"> ROUND((1 - _xlfn.PERCENTRANK.INC(customers[days_since_last_purchase],customers[[#This Row],[days_since_last_purchase]]))*4 +1,0)</f>
        <v>2</v>
      </c>
      <c r="O2881" s="1">
        <f>ROUND(_xlfn.PERCENTRANK.INC(customers[total_orders],customers[[#This Row],[total_orders]])*4+1,0)</f>
        <v>4</v>
      </c>
      <c r="P2881" s="1">
        <f>ROUND(_xlfn.PERCENTRANK.INC(customers[total_spend_usd],customers[[#This Row],[total_spend_usd]])*4+1,0)</f>
        <v>4</v>
      </c>
      <c r="Q2881" s="1">
        <v>244</v>
      </c>
      <c r="R2881" s="1" t="str">
        <f>_xlfn.XLOOKUP(Q2881,RFM[RFM Score],RFM[Client Segmentation])</f>
        <v>At Risk</v>
      </c>
    </row>
    <row r="2882" spans="1:18" x14ac:dyDescent="0.3">
      <c r="A2882" t="s">
        <v>2934</v>
      </c>
      <c r="B2882" t="s">
        <v>11</v>
      </c>
      <c r="C2882">
        <v>18</v>
      </c>
      <c r="D2882" t="s">
        <v>8069</v>
      </c>
      <c r="E2882" t="s">
        <v>8084</v>
      </c>
      <c r="F2882" t="s">
        <v>17</v>
      </c>
      <c r="G2882">
        <v>3</v>
      </c>
      <c r="H2882" s="1">
        <v>4963</v>
      </c>
      <c r="I2882">
        <v>14397</v>
      </c>
      <c r="J2882" s="1">
        <v>165</v>
      </c>
      <c r="K2882" t="s">
        <v>18</v>
      </c>
      <c r="L2882" t="s">
        <v>19</v>
      </c>
      <c r="M2882" t="s">
        <v>15</v>
      </c>
      <c r="N2882" s="1">
        <f xml:space="preserve"> ROUND((1 - _xlfn.PERCENTRANK.INC(customers[days_since_last_purchase],customers[[#This Row],[days_since_last_purchase]]))*4 +1,0)</f>
        <v>1</v>
      </c>
      <c r="O2882" s="1">
        <f>ROUND(_xlfn.PERCENTRANK.INC(customers[total_orders],customers[[#This Row],[total_orders]])*4+1,0)</f>
        <v>1</v>
      </c>
      <c r="P2882" s="1">
        <f>ROUND(_xlfn.PERCENTRANK.INC(customers[total_spend_usd],customers[[#This Row],[total_spend_usd]])*4+1,0)</f>
        <v>2</v>
      </c>
      <c r="Q2882" s="1">
        <v>112</v>
      </c>
      <c r="R2882" s="1" t="str">
        <f>_xlfn.XLOOKUP(Q2882,RFM[RFM Score],RFM[Client Segmentation])</f>
        <v>Lost</v>
      </c>
    </row>
    <row r="2883" spans="1:18" x14ac:dyDescent="0.3">
      <c r="A2883" t="s">
        <v>2935</v>
      </c>
      <c r="B2883" t="s">
        <v>64</v>
      </c>
      <c r="C2883">
        <v>41</v>
      </c>
      <c r="D2883" t="s">
        <v>8068</v>
      </c>
      <c r="E2883" t="s">
        <v>8084</v>
      </c>
      <c r="F2883" t="s">
        <v>12</v>
      </c>
      <c r="G2883">
        <v>22</v>
      </c>
      <c r="H2883" s="1">
        <v>32233</v>
      </c>
      <c r="I2883">
        <v>633821</v>
      </c>
      <c r="J2883" s="1">
        <v>192</v>
      </c>
      <c r="K2883" t="s">
        <v>25</v>
      </c>
      <c r="L2883" t="s">
        <v>34</v>
      </c>
      <c r="M2883" t="s">
        <v>23</v>
      </c>
      <c r="N2883" s="1">
        <f xml:space="preserve"> ROUND((1 - _xlfn.PERCENTRANK.INC(customers[days_since_last_purchase],customers[[#This Row],[days_since_last_purchase]]))*4 +1,0)</f>
        <v>1</v>
      </c>
      <c r="O2883" s="1">
        <f>ROUND(_xlfn.PERCENTRANK.INC(customers[total_orders],customers[[#This Row],[total_orders]])*4+1,0)</f>
        <v>4</v>
      </c>
      <c r="P2883" s="1">
        <f>ROUND(_xlfn.PERCENTRANK.INC(customers[total_spend_usd],customers[[#This Row],[total_spend_usd]])*4+1,0)</f>
        <v>5</v>
      </c>
      <c r="Q2883" s="1">
        <v>145</v>
      </c>
      <c r="R2883" s="1" t="str">
        <f>_xlfn.XLOOKUP(Q2883,RFM[RFM Score],RFM[Client Segmentation])</f>
        <v>Cannot Lose Them</v>
      </c>
    </row>
    <row r="2884" spans="1:18" x14ac:dyDescent="0.3">
      <c r="A2884" t="s">
        <v>2936</v>
      </c>
      <c r="B2884" t="s">
        <v>27</v>
      </c>
      <c r="C2884">
        <v>44</v>
      </c>
      <c r="D2884" t="s">
        <v>8068</v>
      </c>
      <c r="E2884" t="s">
        <v>8084</v>
      </c>
      <c r="F2884" t="s">
        <v>12</v>
      </c>
      <c r="G2884">
        <v>5</v>
      </c>
      <c r="H2884" s="1">
        <v>6678</v>
      </c>
      <c r="I2884">
        <v>31751</v>
      </c>
      <c r="J2884" s="1">
        <v>72</v>
      </c>
      <c r="K2884" t="s">
        <v>52</v>
      </c>
      <c r="L2884" t="s">
        <v>14</v>
      </c>
      <c r="M2884" t="s">
        <v>15</v>
      </c>
      <c r="N2884" s="1">
        <f xml:space="preserve"> ROUND((1 - _xlfn.PERCENTRANK.INC(customers[days_since_last_purchase],customers[[#This Row],[days_since_last_purchase]]))*4 +1,0)</f>
        <v>2</v>
      </c>
      <c r="O2884" s="1">
        <f>ROUND(_xlfn.PERCENTRANK.INC(customers[total_orders],customers[[#This Row],[total_orders]])*4+1,0)</f>
        <v>2</v>
      </c>
      <c r="P2884" s="1">
        <f>ROUND(_xlfn.PERCENTRANK.INC(customers[total_spend_usd],customers[[#This Row],[total_spend_usd]])*4+1,0)</f>
        <v>2</v>
      </c>
      <c r="Q2884" s="1">
        <v>222</v>
      </c>
      <c r="R2884" s="1" t="str">
        <f>_xlfn.XLOOKUP(Q2884,RFM[RFM Score],RFM[Client Segmentation])</f>
        <v>Hibernating</v>
      </c>
    </row>
    <row r="2885" spans="1:18" x14ac:dyDescent="0.3">
      <c r="A2885" t="s">
        <v>2937</v>
      </c>
      <c r="B2885" t="s">
        <v>147</v>
      </c>
      <c r="C2885">
        <v>23</v>
      </c>
      <c r="D2885" t="s">
        <v>8069</v>
      </c>
      <c r="E2885" t="s">
        <v>8086</v>
      </c>
      <c r="F2885" t="s">
        <v>17</v>
      </c>
      <c r="G2885">
        <v>5</v>
      </c>
      <c r="H2885" s="1">
        <v>29966</v>
      </c>
      <c r="I2885">
        <v>157238</v>
      </c>
      <c r="J2885" s="1">
        <v>53</v>
      </c>
      <c r="K2885" t="s">
        <v>18</v>
      </c>
      <c r="L2885" t="s">
        <v>14</v>
      </c>
      <c r="M2885" t="s">
        <v>23</v>
      </c>
      <c r="N2885" s="1">
        <f xml:space="preserve"> ROUND((1 - _xlfn.PERCENTRANK.INC(customers[days_since_last_purchase],customers[[#This Row],[days_since_last_purchase]]))*4 +1,0)</f>
        <v>3</v>
      </c>
      <c r="O2885" s="1">
        <f>ROUND(_xlfn.PERCENTRANK.INC(customers[total_orders],customers[[#This Row],[total_orders]])*4+1,0)</f>
        <v>2</v>
      </c>
      <c r="P2885" s="1">
        <f>ROUND(_xlfn.PERCENTRANK.INC(customers[total_spend_usd],customers[[#This Row],[total_spend_usd]])*4+1,0)</f>
        <v>4</v>
      </c>
      <c r="Q2885" s="1">
        <v>324</v>
      </c>
      <c r="R2885" s="1" t="str">
        <f>_xlfn.XLOOKUP(Q2885,RFM[RFM Score],RFM[Client Segmentation])</f>
        <v>Need Attention</v>
      </c>
    </row>
    <row r="2886" spans="1:18" x14ac:dyDescent="0.3">
      <c r="A2886" t="s">
        <v>2938</v>
      </c>
      <c r="B2886" t="s">
        <v>11</v>
      </c>
      <c r="C2886">
        <v>28</v>
      </c>
      <c r="D2886" t="s">
        <v>8070</v>
      </c>
      <c r="E2886" t="s">
        <v>8086</v>
      </c>
      <c r="F2886" t="s">
        <v>12</v>
      </c>
      <c r="G2886">
        <v>8</v>
      </c>
      <c r="H2886" s="1">
        <v>2668</v>
      </c>
      <c r="I2886">
        <v>23738</v>
      </c>
      <c r="J2886" s="1">
        <v>9</v>
      </c>
      <c r="K2886" t="s">
        <v>28</v>
      </c>
      <c r="L2886" t="s">
        <v>45</v>
      </c>
      <c r="M2886" t="s">
        <v>23</v>
      </c>
      <c r="N2886" s="1">
        <f xml:space="preserve"> ROUND((1 - _xlfn.PERCENTRANK.INC(customers[days_since_last_purchase],customers[[#This Row],[days_since_last_purchase]]))*4 +1,0)</f>
        <v>4</v>
      </c>
      <c r="O2886" s="1">
        <f>ROUND(_xlfn.PERCENTRANK.INC(customers[total_orders],customers[[#This Row],[total_orders]])*4+1,0)</f>
        <v>2</v>
      </c>
      <c r="P2886" s="1">
        <f>ROUND(_xlfn.PERCENTRANK.INC(customers[total_spend_usd],customers[[#This Row],[total_spend_usd]])*4+1,0)</f>
        <v>2</v>
      </c>
      <c r="Q2886" s="1">
        <v>422</v>
      </c>
      <c r="R2886" s="1" t="str">
        <f>_xlfn.XLOOKUP(Q2886,RFM[RFM Score],RFM[Client Segmentation])</f>
        <v>New Customer</v>
      </c>
    </row>
    <row r="2887" spans="1:18" x14ac:dyDescent="0.3">
      <c r="A2887" t="s">
        <v>2939</v>
      </c>
      <c r="B2887" t="s">
        <v>27</v>
      </c>
      <c r="C2887">
        <v>27</v>
      </c>
      <c r="D2887" t="s">
        <v>8070</v>
      </c>
      <c r="E2887" t="s">
        <v>8084</v>
      </c>
      <c r="F2887" t="s">
        <v>17</v>
      </c>
      <c r="G2887">
        <v>32</v>
      </c>
      <c r="H2887" s="1">
        <v>4467</v>
      </c>
      <c r="I2887">
        <v>147733</v>
      </c>
      <c r="J2887" s="1">
        <v>12</v>
      </c>
      <c r="K2887" t="s">
        <v>52</v>
      </c>
      <c r="L2887" t="s">
        <v>45</v>
      </c>
      <c r="M2887" t="s">
        <v>23</v>
      </c>
      <c r="N2887" s="1">
        <f xml:space="preserve"> ROUND((1 - _xlfn.PERCENTRANK.INC(customers[days_since_last_purchase],customers[[#This Row],[days_since_last_purchase]]))*4 +1,0)</f>
        <v>4</v>
      </c>
      <c r="O2887" s="1">
        <f>ROUND(_xlfn.PERCENTRANK.INC(customers[total_orders],customers[[#This Row],[total_orders]])*4+1,0)</f>
        <v>4</v>
      </c>
      <c r="P2887" s="1">
        <f>ROUND(_xlfn.PERCENTRANK.INC(customers[total_spend_usd],customers[[#This Row],[total_spend_usd]])*4+1,0)</f>
        <v>4</v>
      </c>
      <c r="Q2887" s="1">
        <v>444</v>
      </c>
      <c r="R2887" s="1" t="str">
        <f>_xlfn.XLOOKUP(Q2887,RFM[RFM Score],RFM[Client Segmentation])</f>
        <v>Loyal Customer</v>
      </c>
    </row>
    <row r="2888" spans="1:18" x14ac:dyDescent="0.3">
      <c r="A2888" t="s">
        <v>2940</v>
      </c>
      <c r="B2888" t="s">
        <v>166</v>
      </c>
      <c r="C2888">
        <v>27</v>
      </c>
      <c r="D2888" t="s">
        <v>8070</v>
      </c>
      <c r="E2888" t="s">
        <v>8087</v>
      </c>
      <c r="F2888" t="s">
        <v>17</v>
      </c>
      <c r="G2888">
        <v>19</v>
      </c>
      <c r="H2888" s="1">
        <v>5636</v>
      </c>
      <c r="I2888">
        <v>99489</v>
      </c>
      <c r="J2888" s="1">
        <v>61</v>
      </c>
      <c r="K2888" t="s">
        <v>28</v>
      </c>
      <c r="L2888" t="s">
        <v>19</v>
      </c>
      <c r="M2888" t="s">
        <v>23</v>
      </c>
      <c r="N2888" s="1">
        <f xml:space="preserve"> ROUND((1 - _xlfn.PERCENTRANK.INC(customers[days_since_last_purchase],customers[[#This Row],[days_since_last_purchase]]))*4 +1,0)</f>
        <v>2</v>
      </c>
      <c r="O2888" s="1">
        <f>ROUND(_xlfn.PERCENTRANK.INC(customers[total_orders],customers[[#This Row],[total_orders]])*4+1,0)</f>
        <v>4</v>
      </c>
      <c r="P2888" s="1">
        <f>ROUND(_xlfn.PERCENTRANK.INC(customers[total_spend_usd],customers[[#This Row],[total_spend_usd]])*4+1,0)</f>
        <v>3</v>
      </c>
      <c r="Q2888" s="1">
        <v>243</v>
      </c>
      <c r="R2888" s="1" t="str">
        <f>_xlfn.XLOOKUP(Q2888,RFM[RFM Score],RFM[Client Segmentation])</f>
        <v>At Risk</v>
      </c>
    </row>
    <row r="2889" spans="1:18" x14ac:dyDescent="0.3">
      <c r="A2889" t="s">
        <v>2941</v>
      </c>
      <c r="B2889" t="s">
        <v>36</v>
      </c>
      <c r="C2889">
        <v>49</v>
      </c>
      <c r="D2889" t="s">
        <v>8071</v>
      </c>
      <c r="E2889" t="s">
        <v>8084</v>
      </c>
      <c r="F2889" t="s">
        <v>12</v>
      </c>
      <c r="G2889">
        <v>22</v>
      </c>
      <c r="H2889" s="1">
        <v>14852</v>
      </c>
      <c r="I2889">
        <v>328158</v>
      </c>
      <c r="J2889" s="1">
        <v>54</v>
      </c>
      <c r="K2889" t="s">
        <v>44</v>
      </c>
      <c r="L2889" t="s">
        <v>34</v>
      </c>
      <c r="M2889" t="s">
        <v>23</v>
      </c>
      <c r="N2889" s="1">
        <f xml:space="preserve"> ROUND((1 - _xlfn.PERCENTRANK.INC(customers[days_since_last_purchase],customers[[#This Row],[days_since_last_purchase]]))*4 +1,0)</f>
        <v>3</v>
      </c>
      <c r="O2889" s="1">
        <f>ROUND(_xlfn.PERCENTRANK.INC(customers[total_orders],customers[[#This Row],[total_orders]])*4+1,0)</f>
        <v>4</v>
      </c>
      <c r="P2889" s="1">
        <f>ROUND(_xlfn.PERCENTRANK.INC(customers[total_spend_usd],customers[[#This Row],[total_spend_usd]])*4+1,0)</f>
        <v>5</v>
      </c>
      <c r="Q2889" s="1">
        <v>345</v>
      </c>
      <c r="R2889" s="1" t="str">
        <f>_xlfn.XLOOKUP(Q2889,RFM[RFM Score],RFM[Client Segmentation])</f>
        <v>Loyal Customer</v>
      </c>
    </row>
    <row r="2890" spans="1:18" x14ac:dyDescent="0.3">
      <c r="A2890" t="s">
        <v>2942</v>
      </c>
      <c r="B2890" t="s">
        <v>49</v>
      </c>
      <c r="C2890">
        <v>26</v>
      </c>
      <c r="D2890" t="s">
        <v>8070</v>
      </c>
      <c r="E2890" t="s">
        <v>8084</v>
      </c>
      <c r="F2890" t="s">
        <v>12</v>
      </c>
      <c r="G2890">
        <v>5</v>
      </c>
      <c r="H2890" s="1">
        <v>16606</v>
      </c>
      <c r="I2890">
        <v>95463</v>
      </c>
      <c r="J2890" s="1">
        <v>53</v>
      </c>
      <c r="K2890" t="s">
        <v>40</v>
      </c>
      <c r="L2890" t="s">
        <v>34</v>
      </c>
      <c r="M2890" t="s">
        <v>23</v>
      </c>
      <c r="N2890" s="1">
        <f xml:space="preserve"> ROUND((1 - _xlfn.PERCENTRANK.INC(customers[days_since_last_purchase],customers[[#This Row],[days_since_last_purchase]]))*4 +1,0)</f>
        <v>3</v>
      </c>
      <c r="O2890" s="1">
        <f>ROUND(_xlfn.PERCENTRANK.INC(customers[total_orders],customers[[#This Row],[total_orders]])*4+1,0)</f>
        <v>2</v>
      </c>
      <c r="P2890" s="1">
        <f>ROUND(_xlfn.PERCENTRANK.INC(customers[total_spend_usd],customers[[#This Row],[total_spend_usd]])*4+1,0)</f>
        <v>3</v>
      </c>
      <c r="Q2890" s="1">
        <v>323</v>
      </c>
      <c r="R2890" s="1" t="str">
        <f>_xlfn.XLOOKUP(Q2890,RFM[RFM Score],RFM[Client Segmentation])</f>
        <v>Potential Loyalist</v>
      </c>
    </row>
    <row r="2891" spans="1:18" x14ac:dyDescent="0.3">
      <c r="A2891" t="s">
        <v>2943</v>
      </c>
      <c r="B2891" t="s">
        <v>166</v>
      </c>
      <c r="C2891">
        <v>30</v>
      </c>
      <c r="D2891" t="s">
        <v>8070</v>
      </c>
      <c r="E2891" t="s">
        <v>8084</v>
      </c>
      <c r="F2891" t="s">
        <v>17</v>
      </c>
      <c r="G2891">
        <v>5</v>
      </c>
      <c r="H2891" s="1">
        <v>6605</v>
      </c>
      <c r="I2891">
        <v>33419</v>
      </c>
      <c r="J2891" s="1">
        <v>34</v>
      </c>
      <c r="K2891" t="s">
        <v>52</v>
      </c>
      <c r="L2891" t="s">
        <v>34</v>
      </c>
      <c r="M2891" t="s">
        <v>15</v>
      </c>
      <c r="N2891" s="1">
        <f xml:space="preserve"> ROUND((1 - _xlfn.PERCENTRANK.INC(customers[days_since_last_purchase],customers[[#This Row],[days_since_last_purchase]]))*4 +1,0)</f>
        <v>3</v>
      </c>
      <c r="O2891" s="1">
        <f>ROUND(_xlfn.PERCENTRANK.INC(customers[total_orders],customers[[#This Row],[total_orders]])*4+1,0)</f>
        <v>2</v>
      </c>
      <c r="P2891" s="1">
        <f>ROUND(_xlfn.PERCENTRANK.INC(customers[total_spend_usd],customers[[#This Row],[total_spend_usd]])*4+1,0)</f>
        <v>2</v>
      </c>
      <c r="Q2891" s="1">
        <v>322</v>
      </c>
      <c r="R2891" s="1" t="str">
        <f>_xlfn.XLOOKUP(Q2891,RFM[RFM Score],RFM[Client Segmentation])</f>
        <v>Hibernating</v>
      </c>
    </row>
    <row r="2892" spans="1:18" x14ac:dyDescent="0.3">
      <c r="A2892" t="s">
        <v>2944</v>
      </c>
      <c r="B2892" t="s">
        <v>51</v>
      </c>
      <c r="C2892">
        <v>18</v>
      </c>
      <c r="D2892" t="s">
        <v>8069</v>
      </c>
      <c r="E2892" t="s">
        <v>8084</v>
      </c>
      <c r="F2892" t="s">
        <v>12</v>
      </c>
      <c r="G2892">
        <v>4</v>
      </c>
      <c r="H2892" s="1">
        <v>15598</v>
      </c>
      <c r="I2892">
        <v>67361</v>
      </c>
      <c r="J2892" s="1">
        <v>53</v>
      </c>
      <c r="K2892" t="s">
        <v>25</v>
      </c>
      <c r="L2892" t="s">
        <v>34</v>
      </c>
      <c r="M2892" t="s">
        <v>23</v>
      </c>
      <c r="N2892" s="1">
        <f xml:space="preserve"> ROUND((1 - _xlfn.PERCENTRANK.INC(customers[days_since_last_purchase],customers[[#This Row],[days_since_last_purchase]]))*4 +1,0)</f>
        <v>3</v>
      </c>
      <c r="O2892" s="1">
        <f>ROUND(_xlfn.PERCENTRANK.INC(customers[total_orders],customers[[#This Row],[total_orders]])*4+1,0)</f>
        <v>2</v>
      </c>
      <c r="P2892" s="1">
        <f>ROUND(_xlfn.PERCENTRANK.INC(customers[total_spend_usd],customers[[#This Row],[total_spend_usd]])*4+1,0)</f>
        <v>3</v>
      </c>
      <c r="Q2892" s="1">
        <v>323</v>
      </c>
      <c r="R2892" s="1" t="str">
        <f>_xlfn.XLOOKUP(Q2892,RFM[RFM Score],RFM[Client Segmentation])</f>
        <v>Potential Loyalist</v>
      </c>
    </row>
    <row r="2893" spans="1:18" x14ac:dyDescent="0.3">
      <c r="A2893" t="s">
        <v>2945</v>
      </c>
      <c r="B2893" t="s">
        <v>43</v>
      </c>
      <c r="C2893">
        <v>56</v>
      </c>
      <c r="D2893" t="s">
        <v>8072</v>
      </c>
      <c r="E2893" t="s">
        <v>8084</v>
      </c>
      <c r="F2893" t="s">
        <v>17</v>
      </c>
      <c r="G2893">
        <v>45</v>
      </c>
      <c r="H2893" s="1">
        <v>2508</v>
      </c>
      <c r="I2893">
        <v>122719</v>
      </c>
      <c r="J2893" s="1">
        <v>13</v>
      </c>
      <c r="K2893" t="s">
        <v>52</v>
      </c>
      <c r="L2893" t="s">
        <v>34</v>
      </c>
      <c r="M2893" t="s">
        <v>23</v>
      </c>
      <c r="N2893" s="1">
        <f xml:space="preserve"> ROUND((1 - _xlfn.PERCENTRANK.INC(customers[days_since_last_purchase],customers[[#This Row],[days_since_last_purchase]]))*4 +1,0)</f>
        <v>4</v>
      </c>
      <c r="O2893" s="1">
        <f>ROUND(_xlfn.PERCENTRANK.INC(customers[total_orders],customers[[#This Row],[total_orders]])*4+1,0)</f>
        <v>5</v>
      </c>
      <c r="P2893" s="1">
        <f>ROUND(_xlfn.PERCENTRANK.INC(customers[total_spend_usd],customers[[#This Row],[total_spend_usd]])*4+1,0)</f>
        <v>4</v>
      </c>
      <c r="Q2893" s="1">
        <v>454</v>
      </c>
      <c r="R2893" s="1" t="str">
        <f>_xlfn.XLOOKUP(Q2893,RFM[RFM Score],RFM[Client Segmentation])</f>
        <v>Champion</v>
      </c>
    </row>
    <row r="2894" spans="1:18" x14ac:dyDescent="0.3">
      <c r="A2894" t="s">
        <v>2946</v>
      </c>
      <c r="B2894" t="s">
        <v>33</v>
      </c>
      <c r="C2894">
        <v>43</v>
      </c>
      <c r="D2894" t="s">
        <v>8068</v>
      </c>
      <c r="E2894" t="s">
        <v>8086</v>
      </c>
      <c r="F2894" t="s">
        <v>17</v>
      </c>
      <c r="G2894">
        <v>29</v>
      </c>
      <c r="H2894" s="1">
        <v>10956</v>
      </c>
      <c r="I2894">
        <v>345266</v>
      </c>
      <c r="J2894" s="1">
        <v>75</v>
      </c>
      <c r="K2894" t="s">
        <v>98</v>
      </c>
      <c r="L2894" t="s">
        <v>14</v>
      </c>
      <c r="M2894" t="s">
        <v>15</v>
      </c>
      <c r="N2894" s="1">
        <f xml:space="preserve"> ROUND((1 - _xlfn.PERCENTRANK.INC(customers[days_since_last_purchase],customers[[#This Row],[days_since_last_purchase]]))*4 +1,0)</f>
        <v>2</v>
      </c>
      <c r="O2894" s="1">
        <f>ROUND(_xlfn.PERCENTRANK.INC(customers[total_orders],customers[[#This Row],[total_orders]])*4+1,0)</f>
        <v>4</v>
      </c>
      <c r="P2894" s="1">
        <f>ROUND(_xlfn.PERCENTRANK.INC(customers[total_spend_usd],customers[[#This Row],[total_spend_usd]])*4+1,0)</f>
        <v>5</v>
      </c>
      <c r="Q2894" s="1">
        <v>245</v>
      </c>
      <c r="R2894" s="1" t="str">
        <f>_xlfn.XLOOKUP(Q2894,RFM[RFM Score],RFM[Client Segmentation])</f>
        <v>At Risk</v>
      </c>
    </row>
    <row r="2895" spans="1:18" x14ac:dyDescent="0.3">
      <c r="A2895" t="s">
        <v>2947</v>
      </c>
      <c r="B2895" t="s">
        <v>11</v>
      </c>
      <c r="C2895">
        <v>52</v>
      </c>
      <c r="D2895" t="s">
        <v>8071</v>
      </c>
      <c r="E2895" t="s">
        <v>8084</v>
      </c>
      <c r="F2895" t="s">
        <v>17</v>
      </c>
      <c r="G2895">
        <v>5</v>
      </c>
      <c r="H2895" s="1">
        <v>4541</v>
      </c>
      <c r="I2895">
        <v>25631</v>
      </c>
      <c r="J2895" s="1">
        <v>84</v>
      </c>
      <c r="K2895" t="s">
        <v>28</v>
      </c>
      <c r="L2895" t="s">
        <v>34</v>
      </c>
      <c r="M2895" t="s">
        <v>15</v>
      </c>
      <c r="N2895" s="1">
        <f xml:space="preserve"> ROUND((1 - _xlfn.PERCENTRANK.INC(customers[days_since_last_purchase],customers[[#This Row],[days_since_last_purchase]]))*4 +1,0)</f>
        <v>2</v>
      </c>
      <c r="O2895" s="1">
        <f>ROUND(_xlfn.PERCENTRANK.INC(customers[total_orders],customers[[#This Row],[total_orders]])*4+1,0)</f>
        <v>2</v>
      </c>
      <c r="P2895" s="1">
        <f>ROUND(_xlfn.PERCENTRANK.INC(customers[total_spend_usd],customers[[#This Row],[total_spend_usd]])*4+1,0)</f>
        <v>2</v>
      </c>
      <c r="Q2895" s="1">
        <v>222</v>
      </c>
      <c r="R2895" s="1" t="str">
        <f>_xlfn.XLOOKUP(Q2895,RFM[RFM Score],RFM[Client Segmentation])</f>
        <v>Hibernating</v>
      </c>
    </row>
    <row r="2896" spans="1:18" x14ac:dyDescent="0.3">
      <c r="A2896" t="s">
        <v>2948</v>
      </c>
      <c r="B2896" t="s">
        <v>11</v>
      </c>
      <c r="C2896">
        <v>37</v>
      </c>
      <c r="D2896" t="s">
        <v>8068</v>
      </c>
      <c r="E2896" t="s">
        <v>8087</v>
      </c>
      <c r="F2896" t="s">
        <v>12</v>
      </c>
      <c r="G2896">
        <v>6</v>
      </c>
      <c r="H2896" s="1">
        <v>10954</v>
      </c>
      <c r="I2896">
        <v>59373</v>
      </c>
      <c r="J2896" s="1">
        <v>149</v>
      </c>
      <c r="K2896" t="s">
        <v>44</v>
      </c>
      <c r="L2896" t="s">
        <v>45</v>
      </c>
      <c r="M2896" t="s">
        <v>23</v>
      </c>
      <c r="N2896" s="1">
        <f xml:space="preserve"> ROUND((1 - _xlfn.PERCENTRANK.INC(customers[days_since_last_purchase],customers[[#This Row],[days_since_last_purchase]]))*4 +1,0)</f>
        <v>1</v>
      </c>
      <c r="O2896" s="1">
        <f>ROUND(_xlfn.PERCENTRANK.INC(customers[total_orders],customers[[#This Row],[total_orders]])*4+1,0)</f>
        <v>2</v>
      </c>
      <c r="P2896" s="1">
        <f>ROUND(_xlfn.PERCENTRANK.INC(customers[total_spend_usd],customers[[#This Row],[total_spend_usd]])*4+1,0)</f>
        <v>3</v>
      </c>
      <c r="Q2896" s="1">
        <v>123</v>
      </c>
      <c r="R2896" s="1" t="str">
        <f>_xlfn.XLOOKUP(Q2896,RFM[RFM Score],RFM[Client Segmentation])</f>
        <v>Hibernating</v>
      </c>
    </row>
    <row r="2897" spans="1:18" x14ac:dyDescent="0.3">
      <c r="A2897" t="s">
        <v>2949</v>
      </c>
      <c r="B2897" t="s">
        <v>107</v>
      </c>
      <c r="C2897">
        <v>18</v>
      </c>
      <c r="D2897" t="s">
        <v>8069</v>
      </c>
      <c r="E2897" t="s">
        <v>8086</v>
      </c>
      <c r="F2897" t="s">
        <v>12</v>
      </c>
      <c r="G2897">
        <v>3</v>
      </c>
      <c r="H2897" s="1">
        <v>14897</v>
      </c>
      <c r="I2897">
        <v>49705</v>
      </c>
      <c r="J2897" s="1">
        <v>1</v>
      </c>
      <c r="K2897" t="s">
        <v>44</v>
      </c>
      <c r="L2897" t="s">
        <v>19</v>
      </c>
      <c r="M2897" t="s">
        <v>23</v>
      </c>
      <c r="N2897" s="1">
        <f xml:space="preserve"> ROUND((1 - _xlfn.PERCENTRANK.INC(customers[days_since_last_purchase],customers[[#This Row],[days_since_last_purchase]]))*4 +1,0)</f>
        <v>5</v>
      </c>
      <c r="O2897" s="1">
        <f>ROUND(_xlfn.PERCENTRANK.INC(customers[total_orders],customers[[#This Row],[total_orders]])*4+1,0)</f>
        <v>1</v>
      </c>
      <c r="P2897" s="1">
        <f>ROUND(_xlfn.PERCENTRANK.INC(customers[total_spend_usd],customers[[#This Row],[total_spend_usd]])*4+1,0)</f>
        <v>3</v>
      </c>
      <c r="Q2897" s="1">
        <v>513</v>
      </c>
      <c r="R2897" s="1" t="str">
        <f>_xlfn.XLOOKUP(Q2897,RFM[RFM Score],RFM[Client Segmentation])</f>
        <v>Promising</v>
      </c>
    </row>
    <row r="2898" spans="1:18" x14ac:dyDescent="0.3">
      <c r="A2898" t="s">
        <v>2950</v>
      </c>
      <c r="B2898" t="s">
        <v>68</v>
      </c>
      <c r="C2898">
        <v>38</v>
      </c>
      <c r="D2898" t="s">
        <v>8068</v>
      </c>
      <c r="E2898" t="s">
        <v>8084</v>
      </c>
      <c r="F2898" t="s">
        <v>17</v>
      </c>
      <c r="G2898">
        <v>5</v>
      </c>
      <c r="H2898" s="1">
        <v>4991</v>
      </c>
      <c r="I2898">
        <v>26689</v>
      </c>
      <c r="J2898" s="1">
        <v>8</v>
      </c>
      <c r="K2898" t="s">
        <v>25</v>
      </c>
      <c r="L2898" t="s">
        <v>45</v>
      </c>
      <c r="M2898" t="s">
        <v>15</v>
      </c>
      <c r="N2898" s="1">
        <f xml:space="preserve"> ROUND((1 - _xlfn.PERCENTRANK.INC(customers[days_since_last_purchase],customers[[#This Row],[days_since_last_purchase]]))*4 +1,0)</f>
        <v>4</v>
      </c>
      <c r="O2898" s="1">
        <f>ROUND(_xlfn.PERCENTRANK.INC(customers[total_orders],customers[[#This Row],[total_orders]])*4+1,0)</f>
        <v>2</v>
      </c>
      <c r="P2898" s="1">
        <f>ROUND(_xlfn.PERCENTRANK.INC(customers[total_spend_usd],customers[[#This Row],[total_spend_usd]])*4+1,0)</f>
        <v>2</v>
      </c>
      <c r="Q2898" s="1">
        <v>422</v>
      </c>
      <c r="R2898" s="1" t="str">
        <f>_xlfn.XLOOKUP(Q2898,RFM[RFM Score],RFM[Client Segmentation])</f>
        <v>New Customer</v>
      </c>
    </row>
    <row r="2899" spans="1:18" x14ac:dyDescent="0.3">
      <c r="A2899" t="s">
        <v>2951</v>
      </c>
      <c r="B2899" t="s">
        <v>11</v>
      </c>
      <c r="C2899">
        <v>47</v>
      </c>
      <c r="D2899" t="s">
        <v>8071</v>
      </c>
      <c r="E2899" t="s">
        <v>8084</v>
      </c>
      <c r="F2899" t="s">
        <v>17</v>
      </c>
      <c r="G2899">
        <v>61</v>
      </c>
      <c r="H2899" s="1">
        <v>14063</v>
      </c>
      <c r="I2899">
        <v>979709</v>
      </c>
      <c r="J2899" s="1">
        <v>24</v>
      </c>
      <c r="K2899" t="s">
        <v>31</v>
      </c>
      <c r="L2899" t="s">
        <v>45</v>
      </c>
      <c r="M2899" t="s">
        <v>23</v>
      </c>
      <c r="N2899" s="1">
        <f xml:space="preserve"> ROUND((1 - _xlfn.PERCENTRANK.INC(customers[days_since_last_purchase],customers[[#This Row],[days_since_last_purchase]]))*4 +1,0)</f>
        <v>4</v>
      </c>
      <c r="O2899" s="1">
        <f>ROUND(_xlfn.PERCENTRANK.INC(customers[total_orders],customers[[#This Row],[total_orders]])*4+1,0)</f>
        <v>5</v>
      </c>
      <c r="P2899" s="1">
        <f>ROUND(_xlfn.PERCENTRANK.INC(customers[total_spend_usd],customers[[#This Row],[total_spend_usd]])*4+1,0)</f>
        <v>5</v>
      </c>
      <c r="Q2899" s="1">
        <v>455</v>
      </c>
      <c r="R2899" s="1" t="str">
        <f>_xlfn.XLOOKUP(Q2899,RFM[RFM Score],RFM[Client Segmentation])</f>
        <v>Champion</v>
      </c>
    </row>
    <row r="2900" spans="1:18" x14ac:dyDescent="0.3">
      <c r="A2900" t="s">
        <v>2952</v>
      </c>
      <c r="B2900" t="s">
        <v>43</v>
      </c>
      <c r="C2900">
        <v>40</v>
      </c>
      <c r="D2900" t="s">
        <v>8068</v>
      </c>
      <c r="E2900" t="s">
        <v>8086</v>
      </c>
      <c r="F2900" t="s">
        <v>17</v>
      </c>
      <c r="G2900">
        <v>26</v>
      </c>
      <c r="H2900" s="1">
        <v>12458</v>
      </c>
      <c r="I2900">
        <v>320357</v>
      </c>
      <c r="J2900" s="1">
        <v>59</v>
      </c>
      <c r="K2900" t="s">
        <v>124</v>
      </c>
      <c r="L2900" t="s">
        <v>19</v>
      </c>
      <c r="M2900" t="s">
        <v>23</v>
      </c>
      <c r="N2900" s="1">
        <f xml:space="preserve"> ROUND((1 - _xlfn.PERCENTRANK.INC(customers[days_since_last_purchase],customers[[#This Row],[days_since_last_purchase]]))*4 +1,0)</f>
        <v>3</v>
      </c>
      <c r="O2900" s="1">
        <f>ROUND(_xlfn.PERCENTRANK.INC(customers[total_orders],customers[[#This Row],[total_orders]])*4+1,0)</f>
        <v>4</v>
      </c>
      <c r="P2900" s="1">
        <f>ROUND(_xlfn.PERCENTRANK.INC(customers[total_spend_usd],customers[[#This Row],[total_spend_usd]])*4+1,0)</f>
        <v>5</v>
      </c>
      <c r="Q2900" s="1">
        <v>345</v>
      </c>
      <c r="R2900" s="1" t="str">
        <f>_xlfn.XLOOKUP(Q2900,RFM[RFM Score],RFM[Client Segmentation])</f>
        <v>Loyal Customer</v>
      </c>
    </row>
    <row r="2901" spans="1:18" x14ac:dyDescent="0.3">
      <c r="A2901" t="s">
        <v>2953</v>
      </c>
      <c r="B2901" t="s">
        <v>11</v>
      </c>
      <c r="C2901">
        <v>59</v>
      </c>
      <c r="D2901" t="s">
        <v>8072</v>
      </c>
      <c r="E2901" t="s">
        <v>8084</v>
      </c>
      <c r="F2901" t="s">
        <v>17</v>
      </c>
      <c r="G2901">
        <v>29</v>
      </c>
      <c r="H2901" s="1">
        <v>18606</v>
      </c>
      <c r="I2901">
        <v>553467</v>
      </c>
      <c r="J2901" s="1">
        <v>138</v>
      </c>
      <c r="K2901" t="s">
        <v>21</v>
      </c>
      <c r="L2901" t="s">
        <v>14</v>
      </c>
      <c r="M2901" t="s">
        <v>23</v>
      </c>
      <c r="N2901" s="1">
        <f xml:space="preserve"> ROUND((1 - _xlfn.PERCENTRANK.INC(customers[days_since_last_purchase],customers[[#This Row],[days_since_last_purchase]]))*4 +1,0)</f>
        <v>1</v>
      </c>
      <c r="O2901" s="1">
        <f>ROUND(_xlfn.PERCENTRANK.INC(customers[total_orders],customers[[#This Row],[total_orders]])*4+1,0)</f>
        <v>4</v>
      </c>
      <c r="P2901" s="1">
        <f>ROUND(_xlfn.PERCENTRANK.INC(customers[total_spend_usd],customers[[#This Row],[total_spend_usd]])*4+1,0)</f>
        <v>5</v>
      </c>
      <c r="Q2901" s="1">
        <v>145</v>
      </c>
      <c r="R2901" s="1" t="str">
        <f>_xlfn.XLOOKUP(Q2901,RFM[RFM Score],RFM[Client Segmentation])</f>
        <v>Cannot Lose Them</v>
      </c>
    </row>
    <row r="2902" spans="1:18" x14ac:dyDescent="0.3">
      <c r="A2902" t="s">
        <v>2954</v>
      </c>
      <c r="B2902" t="s">
        <v>11</v>
      </c>
      <c r="C2902">
        <v>44</v>
      </c>
      <c r="D2902" t="s">
        <v>8068</v>
      </c>
      <c r="E2902" t="s">
        <v>8084</v>
      </c>
      <c r="F2902" t="s">
        <v>12</v>
      </c>
      <c r="G2902">
        <v>16</v>
      </c>
      <c r="H2902" s="1">
        <v>14341</v>
      </c>
      <c r="I2902">
        <v>259541</v>
      </c>
      <c r="J2902" s="1">
        <v>2</v>
      </c>
      <c r="K2902" t="s">
        <v>31</v>
      </c>
      <c r="L2902" t="s">
        <v>34</v>
      </c>
      <c r="M2902" t="s">
        <v>23</v>
      </c>
      <c r="N2902" s="1">
        <f xml:space="preserve"> ROUND((1 - _xlfn.PERCENTRANK.INC(customers[days_since_last_purchase],customers[[#This Row],[days_since_last_purchase]]))*4 +1,0)</f>
        <v>5</v>
      </c>
      <c r="O2902" s="1">
        <f>ROUND(_xlfn.PERCENTRANK.INC(customers[total_orders],customers[[#This Row],[total_orders]])*4+1,0)</f>
        <v>3</v>
      </c>
      <c r="P2902" s="1">
        <f>ROUND(_xlfn.PERCENTRANK.INC(customers[total_spend_usd],customers[[#This Row],[total_spend_usd]])*4+1,0)</f>
        <v>4</v>
      </c>
      <c r="Q2902" s="1">
        <v>534</v>
      </c>
      <c r="R2902" s="1" t="str">
        <f>_xlfn.XLOOKUP(Q2902,RFM[RFM Score],RFM[Client Segmentation])</f>
        <v>Need Attention</v>
      </c>
    </row>
    <row r="2903" spans="1:18" x14ac:dyDescent="0.3">
      <c r="A2903" t="s">
        <v>2955</v>
      </c>
      <c r="B2903" t="s">
        <v>11</v>
      </c>
      <c r="C2903">
        <v>36</v>
      </c>
      <c r="D2903" t="s">
        <v>8068</v>
      </c>
      <c r="E2903" t="s">
        <v>8085</v>
      </c>
      <c r="F2903" t="s">
        <v>12</v>
      </c>
      <c r="G2903">
        <v>19</v>
      </c>
      <c r="H2903" s="1">
        <v>22167</v>
      </c>
      <c r="I2903">
        <v>474436</v>
      </c>
      <c r="J2903" s="1">
        <v>33</v>
      </c>
      <c r="K2903" t="s">
        <v>31</v>
      </c>
      <c r="L2903" t="s">
        <v>14</v>
      </c>
      <c r="M2903" t="s">
        <v>23</v>
      </c>
      <c r="N2903" s="1">
        <f xml:space="preserve"> ROUND((1 - _xlfn.PERCENTRANK.INC(customers[days_since_last_purchase],customers[[#This Row],[days_since_last_purchase]]))*4 +1,0)</f>
        <v>3</v>
      </c>
      <c r="O2903" s="1">
        <f>ROUND(_xlfn.PERCENTRANK.INC(customers[total_orders],customers[[#This Row],[total_orders]])*4+1,0)</f>
        <v>4</v>
      </c>
      <c r="P2903" s="1">
        <f>ROUND(_xlfn.PERCENTRANK.INC(customers[total_spend_usd],customers[[#This Row],[total_spend_usd]])*4+1,0)</f>
        <v>5</v>
      </c>
      <c r="Q2903" s="1">
        <v>345</v>
      </c>
      <c r="R2903" s="1" t="str">
        <f>_xlfn.XLOOKUP(Q2903,RFM[RFM Score],RFM[Client Segmentation])</f>
        <v>Loyal Customer</v>
      </c>
    </row>
    <row r="2904" spans="1:18" x14ac:dyDescent="0.3">
      <c r="A2904" t="s">
        <v>2956</v>
      </c>
      <c r="B2904" t="s">
        <v>33</v>
      </c>
      <c r="C2904">
        <v>32</v>
      </c>
      <c r="D2904" t="s">
        <v>8070</v>
      </c>
      <c r="E2904" t="s">
        <v>8084</v>
      </c>
      <c r="F2904" t="s">
        <v>12</v>
      </c>
      <c r="G2904">
        <v>8</v>
      </c>
      <c r="H2904" s="1">
        <v>6711</v>
      </c>
      <c r="I2904">
        <v>49435</v>
      </c>
      <c r="J2904" s="1">
        <v>70</v>
      </c>
      <c r="K2904" t="s">
        <v>37</v>
      </c>
      <c r="L2904" t="s">
        <v>45</v>
      </c>
      <c r="M2904" t="s">
        <v>15</v>
      </c>
      <c r="N2904" s="1">
        <f xml:space="preserve"> ROUND((1 - _xlfn.PERCENTRANK.INC(customers[days_since_last_purchase],customers[[#This Row],[days_since_last_purchase]]))*4 +1,0)</f>
        <v>2</v>
      </c>
      <c r="O2904" s="1">
        <f>ROUND(_xlfn.PERCENTRANK.INC(customers[total_orders],customers[[#This Row],[total_orders]])*4+1,0)</f>
        <v>2</v>
      </c>
      <c r="P2904" s="1">
        <f>ROUND(_xlfn.PERCENTRANK.INC(customers[total_spend_usd],customers[[#This Row],[total_spend_usd]])*4+1,0)</f>
        <v>3</v>
      </c>
      <c r="Q2904" s="1">
        <v>223</v>
      </c>
      <c r="R2904" s="1" t="str">
        <f>_xlfn.XLOOKUP(Q2904,RFM[RFM Score],RFM[Client Segmentation])</f>
        <v>Hibernating</v>
      </c>
    </row>
    <row r="2905" spans="1:18" x14ac:dyDescent="0.3">
      <c r="A2905" t="s">
        <v>2957</v>
      </c>
      <c r="B2905" t="s">
        <v>33</v>
      </c>
      <c r="C2905">
        <v>43</v>
      </c>
      <c r="D2905" t="s">
        <v>8068</v>
      </c>
      <c r="E2905" t="s">
        <v>8084</v>
      </c>
      <c r="F2905" t="s">
        <v>17</v>
      </c>
      <c r="G2905">
        <v>29</v>
      </c>
      <c r="H2905" s="1">
        <v>3829</v>
      </c>
      <c r="I2905">
        <v>11226</v>
      </c>
      <c r="J2905" s="1">
        <v>11</v>
      </c>
      <c r="K2905" t="s">
        <v>25</v>
      </c>
      <c r="L2905" t="s">
        <v>34</v>
      </c>
      <c r="M2905" t="s">
        <v>23</v>
      </c>
      <c r="N2905" s="1">
        <f xml:space="preserve"> ROUND((1 - _xlfn.PERCENTRANK.INC(customers[days_since_last_purchase],customers[[#This Row],[days_since_last_purchase]]))*4 +1,0)</f>
        <v>4</v>
      </c>
      <c r="O2905" s="1">
        <f>ROUND(_xlfn.PERCENTRANK.INC(customers[total_orders],customers[[#This Row],[total_orders]])*4+1,0)</f>
        <v>4</v>
      </c>
      <c r="P2905" s="1">
        <f>ROUND(_xlfn.PERCENTRANK.INC(customers[total_spend_usd],customers[[#This Row],[total_spend_usd]])*4+1,0)</f>
        <v>2</v>
      </c>
      <c r="Q2905" s="1">
        <v>442</v>
      </c>
      <c r="R2905" s="1" t="str">
        <f>_xlfn.XLOOKUP(Q2905,RFM[RFM Score],RFM[Client Segmentation])</f>
        <v>Potential Loyalist</v>
      </c>
    </row>
    <row r="2906" spans="1:18" x14ac:dyDescent="0.3">
      <c r="A2906" t="s">
        <v>2958</v>
      </c>
      <c r="B2906" t="s">
        <v>36</v>
      </c>
      <c r="C2906">
        <v>37</v>
      </c>
      <c r="D2906" t="s">
        <v>8068</v>
      </c>
      <c r="E2906" t="s">
        <v>8084</v>
      </c>
      <c r="F2906" t="s">
        <v>17</v>
      </c>
      <c r="G2906">
        <v>69</v>
      </c>
      <c r="H2906" s="1">
        <v>5542</v>
      </c>
      <c r="I2906">
        <v>327571</v>
      </c>
      <c r="J2906" s="1">
        <v>14</v>
      </c>
      <c r="K2906" t="s">
        <v>52</v>
      </c>
      <c r="L2906" t="s">
        <v>45</v>
      </c>
      <c r="M2906" t="s">
        <v>15</v>
      </c>
      <c r="N2906" s="1">
        <f xml:space="preserve"> ROUND((1 - _xlfn.PERCENTRANK.INC(customers[days_since_last_purchase],customers[[#This Row],[days_since_last_purchase]]))*4 +1,0)</f>
        <v>4</v>
      </c>
      <c r="O2906" s="1">
        <f>ROUND(_xlfn.PERCENTRANK.INC(customers[total_orders],customers[[#This Row],[total_orders]])*4+1,0)</f>
        <v>5</v>
      </c>
      <c r="P2906" s="1">
        <f>ROUND(_xlfn.PERCENTRANK.INC(customers[total_spend_usd],customers[[#This Row],[total_spend_usd]])*4+1,0)</f>
        <v>5</v>
      </c>
      <c r="Q2906" s="1">
        <v>455</v>
      </c>
      <c r="R2906" s="1" t="str">
        <f>_xlfn.XLOOKUP(Q2906,RFM[RFM Score],RFM[Client Segmentation])</f>
        <v>Champion</v>
      </c>
    </row>
    <row r="2907" spans="1:18" x14ac:dyDescent="0.3">
      <c r="A2907" t="s">
        <v>2959</v>
      </c>
      <c r="B2907" t="s">
        <v>96</v>
      </c>
      <c r="C2907">
        <v>38</v>
      </c>
      <c r="D2907" t="s">
        <v>8068</v>
      </c>
      <c r="E2907" t="s">
        <v>8084</v>
      </c>
      <c r="F2907" t="s">
        <v>12</v>
      </c>
      <c r="G2907">
        <v>8</v>
      </c>
      <c r="H2907" s="1">
        <v>13925</v>
      </c>
      <c r="I2907">
        <v>120064</v>
      </c>
      <c r="J2907" s="1">
        <v>53</v>
      </c>
      <c r="K2907" t="s">
        <v>44</v>
      </c>
      <c r="L2907" t="s">
        <v>14</v>
      </c>
      <c r="M2907" t="s">
        <v>15</v>
      </c>
      <c r="N2907" s="1">
        <f xml:space="preserve"> ROUND((1 - _xlfn.PERCENTRANK.INC(customers[days_since_last_purchase],customers[[#This Row],[days_since_last_purchase]]))*4 +1,0)</f>
        <v>3</v>
      </c>
      <c r="O2907" s="1">
        <f>ROUND(_xlfn.PERCENTRANK.INC(customers[total_orders],customers[[#This Row],[total_orders]])*4+1,0)</f>
        <v>2</v>
      </c>
      <c r="P2907" s="1">
        <f>ROUND(_xlfn.PERCENTRANK.INC(customers[total_spend_usd],customers[[#This Row],[total_spend_usd]])*4+1,0)</f>
        <v>4</v>
      </c>
      <c r="Q2907" s="1">
        <v>324</v>
      </c>
      <c r="R2907" s="1" t="str">
        <f>_xlfn.XLOOKUP(Q2907,RFM[RFM Score],RFM[Client Segmentation])</f>
        <v>Need Attention</v>
      </c>
    </row>
    <row r="2908" spans="1:18" x14ac:dyDescent="0.3">
      <c r="A2908" t="s">
        <v>2960</v>
      </c>
      <c r="B2908" t="s">
        <v>43</v>
      </c>
      <c r="C2908">
        <v>24</v>
      </c>
      <c r="D2908" t="s">
        <v>8069</v>
      </c>
      <c r="E2908" t="s">
        <v>8086</v>
      </c>
      <c r="F2908" t="s">
        <v>17</v>
      </c>
      <c r="G2908">
        <v>17</v>
      </c>
      <c r="H2908" s="1">
        <v>14364</v>
      </c>
      <c r="I2908">
        <v>280108</v>
      </c>
      <c r="J2908" s="1">
        <v>2</v>
      </c>
      <c r="K2908" t="s">
        <v>25</v>
      </c>
      <c r="L2908" t="s">
        <v>19</v>
      </c>
      <c r="M2908" t="s">
        <v>15</v>
      </c>
      <c r="N2908" s="1">
        <f xml:space="preserve"> ROUND((1 - _xlfn.PERCENTRANK.INC(customers[days_since_last_purchase],customers[[#This Row],[days_since_last_purchase]]))*4 +1,0)</f>
        <v>5</v>
      </c>
      <c r="O2908" s="1">
        <f>ROUND(_xlfn.PERCENTRANK.INC(customers[total_orders],customers[[#This Row],[total_orders]])*4+1,0)</f>
        <v>3</v>
      </c>
      <c r="P2908" s="1">
        <f>ROUND(_xlfn.PERCENTRANK.INC(customers[total_spend_usd],customers[[#This Row],[total_spend_usd]])*4+1,0)</f>
        <v>4</v>
      </c>
      <c r="Q2908" s="1">
        <v>534</v>
      </c>
      <c r="R2908" s="1" t="str">
        <f>_xlfn.XLOOKUP(Q2908,RFM[RFM Score],RFM[Client Segmentation])</f>
        <v>Need Attention</v>
      </c>
    </row>
    <row r="2909" spans="1:18" x14ac:dyDescent="0.3">
      <c r="A2909" t="s">
        <v>2961</v>
      </c>
      <c r="B2909" t="s">
        <v>107</v>
      </c>
      <c r="C2909">
        <v>18</v>
      </c>
      <c r="D2909" t="s">
        <v>8069</v>
      </c>
      <c r="E2909" t="s">
        <v>8085</v>
      </c>
      <c r="F2909" t="s">
        <v>17</v>
      </c>
      <c r="G2909">
        <v>33</v>
      </c>
      <c r="H2909" s="1">
        <v>5457</v>
      </c>
      <c r="I2909">
        <v>185918</v>
      </c>
      <c r="J2909" s="1">
        <v>14</v>
      </c>
      <c r="K2909" t="s">
        <v>13</v>
      </c>
      <c r="L2909" t="s">
        <v>14</v>
      </c>
      <c r="M2909" t="s">
        <v>23</v>
      </c>
      <c r="N2909" s="1">
        <f xml:space="preserve"> ROUND((1 - _xlfn.PERCENTRANK.INC(customers[days_since_last_purchase],customers[[#This Row],[days_since_last_purchase]]))*4 +1,0)</f>
        <v>4</v>
      </c>
      <c r="O2909" s="1">
        <f>ROUND(_xlfn.PERCENTRANK.INC(customers[total_orders],customers[[#This Row],[total_orders]])*4+1,0)</f>
        <v>4</v>
      </c>
      <c r="P2909" s="1">
        <f>ROUND(_xlfn.PERCENTRANK.INC(customers[total_spend_usd],customers[[#This Row],[total_spend_usd]])*4+1,0)</f>
        <v>4</v>
      </c>
      <c r="Q2909" s="1">
        <v>444</v>
      </c>
      <c r="R2909" s="1" t="str">
        <f>_xlfn.XLOOKUP(Q2909,RFM[RFM Score],RFM[Client Segmentation])</f>
        <v>Loyal Customer</v>
      </c>
    </row>
    <row r="2910" spans="1:18" x14ac:dyDescent="0.3">
      <c r="A2910" t="s">
        <v>2962</v>
      </c>
      <c r="B2910" t="s">
        <v>11</v>
      </c>
      <c r="C2910">
        <v>30</v>
      </c>
      <c r="D2910" t="s">
        <v>8070</v>
      </c>
      <c r="E2910" t="s">
        <v>8085</v>
      </c>
      <c r="F2910" t="s">
        <v>17</v>
      </c>
      <c r="G2910">
        <v>5</v>
      </c>
      <c r="H2910" s="1">
        <v>5087</v>
      </c>
      <c r="I2910">
        <v>23691</v>
      </c>
      <c r="J2910" s="1">
        <v>72</v>
      </c>
      <c r="K2910" t="s">
        <v>25</v>
      </c>
      <c r="L2910" t="s">
        <v>19</v>
      </c>
      <c r="M2910" t="s">
        <v>23</v>
      </c>
      <c r="N2910" s="1">
        <f xml:space="preserve"> ROUND((1 - _xlfn.PERCENTRANK.INC(customers[days_since_last_purchase],customers[[#This Row],[days_since_last_purchase]]))*4 +1,0)</f>
        <v>2</v>
      </c>
      <c r="O2910" s="1">
        <f>ROUND(_xlfn.PERCENTRANK.INC(customers[total_orders],customers[[#This Row],[total_orders]])*4+1,0)</f>
        <v>2</v>
      </c>
      <c r="P2910" s="1">
        <f>ROUND(_xlfn.PERCENTRANK.INC(customers[total_spend_usd],customers[[#This Row],[total_spend_usd]])*4+1,0)</f>
        <v>2</v>
      </c>
      <c r="Q2910" s="1">
        <v>222</v>
      </c>
      <c r="R2910" s="1" t="str">
        <f>_xlfn.XLOOKUP(Q2910,RFM[RFM Score],RFM[Client Segmentation])</f>
        <v>Hibernating</v>
      </c>
    </row>
    <row r="2911" spans="1:18" x14ac:dyDescent="0.3">
      <c r="A2911" t="s">
        <v>2963</v>
      </c>
      <c r="B2911" t="s">
        <v>43</v>
      </c>
      <c r="C2911">
        <v>44</v>
      </c>
      <c r="D2911" t="s">
        <v>8068</v>
      </c>
      <c r="E2911" t="s">
        <v>8084</v>
      </c>
      <c r="F2911" t="s">
        <v>17</v>
      </c>
      <c r="G2911">
        <v>15</v>
      </c>
      <c r="H2911" s="1">
        <v>6575</v>
      </c>
      <c r="I2911">
        <v>98543</v>
      </c>
      <c r="J2911" s="1">
        <v>56</v>
      </c>
      <c r="K2911" t="s">
        <v>74</v>
      </c>
      <c r="L2911" t="s">
        <v>45</v>
      </c>
      <c r="M2911" t="s">
        <v>15</v>
      </c>
      <c r="N2911" s="1">
        <f xml:space="preserve"> ROUND((1 - _xlfn.PERCENTRANK.INC(customers[days_since_last_purchase],customers[[#This Row],[days_since_last_purchase]]))*4 +1,0)</f>
        <v>3</v>
      </c>
      <c r="O2911" s="1">
        <f>ROUND(_xlfn.PERCENTRANK.INC(customers[total_orders],customers[[#This Row],[total_orders]])*4+1,0)</f>
        <v>3</v>
      </c>
      <c r="P2911" s="1">
        <f>ROUND(_xlfn.PERCENTRANK.INC(customers[total_spend_usd],customers[[#This Row],[total_spend_usd]])*4+1,0)</f>
        <v>3</v>
      </c>
      <c r="Q2911" s="1">
        <v>333</v>
      </c>
      <c r="R2911" s="1" t="str">
        <f>_xlfn.XLOOKUP(Q2911,RFM[RFM Score],RFM[Client Segmentation])</f>
        <v>Potential Loyalist</v>
      </c>
    </row>
    <row r="2912" spans="1:18" x14ac:dyDescent="0.3">
      <c r="A2912" t="s">
        <v>2964</v>
      </c>
      <c r="B2912" t="s">
        <v>11</v>
      </c>
      <c r="C2912">
        <v>36</v>
      </c>
      <c r="D2912" t="s">
        <v>8068</v>
      </c>
      <c r="E2912" t="s">
        <v>8084</v>
      </c>
      <c r="F2912" t="s">
        <v>12</v>
      </c>
      <c r="G2912">
        <v>39</v>
      </c>
      <c r="H2912" s="1">
        <v>433</v>
      </c>
      <c r="I2912">
        <v>190848</v>
      </c>
      <c r="J2912" s="1">
        <v>7</v>
      </c>
      <c r="K2912" t="s">
        <v>28</v>
      </c>
      <c r="L2912" t="s">
        <v>14</v>
      </c>
      <c r="M2912" t="s">
        <v>15</v>
      </c>
      <c r="N2912" s="1">
        <f xml:space="preserve"> ROUND((1 - _xlfn.PERCENTRANK.INC(customers[days_since_last_purchase],customers[[#This Row],[days_since_last_purchase]]))*4 +1,0)</f>
        <v>5</v>
      </c>
      <c r="O2912" s="1">
        <f>ROUND(_xlfn.PERCENTRANK.INC(customers[total_orders],customers[[#This Row],[total_orders]])*4+1,0)</f>
        <v>5</v>
      </c>
      <c r="P2912" s="1">
        <f>ROUND(_xlfn.PERCENTRANK.INC(customers[total_spend_usd],customers[[#This Row],[total_spend_usd]])*4+1,0)</f>
        <v>4</v>
      </c>
      <c r="Q2912" s="1">
        <v>554</v>
      </c>
      <c r="R2912" s="1" t="str">
        <f>_xlfn.XLOOKUP(Q2912,RFM[RFM Score],RFM[Client Segmentation])</f>
        <v>Champion</v>
      </c>
    </row>
    <row r="2913" spans="1:18" x14ac:dyDescent="0.3">
      <c r="A2913" t="s">
        <v>2965</v>
      </c>
      <c r="B2913" t="s">
        <v>43</v>
      </c>
      <c r="C2913">
        <v>31</v>
      </c>
      <c r="D2913" t="s">
        <v>8070</v>
      </c>
      <c r="E2913" t="s">
        <v>8084</v>
      </c>
      <c r="F2913" t="s">
        <v>17</v>
      </c>
      <c r="G2913">
        <v>1</v>
      </c>
      <c r="H2913" s="1">
        <v>2833</v>
      </c>
      <c r="I2913">
        <v>2678</v>
      </c>
      <c r="J2913" s="1">
        <v>105</v>
      </c>
      <c r="K2913" t="s">
        <v>25</v>
      </c>
      <c r="L2913" t="s">
        <v>19</v>
      </c>
      <c r="M2913" t="s">
        <v>15</v>
      </c>
      <c r="N2913" s="1">
        <f xml:space="preserve"> ROUND((1 - _xlfn.PERCENTRANK.INC(customers[days_since_last_purchase],customers[[#This Row],[days_since_last_purchase]]))*4 +1,0)</f>
        <v>2</v>
      </c>
      <c r="O2913" s="1">
        <f>ROUND(_xlfn.PERCENTRANK.INC(customers[total_orders],customers[[#This Row],[total_orders]])*4+1,0)</f>
        <v>1</v>
      </c>
      <c r="P2913" s="1">
        <f>ROUND(_xlfn.PERCENTRANK.INC(customers[total_spend_usd],customers[[#This Row],[total_spend_usd]])*4+1,0)</f>
        <v>1</v>
      </c>
      <c r="Q2913" s="1">
        <v>211</v>
      </c>
      <c r="R2913" s="1" t="str">
        <f>_xlfn.XLOOKUP(Q2913,RFM[RFM Score],RFM[Client Segmentation])</f>
        <v>Hibernating</v>
      </c>
    </row>
    <row r="2914" spans="1:18" x14ac:dyDescent="0.3">
      <c r="A2914" t="s">
        <v>2966</v>
      </c>
      <c r="B2914" t="s">
        <v>11</v>
      </c>
      <c r="C2914">
        <v>29</v>
      </c>
      <c r="D2914" t="s">
        <v>8070</v>
      </c>
      <c r="E2914" t="s">
        <v>8084</v>
      </c>
      <c r="F2914" t="s">
        <v>17</v>
      </c>
      <c r="G2914">
        <v>11</v>
      </c>
      <c r="H2914" s="1">
        <v>26216</v>
      </c>
      <c r="I2914">
        <v>274189</v>
      </c>
      <c r="J2914" s="1">
        <v>32</v>
      </c>
      <c r="K2914" t="s">
        <v>74</v>
      </c>
      <c r="L2914" t="s">
        <v>14</v>
      </c>
      <c r="M2914" t="s">
        <v>15</v>
      </c>
      <c r="N2914" s="1">
        <f xml:space="preserve"> ROUND((1 - _xlfn.PERCENTRANK.INC(customers[days_since_last_purchase],customers[[#This Row],[days_since_last_purchase]]))*4 +1,0)</f>
        <v>3</v>
      </c>
      <c r="O2914" s="1">
        <f>ROUND(_xlfn.PERCENTRANK.INC(customers[total_orders],customers[[#This Row],[total_orders]])*4+1,0)</f>
        <v>3</v>
      </c>
      <c r="P2914" s="1">
        <f>ROUND(_xlfn.PERCENTRANK.INC(customers[total_spend_usd],customers[[#This Row],[total_spend_usd]])*4+1,0)</f>
        <v>4</v>
      </c>
      <c r="Q2914" s="1">
        <v>334</v>
      </c>
      <c r="R2914" s="1" t="str">
        <f>_xlfn.XLOOKUP(Q2914,RFM[RFM Score],RFM[Client Segmentation])</f>
        <v>Need Attention</v>
      </c>
    </row>
    <row r="2915" spans="1:18" x14ac:dyDescent="0.3">
      <c r="A2915" t="s">
        <v>2967</v>
      </c>
      <c r="B2915" t="s">
        <v>61</v>
      </c>
      <c r="C2915">
        <v>35</v>
      </c>
      <c r="D2915" t="s">
        <v>8068</v>
      </c>
      <c r="E2915" t="s">
        <v>8087</v>
      </c>
      <c r="F2915" t="s">
        <v>12</v>
      </c>
      <c r="G2915">
        <v>29</v>
      </c>
      <c r="H2915" s="1">
        <v>8831</v>
      </c>
      <c r="I2915">
        <v>23773</v>
      </c>
      <c r="J2915" s="1">
        <v>20</v>
      </c>
      <c r="K2915" t="s">
        <v>52</v>
      </c>
      <c r="L2915" t="s">
        <v>34</v>
      </c>
      <c r="M2915" t="s">
        <v>23</v>
      </c>
      <c r="N2915" s="1">
        <f xml:space="preserve"> ROUND((1 - _xlfn.PERCENTRANK.INC(customers[days_since_last_purchase],customers[[#This Row],[days_since_last_purchase]]))*4 +1,0)</f>
        <v>4</v>
      </c>
      <c r="O2915" s="1">
        <f>ROUND(_xlfn.PERCENTRANK.INC(customers[total_orders],customers[[#This Row],[total_orders]])*4+1,0)</f>
        <v>4</v>
      </c>
      <c r="P2915" s="1">
        <f>ROUND(_xlfn.PERCENTRANK.INC(customers[total_spend_usd],customers[[#This Row],[total_spend_usd]])*4+1,0)</f>
        <v>2</v>
      </c>
      <c r="Q2915" s="1">
        <v>442</v>
      </c>
      <c r="R2915" s="1" t="str">
        <f>_xlfn.XLOOKUP(Q2915,RFM[RFM Score],RFM[Client Segmentation])</f>
        <v>Potential Loyalist</v>
      </c>
    </row>
    <row r="2916" spans="1:18" x14ac:dyDescent="0.3">
      <c r="A2916" t="s">
        <v>2968</v>
      </c>
      <c r="B2916" t="s">
        <v>43</v>
      </c>
      <c r="C2916">
        <v>59</v>
      </c>
      <c r="D2916" t="s">
        <v>8072</v>
      </c>
      <c r="E2916" t="s">
        <v>8084</v>
      </c>
      <c r="F2916" t="s">
        <v>17</v>
      </c>
      <c r="G2916">
        <v>2</v>
      </c>
      <c r="H2916" s="1">
        <v>10608</v>
      </c>
      <c r="I2916">
        <v>24219</v>
      </c>
      <c r="J2916" s="1">
        <v>40</v>
      </c>
      <c r="K2916" t="s">
        <v>28</v>
      </c>
      <c r="L2916" t="s">
        <v>19</v>
      </c>
      <c r="M2916" t="s">
        <v>15</v>
      </c>
      <c r="N2916" s="1">
        <f xml:space="preserve"> ROUND((1 - _xlfn.PERCENTRANK.INC(customers[days_since_last_purchase],customers[[#This Row],[days_since_last_purchase]]))*4 +1,0)</f>
        <v>3</v>
      </c>
      <c r="O2916" s="1">
        <f>ROUND(_xlfn.PERCENTRANK.INC(customers[total_orders],customers[[#This Row],[total_orders]])*4+1,0)</f>
        <v>1</v>
      </c>
      <c r="P2916" s="1">
        <f>ROUND(_xlfn.PERCENTRANK.INC(customers[total_spend_usd],customers[[#This Row],[total_spend_usd]])*4+1,0)</f>
        <v>2</v>
      </c>
      <c r="Q2916" s="1">
        <v>312</v>
      </c>
      <c r="R2916" s="1" t="str">
        <f>_xlfn.XLOOKUP(Q2916,RFM[RFM Score],RFM[Client Segmentation])</f>
        <v>About To Sleep</v>
      </c>
    </row>
    <row r="2917" spans="1:18" x14ac:dyDescent="0.3">
      <c r="A2917" t="s">
        <v>2969</v>
      </c>
      <c r="B2917" t="s">
        <v>68</v>
      </c>
      <c r="C2917">
        <v>36</v>
      </c>
      <c r="D2917" t="s">
        <v>8068</v>
      </c>
      <c r="E2917" t="s">
        <v>8085</v>
      </c>
      <c r="F2917" t="s">
        <v>12</v>
      </c>
      <c r="G2917">
        <v>3</v>
      </c>
      <c r="H2917" s="1">
        <v>11957</v>
      </c>
      <c r="I2917">
        <v>36227</v>
      </c>
      <c r="J2917" s="1">
        <v>41</v>
      </c>
      <c r="K2917" t="s">
        <v>37</v>
      </c>
      <c r="L2917" t="s">
        <v>14</v>
      </c>
      <c r="M2917" t="s">
        <v>23</v>
      </c>
      <c r="N2917" s="1">
        <f xml:space="preserve"> ROUND((1 - _xlfn.PERCENTRANK.INC(customers[days_since_last_purchase],customers[[#This Row],[days_since_last_purchase]]))*4 +1,0)</f>
        <v>3</v>
      </c>
      <c r="O2917" s="1">
        <f>ROUND(_xlfn.PERCENTRANK.INC(customers[total_orders],customers[[#This Row],[total_orders]])*4+1,0)</f>
        <v>1</v>
      </c>
      <c r="P2917" s="1">
        <f>ROUND(_xlfn.PERCENTRANK.INC(customers[total_spend_usd],customers[[#This Row],[total_spend_usd]])*4+1,0)</f>
        <v>2</v>
      </c>
      <c r="Q2917" s="1">
        <v>312</v>
      </c>
      <c r="R2917" s="1" t="str">
        <f>_xlfn.XLOOKUP(Q2917,RFM[RFM Score],RFM[Client Segmentation])</f>
        <v>About To Sleep</v>
      </c>
    </row>
    <row r="2918" spans="1:18" x14ac:dyDescent="0.3">
      <c r="A2918" t="s">
        <v>2970</v>
      </c>
      <c r="B2918" t="s">
        <v>11</v>
      </c>
      <c r="C2918">
        <v>23</v>
      </c>
      <c r="D2918" t="s">
        <v>8069</v>
      </c>
      <c r="E2918" t="s">
        <v>8084</v>
      </c>
      <c r="F2918" t="s">
        <v>12</v>
      </c>
      <c r="G2918">
        <v>3</v>
      </c>
      <c r="H2918" s="1">
        <v>1458</v>
      </c>
      <c r="I2918">
        <v>3846</v>
      </c>
      <c r="J2918" s="1">
        <v>23</v>
      </c>
      <c r="K2918" t="s">
        <v>52</v>
      </c>
      <c r="L2918" t="s">
        <v>14</v>
      </c>
      <c r="M2918" t="s">
        <v>23</v>
      </c>
      <c r="N2918" s="1">
        <f xml:space="preserve"> ROUND((1 - _xlfn.PERCENTRANK.INC(customers[days_since_last_purchase],customers[[#This Row],[days_since_last_purchase]]))*4 +1,0)</f>
        <v>4</v>
      </c>
      <c r="O2918" s="1">
        <f>ROUND(_xlfn.PERCENTRANK.INC(customers[total_orders],customers[[#This Row],[total_orders]])*4+1,0)</f>
        <v>1</v>
      </c>
      <c r="P2918" s="1">
        <f>ROUND(_xlfn.PERCENTRANK.INC(customers[total_spend_usd],customers[[#This Row],[total_spend_usd]])*4+1,0)</f>
        <v>1</v>
      </c>
      <c r="Q2918" s="1">
        <v>411</v>
      </c>
      <c r="R2918" s="1" t="str">
        <f>_xlfn.XLOOKUP(Q2918,RFM[RFM Score],RFM[Client Segmentation])</f>
        <v>New Customer</v>
      </c>
    </row>
    <row r="2919" spans="1:18" x14ac:dyDescent="0.3">
      <c r="A2919" t="s">
        <v>2971</v>
      </c>
      <c r="B2919" t="s">
        <v>11</v>
      </c>
      <c r="C2919">
        <v>29</v>
      </c>
      <c r="D2919" t="s">
        <v>8070</v>
      </c>
      <c r="E2919" t="s">
        <v>8084</v>
      </c>
      <c r="F2919" t="s">
        <v>12</v>
      </c>
      <c r="G2919">
        <v>7</v>
      </c>
      <c r="H2919" s="1">
        <v>2429</v>
      </c>
      <c r="I2919">
        <v>18453</v>
      </c>
      <c r="J2919" s="1">
        <v>72</v>
      </c>
      <c r="K2919" t="s">
        <v>21</v>
      </c>
      <c r="L2919" t="s">
        <v>45</v>
      </c>
      <c r="M2919" t="s">
        <v>23</v>
      </c>
      <c r="N2919" s="1">
        <f xml:space="preserve"> ROUND((1 - _xlfn.PERCENTRANK.INC(customers[days_since_last_purchase],customers[[#This Row],[days_since_last_purchase]]))*4 +1,0)</f>
        <v>2</v>
      </c>
      <c r="O2919" s="1">
        <f>ROUND(_xlfn.PERCENTRANK.INC(customers[total_orders],customers[[#This Row],[total_orders]])*4+1,0)</f>
        <v>2</v>
      </c>
      <c r="P2919" s="1">
        <f>ROUND(_xlfn.PERCENTRANK.INC(customers[total_spend_usd],customers[[#This Row],[total_spend_usd]])*4+1,0)</f>
        <v>2</v>
      </c>
      <c r="Q2919" s="1">
        <v>222</v>
      </c>
      <c r="R2919" s="1" t="str">
        <f>_xlfn.XLOOKUP(Q2919,RFM[RFM Score],RFM[Client Segmentation])</f>
        <v>Hibernating</v>
      </c>
    </row>
    <row r="2920" spans="1:18" x14ac:dyDescent="0.3">
      <c r="A2920" t="s">
        <v>2972</v>
      </c>
      <c r="B2920" t="s">
        <v>68</v>
      </c>
      <c r="C2920">
        <v>41</v>
      </c>
      <c r="D2920" t="s">
        <v>8068</v>
      </c>
      <c r="E2920" t="s">
        <v>8084</v>
      </c>
      <c r="F2920" t="s">
        <v>12</v>
      </c>
      <c r="G2920">
        <v>5</v>
      </c>
      <c r="H2920" s="1">
        <v>15333</v>
      </c>
      <c r="I2920">
        <v>77687</v>
      </c>
      <c r="J2920" s="1">
        <v>73</v>
      </c>
      <c r="K2920" t="s">
        <v>98</v>
      </c>
      <c r="L2920" t="s">
        <v>19</v>
      </c>
      <c r="M2920" t="s">
        <v>15</v>
      </c>
      <c r="N2920" s="1">
        <f xml:space="preserve"> ROUND((1 - _xlfn.PERCENTRANK.INC(customers[days_since_last_purchase],customers[[#This Row],[days_since_last_purchase]]))*4 +1,0)</f>
        <v>2</v>
      </c>
      <c r="O2920" s="1">
        <f>ROUND(_xlfn.PERCENTRANK.INC(customers[total_orders],customers[[#This Row],[total_orders]])*4+1,0)</f>
        <v>2</v>
      </c>
      <c r="P2920" s="1">
        <f>ROUND(_xlfn.PERCENTRANK.INC(customers[total_spend_usd],customers[[#This Row],[total_spend_usd]])*4+1,0)</f>
        <v>3</v>
      </c>
      <c r="Q2920" s="1">
        <v>223</v>
      </c>
      <c r="R2920" s="1" t="str">
        <f>_xlfn.XLOOKUP(Q2920,RFM[RFM Score],RFM[Client Segmentation])</f>
        <v>Hibernating</v>
      </c>
    </row>
    <row r="2921" spans="1:18" x14ac:dyDescent="0.3">
      <c r="A2921" t="s">
        <v>2973</v>
      </c>
      <c r="B2921" t="s">
        <v>43</v>
      </c>
      <c r="C2921">
        <v>47</v>
      </c>
      <c r="D2921" t="s">
        <v>8071</v>
      </c>
      <c r="E2921" t="s">
        <v>8087</v>
      </c>
      <c r="F2921" t="s">
        <v>17</v>
      </c>
      <c r="G2921">
        <v>4</v>
      </c>
      <c r="H2921" s="1">
        <v>6126</v>
      </c>
      <c r="I2921">
        <v>26774</v>
      </c>
      <c r="J2921" s="1">
        <v>89</v>
      </c>
      <c r="K2921" t="s">
        <v>28</v>
      </c>
      <c r="L2921" t="s">
        <v>45</v>
      </c>
      <c r="M2921" t="s">
        <v>23</v>
      </c>
      <c r="N2921" s="1">
        <f xml:space="preserve"> ROUND((1 - _xlfn.PERCENTRANK.INC(customers[days_since_last_purchase],customers[[#This Row],[days_since_last_purchase]]))*4 +1,0)</f>
        <v>2</v>
      </c>
      <c r="O2921" s="1">
        <f>ROUND(_xlfn.PERCENTRANK.INC(customers[total_orders],customers[[#This Row],[total_orders]])*4+1,0)</f>
        <v>2</v>
      </c>
      <c r="P2921" s="1">
        <f>ROUND(_xlfn.PERCENTRANK.INC(customers[total_spend_usd],customers[[#This Row],[total_spend_usd]])*4+1,0)</f>
        <v>2</v>
      </c>
      <c r="Q2921" s="1">
        <v>222</v>
      </c>
      <c r="R2921" s="1" t="str">
        <f>_xlfn.XLOOKUP(Q2921,RFM[RFM Score],RFM[Client Segmentation])</f>
        <v>Hibernating</v>
      </c>
    </row>
    <row r="2922" spans="1:18" x14ac:dyDescent="0.3">
      <c r="A2922" t="s">
        <v>2974</v>
      </c>
      <c r="B2922" t="s">
        <v>11</v>
      </c>
      <c r="C2922">
        <v>43</v>
      </c>
      <c r="D2922" t="s">
        <v>8068</v>
      </c>
      <c r="E2922" t="s">
        <v>8087</v>
      </c>
      <c r="F2922" t="s">
        <v>17</v>
      </c>
      <c r="G2922">
        <v>7</v>
      </c>
      <c r="H2922" s="1">
        <v>15004</v>
      </c>
      <c r="I2922">
        <v>108925</v>
      </c>
      <c r="J2922" s="1">
        <v>13</v>
      </c>
      <c r="K2922" t="s">
        <v>28</v>
      </c>
      <c r="L2922" t="s">
        <v>14</v>
      </c>
      <c r="M2922" t="s">
        <v>15</v>
      </c>
      <c r="N2922" s="1">
        <f xml:space="preserve"> ROUND((1 - _xlfn.PERCENTRANK.INC(customers[days_since_last_purchase],customers[[#This Row],[days_since_last_purchase]]))*4 +1,0)</f>
        <v>4</v>
      </c>
      <c r="O2922" s="1">
        <f>ROUND(_xlfn.PERCENTRANK.INC(customers[total_orders],customers[[#This Row],[total_orders]])*4+1,0)</f>
        <v>2</v>
      </c>
      <c r="P2922" s="1">
        <f>ROUND(_xlfn.PERCENTRANK.INC(customers[total_spend_usd],customers[[#This Row],[total_spend_usd]])*4+1,0)</f>
        <v>3</v>
      </c>
      <c r="Q2922" s="1">
        <v>423</v>
      </c>
      <c r="R2922" s="1" t="str">
        <f>_xlfn.XLOOKUP(Q2922,RFM[RFM Score],RFM[Client Segmentation])</f>
        <v>Potential Loyalist</v>
      </c>
    </row>
    <row r="2923" spans="1:18" x14ac:dyDescent="0.3">
      <c r="A2923" t="s">
        <v>2975</v>
      </c>
      <c r="B2923" t="s">
        <v>11</v>
      </c>
      <c r="C2923">
        <v>38</v>
      </c>
      <c r="D2923" t="s">
        <v>8068</v>
      </c>
      <c r="E2923" t="s">
        <v>8085</v>
      </c>
      <c r="F2923" t="s">
        <v>12</v>
      </c>
      <c r="G2923">
        <v>14</v>
      </c>
      <c r="H2923" s="1">
        <v>7564</v>
      </c>
      <c r="I2923">
        <v>110877</v>
      </c>
      <c r="J2923" s="1">
        <v>2</v>
      </c>
      <c r="K2923" t="s">
        <v>13</v>
      </c>
      <c r="L2923" t="s">
        <v>19</v>
      </c>
      <c r="M2923" t="s">
        <v>23</v>
      </c>
      <c r="N2923" s="1">
        <f xml:space="preserve"> ROUND((1 - _xlfn.PERCENTRANK.INC(customers[days_since_last_purchase],customers[[#This Row],[days_since_last_purchase]]))*4 +1,0)</f>
        <v>5</v>
      </c>
      <c r="O2923" s="1">
        <f>ROUND(_xlfn.PERCENTRANK.INC(customers[total_orders],customers[[#This Row],[total_orders]])*4+1,0)</f>
        <v>3</v>
      </c>
      <c r="P2923" s="1">
        <f>ROUND(_xlfn.PERCENTRANK.INC(customers[total_spend_usd],customers[[#This Row],[total_spend_usd]])*4+1,0)</f>
        <v>4</v>
      </c>
      <c r="Q2923" s="1">
        <v>534</v>
      </c>
      <c r="R2923" s="1" t="str">
        <f>_xlfn.XLOOKUP(Q2923,RFM[RFM Score],RFM[Client Segmentation])</f>
        <v>Need Attention</v>
      </c>
    </row>
    <row r="2924" spans="1:18" x14ac:dyDescent="0.3">
      <c r="A2924" t="s">
        <v>2976</v>
      </c>
      <c r="B2924" t="s">
        <v>51</v>
      </c>
      <c r="C2924">
        <v>26</v>
      </c>
      <c r="D2924" t="s">
        <v>8070</v>
      </c>
      <c r="E2924" t="s">
        <v>8087</v>
      </c>
      <c r="F2924" t="s">
        <v>17</v>
      </c>
      <c r="G2924">
        <v>14</v>
      </c>
      <c r="H2924" s="1">
        <v>4202</v>
      </c>
      <c r="I2924">
        <v>66772</v>
      </c>
      <c r="J2924" s="1">
        <v>53</v>
      </c>
      <c r="K2924" t="s">
        <v>13</v>
      </c>
      <c r="L2924" t="s">
        <v>14</v>
      </c>
      <c r="M2924" t="s">
        <v>23</v>
      </c>
      <c r="N2924" s="1">
        <f xml:space="preserve"> ROUND((1 - _xlfn.PERCENTRANK.INC(customers[days_since_last_purchase],customers[[#This Row],[days_since_last_purchase]]))*4 +1,0)</f>
        <v>3</v>
      </c>
      <c r="O2924" s="1">
        <f>ROUND(_xlfn.PERCENTRANK.INC(customers[total_orders],customers[[#This Row],[total_orders]])*4+1,0)</f>
        <v>3</v>
      </c>
      <c r="P2924" s="1">
        <f>ROUND(_xlfn.PERCENTRANK.INC(customers[total_spend_usd],customers[[#This Row],[total_spend_usd]])*4+1,0)</f>
        <v>3</v>
      </c>
      <c r="Q2924" s="1">
        <v>333</v>
      </c>
      <c r="R2924" s="1" t="str">
        <f>_xlfn.XLOOKUP(Q2924,RFM[RFM Score],RFM[Client Segmentation])</f>
        <v>Potential Loyalist</v>
      </c>
    </row>
    <row r="2925" spans="1:18" x14ac:dyDescent="0.3">
      <c r="A2925" t="s">
        <v>2977</v>
      </c>
      <c r="B2925" t="s">
        <v>64</v>
      </c>
      <c r="C2925">
        <v>21</v>
      </c>
      <c r="D2925" t="s">
        <v>8069</v>
      </c>
      <c r="E2925" t="s">
        <v>8087</v>
      </c>
      <c r="F2925" t="s">
        <v>17</v>
      </c>
      <c r="G2925">
        <v>11</v>
      </c>
      <c r="H2925" s="1">
        <v>3222</v>
      </c>
      <c r="I2925">
        <v>40136</v>
      </c>
      <c r="J2925" s="1">
        <v>86</v>
      </c>
      <c r="K2925" t="s">
        <v>18</v>
      </c>
      <c r="L2925" t="s">
        <v>19</v>
      </c>
      <c r="M2925" t="s">
        <v>23</v>
      </c>
      <c r="N2925" s="1">
        <f xml:space="preserve"> ROUND((1 - _xlfn.PERCENTRANK.INC(customers[days_since_last_purchase],customers[[#This Row],[days_since_last_purchase]]))*4 +1,0)</f>
        <v>2</v>
      </c>
      <c r="O2925" s="1">
        <f>ROUND(_xlfn.PERCENTRANK.INC(customers[total_orders],customers[[#This Row],[total_orders]])*4+1,0)</f>
        <v>3</v>
      </c>
      <c r="P2925" s="1">
        <f>ROUND(_xlfn.PERCENTRANK.INC(customers[total_spend_usd],customers[[#This Row],[total_spend_usd]])*4+1,0)</f>
        <v>2</v>
      </c>
      <c r="Q2925" s="1">
        <v>232</v>
      </c>
      <c r="R2925" s="1" t="str">
        <f>_xlfn.XLOOKUP(Q2925,RFM[RFM Score],RFM[Client Segmentation])</f>
        <v>Hibernating</v>
      </c>
    </row>
    <row r="2926" spans="1:18" x14ac:dyDescent="0.3">
      <c r="A2926" t="s">
        <v>2978</v>
      </c>
      <c r="B2926" t="s">
        <v>68</v>
      </c>
      <c r="C2926">
        <v>44</v>
      </c>
      <c r="D2926" t="s">
        <v>8068</v>
      </c>
      <c r="E2926" t="s">
        <v>8086</v>
      </c>
      <c r="F2926" t="s">
        <v>12</v>
      </c>
      <c r="G2926">
        <v>4</v>
      </c>
      <c r="H2926" s="1">
        <v>4475</v>
      </c>
      <c r="I2926">
        <v>15804</v>
      </c>
      <c r="J2926" s="1">
        <v>136</v>
      </c>
      <c r="K2926" t="s">
        <v>28</v>
      </c>
      <c r="L2926" t="s">
        <v>45</v>
      </c>
      <c r="M2926" t="s">
        <v>15</v>
      </c>
      <c r="N2926" s="1">
        <f xml:space="preserve"> ROUND((1 - _xlfn.PERCENTRANK.INC(customers[days_since_last_purchase],customers[[#This Row],[days_since_last_purchase]]))*4 +1,0)</f>
        <v>1</v>
      </c>
      <c r="O2926" s="1">
        <f>ROUND(_xlfn.PERCENTRANK.INC(customers[total_orders],customers[[#This Row],[total_orders]])*4+1,0)</f>
        <v>2</v>
      </c>
      <c r="P2926" s="1">
        <f>ROUND(_xlfn.PERCENTRANK.INC(customers[total_spend_usd],customers[[#This Row],[total_spend_usd]])*4+1,0)</f>
        <v>2</v>
      </c>
      <c r="Q2926" s="1">
        <v>122</v>
      </c>
      <c r="R2926" s="1" t="str">
        <f>_xlfn.XLOOKUP(Q2926,RFM[RFM Score],RFM[Client Segmentation])</f>
        <v>Hibernating</v>
      </c>
    </row>
    <row r="2927" spans="1:18" x14ac:dyDescent="0.3">
      <c r="A2927" t="s">
        <v>2979</v>
      </c>
      <c r="B2927" t="s">
        <v>11</v>
      </c>
      <c r="C2927">
        <v>51</v>
      </c>
      <c r="D2927" t="s">
        <v>8071</v>
      </c>
      <c r="E2927" t="s">
        <v>8087</v>
      </c>
      <c r="F2927" t="s">
        <v>12</v>
      </c>
      <c r="G2927">
        <v>5</v>
      </c>
      <c r="H2927" s="1">
        <v>22992</v>
      </c>
      <c r="I2927">
        <v>120647</v>
      </c>
      <c r="J2927" s="1">
        <v>12</v>
      </c>
      <c r="K2927" t="s">
        <v>25</v>
      </c>
      <c r="L2927" t="s">
        <v>19</v>
      </c>
      <c r="M2927" t="s">
        <v>23</v>
      </c>
      <c r="N2927" s="1">
        <f xml:space="preserve"> ROUND((1 - _xlfn.PERCENTRANK.INC(customers[days_since_last_purchase],customers[[#This Row],[days_since_last_purchase]]))*4 +1,0)</f>
        <v>4</v>
      </c>
      <c r="O2927" s="1">
        <f>ROUND(_xlfn.PERCENTRANK.INC(customers[total_orders],customers[[#This Row],[total_orders]])*4+1,0)</f>
        <v>2</v>
      </c>
      <c r="P2927" s="1">
        <f>ROUND(_xlfn.PERCENTRANK.INC(customers[total_spend_usd],customers[[#This Row],[total_spend_usd]])*4+1,0)</f>
        <v>4</v>
      </c>
      <c r="Q2927" s="1">
        <v>424</v>
      </c>
      <c r="R2927" s="1" t="str">
        <f>_xlfn.XLOOKUP(Q2927,RFM[RFM Score],RFM[Client Segmentation])</f>
        <v>Promising</v>
      </c>
    </row>
    <row r="2928" spans="1:18" x14ac:dyDescent="0.3">
      <c r="A2928" t="s">
        <v>2980</v>
      </c>
      <c r="B2928" t="s">
        <v>173</v>
      </c>
      <c r="C2928">
        <v>65</v>
      </c>
      <c r="D2928" t="s">
        <v>8073</v>
      </c>
      <c r="E2928" t="s">
        <v>8084</v>
      </c>
      <c r="F2928" t="s">
        <v>17</v>
      </c>
      <c r="G2928">
        <v>20</v>
      </c>
      <c r="H2928" s="1">
        <v>27324</v>
      </c>
      <c r="I2928">
        <v>555535</v>
      </c>
      <c r="J2928" s="1">
        <v>129</v>
      </c>
      <c r="K2928" t="s">
        <v>25</v>
      </c>
      <c r="L2928" t="s">
        <v>19</v>
      </c>
      <c r="M2928" t="s">
        <v>15</v>
      </c>
      <c r="N2928" s="1">
        <f xml:space="preserve"> ROUND((1 - _xlfn.PERCENTRANK.INC(customers[days_since_last_purchase],customers[[#This Row],[days_since_last_purchase]]))*4 +1,0)</f>
        <v>1</v>
      </c>
      <c r="O2928" s="1">
        <f>ROUND(_xlfn.PERCENTRANK.INC(customers[total_orders],customers[[#This Row],[total_orders]])*4+1,0)</f>
        <v>4</v>
      </c>
      <c r="P2928" s="1">
        <f>ROUND(_xlfn.PERCENTRANK.INC(customers[total_spend_usd],customers[[#This Row],[total_spend_usd]])*4+1,0)</f>
        <v>5</v>
      </c>
      <c r="Q2928" s="1">
        <v>145</v>
      </c>
      <c r="R2928" s="1" t="str">
        <f>_xlfn.XLOOKUP(Q2928,RFM[RFM Score],RFM[Client Segmentation])</f>
        <v>Cannot Lose Them</v>
      </c>
    </row>
    <row r="2929" spans="1:18" x14ac:dyDescent="0.3">
      <c r="A2929" t="s">
        <v>2981</v>
      </c>
      <c r="B2929" t="s">
        <v>104</v>
      </c>
      <c r="C2929">
        <v>36</v>
      </c>
      <c r="D2929" t="s">
        <v>8068</v>
      </c>
      <c r="E2929" t="s">
        <v>8087</v>
      </c>
      <c r="F2929" t="s">
        <v>17</v>
      </c>
      <c r="G2929">
        <v>10</v>
      </c>
      <c r="H2929" s="1">
        <v>3949</v>
      </c>
      <c r="I2929">
        <v>36163</v>
      </c>
      <c r="J2929" s="1">
        <v>4</v>
      </c>
      <c r="K2929" t="s">
        <v>98</v>
      </c>
      <c r="L2929" t="s">
        <v>45</v>
      </c>
      <c r="M2929" t="s">
        <v>15</v>
      </c>
      <c r="N2929" s="1">
        <f xml:space="preserve"> ROUND((1 - _xlfn.PERCENTRANK.INC(customers[days_since_last_purchase],customers[[#This Row],[days_since_last_purchase]]))*4 +1,0)</f>
        <v>5</v>
      </c>
      <c r="O2929" s="1">
        <f>ROUND(_xlfn.PERCENTRANK.INC(customers[total_orders],customers[[#This Row],[total_orders]])*4+1,0)</f>
        <v>3</v>
      </c>
      <c r="P2929" s="1">
        <f>ROUND(_xlfn.PERCENTRANK.INC(customers[total_spend_usd],customers[[#This Row],[total_spend_usd]])*4+1,0)</f>
        <v>2</v>
      </c>
      <c r="Q2929" s="1">
        <v>532</v>
      </c>
      <c r="R2929" s="1" t="str">
        <f>_xlfn.XLOOKUP(Q2929,RFM[RFM Score],RFM[Client Segmentation])</f>
        <v>Potential Loyalist</v>
      </c>
    </row>
    <row r="2930" spans="1:18" x14ac:dyDescent="0.3">
      <c r="A2930" t="s">
        <v>2982</v>
      </c>
      <c r="B2930" t="s">
        <v>214</v>
      </c>
      <c r="C2930">
        <v>59</v>
      </c>
      <c r="D2930" t="s">
        <v>8072</v>
      </c>
      <c r="E2930" t="s">
        <v>8085</v>
      </c>
      <c r="F2930" t="s">
        <v>12</v>
      </c>
      <c r="G2930">
        <v>11</v>
      </c>
      <c r="H2930" s="1">
        <v>9236</v>
      </c>
      <c r="I2930">
        <v>116558</v>
      </c>
      <c r="J2930" s="1">
        <v>40</v>
      </c>
      <c r="K2930" t="s">
        <v>28</v>
      </c>
      <c r="L2930" t="s">
        <v>34</v>
      </c>
      <c r="M2930" t="s">
        <v>23</v>
      </c>
      <c r="N2930" s="1">
        <f xml:space="preserve"> ROUND((1 - _xlfn.PERCENTRANK.INC(customers[days_since_last_purchase],customers[[#This Row],[days_since_last_purchase]]))*4 +1,0)</f>
        <v>3</v>
      </c>
      <c r="O2930" s="1">
        <f>ROUND(_xlfn.PERCENTRANK.INC(customers[total_orders],customers[[#This Row],[total_orders]])*4+1,0)</f>
        <v>3</v>
      </c>
      <c r="P2930" s="1">
        <f>ROUND(_xlfn.PERCENTRANK.INC(customers[total_spend_usd],customers[[#This Row],[total_spend_usd]])*4+1,0)</f>
        <v>4</v>
      </c>
      <c r="Q2930" s="1">
        <v>334</v>
      </c>
      <c r="R2930" s="1" t="str">
        <f>_xlfn.XLOOKUP(Q2930,RFM[RFM Score],RFM[Client Segmentation])</f>
        <v>Need Attention</v>
      </c>
    </row>
    <row r="2931" spans="1:18" x14ac:dyDescent="0.3">
      <c r="A2931" t="s">
        <v>2983</v>
      </c>
      <c r="B2931" t="s">
        <v>36</v>
      </c>
      <c r="C2931">
        <v>30</v>
      </c>
      <c r="D2931" t="s">
        <v>8070</v>
      </c>
      <c r="E2931" t="s">
        <v>8085</v>
      </c>
      <c r="F2931" t="s">
        <v>17</v>
      </c>
      <c r="G2931">
        <v>32</v>
      </c>
      <c r="H2931" s="1">
        <v>25475</v>
      </c>
      <c r="I2931">
        <v>747792</v>
      </c>
      <c r="J2931" s="1">
        <v>1</v>
      </c>
      <c r="K2931" t="s">
        <v>21</v>
      </c>
      <c r="L2931" t="s">
        <v>14</v>
      </c>
      <c r="M2931" t="s">
        <v>23</v>
      </c>
      <c r="N2931" s="1">
        <f xml:space="preserve"> ROUND((1 - _xlfn.PERCENTRANK.INC(customers[days_since_last_purchase],customers[[#This Row],[days_since_last_purchase]]))*4 +1,0)</f>
        <v>5</v>
      </c>
      <c r="O2931" s="1">
        <f>ROUND(_xlfn.PERCENTRANK.INC(customers[total_orders],customers[[#This Row],[total_orders]])*4+1,0)</f>
        <v>4</v>
      </c>
      <c r="P2931" s="1">
        <f>ROUND(_xlfn.PERCENTRANK.INC(customers[total_spend_usd],customers[[#This Row],[total_spend_usd]])*4+1,0)</f>
        <v>5</v>
      </c>
      <c r="Q2931" s="1">
        <v>545</v>
      </c>
      <c r="R2931" s="1" t="str">
        <f>_xlfn.XLOOKUP(Q2931,RFM[RFM Score],RFM[Client Segmentation])</f>
        <v>Champion</v>
      </c>
    </row>
    <row r="2932" spans="1:18" x14ac:dyDescent="0.3">
      <c r="A2932" t="s">
        <v>2984</v>
      </c>
      <c r="B2932" t="s">
        <v>107</v>
      </c>
      <c r="C2932">
        <v>55</v>
      </c>
      <c r="D2932" t="s">
        <v>8072</v>
      </c>
      <c r="E2932" t="s">
        <v>8084</v>
      </c>
      <c r="F2932" t="s">
        <v>17</v>
      </c>
      <c r="G2932">
        <v>2</v>
      </c>
      <c r="H2932" s="1">
        <v>2106</v>
      </c>
      <c r="I2932">
        <v>3759</v>
      </c>
      <c r="J2932" s="1">
        <v>166</v>
      </c>
      <c r="K2932" t="s">
        <v>13</v>
      </c>
      <c r="L2932" t="s">
        <v>19</v>
      </c>
      <c r="M2932" t="s">
        <v>23</v>
      </c>
      <c r="N2932" s="1">
        <f xml:space="preserve"> ROUND((1 - _xlfn.PERCENTRANK.INC(customers[days_since_last_purchase],customers[[#This Row],[days_since_last_purchase]]))*4 +1,0)</f>
        <v>1</v>
      </c>
      <c r="O2932" s="1">
        <f>ROUND(_xlfn.PERCENTRANK.INC(customers[total_orders],customers[[#This Row],[total_orders]])*4+1,0)</f>
        <v>1</v>
      </c>
      <c r="P2932" s="1">
        <f>ROUND(_xlfn.PERCENTRANK.INC(customers[total_spend_usd],customers[[#This Row],[total_spend_usd]])*4+1,0)</f>
        <v>1</v>
      </c>
      <c r="Q2932" s="1">
        <v>111</v>
      </c>
      <c r="R2932" s="1" t="str">
        <f>_xlfn.XLOOKUP(Q2932,RFM[RFM Score],RFM[Client Segmentation])</f>
        <v>Lost</v>
      </c>
    </row>
    <row r="2933" spans="1:18" x14ac:dyDescent="0.3">
      <c r="A2933" t="s">
        <v>2985</v>
      </c>
      <c r="B2933" t="s">
        <v>43</v>
      </c>
      <c r="C2933">
        <v>44</v>
      </c>
      <c r="D2933" t="s">
        <v>8068</v>
      </c>
      <c r="E2933" t="s">
        <v>8084</v>
      </c>
      <c r="F2933" t="s">
        <v>17</v>
      </c>
      <c r="G2933">
        <v>5</v>
      </c>
      <c r="H2933" s="1">
        <v>1752</v>
      </c>
      <c r="I2933">
        <v>9745</v>
      </c>
      <c r="J2933" s="1">
        <v>33</v>
      </c>
      <c r="K2933" t="s">
        <v>52</v>
      </c>
      <c r="L2933" t="s">
        <v>22</v>
      </c>
      <c r="M2933" t="s">
        <v>23</v>
      </c>
      <c r="N2933" s="1">
        <f xml:space="preserve"> ROUND((1 - _xlfn.PERCENTRANK.INC(customers[days_since_last_purchase],customers[[#This Row],[days_since_last_purchase]]))*4 +1,0)</f>
        <v>3</v>
      </c>
      <c r="O2933" s="1">
        <f>ROUND(_xlfn.PERCENTRANK.INC(customers[total_orders],customers[[#This Row],[total_orders]])*4+1,0)</f>
        <v>2</v>
      </c>
      <c r="P2933" s="1">
        <f>ROUND(_xlfn.PERCENTRANK.INC(customers[total_spend_usd],customers[[#This Row],[total_spend_usd]])*4+1,0)</f>
        <v>1</v>
      </c>
      <c r="Q2933" s="1">
        <v>321</v>
      </c>
      <c r="R2933" s="1" t="str">
        <f>_xlfn.XLOOKUP(Q2933,RFM[RFM Score],RFM[Client Segmentation])</f>
        <v>About To Sleep</v>
      </c>
    </row>
    <row r="2934" spans="1:18" x14ac:dyDescent="0.3">
      <c r="A2934" t="s">
        <v>2986</v>
      </c>
      <c r="B2934" t="s">
        <v>43</v>
      </c>
      <c r="C2934">
        <v>18</v>
      </c>
      <c r="D2934" t="s">
        <v>8069</v>
      </c>
      <c r="E2934" t="s">
        <v>8085</v>
      </c>
      <c r="F2934" t="s">
        <v>17</v>
      </c>
      <c r="G2934">
        <v>18</v>
      </c>
      <c r="H2934" s="1">
        <v>12616</v>
      </c>
      <c r="I2934">
        <v>246766</v>
      </c>
      <c r="J2934" s="1">
        <v>101</v>
      </c>
      <c r="K2934" t="s">
        <v>25</v>
      </c>
      <c r="L2934" t="s">
        <v>14</v>
      </c>
      <c r="M2934" t="s">
        <v>23</v>
      </c>
      <c r="N2934" s="1">
        <f xml:space="preserve"> ROUND((1 - _xlfn.PERCENTRANK.INC(customers[days_since_last_purchase],customers[[#This Row],[days_since_last_purchase]]))*4 +1,0)</f>
        <v>2</v>
      </c>
      <c r="O2934" s="1">
        <f>ROUND(_xlfn.PERCENTRANK.INC(customers[total_orders],customers[[#This Row],[total_orders]])*4+1,0)</f>
        <v>4</v>
      </c>
      <c r="P2934" s="1">
        <f>ROUND(_xlfn.PERCENTRANK.INC(customers[total_spend_usd],customers[[#This Row],[total_spend_usd]])*4+1,0)</f>
        <v>4</v>
      </c>
      <c r="Q2934" s="1">
        <v>244</v>
      </c>
      <c r="R2934" s="1" t="str">
        <f>_xlfn.XLOOKUP(Q2934,RFM[RFM Score],RFM[Client Segmentation])</f>
        <v>At Risk</v>
      </c>
    </row>
    <row r="2935" spans="1:18" x14ac:dyDescent="0.3">
      <c r="A2935" t="s">
        <v>2987</v>
      </c>
      <c r="B2935" t="s">
        <v>43</v>
      </c>
      <c r="C2935">
        <v>37</v>
      </c>
      <c r="D2935" t="s">
        <v>8068</v>
      </c>
      <c r="E2935" t="s">
        <v>8084</v>
      </c>
      <c r="F2935" t="s">
        <v>12</v>
      </c>
      <c r="G2935">
        <v>19</v>
      </c>
      <c r="H2935" s="1">
        <v>1860</v>
      </c>
      <c r="I2935">
        <v>389316</v>
      </c>
      <c r="J2935" s="1">
        <v>84</v>
      </c>
      <c r="K2935" t="s">
        <v>25</v>
      </c>
      <c r="L2935" t="s">
        <v>19</v>
      </c>
      <c r="M2935" t="s">
        <v>15</v>
      </c>
      <c r="N2935" s="1">
        <f xml:space="preserve"> ROUND((1 - _xlfn.PERCENTRANK.INC(customers[days_since_last_purchase],customers[[#This Row],[days_since_last_purchase]]))*4 +1,0)</f>
        <v>2</v>
      </c>
      <c r="O2935" s="1">
        <f>ROUND(_xlfn.PERCENTRANK.INC(customers[total_orders],customers[[#This Row],[total_orders]])*4+1,0)</f>
        <v>4</v>
      </c>
      <c r="P2935" s="1">
        <f>ROUND(_xlfn.PERCENTRANK.INC(customers[total_spend_usd],customers[[#This Row],[total_spend_usd]])*4+1,0)</f>
        <v>5</v>
      </c>
      <c r="Q2935" s="1">
        <v>245</v>
      </c>
      <c r="R2935" s="1" t="str">
        <f>_xlfn.XLOOKUP(Q2935,RFM[RFM Score],RFM[Client Segmentation])</f>
        <v>At Risk</v>
      </c>
    </row>
    <row r="2936" spans="1:18" x14ac:dyDescent="0.3">
      <c r="A2936" t="s">
        <v>2988</v>
      </c>
      <c r="B2936" t="s">
        <v>68</v>
      </c>
      <c r="C2936">
        <v>33</v>
      </c>
      <c r="D2936" t="s">
        <v>8070</v>
      </c>
      <c r="E2936" t="s">
        <v>8087</v>
      </c>
      <c r="F2936" t="s">
        <v>17</v>
      </c>
      <c r="G2936">
        <v>9</v>
      </c>
      <c r="H2936" s="1">
        <v>4179</v>
      </c>
      <c r="I2936">
        <v>33272</v>
      </c>
      <c r="J2936" s="1">
        <v>1</v>
      </c>
      <c r="K2936" t="s">
        <v>52</v>
      </c>
      <c r="L2936" t="s">
        <v>45</v>
      </c>
      <c r="M2936" t="s">
        <v>15</v>
      </c>
      <c r="N2936" s="1">
        <f xml:space="preserve"> ROUND((1 - _xlfn.PERCENTRANK.INC(customers[days_since_last_purchase],customers[[#This Row],[days_since_last_purchase]]))*4 +1,0)</f>
        <v>5</v>
      </c>
      <c r="O2936" s="1">
        <f>ROUND(_xlfn.PERCENTRANK.INC(customers[total_orders],customers[[#This Row],[total_orders]])*4+1,0)</f>
        <v>2</v>
      </c>
      <c r="P2936" s="1">
        <f>ROUND(_xlfn.PERCENTRANK.INC(customers[total_spend_usd],customers[[#This Row],[total_spend_usd]])*4+1,0)</f>
        <v>2</v>
      </c>
      <c r="Q2936" s="1">
        <v>522</v>
      </c>
      <c r="R2936" s="1" t="str">
        <f>_xlfn.XLOOKUP(Q2936,RFM[RFM Score],RFM[Client Segmentation])</f>
        <v>Promising</v>
      </c>
    </row>
    <row r="2937" spans="1:18" x14ac:dyDescent="0.3">
      <c r="A2937" t="s">
        <v>2989</v>
      </c>
      <c r="B2937" t="s">
        <v>33</v>
      </c>
      <c r="C2937">
        <v>28</v>
      </c>
      <c r="D2937" t="s">
        <v>8070</v>
      </c>
      <c r="E2937" t="s">
        <v>8085</v>
      </c>
      <c r="F2937" t="s">
        <v>17</v>
      </c>
      <c r="G2937">
        <v>5</v>
      </c>
      <c r="H2937" s="1">
        <v>16791</v>
      </c>
      <c r="I2937">
        <v>8353</v>
      </c>
      <c r="J2937" s="1">
        <v>13</v>
      </c>
      <c r="K2937" t="s">
        <v>21</v>
      </c>
      <c r="L2937" t="s">
        <v>19</v>
      </c>
      <c r="M2937" t="s">
        <v>15</v>
      </c>
      <c r="N2937" s="1">
        <f xml:space="preserve"> ROUND((1 - _xlfn.PERCENTRANK.INC(customers[days_since_last_purchase],customers[[#This Row],[days_since_last_purchase]]))*4 +1,0)</f>
        <v>4</v>
      </c>
      <c r="O2937" s="1">
        <f>ROUND(_xlfn.PERCENTRANK.INC(customers[total_orders],customers[[#This Row],[total_orders]])*4+1,0)</f>
        <v>2</v>
      </c>
      <c r="P2937" s="1">
        <f>ROUND(_xlfn.PERCENTRANK.INC(customers[total_spend_usd],customers[[#This Row],[total_spend_usd]])*4+1,0)</f>
        <v>1</v>
      </c>
      <c r="Q2937" s="1">
        <v>421</v>
      </c>
      <c r="R2937" s="1" t="str">
        <f>_xlfn.XLOOKUP(Q2937,RFM[RFM Score],RFM[Client Segmentation])</f>
        <v>New Customer</v>
      </c>
    </row>
    <row r="2938" spans="1:18" x14ac:dyDescent="0.3">
      <c r="A2938" t="s">
        <v>2990</v>
      </c>
      <c r="B2938" t="s">
        <v>11</v>
      </c>
      <c r="C2938">
        <v>50</v>
      </c>
      <c r="D2938" t="s">
        <v>8071</v>
      </c>
      <c r="E2938" t="s">
        <v>8085</v>
      </c>
      <c r="F2938" t="s">
        <v>12</v>
      </c>
      <c r="G2938">
        <v>16</v>
      </c>
      <c r="H2938" s="1">
        <v>4853</v>
      </c>
      <c r="I2938">
        <v>70172</v>
      </c>
      <c r="J2938" s="1">
        <v>16</v>
      </c>
      <c r="K2938" t="s">
        <v>28</v>
      </c>
      <c r="L2938" t="s">
        <v>14</v>
      </c>
      <c r="M2938" t="s">
        <v>15</v>
      </c>
      <c r="N2938" s="1">
        <f xml:space="preserve"> ROUND((1 - _xlfn.PERCENTRANK.INC(customers[days_since_last_purchase],customers[[#This Row],[days_since_last_purchase]]))*4 +1,0)</f>
        <v>4</v>
      </c>
      <c r="O2938" s="1">
        <f>ROUND(_xlfn.PERCENTRANK.INC(customers[total_orders],customers[[#This Row],[total_orders]])*4+1,0)</f>
        <v>3</v>
      </c>
      <c r="P2938" s="1">
        <f>ROUND(_xlfn.PERCENTRANK.INC(customers[total_spend_usd],customers[[#This Row],[total_spend_usd]])*4+1,0)</f>
        <v>3</v>
      </c>
      <c r="Q2938" s="1">
        <v>433</v>
      </c>
      <c r="R2938" s="1" t="str">
        <f>_xlfn.XLOOKUP(Q2938,RFM[RFM Score],RFM[Client Segmentation])</f>
        <v>Potential Loyalist</v>
      </c>
    </row>
    <row r="2939" spans="1:18" x14ac:dyDescent="0.3">
      <c r="A2939" t="s">
        <v>2991</v>
      </c>
      <c r="B2939" t="s">
        <v>11</v>
      </c>
      <c r="C2939">
        <v>24</v>
      </c>
      <c r="D2939" t="s">
        <v>8069</v>
      </c>
      <c r="E2939" t="s">
        <v>8084</v>
      </c>
      <c r="F2939" t="s">
        <v>12</v>
      </c>
      <c r="G2939">
        <v>14</v>
      </c>
      <c r="H2939" s="1">
        <v>3511</v>
      </c>
      <c r="I2939">
        <v>42645</v>
      </c>
      <c r="J2939" s="1">
        <v>32</v>
      </c>
      <c r="K2939" t="s">
        <v>28</v>
      </c>
      <c r="L2939" t="s">
        <v>45</v>
      </c>
      <c r="M2939" t="s">
        <v>23</v>
      </c>
      <c r="N2939" s="1">
        <f xml:space="preserve"> ROUND((1 - _xlfn.PERCENTRANK.INC(customers[days_since_last_purchase],customers[[#This Row],[days_since_last_purchase]]))*4 +1,0)</f>
        <v>3</v>
      </c>
      <c r="O2939" s="1">
        <f>ROUND(_xlfn.PERCENTRANK.INC(customers[total_orders],customers[[#This Row],[total_orders]])*4+1,0)</f>
        <v>3</v>
      </c>
      <c r="P2939" s="1">
        <f>ROUND(_xlfn.PERCENTRANK.INC(customers[total_spend_usd],customers[[#This Row],[total_spend_usd]])*4+1,0)</f>
        <v>2</v>
      </c>
      <c r="Q2939" s="1">
        <v>332</v>
      </c>
      <c r="R2939" s="1" t="str">
        <f>_xlfn.XLOOKUP(Q2939,RFM[RFM Score],RFM[Client Segmentation])</f>
        <v>Hibernating</v>
      </c>
    </row>
    <row r="2940" spans="1:18" x14ac:dyDescent="0.3">
      <c r="A2940" t="s">
        <v>2992</v>
      </c>
      <c r="B2940" t="s">
        <v>214</v>
      </c>
      <c r="C2940">
        <v>47</v>
      </c>
      <c r="D2940" t="s">
        <v>8071</v>
      </c>
      <c r="E2940" t="s">
        <v>8085</v>
      </c>
      <c r="F2940" t="s">
        <v>12</v>
      </c>
      <c r="G2940">
        <v>17</v>
      </c>
      <c r="H2940" s="1">
        <v>5602</v>
      </c>
      <c r="I2940">
        <v>83304</v>
      </c>
      <c r="J2940" s="1">
        <v>1</v>
      </c>
      <c r="K2940" t="s">
        <v>28</v>
      </c>
      <c r="L2940" t="s">
        <v>14</v>
      </c>
      <c r="M2940" t="s">
        <v>23</v>
      </c>
      <c r="N2940" s="1">
        <f xml:space="preserve"> ROUND((1 - _xlfn.PERCENTRANK.INC(customers[days_since_last_purchase],customers[[#This Row],[days_since_last_purchase]]))*4 +1,0)</f>
        <v>5</v>
      </c>
      <c r="O2940" s="1">
        <f>ROUND(_xlfn.PERCENTRANK.INC(customers[total_orders],customers[[#This Row],[total_orders]])*4+1,0)</f>
        <v>3</v>
      </c>
      <c r="P2940" s="1">
        <f>ROUND(_xlfn.PERCENTRANK.INC(customers[total_spend_usd],customers[[#This Row],[total_spend_usd]])*4+1,0)</f>
        <v>3</v>
      </c>
      <c r="Q2940" s="1">
        <v>533</v>
      </c>
      <c r="R2940" s="1" t="str">
        <f>_xlfn.XLOOKUP(Q2940,RFM[RFM Score],RFM[Client Segmentation])</f>
        <v>Potential Loyalist</v>
      </c>
    </row>
    <row r="2941" spans="1:18" x14ac:dyDescent="0.3">
      <c r="A2941" t="s">
        <v>2993</v>
      </c>
      <c r="B2941" t="s">
        <v>11</v>
      </c>
      <c r="C2941">
        <v>18</v>
      </c>
      <c r="D2941" t="s">
        <v>8069</v>
      </c>
      <c r="E2941" t="s">
        <v>8084</v>
      </c>
      <c r="F2941" t="s">
        <v>17</v>
      </c>
      <c r="G2941">
        <v>6</v>
      </c>
      <c r="H2941" s="1">
        <v>15755</v>
      </c>
      <c r="I2941">
        <v>108644</v>
      </c>
      <c r="J2941" s="1">
        <v>99</v>
      </c>
      <c r="K2941" t="s">
        <v>44</v>
      </c>
      <c r="L2941" t="s">
        <v>45</v>
      </c>
      <c r="M2941" t="s">
        <v>23</v>
      </c>
      <c r="N2941" s="1">
        <f xml:space="preserve"> ROUND((1 - _xlfn.PERCENTRANK.INC(customers[days_since_last_purchase],customers[[#This Row],[days_since_last_purchase]]))*4 +1,0)</f>
        <v>2</v>
      </c>
      <c r="O2941" s="1">
        <f>ROUND(_xlfn.PERCENTRANK.INC(customers[total_orders],customers[[#This Row],[total_orders]])*4+1,0)</f>
        <v>2</v>
      </c>
      <c r="P2941" s="1">
        <f>ROUND(_xlfn.PERCENTRANK.INC(customers[total_spend_usd],customers[[#This Row],[total_spend_usd]])*4+1,0)</f>
        <v>3</v>
      </c>
      <c r="Q2941" s="1">
        <v>223</v>
      </c>
      <c r="R2941" s="1" t="str">
        <f>_xlfn.XLOOKUP(Q2941,RFM[RFM Score],RFM[Client Segmentation])</f>
        <v>Hibernating</v>
      </c>
    </row>
    <row r="2942" spans="1:18" x14ac:dyDescent="0.3">
      <c r="A2942" t="s">
        <v>2994</v>
      </c>
      <c r="B2942" t="s">
        <v>27</v>
      </c>
      <c r="C2942">
        <v>43</v>
      </c>
      <c r="D2942" t="s">
        <v>8068</v>
      </c>
      <c r="E2942" t="s">
        <v>8084</v>
      </c>
      <c r="F2942" t="s">
        <v>17</v>
      </c>
      <c r="G2942">
        <v>2</v>
      </c>
      <c r="H2942" s="1">
        <v>12261</v>
      </c>
      <c r="I2942">
        <v>2148</v>
      </c>
      <c r="J2942" s="1">
        <v>31</v>
      </c>
      <c r="K2942" t="s">
        <v>37</v>
      </c>
      <c r="L2942" t="s">
        <v>47</v>
      </c>
      <c r="M2942" t="s">
        <v>23</v>
      </c>
      <c r="N2942" s="1">
        <f xml:space="preserve"> ROUND((1 - _xlfn.PERCENTRANK.INC(customers[days_since_last_purchase],customers[[#This Row],[days_since_last_purchase]]))*4 +1,0)</f>
        <v>3</v>
      </c>
      <c r="O2942" s="1">
        <f>ROUND(_xlfn.PERCENTRANK.INC(customers[total_orders],customers[[#This Row],[total_orders]])*4+1,0)</f>
        <v>1</v>
      </c>
      <c r="P2942" s="1">
        <f>ROUND(_xlfn.PERCENTRANK.INC(customers[total_spend_usd],customers[[#This Row],[total_spend_usd]])*4+1,0)</f>
        <v>1</v>
      </c>
      <c r="Q2942" s="1">
        <v>311</v>
      </c>
      <c r="R2942" s="1" t="str">
        <f>_xlfn.XLOOKUP(Q2942,RFM[RFM Score],RFM[Client Segmentation])</f>
        <v>New Customer</v>
      </c>
    </row>
    <row r="2943" spans="1:18" x14ac:dyDescent="0.3">
      <c r="A2943" t="s">
        <v>2995</v>
      </c>
      <c r="B2943" t="s">
        <v>11</v>
      </c>
      <c r="C2943">
        <v>25</v>
      </c>
      <c r="D2943" t="s">
        <v>8070</v>
      </c>
      <c r="E2943" t="s">
        <v>8087</v>
      </c>
      <c r="F2943" t="s">
        <v>17</v>
      </c>
      <c r="G2943">
        <v>34</v>
      </c>
      <c r="H2943" s="1">
        <v>18602</v>
      </c>
      <c r="I2943">
        <v>653612</v>
      </c>
      <c r="J2943" s="1">
        <v>2</v>
      </c>
      <c r="K2943" t="s">
        <v>21</v>
      </c>
      <c r="L2943" t="s">
        <v>45</v>
      </c>
      <c r="M2943" t="s">
        <v>15</v>
      </c>
      <c r="N2943" s="1">
        <f xml:space="preserve"> ROUND((1 - _xlfn.PERCENTRANK.INC(customers[days_since_last_purchase],customers[[#This Row],[days_since_last_purchase]]))*4 +1,0)</f>
        <v>5</v>
      </c>
      <c r="O2943" s="1">
        <f>ROUND(_xlfn.PERCENTRANK.INC(customers[total_orders],customers[[#This Row],[total_orders]])*4+1,0)</f>
        <v>4</v>
      </c>
      <c r="P2943" s="1">
        <f>ROUND(_xlfn.PERCENTRANK.INC(customers[total_spend_usd],customers[[#This Row],[total_spend_usd]])*4+1,0)</f>
        <v>5</v>
      </c>
      <c r="Q2943" s="1">
        <v>545</v>
      </c>
      <c r="R2943" s="1" t="str">
        <f>_xlfn.XLOOKUP(Q2943,RFM[RFM Score],RFM[Client Segmentation])</f>
        <v>Champion</v>
      </c>
    </row>
    <row r="2944" spans="1:18" x14ac:dyDescent="0.3">
      <c r="A2944" t="s">
        <v>2996</v>
      </c>
      <c r="B2944" t="s">
        <v>68</v>
      </c>
      <c r="C2944">
        <v>24</v>
      </c>
      <c r="D2944" t="s">
        <v>8069</v>
      </c>
      <c r="E2944" t="s">
        <v>8084</v>
      </c>
      <c r="F2944" t="s">
        <v>17</v>
      </c>
      <c r="G2944">
        <v>1</v>
      </c>
      <c r="H2944" s="1">
        <v>5548</v>
      </c>
      <c r="I2944">
        <v>6134</v>
      </c>
      <c r="J2944" s="1">
        <v>22</v>
      </c>
      <c r="K2944" t="s">
        <v>21</v>
      </c>
      <c r="L2944" t="s">
        <v>14</v>
      </c>
      <c r="M2944" t="s">
        <v>15</v>
      </c>
      <c r="N2944" s="1">
        <f xml:space="preserve"> ROUND((1 - _xlfn.PERCENTRANK.INC(customers[days_since_last_purchase],customers[[#This Row],[days_since_last_purchase]]))*4 +1,0)</f>
        <v>4</v>
      </c>
      <c r="O2944" s="1">
        <f>ROUND(_xlfn.PERCENTRANK.INC(customers[total_orders],customers[[#This Row],[total_orders]])*4+1,0)</f>
        <v>1</v>
      </c>
      <c r="P2944" s="1">
        <f>ROUND(_xlfn.PERCENTRANK.INC(customers[total_spend_usd],customers[[#This Row],[total_spend_usd]])*4+1,0)</f>
        <v>1</v>
      </c>
      <c r="Q2944" s="1">
        <v>411</v>
      </c>
      <c r="R2944" s="1" t="str">
        <f>_xlfn.XLOOKUP(Q2944,RFM[RFM Score],RFM[Client Segmentation])</f>
        <v>New Customer</v>
      </c>
    </row>
    <row r="2945" spans="1:18" x14ac:dyDescent="0.3">
      <c r="A2945" t="s">
        <v>2997</v>
      </c>
      <c r="B2945" t="s">
        <v>43</v>
      </c>
      <c r="C2945">
        <v>42</v>
      </c>
      <c r="D2945" t="s">
        <v>8068</v>
      </c>
      <c r="E2945" t="s">
        <v>8087</v>
      </c>
      <c r="F2945" t="s">
        <v>17</v>
      </c>
      <c r="G2945">
        <v>13</v>
      </c>
      <c r="H2945" s="1">
        <v>13355</v>
      </c>
      <c r="I2945">
        <v>198434</v>
      </c>
      <c r="J2945" s="1">
        <v>27</v>
      </c>
      <c r="K2945" t="s">
        <v>98</v>
      </c>
      <c r="L2945" t="s">
        <v>19</v>
      </c>
      <c r="M2945" t="s">
        <v>23</v>
      </c>
      <c r="N2945" s="1">
        <f xml:space="preserve"> ROUND((1 - _xlfn.PERCENTRANK.INC(customers[days_since_last_purchase],customers[[#This Row],[days_since_last_purchase]]))*4 +1,0)</f>
        <v>4</v>
      </c>
      <c r="O2945" s="1">
        <f>ROUND(_xlfn.PERCENTRANK.INC(customers[total_orders],customers[[#This Row],[total_orders]])*4+1,0)</f>
        <v>3</v>
      </c>
      <c r="P2945" s="1">
        <f>ROUND(_xlfn.PERCENTRANK.INC(customers[total_spend_usd],customers[[#This Row],[total_spend_usd]])*4+1,0)</f>
        <v>4</v>
      </c>
      <c r="Q2945" s="1">
        <v>434</v>
      </c>
      <c r="R2945" s="1" t="str">
        <f>_xlfn.XLOOKUP(Q2945,RFM[RFM Score],RFM[Client Segmentation])</f>
        <v>Need Attention</v>
      </c>
    </row>
    <row r="2946" spans="1:18" x14ac:dyDescent="0.3">
      <c r="A2946" t="s">
        <v>2998</v>
      </c>
      <c r="B2946" t="s">
        <v>107</v>
      </c>
      <c r="C2946">
        <v>32</v>
      </c>
      <c r="D2946" t="s">
        <v>8070</v>
      </c>
      <c r="E2946" t="s">
        <v>8087</v>
      </c>
      <c r="F2946" t="s">
        <v>17</v>
      </c>
      <c r="G2946">
        <v>6</v>
      </c>
      <c r="H2946" s="1">
        <v>564</v>
      </c>
      <c r="I2946">
        <v>31481</v>
      </c>
      <c r="J2946" s="1">
        <v>27</v>
      </c>
      <c r="K2946" t="s">
        <v>31</v>
      </c>
      <c r="L2946" t="s">
        <v>14</v>
      </c>
      <c r="M2946" t="s">
        <v>15</v>
      </c>
      <c r="N2946" s="1">
        <f xml:space="preserve"> ROUND((1 - _xlfn.PERCENTRANK.INC(customers[days_since_last_purchase],customers[[#This Row],[days_since_last_purchase]]))*4 +1,0)</f>
        <v>4</v>
      </c>
      <c r="O2946" s="1">
        <f>ROUND(_xlfn.PERCENTRANK.INC(customers[total_orders],customers[[#This Row],[total_orders]])*4+1,0)</f>
        <v>2</v>
      </c>
      <c r="P2946" s="1">
        <f>ROUND(_xlfn.PERCENTRANK.INC(customers[total_spend_usd],customers[[#This Row],[total_spend_usd]])*4+1,0)</f>
        <v>2</v>
      </c>
      <c r="Q2946" s="1">
        <v>422</v>
      </c>
      <c r="R2946" s="1" t="str">
        <f>_xlfn.XLOOKUP(Q2946,RFM[RFM Score],RFM[Client Segmentation])</f>
        <v>New Customer</v>
      </c>
    </row>
    <row r="2947" spans="1:18" x14ac:dyDescent="0.3">
      <c r="A2947" t="s">
        <v>2999</v>
      </c>
      <c r="B2947" t="s">
        <v>27</v>
      </c>
      <c r="C2947">
        <v>45</v>
      </c>
      <c r="D2947" t="s">
        <v>8071</v>
      </c>
      <c r="E2947" t="s">
        <v>8086</v>
      </c>
      <c r="F2947" t="s">
        <v>12</v>
      </c>
      <c r="G2947">
        <v>1</v>
      </c>
      <c r="H2947" s="1">
        <v>16633</v>
      </c>
      <c r="I2947">
        <v>16649</v>
      </c>
      <c r="J2947" s="1">
        <v>48</v>
      </c>
      <c r="K2947" t="s">
        <v>44</v>
      </c>
      <c r="L2947" t="s">
        <v>19</v>
      </c>
      <c r="M2947" t="s">
        <v>23</v>
      </c>
      <c r="N2947" s="1">
        <f xml:space="preserve"> ROUND((1 - _xlfn.PERCENTRANK.INC(customers[days_since_last_purchase],customers[[#This Row],[days_since_last_purchase]]))*4 +1,0)</f>
        <v>3</v>
      </c>
      <c r="O2947" s="1">
        <f>ROUND(_xlfn.PERCENTRANK.INC(customers[total_orders],customers[[#This Row],[total_orders]])*4+1,0)</f>
        <v>1</v>
      </c>
      <c r="P2947" s="1">
        <f>ROUND(_xlfn.PERCENTRANK.INC(customers[total_spend_usd],customers[[#This Row],[total_spend_usd]])*4+1,0)</f>
        <v>2</v>
      </c>
      <c r="Q2947" s="1">
        <v>312</v>
      </c>
      <c r="R2947" s="1" t="str">
        <f>_xlfn.XLOOKUP(Q2947,RFM[RFM Score],RFM[Client Segmentation])</f>
        <v>About To Sleep</v>
      </c>
    </row>
    <row r="2948" spans="1:18" x14ac:dyDescent="0.3">
      <c r="A2948" t="s">
        <v>3000</v>
      </c>
      <c r="B2948" t="s">
        <v>33</v>
      </c>
      <c r="C2948">
        <v>55</v>
      </c>
      <c r="D2948" t="s">
        <v>8072</v>
      </c>
      <c r="E2948" t="s">
        <v>8084</v>
      </c>
      <c r="F2948" t="s">
        <v>12</v>
      </c>
      <c r="G2948">
        <v>4</v>
      </c>
      <c r="H2948" s="1">
        <v>806</v>
      </c>
      <c r="I2948">
        <v>36223</v>
      </c>
      <c r="J2948" s="1">
        <v>156</v>
      </c>
      <c r="K2948" t="s">
        <v>25</v>
      </c>
      <c r="L2948" t="s">
        <v>14</v>
      </c>
      <c r="M2948" t="s">
        <v>15</v>
      </c>
      <c r="N2948" s="1">
        <f xml:space="preserve"> ROUND((1 - _xlfn.PERCENTRANK.INC(customers[days_since_last_purchase],customers[[#This Row],[days_since_last_purchase]]))*4 +1,0)</f>
        <v>1</v>
      </c>
      <c r="O2948" s="1">
        <f>ROUND(_xlfn.PERCENTRANK.INC(customers[total_orders],customers[[#This Row],[total_orders]])*4+1,0)</f>
        <v>2</v>
      </c>
      <c r="P2948" s="1">
        <f>ROUND(_xlfn.PERCENTRANK.INC(customers[total_spend_usd],customers[[#This Row],[total_spend_usd]])*4+1,0)</f>
        <v>2</v>
      </c>
      <c r="Q2948" s="1">
        <v>122</v>
      </c>
      <c r="R2948" s="1" t="str">
        <f>_xlfn.XLOOKUP(Q2948,RFM[RFM Score],RFM[Client Segmentation])</f>
        <v>Hibernating</v>
      </c>
    </row>
    <row r="2949" spans="1:18" x14ac:dyDescent="0.3">
      <c r="A2949" t="s">
        <v>3001</v>
      </c>
      <c r="B2949" t="s">
        <v>11</v>
      </c>
      <c r="C2949">
        <v>31</v>
      </c>
      <c r="D2949" t="s">
        <v>8070</v>
      </c>
      <c r="E2949" t="s">
        <v>8087</v>
      </c>
      <c r="F2949" t="s">
        <v>12</v>
      </c>
      <c r="G2949">
        <v>22</v>
      </c>
      <c r="H2949" s="1">
        <v>1749</v>
      </c>
      <c r="I2949">
        <v>38068</v>
      </c>
      <c r="J2949" s="1">
        <v>0</v>
      </c>
      <c r="K2949" t="s">
        <v>18</v>
      </c>
      <c r="L2949" t="s">
        <v>34</v>
      </c>
      <c r="M2949" t="s">
        <v>23</v>
      </c>
      <c r="N2949" s="1">
        <f xml:space="preserve"> ROUND((1 - _xlfn.PERCENTRANK.INC(customers[days_since_last_purchase],customers[[#This Row],[days_since_last_purchase]]))*4 +1,0)</f>
        <v>5</v>
      </c>
      <c r="O2949" s="1">
        <f>ROUND(_xlfn.PERCENTRANK.INC(customers[total_orders],customers[[#This Row],[total_orders]])*4+1,0)</f>
        <v>4</v>
      </c>
      <c r="P2949" s="1">
        <f>ROUND(_xlfn.PERCENTRANK.INC(customers[total_spend_usd],customers[[#This Row],[total_spend_usd]])*4+1,0)</f>
        <v>2</v>
      </c>
      <c r="Q2949" s="1">
        <v>542</v>
      </c>
      <c r="R2949" s="1" t="str">
        <f>_xlfn.XLOOKUP(Q2949,RFM[RFM Score],RFM[Client Segmentation])</f>
        <v>Potential Loyalist</v>
      </c>
    </row>
    <row r="2950" spans="1:18" x14ac:dyDescent="0.3">
      <c r="A2950" t="s">
        <v>3002</v>
      </c>
      <c r="B2950" t="s">
        <v>11</v>
      </c>
      <c r="C2950">
        <v>36</v>
      </c>
      <c r="D2950" t="s">
        <v>8068</v>
      </c>
      <c r="E2950" t="s">
        <v>8084</v>
      </c>
      <c r="F2950" t="s">
        <v>17</v>
      </c>
      <c r="G2950">
        <v>3</v>
      </c>
      <c r="H2950" s="1">
        <v>4913</v>
      </c>
      <c r="I2950">
        <v>15187</v>
      </c>
      <c r="J2950" s="1">
        <v>73</v>
      </c>
      <c r="K2950" t="s">
        <v>28</v>
      </c>
      <c r="L2950" t="s">
        <v>34</v>
      </c>
      <c r="M2950" t="s">
        <v>23</v>
      </c>
      <c r="N2950" s="1">
        <f xml:space="preserve"> ROUND((1 - _xlfn.PERCENTRANK.INC(customers[days_since_last_purchase],customers[[#This Row],[days_since_last_purchase]]))*4 +1,0)</f>
        <v>2</v>
      </c>
      <c r="O2950" s="1">
        <f>ROUND(_xlfn.PERCENTRANK.INC(customers[total_orders],customers[[#This Row],[total_orders]])*4+1,0)</f>
        <v>1</v>
      </c>
      <c r="P2950" s="1">
        <f>ROUND(_xlfn.PERCENTRANK.INC(customers[total_spend_usd],customers[[#This Row],[total_spend_usd]])*4+1,0)</f>
        <v>2</v>
      </c>
      <c r="Q2950" s="1">
        <v>212</v>
      </c>
      <c r="R2950" s="1" t="str">
        <f>_xlfn.XLOOKUP(Q2950,RFM[RFM Score],RFM[Client Segmentation])</f>
        <v>Hibernating</v>
      </c>
    </row>
    <row r="2951" spans="1:18" x14ac:dyDescent="0.3">
      <c r="A2951" t="s">
        <v>3003</v>
      </c>
      <c r="B2951" t="s">
        <v>11</v>
      </c>
      <c r="C2951">
        <v>36</v>
      </c>
      <c r="D2951" t="s">
        <v>8068</v>
      </c>
      <c r="E2951" t="s">
        <v>8087</v>
      </c>
      <c r="F2951" t="s">
        <v>17</v>
      </c>
      <c r="G2951">
        <v>5</v>
      </c>
      <c r="H2951" s="1">
        <v>24049</v>
      </c>
      <c r="I2951">
        <v>128319</v>
      </c>
      <c r="J2951" s="1">
        <v>10</v>
      </c>
      <c r="K2951" t="s">
        <v>28</v>
      </c>
      <c r="L2951" t="s">
        <v>14</v>
      </c>
      <c r="M2951" t="s">
        <v>23</v>
      </c>
      <c r="N2951" s="1">
        <f xml:space="preserve"> ROUND((1 - _xlfn.PERCENTRANK.INC(customers[days_since_last_purchase],customers[[#This Row],[days_since_last_purchase]]))*4 +1,0)</f>
        <v>4</v>
      </c>
      <c r="O2951" s="1">
        <f>ROUND(_xlfn.PERCENTRANK.INC(customers[total_orders],customers[[#This Row],[total_orders]])*4+1,0)</f>
        <v>2</v>
      </c>
      <c r="P2951" s="1">
        <f>ROUND(_xlfn.PERCENTRANK.INC(customers[total_spend_usd],customers[[#This Row],[total_spend_usd]])*4+1,0)</f>
        <v>4</v>
      </c>
      <c r="Q2951" s="1">
        <v>424</v>
      </c>
      <c r="R2951" s="1" t="str">
        <f>_xlfn.XLOOKUP(Q2951,RFM[RFM Score],RFM[Client Segmentation])</f>
        <v>Promising</v>
      </c>
    </row>
    <row r="2952" spans="1:18" x14ac:dyDescent="0.3">
      <c r="A2952" t="s">
        <v>3004</v>
      </c>
      <c r="B2952" t="s">
        <v>49</v>
      </c>
      <c r="C2952">
        <v>18</v>
      </c>
      <c r="D2952" t="s">
        <v>8069</v>
      </c>
      <c r="E2952" t="s">
        <v>8084</v>
      </c>
      <c r="F2952" t="s">
        <v>17</v>
      </c>
      <c r="G2952">
        <v>7</v>
      </c>
      <c r="H2952" s="1">
        <v>562</v>
      </c>
      <c r="I2952">
        <v>41357</v>
      </c>
      <c r="J2952" s="1">
        <v>52</v>
      </c>
      <c r="K2952" t="s">
        <v>40</v>
      </c>
      <c r="L2952" t="s">
        <v>19</v>
      </c>
      <c r="M2952" t="s">
        <v>15</v>
      </c>
      <c r="N2952" s="1">
        <f xml:space="preserve"> ROUND((1 - _xlfn.PERCENTRANK.INC(customers[days_since_last_purchase],customers[[#This Row],[days_since_last_purchase]]))*4 +1,0)</f>
        <v>3</v>
      </c>
      <c r="O2952" s="1">
        <f>ROUND(_xlfn.PERCENTRANK.INC(customers[total_orders],customers[[#This Row],[total_orders]])*4+1,0)</f>
        <v>2</v>
      </c>
      <c r="P2952" s="1">
        <f>ROUND(_xlfn.PERCENTRANK.INC(customers[total_spend_usd],customers[[#This Row],[total_spend_usd]])*4+1,0)</f>
        <v>2</v>
      </c>
      <c r="Q2952" s="1">
        <v>322</v>
      </c>
      <c r="R2952" s="1" t="str">
        <f>_xlfn.XLOOKUP(Q2952,RFM[RFM Score],RFM[Client Segmentation])</f>
        <v>Hibernating</v>
      </c>
    </row>
    <row r="2953" spans="1:18" x14ac:dyDescent="0.3">
      <c r="A2953" t="s">
        <v>3005</v>
      </c>
      <c r="B2953" t="s">
        <v>27</v>
      </c>
      <c r="C2953">
        <v>37</v>
      </c>
      <c r="D2953" t="s">
        <v>8068</v>
      </c>
      <c r="E2953" t="s">
        <v>8087</v>
      </c>
      <c r="F2953" t="s">
        <v>17</v>
      </c>
      <c r="G2953">
        <v>4</v>
      </c>
      <c r="H2953" s="1">
        <v>8374</v>
      </c>
      <c r="I2953">
        <v>37913</v>
      </c>
      <c r="J2953" s="1">
        <v>5</v>
      </c>
      <c r="K2953" t="s">
        <v>25</v>
      </c>
      <c r="L2953" t="s">
        <v>34</v>
      </c>
      <c r="M2953" t="s">
        <v>23</v>
      </c>
      <c r="N2953" s="1">
        <f xml:space="preserve"> ROUND((1 - _xlfn.PERCENTRANK.INC(customers[days_since_last_purchase],customers[[#This Row],[days_since_last_purchase]]))*4 +1,0)</f>
        <v>5</v>
      </c>
      <c r="O2953" s="1">
        <f>ROUND(_xlfn.PERCENTRANK.INC(customers[total_orders],customers[[#This Row],[total_orders]])*4+1,0)</f>
        <v>2</v>
      </c>
      <c r="P2953" s="1">
        <f>ROUND(_xlfn.PERCENTRANK.INC(customers[total_spend_usd],customers[[#This Row],[total_spend_usd]])*4+1,0)</f>
        <v>2</v>
      </c>
      <c r="Q2953" s="1">
        <v>522</v>
      </c>
      <c r="R2953" s="1" t="str">
        <f>_xlfn.XLOOKUP(Q2953,RFM[RFM Score],RFM[Client Segmentation])</f>
        <v>Promising</v>
      </c>
    </row>
    <row r="2954" spans="1:18" x14ac:dyDescent="0.3">
      <c r="A2954" t="s">
        <v>3006</v>
      </c>
      <c r="B2954" t="s">
        <v>11</v>
      </c>
      <c r="C2954">
        <v>34</v>
      </c>
      <c r="D2954" t="s">
        <v>8070</v>
      </c>
      <c r="E2954" t="s">
        <v>8087</v>
      </c>
      <c r="F2954" t="s">
        <v>17</v>
      </c>
      <c r="G2954">
        <v>27</v>
      </c>
      <c r="H2954" s="1">
        <v>2325</v>
      </c>
      <c r="I2954">
        <v>54758</v>
      </c>
      <c r="J2954" s="1">
        <v>92</v>
      </c>
      <c r="K2954" t="s">
        <v>25</v>
      </c>
      <c r="L2954" t="s">
        <v>34</v>
      </c>
      <c r="M2954" t="s">
        <v>15</v>
      </c>
      <c r="N2954" s="1">
        <f xml:space="preserve"> ROUND((1 - _xlfn.PERCENTRANK.INC(customers[days_since_last_purchase],customers[[#This Row],[days_since_last_purchase]]))*4 +1,0)</f>
        <v>2</v>
      </c>
      <c r="O2954" s="1">
        <f>ROUND(_xlfn.PERCENTRANK.INC(customers[total_orders],customers[[#This Row],[total_orders]])*4+1,0)</f>
        <v>4</v>
      </c>
      <c r="P2954" s="1">
        <f>ROUND(_xlfn.PERCENTRANK.INC(customers[total_spend_usd],customers[[#This Row],[total_spend_usd]])*4+1,0)</f>
        <v>3</v>
      </c>
      <c r="Q2954" s="1">
        <v>243</v>
      </c>
      <c r="R2954" s="1" t="str">
        <f>_xlfn.XLOOKUP(Q2954,RFM[RFM Score],RFM[Client Segmentation])</f>
        <v>At Risk</v>
      </c>
    </row>
    <row r="2955" spans="1:18" x14ac:dyDescent="0.3">
      <c r="A2955" t="s">
        <v>3007</v>
      </c>
      <c r="B2955" t="s">
        <v>107</v>
      </c>
      <c r="C2955">
        <v>40</v>
      </c>
      <c r="D2955" t="s">
        <v>8068</v>
      </c>
      <c r="E2955" t="s">
        <v>8084</v>
      </c>
      <c r="F2955" t="s">
        <v>12</v>
      </c>
      <c r="G2955">
        <v>7</v>
      </c>
      <c r="H2955" s="1">
        <v>16038</v>
      </c>
      <c r="I2955">
        <v>121978</v>
      </c>
      <c r="J2955" s="1">
        <v>77</v>
      </c>
      <c r="K2955" t="s">
        <v>18</v>
      </c>
      <c r="L2955" t="s">
        <v>45</v>
      </c>
      <c r="M2955" t="s">
        <v>23</v>
      </c>
      <c r="N2955" s="1">
        <f xml:space="preserve"> ROUND((1 - _xlfn.PERCENTRANK.INC(customers[days_since_last_purchase],customers[[#This Row],[days_since_last_purchase]]))*4 +1,0)</f>
        <v>2</v>
      </c>
      <c r="O2955" s="1">
        <f>ROUND(_xlfn.PERCENTRANK.INC(customers[total_orders],customers[[#This Row],[total_orders]])*4+1,0)</f>
        <v>2</v>
      </c>
      <c r="P2955" s="1">
        <f>ROUND(_xlfn.PERCENTRANK.INC(customers[total_spend_usd],customers[[#This Row],[total_spend_usd]])*4+1,0)</f>
        <v>4</v>
      </c>
      <c r="Q2955" s="1">
        <v>224</v>
      </c>
      <c r="R2955" s="1" t="str">
        <f>_xlfn.XLOOKUP(Q2955,RFM[RFM Score],RFM[Client Segmentation])</f>
        <v>At Risk</v>
      </c>
    </row>
    <row r="2956" spans="1:18" x14ac:dyDescent="0.3">
      <c r="A2956" t="s">
        <v>3008</v>
      </c>
      <c r="B2956" t="s">
        <v>61</v>
      </c>
      <c r="C2956">
        <v>35</v>
      </c>
      <c r="D2956" t="s">
        <v>8068</v>
      </c>
      <c r="E2956" t="s">
        <v>8084</v>
      </c>
      <c r="F2956" t="s">
        <v>17</v>
      </c>
      <c r="G2956">
        <v>5</v>
      </c>
      <c r="H2956" s="1">
        <v>7423</v>
      </c>
      <c r="I2956">
        <v>39832</v>
      </c>
      <c r="J2956" s="1">
        <v>13</v>
      </c>
      <c r="K2956" t="s">
        <v>44</v>
      </c>
      <c r="L2956" t="s">
        <v>14</v>
      </c>
      <c r="M2956" t="s">
        <v>23</v>
      </c>
      <c r="N2956" s="1">
        <f xml:space="preserve"> ROUND((1 - _xlfn.PERCENTRANK.INC(customers[days_since_last_purchase],customers[[#This Row],[days_since_last_purchase]]))*4 +1,0)</f>
        <v>4</v>
      </c>
      <c r="O2956" s="1">
        <f>ROUND(_xlfn.PERCENTRANK.INC(customers[total_orders],customers[[#This Row],[total_orders]])*4+1,0)</f>
        <v>2</v>
      </c>
      <c r="P2956" s="1">
        <f>ROUND(_xlfn.PERCENTRANK.INC(customers[total_spend_usd],customers[[#This Row],[total_spend_usd]])*4+1,0)</f>
        <v>2</v>
      </c>
      <c r="Q2956" s="1">
        <v>422</v>
      </c>
      <c r="R2956" s="1" t="str">
        <f>_xlfn.XLOOKUP(Q2956,RFM[RFM Score],RFM[Client Segmentation])</f>
        <v>New Customer</v>
      </c>
    </row>
    <row r="2957" spans="1:18" x14ac:dyDescent="0.3">
      <c r="A2957" t="s">
        <v>3009</v>
      </c>
      <c r="B2957" t="s">
        <v>68</v>
      </c>
      <c r="C2957">
        <v>37</v>
      </c>
      <c r="D2957" t="s">
        <v>8068</v>
      </c>
      <c r="E2957" t="s">
        <v>8084</v>
      </c>
      <c r="F2957" t="s">
        <v>17</v>
      </c>
      <c r="G2957">
        <v>14</v>
      </c>
      <c r="H2957" s="1">
        <v>12308</v>
      </c>
      <c r="I2957">
        <v>152969</v>
      </c>
      <c r="J2957" s="1">
        <v>34</v>
      </c>
      <c r="K2957" t="s">
        <v>25</v>
      </c>
      <c r="L2957" t="s">
        <v>19</v>
      </c>
      <c r="M2957" t="s">
        <v>15</v>
      </c>
      <c r="N2957" s="1">
        <f xml:space="preserve"> ROUND((1 - _xlfn.PERCENTRANK.INC(customers[days_since_last_purchase],customers[[#This Row],[days_since_last_purchase]]))*4 +1,0)</f>
        <v>3</v>
      </c>
      <c r="O2957" s="1">
        <f>ROUND(_xlfn.PERCENTRANK.INC(customers[total_orders],customers[[#This Row],[total_orders]])*4+1,0)</f>
        <v>3</v>
      </c>
      <c r="P2957" s="1">
        <f>ROUND(_xlfn.PERCENTRANK.INC(customers[total_spend_usd],customers[[#This Row],[total_spend_usd]])*4+1,0)</f>
        <v>4</v>
      </c>
      <c r="Q2957" s="1">
        <v>334</v>
      </c>
      <c r="R2957" s="1" t="str">
        <f>_xlfn.XLOOKUP(Q2957,RFM[RFM Score],RFM[Client Segmentation])</f>
        <v>Need Attention</v>
      </c>
    </row>
    <row r="2958" spans="1:18" x14ac:dyDescent="0.3">
      <c r="A2958" t="s">
        <v>3010</v>
      </c>
      <c r="B2958" t="s">
        <v>27</v>
      </c>
      <c r="C2958">
        <v>18</v>
      </c>
      <c r="D2958" t="s">
        <v>8069</v>
      </c>
      <c r="E2958" t="s">
        <v>8084</v>
      </c>
      <c r="F2958" t="s">
        <v>17</v>
      </c>
      <c r="G2958">
        <v>2</v>
      </c>
      <c r="H2958" s="1">
        <v>9507</v>
      </c>
      <c r="I2958">
        <v>16506</v>
      </c>
      <c r="J2958" s="1">
        <v>42</v>
      </c>
      <c r="K2958" t="s">
        <v>98</v>
      </c>
      <c r="L2958" t="s">
        <v>34</v>
      </c>
      <c r="M2958" t="s">
        <v>15</v>
      </c>
      <c r="N2958" s="1">
        <f xml:space="preserve"> ROUND((1 - _xlfn.PERCENTRANK.INC(customers[days_since_last_purchase],customers[[#This Row],[days_since_last_purchase]]))*4 +1,0)</f>
        <v>3</v>
      </c>
      <c r="O2958" s="1">
        <f>ROUND(_xlfn.PERCENTRANK.INC(customers[total_orders],customers[[#This Row],[total_orders]])*4+1,0)</f>
        <v>1</v>
      </c>
      <c r="P2958" s="1">
        <f>ROUND(_xlfn.PERCENTRANK.INC(customers[total_spend_usd],customers[[#This Row],[total_spend_usd]])*4+1,0)</f>
        <v>2</v>
      </c>
      <c r="Q2958" s="1">
        <v>312</v>
      </c>
      <c r="R2958" s="1" t="str">
        <f>_xlfn.XLOOKUP(Q2958,RFM[RFM Score],RFM[Client Segmentation])</f>
        <v>About To Sleep</v>
      </c>
    </row>
    <row r="2959" spans="1:18" x14ac:dyDescent="0.3">
      <c r="A2959" t="s">
        <v>3011</v>
      </c>
      <c r="B2959" t="s">
        <v>11</v>
      </c>
      <c r="C2959">
        <v>35</v>
      </c>
      <c r="D2959" t="s">
        <v>8068</v>
      </c>
      <c r="E2959" t="s">
        <v>8087</v>
      </c>
      <c r="F2959" t="s">
        <v>12</v>
      </c>
      <c r="G2959">
        <v>7</v>
      </c>
      <c r="H2959" s="1">
        <v>4394</v>
      </c>
      <c r="I2959">
        <v>28456</v>
      </c>
      <c r="J2959" s="1">
        <v>39</v>
      </c>
      <c r="K2959" t="s">
        <v>25</v>
      </c>
      <c r="L2959" t="s">
        <v>45</v>
      </c>
      <c r="M2959" t="s">
        <v>23</v>
      </c>
      <c r="N2959" s="1">
        <f xml:space="preserve"> ROUND((1 - _xlfn.PERCENTRANK.INC(customers[days_since_last_purchase],customers[[#This Row],[days_since_last_purchase]]))*4 +1,0)</f>
        <v>3</v>
      </c>
      <c r="O2959" s="1">
        <f>ROUND(_xlfn.PERCENTRANK.INC(customers[total_orders],customers[[#This Row],[total_orders]])*4+1,0)</f>
        <v>2</v>
      </c>
      <c r="P2959" s="1">
        <f>ROUND(_xlfn.PERCENTRANK.INC(customers[total_spend_usd],customers[[#This Row],[total_spend_usd]])*4+1,0)</f>
        <v>2</v>
      </c>
      <c r="Q2959" s="1">
        <v>322</v>
      </c>
      <c r="R2959" s="1" t="str">
        <f>_xlfn.XLOOKUP(Q2959,RFM[RFM Score],RFM[Client Segmentation])</f>
        <v>Hibernating</v>
      </c>
    </row>
    <row r="2960" spans="1:18" x14ac:dyDescent="0.3">
      <c r="A2960" t="s">
        <v>3012</v>
      </c>
      <c r="B2960" t="s">
        <v>30</v>
      </c>
      <c r="C2960">
        <v>30</v>
      </c>
      <c r="D2960" t="s">
        <v>8070</v>
      </c>
      <c r="E2960" t="s">
        <v>8084</v>
      </c>
      <c r="F2960" t="s">
        <v>12</v>
      </c>
      <c r="G2960">
        <v>28</v>
      </c>
      <c r="H2960" s="1">
        <v>13584</v>
      </c>
      <c r="I2960">
        <v>33672</v>
      </c>
      <c r="J2960" s="1">
        <v>5</v>
      </c>
      <c r="K2960" t="s">
        <v>25</v>
      </c>
      <c r="L2960" t="s">
        <v>47</v>
      </c>
      <c r="M2960" t="s">
        <v>15</v>
      </c>
      <c r="N2960" s="1">
        <f xml:space="preserve"> ROUND((1 - _xlfn.PERCENTRANK.INC(customers[days_since_last_purchase],customers[[#This Row],[days_since_last_purchase]]))*4 +1,0)</f>
        <v>5</v>
      </c>
      <c r="O2960" s="1">
        <f>ROUND(_xlfn.PERCENTRANK.INC(customers[total_orders],customers[[#This Row],[total_orders]])*4+1,0)</f>
        <v>4</v>
      </c>
      <c r="P2960" s="1">
        <f>ROUND(_xlfn.PERCENTRANK.INC(customers[total_spend_usd],customers[[#This Row],[total_spend_usd]])*4+1,0)</f>
        <v>2</v>
      </c>
      <c r="Q2960" s="1">
        <v>542</v>
      </c>
      <c r="R2960" s="1" t="str">
        <f>_xlfn.XLOOKUP(Q2960,RFM[RFM Score],RFM[Client Segmentation])</f>
        <v>Potential Loyalist</v>
      </c>
    </row>
    <row r="2961" spans="1:18" x14ac:dyDescent="0.3">
      <c r="A2961" t="s">
        <v>3013</v>
      </c>
      <c r="B2961" t="s">
        <v>27</v>
      </c>
      <c r="C2961">
        <v>53</v>
      </c>
      <c r="D2961" t="s">
        <v>8071</v>
      </c>
      <c r="E2961" t="s">
        <v>8084</v>
      </c>
      <c r="F2961" t="s">
        <v>12</v>
      </c>
      <c r="G2961">
        <v>6</v>
      </c>
      <c r="H2961" s="1">
        <v>3878</v>
      </c>
      <c r="I2961">
        <v>23971</v>
      </c>
      <c r="J2961" s="1">
        <v>67</v>
      </c>
      <c r="K2961" t="s">
        <v>25</v>
      </c>
      <c r="L2961" t="s">
        <v>14</v>
      </c>
      <c r="M2961" t="s">
        <v>15</v>
      </c>
      <c r="N2961" s="1">
        <f xml:space="preserve"> ROUND((1 - _xlfn.PERCENTRANK.INC(customers[days_since_last_purchase],customers[[#This Row],[days_since_last_purchase]]))*4 +1,0)</f>
        <v>2</v>
      </c>
      <c r="O2961" s="1">
        <f>ROUND(_xlfn.PERCENTRANK.INC(customers[total_orders],customers[[#This Row],[total_orders]])*4+1,0)</f>
        <v>2</v>
      </c>
      <c r="P2961" s="1">
        <f>ROUND(_xlfn.PERCENTRANK.INC(customers[total_spend_usd],customers[[#This Row],[total_spend_usd]])*4+1,0)</f>
        <v>2</v>
      </c>
      <c r="Q2961" s="1">
        <v>222</v>
      </c>
      <c r="R2961" s="1" t="str">
        <f>_xlfn.XLOOKUP(Q2961,RFM[RFM Score],RFM[Client Segmentation])</f>
        <v>Hibernating</v>
      </c>
    </row>
    <row r="2962" spans="1:18" x14ac:dyDescent="0.3">
      <c r="A2962" t="s">
        <v>3014</v>
      </c>
      <c r="B2962" t="s">
        <v>11</v>
      </c>
      <c r="C2962">
        <v>33</v>
      </c>
      <c r="D2962" t="s">
        <v>8070</v>
      </c>
      <c r="E2962" t="s">
        <v>8084</v>
      </c>
      <c r="F2962" t="s">
        <v>17</v>
      </c>
      <c r="G2962">
        <v>2</v>
      </c>
      <c r="H2962" s="1">
        <v>4532</v>
      </c>
      <c r="I2962">
        <v>928</v>
      </c>
      <c r="J2962" s="1">
        <v>4</v>
      </c>
      <c r="K2962" t="s">
        <v>13</v>
      </c>
      <c r="L2962" t="s">
        <v>19</v>
      </c>
      <c r="M2962" t="s">
        <v>15</v>
      </c>
      <c r="N2962" s="1">
        <f xml:space="preserve"> ROUND((1 - _xlfn.PERCENTRANK.INC(customers[days_since_last_purchase],customers[[#This Row],[days_since_last_purchase]]))*4 +1,0)</f>
        <v>5</v>
      </c>
      <c r="O2962" s="1">
        <f>ROUND(_xlfn.PERCENTRANK.INC(customers[total_orders],customers[[#This Row],[total_orders]])*4+1,0)</f>
        <v>1</v>
      </c>
      <c r="P2962" s="1">
        <f>ROUND(_xlfn.PERCENTRANK.INC(customers[total_spend_usd],customers[[#This Row],[total_spend_usd]])*4+1,0)</f>
        <v>1</v>
      </c>
      <c r="Q2962" s="1">
        <v>511</v>
      </c>
      <c r="R2962" s="1" t="str">
        <f>_xlfn.XLOOKUP(Q2962,RFM[RFM Score],RFM[Client Segmentation])</f>
        <v>New Customer</v>
      </c>
    </row>
    <row r="2963" spans="1:18" x14ac:dyDescent="0.3">
      <c r="A2963" t="s">
        <v>3015</v>
      </c>
      <c r="B2963" t="s">
        <v>51</v>
      </c>
      <c r="C2963">
        <v>40</v>
      </c>
      <c r="D2963" t="s">
        <v>8068</v>
      </c>
      <c r="E2963" t="s">
        <v>8084</v>
      </c>
      <c r="F2963" t="s">
        <v>17</v>
      </c>
      <c r="G2963">
        <v>5</v>
      </c>
      <c r="H2963" s="1">
        <v>5515</v>
      </c>
      <c r="I2963">
        <v>27114</v>
      </c>
      <c r="J2963" s="1">
        <v>72</v>
      </c>
      <c r="K2963" t="s">
        <v>98</v>
      </c>
      <c r="L2963" t="s">
        <v>14</v>
      </c>
      <c r="M2963" t="s">
        <v>23</v>
      </c>
      <c r="N2963" s="1">
        <f xml:space="preserve"> ROUND((1 - _xlfn.PERCENTRANK.INC(customers[days_since_last_purchase],customers[[#This Row],[days_since_last_purchase]]))*4 +1,0)</f>
        <v>2</v>
      </c>
      <c r="O2963" s="1">
        <f>ROUND(_xlfn.PERCENTRANK.INC(customers[total_orders],customers[[#This Row],[total_orders]])*4+1,0)</f>
        <v>2</v>
      </c>
      <c r="P2963" s="1">
        <f>ROUND(_xlfn.PERCENTRANK.INC(customers[total_spend_usd],customers[[#This Row],[total_spend_usd]])*4+1,0)</f>
        <v>2</v>
      </c>
      <c r="Q2963" s="1">
        <v>222</v>
      </c>
      <c r="R2963" s="1" t="str">
        <f>_xlfn.XLOOKUP(Q2963,RFM[RFM Score],RFM[Client Segmentation])</f>
        <v>Hibernating</v>
      </c>
    </row>
    <row r="2964" spans="1:18" x14ac:dyDescent="0.3">
      <c r="A2964" t="s">
        <v>3016</v>
      </c>
      <c r="B2964" t="s">
        <v>51</v>
      </c>
      <c r="C2964">
        <v>44</v>
      </c>
      <c r="D2964" t="s">
        <v>8068</v>
      </c>
      <c r="E2964" t="s">
        <v>8087</v>
      </c>
      <c r="F2964" t="s">
        <v>12</v>
      </c>
      <c r="G2964">
        <v>73</v>
      </c>
      <c r="H2964" s="1">
        <v>6677</v>
      </c>
      <c r="I2964">
        <v>466656</v>
      </c>
      <c r="J2964" s="1">
        <v>179</v>
      </c>
      <c r="K2964" t="s">
        <v>31</v>
      </c>
      <c r="L2964" t="s">
        <v>47</v>
      </c>
      <c r="M2964" t="s">
        <v>15</v>
      </c>
      <c r="N2964" s="1">
        <f xml:space="preserve"> ROUND((1 - _xlfn.PERCENTRANK.INC(customers[days_since_last_purchase],customers[[#This Row],[days_since_last_purchase]]))*4 +1,0)</f>
        <v>1</v>
      </c>
      <c r="O2964" s="1">
        <f>ROUND(_xlfn.PERCENTRANK.INC(customers[total_orders],customers[[#This Row],[total_orders]])*4+1,0)</f>
        <v>5</v>
      </c>
      <c r="P2964" s="1">
        <f>ROUND(_xlfn.PERCENTRANK.INC(customers[total_spend_usd],customers[[#This Row],[total_spend_usd]])*4+1,0)</f>
        <v>5</v>
      </c>
      <c r="Q2964" s="1">
        <v>155</v>
      </c>
      <c r="R2964" s="1" t="str">
        <f>_xlfn.XLOOKUP(Q2964,RFM[RFM Score],RFM[Client Segmentation])</f>
        <v>Cannot Lose Them</v>
      </c>
    </row>
    <row r="2965" spans="1:18" x14ac:dyDescent="0.3">
      <c r="A2965" t="s">
        <v>3017</v>
      </c>
      <c r="B2965" t="s">
        <v>43</v>
      </c>
      <c r="C2965">
        <v>26</v>
      </c>
      <c r="D2965" t="s">
        <v>8070</v>
      </c>
      <c r="E2965" t="s">
        <v>8086</v>
      </c>
      <c r="F2965" t="s">
        <v>17</v>
      </c>
      <c r="G2965">
        <v>4</v>
      </c>
      <c r="H2965" s="1">
        <v>35782</v>
      </c>
      <c r="I2965">
        <v>137252</v>
      </c>
      <c r="J2965" s="1">
        <v>113</v>
      </c>
      <c r="K2965" t="s">
        <v>13</v>
      </c>
      <c r="L2965" t="s">
        <v>47</v>
      </c>
      <c r="M2965" t="s">
        <v>15</v>
      </c>
      <c r="N2965" s="1">
        <f xml:space="preserve"> ROUND((1 - _xlfn.PERCENTRANK.INC(customers[days_since_last_purchase],customers[[#This Row],[days_since_last_purchase]]))*4 +1,0)</f>
        <v>2</v>
      </c>
      <c r="O2965" s="1">
        <f>ROUND(_xlfn.PERCENTRANK.INC(customers[total_orders],customers[[#This Row],[total_orders]])*4+1,0)</f>
        <v>2</v>
      </c>
      <c r="P2965" s="1">
        <f>ROUND(_xlfn.PERCENTRANK.INC(customers[total_spend_usd],customers[[#This Row],[total_spend_usd]])*4+1,0)</f>
        <v>4</v>
      </c>
      <c r="Q2965" s="1">
        <v>224</v>
      </c>
      <c r="R2965" s="1" t="str">
        <f>_xlfn.XLOOKUP(Q2965,RFM[RFM Score],RFM[Client Segmentation])</f>
        <v>At Risk</v>
      </c>
    </row>
    <row r="2966" spans="1:18" x14ac:dyDescent="0.3">
      <c r="A2966" t="s">
        <v>3018</v>
      </c>
      <c r="B2966" t="s">
        <v>43</v>
      </c>
      <c r="C2966">
        <v>32</v>
      </c>
      <c r="D2966" t="s">
        <v>8070</v>
      </c>
      <c r="E2966" t="s">
        <v>8087</v>
      </c>
      <c r="F2966" t="s">
        <v>17</v>
      </c>
      <c r="G2966">
        <v>44</v>
      </c>
      <c r="H2966" s="1">
        <v>8558</v>
      </c>
      <c r="I2966">
        <v>404203</v>
      </c>
      <c r="J2966" s="1">
        <v>10</v>
      </c>
      <c r="K2966" t="s">
        <v>25</v>
      </c>
      <c r="L2966" t="s">
        <v>19</v>
      </c>
      <c r="M2966" t="s">
        <v>15</v>
      </c>
      <c r="N2966" s="1">
        <f xml:space="preserve"> ROUND((1 - _xlfn.PERCENTRANK.INC(customers[days_since_last_purchase],customers[[#This Row],[days_since_last_purchase]]))*4 +1,0)</f>
        <v>4</v>
      </c>
      <c r="O2966" s="1">
        <f>ROUND(_xlfn.PERCENTRANK.INC(customers[total_orders],customers[[#This Row],[total_orders]])*4+1,0)</f>
        <v>5</v>
      </c>
      <c r="P2966" s="1">
        <f>ROUND(_xlfn.PERCENTRANK.INC(customers[total_spend_usd],customers[[#This Row],[total_spend_usd]])*4+1,0)</f>
        <v>5</v>
      </c>
      <c r="Q2966" s="1">
        <v>455</v>
      </c>
      <c r="R2966" s="1" t="str">
        <f>_xlfn.XLOOKUP(Q2966,RFM[RFM Score],RFM[Client Segmentation])</f>
        <v>Champion</v>
      </c>
    </row>
    <row r="2967" spans="1:18" x14ac:dyDescent="0.3">
      <c r="A2967" t="s">
        <v>3019</v>
      </c>
      <c r="B2967" t="s">
        <v>11</v>
      </c>
      <c r="C2967">
        <v>49</v>
      </c>
      <c r="D2967" t="s">
        <v>8071</v>
      </c>
      <c r="E2967" t="s">
        <v>8084</v>
      </c>
      <c r="F2967" t="s">
        <v>17</v>
      </c>
      <c r="G2967">
        <v>12</v>
      </c>
      <c r="H2967" s="1">
        <v>10039</v>
      </c>
      <c r="I2967">
        <v>120297</v>
      </c>
      <c r="J2967" s="1">
        <v>21</v>
      </c>
      <c r="K2967" t="s">
        <v>44</v>
      </c>
      <c r="L2967" t="s">
        <v>45</v>
      </c>
      <c r="M2967" t="s">
        <v>23</v>
      </c>
      <c r="N2967" s="1">
        <f xml:space="preserve"> ROUND((1 - _xlfn.PERCENTRANK.INC(customers[days_since_last_purchase],customers[[#This Row],[days_since_last_purchase]]))*4 +1,0)</f>
        <v>4</v>
      </c>
      <c r="O2967" s="1">
        <f>ROUND(_xlfn.PERCENTRANK.INC(customers[total_orders],customers[[#This Row],[total_orders]])*4+1,0)</f>
        <v>3</v>
      </c>
      <c r="P2967" s="1">
        <f>ROUND(_xlfn.PERCENTRANK.INC(customers[total_spend_usd],customers[[#This Row],[total_spend_usd]])*4+1,0)</f>
        <v>4</v>
      </c>
      <c r="Q2967" s="1">
        <v>434</v>
      </c>
      <c r="R2967" s="1" t="str">
        <f>_xlfn.XLOOKUP(Q2967,RFM[RFM Score],RFM[Client Segmentation])</f>
        <v>Need Attention</v>
      </c>
    </row>
    <row r="2968" spans="1:18" x14ac:dyDescent="0.3">
      <c r="A2968" t="s">
        <v>3020</v>
      </c>
      <c r="B2968" t="s">
        <v>11</v>
      </c>
      <c r="C2968">
        <v>48</v>
      </c>
      <c r="D2968" t="s">
        <v>8071</v>
      </c>
      <c r="E2968" t="s">
        <v>8084</v>
      </c>
      <c r="F2968" t="s">
        <v>12</v>
      </c>
      <c r="G2968">
        <v>9</v>
      </c>
      <c r="H2968" s="1">
        <v>22051</v>
      </c>
      <c r="I2968">
        <v>223614</v>
      </c>
      <c r="J2968" s="1">
        <v>3</v>
      </c>
      <c r="K2968" t="s">
        <v>13</v>
      </c>
      <c r="L2968" t="s">
        <v>14</v>
      </c>
      <c r="M2968" t="s">
        <v>15</v>
      </c>
      <c r="N2968" s="1">
        <f xml:space="preserve"> ROUND((1 - _xlfn.PERCENTRANK.INC(customers[days_since_last_purchase],customers[[#This Row],[days_since_last_purchase]]))*4 +1,0)</f>
        <v>5</v>
      </c>
      <c r="O2968" s="1">
        <f>ROUND(_xlfn.PERCENTRANK.INC(customers[total_orders],customers[[#This Row],[total_orders]])*4+1,0)</f>
        <v>2</v>
      </c>
      <c r="P2968" s="1">
        <f>ROUND(_xlfn.PERCENTRANK.INC(customers[total_spend_usd],customers[[#This Row],[total_spend_usd]])*4+1,0)</f>
        <v>4</v>
      </c>
      <c r="Q2968" s="1">
        <v>524</v>
      </c>
      <c r="R2968" s="1" t="str">
        <f>_xlfn.XLOOKUP(Q2968,RFM[RFM Score],RFM[Client Segmentation])</f>
        <v>Promising</v>
      </c>
    </row>
    <row r="2969" spans="1:18" x14ac:dyDescent="0.3">
      <c r="A2969" t="s">
        <v>3021</v>
      </c>
      <c r="B2969" t="s">
        <v>11</v>
      </c>
      <c r="C2969">
        <v>42</v>
      </c>
      <c r="D2969" t="s">
        <v>8068</v>
      </c>
      <c r="E2969" t="s">
        <v>8085</v>
      </c>
      <c r="F2969" t="s">
        <v>17</v>
      </c>
      <c r="G2969">
        <v>39</v>
      </c>
      <c r="H2969" s="1">
        <v>10526</v>
      </c>
      <c r="I2969">
        <v>412492</v>
      </c>
      <c r="J2969" s="1">
        <v>23</v>
      </c>
      <c r="K2969" t="s">
        <v>13</v>
      </c>
      <c r="L2969" t="s">
        <v>45</v>
      </c>
      <c r="M2969" t="s">
        <v>15</v>
      </c>
      <c r="N2969" s="1">
        <f xml:space="preserve"> ROUND((1 - _xlfn.PERCENTRANK.INC(customers[days_since_last_purchase],customers[[#This Row],[days_since_last_purchase]]))*4 +1,0)</f>
        <v>4</v>
      </c>
      <c r="O2969" s="1">
        <f>ROUND(_xlfn.PERCENTRANK.INC(customers[total_orders],customers[[#This Row],[total_orders]])*4+1,0)</f>
        <v>5</v>
      </c>
      <c r="P2969" s="1">
        <f>ROUND(_xlfn.PERCENTRANK.INC(customers[total_spend_usd],customers[[#This Row],[total_spend_usd]])*4+1,0)</f>
        <v>5</v>
      </c>
      <c r="Q2969" s="1">
        <v>455</v>
      </c>
      <c r="R2969" s="1" t="str">
        <f>_xlfn.XLOOKUP(Q2969,RFM[RFM Score],RFM[Client Segmentation])</f>
        <v>Champion</v>
      </c>
    </row>
    <row r="2970" spans="1:18" x14ac:dyDescent="0.3">
      <c r="A2970" t="s">
        <v>3022</v>
      </c>
      <c r="B2970" t="s">
        <v>96</v>
      </c>
      <c r="C2970">
        <v>47</v>
      </c>
      <c r="D2970" t="s">
        <v>8071</v>
      </c>
      <c r="E2970" t="s">
        <v>8087</v>
      </c>
      <c r="F2970" t="s">
        <v>12</v>
      </c>
      <c r="G2970">
        <v>21</v>
      </c>
      <c r="H2970" s="1">
        <v>9391</v>
      </c>
      <c r="I2970">
        <v>190274</v>
      </c>
      <c r="J2970" s="1">
        <v>101</v>
      </c>
      <c r="K2970" t="s">
        <v>40</v>
      </c>
      <c r="L2970" t="s">
        <v>19</v>
      </c>
      <c r="M2970" t="s">
        <v>15</v>
      </c>
      <c r="N2970" s="1">
        <f xml:space="preserve"> ROUND((1 - _xlfn.PERCENTRANK.INC(customers[days_since_last_purchase],customers[[#This Row],[days_since_last_purchase]]))*4 +1,0)</f>
        <v>2</v>
      </c>
      <c r="O2970" s="1">
        <f>ROUND(_xlfn.PERCENTRANK.INC(customers[total_orders],customers[[#This Row],[total_orders]])*4+1,0)</f>
        <v>4</v>
      </c>
      <c r="P2970" s="1">
        <f>ROUND(_xlfn.PERCENTRANK.INC(customers[total_spend_usd],customers[[#This Row],[total_spend_usd]])*4+1,0)</f>
        <v>4</v>
      </c>
      <c r="Q2970" s="1">
        <v>244</v>
      </c>
      <c r="R2970" s="1" t="str">
        <f>_xlfn.XLOOKUP(Q2970,RFM[RFM Score],RFM[Client Segmentation])</f>
        <v>At Risk</v>
      </c>
    </row>
    <row r="2971" spans="1:18" x14ac:dyDescent="0.3">
      <c r="A2971" t="s">
        <v>3023</v>
      </c>
      <c r="B2971" t="s">
        <v>27</v>
      </c>
      <c r="C2971">
        <v>56</v>
      </c>
      <c r="D2971" t="s">
        <v>8072</v>
      </c>
      <c r="E2971" t="s">
        <v>8087</v>
      </c>
      <c r="F2971" t="s">
        <v>12</v>
      </c>
      <c r="G2971">
        <v>35</v>
      </c>
      <c r="H2971" s="1">
        <v>5378</v>
      </c>
      <c r="I2971">
        <v>201246</v>
      </c>
      <c r="J2971" s="1">
        <v>22</v>
      </c>
      <c r="K2971" t="s">
        <v>25</v>
      </c>
      <c r="L2971" t="s">
        <v>22</v>
      </c>
      <c r="M2971" t="s">
        <v>15</v>
      </c>
      <c r="N2971" s="1">
        <f xml:space="preserve"> ROUND((1 - _xlfn.PERCENTRANK.INC(customers[days_since_last_purchase],customers[[#This Row],[days_since_last_purchase]]))*4 +1,0)</f>
        <v>4</v>
      </c>
      <c r="O2971" s="1">
        <f>ROUND(_xlfn.PERCENTRANK.INC(customers[total_orders],customers[[#This Row],[total_orders]])*4+1,0)</f>
        <v>5</v>
      </c>
      <c r="P2971" s="1">
        <f>ROUND(_xlfn.PERCENTRANK.INC(customers[total_spend_usd],customers[[#This Row],[total_spend_usd]])*4+1,0)</f>
        <v>4</v>
      </c>
      <c r="Q2971" s="1">
        <v>454</v>
      </c>
      <c r="R2971" s="1" t="str">
        <f>_xlfn.XLOOKUP(Q2971,RFM[RFM Score],RFM[Client Segmentation])</f>
        <v>Champion</v>
      </c>
    </row>
    <row r="2972" spans="1:18" x14ac:dyDescent="0.3">
      <c r="A2972" t="s">
        <v>3024</v>
      </c>
      <c r="B2972" t="s">
        <v>11</v>
      </c>
      <c r="C2972">
        <v>18</v>
      </c>
      <c r="D2972" t="s">
        <v>8069</v>
      </c>
      <c r="E2972" t="s">
        <v>8087</v>
      </c>
      <c r="F2972" t="s">
        <v>12</v>
      </c>
      <c r="G2972">
        <v>32</v>
      </c>
      <c r="H2972" s="1">
        <v>6215</v>
      </c>
      <c r="I2972">
        <v>217303</v>
      </c>
      <c r="J2972" s="1">
        <v>23</v>
      </c>
      <c r="K2972" t="s">
        <v>21</v>
      </c>
      <c r="L2972" t="s">
        <v>19</v>
      </c>
      <c r="M2972" t="s">
        <v>15</v>
      </c>
      <c r="N2972" s="1">
        <f xml:space="preserve"> ROUND((1 - _xlfn.PERCENTRANK.INC(customers[days_since_last_purchase],customers[[#This Row],[days_since_last_purchase]]))*4 +1,0)</f>
        <v>4</v>
      </c>
      <c r="O2972" s="1">
        <f>ROUND(_xlfn.PERCENTRANK.INC(customers[total_orders],customers[[#This Row],[total_orders]])*4+1,0)</f>
        <v>4</v>
      </c>
      <c r="P2972" s="1">
        <f>ROUND(_xlfn.PERCENTRANK.INC(customers[total_spend_usd],customers[[#This Row],[total_spend_usd]])*4+1,0)</f>
        <v>4</v>
      </c>
      <c r="Q2972" s="1">
        <v>444</v>
      </c>
      <c r="R2972" s="1" t="str">
        <f>_xlfn.XLOOKUP(Q2972,RFM[RFM Score],RFM[Client Segmentation])</f>
        <v>Loyal Customer</v>
      </c>
    </row>
    <row r="2973" spans="1:18" x14ac:dyDescent="0.3">
      <c r="A2973" t="s">
        <v>3025</v>
      </c>
      <c r="B2973" t="s">
        <v>30</v>
      </c>
      <c r="C2973">
        <v>18</v>
      </c>
      <c r="D2973" t="s">
        <v>8069</v>
      </c>
      <c r="E2973" t="s">
        <v>8084</v>
      </c>
      <c r="F2973" t="s">
        <v>12</v>
      </c>
      <c r="G2973">
        <v>27</v>
      </c>
      <c r="H2973" s="1">
        <v>2793</v>
      </c>
      <c r="I2973">
        <v>8175</v>
      </c>
      <c r="J2973" s="1">
        <v>70</v>
      </c>
      <c r="K2973" t="s">
        <v>25</v>
      </c>
      <c r="L2973" t="s">
        <v>34</v>
      </c>
      <c r="M2973" t="s">
        <v>23</v>
      </c>
      <c r="N2973" s="1">
        <f xml:space="preserve"> ROUND((1 - _xlfn.PERCENTRANK.INC(customers[days_since_last_purchase],customers[[#This Row],[days_since_last_purchase]]))*4 +1,0)</f>
        <v>2</v>
      </c>
      <c r="O2973" s="1">
        <f>ROUND(_xlfn.PERCENTRANK.INC(customers[total_orders],customers[[#This Row],[total_orders]])*4+1,0)</f>
        <v>4</v>
      </c>
      <c r="P2973" s="1">
        <f>ROUND(_xlfn.PERCENTRANK.INC(customers[total_spend_usd],customers[[#This Row],[total_spend_usd]])*4+1,0)</f>
        <v>1</v>
      </c>
      <c r="Q2973" s="1">
        <v>241</v>
      </c>
      <c r="R2973" s="1" t="str">
        <f>_xlfn.XLOOKUP(Q2973,RFM[RFM Score],RFM[Client Segmentation])</f>
        <v>Hibernating</v>
      </c>
    </row>
    <row r="2974" spans="1:18" x14ac:dyDescent="0.3">
      <c r="A2974" t="s">
        <v>3026</v>
      </c>
      <c r="B2974" t="s">
        <v>11</v>
      </c>
      <c r="C2974">
        <v>38</v>
      </c>
      <c r="D2974" t="s">
        <v>8068</v>
      </c>
      <c r="E2974" t="s">
        <v>8086</v>
      </c>
      <c r="F2974" t="s">
        <v>17</v>
      </c>
      <c r="G2974">
        <v>18</v>
      </c>
      <c r="H2974" s="1">
        <v>4244</v>
      </c>
      <c r="I2974">
        <v>85642</v>
      </c>
      <c r="J2974" s="1">
        <v>77</v>
      </c>
      <c r="K2974" t="s">
        <v>37</v>
      </c>
      <c r="L2974" t="s">
        <v>34</v>
      </c>
      <c r="M2974" t="s">
        <v>15</v>
      </c>
      <c r="N2974" s="1">
        <f xml:space="preserve"> ROUND((1 - _xlfn.PERCENTRANK.INC(customers[days_since_last_purchase],customers[[#This Row],[days_since_last_purchase]]))*4 +1,0)</f>
        <v>2</v>
      </c>
      <c r="O2974" s="1">
        <f>ROUND(_xlfn.PERCENTRANK.INC(customers[total_orders],customers[[#This Row],[total_orders]])*4+1,0)</f>
        <v>4</v>
      </c>
      <c r="P2974" s="1">
        <f>ROUND(_xlfn.PERCENTRANK.INC(customers[total_spend_usd],customers[[#This Row],[total_spend_usd]])*4+1,0)</f>
        <v>3</v>
      </c>
      <c r="Q2974" s="1">
        <v>243</v>
      </c>
      <c r="R2974" s="1" t="str">
        <f>_xlfn.XLOOKUP(Q2974,RFM[RFM Score],RFM[Client Segmentation])</f>
        <v>At Risk</v>
      </c>
    </row>
    <row r="2975" spans="1:18" x14ac:dyDescent="0.3">
      <c r="A2975" t="s">
        <v>3027</v>
      </c>
      <c r="B2975" t="s">
        <v>96</v>
      </c>
      <c r="C2975">
        <v>24</v>
      </c>
      <c r="D2975" t="s">
        <v>8069</v>
      </c>
      <c r="E2975" t="s">
        <v>8084</v>
      </c>
      <c r="F2975" t="s">
        <v>17</v>
      </c>
      <c r="G2975">
        <v>1</v>
      </c>
      <c r="H2975" s="1">
        <v>9446</v>
      </c>
      <c r="I2975">
        <v>9137</v>
      </c>
      <c r="J2975" s="1">
        <v>81</v>
      </c>
      <c r="K2975" t="s">
        <v>25</v>
      </c>
      <c r="L2975" t="s">
        <v>19</v>
      </c>
      <c r="M2975" t="s">
        <v>15</v>
      </c>
      <c r="N2975" s="1">
        <f xml:space="preserve"> ROUND((1 - _xlfn.PERCENTRANK.INC(customers[days_since_last_purchase],customers[[#This Row],[days_since_last_purchase]]))*4 +1,0)</f>
        <v>2</v>
      </c>
      <c r="O2975" s="1">
        <f>ROUND(_xlfn.PERCENTRANK.INC(customers[total_orders],customers[[#This Row],[total_orders]])*4+1,0)</f>
        <v>1</v>
      </c>
      <c r="P2975" s="1">
        <f>ROUND(_xlfn.PERCENTRANK.INC(customers[total_spend_usd],customers[[#This Row],[total_spend_usd]])*4+1,0)</f>
        <v>1</v>
      </c>
      <c r="Q2975" s="1">
        <v>211</v>
      </c>
      <c r="R2975" s="1" t="str">
        <f>_xlfn.XLOOKUP(Q2975,RFM[RFM Score],RFM[Client Segmentation])</f>
        <v>Hibernating</v>
      </c>
    </row>
    <row r="2976" spans="1:18" x14ac:dyDescent="0.3">
      <c r="A2976" t="s">
        <v>3028</v>
      </c>
      <c r="B2976" t="s">
        <v>96</v>
      </c>
      <c r="C2976">
        <v>26</v>
      </c>
      <c r="D2976" t="s">
        <v>8070</v>
      </c>
      <c r="E2976" t="s">
        <v>8086</v>
      </c>
      <c r="F2976" t="s">
        <v>17</v>
      </c>
      <c r="G2976">
        <v>32</v>
      </c>
      <c r="H2976" s="1">
        <v>11905</v>
      </c>
      <c r="I2976">
        <v>434742</v>
      </c>
      <c r="J2976" s="1">
        <v>38</v>
      </c>
      <c r="K2976" t="s">
        <v>25</v>
      </c>
      <c r="L2976" t="s">
        <v>14</v>
      </c>
      <c r="M2976" t="s">
        <v>23</v>
      </c>
      <c r="N2976" s="1">
        <f xml:space="preserve"> ROUND((1 - _xlfn.PERCENTRANK.INC(customers[days_since_last_purchase],customers[[#This Row],[days_since_last_purchase]]))*4 +1,0)</f>
        <v>3</v>
      </c>
      <c r="O2976" s="1">
        <f>ROUND(_xlfn.PERCENTRANK.INC(customers[total_orders],customers[[#This Row],[total_orders]])*4+1,0)</f>
        <v>4</v>
      </c>
      <c r="P2976" s="1">
        <f>ROUND(_xlfn.PERCENTRANK.INC(customers[total_spend_usd],customers[[#This Row],[total_spend_usd]])*4+1,0)</f>
        <v>5</v>
      </c>
      <c r="Q2976" s="1">
        <v>345</v>
      </c>
      <c r="R2976" s="1" t="str">
        <f>_xlfn.XLOOKUP(Q2976,RFM[RFM Score],RFM[Client Segmentation])</f>
        <v>Loyal Customer</v>
      </c>
    </row>
    <row r="2977" spans="1:18" x14ac:dyDescent="0.3">
      <c r="A2977" t="s">
        <v>3029</v>
      </c>
      <c r="B2977" t="s">
        <v>11</v>
      </c>
      <c r="C2977">
        <v>28</v>
      </c>
      <c r="D2977" t="s">
        <v>8070</v>
      </c>
      <c r="E2977" t="s">
        <v>8087</v>
      </c>
      <c r="F2977" t="s">
        <v>17</v>
      </c>
      <c r="G2977">
        <v>1</v>
      </c>
      <c r="H2977" s="1">
        <v>12155</v>
      </c>
      <c r="I2977">
        <v>12779</v>
      </c>
      <c r="J2977" s="1">
        <v>133</v>
      </c>
      <c r="K2977" t="s">
        <v>44</v>
      </c>
      <c r="L2977" t="s">
        <v>34</v>
      </c>
      <c r="M2977" t="s">
        <v>15</v>
      </c>
      <c r="N2977" s="1">
        <f xml:space="preserve"> ROUND((1 - _xlfn.PERCENTRANK.INC(customers[days_since_last_purchase],customers[[#This Row],[days_since_last_purchase]]))*4 +1,0)</f>
        <v>1</v>
      </c>
      <c r="O2977" s="1">
        <f>ROUND(_xlfn.PERCENTRANK.INC(customers[total_orders],customers[[#This Row],[total_orders]])*4+1,0)</f>
        <v>1</v>
      </c>
      <c r="P2977" s="1">
        <f>ROUND(_xlfn.PERCENTRANK.INC(customers[total_spend_usd],customers[[#This Row],[total_spend_usd]])*4+1,0)</f>
        <v>2</v>
      </c>
      <c r="Q2977" s="1">
        <v>112</v>
      </c>
      <c r="R2977" s="1" t="str">
        <f>_xlfn.XLOOKUP(Q2977,RFM[RFM Score],RFM[Client Segmentation])</f>
        <v>Lost</v>
      </c>
    </row>
    <row r="2978" spans="1:18" x14ac:dyDescent="0.3">
      <c r="A2978" t="s">
        <v>3030</v>
      </c>
      <c r="B2978" t="s">
        <v>61</v>
      </c>
      <c r="C2978">
        <v>20</v>
      </c>
      <c r="D2978" t="s">
        <v>8069</v>
      </c>
      <c r="E2978" t="s">
        <v>8084</v>
      </c>
      <c r="F2978" t="s">
        <v>17</v>
      </c>
      <c r="G2978">
        <v>26</v>
      </c>
      <c r="H2978" s="1">
        <v>8422</v>
      </c>
      <c r="I2978">
        <v>231801</v>
      </c>
      <c r="J2978" s="1">
        <v>14</v>
      </c>
      <c r="K2978" t="s">
        <v>40</v>
      </c>
      <c r="L2978" t="s">
        <v>14</v>
      </c>
      <c r="M2978" t="s">
        <v>23</v>
      </c>
      <c r="N2978" s="1">
        <f xml:space="preserve"> ROUND((1 - _xlfn.PERCENTRANK.INC(customers[days_since_last_purchase],customers[[#This Row],[days_since_last_purchase]]))*4 +1,0)</f>
        <v>4</v>
      </c>
      <c r="O2978" s="1">
        <f>ROUND(_xlfn.PERCENTRANK.INC(customers[total_orders],customers[[#This Row],[total_orders]])*4+1,0)</f>
        <v>4</v>
      </c>
      <c r="P2978" s="1">
        <f>ROUND(_xlfn.PERCENTRANK.INC(customers[total_spend_usd],customers[[#This Row],[total_spend_usd]])*4+1,0)</f>
        <v>4</v>
      </c>
      <c r="Q2978" s="1">
        <v>444</v>
      </c>
      <c r="R2978" s="1" t="str">
        <f>_xlfn.XLOOKUP(Q2978,RFM[RFM Score],RFM[Client Segmentation])</f>
        <v>Loyal Customer</v>
      </c>
    </row>
    <row r="2979" spans="1:18" x14ac:dyDescent="0.3">
      <c r="A2979" t="s">
        <v>3031</v>
      </c>
      <c r="B2979" t="s">
        <v>11</v>
      </c>
      <c r="C2979">
        <v>45</v>
      </c>
      <c r="D2979" t="s">
        <v>8071</v>
      </c>
      <c r="E2979" t="s">
        <v>8085</v>
      </c>
      <c r="F2979" t="s">
        <v>12</v>
      </c>
      <c r="G2979">
        <v>2</v>
      </c>
      <c r="H2979" s="1">
        <v>7598</v>
      </c>
      <c r="I2979">
        <v>1360</v>
      </c>
      <c r="J2979" s="1">
        <v>106</v>
      </c>
      <c r="K2979" t="s">
        <v>40</v>
      </c>
      <c r="L2979" t="s">
        <v>34</v>
      </c>
      <c r="M2979" t="s">
        <v>23</v>
      </c>
      <c r="N2979" s="1">
        <f xml:space="preserve"> ROUND((1 - _xlfn.PERCENTRANK.INC(customers[days_since_last_purchase],customers[[#This Row],[days_since_last_purchase]]))*4 +1,0)</f>
        <v>2</v>
      </c>
      <c r="O2979" s="1">
        <f>ROUND(_xlfn.PERCENTRANK.INC(customers[total_orders],customers[[#This Row],[total_orders]])*4+1,0)</f>
        <v>1</v>
      </c>
      <c r="P2979" s="1">
        <f>ROUND(_xlfn.PERCENTRANK.INC(customers[total_spend_usd],customers[[#This Row],[total_spend_usd]])*4+1,0)</f>
        <v>1</v>
      </c>
      <c r="Q2979" s="1">
        <v>211</v>
      </c>
      <c r="R2979" s="1" t="str">
        <f>_xlfn.XLOOKUP(Q2979,RFM[RFM Score],RFM[Client Segmentation])</f>
        <v>Hibernating</v>
      </c>
    </row>
    <row r="2980" spans="1:18" x14ac:dyDescent="0.3">
      <c r="A2980" t="s">
        <v>3032</v>
      </c>
      <c r="B2980" t="s">
        <v>43</v>
      </c>
      <c r="C2980">
        <v>28</v>
      </c>
      <c r="D2980" t="s">
        <v>8070</v>
      </c>
      <c r="E2980" t="s">
        <v>8084</v>
      </c>
      <c r="F2980" t="s">
        <v>17</v>
      </c>
      <c r="G2980">
        <v>4</v>
      </c>
      <c r="H2980" s="1">
        <v>8076</v>
      </c>
      <c r="I2980">
        <v>2927</v>
      </c>
      <c r="J2980" s="1">
        <v>80</v>
      </c>
      <c r="K2980" t="s">
        <v>25</v>
      </c>
      <c r="L2980" t="s">
        <v>47</v>
      </c>
      <c r="M2980" t="s">
        <v>23</v>
      </c>
      <c r="N2980" s="1">
        <f xml:space="preserve"> ROUND((1 - _xlfn.PERCENTRANK.INC(customers[days_since_last_purchase],customers[[#This Row],[days_since_last_purchase]]))*4 +1,0)</f>
        <v>2</v>
      </c>
      <c r="O2980" s="1">
        <f>ROUND(_xlfn.PERCENTRANK.INC(customers[total_orders],customers[[#This Row],[total_orders]])*4+1,0)</f>
        <v>2</v>
      </c>
      <c r="P2980" s="1">
        <f>ROUND(_xlfn.PERCENTRANK.INC(customers[total_spend_usd],customers[[#This Row],[total_spend_usd]])*4+1,0)</f>
        <v>1</v>
      </c>
      <c r="Q2980" s="1">
        <v>221</v>
      </c>
      <c r="R2980" s="1" t="str">
        <f>_xlfn.XLOOKUP(Q2980,RFM[RFM Score],RFM[Client Segmentation])</f>
        <v>About To Sleep</v>
      </c>
    </row>
    <row r="2981" spans="1:18" x14ac:dyDescent="0.3">
      <c r="A2981" t="s">
        <v>3033</v>
      </c>
      <c r="B2981" t="s">
        <v>11</v>
      </c>
      <c r="C2981">
        <v>37</v>
      </c>
      <c r="D2981" t="s">
        <v>8068</v>
      </c>
      <c r="E2981" t="s">
        <v>8084</v>
      </c>
      <c r="F2981" t="s">
        <v>17</v>
      </c>
      <c r="G2981">
        <v>24</v>
      </c>
      <c r="H2981" s="1">
        <v>16524</v>
      </c>
      <c r="I2981">
        <v>357646</v>
      </c>
      <c r="J2981" s="1">
        <v>64</v>
      </c>
      <c r="K2981" t="s">
        <v>124</v>
      </c>
      <c r="L2981" t="s">
        <v>14</v>
      </c>
      <c r="M2981" t="s">
        <v>15</v>
      </c>
      <c r="N2981" s="1">
        <f xml:space="preserve"> ROUND((1 - _xlfn.PERCENTRANK.INC(customers[days_since_last_purchase],customers[[#This Row],[days_since_last_purchase]]))*4 +1,0)</f>
        <v>2</v>
      </c>
      <c r="O2981" s="1">
        <f>ROUND(_xlfn.PERCENTRANK.INC(customers[total_orders],customers[[#This Row],[total_orders]])*4+1,0)</f>
        <v>4</v>
      </c>
      <c r="P2981" s="1">
        <f>ROUND(_xlfn.PERCENTRANK.INC(customers[total_spend_usd],customers[[#This Row],[total_spend_usd]])*4+1,0)</f>
        <v>5</v>
      </c>
      <c r="Q2981" s="1">
        <v>245</v>
      </c>
      <c r="R2981" s="1" t="str">
        <f>_xlfn.XLOOKUP(Q2981,RFM[RFM Score],RFM[Client Segmentation])</f>
        <v>At Risk</v>
      </c>
    </row>
    <row r="2982" spans="1:18" x14ac:dyDescent="0.3">
      <c r="A2982" t="s">
        <v>3034</v>
      </c>
      <c r="B2982" t="s">
        <v>68</v>
      </c>
      <c r="C2982">
        <v>50</v>
      </c>
      <c r="D2982" t="s">
        <v>8071</v>
      </c>
      <c r="E2982" t="s">
        <v>8087</v>
      </c>
      <c r="F2982" t="s">
        <v>12</v>
      </c>
      <c r="G2982">
        <v>6</v>
      </c>
      <c r="H2982" s="1">
        <v>5598</v>
      </c>
      <c r="I2982">
        <v>32245</v>
      </c>
      <c r="J2982" s="1">
        <v>3</v>
      </c>
      <c r="K2982" t="s">
        <v>98</v>
      </c>
      <c r="L2982" t="s">
        <v>47</v>
      </c>
      <c r="M2982" t="s">
        <v>23</v>
      </c>
      <c r="N2982" s="1">
        <f xml:space="preserve"> ROUND((1 - _xlfn.PERCENTRANK.INC(customers[days_since_last_purchase],customers[[#This Row],[days_since_last_purchase]]))*4 +1,0)</f>
        <v>5</v>
      </c>
      <c r="O2982" s="1">
        <f>ROUND(_xlfn.PERCENTRANK.INC(customers[total_orders],customers[[#This Row],[total_orders]])*4+1,0)</f>
        <v>2</v>
      </c>
      <c r="P2982" s="1">
        <f>ROUND(_xlfn.PERCENTRANK.INC(customers[total_spend_usd],customers[[#This Row],[total_spend_usd]])*4+1,0)</f>
        <v>2</v>
      </c>
      <c r="Q2982" s="1">
        <v>522</v>
      </c>
      <c r="R2982" s="1" t="str">
        <f>_xlfn.XLOOKUP(Q2982,RFM[RFM Score],RFM[Client Segmentation])</f>
        <v>Promising</v>
      </c>
    </row>
    <row r="2983" spans="1:18" x14ac:dyDescent="0.3">
      <c r="A2983" t="s">
        <v>3035</v>
      </c>
      <c r="B2983" t="s">
        <v>104</v>
      </c>
      <c r="C2983">
        <v>60</v>
      </c>
      <c r="D2983" t="s">
        <v>8072</v>
      </c>
      <c r="E2983" t="s">
        <v>8085</v>
      </c>
      <c r="F2983" t="s">
        <v>12</v>
      </c>
      <c r="G2983">
        <v>44</v>
      </c>
      <c r="H2983" s="1">
        <v>14427</v>
      </c>
      <c r="I2983">
        <v>726237</v>
      </c>
      <c r="J2983" s="1">
        <v>27</v>
      </c>
      <c r="K2983" t="s">
        <v>44</v>
      </c>
      <c r="L2983" t="s">
        <v>14</v>
      </c>
      <c r="M2983" t="s">
        <v>15</v>
      </c>
      <c r="N2983" s="1">
        <f xml:space="preserve"> ROUND((1 - _xlfn.PERCENTRANK.INC(customers[days_since_last_purchase],customers[[#This Row],[days_since_last_purchase]]))*4 +1,0)</f>
        <v>4</v>
      </c>
      <c r="O2983" s="1">
        <f>ROUND(_xlfn.PERCENTRANK.INC(customers[total_orders],customers[[#This Row],[total_orders]])*4+1,0)</f>
        <v>5</v>
      </c>
      <c r="P2983" s="1">
        <f>ROUND(_xlfn.PERCENTRANK.INC(customers[total_spend_usd],customers[[#This Row],[total_spend_usd]])*4+1,0)</f>
        <v>5</v>
      </c>
      <c r="Q2983" s="1">
        <v>455</v>
      </c>
      <c r="R2983" s="1" t="str">
        <f>_xlfn.XLOOKUP(Q2983,RFM[RFM Score],RFM[Client Segmentation])</f>
        <v>Champion</v>
      </c>
    </row>
    <row r="2984" spans="1:18" x14ac:dyDescent="0.3">
      <c r="A2984" t="s">
        <v>3036</v>
      </c>
      <c r="B2984" t="s">
        <v>33</v>
      </c>
      <c r="C2984">
        <v>30</v>
      </c>
      <c r="D2984" t="s">
        <v>8070</v>
      </c>
      <c r="E2984" t="s">
        <v>8084</v>
      </c>
      <c r="F2984" t="s">
        <v>17</v>
      </c>
      <c r="G2984">
        <v>16</v>
      </c>
      <c r="H2984" s="1">
        <v>5704</v>
      </c>
      <c r="I2984">
        <v>100321</v>
      </c>
      <c r="J2984" s="1">
        <v>55</v>
      </c>
      <c r="K2984" t="s">
        <v>28</v>
      </c>
      <c r="L2984" t="s">
        <v>19</v>
      </c>
      <c r="M2984" t="s">
        <v>23</v>
      </c>
      <c r="N2984" s="1">
        <f xml:space="preserve"> ROUND((1 - _xlfn.PERCENTRANK.INC(customers[days_since_last_purchase],customers[[#This Row],[days_since_last_purchase]]))*4 +1,0)</f>
        <v>3</v>
      </c>
      <c r="O2984" s="1">
        <f>ROUND(_xlfn.PERCENTRANK.INC(customers[total_orders],customers[[#This Row],[total_orders]])*4+1,0)</f>
        <v>3</v>
      </c>
      <c r="P2984" s="1">
        <f>ROUND(_xlfn.PERCENTRANK.INC(customers[total_spend_usd],customers[[#This Row],[total_spend_usd]])*4+1,0)</f>
        <v>3</v>
      </c>
      <c r="Q2984" s="1">
        <v>333</v>
      </c>
      <c r="R2984" s="1" t="str">
        <f>_xlfn.XLOOKUP(Q2984,RFM[RFM Score],RFM[Client Segmentation])</f>
        <v>Potential Loyalist</v>
      </c>
    </row>
    <row r="2985" spans="1:18" x14ac:dyDescent="0.3">
      <c r="A2985" t="s">
        <v>3037</v>
      </c>
      <c r="B2985" t="s">
        <v>166</v>
      </c>
      <c r="C2985">
        <v>43</v>
      </c>
      <c r="D2985" t="s">
        <v>8068</v>
      </c>
      <c r="E2985" t="s">
        <v>8084</v>
      </c>
      <c r="F2985" t="s">
        <v>17</v>
      </c>
      <c r="G2985">
        <v>8</v>
      </c>
      <c r="H2985" s="1">
        <v>5785</v>
      </c>
      <c r="I2985">
        <v>44818</v>
      </c>
      <c r="J2985" s="1">
        <v>66</v>
      </c>
      <c r="K2985" t="s">
        <v>13</v>
      </c>
      <c r="L2985" t="s">
        <v>19</v>
      </c>
      <c r="M2985" t="s">
        <v>15</v>
      </c>
      <c r="N2985" s="1">
        <f xml:space="preserve"> ROUND((1 - _xlfn.PERCENTRANK.INC(customers[days_since_last_purchase],customers[[#This Row],[days_since_last_purchase]]))*4 +1,0)</f>
        <v>2</v>
      </c>
      <c r="O2985" s="1">
        <f>ROUND(_xlfn.PERCENTRANK.INC(customers[total_orders],customers[[#This Row],[total_orders]])*4+1,0)</f>
        <v>2</v>
      </c>
      <c r="P2985" s="1">
        <f>ROUND(_xlfn.PERCENTRANK.INC(customers[total_spend_usd],customers[[#This Row],[total_spend_usd]])*4+1,0)</f>
        <v>3</v>
      </c>
      <c r="Q2985" s="1">
        <v>223</v>
      </c>
      <c r="R2985" s="1" t="str">
        <f>_xlfn.XLOOKUP(Q2985,RFM[RFM Score],RFM[Client Segmentation])</f>
        <v>Hibernating</v>
      </c>
    </row>
    <row r="2986" spans="1:18" x14ac:dyDescent="0.3">
      <c r="A2986" t="s">
        <v>3038</v>
      </c>
      <c r="B2986" t="s">
        <v>88</v>
      </c>
      <c r="C2986">
        <v>42</v>
      </c>
      <c r="D2986" t="s">
        <v>8068</v>
      </c>
      <c r="E2986" t="s">
        <v>8084</v>
      </c>
      <c r="F2986" t="s">
        <v>12</v>
      </c>
      <c r="G2986">
        <v>17</v>
      </c>
      <c r="H2986" s="1">
        <v>13819</v>
      </c>
      <c r="I2986">
        <v>266106</v>
      </c>
      <c r="J2986" s="1">
        <v>16</v>
      </c>
      <c r="K2986" t="s">
        <v>28</v>
      </c>
      <c r="L2986" t="s">
        <v>19</v>
      </c>
      <c r="M2986" t="s">
        <v>23</v>
      </c>
      <c r="N2986" s="1">
        <f xml:space="preserve"> ROUND((1 - _xlfn.PERCENTRANK.INC(customers[days_since_last_purchase],customers[[#This Row],[days_since_last_purchase]]))*4 +1,0)</f>
        <v>4</v>
      </c>
      <c r="O2986" s="1">
        <f>ROUND(_xlfn.PERCENTRANK.INC(customers[total_orders],customers[[#This Row],[total_orders]])*4+1,0)</f>
        <v>3</v>
      </c>
      <c r="P2986" s="1">
        <f>ROUND(_xlfn.PERCENTRANK.INC(customers[total_spend_usd],customers[[#This Row],[total_spend_usd]])*4+1,0)</f>
        <v>4</v>
      </c>
      <c r="Q2986" s="1">
        <v>434</v>
      </c>
      <c r="R2986" s="1" t="str">
        <f>_xlfn.XLOOKUP(Q2986,RFM[RFM Score],RFM[Client Segmentation])</f>
        <v>Need Attention</v>
      </c>
    </row>
    <row r="2987" spans="1:18" x14ac:dyDescent="0.3">
      <c r="A2987" t="s">
        <v>3039</v>
      </c>
      <c r="B2987" t="s">
        <v>43</v>
      </c>
      <c r="C2987">
        <v>34</v>
      </c>
      <c r="D2987" t="s">
        <v>8070</v>
      </c>
      <c r="E2987" t="s">
        <v>8084</v>
      </c>
      <c r="F2987" t="s">
        <v>17</v>
      </c>
      <c r="G2987">
        <v>8</v>
      </c>
      <c r="H2987" s="1">
        <v>16496</v>
      </c>
      <c r="I2987">
        <v>123561</v>
      </c>
      <c r="J2987" s="1">
        <v>48</v>
      </c>
      <c r="K2987" t="s">
        <v>52</v>
      </c>
      <c r="L2987" t="s">
        <v>34</v>
      </c>
      <c r="M2987" t="s">
        <v>23</v>
      </c>
      <c r="N2987" s="1">
        <f xml:space="preserve"> ROUND((1 - _xlfn.PERCENTRANK.INC(customers[days_since_last_purchase],customers[[#This Row],[days_since_last_purchase]]))*4 +1,0)</f>
        <v>3</v>
      </c>
      <c r="O2987" s="1">
        <f>ROUND(_xlfn.PERCENTRANK.INC(customers[total_orders],customers[[#This Row],[total_orders]])*4+1,0)</f>
        <v>2</v>
      </c>
      <c r="P2987" s="1">
        <f>ROUND(_xlfn.PERCENTRANK.INC(customers[total_spend_usd],customers[[#This Row],[total_spend_usd]])*4+1,0)</f>
        <v>4</v>
      </c>
      <c r="Q2987" s="1">
        <v>324</v>
      </c>
      <c r="R2987" s="1" t="str">
        <f>_xlfn.XLOOKUP(Q2987,RFM[RFM Score],RFM[Client Segmentation])</f>
        <v>Need Attention</v>
      </c>
    </row>
    <row r="2988" spans="1:18" x14ac:dyDescent="0.3">
      <c r="A2988" t="s">
        <v>3040</v>
      </c>
      <c r="B2988" t="s">
        <v>11</v>
      </c>
      <c r="C2988">
        <v>35</v>
      </c>
      <c r="D2988" t="s">
        <v>8068</v>
      </c>
      <c r="E2988" t="s">
        <v>8084</v>
      </c>
      <c r="F2988" t="s">
        <v>17</v>
      </c>
      <c r="G2988">
        <v>16</v>
      </c>
      <c r="H2988" s="1">
        <v>10126</v>
      </c>
      <c r="I2988">
        <v>138746</v>
      </c>
      <c r="J2988" s="1">
        <v>3</v>
      </c>
      <c r="K2988" t="s">
        <v>21</v>
      </c>
      <c r="L2988" t="s">
        <v>14</v>
      </c>
      <c r="M2988" t="s">
        <v>23</v>
      </c>
      <c r="N2988" s="1">
        <f xml:space="preserve"> ROUND((1 - _xlfn.PERCENTRANK.INC(customers[days_since_last_purchase],customers[[#This Row],[days_since_last_purchase]]))*4 +1,0)</f>
        <v>5</v>
      </c>
      <c r="O2988" s="1">
        <f>ROUND(_xlfn.PERCENTRANK.INC(customers[total_orders],customers[[#This Row],[total_orders]])*4+1,0)</f>
        <v>3</v>
      </c>
      <c r="P2988" s="1">
        <f>ROUND(_xlfn.PERCENTRANK.INC(customers[total_spend_usd],customers[[#This Row],[total_spend_usd]])*4+1,0)</f>
        <v>4</v>
      </c>
      <c r="Q2988" s="1">
        <v>534</v>
      </c>
      <c r="R2988" s="1" t="str">
        <f>_xlfn.XLOOKUP(Q2988,RFM[RFM Score],RFM[Client Segmentation])</f>
        <v>Need Attention</v>
      </c>
    </row>
    <row r="2989" spans="1:18" x14ac:dyDescent="0.3">
      <c r="A2989" t="s">
        <v>3041</v>
      </c>
      <c r="B2989" t="s">
        <v>11</v>
      </c>
      <c r="C2989">
        <v>42</v>
      </c>
      <c r="D2989" t="s">
        <v>8068</v>
      </c>
      <c r="E2989" t="s">
        <v>8086</v>
      </c>
      <c r="F2989" t="s">
        <v>17</v>
      </c>
      <c r="G2989">
        <v>29</v>
      </c>
      <c r="H2989" s="1">
        <v>28172</v>
      </c>
      <c r="I2989">
        <v>714005</v>
      </c>
      <c r="J2989" s="1">
        <v>115</v>
      </c>
      <c r="K2989" t="s">
        <v>44</v>
      </c>
      <c r="L2989" t="s">
        <v>19</v>
      </c>
      <c r="M2989" t="s">
        <v>15</v>
      </c>
      <c r="N2989" s="1">
        <f xml:space="preserve"> ROUND((1 - _xlfn.PERCENTRANK.INC(customers[days_since_last_purchase],customers[[#This Row],[days_since_last_purchase]]))*4 +1,0)</f>
        <v>2</v>
      </c>
      <c r="O2989" s="1">
        <f>ROUND(_xlfn.PERCENTRANK.INC(customers[total_orders],customers[[#This Row],[total_orders]])*4+1,0)</f>
        <v>4</v>
      </c>
      <c r="P2989" s="1">
        <f>ROUND(_xlfn.PERCENTRANK.INC(customers[total_spend_usd],customers[[#This Row],[total_spend_usd]])*4+1,0)</f>
        <v>5</v>
      </c>
      <c r="Q2989" s="1">
        <v>245</v>
      </c>
      <c r="R2989" s="1" t="str">
        <f>_xlfn.XLOOKUP(Q2989,RFM[RFM Score],RFM[Client Segmentation])</f>
        <v>At Risk</v>
      </c>
    </row>
    <row r="2990" spans="1:18" x14ac:dyDescent="0.3">
      <c r="A2990" t="s">
        <v>3042</v>
      </c>
      <c r="B2990" t="s">
        <v>11</v>
      </c>
      <c r="C2990">
        <v>24</v>
      </c>
      <c r="D2990" t="s">
        <v>8069</v>
      </c>
      <c r="E2990" t="s">
        <v>8087</v>
      </c>
      <c r="F2990" t="s">
        <v>17</v>
      </c>
      <c r="G2990">
        <v>4</v>
      </c>
      <c r="H2990" s="1">
        <v>10931</v>
      </c>
      <c r="I2990">
        <v>49957</v>
      </c>
      <c r="J2990" s="1">
        <v>63</v>
      </c>
      <c r="K2990" t="s">
        <v>21</v>
      </c>
      <c r="L2990" t="s">
        <v>19</v>
      </c>
      <c r="M2990" t="s">
        <v>15</v>
      </c>
      <c r="N2990" s="1">
        <f xml:space="preserve"> ROUND((1 - _xlfn.PERCENTRANK.INC(customers[days_since_last_purchase],customers[[#This Row],[days_since_last_purchase]]))*4 +1,0)</f>
        <v>2</v>
      </c>
      <c r="O2990" s="1">
        <f>ROUND(_xlfn.PERCENTRANK.INC(customers[total_orders],customers[[#This Row],[total_orders]])*4+1,0)</f>
        <v>2</v>
      </c>
      <c r="P2990" s="1">
        <f>ROUND(_xlfn.PERCENTRANK.INC(customers[total_spend_usd],customers[[#This Row],[total_spend_usd]])*4+1,0)</f>
        <v>3</v>
      </c>
      <c r="Q2990" s="1">
        <v>223</v>
      </c>
      <c r="R2990" s="1" t="str">
        <f>_xlfn.XLOOKUP(Q2990,RFM[RFM Score],RFM[Client Segmentation])</f>
        <v>Hibernating</v>
      </c>
    </row>
    <row r="2991" spans="1:18" x14ac:dyDescent="0.3">
      <c r="A2991" t="s">
        <v>3043</v>
      </c>
      <c r="B2991" t="s">
        <v>11</v>
      </c>
      <c r="C2991">
        <v>48</v>
      </c>
      <c r="D2991" t="s">
        <v>8071</v>
      </c>
      <c r="E2991" t="s">
        <v>8085</v>
      </c>
      <c r="F2991" t="s">
        <v>17</v>
      </c>
      <c r="G2991">
        <v>36</v>
      </c>
      <c r="H2991" s="1">
        <v>3607</v>
      </c>
      <c r="I2991">
        <v>136022</v>
      </c>
      <c r="J2991" s="1">
        <v>78</v>
      </c>
      <c r="K2991" t="s">
        <v>25</v>
      </c>
      <c r="L2991" t="s">
        <v>14</v>
      </c>
      <c r="M2991" t="s">
        <v>15</v>
      </c>
      <c r="N2991" s="1">
        <f xml:space="preserve"> ROUND((1 - _xlfn.PERCENTRANK.INC(customers[days_since_last_purchase],customers[[#This Row],[days_since_last_purchase]]))*4 +1,0)</f>
        <v>2</v>
      </c>
      <c r="O2991" s="1">
        <f>ROUND(_xlfn.PERCENTRANK.INC(customers[total_orders],customers[[#This Row],[total_orders]])*4+1,0)</f>
        <v>5</v>
      </c>
      <c r="P2991" s="1">
        <f>ROUND(_xlfn.PERCENTRANK.INC(customers[total_spend_usd],customers[[#This Row],[total_spend_usd]])*4+1,0)</f>
        <v>4</v>
      </c>
      <c r="Q2991" s="1">
        <v>254</v>
      </c>
      <c r="R2991" s="1" t="str">
        <f>_xlfn.XLOOKUP(Q2991,RFM[RFM Score],RFM[Client Segmentation])</f>
        <v>At Risk</v>
      </c>
    </row>
    <row r="2992" spans="1:18" x14ac:dyDescent="0.3">
      <c r="A2992" t="s">
        <v>3044</v>
      </c>
      <c r="B2992" t="s">
        <v>51</v>
      </c>
      <c r="C2992">
        <v>47</v>
      </c>
      <c r="D2992" t="s">
        <v>8071</v>
      </c>
      <c r="E2992" t="s">
        <v>8087</v>
      </c>
      <c r="F2992" t="s">
        <v>12</v>
      </c>
      <c r="G2992">
        <v>8</v>
      </c>
      <c r="H2992" s="1">
        <v>9108</v>
      </c>
      <c r="I2992">
        <v>68878</v>
      </c>
      <c r="J2992" s="1">
        <v>18</v>
      </c>
      <c r="K2992" t="s">
        <v>18</v>
      </c>
      <c r="L2992" t="s">
        <v>19</v>
      </c>
      <c r="M2992" t="s">
        <v>23</v>
      </c>
      <c r="N2992" s="1">
        <f xml:space="preserve"> ROUND((1 - _xlfn.PERCENTRANK.INC(customers[days_since_last_purchase],customers[[#This Row],[days_since_last_purchase]]))*4 +1,0)</f>
        <v>4</v>
      </c>
      <c r="O2992" s="1">
        <f>ROUND(_xlfn.PERCENTRANK.INC(customers[total_orders],customers[[#This Row],[total_orders]])*4+1,0)</f>
        <v>2</v>
      </c>
      <c r="P2992" s="1">
        <f>ROUND(_xlfn.PERCENTRANK.INC(customers[total_spend_usd],customers[[#This Row],[total_spend_usd]])*4+1,0)</f>
        <v>3</v>
      </c>
      <c r="Q2992" s="1">
        <v>423</v>
      </c>
      <c r="R2992" s="1" t="str">
        <f>_xlfn.XLOOKUP(Q2992,RFM[RFM Score],RFM[Client Segmentation])</f>
        <v>Potential Loyalist</v>
      </c>
    </row>
    <row r="2993" spans="1:18" x14ac:dyDescent="0.3">
      <c r="A2993" t="s">
        <v>3045</v>
      </c>
      <c r="B2993" t="s">
        <v>11</v>
      </c>
      <c r="C2993">
        <v>48</v>
      </c>
      <c r="D2993" t="s">
        <v>8071</v>
      </c>
      <c r="E2993" t="s">
        <v>8084</v>
      </c>
      <c r="F2993" t="s">
        <v>17</v>
      </c>
      <c r="G2993">
        <v>5</v>
      </c>
      <c r="H2993" s="1">
        <v>12342</v>
      </c>
      <c r="I2993">
        <v>63019</v>
      </c>
      <c r="J2993" s="1">
        <v>20</v>
      </c>
      <c r="K2993" t="s">
        <v>21</v>
      </c>
      <c r="L2993" t="s">
        <v>14</v>
      </c>
      <c r="M2993" t="s">
        <v>15</v>
      </c>
      <c r="N2993" s="1">
        <f xml:space="preserve"> ROUND((1 - _xlfn.PERCENTRANK.INC(customers[days_since_last_purchase],customers[[#This Row],[days_since_last_purchase]]))*4 +1,0)</f>
        <v>4</v>
      </c>
      <c r="O2993" s="1">
        <f>ROUND(_xlfn.PERCENTRANK.INC(customers[total_orders],customers[[#This Row],[total_orders]])*4+1,0)</f>
        <v>2</v>
      </c>
      <c r="P2993" s="1">
        <f>ROUND(_xlfn.PERCENTRANK.INC(customers[total_spend_usd],customers[[#This Row],[total_spend_usd]])*4+1,0)</f>
        <v>3</v>
      </c>
      <c r="Q2993" s="1">
        <v>423</v>
      </c>
      <c r="R2993" s="1" t="str">
        <f>_xlfn.XLOOKUP(Q2993,RFM[RFM Score],RFM[Client Segmentation])</f>
        <v>Potential Loyalist</v>
      </c>
    </row>
    <row r="2994" spans="1:18" x14ac:dyDescent="0.3">
      <c r="A2994" t="s">
        <v>3046</v>
      </c>
      <c r="B2994" t="s">
        <v>68</v>
      </c>
      <c r="C2994">
        <v>46</v>
      </c>
      <c r="D2994" t="s">
        <v>8071</v>
      </c>
      <c r="E2994" t="s">
        <v>8085</v>
      </c>
      <c r="F2994" t="s">
        <v>17</v>
      </c>
      <c r="G2994">
        <v>2</v>
      </c>
      <c r="H2994" s="1">
        <v>42224</v>
      </c>
      <c r="I2994">
        <v>94769</v>
      </c>
      <c r="J2994" s="1">
        <v>64</v>
      </c>
      <c r="K2994" t="s">
        <v>44</v>
      </c>
      <c r="L2994" t="s">
        <v>19</v>
      </c>
      <c r="M2994" t="s">
        <v>23</v>
      </c>
      <c r="N2994" s="1">
        <f xml:space="preserve"> ROUND((1 - _xlfn.PERCENTRANK.INC(customers[days_since_last_purchase],customers[[#This Row],[days_since_last_purchase]]))*4 +1,0)</f>
        <v>2</v>
      </c>
      <c r="O2994" s="1">
        <f>ROUND(_xlfn.PERCENTRANK.INC(customers[total_orders],customers[[#This Row],[total_orders]])*4+1,0)</f>
        <v>1</v>
      </c>
      <c r="P2994" s="1">
        <f>ROUND(_xlfn.PERCENTRANK.INC(customers[total_spend_usd],customers[[#This Row],[total_spend_usd]])*4+1,0)</f>
        <v>3</v>
      </c>
      <c r="Q2994" s="1">
        <v>213</v>
      </c>
      <c r="R2994" s="1" t="str">
        <f>_xlfn.XLOOKUP(Q2994,RFM[RFM Score],RFM[Client Segmentation])</f>
        <v>About To Sleep</v>
      </c>
    </row>
    <row r="2995" spans="1:18" x14ac:dyDescent="0.3">
      <c r="A2995" t="s">
        <v>3047</v>
      </c>
      <c r="B2995" t="s">
        <v>64</v>
      </c>
      <c r="C2995">
        <v>20</v>
      </c>
      <c r="D2995" t="s">
        <v>8069</v>
      </c>
      <c r="E2995" t="s">
        <v>8087</v>
      </c>
      <c r="F2995" t="s">
        <v>17</v>
      </c>
      <c r="G2995">
        <v>38</v>
      </c>
      <c r="H2995" s="1">
        <v>5193</v>
      </c>
      <c r="I2995">
        <v>225547</v>
      </c>
      <c r="J2995" s="1">
        <v>74</v>
      </c>
      <c r="K2995" t="s">
        <v>13</v>
      </c>
      <c r="L2995" t="s">
        <v>14</v>
      </c>
      <c r="M2995" t="s">
        <v>15</v>
      </c>
      <c r="N2995" s="1">
        <f xml:space="preserve"> ROUND((1 - _xlfn.PERCENTRANK.INC(customers[days_since_last_purchase],customers[[#This Row],[days_since_last_purchase]]))*4 +1,0)</f>
        <v>2</v>
      </c>
      <c r="O2995" s="1">
        <f>ROUND(_xlfn.PERCENTRANK.INC(customers[total_orders],customers[[#This Row],[total_orders]])*4+1,0)</f>
        <v>5</v>
      </c>
      <c r="P2995" s="1">
        <f>ROUND(_xlfn.PERCENTRANK.INC(customers[total_spend_usd],customers[[#This Row],[total_spend_usd]])*4+1,0)</f>
        <v>4</v>
      </c>
      <c r="Q2995" s="1">
        <v>254</v>
      </c>
      <c r="R2995" s="1" t="str">
        <f>_xlfn.XLOOKUP(Q2995,RFM[RFM Score],RFM[Client Segmentation])</f>
        <v>At Risk</v>
      </c>
    </row>
    <row r="2996" spans="1:18" x14ac:dyDescent="0.3">
      <c r="A2996" t="s">
        <v>3048</v>
      </c>
      <c r="B2996" t="s">
        <v>11</v>
      </c>
      <c r="C2996">
        <v>29</v>
      </c>
      <c r="D2996" t="s">
        <v>8070</v>
      </c>
      <c r="E2996" t="s">
        <v>8084</v>
      </c>
      <c r="F2996" t="s">
        <v>12</v>
      </c>
      <c r="G2996">
        <v>8</v>
      </c>
      <c r="H2996" s="1">
        <v>12237</v>
      </c>
      <c r="I2996">
        <v>100538</v>
      </c>
      <c r="J2996" s="1">
        <v>14</v>
      </c>
      <c r="K2996" t="s">
        <v>25</v>
      </c>
      <c r="L2996" t="s">
        <v>14</v>
      </c>
      <c r="M2996" t="s">
        <v>23</v>
      </c>
      <c r="N2996" s="1">
        <f xml:space="preserve"> ROUND((1 - _xlfn.PERCENTRANK.INC(customers[days_since_last_purchase],customers[[#This Row],[days_since_last_purchase]]))*4 +1,0)</f>
        <v>4</v>
      </c>
      <c r="O2996" s="1">
        <f>ROUND(_xlfn.PERCENTRANK.INC(customers[total_orders],customers[[#This Row],[total_orders]])*4+1,0)</f>
        <v>2</v>
      </c>
      <c r="P2996" s="1">
        <f>ROUND(_xlfn.PERCENTRANK.INC(customers[total_spend_usd],customers[[#This Row],[total_spend_usd]])*4+1,0)</f>
        <v>3</v>
      </c>
      <c r="Q2996" s="1">
        <v>423</v>
      </c>
      <c r="R2996" s="1" t="str">
        <f>_xlfn.XLOOKUP(Q2996,RFM[RFM Score],RFM[Client Segmentation])</f>
        <v>Potential Loyalist</v>
      </c>
    </row>
    <row r="2997" spans="1:18" x14ac:dyDescent="0.3">
      <c r="A2997" t="s">
        <v>3049</v>
      </c>
      <c r="B2997" t="s">
        <v>33</v>
      </c>
      <c r="C2997">
        <v>40</v>
      </c>
      <c r="D2997" t="s">
        <v>8068</v>
      </c>
      <c r="E2997" t="s">
        <v>8084</v>
      </c>
      <c r="F2997" t="s">
        <v>12</v>
      </c>
      <c r="G2997">
        <v>2</v>
      </c>
      <c r="H2997" s="1">
        <v>10352</v>
      </c>
      <c r="I2997">
        <v>18755</v>
      </c>
      <c r="J2997" s="1">
        <v>102</v>
      </c>
      <c r="K2997" t="s">
        <v>52</v>
      </c>
      <c r="L2997" t="s">
        <v>19</v>
      </c>
      <c r="M2997" t="s">
        <v>23</v>
      </c>
      <c r="N2997" s="1">
        <f xml:space="preserve"> ROUND((1 - _xlfn.PERCENTRANK.INC(customers[days_since_last_purchase],customers[[#This Row],[days_since_last_purchase]]))*4 +1,0)</f>
        <v>2</v>
      </c>
      <c r="O2997" s="1">
        <f>ROUND(_xlfn.PERCENTRANK.INC(customers[total_orders],customers[[#This Row],[total_orders]])*4+1,0)</f>
        <v>1</v>
      </c>
      <c r="P2997" s="1">
        <f>ROUND(_xlfn.PERCENTRANK.INC(customers[total_spend_usd],customers[[#This Row],[total_spend_usd]])*4+1,0)</f>
        <v>2</v>
      </c>
      <c r="Q2997" s="1">
        <v>212</v>
      </c>
      <c r="R2997" s="1" t="str">
        <f>_xlfn.XLOOKUP(Q2997,RFM[RFM Score],RFM[Client Segmentation])</f>
        <v>Hibernating</v>
      </c>
    </row>
    <row r="2998" spans="1:18" x14ac:dyDescent="0.3">
      <c r="A2998" t="s">
        <v>3050</v>
      </c>
      <c r="B2998" t="s">
        <v>173</v>
      </c>
      <c r="C2998">
        <v>42</v>
      </c>
      <c r="D2998" t="s">
        <v>8068</v>
      </c>
      <c r="E2998" t="s">
        <v>8084</v>
      </c>
      <c r="F2998" t="s">
        <v>17</v>
      </c>
      <c r="G2998">
        <v>29</v>
      </c>
      <c r="H2998" s="1">
        <v>8514</v>
      </c>
      <c r="I2998">
        <v>23378</v>
      </c>
      <c r="J2998" s="1">
        <v>20</v>
      </c>
      <c r="K2998" t="s">
        <v>21</v>
      </c>
      <c r="L2998" t="s">
        <v>45</v>
      </c>
      <c r="M2998" t="s">
        <v>23</v>
      </c>
      <c r="N2998" s="1">
        <f xml:space="preserve"> ROUND((1 - _xlfn.PERCENTRANK.INC(customers[days_since_last_purchase],customers[[#This Row],[days_since_last_purchase]]))*4 +1,0)</f>
        <v>4</v>
      </c>
      <c r="O2998" s="1">
        <f>ROUND(_xlfn.PERCENTRANK.INC(customers[total_orders],customers[[#This Row],[total_orders]])*4+1,0)</f>
        <v>4</v>
      </c>
      <c r="P2998" s="1">
        <f>ROUND(_xlfn.PERCENTRANK.INC(customers[total_spend_usd],customers[[#This Row],[total_spend_usd]])*4+1,0)</f>
        <v>2</v>
      </c>
      <c r="Q2998" s="1">
        <v>442</v>
      </c>
      <c r="R2998" s="1" t="str">
        <f>_xlfn.XLOOKUP(Q2998,RFM[RFM Score],RFM[Client Segmentation])</f>
        <v>Potential Loyalist</v>
      </c>
    </row>
    <row r="2999" spans="1:18" x14ac:dyDescent="0.3">
      <c r="A2999" t="s">
        <v>3051</v>
      </c>
      <c r="B2999" t="s">
        <v>107</v>
      </c>
      <c r="C2999">
        <v>41</v>
      </c>
      <c r="D2999" t="s">
        <v>8068</v>
      </c>
      <c r="E2999" t="s">
        <v>8087</v>
      </c>
      <c r="F2999" t="s">
        <v>12</v>
      </c>
      <c r="G2999">
        <v>25</v>
      </c>
      <c r="H2999" s="1">
        <v>6297</v>
      </c>
      <c r="I2999">
        <v>144448</v>
      </c>
      <c r="J2999" s="1">
        <v>26</v>
      </c>
      <c r="K2999" t="s">
        <v>18</v>
      </c>
      <c r="L2999" t="s">
        <v>14</v>
      </c>
      <c r="M2999" t="s">
        <v>23</v>
      </c>
      <c r="N2999" s="1">
        <f xml:space="preserve"> ROUND((1 - _xlfn.PERCENTRANK.INC(customers[days_since_last_purchase],customers[[#This Row],[days_since_last_purchase]]))*4 +1,0)</f>
        <v>4</v>
      </c>
      <c r="O2999" s="1">
        <f>ROUND(_xlfn.PERCENTRANK.INC(customers[total_orders],customers[[#This Row],[total_orders]])*4+1,0)</f>
        <v>4</v>
      </c>
      <c r="P2999" s="1">
        <f>ROUND(_xlfn.PERCENTRANK.INC(customers[total_spend_usd],customers[[#This Row],[total_spend_usd]])*4+1,0)</f>
        <v>4</v>
      </c>
      <c r="Q2999" s="1">
        <v>444</v>
      </c>
      <c r="R2999" s="1" t="str">
        <f>_xlfn.XLOOKUP(Q2999,RFM[RFM Score],RFM[Client Segmentation])</f>
        <v>Loyal Customer</v>
      </c>
    </row>
    <row r="3000" spans="1:18" x14ac:dyDescent="0.3">
      <c r="A3000" t="s">
        <v>3052</v>
      </c>
      <c r="B3000" t="s">
        <v>64</v>
      </c>
      <c r="C3000">
        <v>22</v>
      </c>
      <c r="D3000" t="s">
        <v>8069</v>
      </c>
      <c r="E3000" t="s">
        <v>8084</v>
      </c>
      <c r="F3000" t="s">
        <v>12</v>
      </c>
      <c r="G3000">
        <v>24</v>
      </c>
      <c r="H3000" s="1">
        <v>258</v>
      </c>
      <c r="I3000">
        <v>65994</v>
      </c>
      <c r="J3000" s="1">
        <v>35</v>
      </c>
      <c r="K3000" t="s">
        <v>28</v>
      </c>
      <c r="L3000" t="s">
        <v>14</v>
      </c>
      <c r="M3000" t="s">
        <v>23</v>
      </c>
      <c r="N3000" s="1">
        <f xml:space="preserve"> ROUND((1 - _xlfn.PERCENTRANK.INC(customers[days_since_last_purchase],customers[[#This Row],[days_since_last_purchase]]))*4 +1,0)</f>
        <v>3</v>
      </c>
      <c r="O3000" s="1">
        <f>ROUND(_xlfn.PERCENTRANK.INC(customers[total_orders],customers[[#This Row],[total_orders]])*4+1,0)</f>
        <v>4</v>
      </c>
      <c r="P3000" s="1">
        <f>ROUND(_xlfn.PERCENTRANK.INC(customers[total_spend_usd],customers[[#This Row],[total_spend_usd]])*4+1,0)</f>
        <v>3</v>
      </c>
      <c r="Q3000" s="1">
        <v>343</v>
      </c>
      <c r="R3000" s="1" t="str">
        <f>_xlfn.XLOOKUP(Q3000,RFM[RFM Score],RFM[Client Segmentation])</f>
        <v>Need Attention</v>
      </c>
    </row>
    <row r="3001" spans="1:18" x14ac:dyDescent="0.3">
      <c r="A3001" t="s">
        <v>3053</v>
      </c>
      <c r="B3001" t="s">
        <v>96</v>
      </c>
      <c r="C3001">
        <v>37</v>
      </c>
      <c r="D3001" t="s">
        <v>8068</v>
      </c>
      <c r="E3001" t="s">
        <v>8084</v>
      </c>
      <c r="F3001" t="s">
        <v>12</v>
      </c>
      <c r="G3001">
        <v>54</v>
      </c>
      <c r="H3001" s="1">
        <v>12659</v>
      </c>
      <c r="I3001">
        <v>77711</v>
      </c>
      <c r="J3001" s="1">
        <v>179</v>
      </c>
      <c r="K3001" t="s">
        <v>28</v>
      </c>
      <c r="L3001" t="s">
        <v>34</v>
      </c>
      <c r="M3001" t="s">
        <v>23</v>
      </c>
      <c r="N3001" s="1">
        <f xml:space="preserve"> ROUND((1 - _xlfn.PERCENTRANK.INC(customers[days_since_last_purchase],customers[[#This Row],[days_since_last_purchase]]))*4 +1,0)</f>
        <v>1</v>
      </c>
      <c r="O3001" s="1">
        <f>ROUND(_xlfn.PERCENTRANK.INC(customers[total_orders],customers[[#This Row],[total_orders]])*4+1,0)</f>
        <v>5</v>
      </c>
      <c r="P3001" s="1">
        <f>ROUND(_xlfn.PERCENTRANK.INC(customers[total_spend_usd],customers[[#This Row],[total_spend_usd]])*4+1,0)</f>
        <v>3</v>
      </c>
      <c r="Q3001" s="1">
        <v>153</v>
      </c>
      <c r="R3001" s="1" t="str">
        <f>_xlfn.XLOOKUP(Q3001,RFM[RFM Score],RFM[Client Segmentation])</f>
        <v>At Risk</v>
      </c>
    </row>
    <row r="3002" spans="1:18" x14ac:dyDescent="0.3">
      <c r="A3002" t="s">
        <v>3054</v>
      </c>
      <c r="B3002" t="s">
        <v>11</v>
      </c>
      <c r="C3002">
        <v>29</v>
      </c>
      <c r="D3002" t="s">
        <v>8070</v>
      </c>
      <c r="E3002" t="s">
        <v>8084</v>
      </c>
      <c r="F3002" t="s">
        <v>17</v>
      </c>
      <c r="G3002">
        <v>20</v>
      </c>
      <c r="H3002" s="1">
        <v>2263</v>
      </c>
      <c r="I3002">
        <v>42833</v>
      </c>
      <c r="J3002" s="1">
        <v>103</v>
      </c>
      <c r="K3002" t="s">
        <v>21</v>
      </c>
      <c r="L3002" t="s">
        <v>47</v>
      </c>
      <c r="M3002" t="s">
        <v>23</v>
      </c>
      <c r="N3002" s="1">
        <f xml:space="preserve"> ROUND((1 - _xlfn.PERCENTRANK.INC(customers[days_since_last_purchase],customers[[#This Row],[days_since_last_purchase]]))*4 +1,0)</f>
        <v>2</v>
      </c>
      <c r="O3002" s="1">
        <f>ROUND(_xlfn.PERCENTRANK.INC(customers[total_orders],customers[[#This Row],[total_orders]])*4+1,0)</f>
        <v>4</v>
      </c>
      <c r="P3002" s="1">
        <f>ROUND(_xlfn.PERCENTRANK.INC(customers[total_spend_usd],customers[[#This Row],[total_spend_usd]])*4+1,0)</f>
        <v>2</v>
      </c>
      <c r="Q3002" s="1">
        <v>242</v>
      </c>
      <c r="R3002" s="1" t="str">
        <f>_xlfn.XLOOKUP(Q3002,RFM[RFM Score],RFM[Client Segmentation])</f>
        <v>At Risk</v>
      </c>
    </row>
    <row r="3003" spans="1:18" x14ac:dyDescent="0.3">
      <c r="A3003" t="s">
        <v>3055</v>
      </c>
      <c r="B3003" t="s">
        <v>36</v>
      </c>
      <c r="C3003">
        <v>35</v>
      </c>
      <c r="D3003" t="s">
        <v>8068</v>
      </c>
      <c r="E3003" t="s">
        <v>8084</v>
      </c>
      <c r="F3003" t="s">
        <v>12</v>
      </c>
      <c r="G3003">
        <v>4</v>
      </c>
      <c r="H3003" s="1">
        <v>21891</v>
      </c>
      <c r="I3003">
        <v>97012</v>
      </c>
      <c r="J3003" s="1">
        <v>3</v>
      </c>
      <c r="K3003" t="s">
        <v>28</v>
      </c>
      <c r="L3003" t="s">
        <v>19</v>
      </c>
      <c r="M3003" t="s">
        <v>15</v>
      </c>
      <c r="N3003" s="1">
        <f xml:space="preserve"> ROUND((1 - _xlfn.PERCENTRANK.INC(customers[days_since_last_purchase],customers[[#This Row],[days_since_last_purchase]]))*4 +1,0)</f>
        <v>5</v>
      </c>
      <c r="O3003" s="1">
        <f>ROUND(_xlfn.PERCENTRANK.INC(customers[total_orders],customers[[#This Row],[total_orders]])*4+1,0)</f>
        <v>2</v>
      </c>
      <c r="P3003" s="1">
        <f>ROUND(_xlfn.PERCENTRANK.INC(customers[total_spend_usd],customers[[#This Row],[total_spend_usd]])*4+1,0)</f>
        <v>3</v>
      </c>
      <c r="Q3003" s="1">
        <v>523</v>
      </c>
      <c r="R3003" s="1" t="str">
        <f>_xlfn.XLOOKUP(Q3003,RFM[RFM Score],RFM[Client Segmentation])</f>
        <v>Promising</v>
      </c>
    </row>
    <row r="3004" spans="1:18" x14ac:dyDescent="0.3">
      <c r="A3004" t="s">
        <v>3056</v>
      </c>
      <c r="B3004" t="s">
        <v>64</v>
      </c>
      <c r="C3004">
        <v>27</v>
      </c>
      <c r="D3004" t="s">
        <v>8070</v>
      </c>
      <c r="E3004" t="s">
        <v>8084</v>
      </c>
      <c r="F3004" t="s">
        <v>12</v>
      </c>
      <c r="G3004">
        <v>3</v>
      </c>
      <c r="H3004" s="1">
        <v>6121</v>
      </c>
      <c r="I3004">
        <v>19254</v>
      </c>
      <c r="J3004" s="1">
        <v>81</v>
      </c>
      <c r="K3004" t="s">
        <v>13</v>
      </c>
      <c r="L3004" t="s">
        <v>45</v>
      </c>
      <c r="M3004" t="s">
        <v>23</v>
      </c>
      <c r="N3004" s="1">
        <f xml:space="preserve"> ROUND((1 - _xlfn.PERCENTRANK.INC(customers[days_since_last_purchase],customers[[#This Row],[days_since_last_purchase]]))*4 +1,0)</f>
        <v>2</v>
      </c>
      <c r="O3004" s="1">
        <f>ROUND(_xlfn.PERCENTRANK.INC(customers[total_orders],customers[[#This Row],[total_orders]])*4+1,0)</f>
        <v>1</v>
      </c>
      <c r="P3004" s="1">
        <f>ROUND(_xlfn.PERCENTRANK.INC(customers[total_spend_usd],customers[[#This Row],[total_spend_usd]])*4+1,0)</f>
        <v>2</v>
      </c>
      <c r="Q3004" s="1">
        <v>212</v>
      </c>
      <c r="R3004" s="1" t="str">
        <f>_xlfn.XLOOKUP(Q3004,RFM[RFM Score],RFM[Client Segmentation])</f>
        <v>Hibernating</v>
      </c>
    </row>
    <row r="3005" spans="1:18" x14ac:dyDescent="0.3">
      <c r="A3005" t="s">
        <v>3057</v>
      </c>
      <c r="B3005" t="s">
        <v>64</v>
      </c>
      <c r="C3005">
        <v>33</v>
      </c>
      <c r="D3005" t="s">
        <v>8070</v>
      </c>
      <c r="E3005" t="s">
        <v>8084</v>
      </c>
      <c r="F3005" t="s">
        <v>17</v>
      </c>
      <c r="G3005">
        <v>12</v>
      </c>
      <c r="H3005" s="1">
        <v>9478</v>
      </c>
      <c r="I3005">
        <v>119393</v>
      </c>
      <c r="J3005" s="1">
        <v>39</v>
      </c>
      <c r="K3005" t="s">
        <v>25</v>
      </c>
      <c r="L3005" t="s">
        <v>34</v>
      </c>
      <c r="M3005" t="s">
        <v>15</v>
      </c>
      <c r="N3005" s="1">
        <f xml:space="preserve"> ROUND((1 - _xlfn.PERCENTRANK.INC(customers[days_since_last_purchase],customers[[#This Row],[days_since_last_purchase]]))*4 +1,0)</f>
        <v>3</v>
      </c>
      <c r="O3005" s="1">
        <f>ROUND(_xlfn.PERCENTRANK.INC(customers[total_orders],customers[[#This Row],[total_orders]])*4+1,0)</f>
        <v>3</v>
      </c>
      <c r="P3005" s="1">
        <f>ROUND(_xlfn.PERCENTRANK.INC(customers[total_spend_usd],customers[[#This Row],[total_spend_usd]])*4+1,0)</f>
        <v>4</v>
      </c>
      <c r="Q3005" s="1">
        <v>334</v>
      </c>
      <c r="R3005" s="1" t="str">
        <f>_xlfn.XLOOKUP(Q3005,RFM[RFM Score],RFM[Client Segmentation])</f>
        <v>Need Attention</v>
      </c>
    </row>
    <row r="3006" spans="1:18" x14ac:dyDescent="0.3">
      <c r="A3006" t="s">
        <v>3058</v>
      </c>
      <c r="B3006" t="s">
        <v>61</v>
      </c>
      <c r="C3006">
        <v>36</v>
      </c>
      <c r="D3006" t="s">
        <v>8068</v>
      </c>
      <c r="E3006" t="s">
        <v>8084</v>
      </c>
      <c r="F3006" t="s">
        <v>17</v>
      </c>
      <c r="G3006">
        <v>23</v>
      </c>
      <c r="H3006" s="1">
        <v>3777</v>
      </c>
      <c r="I3006">
        <v>79732</v>
      </c>
      <c r="J3006" s="1">
        <v>49</v>
      </c>
      <c r="K3006" t="s">
        <v>21</v>
      </c>
      <c r="L3006" t="s">
        <v>14</v>
      </c>
      <c r="M3006" t="s">
        <v>23</v>
      </c>
      <c r="N3006" s="1">
        <f xml:space="preserve"> ROUND((1 - _xlfn.PERCENTRANK.INC(customers[days_since_last_purchase],customers[[#This Row],[days_since_last_purchase]]))*4 +1,0)</f>
        <v>3</v>
      </c>
      <c r="O3006" s="1">
        <f>ROUND(_xlfn.PERCENTRANK.INC(customers[total_orders],customers[[#This Row],[total_orders]])*4+1,0)</f>
        <v>4</v>
      </c>
      <c r="P3006" s="1">
        <f>ROUND(_xlfn.PERCENTRANK.INC(customers[total_spend_usd],customers[[#This Row],[total_spend_usd]])*4+1,0)</f>
        <v>3</v>
      </c>
      <c r="Q3006" s="1">
        <v>343</v>
      </c>
      <c r="R3006" s="1" t="str">
        <f>_xlfn.XLOOKUP(Q3006,RFM[RFM Score],RFM[Client Segmentation])</f>
        <v>Need Attention</v>
      </c>
    </row>
    <row r="3007" spans="1:18" x14ac:dyDescent="0.3">
      <c r="A3007" t="s">
        <v>3059</v>
      </c>
      <c r="B3007" t="s">
        <v>107</v>
      </c>
      <c r="C3007">
        <v>28</v>
      </c>
      <c r="D3007" t="s">
        <v>8070</v>
      </c>
      <c r="E3007" t="s">
        <v>8085</v>
      </c>
      <c r="F3007" t="s">
        <v>17</v>
      </c>
      <c r="G3007">
        <v>56</v>
      </c>
      <c r="H3007" s="1">
        <v>12224</v>
      </c>
      <c r="I3007">
        <v>587701</v>
      </c>
      <c r="J3007" s="1">
        <v>43</v>
      </c>
      <c r="K3007" t="s">
        <v>55</v>
      </c>
      <c r="L3007" t="s">
        <v>19</v>
      </c>
      <c r="M3007" t="s">
        <v>23</v>
      </c>
      <c r="N3007" s="1">
        <f xml:space="preserve"> ROUND((1 - _xlfn.PERCENTRANK.INC(customers[days_since_last_purchase],customers[[#This Row],[days_since_last_purchase]]))*4 +1,0)</f>
        <v>3</v>
      </c>
      <c r="O3007" s="1">
        <f>ROUND(_xlfn.PERCENTRANK.INC(customers[total_orders],customers[[#This Row],[total_orders]])*4+1,0)</f>
        <v>5</v>
      </c>
      <c r="P3007" s="1">
        <f>ROUND(_xlfn.PERCENTRANK.INC(customers[total_spend_usd],customers[[#This Row],[total_spend_usd]])*4+1,0)</f>
        <v>5</v>
      </c>
      <c r="Q3007" s="1">
        <v>355</v>
      </c>
      <c r="R3007" s="1" t="str">
        <f>_xlfn.XLOOKUP(Q3007,RFM[RFM Score],RFM[Client Segmentation])</f>
        <v>Loyal Customer</v>
      </c>
    </row>
    <row r="3008" spans="1:18" x14ac:dyDescent="0.3">
      <c r="A3008" t="s">
        <v>3060</v>
      </c>
      <c r="B3008" t="s">
        <v>104</v>
      </c>
      <c r="C3008">
        <v>31</v>
      </c>
      <c r="D3008" t="s">
        <v>8070</v>
      </c>
      <c r="E3008" t="s">
        <v>8084</v>
      </c>
      <c r="F3008" t="s">
        <v>12</v>
      </c>
      <c r="G3008">
        <v>2</v>
      </c>
      <c r="H3008" s="1">
        <v>1034</v>
      </c>
      <c r="I3008">
        <v>1798</v>
      </c>
      <c r="J3008" s="1">
        <v>14</v>
      </c>
      <c r="K3008" t="s">
        <v>52</v>
      </c>
      <c r="L3008" t="s">
        <v>19</v>
      </c>
      <c r="M3008" t="s">
        <v>15</v>
      </c>
      <c r="N3008" s="1">
        <f xml:space="preserve"> ROUND((1 - _xlfn.PERCENTRANK.INC(customers[days_since_last_purchase],customers[[#This Row],[days_since_last_purchase]]))*4 +1,0)</f>
        <v>4</v>
      </c>
      <c r="O3008" s="1">
        <f>ROUND(_xlfn.PERCENTRANK.INC(customers[total_orders],customers[[#This Row],[total_orders]])*4+1,0)</f>
        <v>1</v>
      </c>
      <c r="P3008" s="1">
        <f>ROUND(_xlfn.PERCENTRANK.INC(customers[total_spend_usd],customers[[#This Row],[total_spend_usd]])*4+1,0)</f>
        <v>1</v>
      </c>
      <c r="Q3008" s="1">
        <v>411</v>
      </c>
      <c r="R3008" s="1" t="str">
        <f>_xlfn.XLOOKUP(Q3008,RFM[RFM Score],RFM[Client Segmentation])</f>
        <v>New Customer</v>
      </c>
    </row>
    <row r="3009" spans="1:18" x14ac:dyDescent="0.3">
      <c r="A3009" t="s">
        <v>3061</v>
      </c>
      <c r="B3009" t="s">
        <v>43</v>
      </c>
      <c r="C3009">
        <v>32</v>
      </c>
      <c r="D3009" t="s">
        <v>8070</v>
      </c>
      <c r="E3009" t="s">
        <v>8087</v>
      </c>
      <c r="F3009" t="s">
        <v>12</v>
      </c>
      <c r="G3009">
        <v>20</v>
      </c>
      <c r="H3009" s="1">
        <v>5114</v>
      </c>
      <c r="I3009">
        <v>8807</v>
      </c>
      <c r="J3009" s="1">
        <v>16</v>
      </c>
      <c r="K3009" t="s">
        <v>25</v>
      </c>
      <c r="L3009" t="s">
        <v>34</v>
      </c>
      <c r="M3009" t="s">
        <v>23</v>
      </c>
      <c r="N3009" s="1">
        <f xml:space="preserve"> ROUND((1 - _xlfn.PERCENTRANK.INC(customers[days_since_last_purchase],customers[[#This Row],[days_since_last_purchase]]))*4 +1,0)</f>
        <v>4</v>
      </c>
      <c r="O3009" s="1">
        <f>ROUND(_xlfn.PERCENTRANK.INC(customers[total_orders],customers[[#This Row],[total_orders]])*4+1,0)</f>
        <v>4</v>
      </c>
      <c r="P3009" s="1">
        <f>ROUND(_xlfn.PERCENTRANK.INC(customers[total_spend_usd],customers[[#This Row],[total_spend_usd]])*4+1,0)</f>
        <v>1</v>
      </c>
      <c r="Q3009" s="1">
        <v>441</v>
      </c>
      <c r="R3009" s="1" t="str">
        <f>_xlfn.XLOOKUP(Q3009,RFM[RFM Score],RFM[Client Segmentation])</f>
        <v>Potential Loyalist</v>
      </c>
    </row>
    <row r="3010" spans="1:18" x14ac:dyDescent="0.3">
      <c r="A3010" t="s">
        <v>3062</v>
      </c>
      <c r="B3010" t="s">
        <v>51</v>
      </c>
      <c r="C3010">
        <v>36</v>
      </c>
      <c r="D3010" t="s">
        <v>8068</v>
      </c>
      <c r="E3010" t="s">
        <v>8087</v>
      </c>
      <c r="F3010" t="s">
        <v>12</v>
      </c>
      <c r="G3010">
        <v>7</v>
      </c>
      <c r="H3010" s="1">
        <v>11452</v>
      </c>
      <c r="I3010">
        <v>74428</v>
      </c>
      <c r="J3010" s="1">
        <v>57</v>
      </c>
      <c r="K3010" t="s">
        <v>124</v>
      </c>
      <c r="L3010" t="s">
        <v>34</v>
      </c>
      <c r="M3010" t="s">
        <v>15</v>
      </c>
      <c r="N3010" s="1">
        <f xml:space="preserve"> ROUND((1 - _xlfn.PERCENTRANK.INC(customers[days_since_last_purchase],customers[[#This Row],[days_since_last_purchase]]))*4 +1,0)</f>
        <v>3</v>
      </c>
      <c r="O3010" s="1">
        <f>ROUND(_xlfn.PERCENTRANK.INC(customers[total_orders],customers[[#This Row],[total_orders]])*4+1,0)</f>
        <v>2</v>
      </c>
      <c r="P3010" s="1">
        <f>ROUND(_xlfn.PERCENTRANK.INC(customers[total_spend_usd],customers[[#This Row],[total_spend_usd]])*4+1,0)</f>
        <v>3</v>
      </c>
      <c r="Q3010" s="1">
        <v>323</v>
      </c>
      <c r="R3010" s="1" t="str">
        <f>_xlfn.XLOOKUP(Q3010,RFM[RFM Score],RFM[Client Segmentation])</f>
        <v>Potential Loyalist</v>
      </c>
    </row>
    <row r="3011" spans="1:18" x14ac:dyDescent="0.3">
      <c r="A3011" t="s">
        <v>3063</v>
      </c>
      <c r="B3011" t="s">
        <v>33</v>
      </c>
      <c r="C3011">
        <v>32</v>
      </c>
      <c r="D3011" t="s">
        <v>8070</v>
      </c>
      <c r="E3011" t="s">
        <v>8084</v>
      </c>
      <c r="F3011" t="s">
        <v>17</v>
      </c>
      <c r="G3011">
        <v>32</v>
      </c>
      <c r="H3011" s="1">
        <v>8558</v>
      </c>
      <c r="I3011">
        <v>305834</v>
      </c>
      <c r="J3011" s="1">
        <v>1</v>
      </c>
      <c r="K3011" t="s">
        <v>25</v>
      </c>
      <c r="L3011" t="s">
        <v>45</v>
      </c>
      <c r="M3011" t="s">
        <v>23</v>
      </c>
      <c r="N3011" s="1">
        <f xml:space="preserve"> ROUND((1 - _xlfn.PERCENTRANK.INC(customers[days_since_last_purchase],customers[[#This Row],[days_since_last_purchase]]))*4 +1,0)</f>
        <v>5</v>
      </c>
      <c r="O3011" s="1">
        <f>ROUND(_xlfn.PERCENTRANK.INC(customers[total_orders],customers[[#This Row],[total_orders]])*4+1,0)</f>
        <v>4</v>
      </c>
      <c r="P3011" s="1">
        <f>ROUND(_xlfn.PERCENTRANK.INC(customers[total_spend_usd],customers[[#This Row],[total_spend_usd]])*4+1,0)</f>
        <v>5</v>
      </c>
      <c r="Q3011" s="1">
        <v>545</v>
      </c>
      <c r="R3011" s="1" t="str">
        <f>_xlfn.XLOOKUP(Q3011,RFM[RFM Score],RFM[Client Segmentation])</f>
        <v>Champion</v>
      </c>
    </row>
    <row r="3012" spans="1:18" x14ac:dyDescent="0.3">
      <c r="A3012" t="s">
        <v>3064</v>
      </c>
      <c r="B3012" t="s">
        <v>43</v>
      </c>
      <c r="C3012">
        <v>32</v>
      </c>
      <c r="D3012" t="s">
        <v>8070</v>
      </c>
      <c r="E3012" t="s">
        <v>8084</v>
      </c>
      <c r="F3012" t="s">
        <v>17</v>
      </c>
      <c r="G3012">
        <v>28</v>
      </c>
      <c r="H3012" s="1">
        <v>26617</v>
      </c>
      <c r="I3012">
        <v>856032</v>
      </c>
      <c r="J3012" s="1">
        <v>13</v>
      </c>
      <c r="K3012" t="s">
        <v>74</v>
      </c>
      <c r="L3012" t="s">
        <v>34</v>
      </c>
      <c r="M3012" t="s">
        <v>23</v>
      </c>
      <c r="N3012" s="1">
        <f xml:space="preserve"> ROUND((1 - _xlfn.PERCENTRANK.INC(customers[days_since_last_purchase],customers[[#This Row],[days_since_last_purchase]]))*4 +1,0)</f>
        <v>4</v>
      </c>
      <c r="O3012" s="1">
        <f>ROUND(_xlfn.PERCENTRANK.INC(customers[total_orders],customers[[#This Row],[total_orders]])*4+1,0)</f>
        <v>4</v>
      </c>
      <c r="P3012" s="1">
        <f>ROUND(_xlfn.PERCENTRANK.INC(customers[total_spend_usd],customers[[#This Row],[total_spend_usd]])*4+1,0)</f>
        <v>5</v>
      </c>
      <c r="Q3012" s="1">
        <v>445</v>
      </c>
      <c r="R3012" s="1" t="str">
        <f>_xlfn.XLOOKUP(Q3012,RFM[RFM Score],RFM[Client Segmentation])</f>
        <v>Champion</v>
      </c>
    </row>
    <row r="3013" spans="1:18" x14ac:dyDescent="0.3">
      <c r="A3013" t="s">
        <v>3065</v>
      </c>
      <c r="B3013" t="s">
        <v>43</v>
      </c>
      <c r="C3013">
        <v>33</v>
      </c>
      <c r="D3013" t="s">
        <v>8070</v>
      </c>
      <c r="E3013" t="s">
        <v>8087</v>
      </c>
      <c r="F3013" t="s">
        <v>12</v>
      </c>
      <c r="G3013">
        <v>39</v>
      </c>
      <c r="H3013" s="1">
        <v>13067</v>
      </c>
      <c r="I3013">
        <v>497325</v>
      </c>
      <c r="J3013" s="1">
        <v>3</v>
      </c>
      <c r="K3013" t="s">
        <v>21</v>
      </c>
      <c r="L3013" t="s">
        <v>45</v>
      </c>
      <c r="M3013" t="s">
        <v>23</v>
      </c>
      <c r="N3013" s="1">
        <f xml:space="preserve"> ROUND((1 - _xlfn.PERCENTRANK.INC(customers[days_since_last_purchase],customers[[#This Row],[days_since_last_purchase]]))*4 +1,0)</f>
        <v>5</v>
      </c>
      <c r="O3013" s="1">
        <f>ROUND(_xlfn.PERCENTRANK.INC(customers[total_orders],customers[[#This Row],[total_orders]])*4+1,0)</f>
        <v>5</v>
      </c>
      <c r="P3013" s="1">
        <f>ROUND(_xlfn.PERCENTRANK.INC(customers[total_spend_usd],customers[[#This Row],[total_spend_usd]])*4+1,0)</f>
        <v>5</v>
      </c>
      <c r="Q3013" s="1">
        <v>555</v>
      </c>
      <c r="R3013" s="1" t="str">
        <f>_xlfn.XLOOKUP(Q3013,RFM[RFM Score],RFM[Client Segmentation])</f>
        <v>Champion</v>
      </c>
    </row>
    <row r="3014" spans="1:18" x14ac:dyDescent="0.3">
      <c r="A3014" t="s">
        <v>3066</v>
      </c>
      <c r="B3014" t="s">
        <v>68</v>
      </c>
      <c r="C3014">
        <v>51</v>
      </c>
      <c r="D3014" t="s">
        <v>8071</v>
      </c>
      <c r="E3014" t="s">
        <v>8084</v>
      </c>
      <c r="F3014" t="s">
        <v>12</v>
      </c>
      <c r="G3014">
        <v>15</v>
      </c>
      <c r="H3014" s="1">
        <v>2377</v>
      </c>
      <c r="I3014">
        <v>32909</v>
      </c>
      <c r="J3014" s="1">
        <v>5</v>
      </c>
      <c r="K3014" t="s">
        <v>52</v>
      </c>
      <c r="L3014" t="s">
        <v>34</v>
      </c>
      <c r="M3014" t="s">
        <v>15</v>
      </c>
      <c r="N3014" s="1">
        <f xml:space="preserve"> ROUND((1 - _xlfn.PERCENTRANK.INC(customers[days_since_last_purchase],customers[[#This Row],[days_since_last_purchase]]))*4 +1,0)</f>
        <v>5</v>
      </c>
      <c r="O3014" s="1">
        <f>ROUND(_xlfn.PERCENTRANK.INC(customers[total_orders],customers[[#This Row],[total_orders]])*4+1,0)</f>
        <v>3</v>
      </c>
      <c r="P3014" s="1">
        <f>ROUND(_xlfn.PERCENTRANK.INC(customers[total_spend_usd],customers[[#This Row],[total_spend_usd]])*4+1,0)</f>
        <v>2</v>
      </c>
      <c r="Q3014" s="1">
        <v>532</v>
      </c>
      <c r="R3014" s="1" t="str">
        <f>_xlfn.XLOOKUP(Q3014,RFM[RFM Score],RFM[Client Segmentation])</f>
        <v>Potential Loyalist</v>
      </c>
    </row>
    <row r="3015" spans="1:18" x14ac:dyDescent="0.3">
      <c r="A3015" t="s">
        <v>3067</v>
      </c>
      <c r="B3015" t="s">
        <v>43</v>
      </c>
      <c r="C3015">
        <v>40</v>
      </c>
      <c r="D3015" t="s">
        <v>8068</v>
      </c>
      <c r="E3015" t="s">
        <v>8084</v>
      </c>
      <c r="F3015" t="s">
        <v>17</v>
      </c>
      <c r="G3015">
        <v>42</v>
      </c>
      <c r="H3015" s="1">
        <v>9362</v>
      </c>
      <c r="I3015">
        <v>376689</v>
      </c>
      <c r="J3015" s="1">
        <v>34</v>
      </c>
      <c r="K3015" t="s">
        <v>25</v>
      </c>
      <c r="L3015" t="s">
        <v>14</v>
      </c>
      <c r="M3015" t="s">
        <v>23</v>
      </c>
      <c r="N3015" s="1">
        <f xml:space="preserve"> ROUND((1 - _xlfn.PERCENTRANK.INC(customers[days_since_last_purchase],customers[[#This Row],[days_since_last_purchase]]))*4 +1,0)</f>
        <v>3</v>
      </c>
      <c r="O3015" s="1">
        <f>ROUND(_xlfn.PERCENTRANK.INC(customers[total_orders],customers[[#This Row],[total_orders]])*4+1,0)</f>
        <v>5</v>
      </c>
      <c r="P3015" s="1">
        <f>ROUND(_xlfn.PERCENTRANK.INC(customers[total_spend_usd],customers[[#This Row],[total_spend_usd]])*4+1,0)</f>
        <v>5</v>
      </c>
      <c r="Q3015" s="1">
        <v>355</v>
      </c>
      <c r="R3015" s="1" t="str">
        <f>_xlfn.XLOOKUP(Q3015,RFM[RFM Score],RFM[Client Segmentation])</f>
        <v>Loyal Customer</v>
      </c>
    </row>
    <row r="3016" spans="1:18" x14ac:dyDescent="0.3">
      <c r="A3016" t="s">
        <v>3068</v>
      </c>
      <c r="B3016" t="s">
        <v>107</v>
      </c>
      <c r="C3016">
        <v>40</v>
      </c>
      <c r="D3016" t="s">
        <v>8068</v>
      </c>
      <c r="E3016" t="s">
        <v>8087</v>
      </c>
      <c r="F3016" t="s">
        <v>17</v>
      </c>
      <c r="G3016">
        <v>9</v>
      </c>
      <c r="H3016" s="1">
        <v>5343</v>
      </c>
      <c r="I3016">
        <v>53912</v>
      </c>
      <c r="J3016" s="1">
        <v>29</v>
      </c>
      <c r="K3016" t="s">
        <v>13</v>
      </c>
      <c r="L3016" t="s">
        <v>14</v>
      </c>
      <c r="M3016" t="s">
        <v>15</v>
      </c>
      <c r="N3016" s="1">
        <f xml:space="preserve"> ROUND((1 - _xlfn.PERCENTRANK.INC(customers[days_since_last_purchase],customers[[#This Row],[days_since_last_purchase]]))*4 +1,0)</f>
        <v>3</v>
      </c>
      <c r="O3016" s="1">
        <f>ROUND(_xlfn.PERCENTRANK.INC(customers[total_orders],customers[[#This Row],[total_orders]])*4+1,0)</f>
        <v>2</v>
      </c>
      <c r="P3016" s="1">
        <f>ROUND(_xlfn.PERCENTRANK.INC(customers[total_spend_usd],customers[[#This Row],[total_spend_usd]])*4+1,0)</f>
        <v>3</v>
      </c>
      <c r="Q3016" s="1">
        <v>323</v>
      </c>
      <c r="R3016" s="1" t="str">
        <f>_xlfn.XLOOKUP(Q3016,RFM[RFM Score],RFM[Client Segmentation])</f>
        <v>Potential Loyalist</v>
      </c>
    </row>
    <row r="3017" spans="1:18" x14ac:dyDescent="0.3">
      <c r="A3017" t="s">
        <v>3069</v>
      </c>
      <c r="B3017" t="s">
        <v>214</v>
      </c>
      <c r="C3017">
        <v>18</v>
      </c>
      <c r="D3017" t="s">
        <v>8069</v>
      </c>
      <c r="E3017" t="s">
        <v>8084</v>
      </c>
      <c r="F3017" t="s">
        <v>17</v>
      </c>
      <c r="G3017">
        <v>1</v>
      </c>
      <c r="H3017" s="1">
        <v>5709</v>
      </c>
      <c r="I3017">
        <v>5974</v>
      </c>
      <c r="J3017" s="1">
        <v>53</v>
      </c>
      <c r="K3017" t="s">
        <v>21</v>
      </c>
      <c r="L3017" t="s">
        <v>19</v>
      </c>
      <c r="M3017" t="s">
        <v>15</v>
      </c>
      <c r="N3017" s="1">
        <f xml:space="preserve"> ROUND((1 - _xlfn.PERCENTRANK.INC(customers[days_since_last_purchase],customers[[#This Row],[days_since_last_purchase]]))*4 +1,0)</f>
        <v>3</v>
      </c>
      <c r="O3017" s="1">
        <f>ROUND(_xlfn.PERCENTRANK.INC(customers[total_orders],customers[[#This Row],[total_orders]])*4+1,0)</f>
        <v>1</v>
      </c>
      <c r="P3017" s="1">
        <f>ROUND(_xlfn.PERCENTRANK.INC(customers[total_spend_usd],customers[[#This Row],[total_spend_usd]])*4+1,0)</f>
        <v>1</v>
      </c>
      <c r="Q3017" s="1">
        <v>311</v>
      </c>
      <c r="R3017" s="1" t="str">
        <f>_xlfn.XLOOKUP(Q3017,RFM[RFM Score],RFM[Client Segmentation])</f>
        <v>New Customer</v>
      </c>
    </row>
    <row r="3018" spans="1:18" x14ac:dyDescent="0.3">
      <c r="A3018" t="s">
        <v>3070</v>
      </c>
      <c r="B3018" t="s">
        <v>11</v>
      </c>
      <c r="C3018">
        <v>25</v>
      </c>
      <c r="D3018" t="s">
        <v>8070</v>
      </c>
      <c r="E3018" t="s">
        <v>8085</v>
      </c>
      <c r="F3018" t="s">
        <v>17</v>
      </c>
      <c r="G3018">
        <v>11</v>
      </c>
      <c r="H3018" s="1">
        <v>14987</v>
      </c>
      <c r="I3018">
        <v>149912</v>
      </c>
      <c r="J3018" s="1">
        <v>41</v>
      </c>
      <c r="K3018" t="s">
        <v>18</v>
      </c>
      <c r="L3018" t="s">
        <v>19</v>
      </c>
      <c r="M3018" t="s">
        <v>23</v>
      </c>
      <c r="N3018" s="1">
        <f xml:space="preserve"> ROUND((1 - _xlfn.PERCENTRANK.INC(customers[days_since_last_purchase],customers[[#This Row],[days_since_last_purchase]]))*4 +1,0)</f>
        <v>3</v>
      </c>
      <c r="O3018" s="1">
        <f>ROUND(_xlfn.PERCENTRANK.INC(customers[total_orders],customers[[#This Row],[total_orders]])*4+1,0)</f>
        <v>3</v>
      </c>
      <c r="P3018" s="1">
        <f>ROUND(_xlfn.PERCENTRANK.INC(customers[total_spend_usd],customers[[#This Row],[total_spend_usd]])*4+1,0)</f>
        <v>4</v>
      </c>
      <c r="Q3018" s="1">
        <v>334</v>
      </c>
      <c r="R3018" s="1" t="str">
        <f>_xlfn.XLOOKUP(Q3018,RFM[RFM Score],RFM[Client Segmentation])</f>
        <v>Need Attention</v>
      </c>
    </row>
    <row r="3019" spans="1:18" x14ac:dyDescent="0.3">
      <c r="A3019" t="s">
        <v>3071</v>
      </c>
      <c r="B3019" t="s">
        <v>43</v>
      </c>
      <c r="C3019">
        <v>18</v>
      </c>
      <c r="D3019" t="s">
        <v>8069</v>
      </c>
      <c r="E3019" t="s">
        <v>8086</v>
      </c>
      <c r="F3019" t="s">
        <v>17</v>
      </c>
      <c r="G3019">
        <v>36</v>
      </c>
      <c r="H3019" s="1">
        <v>7932</v>
      </c>
      <c r="I3019">
        <v>256344</v>
      </c>
      <c r="J3019" s="1">
        <v>69</v>
      </c>
      <c r="K3019" t="s">
        <v>25</v>
      </c>
      <c r="L3019" t="s">
        <v>19</v>
      </c>
      <c r="M3019" t="s">
        <v>23</v>
      </c>
      <c r="N3019" s="1">
        <f xml:space="preserve"> ROUND((1 - _xlfn.PERCENTRANK.INC(customers[days_since_last_purchase],customers[[#This Row],[days_since_last_purchase]]))*4 +1,0)</f>
        <v>2</v>
      </c>
      <c r="O3019" s="1">
        <f>ROUND(_xlfn.PERCENTRANK.INC(customers[total_orders],customers[[#This Row],[total_orders]])*4+1,0)</f>
        <v>5</v>
      </c>
      <c r="P3019" s="1">
        <f>ROUND(_xlfn.PERCENTRANK.INC(customers[total_spend_usd],customers[[#This Row],[total_spend_usd]])*4+1,0)</f>
        <v>4</v>
      </c>
      <c r="Q3019" s="1">
        <v>254</v>
      </c>
      <c r="R3019" s="1" t="str">
        <f>_xlfn.XLOOKUP(Q3019,RFM[RFM Score],RFM[Client Segmentation])</f>
        <v>At Risk</v>
      </c>
    </row>
    <row r="3020" spans="1:18" x14ac:dyDescent="0.3">
      <c r="A3020" t="s">
        <v>3072</v>
      </c>
      <c r="B3020" t="s">
        <v>11</v>
      </c>
      <c r="C3020">
        <v>52</v>
      </c>
      <c r="D3020" t="s">
        <v>8071</v>
      </c>
      <c r="E3020" t="s">
        <v>8084</v>
      </c>
      <c r="F3020" t="s">
        <v>17</v>
      </c>
      <c r="G3020">
        <v>12</v>
      </c>
      <c r="H3020" s="1">
        <v>12002</v>
      </c>
      <c r="I3020">
        <v>15364</v>
      </c>
      <c r="J3020" s="1">
        <v>105</v>
      </c>
      <c r="K3020" t="s">
        <v>13</v>
      </c>
      <c r="L3020" t="s">
        <v>14</v>
      </c>
      <c r="M3020" t="s">
        <v>23</v>
      </c>
      <c r="N3020" s="1">
        <f xml:space="preserve"> ROUND((1 - _xlfn.PERCENTRANK.INC(customers[days_since_last_purchase],customers[[#This Row],[days_since_last_purchase]]))*4 +1,0)</f>
        <v>2</v>
      </c>
      <c r="O3020" s="1">
        <f>ROUND(_xlfn.PERCENTRANK.INC(customers[total_orders],customers[[#This Row],[total_orders]])*4+1,0)</f>
        <v>3</v>
      </c>
      <c r="P3020" s="1">
        <f>ROUND(_xlfn.PERCENTRANK.INC(customers[total_spend_usd],customers[[#This Row],[total_spend_usd]])*4+1,0)</f>
        <v>2</v>
      </c>
      <c r="Q3020" s="1">
        <v>232</v>
      </c>
      <c r="R3020" s="1" t="str">
        <f>_xlfn.XLOOKUP(Q3020,RFM[RFM Score],RFM[Client Segmentation])</f>
        <v>Hibernating</v>
      </c>
    </row>
    <row r="3021" spans="1:18" x14ac:dyDescent="0.3">
      <c r="A3021" t="s">
        <v>3073</v>
      </c>
      <c r="B3021" t="s">
        <v>173</v>
      </c>
      <c r="C3021">
        <v>50</v>
      </c>
      <c r="D3021" t="s">
        <v>8071</v>
      </c>
      <c r="E3021" t="s">
        <v>8084</v>
      </c>
      <c r="F3021" t="s">
        <v>17</v>
      </c>
      <c r="G3021">
        <v>26</v>
      </c>
      <c r="H3021" s="1">
        <v>490</v>
      </c>
      <c r="I3021">
        <v>136713</v>
      </c>
      <c r="J3021" s="1">
        <v>1</v>
      </c>
      <c r="K3021" t="s">
        <v>25</v>
      </c>
      <c r="L3021" t="s">
        <v>47</v>
      </c>
      <c r="M3021" t="s">
        <v>23</v>
      </c>
      <c r="N3021" s="1">
        <f xml:space="preserve"> ROUND((1 - _xlfn.PERCENTRANK.INC(customers[days_since_last_purchase],customers[[#This Row],[days_since_last_purchase]]))*4 +1,0)</f>
        <v>5</v>
      </c>
      <c r="O3021" s="1">
        <f>ROUND(_xlfn.PERCENTRANK.INC(customers[total_orders],customers[[#This Row],[total_orders]])*4+1,0)</f>
        <v>4</v>
      </c>
      <c r="P3021" s="1">
        <f>ROUND(_xlfn.PERCENTRANK.INC(customers[total_spend_usd],customers[[#This Row],[total_spend_usd]])*4+1,0)</f>
        <v>4</v>
      </c>
      <c r="Q3021" s="1">
        <v>544</v>
      </c>
      <c r="R3021" s="1" t="str">
        <f>_xlfn.XLOOKUP(Q3021,RFM[RFM Score],RFM[Client Segmentation])</f>
        <v>Champion</v>
      </c>
    </row>
    <row r="3022" spans="1:18" x14ac:dyDescent="0.3">
      <c r="A3022" t="s">
        <v>3074</v>
      </c>
      <c r="B3022" t="s">
        <v>43</v>
      </c>
      <c r="C3022">
        <v>40</v>
      </c>
      <c r="D3022" t="s">
        <v>8068</v>
      </c>
      <c r="E3022" t="s">
        <v>8087</v>
      </c>
      <c r="F3022" t="s">
        <v>17</v>
      </c>
      <c r="G3022">
        <v>6</v>
      </c>
      <c r="H3022" s="1">
        <v>1836</v>
      </c>
      <c r="I3022">
        <v>9885</v>
      </c>
      <c r="J3022" s="1">
        <v>116</v>
      </c>
      <c r="K3022" t="s">
        <v>28</v>
      </c>
      <c r="L3022" t="s">
        <v>34</v>
      </c>
      <c r="M3022" t="s">
        <v>15</v>
      </c>
      <c r="N3022" s="1">
        <f xml:space="preserve"> ROUND((1 - _xlfn.PERCENTRANK.INC(customers[days_since_last_purchase],customers[[#This Row],[days_since_last_purchase]]))*4 +1,0)</f>
        <v>2</v>
      </c>
      <c r="O3022" s="1">
        <f>ROUND(_xlfn.PERCENTRANK.INC(customers[total_orders],customers[[#This Row],[total_orders]])*4+1,0)</f>
        <v>2</v>
      </c>
      <c r="P3022" s="1">
        <f>ROUND(_xlfn.PERCENTRANK.INC(customers[total_spend_usd],customers[[#This Row],[total_spend_usd]])*4+1,0)</f>
        <v>1</v>
      </c>
      <c r="Q3022" s="1">
        <v>221</v>
      </c>
      <c r="R3022" s="1" t="str">
        <f>_xlfn.XLOOKUP(Q3022,RFM[RFM Score],RFM[Client Segmentation])</f>
        <v>About To Sleep</v>
      </c>
    </row>
    <row r="3023" spans="1:18" x14ac:dyDescent="0.3">
      <c r="A3023" t="s">
        <v>3075</v>
      </c>
      <c r="B3023" t="s">
        <v>104</v>
      </c>
      <c r="C3023">
        <v>30</v>
      </c>
      <c r="D3023" t="s">
        <v>8070</v>
      </c>
      <c r="E3023" t="s">
        <v>8084</v>
      </c>
      <c r="F3023" t="s">
        <v>17</v>
      </c>
      <c r="G3023">
        <v>5</v>
      </c>
      <c r="H3023" s="1">
        <v>2261</v>
      </c>
      <c r="I3023">
        <v>12634</v>
      </c>
      <c r="J3023" s="1">
        <v>108</v>
      </c>
      <c r="K3023" t="s">
        <v>25</v>
      </c>
      <c r="L3023" t="s">
        <v>45</v>
      </c>
      <c r="M3023" t="s">
        <v>23</v>
      </c>
      <c r="N3023" s="1">
        <f xml:space="preserve"> ROUND((1 - _xlfn.PERCENTRANK.INC(customers[days_since_last_purchase],customers[[#This Row],[days_since_last_purchase]]))*4 +1,0)</f>
        <v>2</v>
      </c>
      <c r="O3023" s="1">
        <f>ROUND(_xlfn.PERCENTRANK.INC(customers[total_orders],customers[[#This Row],[total_orders]])*4+1,0)</f>
        <v>2</v>
      </c>
      <c r="P3023" s="1">
        <f>ROUND(_xlfn.PERCENTRANK.INC(customers[total_spend_usd],customers[[#This Row],[total_spend_usd]])*4+1,0)</f>
        <v>2</v>
      </c>
      <c r="Q3023" s="1">
        <v>222</v>
      </c>
      <c r="R3023" s="1" t="str">
        <f>_xlfn.XLOOKUP(Q3023,RFM[RFM Score],RFM[Client Segmentation])</f>
        <v>Hibernating</v>
      </c>
    </row>
    <row r="3024" spans="1:18" x14ac:dyDescent="0.3">
      <c r="A3024" t="s">
        <v>3076</v>
      </c>
      <c r="B3024" t="s">
        <v>96</v>
      </c>
      <c r="C3024">
        <v>19</v>
      </c>
      <c r="D3024" t="s">
        <v>8069</v>
      </c>
      <c r="E3024" t="s">
        <v>8084</v>
      </c>
      <c r="F3024" t="s">
        <v>12</v>
      </c>
      <c r="G3024">
        <v>52</v>
      </c>
      <c r="H3024" s="1">
        <v>2655</v>
      </c>
      <c r="I3024">
        <v>122238</v>
      </c>
      <c r="J3024" s="1">
        <v>32</v>
      </c>
      <c r="K3024" t="s">
        <v>25</v>
      </c>
      <c r="L3024" t="s">
        <v>34</v>
      </c>
      <c r="M3024" t="s">
        <v>15</v>
      </c>
      <c r="N3024" s="1">
        <f xml:space="preserve"> ROUND((1 - _xlfn.PERCENTRANK.INC(customers[days_since_last_purchase],customers[[#This Row],[days_since_last_purchase]]))*4 +1,0)</f>
        <v>3</v>
      </c>
      <c r="O3024" s="1">
        <f>ROUND(_xlfn.PERCENTRANK.INC(customers[total_orders],customers[[#This Row],[total_orders]])*4+1,0)</f>
        <v>5</v>
      </c>
      <c r="P3024" s="1">
        <f>ROUND(_xlfn.PERCENTRANK.INC(customers[total_spend_usd],customers[[#This Row],[total_spend_usd]])*4+1,0)</f>
        <v>4</v>
      </c>
      <c r="Q3024" s="1">
        <v>354</v>
      </c>
      <c r="R3024" s="1" t="str">
        <f>_xlfn.XLOOKUP(Q3024,RFM[RFM Score],RFM[Client Segmentation])</f>
        <v>Loyal Customer</v>
      </c>
    </row>
    <row r="3025" spans="1:18" x14ac:dyDescent="0.3">
      <c r="A3025" t="s">
        <v>3077</v>
      </c>
      <c r="B3025" t="s">
        <v>61</v>
      </c>
      <c r="C3025">
        <v>42</v>
      </c>
      <c r="D3025" t="s">
        <v>8068</v>
      </c>
      <c r="E3025" t="s">
        <v>8084</v>
      </c>
      <c r="F3025" t="s">
        <v>17</v>
      </c>
      <c r="G3025">
        <v>62</v>
      </c>
      <c r="H3025" s="1">
        <v>1891</v>
      </c>
      <c r="I3025">
        <v>1119516</v>
      </c>
      <c r="J3025" s="1">
        <v>28</v>
      </c>
      <c r="K3025" t="s">
        <v>74</v>
      </c>
      <c r="L3025" t="s">
        <v>34</v>
      </c>
      <c r="M3025" t="s">
        <v>15</v>
      </c>
      <c r="N3025" s="1">
        <f xml:space="preserve"> ROUND((1 - _xlfn.PERCENTRANK.INC(customers[days_since_last_purchase],customers[[#This Row],[days_since_last_purchase]]))*4 +1,0)</f>
        <v>4</v>
      </c>
      <c r="O3025" s="1">
        <f>ROUND(_xlfn.PERCENTRANK.INC(customers[total_orders],customers[[#This Row],[total_orders]])*4+1,0)</f>
        <v>5</v>
      </c>
      <c r="P3025" s="1">
        <f>ROUND(_xlfn.PERCENTRANK.INC(customers[total_spend_usd],customers[[#This Row],[total_spend_usd]])*4+1,0)</f>
        <v>5</v>
      </c>
      <c r="Q3025" s="1">
        <v>455</v>
      </c>
      <c r="R3025" s="1" t="str">
        <f>_xlfn.XLOOKUP(Q3025,RFM[RFM Score],RFM[Client Segmentation])</f>
        <v>Champion</v>
      </c>
    </row>
    <row r="3026" spans="1:18" x14ac:dyDescent="0.3">
      <c r="A3026" t="s">
        <v>3078</v>
      </c>
      <c r="B3026" t="s">
        <v>96</v>
      </c>
      <c r="C3026">
        <v>59</v>
      </c>
      <c r="D3026" t="s">
        <v>8072</v>
      </c>
      <c r="E3026" t="s">
        <v>8084</v>
      </c>
      <c r="F3026" t="s">
        <v>12</v>
      </c>
      <c r="G3026">
        <v>38</v>
      </c>
      <c r="H3026" s="1">
        <v>4705</v>
      </c>
      <c r="I3026">
        <v>196672</v>
      </c>
      <c r="J3026" s="1">
        <v>3</v>
      </c>
      <c r="K3026" t="s">
        <v>25</v>
      </c>
      <c r="L3026" t="s">
        <v>19</v>
      </c>
      <c r="M3026" t="s">
        <v>23</v>
      </c>
      <c r="N3026" s="1">
        <f xml:space="preserve"> ROUND((1 - _xlfn.PERCENTRANK.INC(customers[days_since_last_purchase],customers[[#This Row],[days_since_last_purchase]]))*4 +1,0)</f>
        <v>5</v>
      </c>
      <c r="O3026" s="1">
        <f>ROUND(_xlfn.PERCENTRANK.INC(customers[total_orders],customers[[#This Row],[total_orders]])*4+1,0)</f>
        <v>5</v>
      </c>
      <c r="P3026" s="1">
        <f>ROUND(_xlfn.PERCENTRANK.INC(customers[total_spend_usd],customers[[#This Row],[total_spend_usd]])*4+1,0)</f>
        <v>4</v>
      </c>
      <c r="Q3026" s="1">
        <v>554</v>
      </c>
      <c r="R3026" s="1" t="str">
        <f>_xlfn.XLOOKUP(Q3026,RFM[RFM Score],RFM[Client Segmentation])</f>
        <v>Champion</v>
      </c>
    </row>
    <row r="3027" spans="1:18" x14ac:dyDescent="0.3">
      <c r="A3027" t="s">
        <v>3079</v>
      </c>
      <c r="B3027" t="s">
        <v>11</v>
      </c>
      <c r="C3027">
        <v>23</v>
      </c>
      <c r="D3027" t="s">
        <v>8069</v>
      </c>
      <c r="E3027" t="s">
        <v>8084</v>
      </c>
      <c r="F3027" t="s">
        <v>17</v>
      </c>
      <c r="G3027">
        <v>7</v>
      </c>
      <c r="H3027" s="1">
        <v>6451</v>
      </c>
      <c r="I3027">
        <v>49483</v>
      </c>
      <c r="J3027" s="1">
        <v>14</v>
      </c>
      <c r="K3027" t="s">
        <v>25</v>
      </c>
      <c r="L3027" t="s">
        <v>45</v>
      </c>
      <c r="M3027" t="s">
        <v>23</v>
      </c>
      <c r="N3027" s="1">
        <f xml:space="preserve"> ROUND((1 - _xlfn.PERCENTRANK.INC(customers[days_since_last_purchase],customers[[#This Row],[days_since_last_purchase]]))*4 +1,0)</f>
        <v>4</v>
      </c>
      <c r="O3027" s="1">
        <f>ROUND(_xlfn.PERCENTRANK.INC(customers[total_orders],customers[[#This Row],[total_orders]])*4+1,0)</f>
        <v>2</v>
      </c>
      <c r="P3027" s="1">
        <f>ROUND(_xlfn.PERCENTRANK.INC(customers[total_spend_usd],customers[[#This Row],[total_spend_usd]])*4+1,0)</f>
        <v>3</v>
      </c>
      <c r="Q3027" s="1">
        <v>423</v>
      </c>
      <c r="R3027" s="1" t="str">
        <f>_xlfn.XLOOKUP(Q3027,RFM[RFM Score],RFM[Client Segmentation])</f>
        <v>Potential Loyalist</v>
      </c>
    </row>
    <row r="3028" spans="1:18" x14ac:dyDescent="0.3">
      <c r="A3028" t="s">
        <v>3080</v>
      </c>
      <c r="B3028" t="s">
        <v>11</v>
      </c>
      <c r="C3028">
        <v>39</v>
      </c>
      <c r="D3028" t="s">
        <v>8068</v>
      </c>
      <c r="E3028" t="s">
        <v>8085</v>
      </c>
      <c r="F3028" t="s">
        <v>17</v>
      </c>
      <c r="G3028">
        <v>4</v>
      </c>
      <c r="H3028" s="1">
        <v>4003</v>
      </c>
      <c r="I3028">
        <v>16339</v>
      </c>
      <c r="J3028" s="1">
        <v>5</v>
      </c>
      <c r="K3028" t="s">
        <v>21</v>
      </c>
      <c r="L3028" t="s">
        <v>34</v>
      </c>
      <c r="M3028" t="s">
        <v>23</v>
      </c>
      <c r="N3028" s="1">
        <f xml:space="preserve"> ROUND((1 - _xlfn.PERCENTRANK.INC(customers[days_since_last_purchase],customers[[#This Row],[days_since_last_purchase]]))*4 +1,0)</f>
        <v>5</v>
      </c>
      <c r="O3028" s="1">
        <f>ROUND(_xlfn.PERCENTRANK.INC(customers[total_orders],customers[[#This Row],[total_orders]])*4+1,0)</f>
        <v>2</v>
      </c>
      <c r="P3028" s="1">
        <f>ROUND(_xlfn.PERCENTRANK.INC(customers[total_spend_usd],customers[[#This Row],[total_spend_usd]])*4+1,0)</f>
        <v>2</v>
      </c>
      <c r="Q3028" s="1">
        <v>522</v>
      </c>
      <c r="R3028" s="1" t="str">
        <f>_xlfn.XLOOKUP(Q3028,RFM[RFM Score],RFM[Client Segmentation])</f>
        <v>Promising</v>
      </c>
    </row>
    <row r="3029" spans="1:18" x14ac:dyDescent="0.3">
      <c r="A3029" t="s">
        <v>3081</v>
      </c>
      <c r="B3029" t="s">
        <v>11</v>
      </c>
      <c r="C3029">
        <v>38</v>
      </c>
      <c r="D3029" t="s">
        <v>8068</v>
      </c>
      <c r="E3029" t="s">
        <v>8084</v>
      </c>
      <c r="F3029" t="s">
        <v>12</v>
      </c>
      <c r="G3029">
        <v>28</v>
      </c>
      <c r="H3029" s="1">
        <v>6579</v>
      </c>
      <c r="I3029">
        <v>17648</v>
      </c>
      <c r="J3029" s="1">
        <v>90</v>
      </c>
      <c r="K3029" t="s">
        <v>25</v>
      </c>
      <c r="L3029" t="s">
        <v>19</v>
      </c>
      <c r="M3029" t="s">
        <v>15</v>
      </c>
      <c r="N3029" s="1">
        <f xml:space="preserve"> ROUND((1 - _xlfn.PERCENTRANK.INC(customers[days_since_last_purchase],customers[[#This Row],[days_since_last_purchase]]))*4 +1,0)</f>
        <v>2</v>
      </c>
      <c r="O3029" s="1">
        <f>ROUND(_xlfn.PERCENTRANK.INC(customers[total_orders],customers[[#This Row],[total_orders]])*4+1,0)</f>
        <v>4</v>
      </c>
      <c r="P3029" s="1">
        <f>ROUND(_xlfn.PERCENTRANK.INC(customers[total_spend_usd],customers[[#This Row],[total_spend_usd]])*4+1,0)</f>
        <v>2</v>
      </c>
      <c r="Q3029" s="1">
        <v>242</v>
      </c>
      <c r="R3029" s="1" t="str">
        <f>_xlfn.XLOOKUP(Q3029,RFM[RFM Score],RFM[Client Segmentation])</f>
        <v>At Risk</v>
      </c>
    </row>
    <row r="3030" spans="1:18" x14ac:dyDescent="0.3">
      <c r="A3030" t="s">
        <v>3082</v>
      </c>
      <c r="B3030" t="s">
        <v>61</v>
      </c>
      <c r="C3030">
        <v>39</v>
      </c>
      <c r="D3030" t="s">
        <v>8068</v>
      </c>
      <c r="E3030" t="s">
        <v>8084</v>
      </c>
      <c r="F3030" t="s">
        <v>17</v>
      </c>
      <c r="G3030">
        <v>25</v>
      </c>
      <c r="H3030" s="1">
        <v>3983</v>
      </c>
      <c r="I3030">
        <v>89711</v>
      </c>
      <c r="J3030" s="1">
        <v>14</v>
      </c>
      <c r="K3030" t="s">
        <v>28</v>
      </c>
      <c r="L3030" t="s">
        <v>19</v>
      </c>
      <c r="M3030" t="s">
        <v>23</v>
      </c>
      <c r="N3030" s="1">
        <f xml:space="preserve"> ROUND((1 - _xlfn.PERCENTRANK.INC(customers[days_since_last_purchase],customers[[#This Row],[days_since_last_purchase]]))*4 +1,0)</f>
        <v>4</v>
      </c>
      <c r="O3030" s="1">
        <f>ROUND(_xlfn.PERCENTRANK.INC(customers[total_orders],customers[[#This Row],[total_orders]])*4+1,0)</f>
        <v>4</v>
      </c>
      <c r="P3030" s="1">
        <f>ROUND(_xlfn.PERCENTRANK.INC(customers[total_spend_usd],customers[[#This Row],[total_spend_usd]])*4+1,0)</f>
        <v>3</v>
      </c>
      <c r="Q3030" s="1">
        <v>443</v>
      </c>
      <c r="R3030" s="1" t="str">
        <f>_xlfn.XLOOKUP(Q3030,RFM[RFM Score],RFM[Client Segmentation])</f>
        <v>Need Attention</v>
      </c>
    </row>
    <row r="3031" spans="1:18" x14ac:dyDescent="0.3">
      <c r="A3031" t="s">
        <v>3083</v>
      </c>
      <c r="B3031" t="s">
        <v>107</v>
      </c>
      <c r="C3031">
        <v>31</v>
      </c>
      <c r="D3031" t="s">
        <v>8070</v>
      </c>
      <c r="E3031" t="s">
        <v>8084</v>
      </c>
      <c r="F3031" t="s">
        <v>12</v>
      </c>
      <c r="G3031">
        <v>26</v>
      </c>
      <c r="H3031" s="1">
        <v>3521</v>
      </c>
      <c r="I3031">
        <v>94653</v>
      </c>
      <c r="J3031" s="1">
        <v>37</v>
      </c>
      <c r="K3031" t="s">
        <v>18</v>
      </c>
      <c r="L3031" t="s">
        <v>14</v>
      </c>
      <c r="M3031" t="s">
        <v>15</v>
      </c>
      <c r="N3031" s="1">
        <f xml:space="preserve"> ROUND((1 - _xlfn.PERCENTRANK.INC(customers[days_since_last_purchase],customers[[#This Row],[days_since_last_purchase]]))*4 +1,0)</f>
        <v>3</v>
      </c>
      <c r="O3031" s="1">
        <f>ROUND(_xlfn.PERCENTRANK.INC(customers[total_orders],customers[[#This Row],[total_orders]])*4+1,0)</f>
        <v>4</v>
      </c>
      <c r="P3031" s="1">
        <f>ROUND(_xlfn.PERCENTRANK.INC(customers[total_spend_usd],customers[[#This Row],[total_spend_usd]])*4+1,0)</f>
        <v>3</v>
      </c>
      <c r="Q3031" s="1">
        <v>343</v>
      </c>
      <c r="R3031" s="1" t="str">
        <f>_xlfn.XLOOKUP(Q3031,RFM[RFM Score],RFM[Client Segmentation])</f>
        <v>Need Attention</v>
      </c>
    </row>
    <row r="3032" spans="1:18" x14ac:dyDescent="0.3">
      <c r="A3032" t="s">
        <v>3084</v>
      </c>
      <c r="B3032" t="s">
        <v>11</v>
      </c>
      <c r="C3032">
        <v>44</v>
      </c>
      <c r="D3032" t="s">
        <v>8068</v>
      </c>
      <c r="E3032" t="s">
        <v>8087</v>
      </c>
      <c r="F3032" t="s">
        <v>17</v>
      </c>
      <c r="G3032">
        <v>6</v>
      </c>
      <c r="H3032" s="1">
        <v>5211</v>
      </c>
      <c r="I3032">
        <v>3022</v>
      </c>
      <c r="J3032" s="1">
        <v>84</v>
      </c>
      <c r="K3032" t="s">
        <v>18</v>
      </c>
      <c r="L3032" t="s">
        <v>34</v>
      </c>
      <c r="M3032" t="s">
        <v>23</v>
      </c>
      <c r="N3032" s="1">
        <f xml:space="preserve"> ROUND((1 - _xlfn.PERCENTRANK.INC(customers[days_since_last_purchase],customers[[#This Row],[days_since_last_purchase]]))*4 +1,0)</f>
        <v>2</v>
      </c>
      <c r="O3032" s="1">
        <f>ROUND(_xlfn.PERCENTRANK.INC(customers[total_orders],customers[[#This Row],[total_orders]])*4+1,0)</f>
        <v>2</v>
      </c>
      <c r="P3032" s="1">
        <f>ROUND(_xlfn.PERCENTRANK.INC(customers[total_spend_usd],customers[[#This Row],[total_spend_usd]])*4+1,0)</f>
        <v>1</v>
      </c>
      <c r="Q3032" s="1">
        <v>221</v>
      </c>
      <c r="R3032" s="1" t="str">
        <f>_xlfn.XLOOKUP(Q3032,RFM[RFM Score],RFM[Client Segmentation])</f>
        <v>About To Sleep</v>
      </c>
    </row>
    <row r="3033" spans="1:18" x14ac:dyDescent="0.3">
      <c r="A3033" t="s">
        <v>3085</v>
      </c>
      <c r="B3033" t="s">
        <v>11</v>
      </c>
      <c r="C3033">
        <v>32</v>
      </c>
      <c r="D3033" t="s">
        <v>8070</v>
      </c>
      <c r="E3033" t="s">
        <v>8084</v>
      </c>
      <c r="F3033" t="s">
        <v>17</v>
      </c>
      <c r="G3033">
        <v>15</v>
      </c>
      <c r="H3033" s="1">
        <v>3816</v>
      </c>
      <c r="I3033">
        <v>50546</v>
      </c>
      <c r="J3033" s="1">
        <v>124</v>
      </c>
      <c r="K3033" t="s">
        <v>52</v>
      </c>
      <c r="L3033" t="s">
        <v>45</v>
      </c>
      <c r="M3033" t="s">
        <v>23</v>
      </c>
      <c r="N3033" s="1">
        <f xml:space="preserve"> ROUND((1 - _xlfn.PERCENTRANK.INC(customers[days_since_last_purchase],customers[[#This Row],[days_since_last_purchase]]))*4 +1,0)</f>
        <v>2</v>
      </c>
      <c r="O3033" s="1">
        <f>ROUND(_xlfn.PERCENTRANK.INC(customers[total_orders],customers[[#This Row],[total_orders]])*4+1,0)</f>
        <v>3</v>
      </c>
      <c r="P3033" s="1">
        <f>ROUND(_xlfn.PERCENTRANK.INC(customers[total_spend_usd],customers[[#This Row],[total_spend_usd]])*4+1,0)</f>
        <v>3</v>
      </c>
      <c r="Q3033" s="1">
        <v>233</v>
      </c>
      <c r="R3033" s="1" t="str">
        <f>_xlfn.XLOOKUP(Q3033,RFM[RFM Score],RFM[Client Segmentation])</f>
        <v>Hibernating</v>
      </c>
    </row>
    <row r="3034" spans="1:18" x14ac:dyDescent="0.3">
      <c r="A3034" t="s">
        <v>3086</v>
      </c>
      <c r="B3034" t="s">
        <v>11</v>
      </c>
      <c r="C3034">
        <v>31</v>
      </c>
      <c r="D3034" t="s">
        <v>8070</v>
      </c>
      <c r="E3034" t="s">
        <v>8087</v>
      </c>
      <c r="F3034" t="s">
        <v>12</v>
      </c>
      <c r="G3034">
        <v>21</v>
      </c>
      <c r="H3034" s="1">
        <v>10525</v>
      </c>
      <c r="I3034">
        <v>234326</v>
      </c>
      <c r="J3034" s="1">
        <v>44</v>
      </c>
      <c r="K3034" t="s">
        <v>21</v>
      </c>
      <c r="L3034" t="s">
        <v>34</v>
      </c>
      <c r="M3034" t="s">
        <v>23</v>
      </c>
      <c r="N3034" s="1">
        <f xml:space="preserve"> ROUND((1 - _xlfn.PERCENTRANK.INC(customers[days_since_last_purchase],customers[[#This Row],[days_since_last_purchase]]))*4 +1,0)</f>
        <v>3</v>
      </c>
      <c r="O3034" s="1">
        <f>ROUND(_xlfn.PERCENTRANK.INC(customers[total_orders],customers[[#This Row],[total_orders]])*4+1,0)</f>
        <v>4</v>
      </c>
      <c r="P3034" s="1">
        <f>ROUND(_xlfn.PERCENTRANK.INC(customers[total_spend_usd],customers[[#This Row],[total_spend_usd]])*4+1,0)</f>
        <v>4</v>
      </c>
      <c r="Q3034" s="1">
        <v>344</v>
      </c>
      <c r="R3034" s="1" t="str">
        <f>_xlfn.XLOOKUP(Q3034,RFM[RFM Score],RFM[Client Segmentation])</f>
        <v>Loyal Customer</v>
      </c>
    </row>
    <row r="3035" spans="1:18" x14ac:dyDescent="0.3">
      <c r="A3035" t="s">
        <v>3087</v>
      </c>
      <c r="B3035" t="s">
        <v>27</v>
      </c>
      <c r="C3035">
        <v>18</v>
      </c>
      <c r="D3035" t="s">
        <v>8069</v>
      </c>
      <c r="E3035" t="s">
        <v>8084</v>
      </c>
      <c r="F3035" t="s">
        <v>12</v>
      </c>
      <c r="G3035">
        <v>17</v>
      </c>
      <c r="H3035" s="1">
        <v>528</v>
      </c>
      <c r="I3035">
        <v>81051</v>
      </c>
      <c r="J3035" s="1">
        <v>32</v>
      </c>
      <c r="K3035" t="s">
        <v>21</v>
      </c>
      <c r="L3035" t="s">
        <v>45</v>
      </c>
      <c r="M3035" t="s">
        <v>23</v>
      </c>
      <c r="N3035" s="1">
        <f xml:space="preserve"> ROUND((1 - _xlfn.PERCENTRANK.INC(customers[days_since_last_purchase],customers[[#This Row],[days_since_last_purchase]]))*4 +1,0)</f>
        <v>3</v>
      </c>
      <c r="O3035" s="1">
        <f>ROUND(_xlfn.PERCENTRANK.INC(customers[total_orders],customers[[#This Row],[total_orders]])*4+1,0)</f>
        <v>3</v>
      </c>
      <c r="P3035" s="1">
        <f>ROUND(_xlfn.PERCENTRANK.INC(customers[total_spend_usd],customers[[#This Row],[total_spend_usd]])*4+1,0)</f>
        <v>3</v>
      </c>
      <c r="Q3035" s="1">
        <v>333</v>
      </c>
      <c r="R3035" s="1" t="str">
        <f>_xlfn.XLOOKUP(Q3035,RFM[RFM Score],RFM[Client Segmentation])</f>
        <v>Potential Loyalist</v>
      </c>
    </row>
    <row r="3036" spans="1:18" x14ac:dyDescent="0.3">
      <c r="A3036" t="s">
        <v>3088</v>
      </c>
      <c r="B3036" t="s">
        <v>11</v>
      </c>
      <c r="C3036">
        <v>36</v>
      </c>
      <c r="D3036" t="s">
        <v>8068</v>
      </c>
      <c r="E3036" t="s">
        <v>8086</v>
      </c>
      <c r="F3036" t="s">
        <v>17</v>
      </c>
      <c r="G3036">
        <v>14</v>
      </c>
      <c r="H3036" s="1">
        <v>10724</v>
      </c>
      <c r="I3036">
        <v>129458</v>
      </c>
      <c r="J3036" s="1">
        <v>8</v>
      </c>
      <c r="K3036" t="s">
        <v>98</v>
      </c>
      <c r="L3036" t="s">
        <v>45</v>
      </c>
      <c r="M3036" t="s">
        <v>15</v>
      </c>
      <c r="N3036" s="1">
        <f xml:space="preserve"> ROUND((1 - _xlfn.PERCENTRANK.INC(customers[days_since_last_purchase],customers[[#This Row],[days_since_last_purchase]]))*4 +1,0)</f>
        <v>4</v>
      </c>
      <c r="O3036" s="1">
        <f>ROUND(_xlfn.PERCENTRANK.INC(customers[total_orders],customers[[#This Row],[total_orders]])*4+1,0)</f>
        <v>3</v>
      </c>
      <c r="P3036" s="1">
        <f>ROUND(_xlfn.PERCENTRANK.INC(customers[total_spend_usd],customers[[#This Row],[total_spend_usd]])*4+1,0)</f>
        <v>4</v>
      </c>
      <c r="Q3036" s="1">
        <v>434</v>
      </c>
      <c r="R3036" s="1" t="str">
        <f>_xlfn.XLOOKUP(Q3036,RFM[RFM Score],RFM[Client Segmentation])</f>
        <v>Need Attention</v>
      </c>
    </row>
    <row r="3037" spans="1:18" x14ac:dyDescent="0.3">
      <c r="A3037" t="s">
        <v>3089</v>
      </c>
      <c r="B3037" t="s">
        <v>27</v>
      </c>
      <c r="C3037">
        <v>27</v>
      </c>
      <c r="D3037" t="s">
        <v>8070</v>
      </c>
      <c r="E3037" t="s">
        <v>8087</v>
      </c>
      <c r="F3037" t="s">
        <v>12</v>
      </c>
      <c r="G3037">
        <v>14</v>
      </c>
      <c r="H3037" s="1">
        <v>5529</v>
      </c>
      <c r="I3037">
        <v>68862</v>
      </c>
      <c r="J3037" s="1">
        <v>72</v>
      </c>
      <c r="K3037" t="s">
        <v>25</v>
      </c>
      <c r="L3037" t="s">
        <v>34</v>
      </c>
      <c r="M3037" t="s">
        <v>23</v>
      </c>
      <c r="N3037" s="1">
        <f xml:space="preserve"> ROUND((1 - _xlfn.PERCENTRANK.INC(customers[days_since_last_purchase],customers[[#This Row],[days_since_last_purchase]]))*4 +1,0)</f>
        <v>2</v>
      </c>
      <c r="O3037" s="1">
        <f>ROUND(_xlfn.PERCENTRANK.INC(customers[total_orders],customers[[#This Row],[total_orders]])*4+1,0)</f>
        <v>3</v>
      </c>
      <c r="P3037" s="1">
        <f>ROUND(_xlfn.PERCENTRANK.INC(customers[total_spend_usd],customers[[#This Row],[total_spend_usd]])*4+1,0)</f>
        <v>3</v>
      </c>
      <c r="Q3037" s="1">
        <v>233</v>
      </c>
      <c r="R3037" s="1" t="str">
        <f>_xlfn.XLOOKUP(Q3037,RFM[RFM Score],RFM[Client Segmentation])</f>
        <v>Hibernating</v>
      </c>
    </row>
    <row r="3038" spans="1:18" x14ac:dyDescent="0.3">
      <c r="A3038" t="s">
        <v>3090</v>
      </c>
      <c r="B3038" t="s">
        <v>27</v>
      </c>
      <c r="C3038">
        <v>36</v>
      </c>
      <c r="D3038" t="s">
        <v>8068</v>
      </c>
      <c r="E3038" t="s">
        <v>8084</v>
      </c>
      <c r="F3038" t="s">
        <v>12</v>
      </c>
      <c r="G3038">
        <v>11</v>
      </c>
      <c r="H3038" s="1">
        <v>2334</v>
      </c>
      <c r="I3038">
        <v>25007</v>
      </c>
      <c r="J3038" s="1">
        <v>40</v>
      </c>
      <c r="K3038" t="s">
        <v>28</v>
      </c>
      <c r="L3038" t="s">
        <v>47</v>
      </c>
      <c r="M3038" t="s">
        <v>23</v>
      </c>
      <c r="N3038" s="1">
        <f xml:space="preserve"> ROUND((1 - _xlfn.PERCENTRANK.INC(customers[days_since_last_purchase],customers[[#This Row],[days_since_last_purchase]]))*4 +1,0)</f>
        <v>3</v>
      </c>
      <c r="O3038" s="1">
        <f>ROUND(_xlfn.PERCENTRANK.INC(customers[total_orders],customers[[#This Row],[total_orders]])*4+1,0)</f>
        <v>3</v>
      </c>
      <c r="P3038" s="1">
        <f>ROUND(_xlfn.PERCENTRANK.INC(customers[total_spend_usd],customers[[#This Row],[total_spend_usd]])*4+1,0)</f>
        <v>2</v>
      </c>
      <c r="Q3038" s="1">
        <v>332</v>
      </c>
      <c r="R3038" s="1" t="str">
        <f>_xlfn.XLOOKUP(Q3038,RFM[RFM Score],RFM[Client Segmentation])</f>
        <v>Hibernating</v>
      </c>
    </row>
    <row r="3039" spans="1:18" x14ac:dyDescent="0.3">
      <c r="A3039" t="s">
        <v>3091</v>
      </c>
      <c r="B3039" t="s">
        <v>61</v>
      </c>
      <c r="C3039">
        <v>24</v>
      </c>
      <c r="D3039" t="s">
        <v>8069</v>
      </c>
      <c r="E3039" t="s">
        <v>8084</v>
      </c>
      <c r="F3039" t="s">
        <v>12</v>
      </c>
      <c r="G3039">
        <v>5</v>
      </c>
      <c r="H3039" s="1">
        <v>2766</v>
      </c>
      <c r="I3039">
        <v>14736</v>
      </c>
      <c r="J3039" s="1">
        <v>10</v>
      </c>
      <c r="K3039" t="s">
        <v>98</v>
      </c>
      <c r="L3039" t="s">
        <v>19</v>
      </c>
      <c r="M3039" t="s">
        <v>15</v>
      </c>
      <c r="N3039" s="1">
        <f xml:space="preserve"> ROUND((1 - _xlfn.PERCENTRANK.INC(customers[days_since_last_purchase],customers[[#This Row],[days_since_last_purchase]]))*4 +1,0)</f>
        <v>4</v>
      </c>
      <c r="O3039" s="1">
        <f>ROUND(_xlfn.PERCENTRANK.INC(customers[total_orders],customers[[#This Row],[total_orders]])*4+1,0)</f>
        <v>2</v>
      </c>
      <c r="P3039" s="1">
        <f>ROUND(_xlfn.PERCENTRANK.INC(customers[total_spend_usd],customers[[#This Row],[total_spend_usd]])*4+1,0)</f>
        <v>2</v>
      </c>
      <c r="Q3039" s="1">
        <v>422</v>
      </c>
      <c r="R3039" s="1" t="str">
        <f>_xlfn.XLOOKUP(Q3039,RFM[RFM Score],RFM[Client Segmentation])</f>
        <v>New Customer</v>
      </c>
    </row>
    <row r="3040" spans="1:18" x14ac:dyDescent="0.3">
      <c r="A3040" t="s">
        <v>3092</v>
      </c>
      <c r="B3040" t="s">
        <v>43</v>
      </c>
      <c r="C3040">
        <v>34</v>
      </c>
      <c r="D3040" t="s">
        <v>8070</v>
      </c>
      <c r="E3040" t="s">
        <v>8084</v>
      </c>
      <c r="F3040" t="s">
        <v>12</v>
      </c>
      <c r="G3040">
        <v>13</v>
      </c>
      <c r="H3040" s="1">
        <v>5672</v>
      </c>
      <c r="I3040">
        <v>69155</v>
      </c>
      <c r="J3040" s="1">
        <v>107</v>
      </c>
      <c r="K3040" t="s">
        <v>21</v>
      </c>
      <c r="L3040" t="s">
        <v>45</v>
      </c>
      <c r="M3040" t="s">
        <v>23</v>
      </c>
      <c r="N3040" s="1">
        <f xml:space="preserve"> ROUND((1 - _xlfn.PERCENTRANK.INC(customers[days_since_last_purchase],customers[[#This Row],[days_since_last_purchase]]))*4 +1,0)</f>
        <v>2</v>
      </c>
      <c r="O3040" s="1">
        <f>ROUND(_xlfn.PERCENTRANK.INC(customers[total_orders],customers[[#This Row],[total_orders]])*4+1,0)</f>
        <v>3</v>
      </c>
      <c r="P3040" s="1">
        <f>ROUND(_xlfn.PERCENTRANK.INC(customers[total_spend_usd],customers[[#This Row],[total_spend_usd]])*4+1,0)</f>
        <v>3</v>
      </c>
      <c r="Q3040" s="1">
        <v>233</v>
      </c>
      <c r="R3040" s="1" t="str">
        <f>_xlfn.XLOOKUP(Q3040,RFM[RFM Score],RFM[Client Segmentation])</f>
        <v>Hibernating</v>
      </c>
    </row>
    <row r="3041" spans="1:18" x14ac:dyDescent="0.3">
      <c r="A3041" t="s">
        <v>3093</v>
      </c>
      <c r="B3041" t="s">
        <v>11</v>
      </c>
      <c r="C3041">
        <v>18</v>
      </c>
      <c r="D3041" t="s">
        <v>8069</v>
      </c>
      <c r="E3041" t="s">
        <v>8087</v>
      </c>
      <c r="F3041" t="s">
        <v>17</v>
      </c>
      <c r="G3041">
        <v>4</v>
      </c>
      <c r="H3041" s="1">
        <v>1147</v>
      </c>
      <c r="I3041">
        <v>3923</v>
      </c>
      <c r="J3041" s="1">
        <v>27</v>
      </c>
      <c r="K3041" t="s">
        <v>18</v>
      </c>
      <c r="L3041" t="s">
        <v>19</v>
      </c>
      <c r="M3041" t="s">
        <v>15</v>
      </c>
      <c r="N3041" s="1">
        <f xml:space="preserve"> ROUND((1 - _xlfn.PERCENTRANK.INC(customers[days_since_last_purchase],customers[[#This Row],[days_since_last_purchase]]))*4 +1,0)</f>
        <v>4</v>
      </c>
      <c r="O3041" s="1">
        <f>ROUND(_xlfn.PERCENTRANK.INC(customers[total_orders],customers[[#This Row],[total_orders]])*4+1,0)</f>
        <v>2</v>
      </c>
      <c r="P3041" s="1">
        <f>ROUND(_xlfn.PERCENTRANK.INC(customers[total_spend_usd],customers[[#This Row],[total_spend_usd]])*4+1,0)</f>
        <v>1</v>
      </c>
      <c r="Q3041" s="1">
        <v>421</v>
      </c>
      <c r="R3041" s="1" t="str">
        <f>_xlfn.XLOOKUP(Q3041,RFM[RFM Score],RFM[Client Segmentation])</f>
        <v>New Customer</v>
      </c>
    </row>
    <row r="3042" spans="1:18" x14ac:dyDescent="0.3">
      <c r="A3042" t="s">
        <v>3094</v>
      </c>
      <c r="B3042" t="s">
        <v>43</v>
      </c>
      <c r="C3042">
        <v>34</v>
      </c>
      <c r="D3042" t="s">
        <v>8070</v>
      </c>
      <c r="E3042" t="s">
        <v>8084</v>
      </c>
      <c r="F3042" t="s">
        <v>12</v>
      </c>
      <c r="G3042">
        <v>11</v>
      </c>
      <c r="H3042" s="1">
        <v>5519</v>
      </c>
      <c r="I3042">
        <v>58748</v>
      </c>
      <c r="J3042" s="1">
        <v>31</v>
      </c>
      <c r="K3042" t="s">
        <v>37</v>
      </c>
      <c r="L3042" t="s">
        <v>45</v>
      </c>
      <c r="M3042" t="s">
        <v>15</v>
      </c>
      <c r="N3042" s="1">
        <f xml:space="preserve"> ROUND((1 - _xlfn.PERCENTRANK.INC(customers[days_since_last_purchase],customers[[#This Row],[days_since_last_purchase]]))*4 +1,0)</f>
        <v>3</v>
      </c>
      <c r="O3042" s="1">
        <f>ROUND(_xlfn.PERCENTRANK.INC(customers[total_orders],customers[[#This Row],[total_orders]])*4+1,0)</f>
        <v>3</v>
      </c>
      <c r="P3042" s="1">
        <f>ROUND(_xlfn.PERCENTRANK.INC(customers[total_spend_usd],customers[[#This Row],[total_spend_usd]])*4+1,0)</f>
        <v>3</v>
      </c>
      <c r="Q3042" s="1">
        <v>333</v>
      </c>
      <c r="R3042" s="1" t="str">
        <f>_xlfn.XLOOKUP(Q3042,RFM[RFM Score],RFM[Client Segmentation])</f>
        <v>Potential Loyalist</v>
      </c>
    </row>
    <row r="3043" spans="1:18" x14ac:dyDescent="0.3">
      <c r="A3043" t="s">
        <v>3095</v>
      </c>
      <c r="B3043" t="s">
        <v>11</v>
      </c>
      <c r="C3043">
        <v>38</v>
      </c>
      <c r="D3043" t="s">
        <v>8068</v>
      </c>
      <c r="E3043" t="s">
        <v>8086</v>
      </c>
      <c r="F3043" t="s">
        <v>17</v>
      </c>
      <c r="G3043">
        <v>12</v>
      </c>
      <c r="H3043" s="1">
        <v>31251</v>
      </c>
      <c r="I3043">
        <v>425235</v>
      </c>
      <c r="J3043" s="1">
        <v>104</v>
      </c>
      <c r="K3043" t="s">
        <v>21</v>
      </c>
      <c r="L3043" t="s">
        <v>19</v>
      </c>
      <c r="M3043" t="s">
        <v>15</v>
      </c>
      <c r="N3043" s="1">
        <f xml:space="preserve"> ROUND((1 - _xlfn.PERCENTRANK.INC(customers[days_since_last_purchase],customers[[#This Row],[days_since_last_purchase]]))*4 +1,0)</f>
        <v>2</v>
      </c>
      <c r="O3043" s="1">
        <f>ROUND(_xlfn.PERCENTRANK.INC(customers[total_orders],customers[[#This Row],[total_orders]])*4+1,0)</f>
        <v>3</v>
      </c>
      <c r="P3043" s="1">
        <f>ROUND(_xlfn.PERCENTRANK.INC(customers[total_spend_usd],customers[[#This Row],[total_spend_usd]])*4+1,0)</f>
        <v>5</v>
      </c>
      <c r="Q3043" s="1">
        <v>235</v>
      </c>
      <c r="R3043" s="1" t="str">
        <f>_xlfn.XLOOKUP(Q3043,RFM[RFM Score],RFM[Client Segmentation])</f>
        <v>At Risk</v>
      </c>
    </row>
    <row r="3044" spans="1:18" x14ac:dyDescent="0.3">
      <c r="A3044" t="s">
        <v>3096</v>
      </c>
      <c r="B3044" t="s">
        <v>11</v>
      </c>
      <c r="C3044">
        <v>49</v>
      </c>
      <c r="D3044" t="s">
        <v>8071</v>
      </c>
      <c r="E3044" t="s">
        <v>8087</v>
      </c>
      <c r="F3044" t="s">
        <v>12</v>
      </c>
      <c r="G3044">
        <v>18</v>
      </c>
      <c r="H3044" s="1">
        <v>3395</v>
      </c>
      <c r="I3044">
        <v>64753</v>
      </c>
      <c r="J3044" s="1">
        <v>443</v>
      </c>
      <c r="K3044" t="s">
        <v>21</v>
      </c>
      <c r="L3044" t="s">
        <v>45</v>
      </c>
      <c r="M3044" t="s">
        <v>15</v>
      </c>
      <c r="N3044" s="1">
        <f xml:space="preserve"> ROUND((1 - _xlfn.PERCENTRANK.INC(customers[days_since_last_purchase],customers[[#This Row],[days_since_last_purchase]]))*4 +1,0)</f>
        <v>1</v>
      </c>
      <c r="O3044" s="1">
        <f>ROUND(_xlfn.PERCENTRANK.INC(customers[total_orders],customers[[#This Row],[total_orders]])*4+1,0)</f>
        <v>4</v>
      </c>
      <c r="P3044" s="1">
        <f>ROUND(_xlfn.PERCENTRANK.INC(customers[total_spend_usd],customers[[#This Row],[total_spend_usd]])*4+1,0)</f>
        <v>3</v>
      </c>
      <c r="Q3044" s="1">
        <v>143</v>
      </c>
      <c r="R3044" s="1" t="str">
        <f>_xlfn.XLOOKUP(Q3044,RFM[RFM Score],RFM[Client Segmentation])</f>
        <v>At Risk</v>
      </c>
    </row>
    <row r="3045" spans="1:18" x14ac:dyDescent="0.3">
      <c r="A3045" t="s">
        <v>3097</v>
      </c>
      <c r="B3045" t="s">
        <v>64</v>
      </c>
      <c r="C3045">
        <v>53</v>
      </c>
      <c r="D3045" t="s">
        <v>8071</v>
      </c>
      <c r="E3045" t="s">
        <v>8087</v>
      </c>
      <c r="F3045" t="s">
        <v>17</v>
      </c>
      <c r="G3045">
        <v>16</v>
      </c>
      <c r="H3045" s="1">
        <v>9727</v>
      </c>
      <c r="I3045">
        <v>168777</v>
      </c>
      <c r="J3045" s="1">
        <v>20</v>
      </c>
      <c r="K3045" t="s">
        <v>55</v>
      </c>
      <c r="L3045" t="s">
        <v>19</v>
      </c>
      <c r="M3045" t="s">
        <v>23</v>
      </c>
      <c r="N3045" s="1">
        <f xml:space="preserve"> ROUND((1 - _xlfn.PERCENTRANK.INC(customers[days_since_last_purchase],customers[[#This Row],[days_since_last_purchase]]))*4 +1,0)</f>
        <v>4</v>
      </c>
      <c r="O3045" s="1">
        <f>ROUND(_xlfn.PERCENTRANK.INC(customers[total_orders],customers[[#This Row],[total_orders]])*4+1,0)</f>
        <v>3</v>
      </c>
      <c r="P3045" s="1">
        <f>ROUND(_xlfn.PERCENTRANK.INC(customers[total_spend_usd],customers[[#This Row],[total_spend_usd]])*4+1,0)</f>
        <v>4</v>
      </c>
      <c r="Q3045" s="1">
        <v>434</v>
      </c>
      <c r="R3045" s="1" t="str">
        <f>_xlfn.XLOOKUP(Q3045,RFM[RFM Score],RFM[Client Segmentation])</f>
        <v>Need Attention</v>
      </c>
    </row>
    <row r="3046" spans="1:18" x14ac:dyDescent="0.3">
      <c r="A3046" t="s">
        <v>3098</v>
      </c>
      <c r="B3046" t="s">
        <v>64</v>
      </c>
      <c r="C3046">
        <v>26</v>
      </c>
      <c r="D3046" t="s">
        <v>8070</v>
      </c>
      <c r="E3046" t="s">
        <v>8084</v>
      </c>
      <c r="F3046" t="s">
        <v>12</v>
      </c>
      <c r="G3046">
        <v>1</v>
      </c>
      <c r="H3046" s="1">
        <v>4098</v>
      </c>
      <c r="I3046">
        <v>4185</v>
      </c>
      <c r="J3046" s="1">
        <v>99</v>
      </c>
      <c r="K3046" t="s">
        <v>21</v>
      </c>
      <c r="L3046" t="s">
        <v>22</v>
      </c>
      <c r="M3046" t="s">
        <v>23</v>
      </c>
      <c r="N3046" s="1">
        <f xml:space="preserve"> ROUND((1 - _xlfn.PERCENTRANK.INC(customers[days_since_last_purchase],customers[[#This Row],[days_since_last_purchase]]))*4 +1,0)</f>
        <v>2</v>
      </c>
      <c r="O3046" s="1">
        <f>ROUND(_xlfn.PERCENTRANK.INC(customers[total_orders],customers[[#This Row],[total_orders]])*4+1,0)</f>
        <v>1</v>
      </c>
      <c r="P3046" s="1">
        <f>ROUND(_xlfn.PERCENTRANK.INC(customers[total_spend_usd],customers[[#This Row],[total_spend_usd]])*4+1,0)</f>
        <v>1</v>
      </c>
      <c r="Q3046" s="1">
        <v>211</v>
      </c>
      <c r="R3046" s="1" t="str">
        <f>_xlfn.XLOOKUP(Q3046,RFM[RFM Score],RFM[Client Segmentation])</f>
        <v>Hibernating</v>
      </c>
    </row>
    <row r="3047" spans="1:18" x14ac:dyDescent="0.3">
      <c r="A3047" t="s">
        <v>3099</v>
      </c>
      <c r="B3047" t="s">
        <v>96</v>
      </c>
      <c r="C3047">
        <v>31</v>
      </c>
      <c r="D3047" t="s">
        <v>8070</v>
      </c>
      <c r="E3047" t="s">
        <v>8087</v>
      </c>
      <c r="F3047" t="s">
        <v>12</v>
      </c>
      <c r="G3047">
        <v>9</v>
      </c>
      <c r="H3047" s="1">
        <v>4657</v>
      </c>
      <c r="I3047">
        <v>44317</v>
      </c>
      <c r="J3047" s="1">
        <v>229</v>
      </c>
      <c r="K3047" t="s">
        <v>25</v>
      </c>
      <c r="L3047" t="s">
        <v>34</v>
      </c>
      <c r="M3047" t="s">
        <v>23</v>
      </c>
      <c r="N3047" s="1">
        <f xml:space="preserve"> ROUND((1 - _xlfn.PERCENTRANK.INC(customers[days_since_last_purchase],customers[[#This Row],[days_since_last_purchase]]))*4 +1,0)</f>
        <v>1</v>
      </c>
      <c r="O3047" s="1">
        <f>ROUND(_xlfn.PERCENTRANK.INC(customers[total_orders],customers[[#This Row],[total_orders]])*4+1,0)</f>
        <v>2</v>
      </c>
      <c r="P3047" s="1">
        <f>ROUND(_xlfn.PERCENTRANK.INC(customers[total_spend_usd],customers[[#This Row],[total_spend_usd]])*4+1,0)</f>
        <v>2</v>
      </c>
      <c r="Q3047" s="1">
        <v>122</v>
      </c>
      <c r="R3047" s="1" t="str">
        <f>_xlfn.XLOOKUP(Q3047,RFM[RFM Score],RFM[Client Segmentation])</f>
        <v>Hibernating</v>
      </c>
    </row>
    <row r="3048" spans="1:18" x14ac:dyDescent="0.3">
      <c r="A3048" t="s">
        <v>3100</v>
      </c>
      <c r="B3048" t="s">
        <v>68</v>
      </c>
      <c r="C3048">
        <v>44</v>
      </c>
      <c r="D3048" t="s">
        <v>8068</v>
      </c>
      <c r="E3048" t="s">
        <v>8087</v>
      </c>
      <c r="F3048" t="s">
        <v>12</v>
      </c>
      <c r="G3048">
        <v>17</v>
      </c>
      <c r="H3048" s="1">
        <v>4978</v>
      </c>
      <c r="I3048">
        <v>78408</v>
      </c>
      <c r="J3048" s="1">
        <v>129</v>
      </c>
      <c r="K3048" t="s">
        <v>21</v>
      </c>
      <c r="L3048" t="s">
        <v>34</v>
      </c>
      <c r="M3048" t="s">
        <v>23</v>
      </c>
      <c r="N3048" s="1">
        <f xml:space="preserve"> ROUND((1 - _xlfn.PERCENTRANK.INC(customers[days_since_last_purchase],customers[[#This Row],[days_since_last_purchase]]))*4 +1,0)</f>
        <v>1</v>
      </c>
      <c r="O3048" s="1">
        <f>ROUND(_xlfn.PERCENTRANK.INC(customers[total_orders],customers[[#This Row],[total_orders]])*4+1,0)</f>
        <v>3</v>
      </c>
      <c r="P3048" s="1">
        <f>ROUND(_xlfn.PERCENTRANK.INC(customers[total_spend_usd],customers[[#This Row],[total_spend_usd]])*4+1,0)</f>
        <v>3</v>
      </c>
      <c r="Q3048" s="1">
        <v>133</v>
      </c>
      <c r="R3048" s="1" t="str">
        <f>_xlfn.XLOOKUP(Q3048,RFM[RFM Score],RFM[Client Segmentation])</f>
        <v>At Risk</v>
      </c>
    </row>
    <row r="3049" spans="1:18" x14ac:dyDescent="0.3">
      <c r="A3049" t="s">
        <v>3101</v>
      </c>
      <c r="B3049" t="s">
        <v>214</v>
      </c>
      <c r="C3049">
        <v>29</v>
      </c>
      <c r="D3049" t="s">
        <v>8070</v>
      </c>
      <c r="E3049" t="s">
        <v>8087</v>
      </c>
      <c r="F3049" t="s">
        <v>17</v>
      </c>
      <c r="G3049">
        <v>15</v>
      </c>
      <c r="H3049" s="1">
        <v>7918</v>
      </c>
      <c r="I3049">
        <v>115904</v>
      </c>
      <c r="J3049" s="1">
        <v>140</v>
      </c>
      <c r="K3049" t="s">
        <v>25</v>
      </c>
      <c r="L3049" t="s">
        <v>47</v>
      </c>
      <c r="M3049" t="s">
        <v>15</v>
      </c>
      <c r="N3049" s="1">
        <f xml:space="preserve"> ROUND((1 - _xlfn.PERCENTRANK.INC(customers[days_since_last_purchase],customers[[#This Row],[days_since_last_purchase]]))*4 +1,0)</f>
        <v>1</v>
      </c>
      <c r="O3049" s="1">
        <f>ROUND(_xlfn.PERCENTRANK.INC(customers[total_orders],customers[[#This Row],[total_orders]])*4+1,0)</f>
        <v>3</v>
      </c>
      <c r="P3049" s="1">
        <f>ROUND(_xlfn.PERCENTRANK.INC(customers[total_spend_usd],customers[[#This Row],[total_spend_usd]])*4+1,0)</f>
        <v>4</v>
      </c>
      <c r="Q3049" s="1">
        <v>134</v>
      </c>
      <c r="R3049" s="1" t="str">
        <f>_xlfn.XLOOKUP(Q3049,RFM[RFM Score],RFM[Client Segmentation])</f>
        <v>At Risk</v>
      </c>
    </row>
    <row r="3050" spans="1:18" x14ac:dyDescent="0.3">
      <c r="A3050" t="s">
        <v>3102</v>
      </c>
      <c r="B3050" t="s">
        <v>43</v>
      </c>
      <c r="C3050">
        <v>18</v>
      </c>
      <c r="D3050" t="s">
        <v>8069</v>
      </c>
      <c r="E3050" t="s">
        <v>8086</v>
      </c>
      <c r="F3050" t="s">
        <v>12</v>
      </c>
      <c r="G3050">
        <v>44</v>
      </c>
      <c r="H3050" s="1">
        <v>15962</v>
      </c>
      <c r="I3050">
        <v>602965</v>
      </c>
      <c r="J3050" s="1">
        <v>23</v>
      </c>
      <c r="K3050" t="s">
        <v>28</v>
      </c>
      <c r="L3050" t="s">
        <v>45</v>
      </c>
      <c r="M3050" t="s">
        <v>23</v>
      </c>
      <c r="N3050" s="1">
        <f xml:space="preserve"> ROUND((1 - _xlfn.PERCENTRANK.INC(customers[days_since_last_purchase],customers[[#This Row],[days_since_last_purchase]]))*4 +1,0)</f>
        <v>4</v>
      </c>
      <c r="O3050" s="1">
        <f>ROUND(_xlfn.PERCENTRANK.INC(customers[total_orders],customers[[#This Row],[total_orders]])*4+1,0)</f>
        <v>5</v>
      </c>
      <c r="P3050" s="1">
        <f>ROUND(_xlfn.PERCENTRANK.INC(customers[total_spend_usd],customers[[#This Row],[total_spend_usd]])*4+1,0)</f>
        <v>5</v>
      </c>
      <c r="Q3050" s="1">
        <v>455</v>
      </c>
      <c r="R3050" s="1" t="str">
        <f>_xlfn.XLOOKUP(Q3050,RFM[RFM Score],RFM[Client Segmentation])</f>
        <v>Champion</v>
      </c>
    </row>
    <row r="3051" spans="1:18" x14ac:dyDescent="0.3">
      <c r="A3051" t="s">
        <v>3103</v>
      </c>
      <c r="B3051" t="s">
        <v>96</v>
      </c>
      <c r="C3051">
        <v>37</v>
      </c>
      <c r="D3051" t="s">
        <v>8068</v>
      </c>
      <c r="E3051" t="s">
        <v>8084</v>
      </c>
      <c r="F3051" t="s">
        <v>17</v>
      </c>
      <c r="G3051">
        <v>11</v>
      </c>
      <c r="H3051" s="1">
        <v>3429</v>
      </c>
      <c r="I3051">
        <v>3645</v>
      </c>
      <c r="J3051" s="1">
        <v>31</v>
      </c>
      <c r="K3051" t="s">
        <v>55</v>
      </c>
      <c r="L3051" t="s">
        <v>22</v>
      </c>
      <c r="M3051" t="s">
        <v>15</v>
      </c>
      <c r="N3051" s="1">
        <f xml:space="preserve"> ROUND((1 - _xlfn.PERCENTRANK.INC(customers[days_since_last_purchase],customers[[#This Row],[days_since_last_purchase]]))*4 +1,0)</f>
        <v>3</v>
      </c>
      <c r="O3051" s="1">
        <f>ROUND(_xlfn.PERCENTRANK.INC(customers[total_orders],customers[[#This Row],[total_orders]])*4+1,0)</f>
        <v>3</v>
      </c>
      <c r="P3051" s="1">
        <f>ROUND(_xlfn.PERCENTRANK.INC(customers[total_spend_usd],customers[[#This Row],[total_spend_usd]])*4+1,0)</f>
        <v>1</v>
      </c>
      <c r="Q3051" s="1">
        <v>331</v>
      </c>
      <c r="R3051" s="1" t="str">
        <f>_xlfn.XLOOKUP(Q3051,RFM[RFM Score],RFM[Client Segmentation])</f>
        <v>About To Sleep</v>
      </c>
    </row>
    <row r="3052" spans="1:18" x14ac:dyDescent="0.3">
      <c r="A3052" t="s">
        <v>3104</v>
      </c>
      <c r="B3052" t="s">
        <v>11</v>
      </c>
      <c r="C3052">
        <v>44</v>
      </c>
      <c r="D3052" t="s">
        <v>8068</v>
      </c>
      <c r="E3052" t="s">
        <v>8084</v>
      </c>
      <c r="F3052" t="s">
        <v>12</v>
      </c>
      <c r="G3052">
        <v>1</v>
      </c>
      <c r="H3052" s="1">
        <v>1659</v>
      </c>
      <c r="I3052">
        <v>1533</v>
      </c>
      <c r="J3052" s="1">
        <v>2</v>
      </c>
      <c r="K3052" t="s">
        <v>28</v>
      </c>
      <c r="L3052" t="s">
        <v>34</v>
      </c>
      <c r="M3052" t="s">
        <v>15</v>
      </c>
      <c r="N3052" s="1">
        <f xml:space="preserve"> ROUND((1 - _xlfn.PERCENTRANK.INC(customers[days_since_last_purchase],customers[[#This Row],[days_since_last_purchase]]))*4 +1,0)</f>
        <v>5</v>
      </c>
      <c r="O3052" s="1">
        <f>ROUND(_xlfn.PERCENTRANK.INC(customers[total_orders],customers[[#This Row],[total_orders]])*4+1,0)</f>
        <v>1</v>
      </c>
      <c r="P3052" s="1">
        <f>ROUND(_xlfn.PERCENTRANK.INC(customers[total_spend_usd],customers[[#This Row],[total_spend_usd]])*4+1,0)</f>
        <v>1</v>
      </c>
      <c r="Q3052" s="1">
        <v>511</v>
      </c>
      <c r="R3052" s="1" t="str">
        <f>_xlfn.XLOOKUP(Q3052,RFM[RFM Score],RFM[Client Segmentation])</f>
        <v>New Customer</v>
      </c>
    </row>
    <row r="3053" spans="1:18" x14ac:dyDescent="0.3">
      <c r="A3053" t="s">
        <v>3105</v>
      </c>
      <c r="B3053" t="s">
        <v>43</v>
      </c>
      <c r="C3053">
        <v>39</v>
      </c>
      <c r="D3053" t="s">
        <v>8068</v>
      </c>
      <c r="E3053" t="s">
        <v>8084</v>
      </c>
      <c r="F3053" t="s">
        <v>12</v>
      </c>
      <c r="G3053">
        <v>19</v>
      </c>
      <c r="H3053" s="1">
        <v>12589</v>
      </c>
      <c r="I3053">
        <v>258994</v>
      </c>
      <c r="J3053" s="1">
        <v>48</v>
      </c>
      <c r="K3053" t="s">
        <v>13</v>
      </c>
      <c r="L3053" t="s">
        <v>19</v>
      </c>
      <c r="M3053" t="s">
        <v>23</v>
      </c>
      <c r="N3053" s="1">
        <f xml:space="preserve"> ROUND((1 - _xlfn.PERCENTRANK.INC(customers[days_since_last_purchase],customers[[#This Row],[days_since_last_purchase]]))*4 +1,0)</f>
        <v>3</v>
      </c>
      <c r="O3053" s="1">
        <f>ROUND(_xlfn.PERCENTRANK.INC(customers[total_orders],customers[[#This Row],[total_orders]])*4+1,0)</f>
        <v>4</v>
      </c>
      <c r="P3053" s="1">
        <f>ROUND(_xlfn.PERCENTRANK.INC(customers[total_spend_usd],customers[[#This Row],[total_spend_usd]])*4+1,0)</f>
        <v>4</v>
      </c>
      <c r="Q3053" s="1">
        <v>344</v>
      </c>
      <c r="R3053" s="1" t="str">
        <f>_xlfn.XLOOKUP(Q3053,RFM[RFM Score],RFM[Client Segmentation])</f>
        <v>Loyal Customer</v>
      </c>
    </row>
    <row r="3054" spans="1:18" x14ac:dyDescent="0.3">
      <c r="A3054" t="s">
        <v>3106</v>
      </c>
      <c r="B3054" t="s">
        <v>43</v>
      </c>
      <c r="C3054">
        <v>29</v>
      </c>
      <c r="D3054" t="s">
        <v>8070</v>
      </c>
      <c r="E3054" t="s">
        <v>8087</v>
      </c>
      <c r="F3054" t="s">
        <v>12</v>
      </c>
      <c r="G3054">
        <v>17</v>
      </c>
      <c r="H3054" s="1">
        <v>4613</v>
      </c>
      <c r="I3054">
        <v>75573</v>
      </c>
      <c r="J3054" s="1">
        <v>122</v>
      </c>
      <c r="K3054" t="s">
        <v>124</v>
      </c>
      <c r="L3054" t="s">
        <v>34</v>
      </c>
      <c r="M3054" t="s">
        <v>23</v>
      </c>
      <c r="N3054" s="1">
        <f xml:space="preserve"> ROUND((1 - _xlfn.PERCENTRANK.INC(customers[days_since_last_purchase],customers[[#This Row],[days_since_last_purchase]]))*4 +1,0)</f>
        <v>2</v>
      </c>
      <c r="O3054" s="1">
        <f>ROUND(_xlfn.PERCENTRANK.INC(customers[total_orders],customers[[#This Row],[total_orders]])*4+1,0)</f>
        <v>3</v>
      </c>
      <c r="P3054" s="1">
        <f>ROUND(_xlfn.PERCENTRANK.INC(customers[total_spend_usd],customers[[#This Row],[total_spend_usd]])*4+1,0)</f>
        <v>3</v>
      </c>
      <c r="Q3054" s="1">
        <v>233</v>
      </c>
      <c r="R3054" s="1" t="str">
        <f>_xlfn.XLOOKUP(Q3054,RFM[RFM Score],RFM[Client Segmentation])</f>
        <v>Hibernating</v>
      </c>
    </row>
    <row r="3055" spans="1:18" x14ac:dyDescent="0.3">
      <c r="A3055" t="s">
        <v>3107</v>
      </c>
      <c r="B3055" t="s">
        <v>11</v>
      </c>
      <c r="C3055">
        <v>30</v>
      </c>
      <c r="D3055" t="s">
        <v>8070</v>
      </c>
      <c r="E3055" t="s">
        <v>8085</v>
      </c>
      <c r="F3055" t="s">
        <v>12</v>
      </c>
      <c r="G3055">
        <v>13</v>
      </c>
      <c r="H3055" s="1">
        <v>9155</v>
      </c>
      <c r="I3055">
        <v>11034</v>
      </c>
      <c r="J3055" s="1">
        <v>117</v>
      </c>
      <c r="K3055" t="s">
        <v>28</v>
      </c>
      <c r="L3055" t="s">
        <v>47</v>
      </c>
      <c r="M3055" t="s">
        <v>23</v>
      </c>
      <c r="N3055" s="1">
        <f xml:space="preserve"> ROUND((1 - _xlfn.PERCENTRANK.INC(customers[days_since_last_purchase],customers[[#This Row],[days_since_last_purchase]]))*4 +1,0)</f>
        <v>2</v>
      </c>
      <c r="O3055" s="1">
        <f>ROUND(_xlfn.PERCENTRANK.INC(customers[total_orders],customers[[#This Row],[total_orders]])*4+1,0)</f>
        <v>3</v>
      </c>
      <c r="P3055" s="1">
        <f>ROUND(_xlfn.PERCENTRANK.INC(customers[total_spend_usd],customers[[#This Row],[total_spend_usd]])*4+1,0)</f>
        <v>2</v>
      </c>
      <c r="Q3055" s="1">
        <v>232</v>
      </c>
      <c r="R3055" s="1" t="str">
        <f>_xlfn.XLOOKUP(Q3055,RFM[RFM Score],RFM[Client Segmentation])</f>
        <v>Hibernating</v>
      </c>
    </row>
    <row r="3056" spans="1:18" x14ac:dyDescent="0.3">
      <c r="A3056" t="s">
        <v>3108</v>
      </c>
      <c r="B3056" t="s">
        <v>11</v>
      </c>
      <c r="C3056">
        <v>45</v>
      </c>
      <c r="D3056" t="s">
        <v>8071</v>
      </c>
      <c r="E3056" t="s">
        <v>8084</v>
      </c>
      <c r="F3056" t="s">
        <v>17</v>
      </c>
      <c r="G3056">
        <v>40</v>
      </c>
      <c r="H3056" s="1">
        <v>2934</v>
      </c>
      <c r="I3056">
        <v>1312407</v>
      </c>
      <c r="J3056" s="1">
        <v>37</v>
      </c>
      <c r="K3056" t="s">
        <v>40</v>
      </c>
      <c r="L3056" t="s">
        <v>34</v>
      </c>
      <c r="M3056" t="s">
        <v>15</v>
      </c>
      <c r="N3056" s="1">
        <f xml:space="preserve"> ROUND((1 - _xlfn.PERCENTRANK.INC(customers[days_since_last_purchase],customers[[#This Row],[days_since_last_purchase]]))*4 +1,0)</f>
        <v>3</v>
      </c>
      <c r="O3056" s="1">
        <f>ROUND(_xlfn.PERCENTRANK.INC(customers[total_orders],customers[[#This Row],[total_orders]])*4+1,0)</f>
        <v>5</v>
      </c>
      <c r="P3056" s="1">
        <f>ROUND(_xlfn.PERCENTRANK.INC(customers[total_spend_usd],customers[[#This Row],[total_spend_usd]])*4+1,0)</f>
        <v>5</v>
      </c>
      <c r="Q3056" s="1">
        <v>355</v>
      </c>
      <c r="R3056" s="1" t="str">
        <f>_xlfn.XLOOKUP(Q3056,RFM[RFM Score],RFM[Client Segmentation])</f>
        <v>Loyal Customer</v>
      </c>
    </row>
    <row r="3057" spans="1:18" x14ac:dyDescent="0.3">
      <c r="A3057" t="s">
        <v>3109</v>
      </c>
      <c r="B3057" t="s">
        <v>11</v>
      </c>
      <c r="C3057">
        <v>34</v>
      </c>
      <c r="D3057" t="s">
        <v>8070</v>
      </c>
      <c r="E3057" t="s">
        <v>8084</v>
      </c>
      <c r="F3057" t="s">
        <v>17</v>
      </c>
      <c r="G3057">
        <v>30</v>
      </c>
      <c r="H3057" s="1">
        <v>7008</v>
      </c>
      <c r="I3057">
        <v>217559</v>
      </c>
      <c r="J3057" s="1">
        <v>68</v>
      </c>
      <c r="K3057" t="s">
        <v>13</v>
      </c>
      <c r="L3057" t="s">
        <v>19</v>
      </c>
      <c r="M3057" t="s">
        <v>23</v>
      </c>
      <c r="N3057" s="1">
        <f xml:space="preserve"> ROUND((1 - _xlfn.PERCENTRANK.INC(customers[days_since_last_purchase],customers[[#This Row],[days_since_last_purchase]]))*4 +1,0)</f>
        <v>2</v>
      </c>
      <c r="O3057" s="1">
        <f>ROUND(_xlfn.PERCENTRANK.INC(customers[total_orders],customers[[#This Row],[total_orders]])*4+1,0)</f>
        <v>4</v>
      </c>
      <c r="P3057" s="1">
        <f>ROUND(_xlfn.PERCENTRANK.INC(customers[total_spend_usd],customers[[#This Row],[total_spend_usd]])*4+1,0)</f>
        <v>4</v>
      </c>
      <c r="Q3057" s="1">
        <v>244</v>
      </c>
      <c r="R3057" s="1" t="str">
        <f>_xlfn.XLOOKUP(Q3057,RFM[RFM Score],RFM[Client Segmentation])</f>
        <v>At Risk</v>
      </c>
    </row>
    <row r="3058" spans="1:18" x14ac:dyDescent="0.3">
      <c r="A3058" t="s">
        <v>3110</v>
      </c>
      <c r="B3058" t="s">
        <v>96</v>
      </c>
      <c r="C3058">
        <v>44</v>
      </c>
      <c r="D3058" t="s">
        <v>8068</v>
      </c>
      <c r="E3058" t="s">
        <v>8084</v>
      </c>
      <c r="F3058" t="s">
        <v>17</v>
      </c>
      <c r="G3058">
        <v>14</v>
      </c>
      <c r="H3058" s="1">
        <v>6732</v>
      </c>
      <c r="I3058">
        <v>103042</v>
      </c>
      <c r="J3058" s="1">
        <v>56</v>
      </c>
      <c r="K3058" t="s">
        <v>21</v>
      </c>
      <c r="L3058" t="s">
        <v>45</v>
      </c>
      <c r="M3058" t="s">
        <v>15</v>
      </c>
      <c r="N3058" s="1">
        <f xml:space="preserve"> ROUND((1 - _xlfn.PERCENTRANK.INC(customers[days_since_last_purchase],customers[[#This Row],[days_since_last_purchase]]))*4 +1,0)</f>
        <v>3</v>
      </c>
      <c r="O3058" s="1">
        <f>ROUND(_xlfn.PERCENTRANK.INC(customers[total_orders],customers[[#This Row],[total_orders]])*4+1,0)</f>
        <v>3</v>
      </c>
      <c r="P3058" s="1">
        <f>ROUND(_xlfn.PERCENTRANK.INC(customers[total_spend_usd],customers[[#This Row],[total_spend_usd]])*4+1,0)</f>
        <v>3</v>
      </c>
      <c r="Q3058" s="1">
        <v>333</v>
      </c>
      <c r="R3058" s="1" t="str">
        <f>_xlfn.XLOOKUP(Q3058,RFM[RFM Score],RFM[Client Segmentation])</f>
        <v>Potential Loyalist</v>
      </c>
    </row>
    <row r="3059" spans="1:18" x14ac:dyDescent="0.3">
      <c r="A3059" t="s">
        <v>3111</v>
      </c>
      <c r="B3059" t="s">
        <v>96</v>
      </c>
      <c r="C3059">
        <v>19</v>
      </c>
      <c r="D3059" t="s">
        <v>8069</v>
      </c>
      <c r="E3059" t="s">
        <v>8084</v>
      </c>
      <c r="F3059" t="s">
        <v>17</v>
      </c>
      <c r="G3059">
        <v>12</v>
      </c>
      <c r="H3059" s="1">
        <v>2006</v>
      </c>
      <c r="I3059">
        <v>2377</v>
      </c>
      <c r="J3059" s="1">
        <v>56</v>
      </c>
      <c r="K3059" t="s">
        <v>52</v>
      </c>
      <c r="L3059" t="s">
        <v>45</v>
      </c>
      <c r="M3059" t="s">
        <v>15</v>
      </c>
      <c r="N3059" s="1">
        <f xml:space="preserve"> ROUND((1 - _xlfn.PERCENTRANK.INC(customers[days_since_last_purchase],customers[[#This Row],[days_since_last_purchase]]))*4 +1,0)</f>
        <v>3</v>
      </c>
      <c r="O3059" s="1">
        <f>ROUND(_xlfn.PERCENTRANK.INC(customers[total_orders],customers[[#This Row],[total_orders]])*4+1,0)</f>
        <v>3</v>
      </c>
      <c r="P3059" s="1">
        <f>ROUND(_xlfn.PERCENTRANK.INC(customers[total_spend_usd],customers[[#This Row],[total_spend_usd]])*4+1,0)</f>
        <v>1</v>
      </c>
      <c r="Q3059" s="1">
        <v>331</v>
      </c>
      <c r="R3059" s="1" t="str">
        <f>_xlfn.XLOOKUP(Q3059,RFM[RFM Score],RFM[Client Segmentation])</f>
        <v>About To Sleep</v>
      </c>
    </row>
    <row r="3060" spans="1:18" x14ac:dyDescent="0.3">
      <c r="A3060" t="s">
        <v>3112</v>
      </c>
      <c r="B3060" t="s">
        <v>11</v>
      </c>
      <c r="C3060">
        <v>51</v>
      </c>
      <c r="D3060" t="s">
        <v>8071</v>
      </c>
      <c r="E3060" t="s">
        <v>8084</v>
      </c>
      <c r="F3060" t="s">
        <v>17</v>
      </c>
      <c r="G3060">
        <v>1</v>
      </c>
      <c r="H3060" s="1">
        <v>3299</v>
      </c>
      <c r="I3060">
        <v>367</v>
      </c>
      <c r="J3060" s="1">
        <v>146</v>
      </c>
      <c r="K3060" t="s">
        <v>28</v>
      </c>
      <c r="L3060" t="s">
        <v>34</v>
      </c>
      <c r="M3060" t="s">
        <v>23</v>
      </c>
      <c r="N3060" s="1">
        <f xml:space="preserve"> ROUND((1 - _xlfn.PERCENTRANK.INC(customers[days_since_last_purchase],customers[[#This Row],[days_since_last_purchase]]))*4 +1,0)</f>
        <v>1</v>
      </c>
      <c r="O3060" s="1">
        <f>ROUND(_xlfn.PERCENTRANK.INC(customers[total_orders],customers[[#This Row],[total_orders]])*4+1,0)</f>
        <v>1</v>
      </c>
      <c r="P3060" s="1">
        <f>ROUND(_xlfn.PERCENTRANK.INC(customers[total_spend_usd],customers[[#This Row],[total_spend_usd]])*4+1,0)</f>
        <v>1</v>
      </c>
      <c r="Q3060" s="1">
        <v>111</v>
      </c>
      <c r="R3060" s="1" t="str">
        <f>_xlfn.XLOOKUP(Q3060,RFM[RFM Score],RFM[Client Segmentation])</f>
        <v>Lost</v>
      </c>
    </row>
    <row r="3061" spans="1:18" x14ac:dyDescent="0.3">
      <c r="A3061" t="s">
        <v>3113</v>
      </c>
      <c r="B3061" t="s">
        <v>11</v>
      </c>
      <c r="C3061">
        <v>18</v>
      </c>
      <c r="D3061" t="s">
        <v>8069</v>
      </c>
      <c r="E3061" t="s">
        <v>8085</v>
      </c>
      <c r="F3061" t="s">
        <v>12</v>
      </c>
      <c r="G3061">
        <v>9</v>
      </c>
      <c r="H3061" s="1">
        <v>11015</v>
      </c>
      <c r="I3061">
        <v>107987</v>
      </c>
      <c r="J3061" s="1">
        <v>72</v>
      </c>
      <c r="K3061" t="s">
        <v>28</v>
      </c>
      <c r="L3061" t="s">
        <v>34</v>
      </c>
      <c r="M3061" t="s">
        <v>15</v>
      </c>
      <c r="N3061" s="1">
        <f xml:space="preserve"> ROUND((1 - _xlfn.PERCENTRANK.INC(customers[days_since_last_purchase],customers[[#This Row],[days_since_last_purchase]]))*4 +1,0)</f>
        <v>2</v>
      </c>
      <c r="O3061" s="1">
        <f>ROUND(_xlfn.PERCENTRANK.INC(customers[total_orders],customers[[#This Row],[total_orders]])*4+1,0)</f>
        <v>2</v>
      </c>
      <c r="P3061" s="1">
        <f>ROUND(_xlfn.PERCENTRANK.INC(customers[total_spend_usd],customers[[#This Row],[total_spend_usd]])*4+1,0)</f>
        <v>3</v>
      </c>
      <c r="Q3061" s="1">
        <v>223</v>
      </c>
      <c r="R3061" s="1" t="str">
        <f>_xlfn.XLOOKUP(Q3061,RFM[RFM Score],RFM[Client Segmentation])</f>
        <v>Hibernating</v>
      </c>
    </row>
    <row r="3062" spans="1:18" x14ac:dyDescent="0.3">
      <c r="A3062" t="s">
        <v>3114</v>
      </c>
      <c r="B3062" t="s">
        <v>68</v>
      </c>
      <c r="C3062">
        <v>32</v>
      </c>
      <c r="D3062" t="s">
        <v>8070</v>
      </c>
      <c r="E3062" t="s">
        <v>8086</v>
      </c>
      <c r="F3062" t="s">
        <v>12</v>
      </c>
      <c r="G3062">
        <v>23</v>
      </c>
      <c r="H3062" s="1">
        <v>8701</v>
      </c>
      <c r="I3062">
        <v>184386</v>
      </c>
      <c r="J3062" s="1">
        <v>1</v>
      </c>
      <c r="K3062" t="s">
        <v>13</v>
      </c>
      <c r="L3062" t="s">
        <v>14</v>
      </c>
      <c r="M3062" t="s">
        <v>15</v>
      </c>
      <c r="N3062" s="1">
        <f xml:space="preserve"> ROUND((1 - _xlfn.PERCENTRANK.INC(customers[days_since_last_purchase],customers[[#This Row],[days_since_last_purchase]]))*4 +1,0)</f>
        <v>5</v>
      </c>
      <c r="O3062" s="1">
        <f>ROUND(_xlfn.PERCENTRANK.INC(customers[total_orders],customers[[#This Row],[total_orders]])*4+1,0)</f>
        <v>4</v>
      </c>
      <c r="P3062" s="1">
        <f>ROUND(_xlfn.PERCENTRANK.INC(customers[total_spend_usd],customers[[#This Row],[total_spend_usd]])*4+1,0)</f>
        <v>4</v>
      </c>
      <c r="Q3062" s="1">
        <v>544</v>
      </c>
      <c r="R3062" s="1" t="str">
        <f>_xlfn.XLOOKUP(Q3062,RFM[RFM Score],RFM[Client Segmentation])</f>
        <v>Champion</v>
      </c>
    </row>
    <row r="3063" spans="1:18" x14ac:dyDescent="0.3">
      <c r="A3063" t="s">
        <v>3115</v>
      </c>
      <c r="B3063" t="s">
        <v>173</v>
      </c>
      <c r="C3063">
        <v>39</v>
      </c>
      <c r="D3063" t="s">
        <v>8068</v>
      </c>
      <c r="E3063" t="s">
        <v>8084</v>
      </c>
      <c r="F3063" t="s">
        <v>12</v>
      </c>
      <c r="G3063">
        <v>3</v>
      </c>
      <c r="H3063" s="1">
        <v>11374</v>
      </c>
      <c r="I3063">
        <v>32089</v>
      </c>
      <c r="J3063" s="1">
        <v>3</v>
      </c>
      <c r="K3063" t="s">
        <v>28</v>
      </c>
      <c r="L3063" t="s">
        <v>14</v>
      </c>
      <c r="M3063" t="s">
        <v>23</v>
      </c>
      <c r="N3063" s="1">
        <f xml:space="preserve"> ROUND((1 - _xlfn.PERCENTRANK.INC(customers[days_since_last_purchase],customers[[#This Row],[days_since_last_purchase]]))*4 +1,0)</f>
        <v>5</v>
      </c>
      <c r="O3063" s="1">
        <f>ROUND(_xlfn.PERCENTRANK.INC(customers[total_orders],customers[[#This Row],[total_orders]])*4+1,0)</f>
        <v>1</v>
      </c>
      <c r="P3063" s="1">
        <f>ROUND(_xlfn.PERCENTRANK.INC(customers[total_spend_usd],customers[[#This Row],[total_spend_usd]])*4+1,0)</f>
        <v>2</v>
      </c>
      <c r="Q3063" s="1">
        <v>512</v>
      </c>
      <c r="R3063" s="1" t="str">
        <f>_xlfn.XLOOKUP(Q3063,RFM[RFM Score],RFM[Client Segmentation])</f>
        <v>New Customer</v>
      </c>
    </row>
    <row r="3064" spans="1:18" x14ac:dyDescent="0.3">
      <c r="A3064" t="s">
        <v>3116</v>
      </c>
      <c r="B3064" t="s">
        <v>43</v>
      </c>
      <c r="C3064">
        <v>25</v>
      </c>
      <c r="D3064" t="s">
        <v>8070</v>
      </c>
      <c r="E3064" t="s">
        <v>8084</v>
      </c>
      <c r="F3064" t="s">
        <v>12</v>
      </c>
      <c r="G3064">
        <v>4</v>
      </c>
      <c r="H3064" s="1">
        <v>7617</v>
      </c>
      <c r="I3064">
        <v>27054</v>
      </c>
      <c r="J3064" s="1">
        <v>273</v>
      </c>
      <c r="K3064" t="s">
        <v>40</v>
      </c>
      <c r="L3064" t="s">
        <v>34</v>
      </c>
      <c r="M3064" t="s">
        <v>15</v>
      </c>
      <c r="N3064" s="1">
        <f xml:space="preserve"> ROUND((1 - _xlfn.PERCENTRANK.INC(customers[days_since_last_purchase],customers[[#This Row],[days_since_last_purchase]]))*4 +1,0)</f>
        <v>1</v>
      </c>
      <c r="O3064" s="1">
        <f>ROUND(_xlfn.PERCENTRANK.INC(customers[total_orders],customers[[#This Row],[total_orders]])*4+1,0)</f>
        <v>2</v>
      </c>
      <c r="P3064" s="1">
        <f>ROUND(_xlfn.PERCENTRANK.INC(customers[total_spend_usd],customers[[#This Row],[total_spend_usd]])*4+1,0)</f>
        <v>2</v>
      </c>
      <c r="Q3064" s="1">
        <v>122</v>
      </c>
      <c r="R3064" s="1" t="str">
        <f>_xlfn.XLOOKUP(Q3064,RFM[RFM Score],RFM[Client Segmentation])</f>
        <v>Hibernating</v>
      </c>
    </row>
    <row r="3065" spans="1:18" x14ac:dyDescent="0.3">
      <c r="A3065" t="s">
        <v>3117</v>
      </c>
      <c r="B3065" t="s">
        <v>33</v>
      </c>
      <c r="C3065">
        <v>47</v>
      </c>
      <c r="D3065" t="s">
        <v>8071</v>
      </c>
      <c r="E3065" t="s">
        <v>8084</v>
      </c>
      <c r="F3065" t="s">
        <v>17</v>
      </c>
      <c r="G3065">
        <v>30</v>
      </c>
      <c r="H3065" s="1">
        <v>5408</v>
      </c>
      <c r="I3065">
        <v>151632</v>
      </c>
      <c r="J3065" s="1">
        <v>55</v>
      </c>
      <c r="K3065" t="s">
        <v>21</v>
      </c>
      <c r="L3065" t="s">
        <v>34</v>
      </c>
      <c r="M3065" t="s">
        <v>15</v>
      </c>
      <c r="N3065" s="1">
        <f xml:space="preserve"> ROUND((1 - _xlfn.PERCENTRANK.INC(customers[days_since_last_purchase],customers[[#This Row],[days_since_last_purchase]]))*4 +1,0)</f>
        <v>3</v>
      </c>
      <c r="O3065" s="1">
        <f>ROUND(_xlfn.PERCENTRANK.INC(customers[total_orders],customers[[#This Row],[total_orders]])*4+1,0)</f>
        <v>4</v>
      </c>
      <c r="P3065" s="1">
        <f>ROUND(_xlfn.PERCENTRANK.INC(customers[total_spend_usd],customers[[#This Row],[total_spend_usd]])*4+1,0)</f>
        <v>4</v>
      </c>
      <c r="Q3065" s="1">
        <v>344</v>
      </c>
      <c r="R3065" s="1" t="str">
        <f>_xlfn.XLOOKUP(Q3065,RFM[RFM Score],RFM[Client Segmentation])</f>
        <v>Loyal Customer</v>
      </c>
    </row>
    <row r="3066" spans="1:18" x14ac:dyDescent="0.3">
      <c r="A3066" t="s">
        <v>3118</v>
      </c>
      <c r="B3066" t="s">
        <v>11</v>
      </c>
      <c r="C3066">
        <v>33</v>
      </c>
      <c r="D3066" t="s">
        <v>8070</v>
      </c>
      <c r="E3066" t="s">
        <v>8084</v>
      </c>
      <c r="F3066" t="s">
        <v>17</v>
      </c>
      <c r="G3066">
        <v>62</v>
      </c>
      <c r="H3066" s="1">
        <v>2555</v>
      </c>
      <c r="I3066">
        <v>13654</v>
      </c>
      <c r="J3066" s="1">
        <v>18</v>
      </c>
      <c r="K3066" t="s">
        <v>28</v>
      </c>
      <c r="L3066" t="s">
        <v>45</v>
      </c>
      <c r="M3066" t="s">
        <v>23</v>
      </c>
      <c r="N3066" s="1">
        <f xml:space="preserve"> ROUND((1 - _xlfn.PERCENTRANK.INC(customers[days_since_last_purchase],customers[[#This Row],[days_since_last_purchase]]))*4 +1,0)</f>
        <v>4</v>
      </c>
      <c r="O3066" s="1">
        <f>ROUND(_xlfn.PERCENTRANK.INC(customers[total_orders],customers[[#This Row],[total_orders]])*4+1,0)</f>
        <v>5</v>
      </c>
      <c r="P3066" s="1">
        <f>ROUND(_xlfn.PERCENTRANK.INC(customers[total_spend_usd],customers[[#This Row],[total_spend_usd]])*4+1,0)</f>
        <v>2</v>
      </c>
      <c r="Q3066" s="1">
        <v>452</v>
      </c>
      <c r="R3066" s="1" t="str">
        <f>_xlfn.XLOOKUP(Q3066,RFM[RFM Score],RFM[Client Segmentation])</f>
        <v>Potential Loyalist</v>
      </c>
    </row>
    <row r="3067" spans="1:18" x14ac:dyDescent="0.3">
      <c r="A3067" t="s">
        <v>3119</v>
      </c>
      <c r="B3067" t="s">
        <v>96</v>
      </c>
      <c r="C3067">
        <v>18</v>
      </c>
      <c r="D3067" t="s">
        <v>8069</v>
      </c>
      <c r="E3067" t="s">
        <v>8086</v>
      </c>
      <c r="F3067" t="s">
        <v>12</v>
      </c>
      <c r="G3067">
        <v>16</v>
      </c>
      <c r="H3067" s="1">
        <v>8524</v>
      </c>
      <c r="I3067">
        <v>146263</v>
      </c>
      <c r="J3067" s="1">
        <v>193</v>
      </c>
      <c r="K3067" t="s">
        <v>28</v>
      </c>
      <c r="L3067" t="s">
        <v>14</v>
      </c>
      <c r="M3067" t="s">
        <v>23</v>
      </c>
      <c r="N3067" s="1">
        <f xml:space="preserve"> ROUND((1 - _xlfn.PERCENTRANK.INC(customers[days_since_last_purchase],customers[[#This Row],[days_since_last_purchase]]))*4 +1,0)</f>
        <v>1</v>
      </c>
      <c r="O3067" s="1">
        <f>ROUND(_xlfn.PERCENTRANK.INC(customers[total_orders],customers[[#This Row],[total_orders]])*4+1,0)</f>
        <v>3</v>
      </c>
      <c r="P3067" s="1">
        <f>ROUND(_xlfn.PERCENTRANK.INC(customers[total_spend_usd],customers[[#This Row],[total_spend_usd]])*4+1,0)</f>
        <v>4</v>
      </c>
      <c r="Q3067" s="1">
        <v>134</v>
      </c>
      <c r="R3067" s="1" t="str">
        <f>_xlfn.XLOOKUP(Q3067,RFM[RFM Score],RFM[Client Segmentation])</f>
        <v>At Risk</v>
      </c>
    </row>
    <row r="3068" spans="1:18" x14ac:dyDescent="0.3">
      <c r="A3068" t="s">
        <v>3120</v>
      </c>
      <c r="B3068" t="s">
        <v>11</v>
      </c>
      <c r="C3068">
        <v>37</v>
      </c>
      <c r="D3068" t="s">
        <v>8068</v>
      </c>
      <c r="E3068" t="s">
        <v>8085</v>
      </c>
      <c r="F3068" t="s">
        <v>12</v>
      </c>
      <c r="G3068">
        <v>1</v>
      </c>
      <c r="H3068" s="1">
        <v>3399</v>
      </c>
      <c r="I3068">
        <v>316</v>
      </c>
      <c r="J3068" s="1">
        <v>82</v>
      </c>
      <c r="K3068" t="s">
        <v>25</v>
      </c>
      <c r="L3068" t="s">
        <v>47</v>
      </c>
      <c r="M3068" t="s">
        <v>23</v>
      </c>
      <c r="N3068" s="1">
        <f xml:space="preserve"> ROUND((1 - _xlfn.PERCENTRANK.INC(customers[days_since_last_purchase],customers[[#This Row],[days_since_last_purchase]]))*4 +1,0)</f>
        <v>2</v>
      </c>
      <c r="O3068" s="1">
        <f>ROUND(_xlfn.PERCENTRANK.INC(customers[total_orders],customers[[#This Row],[total_orders]])*4+1,0)</f>
        <v>1</v>
      </c>
      <c r="P3068" s="1">
        <f>ROUND(_xlfn.PERCENTRANK.INC(customers[total_spend_usd],customers[[#This Row],[total_spend_usd]])*4+1,0)</f>
        <v>1</v>
      </c>
      <c r="Q3068" s="1">
        <v>211</v>
      </c>
      <c r="R3068" s="1" t="str">
        <f>_xlfn.XLOOKUP(Q3068,RFM[RFM Score],RFM[Client Segmentation])</f>
        <v>Hibernating</v>
      </c>
    </row>
    <row r="3069" spans="1:18" x14ac:dyDescent="0.3">
      <c r="A3069" t="s">
        <v>3121</v>
      </c>
      <c r="B3069" t="s">
        <v>96</v>
      </c>
      <c r="C3069">
        <v>21</v>
      </c>
      <c r="D3069" t="s">
        <v>8069</v>
      </c>
      <c r="E3069" t="s">
        <v>8085</v>
      </c>
      <c r="F3069" t="s">
        <v>12</v>
      </c>
      <c r="G3069">
        <v>17</v>
      </c>
      <c r="H3069" s="1">
        <v>7109</v>
      </c>
      <c r="I3069">
        <v>125692</v>
      </c>
      <c r="J3069" s="1">
        <v>4</v>
      </c>
      <c r="K3069" t="s">
        <v>40</v>
      </c>
      <c r="L3069" t="s">
        <v>14</v>
      </c>
      <c r="M3069" t="s">
        <v>23</v>
      </c>
      <c r="N3069" s="1">
        <f xml:space="preserve"> ROUND((1 - _xlfn.PERCENTRANK.INC(customers[days_since_last_purchase],customers[[#This Row],[days_since_last_purchase]]))*4 +1,0)</f>
        <v>5</v>
      </c>
      <c r="O3069" s="1">
        <f>ROUND(_xlfn.PERCENTRANK.INC(customers[total_orders],customers[[#This Row],[total_orders]])*4+1,0)</f>
        <v>3</v>
      </c>
      <c r="P3069" s="1">
        <f>ROUND(_xlfn.PERCENTRANK.INC(customers[total_spend_usd],customers[[#This Row],[total_spend_usd]])*4+1,0)</f>
        <v>4</v>
      </c>
      <c r="Q3069" s="1">
        <v>534</v>
      </c>
      <c r="R3069" s="1" t="str">
        <f>_xlfn.XLOOKUP(Q3069,RFM[RFM Score],RFM[Client Segmentation])</f>
        <v>Need Attention</v>
      </c>
    </row>
    <row r="3070" spans="1:18" x14ac:dyDescent="0.3">
      <c r="A3070" t="s">
        <v>3122</v>
      </c>
      <c r="B3070" t="s">
        <v>123</v>
      </c>
      <c r="C3070">
        <v>40</v>
      </c>
      <c r="D3070" t="s">
        <v>8068</v>
      </c>
      <c r="E3070" t="s">
        <v>8087</v>
      </c>
      <c r="F3070" t="s">
        <v>17</v>
      </c>
      <c r="G3070">
        <v>14</v>
      </c>
      <c r="H3070" s="1">
        <v>7942</v>
      </c>
      <c r="I3070">
        <v>106819</v>
      </c>
      <c r="J3070" s="1">
        <v>2</v>
      </c>
      <c r="K3070" t="s">
        <v>25</v>
      </c>
      <c r="L3070" t="s">
        <v>47</v>
      </c>
      <c r="M3070" t="s">
        <v>15</v>
      </c>
      <c r="N3070" s="1">
        <f xml:space="preserve"> ROUND((1 - _xlfn.PERCENTRANK.INC(customers[days_since_last_purchase],customers[[#This Row],[days_since_last_purchase]]))*4 +1,0)</f>
        <v>5</v>
      </c>
      <c r="O3070" s="1">
        <f>ROUND(_xlfn.PERCENTRANK.INC(customers[total_orders],customers[[#This Row],[total_orders]])*4+1,0)</f>
        <v>3</v>
      </c>
      <c r="P3070" s="1">
        <f>ROUND(_xlfn.PERCENTRANK.INC(customers[total_spend_usd],customers[[#This Row],[total_spend_usd]])*4+1,0)</f>
        <v>3</v>
      </c>
      <c r="Q3070" s="1">
        <v>533</v>
      </c>
      <c r="R3070" s="1" t="str">
        <f>_xlfn.XLOOKUP(Q3070,RFM[RFM Score],RFM[Client Segmentation])</f>
        <v>Potential Loyalist</v>
      </c>
    </row>
    <row r="3071" spans="1:18" x14ac:dyDescent="0.3">
      <c r="A3071" t="s">
        <v>3123</v>
      </c>
      <c r="B3071" t="s">
        <v>49</v>
      </c>
      <c r="C3071">
        <v>37</v>
      </c>
      <c r="D3071" t="s">
        <v>8068</v>
      </c>
      <c r="E3071" t="s">
        <v>8084</v>
      </c>
      <c r="F3071" t="s">
        <v>17</v>
      </c>
      <c r="G3071">
        <v>3</v>
      </c>
      <c r="H3071" s="1">
        <v>4077</v>
      </c>
      <c r="I3071">
        <v>13926</v>
      </c>
      <c r="J3071" s="1">
        <v>34</v>
      </c>
      <c r="K3071" t="s">
        <v>25</v>
      </c>
      <c r="L3071" t="s">
        <v>19</v>
      </c>
      <c r="M3071" t="s">
        <v>23</v>
      </c>
      <c r="N3071" s="1">
        <f xml:space="preserve"> ROUND((1 - _xlfn.PERCENTRANK.INC(customers[days_since_last_purchase],customers[[#This Row],[days_since_last_purchase]]))*4 +1,0)</f>
        <v>3</v>
      </c>
      <c r="O3071" s="1">
        <f>ROUND(_xlfn.PERCENTRANK.INC(customers[total_orders],customers[[#This Row],[total_orders]])*4+1,0)</f>
        <v>1</v>
      </c>
      <c r="P3071" s="1">
        <f>ROUND(_xlfn.PERCENTRANK.INC(customers[total_spend_usd],customers[[#This Row],[total_spend_usd]])*4+1,0)</f>
        <v>2</v>
      </c>
      <c r="Q3071" s="1">
        <v>312</v>
      </c>
      <c r="R3071" s="1" t="str">
        <f>_xlfn.XLOOKUP(Q3071,RFM[RFM Score],RFM[Client Segmentation])</f>
        <v>About To Sleep</v>
      </c>
    </row>
    <row r="3072" spans="1:18" x14ac:dyDescent="0.3">
      <c r="A3072" t="s">
        <v>3124</v>
      </c>
      <c r="B3072" t="s">
        <v>43</v>
      </c>
      <c r="C3072">
        <v>43</v>
      </c>
      <c r="D3072" t="s">
        <v>8068</v>
      </c>
      <c r="E3072" t="s">
        <v>8084</v>
      </c>
      <c r="F3072" t="s">
        <v>17</v>
      </c>
      <c r="G3072">
        <v>29</v>
      </c>
      <c r="H3072" s="1">
        <v>11213</v>
      </c>
      <c r="I3072">
        <v>36401</v>
      </c>
      <c r="J3072" s="1">
        <v>28</v>
      </c>
      <c r="K3072" t="s">
        <v>25</v>
      </c>
      <c r="L3072" t="s">
        <v>34</v>
      </c>
      <c r="M3072" t="s">
        <v>23</v>
      </c>
      <c r="N3072" s="1">
        <f xml:space="preserve"> ROUND((1 - _xlfn.PERCENTRANK.INC(customers[days_since_last_purchase],customers[[#This Row],[days_since_last_purchase]]))*4 +1,0)</f>
        <v>4</v>
      </c>
      <c r="O3072" s="1">
        <f>ROUND(_xlfn.PERCENTRANK.INC(customers[total_orders],customers[[#This Row],[total_orders]])*4+1,0)</f>
        <v>4</v>
      </c>
      <c r="P3072" s="1">
        <f>ROUND(_xlfn.PERCENTRANK.INC(customers[total_spend_usd],customers[[#This Row],[total_spend_usd]])*4+1,0)</f>
        <v>2</v>
      </c>
      <c r="Q3072" s="1">
        <v>442</v>
      </c>
      <c r="R3072" s="1" t="str">
        <f>_xlfn.XLOOKUP(Q3072,RFM[RFM Score],RFM[Client Segmentation])</f>
        <v>Potential Loyalist</v>
      </c>
    </row>
    <row r="3073" spans="1:18" x14ac:dyDescent="0.3">
      <c r="A3073" t="s">
        <v>3125</v>
      </c>
      <c r="B3073" t="s">
        <v>96</v>
      </c>
      <c r="C3073">
        <v>49</v>
      </c>
      <c r="D3073" t="s">
        <v>8071</v>
      </c>
      <c r="E3073" t="s">
        <v>8087</v>
      </c>
      <c r="F3073" t="s">
        <v>17</v>
      </c>
      <c r="G3073">
        <v>2</v>
      </c>
      <c r="H3073" s="1">
        <v>14227</v>
      </c>
      <c r="I3073">
        <v>25464</v>
      </c>
      <c r="J3073" s="1">
        <v>34</v>
      </c>
      <c r="K3073" t="s">
        <v>37</v>
      </c>
      <c r="L3073" t="s">
        <v>45</v>
      </c>
      <c r="M3073" t="s">
        <v>23</v>
      </c>
      <c r="N3073" s="1">
        <f xml:space="preserve"> ROUND((1 - _xlfn.PERCENTRANK.INC(customers[days_since_last_purchase],customers[[#This Row],[days_since_last_purchase]]))*4 +1,0)</f>
        <v>3</v>
      </c>
      <c r="O3073" s="1">
        <f>ROUND(_xlfn.PERCENTRANK.INC(customers[total_orders],customers[[#This Row],[total_orders]])*4+1,0)</f>
        <v>1</v>
      </c>
      <c r="P3073" s="1">
        <f>ROUND(_xlfn.PERCENTRANK.INC(customers[total_spend_usd],customers[[#This Row],[total_spend_usd]])*4+1,0)</f>
        <v>2</v>
      </c>
      <c r="Q3073" s="1">
        <v>312</v>
      </c>
      <c r="R3073" s="1" t="str">
        <f>_xlfn.XLOOKUP(Q3073,RFM[RFM Score],RFM[Client Segmentation])</f>
        <v>About To Sleep</v>
      </c>
    </row>
    <row r="3074" spans="1:18" x14ac:dyDescent="0.3">
      <c r="A3074" t="s">
        <v>3126</v>
      </c>
      <c r="B3074" t="s">
        <v>11</v>
      </c>
      <c r="C3074">
        <v>20</v>
      </c>
      <c r="D3074" t="s">
        <v>8069</v>
      </c>
      <c r="E3074" t="s">
        <v>8084</v>
      </c>
      <c r="F3074" t="s">
        <v>17</v>
      </c>
      <c r="G3074">
        <v>5</v>
      </c>
      <c r="H3074" s="1">
        <v>13724</v>
      </c>
      <c r="I3074">
        <v>58493</v>
      </c>
      <c r="J3074" s="1">
        <v>91</v>
      </c>
      <c r="K3074" t="s">
        <v>28</v>
      </c>
      <c r="L3074" t="s">
        <v>34</v>
      </c>
      <c r="M3074" t="s">
        <v>23</v>
      </c>
      <c r="N3074" s="1">
        <f xml:space="preserve"> ROUND((1 - _xlfn.PERCENTRANK.INC(customers[days_since_last_purchase],customers[[#This Row],[days_since_last_purchase]]))*4 +1,0)</f>
        <v>2</v>
      </c>
      <c r="O3074" s="1">
        <f>ROUND(_xlfn.PERCENTRANK.INC(customers[total_orders],customers[[#This Row],[total_orders]])*4+1,0)</f>
        <v>2</v>
      </c>
      <c r="P3074" s="1">
        <f>ROUND(_xlfn.PERCENTRANK.INC(customers[total_spend_usd],customers[[#This Row],[total_spend_usd]])*4+1,0)</f>
        <v>3</v>
      </c>
      <c r="Q3074" s="1">
        <v>223</v>
      </c>
      <c r="R3074" s="1" t="str">
        <f>_xlfn.XLOOKUP(Q3074,RFM[RFM Score],RFM[Client Segmentation])</f>
        <v>Hibernating</v>
      </c>
    </row>
    <row r="3075" spans="1:18" x14ac:dyDescent="0.3">
      <c r="A3075" t="s">
        <v>3127</v>
      </c>
      <c r="B3075" t="s">
        <v>96</v>
      </c>
      <c r="C3075">
        <v>30</v>
      </c>
      <c r="D3075" t="s">
        <v>8070</v>
      </c>
      <c r="E3075" t="s">
        <v>8084</v>
      </c>
      <c r="F3075" t="s">
        <v>12</v>
      </c>
      <c r="G3075">
        <v>35</v>
      </c>
      <c r="H3075" s="1">
        <v>8739</v>
      </c>
      <c r="I3075">
        <v>295636</v>
      </c>
      <c r="J3075" s="1">
        <v>131</v>
      </c>
      <c r="K3075" t="s">
        <v>21</v>
      </c>
      <c r="L3075" t="s">
        <v>14</v>
      </c>
      <c r="M3075" t="s">
        <v>15</v>
      </c>
      <c r="N3075" s="1">
        <f xml:space="preserve"> ROUND((1 - _xlfn.PERCENTRANK.INC(customers[days_since_last_purchase],customers[[#This Row],[days_since_last_purchase]]))*4 +1,0)</f>
        <v>1</v>
      </c>
      <c r="O3075" s="1">
        <f>ROUND(_xlfn.PERCENTRANK.INC(customers[total_orders],customers[[#This Row],[total_orders]])*4+1,0)</f>
        <v>5</v>
      </c>
      <c r="P3075" s="1">
        <f>ROUND(_xlfn.PERCENTRANK.INC(customers[total_spend_usd],customers[[#This Row],[total_spend_usd]])*4+1,0)</f>
        <v>4</v>
      </c>
      <c r="Q3075" s="1">
        <v>154</v>
      </c>
      <c r="R3075" s="1" t="str">
        <f>_xlfn.XLOOKUP(Q3075,RFM[RFM Score],RFM[Client Segmentation])</f>
        <v>Cannot Lose Them</v>
      </c>
    </row>
    <row r="3076" spans="1:18" x14ac:dyDescent="0.3">
      <c r="A3076" t="s">
        <v>3128</v>
      </c>
      <c r="B3076" t="s">
        <v>11</v>
      </c>
      <c r="C3076">
        <v>36</v>
      </c>
      <c r="D3076" t="s">
        <v>8068</v>
      </c>
      <c r="E3076" t="s">
        <v>8084</v>
      </c>
      <c r="F3076" t="s">
        <v>12</v>
      </c>
      <c r="G3076">
        <v>14</v>
      </c>
      <c r="H3076" s="1">
        <v>4084</v>
      </c>
      <c r="I3076">
        <v>55606</v>
      </c>
      <c r="J3076" s="1">
        <v>9</v>
      </c>
      <c r="K3076" t="s">
        <v>28</v>
      </c>
      <c r="L3076" t="s">
        <v>19</v>
      </c>
      <c r="M3076" t="s">
        <v>23</v>
      </c>
      <c r="N3076" s="1">
        <f xml:space="preserve"> ROUND((1 - _xlfn.PERCENTRANK.INC(customers[days_since_last_purchase],customers[[#This Row],[days_since_last_purchase]]))*4 +1,0)</f>
        <v>4</v>
      </c>
      <c r="O3076" s="1">
        <f>ROUND(_xlfn.PERCENTRANK.INC(customers[total_orders],customers[[#This Row],[total_orders]])*4+1,0)</f>
        <v>3</v>
      </c>
      <c r="P3076" s="1">
        <f>ROUND(_xlfn.PERCENTRANK.INC(customers[total_spend_usd],customers[[#This Row],[total_spend_usd]])*4+1,0)</f>
        <v>3</v>
      </c>
      <c r="Q3076" s="1">
        <v>433</v>
      </c>
      <c r="R3076" s="1" t="str">
        <f>_xlfn.XLOOKUP(Q3076,RFM[RFM Score],RFM[Client Segmentation])</f>
        <v>Potential Loyalist</v>
      </c>
    </row>
    <row r="3077" spans="1:18" x14ac:dyDescent="0.3">
      <c r="A3077" t="s">
        <v>3129</v>
      </c>
      <c r="B3077" t="s">
        <v>27</v>
      </c>
      <c r="C3077">
        <v>37</v>
      </c>
      <c r="D3077" t="s">
        <v>8068</v>
      </c>
      <c r="E3077" t="s">
        <v>8084</v>
      </c>
      <c r="F3077" t="s">
        <v>17</v>
      </c>
      <c r="G3077">
        <v>42</v>
      </c>
      <c r="H3077" s="1">
        <v>9519</v>
      </c>
      <c r="I3077">
        <v>396743</v>
      </c>
      <c r="J3077" s="1">
        <v>82</v>
      </c>
      <c r="K3077" t="s">
        <v>18</v>
      </c>
      <c r="L3077" t="s">
        <v>19</v>
      </c>
      <c r="M3077" t="s">
        <v>23</v>
      </c>
      <c r="N3077" s="1">
        <f xml:space="preserve"> ROUND((1 - _xlfn.PERCENTRANK.INC(customers[days_since_last_purchase],customers[[#This Row],[days_since_last_purchase]]))*4 +1,0)</f>
        <v>2</v>
      </c>
      <c r="O3077" s="1">
        <f>ROUND(_xlfn.PERCENTRANK.INC(customers[total_orders],customers[[#This Row],[total_orders]])*4+1,0)</f>
        <v>5</v>
      </c>
      <c r="P3077" s="1">
        <f>ROUND(_xlfn.PERCENTRANK.INC(customers[total_spend_usd],customers[[#This Row],[total_spend_usd]])*4+1,0)</f>
        <v>5</v>
      </c>
      <c r="Q3077" s="1">
        <v>255</v>
      </c>
      <c r="R3077" s="1" t="str">
        <f>_xlfn.XLOOKUP(Q3077,RFM[RFM Score],RFM[Client Segmentation])</f>
        <v>At Risk</v>
      </c>
    </row>
    <row r="3078" spans="1:18" x14ac:dyDescent="0.3">
      <c r="A3078" t="s">
        <v>3130</v>
      </c>
      <c r="B3078" t="s">
        <v>43</v>
      </c>
      <c r="C3078">
        <v>56</v>
      </c>
      <c r="D3078" t="s">
        <v>8072</v>
      </c>
      <c r="E3078" t="s">
        <v>8084</v>
      </c>
      <c r="F3078" t="s">
        <v>17</v>
      </c>
      <c r="G3078">
        <v>13</v>
      </c>
      <c r="H3078" s="1">
        <v>13236</v>
      </c>
      <c r="I3078">
        <v>171586</v>
      </c>
      <c r="J3078" s="1">
        <v>77</v>
      </c>
      <c r="K3078" t="s">
        <v>98</v>
      </c>
      <c r="L3078" t="s">
        <v>19</v>
      </c>
      <c r="M3078" t="s">
        <v>23</v>
      </c>
      <c r="N3078" s="1">
        <f xml:space="preserve"> ROUND((1 - _xlfn.PERCENTRANK.INC(customers[days_since_last_purchase],customers[[#This Row],[days_since_last_purchase]]))*4 +1,0)</f>
        <v>2</v>
      </c>
      <c r="O3078" s="1">
        <f>ROUND(_xlfn.PERCENTRANK.INC(customers[total_orders],customers[[#This Row],[total_orders]])*4+1,0)</f>
        <v>3</v>
      </c>
      <c r="P3078" s="1">
        <f>ROUND(_xlfn.PERCENTRANK.INC(customers[total_spend_usd],customers[[#This Row],[total_spend_usd]])*4+1,0)</f>
        <v>4</v>
      </c>
      <c r="Q3078" s="1">
        <v>234</v>
      </c>
      <c r="R3078" s="1" t="str">
        <f>_xlfn.XLOOKUP(Q3078,RFM[RFM Score],RFM[Client Segmentation])</f>
        <v>At Risk</v>
      </c>
    </row>
    <row r="3079" spans="1:18" x14ac:dyDescent="0.3">
      <c r="A3079" t="s">
        <v>3131</v>
      </c>
      <c r="B3079" t="s">
        <v>96</v>
      </c>
      <c r="C3079">
        <v>52</v>
      </c>
      <c r="D3079" t="s">
        <v>8071</v>
      </c>
      <c r="E3079" t="s">
        <v>8084</v>
      </c>
      <c r="F3079" t="s">
        <v>17</v>
      </c>
      <c r="G3079">
        <v>1</v>
      </c>
      <c r="H3079" s="1">
        <v>6603</v>
      </c>
      <c r="I3079">
        <v>564</v>
      </c>
      <c r="J3079" s="1">
        <v>40</v>
      </c>
      <c r="K3079" t="s">
        <v>74</v>
      </c>
      <c r="L3079" t="s">
        <v>34</v>
      </c>
      <c r="M3079" t="s">
        <v>23</v>
      </c>
      <c r="N3079" s="1">
        <f xml:space="preserve"> ROUND((1 - _xlfn.PERCENTRANK.INC(customers[days_since_last_purchase],customers[[#This Row],[days_since_last_purchase]]))*4 +1,0)</f>
        <v>3</v>
      </c>
      <c r="O3079" s="1">
        <f>ROUND(_xlfn.PERCENTRANK.INC(customers[total_orders],customers[[#This Row],[total_orders]])*4+1,0)</f>
        <v>1</v>
      </c>
      <c r="P3079" s="1">
        <f>ROUND(_xlfn.PERCENTRANK.INC(customers[total_spend_usd],customers[[#This Row],[total_spend_usd]])*4+1,0)</f>
        <v>1</v>
      </c>
      <c r="Q3079" s="1">
        <v>311</v>
      </c>
      <c r="R3079" s="1" t="str">
        <f>_xlfn.XLOOKUP(Q3079,RFM[RFM Score],RFM[Client Segmentation])</f>
        <v>New Customer</v>
      </c>
    </row>
    <row r="3080" spans="1:18" x14ac:dyDescent="0.3">
      <c r="A3080" t="s">
        <v>3132</v>
      </c>
      <c r="B3080" t="s">
        <v>11</v>
      </c>
      <c r="C3080">
        <v>32</v>
      </c>
      <c r="D3080" t="s">
        <v>8070</v>
      </c>
      <c r="E3080" t="s">
        <v>8087</v>
      </c>
      <c r="F3080" t="s">
        <v>17</v>
      </c>
      <c r="G3080">
        <v>6</v>
      </c>
      <c r="H3080" s="1">
        <v>5342</v>
      </c>
      <c r="I3080">
        <v>33693</v>
      </c>
      <c r="J3080" s="1">
        <v>18</v>
      </c>
      <c r="K3080" t="s">
        <v>37</v>
      </c>
      <c r="L3080" t="s">
        <v>34</v>
      </c>
      <c r="M3080" t="s">
        <v>15</v>
      </c>
      <c r="N3080" s="1">
        <f xml:space="preserve"> ROUND((1 - _xlfn.PERCENTRANK.INC(customers[days_since_last_purchase],customers[[#This Row],[days_since_last_purchase]]))*4 +1,0)</f>
        <v>4</v>
      </c>
      <c r="O3080" s="1">
        <f>ROUND(_xlfn.PERCENTRANK.INC(customers[total_orders],customers[[#This Row],[total_orders]])*4+1,0)</f>
        <v>2</v>
      </c>
      <c r="P3080" s="1">
        <f>ROUND(_xlfn.PERCENTRANK.INC(customers[total_spend_usd],customers[[#This Row],[total_spend_usd]])*4+1,0)</f>
        <v>2</v>
      </c>
      <c r="Q3080" s="1">
        <v>422</v>
      </c>
      <c r="R3080" s="1" t="str">
        <f>_xlfn.XLOOKUP(Q3080,RFM[RFM Score],RFM[Client Segmentation])</f>
        <v>New Customer</v>
      </c>
    </row>
    <row r="3081" spans="1:18" x14ac:dyDescent="0.3">
      <c r="A3081" t="s">
        <v>3133</v>
      </c>
      <c r="B3081" t="s">
        <v>49</v>
      </c>
      <c r="C3081">
        <v>33</v>
      </c>
      <c r="D3081" t="s">
        <v>8070</v>
      </c>
      <c r="E3081" t="s">
        <v>8084</v>
      </c>
      <c r="F3081" t="s">
        <v>12</v>
      </c>
      <c r="G3081">
        <v>6</v>
      </c>
      <c r="H3081" s="1">
        <v>32625</v>
      </c>
      <c r="I3081">
        <v>221148</v>
      </c>
      <c r="J3081" s="1">
        <v>95</v>
      </c>
      <c r="K3081" t="s">
        <v>44</v>
      </c>
      <c r="L3081" t="s">
        <v>14</v>
      </c>
      <c r="M3081" t="s">
        <v>23</v>
      </c>
      <c r="N3081" s="1">
        <f xml:space="preserve"> ROUND((1 - _xlfn.PERCENTRANK.INC(customers[days_since_last_purchase],customers[[#This Row],[days_since_last_purchase]]))*4 +1,0)</f>
        <v>2</v>
      </c>
      <c r="O3081" s="1">
        <f>ROUND(_xlfn.PERCENTRANK.INC(customers[total_orders],customers[[#This Row],[total_orders]])*4+1,0)</f>
        <v>2</v>
      </c>
      <c r="P3081" s="1">
        <f>ROUND(_xlfn.PERCENTRANK.INC(customers[total_spend_usd],customers[[#This Row],[total_spend_usd]])*4+1,0)</f>
        <v>4</v>
      </c>
      <c r="Q3081" s="1">
        <v>224</v>
      </c>
      <c r="R3081" s="1" t="str">
        <f>_xlfn.XLOOKUP(Q3081,RFM[RFM Score],RFM[Client Segmentation])</f>
        <v>At Risk</v>
      </c>
    </row>
    <row r="3082" spans="1:18" x14ac:dyDescent="0.3">
      <c r="A3082" t="s">
        <v>3134</v>
      </c>
      <c r="B3082" t="s">
        <v>68</v>
      </c>
      <c r="C3082">
        <v>30</v>
      </c>
      <c r="D3082" t="s">
        <v>8070</v>
      </c>
      <c r="E3082" t="s">
        <v>8084</v>
      </c>
      <c r="F3082" t="s">
        <v>17</v>
      </c>
      <c r="G3082">
        <v>13</v>
      </c>
      <c r="H3082" s="1">
        <v>16933</v>
      </c>
      <c r="I3082">
        <v>246976</v>
      </c>
      <c r="J3082" s="1">
        <v>16</v>
      </c>
      <c r="K3082" t="s">
        <v>28</v>
      </c>
      <c r="L3082" t="s">
        <v>45</v>
      </c>
      <c r="M3082" t="s">
        <v>15</v>
      </c>
      <c r="N3082" s="1">
        <f xml:space="preserve"> ROUND((1 - _xlfn.PERCENTRANK.INC(customers[days_since_last_purchase],customers[[#This Row],[days_since_last_purchase]]))*4 +1,0)</f>
        <v>4</v>
      </c>
      <c r="O3082" s="1">
        <f>ROUND(_xlfn.PERCENTRANK.INC(customers[total_orders],customers[[#This Row],[total_orders]])*4+1,0)</f>
        <v>3</v>
      </c>
      <c r="P3082" s="1">
        <f>ROUND(_xlfn.PERCENTRANK.INC(customers[total_spend_usd],customers[[#This Row],[total_spend_usd]])*4+1,0)</f>
        <v>4</v>
      </c>
      <c r="Q3082" s="1">
        <v>434</v>
      </c>
      <c r="R3082" s="1" t="str">
        <f>_xlfn.XLOOKUP(Q3082,RFM[RFM Score],RFM[Client Segmentation])</f>
        <v>Need Attention</v>
      </c>
    </row>
    <row r="3083" spans="1:18" x14ac:dyDescent="0.3">
      <c r="A3083" t="s">
        <v>3135</v>
      </c>
      <c r="B3083" t="s">
        <v>33</v>
      </c>
      <c r="C3083">
        <v>18</v>
      </c>
      <c r="D3083" t="s">
        <v>8069</v>
      </c>
      <c r="E3083" t="s">
        <v>8087</v>
      </c>
      <c r="F3083" t="s">
        <v>12</v>
      </c>
      <c r="G3083">
        <v>2</v>
      </c>
      <c r="H3083" s="1">
        <v>4546</v>
      </c>
      <c r="I3083">
        <v>7767</v>
      </c>
      <c r="J3083" s="1">
        <v>200</v>
      </c>
      <c r="K3083" t="s">
        <v>28</v>
      </c>
      <c r="L3083" t="s">
        <v>19</v>
      </c>
      <c r="M3083" t="s">
        <v>23</v>
      </c>
      <c r="N3083" s="1">
        <f xml:space="preserve"> ROUND((1 - _xlfn.PERCENTRANK.INC(customers[days_since_last_purchase],customers[[#This Row],[days_since_last_purchase]]))*4 +1,0)</f>
        <v>1</v>
      </c>
      <c r="O3083" s="1">
        <f>ROUND(_xlfn.PERCENTRANK.INC(customers[total_orders],customers[[#This Row],[total_orders]])*4+1,0)</f>
        <v>1</v>
      </c>
      <c r="P3083" s="1">
        <f>ROUND(_xlfn.PERCENTRANK.INC(customers[total_spend_usd],customers[[#This Row],[total_spend_usd]])*4+1,0)</f>
        <v>1</v>
      </c>
      <c r="Q3083" s="1">
        <v>111</v>
      </c>
      <c r="R3083" s="1" t="str">
        <f>_xlfn.XLOOKUP(Q3083,RFM[RFM Score],RFM[Client Segmentation])</f>
        <v>Lost</v>
      </c>
    </row>
    <row r="3084" spans="1:18" x14ac:dyDescent="0.3">
      <c r="A3084" t="s">
        <v>3136</v>
      </c>
      <c r="B3084" t="s">
        <v>11</v>
      </c>
      <c r="C3084">
        <v>38</v>
      </c>
      <c r="D3084" t="s">
        <v>8068</v>
      </c>
      <c r="E3084" t="s">
        <v>8084</v>
      </c>
      <c r="F3084" t="s">
        <v>12</v>
      </c>
      <c r="G3084">
        <v>20</v>
      </c>
      <c r="H3084" s="1">
        <v>14143</v>
      </c>
      <c r="I3084">
        <v>300041</v>
      </c>
      <c r="J3084" s="1">
        <v>173</v>
      </c>
      <c r="K3084" t="s">
        <v>44</v>
      </c>
      <c r="L3084" t="s">
        <v>47</v>
      </c>
      <c r="M3084" t="s">
        <v>15</v>
      </c>
      <c r="N3084" s="1">
        <f xml:space="preserve"> ROUND((1 - _xlfn.PERCENTRANK.INC(customers[days_since_last_purchase],customers[[#This Row],[days_since_last_purchase]]))*4 +1,0)</f>
        <v>1</v>
      </c>
      <c r="O3084" s="1">
        <f>ROUND(_xlfn.PERCENTRANK.INC(customers[total_orders],customers[[#This Row],[total_orders]])*4+1,0)</f>
        <v>4</v>
      </c>
      <c r="P3084" s="1">
        <f>ROUND(_xlfn.PERCENTRANK.INC(customers[total_spend_usd],customers[[#This Row],[total_spend_usd]])*4+1,0)</f>
        <v>5</v>
      </c>
      <c r="Q3084" s="1">
        <v>145</v>
      </c>
      <c r="R3084" s="1" t="str">
        <f>_xlfn.XLOOKUP(Q3084,RFM[RFM Score],RFM[Client Segmentation])</f>
        <v>Cannot Lose Them</v>
      </c>
    </row>
    <row r="3085" spans="1:18" x14ac:dyDescent="0.3">
      <c r="A3085" t="s">
        <v>3137</v>
      </c>
      <c r="B3085" t="s">
        <v>11</v>
      </c>
      <c r="C3085">
        <v>42</v>
      </c>
      <c r="D3085" t="s">
        <v>8068</v>
      </c>
      <c r="E3085" t="s">
        <v>8087</v>
      </c>
      <c r="F3085" t="s">
        <v>17</v>
      </c>
      <c r="G3085">
        <v>24</v>
      </c>
      <c r="H3085" s="1">
        <v>3104</v>
      </c>
      <c r="I3085">
        <v>75225</v>
      </c>
      <c r="J3085" s="1">
        <v>142</v>
      </c>
      <c r="K3085" t="s">
        <v>21</v>
      </c>
      <c r="L3085" t="s">
        <v>19</v>
      </c>
      <c r="M3085" t="s">
        <v>15</v>
      </c>
      <c r="N3085" s="1">
        <f xml:space="preserve"> ROUND((1 - _xlfn.PERCENTRANK.INC(customers[days_since_last_purchase],customers[[#This Row],[days_since_last_purchase]]))*4 +1,0)</f>
        <v>1</v>
      </c>
      <c r="O3085" s="1">
        <f>ROUND(_xlfn.PERCENTRANK.INC(customers[total_orders],customers[[#This Row],[total_orders]])*4+1,0)</f>
        <v>4</v>
      </c>
      <c r="P3085" s="1">
        <f>ROUND(_xlfn.PERCENTRANK.INC(customers[total_spend_usd],customers[[#This Row],[total_spend_usd]])*4+1,0)</f>
        <v>3</v>
      </c>
      <c r="Q3085" s="1">
        <v>143</v>
      </c>
      <c r="R3085" s="1" t="str">
        <f>_xlfn.XLOOKUP(Q3085,RFM[RFM Score],RFM[Client Segmentation])</f>
        <v>At Risk</v>
      </c>
    </row>
    <row r="3086" spans="1:18" x14ac:dyDescent="0.3">
      <c r="A3086" t="s">
        <v>3138</v>
      </c>
      <c r="B3086" t="s">
        <v>43</v>
      </c>
      <c r="C3086">
        <v>43</v>
      </c>
      <c r="D3086" t="s">
        <v>8068</v>
      </c>
      <c r="E3086" t="s">
        <v>8084</v>
      </c>
      <c r="F3086" t="s">
        <v>12</v>
      </c>
      <c r="G3086">
        <v>9</v>
      </c>
      <c r="H3086" s="1">
        <v>4003</v>
      </c>
      <c r="I3086">
        <v>40133</v>
      </c>
      <c r="J3086" s="1">
        <v>211</v>
      </c>
      <c r="K3086" t="s">
        <v>55</v>
      </c>
      <c r="L3086" t="s">
        <v>22</v>
      </c>
      <c r="M3086" t="s">
        <v>15</v>
      </c>
      <c r="N3086" s="1">
        <f xml:space="preserve"> ROUND((1 - _xlfn.PERCENTRANK.INC(customers[days_since_last_purchase],customers[[#This Row],[days_since_last_purchase]]))*4 +1,0)</f>
        <v>1</v>
      </c>
      <c r="O3086" s="1">
        <f>ROUND(_xlfn.PERCENTRANK.INC(customers[total_orders],customers[[#This Row],[total_orders]])*4+1,0)</f>
        <v>2</v>
      </c>
      <c r="P3086" s="1">
        <f>ROUND(_xlfn.PERCENTRANK.INC(customers[total_spend_usd],customers[[#This Row],[total_spend_usd]])*4+1,0)</f>
        <v>2</v>
      </c>
      <c r="Q3086" s="1">
        <v>122</v>
      </c>
      <c r="R3086" s="1" t="str">
        <f>_xlfn.XLOOKUP(Q3086,RFM[RFM Score],RFM[Client Segmentation])</f>
        <v>Hibernating</v>
      </c>
    </row>
    <row r="3087" spans="1:18" x14ac:dyDescent="0.3">
      <c r="A3087" t="s">
        <v>3139</v>
      </c>
      <c r="B3087" t="s">
        <v>27</v>
      </c>
      <c r="C3087">
        <v>24</v>
      </c>
      <c r="D3087" t="s">
        <v>8069</v>
      </c>
      <c r="E3087" t="s">
        <v>8086</v>
      </c>
      <c r="F3087" t="s">
        <v>17</v>
      </c>
      <c r="G3087">
        <v>18</v>
      </c>
      <c r="H3087" s="1">
        <v>2008</v>
      </c>
      <c r="I3087">
        <v>39405</v>
      </c>
      <c r="J3087" s="1">
        <v>7</v>
      </c>
      <c r="K3087" t="s">
        <v>44</v>
      </c>
      <c r="L3087" t="s">
        <v>14</v>
      </c>
      <c r="M3087" t="s">
        <v>23</v>
      </c>
      <c r="N3087" s="1">
        <f xml:space="preserve"> ROUND((1 - _xlfn.PERCENTRANK.INC(customers[days_since_last_purchase],customers[[#This Row],[days_since_last_purchase]]))*4 +1,0)</f>
        <v>5</v>
      </c>
      <c r="O3087" s="1">
        <f>ROUND(_xlfn.PERCENTRANK.INC(customers[total_orders],customers[[#This Row],[total_orders]])*4+1,0)</f>
        <v>4</v>
      </c>
      <c r="P3087" s="1">
        <f>ROUND(_xlfn.PERCENTRANK.INC(customers[total_spend_usd],customers[[#This Row],[total_spend_usd]])*4+1,0)</f>
        <v>2</v>
      </c>
      <c r="Q3087" s="1">
        <v>542</v>
      </c>
      <c r="R3087" s="1" t="str">
        <f>_xlfn.XLOOKUP(Q3087,RFM[RFM Score],RFM[Client Segmentation])</f>
        <v>Potential Loyalist</v>
      </c>
    </row>
    <row r="3088" spans="1:18" x14ac:dyDescent="0.3">
      <c r="A3088" t="s">
        <v>3140</v>
      </c>
      <c r="B3088" t="s">
        <v>96</v>
      </c>
      <c r="C3088">
        <v>31</v>
      </c>
      <c r="D3088" t="s">
        <v>8070</v>
      </c>
      <c r="E3088" t="s">
        <v>8084</v>
      </c>
      <c r="F3088" t="s">
        <v>12</v>
      </c>
      <c r="G3088">
        <v>38</v>
      </c>
      <c r="H3088" s="1">
        <v>4873</v>
      </c>
      <c r="I3088">
        <v>186788</v>
      </c>
      <c r="J3088" s="1">
        <v>103</v>
      </c>
      <c r="K3088" t="s">
        <v>13</v>
      </c>
      <c r="L3088" t="s">
        <v>45</v>
      </c>
      <c r="M3088" t="s">
        <v>23</v>
      </c>
      <c r="N3088" s="1">
        <f xml:space="preserve"> ROUND((1 - _xlfn.PERCENTRANK.INC(customers[days_since_last_purchase],customers[[#This Row],[days_since_last_purchase]]))*4 +1,0)</f>
        <v>2</v>
      </c>
      <c r="O3088" s="1">
        <f>ROUND(_xlfn.PERCENTRANK.INC(customers[total_orders],customers[[#This Row],[total_orders]])*4+1,0)</f>
        <v>5</v>
      </c>
      <c r="P3088" s="1">
        <f>ROUND(_xlfn.PERCENTRANK.INC(customers[total_spend_usd],customers[[#This Row],[total_spend_usd]])*4+1,0)</f>
        <v>4</v>
      </c>
      <c r="Q3088" s="1">
        <v>254</v>
      </c>
      <c r="R3088" s="1" t="str">
        <f>_xlfn.XLOOKUP(Q3088,RFM[RFM Score],RFM[Client Segmentation])</f>
        <v>At Risk</v>
      </c>
    </row>
    <row r="3089" spans="1:18" x14ac:dyDescent="0.3">
      <c r="A3089" t="s">
        <v>3141</v>
      </c>
      <c r="B3089" t="s">
        <v>11</v>
      </c>
      <c r="C3089">
        <v>21</v>
      </c>
      <c r="D3089" t="s">
        <v>8069</v>
      </c>
      <c r="E3089" t="s">
        <v>8087</v>
      </c>
      <c r="F3089" t="s">
        <v>12</v>
      </c>
      <c r="G3089">
        <v>2</v>
      </c>
      <c r="H3089" s="1">
        <v>1527</v>
      </c>
      <c r="I3089">
        <v>34763</v>
      </c>
      <c r="J3089" s="1">
        <v>36</v>
      </c>
      <c r="K3089" t="s">
        <v>28</v>
      </c>
      <c r="L3089" t="s">
        <v>14</v>
      </c>
      <c r="M3089" t="s">
        <v>23</v>
      </c>
      <c r="N3089" s="1">
        <f xml:space="preserve"> ROUND((1 - _xlfn.PERCENTRANK.INC(customers[days_since_last_purchase],customers[[#This Row],[days_since_last_purchase]]))*4 +1,0)</f>
        <v>3</v>
      </c>
      <c r="O3089" s="1">
        <f>ROUND(_xlfn.PERCENTRANK.INC(customers[total_orders],customers[[#This Row],[total_orders]])*4+1,0)</f>
        <v>1</v>
      </c>
      <c r="P3089" s="1">
        <f>ROUND(_xlfn.PERCENTRANK.INC(customers[total_spend_usd],customers[[#This Row],[total_spend_usd]])*4+1,0)</f>
        <v>2</v>
      </c>
      <c r="Q3089" s="1">
        <v>312</v>
      </c>
      <c r="R3089" s="1" t="str">
        <f>_xlfn.XLOOKUP(Q3089,RFM[RFM Score],RFM[Client Segmentation])</f>
        <v>About To Sleep</v>
      </c>
    </row>
    <row r="3090" spans="1:18" x14ac:dyDescent="0.3">
      <c r="A3090" t="s">
        <v>3142</v>
      </c>
      <c r="B3090" t="s">
        <v>11</v>
      </c>
      <c r="C3090">
        <v>24</v>
      </c>
      <c r="D3090" t="s">
        <v>8069</v>
      </c>
      <c r="E3090" t="s">
        <v>8084</v>
      </c>
      <c r="F3090" t="s">
        <v>17</v>
      </c>
      <c r="G3090">
        <v>52</v>
      </c>
      <c r="H3090" s="1">
        <v>6871</v>
      </c>
      <c r="I3090">
        <v>392684</v>
      </c>
      <c r="J3090" s="1">
        <v>108</v>
      </c>
      <c r="K3090" t="s">
        <v>13</v>
      </c>
      <c r="L3090" t="s">
        <v>19</v>
      </c>
      <c r="M3090" t="s">
        <v>23</v>
      </c>
      <c r="N3090" s="1">
        <f xml:space="preserve"> ROUND((1 - _xlfn.PERCENTRANK.INC(customers[days_since_last_purchase],customers[[#This Row],[days_since_last_purchase]]))*4 +1,0)</f>
        <v>2</v>
      </c>
      <c r="O3090" s="1">
        <f>ROUND(_xlfn.PERCENTRANK.INC(customers[total_orders],customers[[#This Row],[total_orders]])*4+1,0)</f>
        <v>5</v>
      </c>
      <c r="P3090" s="1">
        <f>ROUND(_xlfn.PERCENTRANK.INC(customers[total_spend_usd],customers[[#This Row],[total_spend_usd]])*4+1,0)</f>
        <v>5</v>
      </c>
      <c r="Q3090" s="1">
        <v>255</v>
      </c>
      <c r="R3090" s="1" t="str">
        <f>_xlfn.XLOOKUP(Q3090,RFM[RFM Score],RFM[Client Segmentation])</f>
        <v>At Risk</v>
      </c>
    </row>
    <row r="3091" spans="1:18" x14ac:dyDescent="0.3">
      <c r="A3091" t="s">
        <v>3143</v>
      </c>
      <c r="B3091" t="s">
        <v>96</v>
      </c>
      <c r="C3091">
        <v>30</v>
      </c>
      <c r="D3091" t="s">
        <v>8070</v>
      </c>
      <c r="E3091" t="s">
        <v>8084</v>
      </c>
      <c r="F3091" t="s">
        <v>17</v>
      </c>
      <c r="G3091">
        <v>5</v>
      </c>
      <c r="H3091" s="1">
        <v>3739</v>
      </c>
      <c r="I3091">
        <v>18764</v>
      </c>
      <c r="J3091" s="1">
        <v>82</v>
      </c>
      <c r="K3091" t="s">
        <v>25</v>
      </c>
      <c r="L3091" t="s">
        <v>19</v>
      </c>
      <c r="M3091" t="s">
        <v>23</v>
      </c>
      <c r="N3091" s="1">
        <f xml:space="preserve"> ROUND((1 - _xlfn.PERCENTRANK.INC(customers[days_since_last_purchase],customers[[#This Row],[days_since_last_purchase]]))*4 +1,0)</f>
        <v>2</v>
      </c>
      <c r="O3091" s="1">
        <f>ROUND(_xlfn.PERCENTRANK.INC(customers[total_orders],customers[[#This Row],[total_orders]])*4+1,0)</f>
        <v>2</v>
      </c>
      <c r="P3091" s="1">
        <f>ROUND(_xlfn.PERCENTRANK.INC(customers[total_spend_usd],customers[[#This Row],[total_spend_usd]])*4+1,0)</f>
        <v>2</v>
      </c>
      <c r="Q3091" s="1">
        <v>222</v>
      </c>
      <c r="R3091" s="1" t="str">
        <f>_xlfn.XLOOKUP(Q3091,RFM[RFM Score],RFM[Client Segmentation])</f>
        <v>Hibernating</v>
      </c>
    </row>
    <row r="3092" spans="1:18" x14ac:dyDescent="0.3">
      <c r="A3092" t="s">
        <v>3144</v>
      </c>
      <c r="B3092" t="s">
        <v>33</v>
      </c>
      <c r="C3092">
        <v>34</v>
      </c>
      <c r="D3092" t="s">
        <v>8070</v>
      </c>
      <c r="E3092" t="s">
        <v>8084</v>
      </c>
      <c r="F3092" t="s">
        <v>17</v>
      </c>
      <c r="G3092">
        <v>2</v>
      </c>
      <c r="H3092" s="1">
        <v>5348</v>
      </c>
      <c r="I3092">
        <v>12166</v>
      </c>
      <c r="J3092" s="1">
        <v>8</v>
      </c>
      <c r="K3092" t="s">
        <v>37</v>
      </c>
      <c r="L3092" t="s">
        <v>34</v>
      </c>
      <c r="M3092" t="s">
        <v>23</v>
      </c>
      <c r="N3092" s="1">
        <f xml:space="preserve"> ROUND((1 - _xlfn.PERCENTRANK.INC(customers[days_since_last_purchase],customers[[#This Row],[days_since_last_purchase]]))*4 +1,0)</f>
        <v>4</v>
      </c>
      <c r="O3092" s="1">
        <f>ROUND(_xlfn.PERCENTRANK.INC(customers[total_orders],customers[[#This Row],[total_orders]])*4+1,0)</f>
        <v>1</v>
      </c>
      <c r="P3092" s="1">
        <f>ROUND(_xlfn.PERCENTRANK.INC(customers[total_spend_usd],customers[[#This Row],[total_spend_usd]])*4+1,0)</f>
        <v>2</v>
      </c>
      <c r="Q3092" s="1">
        <v>412</v>
      </c>
      <c r="R3092" s="1" t="str">
        <f>_xlfn.XLOOKUP(Q3092,RFM[RFM Score],RFM[Client Segmentation])</f>
        <v>New Customer</v>
      </c>
    </row>
    <row r="3093" spans="1:18" x14ac:dyDescent="0.3">
      <c r="A3093" t="s">
        <v>3145</v>
      </c>
      <c r="B3093" t="s">
        <v>61</v>
      </c>
      <c r="C3093">
        <v>30</v>
      </c>
      <c r="D3093" t="s">
        <v>8070</v>
      </c>
      <c r="E3093" t="s">
        <v>8085</v>
      </c>
      <c r="F3093" t="s">
        <v>17</v>
      </c>
      <c r="G3093">
        <v>20</v>
      </c>
      <c r="H3093" s="1">
        <v>6219</v>
      </c>
      <c r="I3093">
        <v>108726</v>
      </c>
      <c r="J3093" s="1">
        <v>196</v>
      </c>
      <c r="K3093" t="s">
        <v>44</v>
      </c>
      <c r="L3093" t="s">
        <v>47</v>
      </c>
      <c r="M3093" t="s">
        <v>23</v>
      </c>
      <c r="N3093" s="1">
        <f xml:space="preserve"> ROUND((1 - _xlfn.PERCENTRANK.INC(customers[days_since_last_purchase],customers[[#This Row],[days_since_last_purchase]]))*4 +1,0)</f>
        <v>1</v>
      </c>
      <c r="O3093" s="1">
        <f>ROUND(_xlfn.PERCENTRANK.INC(customers[total_orders],customers[[#This Row],[total_orders]])*4+1,0)</f>
        <v>4</v>
      </c>
      <c r="P3093" s="1">
        <f>ROUND(_xlfn.PERCENTRANK.INC(customers[total_spend_usd],customers[[#This Row],[total_spend_usd]])*4+1,0)</f>
        <v>3</v>
      </c>
      <c r="Q3093" s="1">
        <v>143</v>
      </c>
      <c r="R3093" s="1" t="str">
        <f>_xlfn.XLOOKUP(Q3093,RFM[RFM Score],RFM[Client Segmentation])</f>
        <v>At Risk</v>
      </c>
    </row>
    <row r="3094" spans="1:18" x14ac:dyDescent="0.3">
      <c r="A3094" t="s">
        <v>3146</v>
      </c>
      <c r="B3094" t="s">
        <v>11</v>
      </c>
      <c r="C3094">
        <v>36</v>
      </c>
      <c r="D3094" t="s">
        <v>8068</v>
      </c>
      <c r="E3094" t="s">
        <v>8086</v>
      </c>
      <c r="F3094" t="s">
        <v>12</v>
      </c>
      <c r="G3094">
        <v>11</v>
      </c>
      <c r="H3094" s="1">
        <v>8124</v>
      </c>
      <c r="I3094">
        <v>96549</v>
      </c>
      <c r="J3094" s="1">
        <v>1</v>
      </c>
      <c r="K3094" t="s">
        <v>18</v>
      </c>
      <c r="L3094" t="s">
        <v>14</v>
      </c>
      <c r="M3094" t="s">
        <v>23</v>
      </c>
      <c r="N3094" s="1">
        <f xml:space="preserve"> ROUND((1 - _xlfn.PERCENTRANK.INC(customers[days_since_last_purchase],customers[[#This Row],[days_since_last_purchase]]))*4 +1,0)</f>
        <v>5</v>
      </c>
      <c r="O3094" s="1">
        <f>ROUND(_xlfn.PERCENTRANK.INC(customers[total_orders],customers[[#This Row],[total_orders]])*4+1,0)</f>
        <v>3</v>
      </c>
      <c r="P3094" s="1">
        <f>ROUND(_xlfn.PERCENTRANK.INC(customers[total_spend_usd],customers[[#This Row],[total_spend_usd]])*4+1,0)</f>
        <v>3</v>
      </c>
      <c r="Q3094" s="1">
        <v>533</v>
      </c>
      <c r="R3094" s="1" t="str">
        <f>_xlfn.XLOOKUP(Q3094,RFM[RFM Score],RFM[Client Segmentation])</f>
        <v>Potential Loyalist</v>
      </c>
    </row>
    <row r="3095" spans="1:18" x14ac:dyDescent="0.3">
      <c r="A3095" t="s">
        <v>3147</v>
      </c>
      <c r="B3095" t="s">
        <v>43</v>
      </c>
      <c r="C3095">
        <v>37</v>
      </c>
      <c r="D3095" t="s">
        <v>8068</v>
      </c>
      <c r="E3095" t="s">
        <v>8084</v>
      </c>
      <c r="F3095" t="s">
        <v>17</v>
      </c>
      <c r="G3095">
        <v>2</v>
      </c>
      <c r="H3095" s="1">
        <v>1439</v>
      </c>
      <c r="I3095">
        <v>29215</v>
      </c>
      <c r="J3095" s="1">
        <v>47</v>
      </c>
      <c r="K3095" t="s">
        <v>25</v>
      </c>
      <c r="L3095" t="s">
        <v>14</v>
      </c>
      <c r="M3095" t="s">
        <v>15</v>
      </c>
      <c r="N3095" s="1">
        <f xml:space="preserve"> ROUND((1 - _xlfn.PERCENTRANK.INC(customers[days_since_last_purchase],customers[[#This Row],[days_since_last_purchase]]))*4 +1,0)</f>
        <v>3</v>
      </c>
      <c r="O3095" s="1">
        <f>ROUND(_xlfn.PERCENTRANK.INC(customers[total_orders],customers[[#This Row],[total_orders]])*4+1,0)</f>
        <v>1</v>
      </c>
      <c r="P3095" s="1">
        <f>ROUND(_xlfn.PERCENTRANK.INC(customers[total_spend_usd],customers[[#This Row],[total_spend_usd]])*4+1,0)</f>
        <v>2</v>
      </c>
      <c r="Q3095" s="1">
        <v>312</v>
      </c>
      <c r="R3095" s="1" t="str">
        <f>_xlfn.XLOOKUP(Q3095,RFM[RFM Score],RFM[Client Segmentation])</f>
        <v>About To Sleep</v>
      </c>
    </row>
    <row r="3096" spans="1:18" x14ac:dyDescent="0.3">
      <c r="A3096" t="s">
        <v>3148</v>
      </c>
      <c r="B3096" t="s">
        <v>30</v>
      </c>
      <c r="C3096">
        <v>18</v>
      </c>
      <c r="D3096" t="s">
        <v>8069</v>
      </c>
      <c r="E3096" t="s">
        <v>8084</v>
      </c>
      <c r="F3096" t="s">
        <v>17</v>
      </c>
      <c r="G3096">
        <v>26</v>
      </c>
      <c r="H3096" s="1">
        <v>6585</v>
      </c>
      <c r="I3096">
        <v>14679</v>
      </c>
      <c r="J3096" s="1">
        <v>152</v>
      </c>
      <c r="K3096" t="s">
        <v>28</v>
      </c>
      <c r="L3096" t="s">
        <v>14</v>
      </c>
      <c r="M3096" t="s">
        <v>23</v>
      </c>
      <c r="N3096" s="1">
        <f xml:space="preserve"> ROUND((1 - _xlfn.PERCENTRANK.INC(customers[days_since_last_purchase],customers[[#This Row],[days_since_last_purchase]]))*4 +1,0)</f>
        <v>1</v>
      </c>
      <c r="O3096" s="1">
        <f>ROUND(_xlfn.PERCENTRANK.INC(customers[total_orders],customers[[#This Row],[total_orders]])*4+1,0)</f>
        <v>4</v>
      </c>
      <c r="P3096" s="1">
        <f>ROUND(_xlfn.PERCENTRANK.INC(customers[total_spend_usd],customers[[#This Row],[total_spend_usd]])*4+1,0)</f>
        <v>2</v>
      </c>
      <c r="Q3096" s="1">
        <v>142</v>
      </c>
      <c r="R3096" s="1" t="str">
        <f>_xlfn.XLOOKUP(Q3096,RFM[RFM Score],RFM[Client Segmentation])</f>
        <v>At Risk</v>
      </c>
    </row>
    <row r="3097" spans="1:18" x14ac:dyDescent="0.3">
      <c r="A3097" t="s">
        <v>3149</v>
      </c>
      <c r="B3097" t="s">
        <v>96</v>
      </c>
      <c r="C3097">
        <v>21</v>
      </c>
      <c r="D3097" t="s">
        <v>8069</v>
      </c>
      <c r="E3097" t="s">
        <v>8087</v>
      </c>
      <c r="F3097" t="s">
        <v>12</v>
      </c>
      <c r="G3097">
        <v>22</v>
      </c>
      <c r="H3097" s="1">
        <v>12006</v>
      </c>
      <c r="I3097">
        <v>284298</v>
      </c>
      <c r="J3097" s="1">
        <v>76</v>
      </c>
      <c r="K3097" t="s">
        <v>40</v>
      </c>
      <c r="L3097" t="s">
        <v>14</v>
      </c>
      <c r="M3097" t="s">
        <v>23</v>
      </c>
      <c r="N3097" s="1">
        <f xml:space="preserve"> ROUND((1 - _xlfn.PERCENTRANK.INC(customers[days_since_last_purchase],customers[[#This Row],[days_since_last_purchase]]))*4 +1,0)</f>
        <v>2</v>
      </c>
      <c r="O3097" s="1">
        <f>ROUND(_xlfn.PERCENTRANK.INC(customers[total_orders],customers[[#This Row],[total_orders]])*4+1,0)</f>
        <v>4</v>
      </c>
      <c r="P3097" s="1">
        <f>ROUND(_xlfn.PERCENTRANK.INC(customers[total_spend_usd],customers[[#This Row],[total_spend_usd]])*4+1,0)</f>
        <v>4</v>
      </c>
      <c r="Q3097" s="1">
        <v>244</v>
      </c>
      <c r="R3097" s="1" t="str">
        <f>_xlfn.XLOOKUP(Q3097,RFM[RFM Score],RFM[Client Segmentation])</f>
        <v>At Risk</v>
      </c>
    </row>
    <row r="3098" spans="1:18" x14ac:dyDescent="0.3">
      <c r="A3098" t="s">
        <v>3150</v>
      </c>
      <c r="B3098" t="s">
        <v>51</v>
      </c>
      <c r="C3098">
        <v>34</v>
      </c>
      <c r="D3098" t="s">
        <v>8070</v>
      </c>
      <c r="E3098" t="s">
        <v>8084</v>
      </c>
      <c r="F3098" t="s">
        <v>12</v>
      </c>
      <c r="G3098">
        <v>5</v>
      </c>
      <c r="H3098" s="1">
        <v>13559</v>
      </c>
      <c r="I3098">
        <v>65505</v>
      </c>
      <c r="J3098" s="1">
        <v>36</v>
      </c>
      <c r="K3098" t="s">
        <v>74</v>
      </c>
      <c r="L3098" t="s">
        <v>34</v>
      </c>
      <c r="M3098" t="s">
        <v>23</v>
      </c>
      <c r="N3098" s="1">
        <f xml:space="preserve"> ROUND((1 - _xlfn.PERCENTRANK.INC(customers[days_since_last_purchase],customers[[#This Row],[days_since_last_purchase]]))*4 +1,0)</f>
        <v>3</v>
      </c>
      <c r="O3098" s="1">
        <f>ROUND(_xlfn.PERCENTRANK.INC(customers[total_orders],customers[[#This Row],[total_orders]])*4+1,0)</f>
        <v>2</v>
      </c>
      <c r="P3098" s="1">
        <f>ROUND(_xlfn.PERCENTRANK.INC(customers[total_spend_usd],customers[[#This Row],[total_spend_usd]])*4+1,0)</f>
        <v>3</v>
      </c>
      <c r="Q3098" s="1">
        <v>323</v>
      </c>
      <c r="R3098" s="1" t="str">
        <f>_xlfn.XLOOKUP(Q3098,RFM[RFM Score],RFM[Client Segmentation])</f>
        <v>Potential Loyalist</v>
      </c>
    </row>
    <row r="3099" spans="1:18" x14ac:dyDescent="0.3">
      <c r="A3099" t="s">
        <v>3151</v>
      </c>
      <c r="B3099" t="s">
        <v>96</v>
      </c>
      <c r="C3099">
        <v>37</v>
      </c>
      <c r="D3099" t="s">
        <v>8068</v>
      </c>
      <c r="E3099" t="s">
        <v>8084</v>
      </c>
      <c r="F3099" t="s">
        <v>12</v>
      </c>
      <c r="G3099">
        <v>30</v>
      </c>
      <c r="H3099" s="1">
        <v>5035</v>
      </c>
      <c r="I3099">
        <v>151558</v>
      </c>
      <c r="J3099" s="1">
        <v>105</v>
      </c>
      <c r="K3099" t="s">
        <v>44</v>
      </c>
      <c r="L3099" t="s">
        <v>34</v>
      </c>
      <c r="M3099" t="s">
        <v>23</v>
      </c>
      <c r="N3099" s="1">
        <f xml:space="preserve"> ROUND((1 - _xlfn.PERCENTRANK.INC(customers[days_since_last_purchase],customers[[#This Row],[days_since_last_purchase]]))*4 +1,0)</f>
        <v>2</v>
      </c>
      <c r="O3099" s="1">
        <f>ROUND(_xlfn.PERCENTRANK.INC(customers[total_orders],customers[[#This Row],[total_orders]])*4+1,0)</f>
        <v>4</v>
      </c>
      <c r="P3099" s="1">
        <f>ROUND(_xlfn.PERCENTRANK.INC(customers[total_spend_usd],customers[[#This Row],[total_spend_usd]])*4+1,0)</f>
        <v>4</v>
      </c>
      <c r="Q3099" s="1">
        <v>244</v>
      </c>
      <c r="R3099" s="1" t="str">
        <f>_xlfn.XLOOKUP(Q3099,RFM[RFM Score],RFM[Client Segmentation])</f>
        <v>At Risk</v>
      </c>
    </row>
    <row r="3100" spans="1:18" x14ac:dyDescent="0.3">
      <c r="A3100" t="s">
        <v>3152</v>
      </c>
      <c r="B3100" t="s">
        <v>11</v>
      </c>
      <c r="C3100">
        <v>18</v>
      </c>
      <c r="D3100" t="s">
        <v>8069</v>
      </c>
      <c r="E3100" t="s">
        <v>8085</v>
      </c>
      <c r="F3100" t="s">
        <v>12</v>
      </c>
      <c r="G3100">
        <v>19</v>
      </c>
      <c r="H3100" s="1">
        <v>5096</v>
      </c>
      <c r="I3100">
        <v>107283</v>
      </c>
      <c r="J3100" s="1">
        <v>18</v>
      </c>
      <c r="K3100" t="s">
        <v>21</v>
      </c>
      <c r="L3100" t="s">
        <v>14</v>
      </c>
      <c r="M3100" t="s">
        <v>23</v>
      </c>
      <c r="N3100" s="1">
        <f xml:space="preserve"> ROUND((1 - _xlfn.PERCENTRANK.INC(customers[days_since_last_purchase],customers[[#This Row],[days_since_last_purchase]]))*4 +1,0)</f>
        <v>4</v>
      </c>
      <c r="O3100" s="1">
        <f>ROUND(_xlfn.PERCENTRANK.INC(customers[total_orders],customers[[#This Row],[total_orders]])*4+1,0)</f>
        <v>4</v>
      </c>
      <c r="P3100" s="1">
        <f>ROUND(_xlfn.PERCENTRANK.INC(customers[total_spend_usd],customers[[#This Row],[total_spend_usd]])*4+1,0)</f>
        <v>3</v>
      </c>
      <c r="Q3100" s="1">
        <v>443</v>
      </c>
      <c r="R3100" s="1" t="str">
        <f>_xlfn.XLOOKUP(Q3100,RFM[RFM Score],RFM[Client Segmentation])</f>
        <v>Need Attention</v>
      </c>
    </row>
    <row r="3101" spans="1:18" x14ac:dyDescent="0.3">
      <c r="A3101" t="s">
        <v>3153</v>
      </c>
      <c r="B3101" t="s">
        <v>49</v>
      </c>
      <c r="C3101">
        <v>42</v>
      </c>
      <c r="D3101" t="s">
        <v>8068</v>
      </c>
      <c r="E3101" t="s">
        <v>8084</v>
      </c>
      <c r="F3101" t="s">
        <v>12</v>
      </c>
      <c r="G3101">
        <v>11</v>
      </c>
      <c r="H3101" s="1">
        <v>2261</v>
      </c>
      <c r="I3101">
        <v>23469</v>
      </c>
      <c r="J3101" s="1">
        <v>51</v>
      </c>
      <c r="K3101" t="s">
        <v>18</v>
      </c>
      <c r="L3101" t="s">
        <v>14</v>
      </c>
      <c r="M3101" t="s">
        <v>15</v>
      </c>
      <c r="N3101" s="1">
        <f xml:space="preserve"> ROUND((1 - _xlfn.PERCENTRANK.INC(customers[days_since_last_purchase],customers[[#This Row],[days_since_last_purchase]]))*4 +1,0)</f>
        <v>3</v>
      </c>
      <c r="O3101" s="1">
        <f>ROUND(_xlfn.PERCENTRANK.INC(customers[total_orders],customers[[#This Row],[total_orders]])*4+1,0)</f>
        <v>3</v>
      </c>
      <c r="P3101" s="1">
        <f>ROUND(_xlfn.PERCENTRANK.INC(customers[total_spend_usd],customers[[#This Row],[total_spend_usd]])*4+1,0)</f>
        <v>2</v>
      </c>
      <c r="Q3101" s="1">
        <v>332</v>
      </c>
      <c r="R3101" s="1" t="str">
        <f>_xlfn.XLOOKUP(Q3101,RFM[RFM Score],RFM[Client Segmentation])</f>
        <v>Hibernating</v>
      </c>
    </row>
    <row r="3102" spans="1:18" x14ac:dyDescent="0.3">
      <c r="A3102" t="s">
        <v>3154</v>
      </c>
      <c r="B3102" t="s">
        <v>11</v>
      </c>
      <c r="C3102">
        <v>18</v>
      </c>
      <c r="D3102" t="s">
        <v>8069</v>
      </c>
      <c r="E3102" t="s">
        <v>8084</v>
      </c>
      <c r="F3102" t="s">
        <v>17</v>
      </c>
      <c r="G3102">
        <v>21</v>
      </c>
      <c r="H3102" s="1">
        <v>9397</v>
      </c>
      <c r="I3102">
        <v>185623</v>
      </c>
      <c r="J3102" s="1">
        <v>24</v>
      </c>
      <c r="K3102" t="s">
        <v>13</v>
      </c>
      <c r="L3102" t="s">
        <v>47</v>
      </c>
      <c r="M3102" t="s">
        <v>23</v>
      </c>
      <c r="N3102" s="1">
        <f xml:space="preserve"> ROUND((1 - _xlfn.PERCENTRANK.INC(customers[days_since_last_purchase],customers[[#This Row],[days_since_last_purchase]]))*4 +1,0)</f>
        <v>4</v>
      </c>
      <c r="O3102" s="1">
        <f>ROUND(_xlfn.PERCENTRANK.INC(customers[total_orders],customers[[#This Row],[total_orders]])*4+1,0)</f>
        <v>4</v>
      </c>
      <c r="P3102" s="1">
        <f>ROUND(_xlfn.PERCENTRANK.INC(customers[total_spend_usd],customers[[#This Row],[total_spend_usd]])*4+1,0)</f>
        <v>4</v>
      </c>
      <c r="Q3102" s="1">
        <v>444</v>
      </c>
      <c r="R3102" s="1" t="str">
        <f>_xlfn.XLOOKUP(Q3102,RFM[RFM Score],RFM[Client Segmentation])</f>
        <v>Loyal Customer</v>
      </c>
    </row>
    <row r="3103" spans="1:18" x14ac:dyDescent="0.3">
      <c r="A3103" t="s">
        <v>3155</v>
      </c>
      <c r="B3103" t="s">
        <v>11</v>
      </c>
      <c r="C3103">
        <v>40</v>
      </c>
      <c r="D3103" t="s">
        <v>8068</v>
      </c>
      <c r="E3103" t="s">
        <v>8085</v>
      </c>
      <c r="F3103" t="s">
        <v>12</v>
      </c>
      <c r="G3103">
        <v>1</v>
      </c>
      <c r="H3103" s="1">
        <v>6422</v>
      </c>
      <c r="I3103">
        <v>6388</v>
      </c>
      <c r="J3103" s="1">
        <v>28</v>
      </c>
      <c r="K3103" t="s">
        <v>74</v>
      </c>
      <c r="L3103" t="s">
        <v>22</v>
      </c>
      <c r="M3103" t="s">
        <v>23</v>
      </c>
      <c r="N3103" s="1">
        <f xml:space="preserve"> ROUND((1 - _xlfn.PERCENTRANK.INC(customers[days_since_last_purchase],customers[[#This Row],[days_since_last_purchase]]))*4 +1,0)</f>
        <v>4</v>
      </c>
      <c r="O3103" s="1">
        <f>ROUND(_xlfn.PERCENTRANK.INC(customers[total_orders],customers[[#This Row],[total_orders]])*4+1,0)</f>
        <v>1</v>
      </c>
      <c r="P3103" s="1">
        <f>ROUND(_xlfn.PERCENTRANK.INC(customers[total_spend_usd],customers[[#This Row],[total_spend_usd]])*4+1,0)</f>
        <v>1</v>
      </c>
      <c r="Q3103" s="1">
        <v>411</v>
      </c>
      <c r="R3103" s="1" t="str">
        <f>_xlfn.XLOOKUP(Q3103,RFM[RFM Score],RFM[Client Segmentation])</f>
        <v>New Customer</v>
      </c>
    </row>
    <row r="3104" spans="1:18" x14ac:dyDescent="0.3">
      <c r="A3104" t="s">
        <v>3156</v>
      </c>
      <c r="B3104" t="s">
        <v>11</v>
      </c>
      <c r="C3104">
        <v>28</v>
      </c>
      <c r="D3104" t="s">
        <v>8070</v>
      </c>
      <c r="E3104" t="s">
        <v>8085</v>
      </c>
      <c r="F3104" t="s">
        <v>17</v>
      </c>
      <c r="G3104">
        <v>6</v>
      </c>
      <c r="H3104" s="1">
        <v>28321</v>
      </c>
      <c r="I3104">
        <v>193763</v>
      </c>
      <c r="J3104" s="1">
        <v>26</v>
      </c>
      <c r="K3104" t="s">
        <v>18</v>
      </c>
      <c r="L3104" t="s">
        <v>14</v>
      </c>
      <c r="M3104" t="s">
        <v>23</v>
      </c>
      <c r="N3104" s="1">
        <f xml:space="preserve"> ROUND((1 - _xlfn.PERCENTRANK.INC(customers[days_since_last_purchase],customers[[#This Row],[days_since_last_purchase]]))*4 +1,0)</f>
        <v>4</v>
      </c>
      <c r="O3104" s="1">
        <f>ROUND(_xlfn.PERCENTRANK.INC(customers[total_orders],customers[[#This Row],[total_orders]])*4+1,0)</f>
        <v>2</v>
      </c>
      <c r="P3104" s="1">
        <f>ROUND(_xlfn.PERCENTRANK.INC(customers[total_spend_usd],customers[[#This Row],[total_spend_usd]])*4+1,0)</f>
        <v>4</v>
      </c>
      <c r="Q3104" s="1">
        <v>424</v>
      </c>
      <c r="R3104" s="1" t="str">
        <f>_xlfn.XLOOKUP(Q3104,RFM[RFM Score],RFM[Client Segmentation])</f>
        <v>Promising</v>
      </c>
    </row>
    <row r="3105" spans="1:18" x14ac:dyDescent="0.3">
      <c r="A3105" t="s">
        <v>3157</v>
      </c>
      <c r="B3105" t="s">
        <v>33</v>
      </c>
      <c r="C3105">
        <v>49</v>
      </c>
      <c r="D3105" t="s">
        <v>8071</v>
      </c>
      <c r="E3105" t="s">
        <v>8084</v>
      </c>
      <c r="F3105" t="s">
        <v>12</v>
      </c>
      <c r="G3105">
        <v>16</v>
      </c>
      <c r="H3105" s="1">
        <v>454</v>
      </c>
      <c r="I3105">
        <v>65135</v>
      </c>
      <c r="J3105" s="1">
        <v>0</v>
      </c>
      <c r="K3105" t="s">
        <v>25</v>
      </c>
      <c r="L3105" t="s">
        <v>19</v>
      </c>
      <c r="M3105" t="s">
        <v>23</v>
      </c>
      <c r="N3105" s="1">
        <f xml:space="preserve"> ROUND((1 - _xlfn.PERCENTRANK.INC(customers[days_since_last_purchase],customers[[#This Row],[days_since_last_purchase]]))*4 +1,0)</f>
        <v>5</v>
      </c>
      <c r="O3105" s="1">
        <f>ROUND(_xlfn.PERCENTRANK.INC(customers[total_orders],customers[[#This Row],[total_orders]])*4+1,0)</f>
        <v>3</v>
      </c>
      <c r="P3105" s="1">
        <f>ROUND(_xlfn.PERCENTRANK.INC(customers[total_spend_usd],customers[[#This Row],[total_spend_usd]])*4+1,0)</f>
        <v>3</v>
      </c>
      <c r="Q3105" s="1">
        <v>533</v>
      </c>
      <c r="R3105" s="1" t="str">
        <f>_xlfn.XLOOKUP(Q3105,RFM[RFM Score],RFM[Client Segmentation])</f>
        <v>Potential Loyalist</v>
      </c>
    </row>
    <row r="3106" spans="1:18" x14ac:dyDescent="0.3">
      <c r="A3106" t="s">
        <v>3158</v>
      </c>
      <c r="B3106" t="s">
        <v>33</v>
      </c>
      <c r="C3106">
        <v>40</v>
      </c>
      <c r="D3106" t="s">
        <v>8068</v>
      </c>
      <c r="E3106" t="s">
        <v>8084</v>
      </c>
      <c r="F3106" t="s">
        <v>17</v>
      </c>
      <c r="G3106">
        <v>72</v>
      </c>
      <c r="H3106" s="1">
        <v>5388</v>
      </c>
      <c r="I3106">
        <v>347567</v>
      </c>
      <c r="J3106" s="1">
        <v>22</v>
      </c>
      <c r="K3106" t="s">
        <v>18</v>
      </c>
      <c r="L3106" t="s">
        <v>45</v>
      </c>
      <c r="M3106" t="s">
        <v>23</v>
      </c>
      <c r="N3106" s="1">
        <f xml:space="preserve"> ROUND((1 - _xlfn.PERCENTRANK.INC(customers[days_since_last_purchase],customers[[#This Row],[days_since_last_purchase]]))*4 +1,0)</f>
        <v>4</v>
      </c>
      <c r="O3106" s="1">
        <f>ROUND(_xlfn.PERCENTRANK.INC(customers[total_orders],customers[[#This Row],[total_orders]])*4+1,0)</f>
        <v>5</v>
      </c>
      <c r="P3106" s="1">
        <f>ROUND(_xlfn.PERCENTRANK.INC(customers[total_spend_usd],customers[[#This Row],[total_spend_usd]])*4+1,0)</f>
        <v>5</v>
      </c>
      <c r="Q3106" s="1">
        <v>455</v>
      </c>
      <c r="R3106" s="1" t="str">
        <f>_xlfn.XLOOKUP(Q3106,RFM[RFM Score],RFM[Client Segmentation])</f>
        <v>Champion</v>
      </c>
    </row>
    <row r="3107" spans="1:18" x14ac:dyDescent="0.3">
      <c r="A3107" t="s">
        <v>3159</v>
      </c>
      <c r="B3107" t="s">
        <v>11</v>
      </c>
      <c r="C3107">
        <v>21</v>
      </c>
      <c r="D3107" t="s">
        <v>8069</v>
      </c>
      <c r="E3107" t="s">
        <v>8087</v>
      </c>
      <c r="F3107" t="s">
        <v>17</v>
      </c>
      <c r="G3107">
        <v>14</v>
      </c>
      <c r="H3107" s="1">
        <v>5009</v>
      </c>
      <c r="I3107">
        <v>63912</v>
      </c>
      <c r="J3107" s="1">
        <v>29</v>
      </c>
      <c r="K3107" t="s">
        <v>21</v>
      </c>
      <c r="L3107" t="s">
        <v>22</v>
      </c>
      <c r="M3107" t="s">
        <v>23</v>
      </c>
      <c r="N3107" s="1">
        <f xml:space="preserve"> ROUND((1 - _xlfn.PERCENTRANK.INC(customers[days_since_last_purchase],customers[[#This Row],[days_since_last_purchase]]))*4 +1,0)</f>
        <v>3</v>
      </c>
      <c r="O3107" s="1">
        <f>ROUND(_xlfn.PERCENTRANK.INC(customers[total_orders],customers[[#This Row],[total_orders]])*4+1,0)</f>
        <v>3</v>
      </c>
      <c r="P3107" s="1">
        <f>ROUND(_xlfn.PERCENTRANK.INC(customers[total_spend_usd],customers[[#This Row],[total_spend_usd]])*4+1,0)</f>
        <v>3</v>
      </c>
      <c r="Q3107" s="1">
        <v>333</v>
      </c>
      <c r="R3107" s="1" t="str">
        <f>_xlfn.XLOOKUP(Q3107,RFM[RFM Score],RFM[Client Segmentation])</f>
        <v>Potential Loyalist</v>
      </c>
    </row>
    <row r="3108" spans="1:18" x14ac:dyDescent="0.3">
      <c r="A3108" t="s">
        <v>3160</v>
      </c>
      <c r="B3108" t="s">
        <v>88</v>
      </c>
      <c r="C3108">
        <v>43</v>
      </c>
      <c r="D3108" t="s">
        <v>8068</v>
      </c>
      <c r="E3108" t="s">
        <v>8084</v>
      </c>
      <c r="F3108" t="s">
        <v>17</v>
      </c>
      <c r="G3108">
        <v>17</v>
      </c>
      <c r="H3108" s="1">
        <v>11814</v>
      </c>
      <c r="I3108">
        <v>181124</v>
      </c>
      <c r="J3108" s="1">
        <v>34</v>
      </c>
      <c r="K3108" t="s">
        <v>37</v>
      </c>
      <c r="L3108" t="s">
        <v>45</v>
      </c>
      <c r="M3108" t="s">
        <v>23</v>
      </c>
      <c r="N3108" s="1">
        <f xml:space="preserve"> ROUND((1 - _xlfn.PERCENTRANK.INC(customers[days_since_last_purchase],customers[[#This Row],[days_since_last_purchase]]))*4 +1,0)</f>
        <v>3</v>
      </c>
      <c r="O3108" s="1">
        <f>ROUND(_xlfn.PERCENTRANK.INC(customers[total_orders],customers[[#This Row],[total_orders]])*4+1,0)</f>
        <v>3</v>
      </c>
      <c r="P3108" s="1">
        <f>ROUND(_xlfn.PERCENTRANK.INC(customers[total_spend_usd],customers[[#This Row],[total_spend_usd]])*4+1,0)</f>
        <v>4</v>
      </c>
      <c r="Q3108" s="1">
        <v>334</v>
      </c>
      <c r="R3108" s="1" t="str">
        <f>_xlfn.XLOOKUP(Q3108,RFM[RFM Score],RFM[Client Segmentation])</f>
        <v>Need Attention</v>
      </c>
    </row>
    <row r="3109" spans="1:18" x14ac:dyDescent="0.3">
      <c r="A3109" t="s">
        <v>3161</v>
      </c>
      <c r="B3109" t="s">
        <v>68</v>
      </c>
      <c r="C3109">
        <v>35</v>
      </c>
      <c r="D3109" t="s">
        <v>8068</v>
      </c>
      <c r="E3109" t="s">
        <v>8084</v>
      </c>
      <c r="F3109" t="s">
        <v>12</v>
      </c>
      <c r="G3109">
        <v>28</v>
      </c>
      <c r="H3109" s="1">
        <v>4246</v>
      </c>
      <c r="I3109">
        <v>118266</v>
      </c>
      <c r="J3109" s="1">
        <v>111</v>
      </c>
      <c r="K3109" t="s">
        <v>124</v>
      </c>
      <c r="L3109" t="s">
        <v>47</v>
      </c>
      <c r="M3109" t="s">
        <v>23</v>
      </c>
      <c r="N3109" s="1">
        <f xml:space="preserve"> ROUND((1 - _xlfn.PERCENTRANK.INC(customers[days_since_last_purchase],customers[[#This Row],[days_since_last_purchase]]))*4 +1,0)</f>
        <v>2</v>
      </c>
      <c r="O3109" s="1">
        <f>ROUND(_xlfn.PERCENTRANK.INC(customers[total_orders],customers[[#This Row],[total_orders]])*4+1,0)</f>
        <v>4</v>
      </c>
      <c r="P3109" s="1">
        <f>ROUND(_xlfn.PERCENTRANK.INC(customers[total_spend_usd],customers[[#This Row],[total_spend_usd]])*4+1,0)</f>
        <v>4</v>
      </c>
      <c r="Q3109" s="1">
        <v>244</v>
      </c>
      <c r="R3109" s="1" t="str">
        <f>_xlfn.XLOOKUP(Q3109,RFM[RFM Score],RFM[Client Segmentation])</f>
        <v>At Risk</v>
      </c>
    </row>
    <row r="3110" spans="1:18" x14ac:dyDescent="0.3">
      <c r="A3110" t="s">
        <v>3162</v>
      </c>
      <c r="B3110" t="s">
        <v>107</v>
      </c>
      <c r="C3110">
        <v>18</v>
      </c>
      <c r="D3110" t="s">
        <v>8069</v>
      </c>
      <c r="E3110" t="s">
        <v>8085</v>
      </c>
      <c r="F3110" t="s">
        <v>17</v>
      </c>
      <c r="G3110">
        <v>4</v>
      </c>
      <c r="H3110" s="1">
        <v>4297</v>
      </c>
      <c r="I3110">
        <v>19642</v>
      </c>
      <c r="J3110" s="1">
        <v>61</v>
      </c>
      <c r="K3110" t="s">
        <v>18</v>
      </c>
      <c r="L3110" t="s">
        <v>19</v>
      </c>
      <c r="M3110" t="s">
        <v>15</v>
      </c>
      <c r="N3110" s="1">
        <f xml:space="preserve"> ROUND((1 - _xlfn.PERCENTRANK.INC(customers[days_since_last_purchase],customers[[#This Row],[days_since_last_purchase]]))*4 +1,0)</f>
        <v>2</v>
      </c>
      <c r="O3110" s="1">
        <f>ROUND(_xlfn.PERCENTRANK.INC(customers[total_orders],customers[[#This Row],[total_orders]])*4+1,0)</f>
        <v>2</v>
      </c>
      <c r="P3110" s="1">
        <f>ROUND(_xlfn.PERCENTRANK.INC(customers[total_spend_usd],customers[[#This Row],[total_spend_usd]])*4+1,0)</f>
        <v>2</v>
      </c>
      <c r="Q3110" s="1">
        <v>222</v>
      </c>
      <c r="R3110" s="1" t="str">
        <f>_xlfn.XLOOKUP(Q3110,RFM[RFM Score],RFM[Client Segmentation])</f>
        <v>Hibernating</v>
      </c>
    </row>
    <row r="3111" spans="1:18" x14ac:dyDescent="0.3">
      <c r="A3111" t="s">
        <v>3163</v>
      </c>
      <c r="B3111" t="s">
        <v>43</v>
      </c>
      <c r="C3111">
        <v>18</v>
      </c>
      <c r="D3111" t="s">
        <v>8069</v>
      </c>
      <c r="E3111" t="s">
        <v>8084</v>
      </c>
      <c r="F3111" t="s">
        <v>17</v>
      </c>
      <c r="G3111">
        <v>4</v>
      </c>
      <c r="H3111" s="1">
        <v>346</v>
      </c>
      <c r="I3111">
        <v>15239</v>
      </c>
      <c r="J3111" s="1">
        <v>253</v>
      </c>
      <c r="K3111" t="s">
        <v>37</v>
      </c>
      <c r="L3111" t="s">
        <v>45</v>
      </c>
      <c r="M3111" t="s">
        <v>23</v>
      </c>
      <c r="N3111" s="1">
        <f xml:space="preserve"> ROUND((1 - _xlfn.PERCENTRANK.INC(customers[days_since_last_purchase],customers[[#This Row],[days_since_last_purchase]]))*4 +1,0)</f>
        <v>1</v>
      </c>
      <c r="O3111" s="1">
        <f>ROUND(_xlfn.PERCENTRANK.INC(customers[total_orders],customers[[#This Row],[total_orders]])*4+1,0)</f>
        <v>2</v>
      </c>
      <c r="P3111" s="1">
        <f>ROUND(_xlfn.PERCENTRANK.INC(customers[total_spend_usd],customers[[#This Row],[total_spend_usd]])*4+1,0)</f>
        <v>2</v>
      </c>
      <c r="Q3111" s="1">
        <v>122</v>
      </c>
      <c r="R3111" s="1" t="str">
        <f>_xlfn.XLOOKUP(Q3111,RFM[RFM Score],RFM[Client Segmentation])</f>
        <v>Hibernating</v>
      </c>
    </row>
    <row r="3112" spans="1:18" x14ac:dyDescent="0.3">
      <c r="A3112" t="s">
        <v>3164</v>
      </c>
      <c r="B3112" t="s">
        <v>11</v>
      </c>
      <c r="C3112">
        <v>26</v>
      </c>
      <c r="D3112" t="s">
        <v>8070</v>
      </c>
      <c r="E3112" t="s">
        <v>8084</v>
      </c>
      <c r="F3112" t="s">
        <v>17</v>
      </c>
      <c r="G3112">
        <v>7</v>
      </c>
      <c r="H3112" s="1">
        <v>1705</v>
      </c>
      <c r="I3112">
        <v>12713</v>
      </c>
      <c r="J3112" s="1">
        <v>127</v>
      </c>
      <c r="K3112" t="s">
        <v>28</v>
      </c>
      <c r="L3112" t="s">
        <v>14</v>
      </c>
      <c r="M3112" t="s">
        <v>15</v>
      </c>
      <c r="N3112" s="1">
        <f xml:space="preserve"> ROUND((1 - _xlfn.PERCENTRANK.INC(customers[days_since_last_purchase],customers[[#This Row],[days_since_last_purchase]]))*4 +1,0)</f>
        <v>1</v>
      </c>
      <c r="O3112" s="1">
        <f>ROUND(_xlfn.PERCENTRANK.INC(customers[total_orders],customers[[#This Row],[total_orders]])*4+1,0)</f>
        <v>2</v>
      </c>
      <c r="P3112" s="1">
        <f>ROUND(_xlfn.PERCENTRANK.INC(customers[total_spend_usd],customers[[#This Row],[total_spend_usd]])*4+1,0)</f>
        <v>2</v>
      </c>
      <c r="Q3112" s="1">
        <v>122</v>
      </c>
      <c r="R3112" s="1" t="str">
        <f>_xlfn.XLOOKUP(Q3112,RFM[RFM Score],RFM[Client Segmentation])</f>
        <v>Hibernating</v>
      </c>
    </row>
    <row r="3113" spans="1:18" x14ac:dyDescent="0.3">
      <c r="A3113" t="s">
        <v>3165</v>
      </c>
      <c r="B3113" t="s">
        <v>51</v>
      </c>
      <c r="C3113">
        <v>48</v>
      </c>
      <c r="D3113" t="s">
        <v>8071</v>
      </c>
      <c r="E3113" t="s">
        <v>8085</v>
      </c>
      <c r="F3113" t="s">
        <v>17</v>
      </c>
      <c r="G3113">
        <v>1</v>
      </c>
      <c r="H3113" s="1">
        <v>5214</v>
      </c>
      <c r="I3113">
        <v>5837</v>
      </c>
      <c r="J3113" s="1">
        <v>39</v>
      </c>
      <c r="K3113" t="s">
        <v>74</v>
      </c>
      <c r="L3113" t="s">
        <v>45</v>
      </c>
      <c r="M3113" t="s">
        <v>15</v>
      </c>
      <c r="N3113" s="1">
        <f xml:space="preserve"> ROUND((1 - _xlfn.PERCENTRANK.INC(customers[days_since_last_purchase],customers[[#This Row],[days_since_last_purchase]]))*4 +1,0)</f>
        <v>3</v>
      </c>
      <c r="O3113" s="1">
        <f>ROUND(_xlfn.PERCENTRANK.INC(customers[total_orders],customers[[#This Row],[total_orders]])*4+1,0)</f>
        <v>1</v>
      </c>
      <c r="P3113" s="1">
        <f>ROUND(_xlfn.PERCENTRANK.INC(customers[total_spend_usd],customers[[#This Row],[total_spend_usd]])*4+1,0)</f>
        <v>1</v>
      </c>
      <c r="Q3113" s="1">
        <v>311</v>
      </c>
      <c r="R3113" s="1" t="str">
        <f>_xlfn.XLOOKUP(Q3113,RFM[RFM Score],RFM[Client Segmentation])</f>
        <v>New Customer</v>
      </c>
    </row>
    <row r="3114" spans="1:18" x14ac:dyDescent="0.3">
      <c r="A3114" t="s">
        <v>3166</v>
      </c>
      <c r="B3114" t="s">
        <v>11</v>
      </c>
      <c r="C3114">
        <v>37</v>
      </c>
      <c r="D3114" t="s">
        <v>8068</v>
      </c>
      <c r="E3114" t="s">
        <v>8087</v>
      </c>
      <c r="F3114" t="s">
        <v>12</v>
      </c>
      <c r="G3114">
        <v>8</v>
      </c>
      <c r="H3114" s="1">
        <v>1600</v>
      </c>
      <c r="I3114">
        <v>123353</v>
      </c>
      <c r="J3114" s="1">
        <v>3</v>
      </c>
      <c r="K3114" t="s">
        <v>28</v>
      </c>
      <c r="L3114" t="s">
        <v>34</v>
      </c>
      <c r="M3114" t="s">
        <v>15</v>
      </c>
      <c r="N3114" s="1">
        <f xml:space="preserve"> ROUND((1 - _xlfn.PERCENTRANK.INC(customers[days_since_last_purchase],customers[[#This Row],[days_since_last_purchase]]))*4 +1,0)</f>
        <v>5</v>
      </c>
      <c r="O3114" s="1">
        <f>ROUND(_xlfn.PERCENTRANK.INC(customers[total_orders],customers[[#This Row],[total_orders]])*4+1,0)</f>
        <v>2</v>
      </c>
      <c r="P3114" s="1">
        <f>ROUND(_xlfn.PERCENTRANK.INC(customers[total_spend_usd],customers[[#This Row],[total_spend_usd]])*4+1,0)</f>
        <v>4</v>
      </c>
      <c r="Q3114" s="1">
        <v>524</v>
      </c>
      <c r="R3114" s="1" t="str">
        <f>_xlfn.XLOOKUP(Q3114,RFM[RFM Score],RFM[Client Segmentation])</f>
        <v>Promising</v>
      </c>
    </row>
    <row r="3115" spans="1:18" x14ac:dyDescent="0.3">
      <c r="A3115" t="s">
        <v>3167</v>
      </c>
      <c r="B3115" t="s">
        <v>11</v>
      </c>
      <c r="C3115">
        <v>48</v>
      </c>
      <c r="D3115" t="s">
        <v>8071</v>
      </c>
      <c r="E3115" t="s">
        <v>8084</v>
      </c>
      <c r="F3115" t="s">
        <v>17</v>
      </c>
      <c r="G3115">
        <v>2</v>
      </c>
      <c r="H3115" s="1">
        <v>477</v>
      </c>
      <c r="I3115">
        <v>1030</v>
      </c>
      <c r="J3115" s="1">
        <v>37</v>
      </c>
      <c r="K3115" t="s">
        <v>31</v>
      </c>
      <c r="L3115" t="s">
        <v>45</v>
      </c>
      <c r="M3115" t="s">
        <v>15</v>
      </c>
      <c r="N3115" s="1">
        <f xml:space="preserve"> ROUND((1 - _xlfn.PERCENTRANK.INC(customers[days_since_last_purchase],customers[[#This Row],[days_since_last_purchase]]))*4 +1,0)</f>
        <v>3</v>
      </c>
      <c r="O3115" s="1">
        <f>ROUND(_xlfn.PERCENTRANK.INC(customers[total_orders],customers[[#This Row],[total_orders]])*4+1,0)</f>
        <v>1</v>
      </c>
      <c r="P3115" s="1">
        <f>ROUND(_xlfn.PERCENTRANK.INC(customers[total_spend_usd],customers[[#This Row],[total_spend_usd]])*4+1,0)</f>
        <v>1</v>
      </c>
      <c r="Q3115" s="1">
        <v>311</v>
      </c>
      <c r="R3115" s="1" t="str">
        <f>_xlfn.XLOOKUP(Q3115,RFM[RFM Score],RFM[Client Segmentation])</f>
        <v>New Customer</v>
      </c>
    </row>
    <row r="3116" spans="1:18" x14ac:dyDescent="0.3">
      <c r="A3116" t="s">
        <v>3168</v>
      </c>
      <c r="B3116" t="s">
        <v>107</v>
      </c>
      <c r="C3116">
        <v>27</v>
      </c>
      <c r="D3116" t="s">
        <v>8070</v>
      </c>
      <c r="E3116" t="s">
        <v>8084</v>
      </c>
      <c r="F3116" t="s">
        <v>12</v>
      </c>
      <c r="G3116">
        <v>23</v>
      </c>
      <c r="H3116" s="1">
        <v>16402</v>
      </c>
      <c r="I3116">
        <v>398382</v>
      </c>
      <c r="J3116" s="1">
        <v>195</v>
      </c>
      <c r="K3116" t="s">
        <v>37</v>
      </c>
      <c r="L3116" t="s">
        <v>45</v>
      </c>
      <c r="M3116" t="s">
        <v>15</v>
      </c>
      <c r="N3116" s="1">
        <f xml:space="preserve"> ROUND((1 - _xlfn.PERCENTRANK.INC(customers[days_since_last_purchase],customers[[#This Row],[days_since_last_purchase]]))*4 +1,0)</f>
        <v>1</v>
      </c>
      <c r="O3116" s="1">
        <f>ROUND(_xlfn.PERCENTRANK.INC(customers[total_orders],customers[[#This Row],[total_orders]])*4+1,0)</f>
        <v>4</v>
      </c>
      <c r="P3116" s="1">
        <f>ROUND(_xlfn.PERCENTRANK.INC(customers[total_spend_usd],customers[[#This Row],[total_spend_usd]])*4+1,0)</f>
        <v>5</v>
      </c>
      <c r="Q3116" s="1">
        <v>145</v>
      </c>
      <c r="R3116" s="1" t="str">
        <f>_xlfn.XLOOKUP(Q3116,RFM[RFM Score],RFM[Client Segmentation])</f>
        <v>Cannot Lose Them</v>
      </c>
    </row>
    <row r="3117" spans="1:18" x14ac:dyDescent="0.3">
      <c r="A3117" t="s">
        <v>3169</v>
      </c>
      <c r="B3117" t="s">
        <v>88</v>
      </c>
      <c r="C3117">
        <v>63</v>
      </c>
      <c r="D3117" t="s">
        <v>8072</v>
      </c>
      <c r="E3117" t="s">
        <v>8086</v>
      </c>
      <c r="F3117" t="s">
        <v>17</v>
      </c>
      <c r="G3117">
        <v>63</v>
      </c>
      <c r="H3117" s="1">
        <v>8771</v>
      </c>
      <c r="I3117">
        <v>625043</v>
      </c>
      <c r="J3117" s="1">
        <v>45</v>
      </c>
      <c r="K3117" t="s">
        <v>44</v>
      </c>
      <c r="L3117" t="s">
        <v>34</v>
      </c>
      <c r="M3117" t="s">
        <v>15</v>
      </c>
      <c r="N3117" s="1">
        <f xml:space="preserve"> ROUND((1 - _xlfn.PERCENTRANK.INC(customers[days_since_last_purchase],customers[[#This Row],[days_since_last_purchase]]))*4 +1,0)</f>
        <v>3</v>
      </c>
      <c r="O3117" s="1">
        <f>ROUND(_xlfn.PERCENTRANK.INC(customers[total_orders],customers[[#This Row],[total_orders]])*4+1,0)</f>
        <v>5</v>
      </c>
      <c r="P3117" s="1">
        <f>ROUND(_xlfn.PERCENTRANK.INC(customers[total_spend_usd],customers[[#This Row],[total_spend_usd]])*4+1,0)</f>
        <v>5</v>
      </c>
      <c r="Q3117" s="1">
        <v>355</v>
      </c>
      <c r="R3117" s="1" t="str">
        <f>_xlfn.XLOOKUP(Q3117,RFM[RFM Score],RFM[Client Segmentation])</f>
        <v>Loyal Customer</v>
      </c>
    </row>
    <row r="3118" spans="1:18" x14ac:dyDescent="0.3">
      <c r="A3118" t="s">
        <v>3170</v>
      </c>
      <c r="B3118" t="s">
        <v>107</v>
      </c>
      <c r="C3118">
        <v>25</v>
      </c>
      <c r="D3118" t="s">
        <v>8070</v>
      </c>
      <c r="E3118" t="s">
        <v>8087</v>
      </c>
      <c r="F3118" t="s">
        <v>12</v>
      </c>
      <c r="G3118">
        <v>12</v>
      </c>
      <c r="H3118" s="1">
        <v>6674</v>
      </c>
      <c r="I3118">
        <v>75269</v>
      </c>
      <c r="J3118" s="1">
        <v>20</v>
      </c>
      <c r="K3118" t="s">
        <v>28</v>
      </c>
      <c r="L3118" t="s">
        <v>14</v>
      </c>
      <c r="M3118" t="s">
        <v>23</v>
      </c>
      <c r="N3118" s="1">
        <f xml:space="preserve"> ROUND((1 - _xlfn.PERCENTRANK.INC(customers[days_since_last_purchase],customers[[#This Row],[days_since_last_purchase]]))*4 +1,0)</f>
        <v>4</v>
      </c>
      <c r="O3118" s="1">
        <f>ROUND(_xlfn.PERCENTRANK.INC(customers[total_orders],customers[[#This Row],[total_orders]])*4+1,0)</f>
        <v>3</v>
      </c>
      <c r="P3118" s="1">
        <f>ROUND(_xlfn.PERCENTRANK.INC(customers[total_spend_usd],customers[[#This Row],[total_spend_usd]])*4+1,0)</f>
        <v>3</v>
      </c>
      <c r="Q3118" s="1">
        <v>433</v>
      </c>
      <c r="R3118" s="1" t="str">
        <f>_xlfn.XLOOKUP(Q3118,RFM[RFM Score],RFM[Client Segmentation])</f>
        <v>Potential Loyalist</v>
      </c>
    </row>
    <row r="3119" spans="1:18" x14ac:dyDescent="0.3">
      <c r="A3119" t="s">
        <v>3171</v>
      </c>
      <c r="B3119" t="s">
        <v>33</v>
      </c>
      <c r="C3119">
        <v>28</v>
      </c>
      <c r="D3119" t="s">
        <v>8070</v>
      </c>
      <c r="E3119" t="s">
        <v>8084</v>
      </c>
      <c r="F3119" t="s">
        <v>17</v>
      </c>
      <c r="G3119">
        <v>5</v>
      </c>
      <c r="H3119" s="1">
        <v>14219</v>
      </c>
      <c r="I3119">
        <v>81261</v>
      </c>
      <c r="J3119" s="1">
        <v>103</v>
      </c>
      <c r="K3119" t="s">
        <v>31</v>
      </c>
      <c r="L3119" t="s">
        <v>34</v>
      </c>
      <c r="M3119" t="s">
        <v>15</v>
      </c>
      <c r="N3119" s="1">
        <f xml:space="preserve"> ROUND((1 - _xlfn.PERCENTRANK.INC(customers[days_since_last_purchase],customers[[#This Row],[days_since_last_purchase]]))*4 +1,0)</f>
        <v>2</v>
      </c>
      <c r="O3119" s="1">
        <f>ROUND(_xlfn.PERCENTRANK.INC(customers[total_orders],customers[[#This Row],[total_orders]])*4+1,0)</f>
        <v>2</v>
      </c>
      <c r="P3119" s="1">
        <f>ROUND(_xlfn.PERCENTRANK.INC(customers[total_spend_usd],customers[[#This Row],[total_spend_usd]])*4+1,0)</f>
        <v>3</v>
      </c>
      <c r="Q3119" s="1">
        <v>223</v>
      </c>
      <c r="R3119" s="1" t="str">
        <f>_xlfn.XLOOKUP(Q3119,RFM[RFM Score],RFM[Client Segmentation])</f>
        <v>Hibernating</v>
      </c>
    </row>
    <row r="3120" spans="1:18" x14ac:dyDescent="0.3">
      <c r="A3120" t="s">
        <v>3172</v>
      </c>
      <c r="B3120" t="s">
        <v>11</v>
      </c>
      <c r="C3120">
        <v>63</v>
      </c>
      <c r="D3120" t="s">
        <v>8072</v>
      </c>
      <c r="E3120" t="s">
        <v>8086</v>
      </c>
      <c r="F3120" t="s">
        <v>17</v>
      </c>
      <c r="G3120">
        <v>13</v>
      </c>
      <c r="H3120" s="1">
        <v>12882</v>
      </c>
      <c r="I3120">
        <v>154564</v>
      </c>
      <c r="J3120" s="1">
        <v>140</v>
      </c>
      <c r="K3120" t="s">
        <v>21</v>
      </c>
      <c r="L3120" t="s">
        <v>45</v>
      </c>
      <c r="M3120" t="s">
        <v>23</v>
      </c>
      <c r="N3120" s="1">
        <f xml:space="preserve"> ROUND((1 - _xlfn.PERCENTRANK.INC(customers[days_since_last_purchase],customers[[#This Row],[days_since_last_purchase]]))*4 +1,0)</f>
        <v>1</v>
      </c>
      <c r="O3120" s="1">
        <f>ROUND(_xlfn.PERCENTRANK.INC(customers[total_orders],customers[[#This Row],[total_orders]])*4+1,0)</f>
        <v>3</v>
      </c>
      <c r="P3120" s="1">
        <f>ROUND(_xlfn.PERCENTRANK.INC(customers[total_spend_usd],customers[[#This Row],[total_spend_usd]])*4+1,0)</f>
        <v>4</v>
      </c>
      <c r="Q3120" s="1">
        <v>134</v>
      </c>
      <c r="R3120" s="1" t="str">
        <f>_xlfn.XLOOKUP(Q3120,RFM[RFM Score],RFM[Client Segmentation])</f>
        <v>At Risk</v>
      </c>
    </row>
    <row r="3121" spans="1:18" x14ac:dyDescent="0.3">
      <c r="A3121" t="s">
        <v>3173</v>
      </c>
      <c r="B3121" t="s">
        <v>11</v>
      </c>
      <c r="C3121">
        <v>30</v>
      </c>
      <c r="D3121" t="s">
        <v>8070</v>
      </c>
      <c r="E3121" t="s">
        <v>8084</v>
      </c>
      <c r="F3121" t="s">
        <v>12</v>
      </c>
      <c r="G3121">
        <v>3</v>
      </c>
      <c r="H3121" s="1">
        <v>4526</v>
      </c>
      <c r="I3121">
        <v>12455</v>
      </c>
      <c r="J3121" s="1">
        <v>2</v>
      </c>
      <c r="K3121" t="s">
        <v>52</v>
      </c>
      <c r="L3121" t="s">
        <v>34</v>
      </c>
      <c r="M3121" t="s">
        <v>23</v>
      </c>
      <c r="N3121" s="1">
        <f xml:space="preserve"> ROUND((1 - _xlfn.PERCENTRANK.INC(customers[days_since_last_purchase],customers[[#This Row],[days_since_last_purchase]]))*4 +1,0)</f>
        <v>5</v>
      </c>
      <c r="O3121" s="1">
        <f>ROUND(_xlfn.PERCENTRANK.INC(customers[total_orders],customers[[#This Row],[total_orders]])*4+1,0)</f>
        <v>1</v>
      </c>
      <c r="P3121" s="1">
        <f>ROUND(_xlfn.PERCENTRANK.INC(customers[total_spend_usd],customers[[#This Row],[total_spend_usd]])*4+1,0)</f>
        <v>2</v>
      </c>
      <c r="Q3121" s="1">
        <v>512</v>
      </c>
      <c r="R3121" s="1" t="str">
        <f>_xlfn.XLOOKUP(Q3121,RFM[RFM Score],RFM[Client Segmentation])</f>
        <v>New Customer</v>
      </c>
    </row>
    <row r="3122" spans="1:18" x14ac:dyDescent="0.3">
      <c r="A3122" t="s">
        <v>3174</v>
      </c>
      <c r="B3122" t="s">
        <v>43</v>
      </c>
      <c r="C3122">
        <v>35</v>
      </c>
      <c r="D3122" t="s">
        <v>8068</v>
      </c>
      <c r="E3122" t="s">
        <v>8087</v>
      </c>
      <c r="F3122" t="s">
        <v>12</v>
      </c>
      <c r="G3122">
        <v>9</v>
      </c>
      <c r="H3122" s="1">
        <v>757</v>
      </c>
      <c r="I3122">
        <v>67099</v>
      </c>
      <c r="J3122" s="1">
        <v>6</v>
      </c>
      <c r="K3122" t="s">
        <v>44</v>
      </c>
      <c r="L3122" t="s">
        <v>14</v>
      </c>
      <c r="M3122" t="s">
        <v>15</v>
      </c>
      <c r="N3122" s="1">
        <f xml:space="preserve"> ROUND((1 - _xlfn.PERCENTRANK.INC(customers[days_since_last_purchase],customers[[#This Row],[days_since_last_purchase]]))*4 +1,0)</f>
        <v>5</v>
      </c>
      <c r="O3122" s="1">
        <f>ROUND(_xlfn.PERCENTRANK.INC(customers[total_orders],customers[[#This Row],[total_orders]])*4+1,0)</f>
        <v>2</v>
      </c>
      <c r="P3122" s="1">
        <f>ROUND(_xlfn.PERCENTRANK.INC(customers[total_spend_usd],customers[[#This Row],[total_spend_usd]])*4+1,0)</f>
        <v>3</v>
      </c>
      <c r="Q3122" s="1">
        <v>523</v>
      </c>
      <c r="R3122" s="1" t="str">
        <f>_xlfn.XLOOKUP(Q3122,RFM[RFM Score],RFM[Client Segmentation])</f>
        <v>Promising</v>
      </c>
    </row>
    <row r="3123" spans="1:18" x14ac:dyDescent="0.3">
      <c r="A3123" t="s">
        <v>3175</v>
      </c>
      <c r="B3123" t="s">
        <v>88</v>
      </c>
      <c r="C3123">
        <v>51</v>
      </c>
      <c r="D3123" t="s">
        <v>8071</v>
      </c>
      <c r="E3123" t="s">
        <v>8084</v>
      </c>
      <c r="F3123" t="s">
        <v>12</v>
      </c>
      <c r="G3123">
        <v>6</v>
      </c>
      <c r="H3123" s="1">
        <v>7328</v>
      </c>
      <c r="I3123">
        <v>48281</v>
      </c>
      <c r="J3123" s="1">
        <v>19</v>
      </c>
      <c r="K3123" t="s">
        <v>44</v>
      </c>
      <c r="L3123" t="s">
        <v>14</v>
      </c>
      <c r="M3123" t="s">
        <v>23</v>
      </c>
      <c r="N3123" s="1">
        <f xml:space="preserve"> ROUND((1 - _xlfn.PERCENTRANK.INC(customers[days_since_last_purchase],customers[[#This Row],[days_since_last_purchase]]))*4 +1,0)</f>
        <v>4</v>
      </c>
      <c r="O3123" s="1">
        <f>ROUND(_xlfn.PERCENTRANK.INC(customers[total_orders],customers[[#This Row],[total_orders]])*4+1,0)</f>
        <v>2</v>
      </c>
      <c r="P3123" s="1">
        <f>ROUND(_xlfn.PERCENTRANK.INC(customers[total_spend_usd],customers[[#This Row],[total_spend_usd]])*4+1,0)</f>
        <v>3</v>
      </c>
      <c r="Q3123" s="1">
        <v>423</v>
      </c>
      <c r="R3123" s="1" t="str">
        <f>_xlfn.XLOOKUP(Q3123,RFM[RFM Score],RFM[Client Segmentation])</f>
        <v>Potential Loyalist</v>
      </c>
    </row>
    <row r="3124" spans="1:18" x14ac:dyDescent="0.3">
      <c r="A3124" t="s">
        <v>3176</v>
      </c>
      <c r="B3124" t="s">
        <v>68</v>
      </c>
      <c r="C3124">
        <v>32</v>
      </c>
      <c r="D3124" t="s">
        <v>8070</v>
      </c>
      <c r="E3124" t="s">
        <v>8086</v>
      </c>
      <c r="F3124" t="s">
        <v>17</v>
      </c>
      <c r="G3124">
        <v>21</v>
      </c>
      <c r="H3124" s="1">
        <v>5665</v>
      </c>
      <c r="I3124">
        <v>125519</v>
      </c>
      <c r="J3124" s="1">
        <v>17</v>
      </c>
      <c r="K3124" t="s">
        <v>40</v>
      </c>
      <c r="L3124" t="s">
        <v>45</v>
      </c>
      <c r="M3124" t="s">
        <v>23</v>
      </c>
      <c r="N3124" s="1">
        <f xml:space="preserve"> ROUND((1 - _xlfn.PERCENTRANK.INC(customers[days_since_last_purchase],customers[[#This Row],[days_since_last_purchase]]))*4 +1,0)</f>
        <v>4</v>
      </c>
      <c r="O3124" s="1">
        <f>ROUND(_xlfn.PERCENTRANK.INC(customers[total_orders],customers[[#This Row],[total_orders]])*4+1,0)</f>
        <v>4</v>
      </c>
      <c r="P3124" s="1">
        <f>ROUND(_xlfn.PERCENTRANK.INC(customers[total_spend_usd],customers[[#This Row],[total_spend_usd]])*4+1,0)</f>
        <v>4</v>
      </c>
      <c r="Q3124" s="1">
        <v>444</v>
      </c>
      <c r="R3124" s="1" t="str">
        <f>_xlfn.XLOOKUP(Q3124,RFM[RFM Score],RFM[Client Segmentation])</f>
        <v>Loyal Customer</v>
      </c>
    </row>
    <row r="3125" spans="1:18" x14ac:dyDescent="0.3">
      <c r="A3125" t="s">
        <v>3177</v>
      </c>
      <c r="B3125" t="s">
        <v>11</v>
      </c>
      <c r="C3125">
        <v>36</v>
      </c>
      <c r="D3125" t="s">
        <v>8068</v>
      </c>
      <c r="E3125" t="s">
        <v>8087</v>
      </c>
      <c r="F3125" t="s">
        <v>17</v>
      </c>
      <c r="G3125">
        <v>8</v>
      </c>
      <c r="H3125" s="1">
        <v>6089</v>
      </c>
      <c r="I3125">
        <v>50697</v>
      </c>
      <c r="J3125" s="1">
        <v>20</v>
      </c>
      <c r="K3125" t="s">
        <v>37</v>
      </c>
      <c r="L3125" t="s">
        <v>14</v>
      </c>
      <c r="M3125" t="s">
        <v>23</v>
      </c>
      <c r="N3125" s="1">
        <f xml:space="preserve"> ROUND((1 - _xlfn.PERCENTRANK.INC(customers[days_since_last_purchase],customers[[#This Row],[days_since_last_purchase]]))*4 +1,0)</f>
        <v>4</v>
      </c>
      <c r="O3125" s="1">
        <f>ROUND(_xlfn.PERCENTRANK.INC(customers[total_orders],customers[[#This Row],[total_orders]])*4+1,0)</f>
        <v>2</v>
      </c>
      <c r="P3125" s="1">
        <f>ROUND(_xlfn.PERCENTRANK.INC(customers[total_spend_usd],customers[[#This Row],[total_spend_usd]])*4+1,0)</f>
        <v>3</v>
      </c>
      <c r="Q3125" s="1">
        <v>423</v>
      </c>
      <c r="R3125" s="1" t="str">
        <f>_xlfn.XLOOKUP(Q3125,RFM[RFM Score],RFM[Client Segmentation])</f>
        <v>Potential Loyalist</v>
      </c>
    </row>
    <row r="3126" spans="1:18" x14ac:dyDescent="0.3">
      <c r="A3126" t="s">
        <v>3178</v>
      </c>
      <c r="B3126" t="s">
        <v>33</v>
      </c>
      <c r="C3126">
        <v>36</v>
      </c>
      <c r="D3126" t="s">
        <v>8068</v>
      </c>
      <c r="E3126" t="s">
        <v>8085</v>
      </c>
      <c r="F3126" t="s">
        <v>17</v>
      </c>
      <c r="G3126">
        <v>14</v>
      </c>
      <c r="H3126" s="1">
        <v>19559</v>
      </c>
      <c r="I3126">
        <v>271517</v>
      </c>
      <c r="J3126" s="1">
        <v>58</v>
      </c>
      <c r="K3126" t="s">
        <v>44</v>
      </c>
      <c r="L3126" t="s">
        <v>45</v>
      </c>
      <c r="M3126" t="s">
        <v>23</v>
      </c>
      <c r="N3126" s="1">
        <f xml:space="preserve"> ROUND((1 - _xlfn.PERCENTRANK.INC(customers[days_since_last_purchase],customers[[#This Row],[days_since_last_purchase]]))*4 +1,0)</f>
        <v>3</v>
      </c>
      <c r="O3126" s="1">
        <f>ROUND(_xlfn.PERCENTRANK.INC(customers[total_orders],customers[[#This Row],[total_orders]])*4+1,0)</f>
        <v>3</v>
      </c>
      <c r="P3126" s="1">
        <f>ROUND(_xlfn.PERCENTRANK.INC(customers[total_spend_usd],customers[[#This Row],[total_spend_usd]])*4+1,0)</f>
        <v>4</v>
      </c>
      <c r="Q3126" s="1">
        <v>334</v>
      </c>
      <c r="R3126" s="1" t="str">
        <f>_xlfn.XLOOKUP(Q3126,RFM[RFM Score],RFM[Client Segmentation])</f>
        <v>Need Attention</v>
      </c>
    </row>
    <row r="3127" spans="1:18" x14ac:dyDescent="0.3">
      <c r="A3127" t="s">
        <v>3179</v>
      </c>
      <c r="B3127" t="s">
        <v>33</v>
      </c>
      <c r="C3127">
        <v>32</v>
      </c>
      <c r="D3127" t="s">
        <v>8070</v>
      </c>
      <c r="E3127" t="s">
        <v>8084</v>
      </c>
      <c r="F3127" t="s">
        <v>12</v>
      </c>
      <c r="G3127">
        <v>53</v>
      </c>
      <c r="H3127" s="1">
        <v>588</v>
      </c>
      <c r="I3127">
        <v>292602</v>
      </c>
      <c r="J3127" s="1">
        <v>44</v>
      </c>
      <c r="K3127" t="s">
        <v>28</v>
      </c>
      <c r="L3127" t="s">
        <v>19</v>
      </c>
      <c r="M3127" t="s">
        <v>23</v>
      </c>
      <c r="N3127" s="1">
        <f xml:space="preserve"> ROUND((1 - _xlfn.PERCENTRANK.INC(customers[days_since_last_purchase],customers[[#This Row],[days_since_last_purchase]]))*4 +1,0)</f>
        <v>3</v>
      </c>
      <c r="O3127" s="1">
        <f>ROUND(_xlfn.PERCENTRANK.INC(customers[total_orders],customers[[#This Row],[total_orders]])*4+1,0)</f>
        <v>5</v>
      </c>
      <c r="P3127" s="1">
        <f>ROUND(_xlfn.PERCENTRANK.INC(customers[total_spend_usd],customers[[#This Row],[total_spend_usd]])*4+1,0)</f>
        <v>4</v>
      </c>
      <c r="Q3127" s="1">
        <v>354</v>
      </c>
      <c r="R3127" s="1" t="str">
        <f>_xlfn.XLOOKUP(Q3127,RFM[RFM Score],RFM[Client Segmentation])</f>
        <v>Loyal Customer</v>
      </c>
    </row>
    <row r="3128" spans="1:18" x14ac:dyDescent="0.3">
      <c r="A3128" t="s">
        <v>3180</v>
      </c>
      <c r="B3128" t="s">
        <v>43</v>
      </c>
      <c r="C3128">
        <v>18</v>
      </c>
      <c r="D3128" t="s">
        <v>8069</v>
      </c>
      <c r="E3128" t="s">
        <v>8084</v>
      </c>
      <c r="F3128" t="s">
        <v>12</v>
      </c>
      <c r="G3128">
        <v>10</v>
      </c>
      <c r="H3128" s="1">
        <v>3655</v>
      </c>
      <c r="I3128">
        <v>39592</v>
      </c>
      <c r="J3128" s="1">
        <v>25</v>
      </c>
      <c r="K3128" t="s">
        <v>40</v>
      </c>
      <c r="L3128" t="s">
        <v>14</v>
      </c>
      <c r="M3128" t="s">
        <v>15</v>
      </c>
      <c r="N3128" s="1">
        <f xml:space="preserve"> ROUND((1 - _xlfn.PERCENTRANK.INC(customers[days_since_last_purchase],customers[[#This Row],[days_since_last_purchase]]))*4 +1,0)</f>
        <v>4</v>
      </c>
      <c r="O3128" s="1">
        <f>ROUND(_xlfn.PERCENTRANK.INC(customers[total_orders],customers[[#This Row],[total_orders]])*4+1,0)</f>
        <v>3</v>
      </c>
      <c r="P3128" s="1">
        <f>ROUND(_xlfn.PERCENTRANK.INC(customers[total_spend_usd],customers[[#This Row],[total_spend_usd]])*4+1,0)</f>
        <v>2</v>
      </c>
      <c r="Q3128" s="1">
        <v>432</v>
      </c>
      <c r="R3128" s="1" t="str">
        <f>_xlfn.XLOOKUP(Q3128,RFM[RFM Score],RFM[Client Segmentation])</f>
        <v>Potential Loyalist</v>
      </c>
    </row>
    <row r="3129" spans="1:18" x14ac:dyDescent="0.3">
      <c r="A3129" t="s">
        <v>3181</v>
      </c>
      <c r="B3129" t="s">
        <v>214</v>
      </c>
      <c r="C3129">
        <v>54</v>
      </c>
      <c r="D3129" t="s">
        <v>8071</v>
      </c>
      <c r="E3129" t="s">
        <v>8087</v>
      </c>
      <c r="F3129" t="s">
        <v>12</v>
      </c>
      <c r="G3129">
        <v>31</v>
      </c>
      <c r="H3129" s="1">
        <v>4662</v>
      </c>
      <c r="I3129">
        <v>124752</v>
      </c>
      <c r="J3129" s="1">
        <v>55</v>
      </c>
      <c r="K3129" t="s">
        <v>98</v>
      </c>
      <c r="L3129" t="s">
        <v>14</v>
      </c>
      <c r="M3129" t="s">
        <v>23</v>
      </c>
      <c r="N3129" s="1">
        <f xml:space="preserve"> ROUND((1 - _xlfn.PERCENTRANK.INC(customers[days_since_last_purchase],customers[[#This Row],[days_since_last_purchase]]))*4 +1,0)</f>
        <v>3</v>
      </c>
      <c r="O3129" s="1">
        <f>ROUND(_xlfn.PERCENTRANK.INC(customers[total_orders],customers[[#This Row],[total_orders]])*4+1,0)</f>
        <v>4</v>
      </c>
      <c r="P3129" s="1">
        <f>ROUND(_xlfn.PERCENTRANK.INC(customers[total_spend_usd],customers[[#This Row],[total_spend_usd]])*4+1,0)</f>
        <v>4</v>
      </c>
      <c r="Q3129" s="1">
        <v>344</v>
      </c>
      <c r="R3129" s="1" t="str">
        <f>_xlfn.XLOOKUP(Q3129,RFM[RFM Score],RFM[Client Segmentation])</f>
        <v>Loyal Customer</v>
      </c>
    </row>
    <row r="3130" spans="1:18" x14ac:dyDescent="0.3">
      <c r="A3130" t="s">
        <v>3182</v>
      </c>
      <c r="B3130" t="s">
        <v>11</v>
      </c>
      <c r="C3130">
        <v>45</v>
      </c>
      <c r="D3130" t="s">
        <v>8071</v>
      </c>
      <c r="E3130" t="s">
        <v>8084</v>
      </c>
      <c r="F3130" t="s">
        <v>12</v>
      </c>
      <c r="G3130">
        <v>45</v>
      </c>
      <c r="H3130" s="1">
        <v>7671</v>
      </c>
      <c r="I3130">
        <v>320353</v>
      </c>
      <c r="J3130" s="1">
        <v>35</v>
      </c>
      <c r="K3130" t="s">
        <v>18</v>
      </c>
      <c r="L3130" t="s">
        <v>14</v>
      </c>
      <c r="M3130" t="s">
        <v>23</v>
      </c>
      <c r="N3130" s="1">
        <f xml:space="preserve"> ROUND((1 - _xlfn.PERCENTRANK.INC(customers[days_since_last_purchase],customers[[#This Row],[days_since_last_purchase]]))*4 +1,0)</f>
        <v>3</v>
      </c>
      <c r="O3130" s="1">
        <f>ROUND(_xlfn.PERCENTRANK.INC(customers[total_orders],customers[[#This Row],[total_orders]])*4+1,0)</f>
        <v>5</v>
      </c>
      <c r="P3130" s="1">
        <f>ROUND(_xlfn.PERCENTRANK.INC(customers[total_spend_usd],customers[[#This Row],[total_spend_usd]])*4+1,0)</f>
        <v>5</v>
      </c>
      <c r="Q3130" s="1">
        <v>355</v>
      </c>
      <c r="R3130" s="1" t="str">
        <f>_xlfn.XLOOKUP(Q3130,RFM[RFM Score],RFM[Client Segmentation])</f>
        <v>Loyal Customer</v>
      </c>
    </row>
    <row r="3131" spans="1:18" x14ac:dyDescent="0.3">
      <c r="A3131" t="s">
        <v>3183</v>
      </c>
      <c r="B3131" t="s">
        <v>11</v>
      </c>
      <c r="C3131">
        <v>23</v>
      </c>
      <c r="D3131" t="s">
        <v>8069</v>
      </c>
      <c r="E3131" t="s">
        <v>8087</v>
      </c>
      <c r="F3131" t="s">
        <v>17</v>
      </c>
      <c r="G3131">
        <v>5</v>
      </c>
      <c r="H3131" s="1">
        <v>4189</v>
      </c>
      <c r="I3131">
        <v>21815</v>
      </c>
      <c r="J3131" s="1">
        <v>109</v>
      </c>
      <c r="K3131" t="s">
        <v>21</v>
      </c>
      <c r="L3131" t="s">
        <v>14</v>
      </c>
      <c r="M3131" t="s">
        <v>15</v>
      </c>
      <c r="N3131" s="1">
        <f xml:space="preserve"> ROUND((1 - _xlfn.PERCENTRANK.INC(customers[days_since_last_purchase],customers[[#This Row],[days_since_last_purchase]]))*4 +1,0)</f>
        <v>2</v>
      </c>
      <c r="O3131" s="1">
        <f>ROUND(_xlfn.PERCENTRANK.INC(customers[total_orders],customers[[#This Row],[total_orders]])*4+1,0)</f>
        <v>2</v>
      </c>
      <c r="P3131" s="1">
        <f>ROUND(_xlfn.PERCENTRANK.INC(customers[total_spend_usd],customers[[#This Row],[total_spend_usd]])*4+1,0)</f>
        <v>2</v>
      </c>
      <c r="Q3131" s="1">
        <v>222</v>
      </c>
      <c r="R3131" s="1" t="str">
        <f>_xlfn.XLOOKUP(Q3131,RFM[RFM Score],RFM[Client Segmentation])</f>
        <v>Hibernating</v>
      </c>
    </row>
    <row r="3132" spans="1:18" x14ac:dyDescent="0.3">
      <c r="A3132" t="s">
        <v>3184</v>
      </c>
      <c r="B3132" t="s">
        <v>61</v>
      </c>
      <c r="C3132">
        <v>25</v>
      </c>
      <c r="D3132" t="s">
        <v>8070</v>
      </c>
      <c r="E3132" t="s">
        <v>8084</v>
      </c>
      <c r="F3132" t="s">
        <v>17</v>
      </c>
      <c r="G3132">
        <v>27</v>
      </c>
      <c r="H3132" s="1">
        <v>3195</v>
      </c>
      <c r="I3132">
        <v>7899</v>
      </c>
      <c r="J3132" s="1">
        <v>84</v>
      </c>
      <c r="K3132" t="s">
        <v>25</v>
      </c>
      <c r="L3132" t="s">
        <v>47</v>
      </c>
      <c r="M3132" t="s">
        <v>15</v>
      </c>
      <c r="N3132" s="1">
        <f xml:space="preserve"> ROUND((1 - _xlfn.PERCENTRANK.INC(customers[days_since_last_purchase],customers[[#This Row],[days_since_last_purchase]]))*4 +1,0)</f>
        <v>2</v>
      </c>
      <c r="O3132" s="1">
        <f>ROUND(_xlfn.PERCENTRANK.INC(customers[total_orders],customers[[#This Row],[total_orders]])*4+1,0)</f>
        <v>4</v>
      </c>
      <c r="P3132" s="1">
        <f>ROUND(_xlfn.PERCENTRANK.INC(customers[total_spend_usd],customers[[#This Row],[total_spend_usd]])*4+1,0)</f>
        <v>1</v>
      </c>
      <c r="Q3132" s="1">
        <v>241</v>
      </c>
      <c r="R3132" s="1" t="str">
        <f>_xlfn.XLOOKUP(Q3132,RFM[RFM Score],RFM[Client Segmentation])</f>
        <v>Hibernating</v>
      </c>
    </row>
    <row r="3133" spans="1:18" x14ac:dyDescent="0.3">
      <c r="A3133" t="s">
        <v>3185</v>
      </c>
      <c r="B3133" t="s">
        <v>27</v>
      </c>
      <c r="C3133">
        <v>41</v>
      </c>
      <c r="D3133" t="s">
        <v>8068</v>
      </c>
      <c r="E3133" t="s">
        <v>8085</v>
      </c>
      <c r="F3133" t="s">
        <v>12</v>
      </c>
      <c r="G3133">
        <v>26</v>
      </c>
      <c r="H3133" s="1">
        <v>46247</v>
      </c>
      <c r="I3133">
        <v>1029132</v>
      </c>
      <c r="J3133" s="1">
        <v>12</v>
      </c>
      <c r="K3133" t="s">
        <v>18</v>
      </c>
      <c r="L3133" t="s">
        <v>14</v>
      </c>
      <c r="M3133" t="s">
        <v>15</v>
      </c>
      <c r="N3133" s="1">
        <f xml:space="preserve"> ROUND((1 - _xlfn.PERCENTRANK.INC(customers[days_since_last_purchase],customers[[#This Row],[days_since_last_purchase]]))*4 +1,0)</f>
        <v>4</v>
      </c>
      <c r="O3133" s="1">
        <f>ROUND(_xlfn.PERCENTRANK.INC(customers[total_orders],customers[[#This Row],[total_orders]])*4+1,0)</f>
        <v>4</v>
      </c>
      <c r="P3133" s="1">
        <f>ROUND(_xlfn.PERCENTRANK.INC(customers[total_spend_usd],customers[[#This Row],[total_spend_usd]])*4+1,0)</f>
        <v>5</v>
      </c>
      <c r="Q3133" s="1">
        <v>445</v>
      </c>
      <c r="R3133" s="1" t="str">
        <f>_xlfn.XLOOKUP(Q3133,RFM[RFM Score],RFM[Client Segmentation])</f>
        <v>Champion</v>
      </c>
    </row>
    <row r="3134" spans="1:18" x14ac:dyDescent="0.3">
      <c r="A3134" t="s">
        <v>3186</v>
      </c>
      <c r="B3134" t="s">
        <v>11</v>
      </c>
      <c r="C3134">
        <v>40</v>
      </c>
      <c r="D3134" t="s">
        <v>8068</v>
      </c>
      <c r="E3134" t="s">
        <v>8087</v>
      </c>
      <c r="F3134" t="s">
        <v>12</v>
      </c>
      <c r="G3134">
        <v>1</v>
      </c>
      <c r="H3134" s="1">
        <v>2893</v>
      </c>
      <c r="I3134">
        <v>3286</v>
      </c>
      <c r="J3134" s="1">
        <v>60</v>
      </c>
      <c r="K3134" t="s">
        <v>124</v>
      </c>
      <c r="L3134" t="s">
        <v>19</v>
      </c>
      <c r="M3134" t="s">
        <v>23</v>
      </c>
      <c r="N3134" s="1">
        <f xml:space="preserve"> ROUND((1 - _xlfn.PERCENTRANK.INC(customers[days_since_last_purchase],customers[[#This Row],[days_since_last_purchase]]))*4 +1,0)</f>
        <v>2</v>
      </c>
      <c r="O3134" s="1">
        <f>ROUND(_xlfn.PERCENTRANK.INC(customers[total_orders],customers[[#This Row],[total_orders]])*4+1,0)</f>
        <v>1</v>
      </c>
      <c r="P3134" s="1">
        <f>ROUND(_xlfn.PERCENTRANK.INC(customers[total_spend_usd],customers[[#This Row],[total_spend_usd]])*4+1,0)</f>
        <v>1</v>
      </c>
      <c r="Q3134" s="1">
        <v>211</v>
      </c>
      <c r="R3134" s="1" t="str">
        <f>_xlfn.XLOOKUP(Q3134,RFM[RFM Score],RFM[Client Segmentation])</f>
        <v>Hibernating</v>
      </c>
    </row>
    <row r="3135" spans="1:18" x14ac:dyDescent="0.3">
      <c r="A3135" t="s">
        <v>3187</v>
      </c>
      <c r="B3135" t="s">
        <v>11</v>
      </c>
      <c r="C3135">
        <v>40</v>
      </c>
      <c r="D3135" t="s">
        <v>8068</v>
      </c>
      <c r="E3135" t="s">
        <v>8084</v>
      </c>
      <c r="F3135" t="s">
        <v>12</v>
      </c>
      <c r="G3135">
        <v>25</v>
      </c>
      <c r="H3135" s="1">
        <v>13518</v>
      </c>
      <c r="I3135">
        <v>345877</v>
      </c>
      <c r="J3135" s="1">
        <v>172</v>
      </c>
      <c r="K3135" t="s">
        <v>21</v>
      </c>
      <c r="L3135" t="s">
        <v>47</v>
      </c>
      <c r="M3135" t="s">
        <v>15</v>
      </c>
      <c r="N3135" s="1">
        <f xml:space="preserve"> ROUND((1 - _xlfn.PERCENTRANK.INC(customers[days_since_last_purchase],customers[[#This Row],[days_since_last_purchase]]))*4 +1,0)</f>
        <v>1</v>
      </c>
      <c r="O3135" s="1">
        <f>ROUND(_xlfn.PERCENTRANK.INC(customers[total_orders],customers[[#This Row],[total_orders]])*4+1,0)</f>
        <v>4</v>
      </c>
      <c r="P3135" s="1">
        <f>ROUND(_xlfn.PERCENTRANK.INC(customers[total_spend_usd],customers[[#This Row],[total_spend_usd]])*4+1,0)</f>
        <v>5</v>
      </c>
      <c r="Q3135" s="1">
        <v>145</v>
      </c>
      <c r="R3135" s="1" t="str">
        <f>_xlfn.XLOOKUP(Q3135,RFM[RFM Score],RFM[Client Segmentation])</f>
        <v>Cannot Lose Them</v>
      </c>
    </row>
    <row r="3136" spans="1:18" x14ac:dyDescent="0.3">
      <c r="A3136" t="s">
        <v>3188</v>
      </c>
      <c r="B3136" t="s">
        <v>11</v>
      </c>
      <c r="C3136">
        <v>48</v>
      </c>
      <c r="D3136" t="s">
        <v>8071</v>
      </c>
      <c r="E3136" t="s">
        <v>8087</v>
      </c>
      <c r="F3136" t="s">
        <v>12</v>
      </c>
      <c r="G3136">
        <v>35</v>
      </c>
      <c r="H3136" s="1">
        <v>2986</v>
      </c>
      <c r="I3136">
        <v>100817</v>
      </c>
      <c r="J3136" s="1">
        <v>15</v>
      </c>
      <c r="K3136" t="s">
        <v>13</v>
      </c>
      <c r="L3136" t="s">
        <v>14</v>
      </c>
      <c r="M3136" t="s">
        <v>23</v>
      </c>
      <c r="N3136" s="1">
        <f xml:space="preserve"> ROUND((1 - _xlfn.PERCENTRANK.INC(customers[days_since_last_purchase],customers[[#This Row],[days_since_last_purchase]]))*4 +1,0)</f>
        <v>4</v>
      </c>
      <c r="O3136" s="1">
        <f>ROUND(_xlfn.PERCENTRANK.INC(customers[total_orders],customers[[#This Row],[total_orders]])*4+1,0)</f>
        <v>5</v>
      </c>
      <c r="P3136" s="1">
        <f>ROUND(_xlfn.PERCENTRANK.INC(customers[total_spend_usd],customers[[#This Row],[total_spend_usd]])*4+1,0)</f>
        <v>3</v>
      </c>
      <c r="Q3136" s="1">
        <v>453</v>
      </c>
      <c r="R3136" s="1" t="str">
        <f>_xlfn.XLOOKUP(Q3136,RFM[RFM Score],RFM[Client Segmentation])</f>
        <v>Potential Loyalist</v>
      </c>
    </row>
    <row r="3137" spans="1:18" x14ac:dyDescent="0.3">
      <c r="A3137" t="s">
        <v>3189</v>
      </c>
      <c r="B3137" t="s">
        <v>43</v>
      </c>
      <c r="C3137">
        <v>32</v>
      </c>
      <c r="D3137" t="s">
        <v>8070</v>
      </c>
      <c r="E3137" t="s">
        <v>8087</v>
      </c>
      <c r="F3137" t="s">
        <v>12</v>
      </c>
      <c r="G3137">
        <v>27</v>
      </c>
      <c r="H3137" s="1">
        <v>17537</v>
      </c>
      <c r="I3137">
        <v>471111</v>
      </c>
      <c r="J3137" s="1">
        <v>7</v>
      </c>
      <c r="K3137" t="s">
        <v>40</v>
      </c>
      <c r="L3137" t="s">
        <v>19</v>
      </c>
      <c r="M3137" t="s">
        <v>15</v>
      </c>
      <c r="N3137" s="1">
        <f xml:space="preserve"> ROUND((1 - _xlfn.PERCENTRANK.INC(customers[days_since_last_purchase],customers[[#This Row],[days_since_last_purchase]]))*4 +1,0)</f>
        <v>5</v>
      </c>
      <c r="O3137" s="1">
        <f>ROUND(_xlfn.PERCENTRANK.INC(customers[total_orders],customers[[#This Row],[total_orders]])*4+1,0)</f>
        <v>4</v>
      </c>
      <c r="P3137" s="1">
        <f>ROUND(_xlfn.PERCENTRANK.INC(customers[total_spend_usd],customers[[#This Row],[total_spend_usd]])*4+1,0)</f>
        <v>5</v>
      </c>
      <c r="Q3137" s="1">
        <v>545</v>
      </c>
      <c r="R3137" s="1" t="str">
        <f>_xlfn.XLOOKUP(Q3137,RFM[RFM Score],RFM[Client Segmentation])</f>
        <v>Champion</v>
      </c>
    </row>
    <row r="3138" spans="1:18" x14ac:dyDescent="0.3">
      <c r="A3138" t="s">
        <v>3190</v>
      </c>
      <c r="B3138" t="s">
        <v>43</v>
      </c>
      <c r="C3138">
        <v>36</v>
      </c>
      <c r="D3138" t="s">
        <v>8068</v>
      </c>
      <c r="E3138" t="s">
        <v>8087</v>
      </c>
      <c r="F3138" t="s">
        <v>12</v>
      </c>
      <c r="G3138">
        <v>26</v>
      </c>
      <c r="H3138" s="1">
        <v>13359</v>
      </c>
      <c r="I3138">
        <v>330518</v>
      </c>
      <c r="J3138" s="1">
        <v>35</v>
      </c>
      <c r="K3138" t="s">
        <v>28</v>
      </c>
      <c r="L3138" t="s">
        <v>47</v>
      </c>
      <c r="M3138" t="s">
        <v>23</v>
      </c>
      <c r="N3138" s="1">
        <f xml:space="preserve"> ROUND((1 - _xlfn.PERCENTRANK.INC(customers[days_since_last_purchase],customers[[#This Row],[days_since_last_purchase]]))*4 +1,0)</f>
        <v>3</v>
      </c>
      <c r="O3138" s="1">
        <f>ROUND(_xlfn.PERCENTRANK.INC(customers[total_orders],customers[[#This Row],[total_orders]])*4+1,0)</f>
        <v>4</v>
      </c>
      <c r="P3138" s="1">
        <f>ROUND(_xlfn.PERCENTRANK.INC(customers[total_spend_usd],customers[[#This Row],[total_spend_usd]])*4+1,0)</f>
        <v>5</v>
      </c>
      <c r="Q3138" s="1">
        <v>345</v>
      </c>
      <c r="R3138" s="1" t="str">
        <f>_xlfn.XLOOKUP(Q3138,RFM[RFM Score],RFM[Client Segmentation])</f>
        <v>Loyal Customer</v>
      </c>
    </row>
    <row r="3139" spans="1:18" x14ac:dyDescent="0.3">
      <c r="A3139" t="s">
        <v>3191</v>
      </c>
      <c r="B3139" t="s">
        <v>11</v>
      </c>
      <c r="C3139">
        <v>30</v>
      </c>
      <c r="D3139" t="s">
        <v>8070</v>
      </c>
      <c r="E3139" t="s">
        <v>8086</v>
      </c>
      <c r="F3139" t="s">
        <v>12</v>
      </c>
      <c r="G3139">
        <v>48</v>
      </c>
      <c r="H3139" s="1">
        <v>5994</v>
      </c>
      <c r="I3139">
        <v>317302</v>
      </c>
      <c r="J3139" s="1">
        <v>19</v>
      </c>
      <c r="K3139" t="s">
        <v>25</v>
      </c>
      <c r="L3139" t="s">
        <v>19</v>
      </c>
      <c r="M3139" t="s">
        <v>15</v>
      </c>
      <c r="N3139" s="1">
        <f xml:space="preserve"> ROUND((1 - _xlfn.PERCENTRANK.INC(customers[days_since_last_purchase],customers[[#This Row],[days_since_last_purchase]]))*4 +1,0)</f>
        <v>4</v>
      </c>
      <c r="O3139" s="1">
        <f>ROUND(_xlfn.PERCENTRANK.INC(customers[total_orders],customers[[#This Row],[total_orders]])*4+1,0)</f>
        <v>5</v>
      </c>
      <c r="P3139" s="1">
        <f>ROUND(_xlfn.PERCENTRANK.INC(customers[total_spend_usd],customers[[#This Row],[total_spend_usd]])*4+1,0)</f>
        <v>5</v>
      </c>
      <c r="Q3139" s="1">
        <v>455</v>
      </c>
      <c r="R3139" s="1" t="str">
        <f>_xlfn.XLOOKUP(Q3139,RFM[RFM Score],RFM[Client Segmentation])</f>
        <v>Champion</v>
      </c>
    </row>
    <row r="3140" spans="1:18" x14ac:dyDescent="0.3">
      <c r="A3140" t="s">
        <v>3192</v>
      </c>
      <c r="B3140" t="s">
        <v>61</v>
      </c>
      <c r="C3140">
        <v>18</v>
      </c>
      <c r="D3140" t="s">
        <v>8069</v>
      </c>
      <c r="E3140" t="s">
        <v>8085</v>
      </c>
      <c r="F3140" t="s">
        <v>17</v>
      </c>
      <c r="G3140">
        <v>12</v>
      </c>
      <c r="H3140" s="1">
        <v>671</v>
      </c>
      <c r="I3140">
        <v>85268</v>
      </c>
      <c r="J3140" s="1">
        <v>79</v>
      </c>
      <c r="K3140" t="s">
        <v>25</v>
      </c>
      <c r="L3140" t="s">
        <v>19</v>
      </c>
      <c r="M3140" t="s">
        <v>23</v>
      </c>
      <c r="N3140" s="1">
        <f xml:space="preserve"> ROUND((1 - _xlfn.PERCENTRANK.INC(customers[days_since_last_purchase],customers[[#This Row],[days_since_last_purchase]]))*4 +1,0)</f>
        <v>2</v>
      </c>
      <c r="O3140" s="1">
        <f>ROUND(_xlfn.PERCENTRANK.INC(customers[total_orders],customers[[#This Row],[total_orders]])*4+1,0)</f>
        <v>3</v>
      </c>
      <c r="P3140" s="1">
        <f>ROUND(_xlfn.PERCENTRANK.INC(customers[total_spend_usd],customers[[#This Row],[total_spend_usd]])*4+1,0)</f>
        <v>3</v>
      </c>
      <c r="Q3140" s="1">
        <v>233</v>
      </c>
      <c r="R3140" s="1" t="str">
        <f>_xlfn.XLOOKUP(Q3140,RFM[RFM Score],RFM[Client Segmentation])</f>
        <v>Hibernating</v>
      </c>
    </row>
    <row r="3141" spans="1:18" x14ac:dyDescent="0.3">
      <c r="A3141" t="s">
        <v>3193</v>
      </c>
      <c r="B3141" t="s">
        <v>33</v>
      </c>
      <c r="C3141">
        <v>24</v>
      </c>
      <c r="D3141" t="s">
        <v>8069</v>
      </c>
      <c r="E3141" t="s">
        <v>8087</v>
      </c>
      <c r="F3141" t="s">
        <v>12</v>
      </c>
      <c r="G3141">
        <v>6</v>
      </c>
      <c r="H3141" s="1">
        <v>888</v>
      </c>
      <c r="I3141">
        <v>50994</v>
      </c>
      <c r="J3141" s="1">
        <v>32</v>
      </c>
      <c r="K3141" t="s">
        <v>13</v>
      </c>
      <c r="L3141" t="s">
        <v>19</v>
      </c>
      <c r="M3141" t="s">
        <v>15</v>
      </c>
      <c r="N3141" s="1">
        <f xml:space="preserve"> ROUND((1 - _xlfn.PERCENTRANK.INC(customers[days_since_last_purchase],customers[[#This Row],[days_since_last_purchase]]))*4 +1,0)</f>
        <v>3</v>
      </c>
      <c r="O3141" s="1">
        <f>ROUND(_xlfn.PERCENTRANK.INC(customers[total_orders],customers[[#This Row],[total_orders]])*4+1,0)</f>
        <v>2</v>
      </c>
      <c r="P3141" s="1">
        <f>ROUND(_xlfn.PERCENTRANK.INC(customers[total_spend_usd],customers[[#This Row],[total_spend_usd]])*4+1,0)</f>
        <v>3</v>
      </c>
      <c r="Q3141" s="1">
        <v>323</v>
      </c>
      <c r="R3141" s="1" t="str">
        <f>_xlfn.XLOOKUP(Q3141,RFM[RFM Score],RFM[Client Segmentation])</f>
        <v>Potential Loyalist</v>
      </c>
    </row>
    <row r="3142" spans="1:18" x14ac:dyDescent="0.3">
      <c r="A3142" t="s">
        <v>3194</v>
      </c>
      <c r="B3142" t="s">
        <v>11</v>
      </c>
      <c r="C3142">
        <v>52</v>
      </c>
      <c r="D3142" t="s">
        <v>8071</v>
      </c>
      <c r="E3142" t="s">
        <v>8085</v>
      </c>
      <c r="F3142" t="s">
        <v>17</v>
      </c>
      <c r="G3142">
        <v>23</v>
      </c>
      <c r="H3142" s="1">
        <v>7127</v>
      </c>
      <c r="I3142">
        <v>154682</v>
      </c>
      <c r="J3142" s="1">
        <v>99</v>
      </c>
      <c r="K3142" t="s">
        <v>18</v>
      </c>
      <c r="L3142" t="s">
        <v>14</v>
      </c>
      <c r="M3142" t="s">
        <v>23</v>
      </c>
      <c r="N3142" s="1">
        <f xml:space="preserve"> ROUND((1 - _xlfn.PERCENTRANK.INC(customers[days_since_last_purchase],customers[[#This Row],[days_since_last_purchase]]))*4 +1,0)</f>
        <v>2</v>
      </c>
      <c r="O3142" s="1">
        <f>ROUND(_xlfn.PERCENTRANK.INC(customers[total_orders],customers[[#This Row],[total_orders]])*4+1,0)</f>
        <v>4</v>
      </c>
      <c r="P3142" s="1">
        <f>ROUND(_xlfn.PERCENTRANK.INC(customers[total_spend_usd],customers[[#This Row],[total_spend_usd]])*4+1,0)</f>
        <v>4</v>
      </c>
      <c r="Q3142" s="1">
        <v>244</v>
      </c>
      <c r="R3142" s="1" t="str">
        <f>_xlfn.XLOOKUP(Q3142,RFM[RFM Score],RFM[Client Segmentation])</f>
        <v>At Risk</v>
      </c>
    </row>
    <row r="3143" spans="1:18" x14ac:dyDescent="0.3">
      <c r="A3143" t="s">
        <v>3195</v>
      </c>
      <c r="B3143" t="s">
        <v>11</v>
      </c>
      <c r="C3143">
        <v>27</v>
      </c>
      <c r="D3143" t="s">
        <v>8070</v>
      </c>
      <c r="E3143" t="s">
        <v>8084</v>
      </c>
      <c r="F3143" t="s">
        <v>17</v>
      </c>
      <c r="G3143">
        <v>6</v>
      </c>
      <c r="H3143" s="1">
        <v>9017</v>
      </c>
      <c r="I3143">
        <v>59852</v>
      </c>
      <c r="J3143" s="1">
        <v>1</v>
      </c>
      <c r="K3143" t="s">
        <v>28</v>
      </c>
      <c r="L3143" t="s">
        <v>47</v>
      </c>
      <c r="M3143" t="s">
        <v>15</v>
      </c>
      <c r="N3143" s="1">
        <f xml:space="preserve"> ROUND((1 - _xlfn.PERCENTRANK.INC(customers[days_since_last_purchase],customers[[#This Row],[days_since_last_purchase]]))*4 +1,0)</f>
        <v>5</v>
      </c>
      <c r="O3143" s="1">
        <f>ROUND(_xlfn.PERCENTRANK.INC(customers[total_orders],customers[[#This Row],[total_orders]])*4+1,0)</f>
        <v>2</v>
      </c>
      <c r="P3143" s="1">
        <f>ROUND(_xlfn.PERCENTRANK.INC(customers[total_spend_usd],customers[[#This Row],[total_spend_usd]])*4+1,0)</f>
        <v>3</v>
      </c>
      <c r="Q3143" s="1">
        <v>523</v>
      </c>
      <c r="R3143" s="1" t="str">
        <f>_xlfn.XLOOKUP(Q3143,RFM[RFM Score],RFM[Client Segmentation])</f>
        <v>Promising</v>
      </c>
    </row>
    <row r="3144" spans="1:18" x14ac:dyDescent="0.3">
      <c r="A3144" t="s">
        <v>3196</v>
      </c>
      <c r="B3144" t="s">
        <v>11</v>
      </c>
      <c r="C3144">
        <v>18</v>
      </c>
      <c r="D3144" t="s">
        <v>8069</v>
      </c>
      <c r="E3144" t="s">
        <v>8084</v>
      </c>
      <c r="F3144" t="s">
        <v>17</v>
      </c>
      <c r="G3144">
        <v>31</v>
      </c>
      <c r="H3144" s="1">
        <v>181</v>
      </c>
      <c r="I3144">
        <v>5633</v>
      </c>
      <c r="J3144" s="1">
        <v>37</v>
      </c>
      <c r="K3144" t="s">
        <v>28</v>
      </c>
      <c r="L3144" t="s">
        <v>34</v>
      </c>
      <c r="M3144" t="s">
        <v>23</v>
      </c>
      <c r="N3144" s="1">
        <f xml:space="preserve"> ROUND((1 - _xlfn.PERCENTRANK.INC(customers[days_since_last_purchase],customers[[#This Row],[days_since_last_purchase]]))*4 +1,0)</f>
        <v>3</v>
      </c>
      <c r="O3144" s="1">
        <f>ROUND(_xlfn.PERCENTRANK.INC(customers[total_orders],customers[[#This Row],[total_orders]])*4+1,0)</f>
        <v>4</v>
      </c>
      <c r="P3144" s="1">
        <f>ROUND(_xlfn.PERCENTRANK.INC(customers[total_spend_usd],customers[[#This Row],[total_spend_usd]])*4+1,0)</f>
        <v>1</v>
      </c>
      <c r="Q3144" s="1">
        <v>341</v>
      </c>
      <c r="R3144" s="1" t="str">
        <f>_xlfn.XLOOKUP(Q3144,RFM[RFM Score],RFM[Client Segmentation])</f>
        <v>Potential Loyalist</v>
      </c>
    </row>
    <row r="3145" spans="1:18" x14ac:dyDescent="0.3">
      <c r="A3145" t="s">
        <v>3197</v>
      </c>
      <c r="B3145" t="s">
        <v>27</v>
      </c>
      <c r="C3145">
        <v>43</v>
      </c>
      <c r="D3145" t="s">
        <v>8068</v>
      </c>
      <c r="E3145" t="s">
        <v>8087</v>
      </c>
      <c r="F3145" t="s">
        <v>12</v>
      </c>
      <c r="G3145">
        <v>6</v>
      </c>
      <c r="H3145" s="1">
        <v>10816</v>
      </c>
      <c r="I3145">
        <v>74089</v>
      </c>
      <c r="J3145" s="1">
        <v>3</v>
      </c>
      <c r="K3145" t="s">
        <v>124</v>
      </c>
      <c r="L3145" t="s">
        <v>19</v>
      </c>
      <c r="M3145" t="s">
        <v>23</v>
      </c>
      <c r="N3145" s="1">
        <f xml:space="preserve"> ROUND((1 - _xlfn.PERCENTRANK.INC(customers[days_since_last_purchase],customers[[#This Row],[days_since_last_purchase]]))*4 +1,0)</f>
        <v>5</v>
      </c>
      <c r="O3145" s="1">
        <f>ROUND(_xlfn.PERCENTRANK.INC(customers[total_orders],customers[[#This Row],[total_orders]])*4+1,0)</f>
        <v>2</v>
      </c>
      <c r="P3145" s="1">
        <f>ROUND(_xlfn.PERCENTRANK.INC(customers[total_spend_usd],customers[[#This Row],[total_spend_usd]])*4+1,0)</f>
        <v>3</v>
      </c>
      <c r="Q3145" s="1">
        <v>523</v>
      </c>
      <c r="R3145" s="1" t="str">
        <f>_xlfn.XLOOKUP(Q3145,RFM[RFM Score],RFM[Client Segmentation])</f>
        <v>Promising</v>
      </c>
    </row>
    <row r="3146" spans="1:18" x14ac:dyDescent="0.3">
      <c r="A3146" t="s">
        <v>3198</v>
      </c>
      <c r="B3146" t="s">
        <v>49</v>
      </c>
      <c r="C3146">
        <v>38</v>
      </c>
      <c r="D3146" t="s">
        <v>8068</v>
      </c>
      <c r="E3146" t="s">
        <v>8084</v>
      </c>
      <c r="F3146" t="s">
        <v>12</v>
      </c>
      <c r="G3146">
        <v>4</v>
      </c>
      <c r="H3146" s="1">
        <v>3386</v>
      </c>
      <c r="I3146">
        <v>15024</v>
      </c>
      <c r="J3146" s="1">
        <v>140</v>
      </c>
      <c r="K3146" t="s">
        <v>52</v>
      </c>
      <c r="L3146" t="s">
        <v>19</v>
      </c>
      <c r="M3146" t="s">
        <v>23</v>
      </c>
      <c r="N3146" s="1">
        <f xml:space="preserve"> ROUND((1 - _xlfn.PERCENTRANK.INC(customers[days_since_last_purchase],customers[[#This Row],[days_since_last_purchase]]))*4 +1,0)</f>
        <v>1</v>
      </c>
      <c r="O3146" s="1">
        <f>ROUND(_xlfn.PERCENTRANK.INC(customers[total_orders],customers[[#This Row],[total_orders]])*4+1,0)</f>
        <v>2</v>
      </c>
      <c r="P3146" s="1">
        <f>ROUND(_xlfn.PERCENTRANK.INC(customers[total_spend_usd],customers[[#This Row],[total_spend_usd]])*4+1,0)</f>
        <v>2</v>
      </c>
      <c r="Q3146" s="1">
        <v>122</v>
      </c>
      <c r="R3146" s="1" t="str">
        <f>_xlfn.XLOOKUP(Q3146,RFM[RFM Score],RFM[Client Segmentation])</f>
        <v>Hibernating</v>
      </c>
    </row>
    <row r="3147" spans="1:18" x14ac:dyDescent="0.3">
      <c r="A3147" t="s">
        <v>3199</v>
      </c>
      <c r="B3147" t="s">
        <v>43</v>
      </c>
      <c r="C3147">
        <v>43</v>
      </c>
      <c r="D3147" t="s">
        <v>8068</v>
      </c>
      <c r="E3147" t="s">
        <v>8084</v>
      </c>
      <c r="F3147" t="s">
        <v>12</v>
      </c>
      <c r="G3147">
        <v>30</v>
      </c>
      <c r="H3147" s="1">
        <v>3835</v>
      </c>
      <c r="I3147">
        <v>129136</v>
      </c>
      <c r="J3147" s="1">
        <v>128</v>
      </c>
      <c r="K3147" t="s">
        <v>18</v>
      </c>
      <c r="L3147" t="s">
        <v>14</v>
      </c>
      <c r="M3147" t="s">
        <v>23</v>
      </c>
      <c r="N3147" s="1">
        <f xml:space="preserve"> ROUND((1 - _xlfn.PERCENTRANK.INC(customers[days_since_last_purchase],customers[[#This Row],[days_since_last_purchase]]))*4 +1,0)</f>
        <v>1</v>
      </c>
      <c r="O3147" s="1">
        <f>ROUND(_xlfn.PERCENTRANK.INC(customers[total_orders],customers[[#This Row],[total_orders]])*4+1,0)</f>
        <v>4</v>
      </c>
      <c r="P3147" s="1">
        <f>ROUND(_xlfn.PERCENTRANK.INC(customers[total_spend_usd],customers[[#This Row],[total_spend_usd]])*4+1,0)</f>
        <v>4</v>
      </c>
      <c r="Q3147" s="1">
        <v>144</v>
      </c>
      <c r="R3147" s="1" t="str">
        <f>_xlfn.XLOOKUP(Q3147,RFM[RFM Score],RFM[Client Segmentation])</f>
        <v>Cannot Lose Them</v>
      </c>
    </row>
    <row r="3148" spans="1:18" x14ac:dyDescent="0.3">
      <c r="A3148" t="s">
        <v>3200</v>
      </c>
      <c r="B3148" t="s">
        <v>11</v>
      </c>
      <c r="C3148">
        <v>32</v>
      </c>
      <c r="D3148" t="s">
        <v>8070</v>
      </c>
      <c r="E3148" t="s">
        <v>8086</v>
      </c>
      <c r="F3148" t="s">
        <v>17</v>
      </c>
      <c r="G3148">
        <v>18</v>
      </c>
      <c r="H3148" s="1">
        <v>13389</v>
      </c>
      <c r="I3148">
        <v>264996</v>
      </c>
      <c r="J3148" s="1">
        <v>48</v>
      </c>
      <c r="K3148" t="s">
        <v>44</v>
      </c>
      <c r="L3148" t="s">
        <v>22</v>
      </c>
      <c r="M3148" t="s">
        <v>15</v>
      </c>
      <c r="N3148" s="1">
        <f xml:space="preserve"> ROUND((1 - _xlfn.PERCENTRANK.INC(customers[days_since_last_purchase],customers[[#This Row],[days_since_last_purchase]]))*4 +1,0)</f>
        <v>3</v>
      </c>
      <c r="O3148" s="1">
        <f>ROUND(_xlfn.PERCENTRANK.INC(customers[total_orders],customers[[#This Row],[total_orders]])*4+1,0)</f>
        <v>4</v>
      </c>
      <c r="P3148" s="1">
        <f>ROUND(_xlfn.PERCENTRANK.INC(customers[total_spend_usd],customers[[#This Row],[total_spend_usd]])*4+1,0)</f>
        <v>4</v>
      </c>
      <c r="Q3148" s="1">
        <v>344</v>
      </c>
      <c r="R3148" s="1" t="str">
        <f>_xlfn.XLOOKUP(Q3148,RFM[RFM Score],RFM[Client Segmentation])</f>
        <v>Loyal Customer</v>
      </c>
    </row>
    <row r="3149" spans="1:18" x14ac:dyDescent="0.3">
      <c r="A3149" t="s">
        <v>3201</v>
      </c>
      <c r="B3149" t="s">
        <v>96</v>
      </c>
      <c r="C3149">
        <v>18</v>
      </c>
      <c r="D3149" t="s">
        <v>8069</v>
      </c>
      <c r="E3149" t="s">
        <v>8087</v>
      </c>
      <c r="F3149" t="s">
        <v>12</v>
      </c>
      <c r="G3149">
        <v>16</v>
      </c>
      <c r="H3149" s="1">
        <v>415</v>
      </c>
      <c r="I3149">
        <v>58205</v>
      </c>
      <c r="J3149" s="1">
        <v>9</v>
      </c>
      <c r="K3149" t="s">
        <v>28</v>
      </c>
      <c r="L3149" t="s">
        <v>19</v>
      </c>
      <c r="M3149" t="s">
        <v>15</v>
      </c>
      <c r="N3149" s="1">
        <f xml:space="preserve"> ROUND((1 - _xlfn.PERCENTRANK.INC(customers[days_since_last_purchase],customers[[#This Row],[days_since_last_purchase]]))*4 +1,0)</f>
        <v>4</v>
      </c>
      <c r="O3149" s="1">
        <f>ROUND(_xlfn.PERCENTRANK.INC(customers[total_orders],customers[[#This Row],[total_orders]])*4+1,0)</f>
        <v>3</v>
      </c>
      <c r="P3149" s="1">
        <f>ROUND(_xlfn.PERCENTRANK.INC(customers[total_spend_usd],customers[[#This Row],[total_spend_usd]])*4+1,0)</f>
        <v>3</v>
      </c>
      <c r="Q3149" s="1">
        <v>433</v>
      </c>
      <c r="R3149" s="1" t="str">
        <f>_xlfn.XLOOKUP(Q3149,RFM[RFM Score],RFM[Client Segmentation])</f>
        <v>Potential Loyalist</v>
      </c>
    </row>
    <row r="3150" spans="1:18" x14ac:dyDescent="0.3">
      <c r="A3150" t="s">
        <v>3202</v>
      </c>
      <c r="B3150" t="s">
        <v>96</v>
      </c>
      <c r="C3150">
        <v>32</v>
      </c>
      <c r="D3150" t="s">
        <v>8070</v>
      </c>
      <c r="E3150" t="s">
        <v>8087</v>
      </c>
      <c r="F3150" t="s">
        <v>12</v>
      </c>
      <c r="G3150">
        <v>1</v>
      </c>
      <c r="H3150" s="1">
        <v>3033</v>
      </c>
      <c r="I3150">
        <v>270</v>
      </c>
      <c r="J3150" s="1">
        <v>64</v>
      </c>
      <c r="K3150" t="s">
        <v>25</v>
      </c>
      <c r="L3150" t="s">
        <v>34</v>
      </c>
      <c r="M3150" t="s">
        <v>15</v>
      </c>
      <c r="N3150" s="1">
        <f xml:space="preserve"> ROUND((1 - _xlfn.PERCENTRANK.INC(customers[days_since_last_purchase],customers[[#This Row],[days_since_last_purchase]]))*4 +1,0)</f>
        <v>2</v>
      </c>
      <c r="O3150" s="1">
        <f>ROUND(_xlfn.PERCENTRANK.INC(customers[total_orders],customers[[#This Row],[total_orders]])*4+1,0)</f>
        <v>1</v>
      </c>
      <c r="P3150" s="1">
        <f>ROUND(_xlfn.PERCENTRANK.INC(customers[total_spend_usd],customers[[#This Row],[total_spend_usd]])*4+1,0)</f>
        <v>1</v>
      </c>
      <c r="Q3150" s="1">
        <v>211</v>
      </c>
      <c r="R3150" s="1" t="str">
        <f>_xlfn.XLOOKUP(Q3150,RFM[RFM Score],RFM[Client Segmentation])</f>
        <v>Hibernating</v>
      </c>
    </row>
    <row r="3151" spans="1:18" x14ac:dyDescent="0.3">
      <c r="A3151" t="s">
        <v>3203</v>
      </c>
      <c r="B3151" t="s">
        <v>173</v>
      </c>
      <c r="C3151">
        <v>46</v>
      </c>
      <c r="D3151" t="s">
        <v>8071</v>
      </c>
      <c r="E3151" t="s">
        <v>8084</v>
      </c>
      <c r="F3151" t="s">
        <v>12</v>
      </c>
      <c r="G3151">
        <v>3</v>
      </c>
      <c r="H3151" s="1">
        <v>4241</v>
      </c>
      <c r="I3151">
        <v>13144</v>
      </c>
      <c r="J3151" s="1">
        <v>44</v>
      </c>
      <c r="K3151" t="s">
        <v>21</v>
      </c>
      <c r="L3151" t="s">
        <v>19</v>
      </c>
      <c r="M3151" t="s">
        <v>23</v>
      </c>
      <c r="N3151" s="1">
        <f xml:space="preserve"> ROUND((1 - _xlfn.PERCENTRANK.INC(customers[days_since_last_purchase],customers[[#This Row],[days_since_last_purchase]]))*4 +1,0)</f>
        <v>3</v>
      </c>
      <c r="O3151" s="1">
        <f>ROUND(_xlfn.PERCENTRANK.INC(customers[total_orders],customers[[#This Row],[total_orders]])*4+1,0)</f>
        <v>1</v>
      </c>
      <c r="P3151" s="1">
        <f>ROUND(_xlfn.PERCENTRANK.INC(customers[total_spend_usd],customers[[#This Row],[total_spend_usd]])*4+1,0)</f>
        <v>2</v>
      </c>
      <c r="Q3151" s="1">
        <v>312</v>
      </c>
      <c r="R3151" s="1" t="str">
        <f>_xlfn.XLOOKUP(Q3151,RFM[RFM Score],RFM[Client Segmentation])</f>
        <v>About To Sleep</v>
      </c>
    </row>
    <row r="3152" spans="1:18" x14ac:dyDescent="0.3">
      <c r="A3152" t="s">
        <v>3204</v>
      </c>
      <c r="B3152" t="s">
        <v>96</v>
      </c>
      <c r="C3152">
        <v>39</v>
      </c>
      <c r="D3152" t="s">
        <v>8068</v>
      </c>
      <c r="E3152" t="s">
        <v>8084</v>
      </c>
      <c r="F3152" t="s">
        <v>12</v>
      </c>
      <c r="G3152">
        <v>19</v>
      </c>
      <c r="H3152" s="1">
        <v>5207</v>
      </c>
      <c r="I3152">
        <v>101655</v>
      </c>
      <c r="J3152" s="1">
        <v>14</v>
      </c>
      <c r="K3152" t="s">
        <v>28</v>
      </c>
      <c r="L3152" t="s">
        <v>19</v>
      </c>
      <c r="M3152" t="s">
        <v>23</v>
      </c>
      <c r="N3152" s="1">
        <f xml:space="preserve"> ROUND((1 - _xlfn.PERCENTRANK.INC(customers[days_since_last_purchase],customers[[#This Row],[days_since_last_purchase]]))*4 +1,0)</f>
        <v>4</v>
      </c>
      <c r="O3152" s="1">
        <f>ROUND(_xlfn.PERCENTRANK.INC(customers[total_orders],customers[[#This Row],[total_orders]])*4+1,0)</f>
        <v>4</v>
      </c>
      <c r="P3152" s="1">
        <f>ROUND(_xlfn.PERCENTRANK.INC(customers[total_spend_usd],customers[[#This Row],[total_spend_usd]])*4+1,0)</f>
        <v>3</v>
      </c>
      <c r="Q3152" s="1">
        <v>443</v>
      </c>
      <c r="R3152" s="1" t="str">
        <f>_xlfn.XLOOKUP(Q3152,RFM[RFM Score],RFM[Client Segmentation])</f>
        <v>Need Attention</v>
      </c>
    </row>
    <row r="3153" spans="1:18" x14ac:dyDescent="0.3">
      <c r="A3153" t="s">
        <v>3205</v>
      </c>
      <c r="B3153" t="s">
        <v>214</v>
      </c>
      <c r="C3153">
        <v>42</v>
      </c>
      <c r="D3153" t="s">
        <v>8068</v>
      </c>
      <c r="E3153" t="s">
        <v>8084</v>
      </c>
      <c r="F3153" t="s">
        <v>17</v>
      </c>
      <c r="G3153">
        <v>5</v>
      </c>
      <c r="H3153" s="1">
        <v>833</v>
      </c>
      <c r="I3153">
        <v>4504</v>
      </c>
      <c r="J3153" s="1">
        <v>23</v>
      </c>
      <c r="K3153" t="s">
        <v>44</v>
      </c>
      <c r="L3153" t="s">
        <v>47</v>
      </c>
      <c r="M3153" t="s">
        <v>23</v>
      </c>
      <c r="N3153" s="1">
        <f xml:space="preserve"> ROUND((1 - _xlfn.PERCENTRANK.INC(customers[days_since_last_purchase],customers[[#This Row],[days_since_last_purchase]]))*4 +1,0)</f>
        <v>4</v>
      </c>
      <c r="O3153" s="1">
        <f>ROUND(_xlfn.PERCENTRANK.INC(customers[total_orders],customers[[#This Row],[total_orders]])*4+1,0)</f>
        <v>2</v>
      </c>
      <c r="P3153" s="1">
        <f>ROUND(_xlfn.PERCENTRANK.INC(customers[total_spend_usd],customers[[#This Row],[total_spend_usd]])*4+1,0)</f>
        <v>1</v>
      </c>
      <c r="Q3153" s="1">
        <v>421</v>
      </c>
      <c r="R3153" s="1" t="str">
        <f>_xlfn.XLOOKUP(Q3153,RFM[RFM Score],RFM[Client Segmentation])</f>
        <v>New Customer</v>
      </c>
    </row>
    <row r="3154" spans="1:18" x14ac:dyDescent="0.3">
      <c r="A3154" t="s">
        <v>3206</v>
      </c>
      <c r="B3154" t="s">
        <v>96</v>
      </c>
      <c r="C3154">
        <v>49</v>
      </c>
      <c r="D3154" t="s">
        <v>8071</v>
      </c>
      <c r="E3154" t="s">
        <v>8087</v>
      </c>
      <c r="F3154" t="s">
        <v>17</v>
      </c>
      <c r="G3154">
        <v>12</v>
      </c>
      <c r="H3154" s="1">
        <v>16959</v>
      </c>
      <c r="I3154">
        <v>190716</v>
      </c>
      <c r="J3154" s="1">
        <v>50</v>
      </c>
      <c r="K3154" t="s">
        <v>25</v>
      </c>
      <c r="L3154" t="s">
        <v>34</v>
      </c>
      <c r="M3154" t="s">
        <v>15</v>
      </c>
      <c r="N3154" s="1">
        <f xml:space="preserve"> ROUND((1 - _xlfn.PERCENTRANK.INC(customers[days_since_last_purchase],customers[[#This Row],[days_since_last_purchase]]))*4 +1,0)</f>
        <v>3</v>
      </c>
      <c r="O3154" s="1">
        <f>ROUND(_xlfn.PERCENTRANK.INC(customers[total_orders],customers[[#This Row],[total_orders]])*4+1,0)</f>
        <v>3</v>
      </c>
      <c r="P3154" s="1">
        <f>ROUND(_xlfn.PERCENTRANK.INC(customers[total_spend_usd],customers[[#This Row],[total_spend_usd]])*4+1,0)</f>
        <v>4</v>
      </c>
      <c r="Q3154" s="1">
        <v>334</v>
      </c>
      <c r="R3154" s="1" t="str">
        <f>_xlfn.XLOOKUP(Q3154,RFM[RFM Score],RFM[Client Segmentation])</f>
        <v>Need Attention</v>
      </c>
    </row>
    <row r="3155" spans="1:18" x14ac:dyDescent="0.3">
      <c r="A3155" t="s">
        <v>3207</v>
      </c>
      <c r="B3155" t="s">
        <v>11</v>
      </c>
      <c r="C3155">
        <v>31</v>
      </c>
      <c r="D3155" t="s">
        <v>8070</v>
      </c>
      <c r="E3155" t="s">
        <v>8084</v>
      </c>
      <c r="F3155" t="s">
        <v>17</v>
      </c>
      <c r="G3155">
        <v>7</v>
      </c>
      <c r="H3155" s="1">
        <v>3165</v>
      </c>
      <c r="I3155">
        <v>21233</v>
      </c>
      <c r="J3155" s="1">
        <v>36</v>
      </c>
      <c r="K3155" t="s">
        <v>28</v>
      </c>
      <c r="L3155" t="s">
        <v>45</v>
      </c>
      <c r="M3155" t="s">
        <v>15</v>
      </c>
      <c r="N3155" s="1">
        <f xml:space="preserve"> ROUND((1 - _xlfn.PERCENTRANK.INC(customers[days_since_last_purchase],customers[[#This Row],[days_since_last_purchase]]))*4 +1,0)</f>
        <v>3</v>
      </c>
      <c r="O3155" s="1">
        <f>ROUND(_xlfn.PERCENTRANK.INC(customers[total_orders],customers[[#This Row],[total_orders]])*4+1,0)</f>
        <v>2</v>
      </c>
      <c r="P3155" s="1">
        <f>ROUND(_xlfn.PERCENTRANK.INC(customers[total_spend_usd],customers[[#This Row],[total_spend_usd]])*4+1,0)</f>
        <v>2</v>
      </c>
      <c r="Q3155" s="1">
        <v>322</v>
      </c>
      <c r="R3155" s="1" t="str">
        <f>_xlfn.XLOOKUP(Q3155,RFM[RFM Score],RFM[Client Segmentation])</f>
        <v>Hibernating</v>
      </c>
    </row>
    <row r="3156" spans="1:18" x14ac:dyDescent="0.3">
      <c r="A3156" t="s">
        <v>3208</v>
      </c>
      <c r="B3156" t="s">
        <v>43</v>
      </c>
      <c r="C3156">
        <v>30</v>
      </c>
      <c r="D3156" t="s">
        <v>8070</v>
      </c>
      <c r="E3156" t="s">
        <v>8084</v>
      </c>
      <c r="F3156" t="s">
        <v>17</v>
      </c>
      <c r="G3156">
        <v>6</v>
      </c>
      <c r="H3156" s="1">
        <v>9885</v>
      </c>
      <c r="I3156">
        <v>5911</v>
      </c>
      <c r="J3156" s="1">
        <v>7</v>
      </c>
      <c r="K3156" t="s">
        <v>74</v>
      </c>
      <c r="L3156" t="s">
        <v>19</v>
      </c>
      <c r="M3156" t="s">
        <v>23</v>
      </c>
      <c r="N3156" s="1">
        <f xml:space="preserve"> ROUND((1 - _xlfn.PERCENTRANK.INC(customers[days_since_last_purchase],customers[[#This Row],[days_since_last_purchase]]))*4 +1,0)</f>
        <v>5</v>
      </c>
      <c r="O3156" s="1">
        <f>ROUND(_xlfn.PERCENTRANK.INC(customers[total_orders],customers[[#This Row],[total_orders]])*4+1,0)</f>
        <v>2</v>
      </c>
      <c r="P3156" s="1">
        <f>ROUND(_xlfn.PERCENTRANK.INC(customers[total_spend_usd],customers[[#This Row],[total_spend_usd]])*4+1,0)</f>
        <v>1</v>
      </c>
      <c r="Q3156" s="1">
        <v>521</v>
      </c>
      <c r="R3156" s="1" t="str">
        <f>_xlfn.XLOOKUP(Q3156,RFM[RFM Score],RFM[Client Segmentation])</f>
        <v>Promising</v>
      </c>
    </row>
    <row r="3157" spans="1:18" x14ac:dyDescent="0.3">
      <c r="A3157" t="s">
        <v>3209</v>
      </c>
      <c r="B3157" t="s">
        <v>96</v>
      </c>
      <c r="C3157">
        <v>27</v>
      </c>
      <c r="D3157" t="s">
        <v>8070</v>
      </c>
      <c r="E3157" t="s">
        <v>8087</v>
      </c>
      <c r="F3157" t="s">
        <v>17</v>
      </c>
      <c r="G3157">
        <v>10</v>
      </c>
      <c r="H3157" s="1">
        <v>5479</v>
      </c>
      <c r="I3157">
        <v>48857</v>
      </c>
      <c r="J3157" s="1">
        <v>80</v>
      </c>
      <c r="K3157" t="s">
        <v>37</v>
      </c>
      <c r="L3157" t="s">
        <v>45</v>
      </c>
      <c r="M3157" t="s">
        <v>23</v>
      </c>
      <c r="N3157" s="1">
        <f xml:space="preserve"> ROUND((1 - _xlfn.PERCENTRANK.INC(customers[days_since_last_purchase],customers[[#This Row],[days_since_last_purchase]]))*4 +1,0)</f>
        <v>2</v>
      </c>
      <c r="O3157" s="1">
        <f>ROUND(_xlfn.PERCENTRANK.INC(customers[total_orders],customers[[#This Row],[total_orders]])*4+1,0)</f>
        <v>3</v>
      </c>
      <c r="P3157" s="1">
        <f>ROUND(_xlfn.PERCENTRANK.INC(customers[total_spend_usd],customers[[#This Row],[total_spend_usd]])*4+1,0)</f>
        <v>3</v>
      </c>
      <c r="Q3157" s="1">
        <v>233</v>
      </c>
      <c r="R3157" s="1" t="str">
        <f>_xlfn.XLOOKUP(Q3157,RFM[RFM Score],RFM[Client Segmentation])</f>
        <v>Hibernating</v>
      </c>
    </row>
    <row r="3158" spans="1:18" x14ac:dyDescent="0.3">
      <c r="A3158" t="s">
        <v>3210</v>
      </c>
      <c r="B3158" t="s">
        <v>43</v>
      </c>
      <c r="C3158">
        <v>19</v>
      </c>
      <c r="D3158" t="s">
        <v>8069</v>
      </c>
      <c r="E3158" t="s">
        <v>8085</v>
      </c>
      <c r="F3158" t="s">
        <v>12</v>
      </c>
      <c r="G3158">
        <v>30</v>
      </c>
      <c r="H3158" s="1">
        <v>6995</v>
      </c>
      <c r="I3158">
        <v>233555</v>
      </c>
      <c r="J3158" s="1">
        <v>329</v>
      </c>
      <c r="K3158" t="s">
        <v>25</v>
      </c>
      <c r="L3158" t="s">
        <v>14</v>
      </c>
      <c r="M3158" t="s">
        <v>23</v>
      </c>
      <c r="N3158" s="1">
        <f xml:space="preserve"> ROUND((1 - _xlfn.PERCENTRANK.INC(customers[days_since_last_purchase],customers[[#This Row],[days_since_last_purchase]]))*4 +1,0)</f>
        <v>1</v>
      </c>
      <c r="O3158" s="1">
        <f>ROUND(_xlfn.PERCENTRANK.INC(customers[total_orders],customers[[#This Row],[total_orders]])*4+1,0)</f>
        <v>4</v>
      </c>
      <c r="P3158" s="1">
        <f>ROUND(_xlfn.PERCENTRANK.INC(customers[total_spend_usd],customers[[#This Row],[total_spend_usd]])*4+1,0)</f>
        <v>4</v>
      </c>
      <c r="Q3158" s="1">
        <v>144</v>
      </c>
      <c r="R3158" s="1" t="str">
        <f>_xlfn.XLOOKUP(Q3158,RFM[RFM Score],RFM[Client Segmentation])</f>
        <v>Cannot Lose Them</v>
      </c>
    </row>
    <row r="3159" spans="1:18" x14ac:dyDescent="0.3">
      <c r="A3159" t="s">
        <v>3211</v>
      </c>
      <c r="B3159" t="s">
        <v>104</v>
      </c>
      <c r="C3159">
        <v>18</v>
      </c>
      <c r="D3159" t="s">
        <v>8069</v>
      </c>
      <c r="E3159" t="s">
        <v>8084</v>
      </c>
      <c r="F3159" t="s">
        <v>12</v>
      </c>
      <c r="G3159">
        <v>3</v>
      </c>
      <c r="H3159" s="1">
        <v>5201</v>
      </c>
      <c r="I3159">
        <v>16862</v>
      </c>
      <c r="J3159" s="1">
        <v>18</v>
      </c>
      <c r="K3159" t="s">
        <v>28</v>
      </c>
      <c r="L3159" t="s">
        <v>22</v>
      </c>
      <c r="M3159" t="s">
        <v>23</v>
      </c>
      <c r="N3159" s="1">
        <f xml:space="preserve"> ROUND((1 - _xlfn.PERCENTRANK.INC(customers[days_since_last_purchase],customers[[#This Row],[days_since_last_purchase]]))*4 +1,0)</f>
        <v>4</v>
      </c>
      <c r="O3159" s="1">
        <f>ROUND(_xlfn.PERCENTRANK.INC(customers[total_orders],customers[[#This Row],[total_orders]])*4+1,0)</f>
        <v>1</v>
      </c>
      <c r="P3159" s="1">
        <f>ROUND(_xlfn.PERCENTRANK.INC(customers[total_spend_usd],customers[[#This Row],[total_spend_usd]])*4+1,0)</f>
        <v>2</v>
      </c>
      <c r="Q3159" s="1">
        <v>412</v>
      </c>
      <c r="R3159" s="1" t="str">
        <f>_xlfn.XLOOKUP(Q3159,RFM[RFM Score],RFM[Client Segmentation])</f>
        <v>New Customer</v>
      </c>
    </row>
    <row r="3160" spans="1:18" x14ac:dyDescent="0.3">
      <c r="A3160" t="s">
        <v>3212</v>
      </c>
      <c r="B3160" t="s">
        <v>68</v>
      </c>
      <c r="C3160">
        <v>26</v>
      </c>
      <c r="D3160" t="s">
        <v>8070</v>
      </c>
      <c r="E3160" t="s">
        <v>8084</v>
      </c>
      <c r="F3160" t="s">
        <v>12</v>
      </c>
      <c r="G3160">
        <v>16</v>
      </c>
      <c r="H3160" s="1">
        <v>457</v>
      </c>
      <c r="I3160">
        <v>77023</v>
      </c>
      <c r="J3160" s="1">
        <v>205</v>
      </c>
      <c r="K3160" t="s">
        <v>25</v>
      </c>
      <c r="L3160" t="s">
        <v>34</v>
      </c>
      <c r="M3160" t="s">
        <v>15</v>
      </c>
      <c r="N3160" s="1">
        <f xml:space="preserve"> ROUND((1 - _xlfn.PERCENTRANK.INC(customers[days_since_last_purchase],customers[[#This Row],[days_since_last_purchase]]))*4 +1,0)</f>
        <v>1</v>
      </c>
      <c r="O3160" s="1">
        <f>ROUND(_xlfn.PERCENTRANK.INC(customers[total_orders],customers[[#This Row],[total_orders]])*4+1,0)</f>
        <v>3</v>
      </c>
      <c r="P3160" s="1">
        <f>ROUND(_xlfn.PERCENTRANK.INC(customers[total_spend_usd],customers[[#This Row],[total_spend_usd]])*4+1,0)</f>
        <v>3</v>
      </c>
      <c r="Q3160" s="1">
        <v>133</v>
      </c>
      <c r="R3160" s="1" t="str">
        <f>_xlfn.XLOOKUP(Q3160,RFM[RFM Score],RFM[Client Segmentation])</f>
        <v>At Risk</v>
      </c>
    </row>
    <row r="3161" spans="1:18" x14ac:dyDescent="0.3">
      <c r="A3161" t="s">
        <v>3213</v>
      </c>
      <c r="B3161" t="s">
        <v>166</v>
      </c>
      <c r="C3161">
        <v>33</v>
      </c>
      <c r="D3161" t="s">
        <v>8070</v>
      </c>
      <c r="E3161" t="s">
        <v>8087</v>
      </c>
      <c r="F3161" t="s">
        <v>17</v>
      </c>
      <c r="G3161">
        <v>27</v>
      </c>
      <c r="H3161" s="1">
        <v>3827</v>
      </c>
      <c r="I3161">
        <v>111958</v>
      </c>
      <c r="J3161" s="1">
        <v>39</v>
      </c>
      <c r="K3161" t="s">
        <v>25</v>
      </c>
      <c r="L3161" t="s">
        <v>19</v>
      </c>
      <c r="M3161" t="s">
        <v>23</v>
      </c>
      <c r="N3161" s="1">
        <f xml:space="preserve"> ROUND((1 - _xlfn.PERCENTRANK.INC(customers[days_since_last_purchase],customers[[#This Row],[days_since_last_purchase]]))*4 +1,0)</f>
        <v>3</v>
      </c>
      <c r="O3161" s="1">
        <f>ROUND(_xlfn.PERCENTRANK.INC(customers[total_orders],customers[[#This Row],[total_orders]])*4+1,0)</f>
        <v>4</v>
      </c>
      <c r="P3161" s="1">
        <f>ROUND(_xlfn.PERCENTRANK.INC(customers[total_spend_usd],customers[[#This Row],[total_spend_usd]])*4+1,0)</f>
        <v>4</v>
      </c>
      <c r="Q3161" s="1">
        <v>344</v>
      </c>
      <c r="R3161" s="1" t="str">
        <f>_xlfn.XLOOKUP(Q3161,RFM[RFM Score],RFM[Client Segmentation])</f>
        <v>Loyal Customer</v>
      </c>
    </row>
    <row r="3162" spans="1:18" x14ac:dyDescent="0.3">
      <c r="A3162" t="s">
        <v>3214</v>
      </c>
      <c r="B3162" t="s">
        <v>173</v>
      </c>
      <c r="C3162">
        <v>22</v>
      </c>
      <c r="D3162" t="s">
        <v>8069</v>
      </c>
      <c r="E3162" t="s">
        <v>8087</v>
      </c>
      <c r="F3162" t="s">
        <v>17</v>
      </c>
      <c r="G3162">
        <v>13</v>
      </c>
      <c r="H3162" s="1">
        <v>11214</v>
      </c>
      <c r="I3162">
        <v>139084</v>
      </c>
      <c r="J3162" s="1">
        <v>131</v>
      </c>
      <c r="K3162" t="s">
        <v>37</v>
      </c>
      <c r="L3162" t="s">
        <v>47</v>
      </c>
      <c r="M3162" t="s">
        <v>23</v>
      </c>
      <c r="N3162" s="1">
        <f xml:space="preserve"> ROUND((1 - _xlfn.PERCENTRANK.INC(customers[days_since_last_purchase],customers[[#This Row],[days_since_last_purchase]]))*4 +1,0)</f>
        <v>1</v>
      </c>
      <c r="O3162" s="1">
        <f>ROUND(_xlfn.PERCENTRANK.INC(customers[total_orders],customers[[#This Row],[total_orders]])*4+1,0)</f>
        <v>3</v>
      </c>
      <c r="P3162" s="1">
        <f>ROUND(_xlfn.PERCENTRANK.INC(customers[total_spend_usd],customers[[#This Row],[total_spend_usd]])*4+1,0)</f>
        <v>4</v>
      </c>
      <c r="Q3162" s="1">
        <v>134</v>
      </c>
      <c r="R3162" s="1" t="str">
        <f>_xlfn.XLOOKUP(Q3162,RFM[RFM Score],RFM[Client Segmentation])</f>
        <v>At Risk</v>
      </c>
    </row>
    <row r="3163" spans="1:18" x14ac:dyDescent="0.3">
      <c r="A3163" t="s">
        <v>3215</v>
      </c>
      <c r="B3163" t="s">
        <v>11</v>
      </c>
      <c r="C3163">
        <v>35</v>
      </c>
      <c r="D3163" t="s">
        <v>8068</v>
      </c>
      <c r="E3163" t="s">
        <v>8084</v>
      </c>
      <c r="F3163" t="s">
        <v>17</v>
      </c>
      <c r="G3163">
        <v>6</v>
      </c>
      <c r="H3163" s="1">
        <v>7202</v>
      </c>
      <c r="I3163">
        <v>38142</v>
      </c>
      <c r="J3163" s="1">
        <v>11</v>
      </c>
      <c r="K3163" t="s">
        <v>44</v>
      </c>
      <c r="L3163" t="s">
        <v>19</v>
      </c>
      <c r="M3163" t="s">
        <v>23</v>
      </c>
      <c r="N3163" s="1">
        <f xml:space="preserve"> ROUND((1 - _xlfn.PERCENTRANK.INC(customers[days_since_last_purchase],customers[[#This Row],[days_since_last_purchase]]))*4 +1,0)</f>
        <v>4</v>
      </c>
      <c r="O3163" s="1">
        <f>ROUND(_xlfn.PERCENTRANK.INC(customers[total_orders],customers[[#This Row],[total_orders]])*4+1,0)</f>
        <v>2</v>
      </c>
      <c r="P3163" s="1">
        <f>ROUND(_xlfn.PERCENTRANK.INC(customers[total_spend_usd],customers[[#This Row],[total_spend_usd]])*4+1,0)</f>
        <v>2</v>
      </c>
      <c r="Q3163" s="1">
        <v>422</v>
      </c>
      <c r="R3163" s="1" t="str">
        <f>_xlfn.XLOOKUP(Q3163,RFM[RFM Score],RFM[Client Segmentation])</f>
        <v>New Customer</v>
      </c>
    </row>
    <row r="3164" spans="1:18" x14ac:dyDescent="0.3">
      <c r="A3164" t="s">
        <v>3216</v>
      </c>
      <c r="B3164" t="s">
        <v>11</v>
      </c>
      <c r="C3164">
        <v>52</v>
      </c>
      <c r="D3164" t="s">
        <v>8071</v>
      </c>
      <c r="E3164" t="s">
        <v>8084</v>
      </c>
      <c r="F3164" t="s">
        <v>17</v>
      </c>
      <c r="G3164">
        <v>23</v>
      </c>
      <c r="H3164" s="1">
        <v>14624</v>
      </c>
      <c r="I3164">
        <v>309061</v>
      </c>
      <c r="J3164" s="1">
        <v>56</v>
      </c>
      <c r="K3164" t="s">
        <v>28</v>
      </c>
      <c r="L3164" t="s">
        <v>14</v>
      </c>
      <c r="M3164" t="s">
        <v>15</v>
      </c>
      <c r="N3164" s="1">
        <f xml:space="preserve"> ROUND((1 - _xlfn.PERCENTRANK.INC(customers[days_since_last_purchase],customers[[#This Row],[days_since_last_purchase]]))*4 +1,0)</f>
        <v>3</v>
      </c>
      <c r="O3164" s="1">
        <f>ROUND(_xlfn.PERCENTRANK.INC(customers[total_orders],customers[[#This Row],[total_orders]])*4+1,0)</f>
        <v>4</v>
      </c>
      <c r="P3164" s="1">
        <f>ROUND(_xlfn.PERCENTRANK.INC(customers[total_spend_usd],customers[[#This Row],[total_spend_usd]])*4+1,0)</f>
        <v>5</v>
      </c>
      <c r="Q3164" s="1">
        <v>345</v>
      </c>
      <c r="R3164" s="1" t="str">
        <f>_xlfn.XLOOKUP(Q3164,RFM[RFM Score],RFM[Client Segmentation])</f>
        <v>Loyal Customer</v>
      </c>
    </row>
    <row r="3165" spans="1:18" x14ac:dyDescent="0.3">
      <c r="A3165" t="s">
        <v>3217</v>
      </c>
      <c r="B3165" t="s">
        <v>27</v>
      </c>
      <c r="C3165">
        <v>25</v>
      </c>
      <c r="D3165" t="s">
        <v>8070</v>
      </c>
      <c r="E3165" t="s">
        <v>8084</v>
      </c>
      <c r="F3165" t="s">
        <v>17</v>
      </c>
      <c r="G3165">
        <v>19</v>
      </c>
      <c r="H3165" s="1">
        <v>3059</v>
      </c>
      <c r="I3165">
        <v>64592</v>
      </c>
      <c r="J3165" s="1">
        <v>19</v>
      </c>
      <c r="K3165" t="s">
        <v>25</v>
      </c>
      <c r="L3165" t="s">
        <v>19</v>
      </c>
      <c r="M3165" t="s">
        <v>15</v>
      </c>
      <c r="N3165" s="1">
        <f xml:space="preserve"> ROUND((1 - _xlfn.PERCENTRANK.INC(customers[days_since_last_purchase],customers[[#This Row],[days_since_last_purchase]]))*4 +1,0)</f>
        <v>4</v>
      </c>
      <c r="O3165" s="1">
        <f>ROUND(_xlfn.PERCENTRANK.INC(customers[total_orders],customers[[#This Row],[total_orders]])*4+1,0)</f>
        <v>4</v>
      </c>
      <c r="P3165" s="1">
        <f>ROUND(_xlfn.PERCENTRANK.INC(customers[total_spend_usd],customers[[#This Row],[total_spend_usd]])*4+1,0)</f>
        <v>3</v>
      </c>
      <c r="Q3165" s="1">
        <v>443</v>
      </c>
      <c r="R3165" s="1" t="str">
        <f>_xlfn.XLOOKUP(Q3165,RFM[RFM Score],RFM[Client Segmentation])</f>
        <v>Need Attention</v>
      </c>
    </row>
    <row r="3166" spans="1:18" x14ac:dyDescent="0.3">
      <c r="A3166" t="s">
        <v>3218</v>
      </c>
      <c r="B3166" t="s">
        <v>27</v>
      </c>
      <c r="C3166">
        <v>42</v>
      </c>
      <c r="D3166" t="s">
        <v>8068</v>
      </c>
      <c r="E3166" t="s">
        <v>8084</v>
      </c>
      <c r="F3166" t="s">
        <v>12</v>
      </c>
      <c r="G3166">
        <v>57</v>
      </c>
      <c r="H3166" s="1">
        <v>25842</v>
      </c>
      <c r="I3166">
        <v>1418065</v>
      </c>
      <c r="J3166" s="1">
        <v>30</v>
      </c>
      <c r="K3166" t="s">
        <v>37</v>
      </c>
      <c r="L3166" t="s">
        <v>34</v>
      </c>
      <c r="M3166" t="s">
        <v>23</v>
      </c>
      <c r="N3166" s="1">
        <f xml:space="preserve"> ROUND((1 - _xlfn.PERCENTRANK.INC(customers[days_since_last_purchase],customers[[#This Row],[days_since_last_purchase]]))*4 +1,0)</f>
        <v>3</v>
      </c>
      <c r="O3166" s="1">
        <f>ROUND(_xlfn.PERCENTRANK.INC(customers[total_orders],customers[[#This Row],[total_orders]])*4+1,0)</f>
        <v>5</v>
      </c>
      <c r="P3166" s="1">
        <f>ROUND(_xlfn.PERCENTRANK.INC(customers[total_spend_usd],customers[[#This Row],[total_spend_usd]])*4+1,0)</f>
        <v>5</v>
      </c>
      <c r="Q3166" s="1">
        <v>355</v>
      </c>
      <c r="R3166" s="1" t="str">
        <f>_xlfn.XLOOKUP(Q3166,RFM[RFM Score],RFM[Client Segmentation])</f>
        <v>Loyal Customer</v>
      </c>
    </row>
    <row r="3167" spans="1:18" x14ac:dyDescent="0.3">
      <c r="A3167" t="s">
        <v>3219</v>
      </c>
      <c r="B3167" t="s">
        <v>104</v>
      </c>
      <c r="C3167">
        <v>44</v>
      </c>
      <c r="D3167" t="s">
        <v>8068</v>
      </c>
      <c r="E3167" t="s">
        <v>8087</v>
      </c>
      <c r="F3167" t="s">
        <v>12</v>
      </c>
      <c r="G3167">
        <v>49</v>
      </c>
      <c r="H3167" s="1">
        <v>5006</v>
      </c>
      <c r="I3167">
        <v>239639</v>
      </c>
      <c r="J3167" s="1">
        <v>29</v>
      </c>
      <c r="K3167" t="s">
        <v>44</v>
      </c>
      <c r="L3167" t="s">
        <v>47</v>
      </c>
      <c r="M3167" t="s">
        <v>15</v>
      </c>
      <c r="N3167" s="1">
        <f xml:space="preserve"> ROUND((1 - _xlfn.PERCENTRANK.INC(customers[days_since_last_purchase],customers[[#This Row],[days_since_last_purchase]]))*4 +1,0)</f>
        <v>3</v>
      </c>
      <c r="O3167" s="1">
        <f>ROUND(_xlfn.PERCENTRANK.INC(customers[total_orders],customers[[#This Row],[total_orders]])*4+1,0)</f>
        <v>5</v>
      </c>
      <c r="P3167" s="1">
        <f>ROUND(_xlfn.PERCENTRANK.INC(customers[total_spend_usd],customers[[#This Row],[total_spend_usd]])*4+1,0)</f>
        <v>4</v>
      </c>
      <c r="Q3167" s="1">
        <v>354</v>
      </c>
      <c r="R3167" s="1" t="str">
        <f>_xlfn.XLOOKUP(Q3167,RFM[RFM Score],RFM[Client Segmentation])</f>
        <v>Loyal Customer</v>
      </c>
    </row>
    <row r="3168" spans="1:18" x14ac:dyDescent="0.3">
      <c r="A3168" t="s">
        <v>3220</v>
      </c>
      <c r="B3168" t="s">
        <v>49</v>
      </c>
      <c r="C3168">
        <v>21</v>
      </c>
      <c r="D3168" t="s">
        <v>8069</v>
      </c>
      <c r="E3168" t="s">
        <v>8087</v>
      </c>
      <c r="F3168" t="s">
        <v>17</v>
      </c>
      <c r="G3168">
        <v>7</v>
      </c>
      <c r="H3168" s="1">
        <v>23387</v>
      </c>
      <c r="I3168">
        <v>185127</v>
      </c>
      <c r="J3168" s="1">
        <v>0</v>
      </c>
      <c r="K3168" t="s">
        <v>21</v>
      </c>
      <c r="L3168" t="s">
        <v>19</v>
      </c>
      <c r="M3168" t="s">
        <v>23</v>
      </c>
      <c r="N3168" s="1">
        <f xml:space="preserve"> ROUND((1 - _xlfn.PERCENTRANK.INC(customers[days_since_last_purchase],customers[[#This Row],[days_since_last_purchase]]))*4 +1,0)</f>
        <v>5</v>
      </c>
      <c r="O3168" s="1">
        <f>ROUND(_xlfn.PERCENTRANK.INC(customers[total_orders],customers[[#This Row],[total_orders]])*4+1,0)</f>
        <v>2</v>
      </c>
      <c r="P3168" s="1">
        <f>ROUND(_xlfn.PERCENTRANK.INC(customers[total_spend_usd],customers[[#This Row],[total_spend_usd]])*4+1,0)</f>
        <v>4</v>
      </c>
      <c r="Q3168" s="1">
        <v>524</v>
      </c>
      <c r="R3168" s="1" t="str">
        <f>_xlfn.XLOOKUP(Q3168,RFM[RFM Score],RFM[Client Segmentation])</f>
        <v>Promising</v>
      </c>
    </row>
    <row r="3169" spans="1:18" x14ac:dyDescent="0.3">
      <c r="A3169" t="s">
        <v>3221</v>
      </c>
      <c r="B3169" t="s">
        <v>11</v>
      </c>
      <c r="C3169">
        <v>18</v>
      </c>
      <c r="D3169" t="s">
        <v>8069</v>
      </c>
      <c r="E3169" t="s">
        <v>8085</v>
      </c>
      <c r="F3169" t="s">
        <v>12</v>
      </c>
      <c r="G3169">
        <v>12</v>
      </c>
      <c r="H3169" s="1">
        <v>5485</v>
      </c>
      <c r="I3169">
        <v>66198</v>
      </c>
      <c r="J3169" s="1">
        <v>103</v>
      </c>
      <c r="K3169" t="s">
        <v>21</v>
      </c>
      <c r="L3169" t="s">
        <v>45</v>
      </c>
      <c r="M3169" t="s">
        <v>23</v>
      </c>
      <c r="N3169" s="1">
        <f xml:space="preserve"> ROUND((1 - _xlfn.PERCENTRANK.INC(customers[days_since_last_purchase],customers[[#This Row],[days_since_last_purchase]]))*4 +1,0)</f>
        <v>2</v>
      </c>
      <c r="O3169" s="1">
        <f>ROUND(_xlfn.PERCENTRANK.INC(customers[total_orders],customers[[#This Row],[total_orders]])*4+1,0)</f>
        <v>3</v>
      </c>
      <c r="P3169" s="1">
        <f>ROUND(_xlfn.PERCENTRANK.INC(customers[total_spend_usd],customers[[#This Row],[total_spend_usd]])*4+1,0)</f>
        <v>3</v>
      </c>
      <c r="Q3169" s="1">
        <v>233</v>
      </c>
      <c r="R3169" s="1" t="str">
        <f>_xlfn.XLOOKUP(Q3169,RFM[RFM Score],RFM[Client Segmentation])</f>
        <v>Hibernating</v>
      </c>
    </row>
    <row r="3170" spans="1:18" x14ac:dyDescent="0.3">
      <c r="A3170" t="s">
        <v>3222</v>
      </c>
      <c r="B3170" t="s">
        <v>166</v>
      </c>
      <c r="C3170">
        <v>18</v>
      </c>
      <c r="D3170" t="s">
        <v>8069</v>
      </c>
      <c r="E3170" t="s">
        <v>8084</v>
      </c>
      <c r="F3170" t="s">
        <v>12</v>
      </c>
      <c r="G3170">
        <v>38</v>
      </c>
      <c r="H3170" s="1">
        <v>8639</v>
      </c>
      <c r="I3170">
        <v>35579</v>
      </c>
      <c r="J3170" s="1">
        <v>10</v>
      </c>
      <c r="K3170" t="s">
        <v>74</v>
      </c>
      <c r="L3170" t="s">
        <v>19</v>
      </c>
      <c r="M3170" t="s">
        <v>15</v>
      </c>
      <c r="N3170" s="1">
        <f xml:space="preserve"> ROUND((1 - _xlfn.PERCENTRANK.INC(customers[days_since_last_purchase],customers[[#This Row],[days_since_last_purchase]]))*4 +1,0)</f>
        <v>4</v>
      </c>
      <c r="O3170" s="1">
        <f>ROUND(_xlfn.PERCENTRANK.INC(customers[total_orders],customers[[#This Row],[total_orders]])*4+1,0)</f>
        <v>5</v>
      </c>
      <c r="P3170" s="1">
        <f>ROUND(_xlfn.PERCENTRANK.INC(customers[total_spend_usd],customers[[#This Row],[total_spend_usd]])*4+1,0)</f>
        <v>2</v>
      </c>
      <c r="Q3170" s="1">
        <v>452</v>
      </c>
      <c r="R3170" s="1" t="str">
        <f>_xlfn.XLOOKUP(Q3170,RFM[RFM Score],RFM[Client Segmentation])</f>
        <v>Potential Loyalist</v>
      </c>
    </row>
    <row r="3171" spans="1:18" x14ac:dyDescent="0.3">
      <c r="A3171" t="s">
        <v>3223</v>
      </c>
      <c r="B3171" t="s">
        <v>68</v>
      </c>
      <c r="C3171">
        <v>48</v>
      </c>
      <c r="D3171" t="s">
        <v>8071</v>
      </c>
      <c r="E3171" t="s">
        <v>8086</v>
      </c>
      <c r="F3171" t="s">
        <v>12</v>
      </c>
      <c r="G3171">
        <v>17</v>
      </c>
      <c r="H3171" s="1">
        <v>17429</v>
      </c>
      <c r="I3171">
        <v>32211</v>
      </c>
      <c r="J3171" s="1">
        <v>73</v>
      </c>
      <c r="K3171" t="s">
        <v>25</v>
      </c>
      <c r="L3171" t="s">
        <v>14</v>
      </c>
      <c r="M3171" t="s">
        <v>23</v>
      </c>
      <c r="N3171" s="1">
        <f xml:space="preserve"> ROUND((1 - _xlfn.PERCENTRANK.INC(customers[days_since_last_purchase],customers[[#This Row],[days_since_last_purchase]]))*4 +1,0)</f>
        <v>2</v>
      </c>
      <c r="O3171" s="1">
        <f>ROUND(_xlfn.PERCENTRANK.INC(customers[total_orders],customers[[#This Row],[total_orders]])*4+1,0)</f>
        <v>3</v>
      </c>
      <c r="P3171" s="1">
        <f>ROUND(_xlfn.PERCENTRANK.INC(customers[total_spend_usd],customers[[#This Row],[total_spend_usd]])*4+1,0)</f>
        <v>2</v>
      </c>
      <c r="Q3171" s="1">
        <v>232</v>
      </c>
      <c r="R3171" s="1" t="str">
        <f>_xlfn.XLOOKUP(Q3171,RFM[RFM Score],RFM[Client Segmentation])</f>
        <v>Hibernating</v>
      </c>
    </row>
    <row r="3172" spans="1:18" x14ac:dyDescent="0.3">
      <c r="A3172" t="s">
        <v>3224</v>
      </c>
      <c r="B3172" t="s">
        <v>11</v>
      </c>
      <c r="C3172">
        <v>38</v>
      </c>
      <c r="D3172" t="s">
        <v>8068</v>
      </c>
      <c r="E3172" t="s">
        <v>8087</v>
      </c>
      <c r="F3172" t="s">
        <v>12</v>
      </c>
      <c r="G3172">
        <v>17</v>
      </c>
      <c r="H3172" s="1">
        <v>2688</v>
      </c>
      <c r="I3172">
        <v>39642</v>
      </c>
      <c r="J3172" s="1">
        <v>92</v>
      </c>
      <c r="K3172" t="s">
        <v>28</v>
      </c>
      <c r="L3172" t="s">
        <v>47</v>
      </c>
      <c r="M3172" t="s">
        <v>23</v>
      </c>
      <c r="N3172" s="1">
        <f xml:space="preserve"> ROUND((1 - _xlfn.PERCENTRANK.INC(customers[days_since_last_purchase],customers[[#This Row],[days_since_last_purchase]]))*4 +1,0)</f>
        <v>2</v>
      </c>
      <c r="O3172" s="1">
        <f>ROUND(_xlfn.PERCENTRANK.INC(customers[total_orders],customers[[#This Row],[total_orders]])*4+1,0)</f>
        <v>3</v>
      </c>
      <c r="P3172" s="1">
        <f>ROUND(_xlfn.PERCENTRANK.INC(customers[total_spend_usd],customers[[#This Row],[total_spend_usd]])*4+1,0)</f>
        <v>2</v>
      </c>
      <c r="Q3172" s="1">
        <v>232</v>
      </c>
      <c r="R3172" s="1" t="str">
        <f>_xlfn.XLOOKUP(Q3172,RFM[RFM Score],RFM[Client Segmentation])</f>
        <v>Hibernating</v>
      </c>
    </row>
    <row r="3173" spans="1:18" x14ac:dyDescent="0.3">
      <c r="A3173" t="s">
        <v>3225</v>
      </c>
      <c r="B3173" t="s">
        <v>11</v>
      </c>
      <c r="C3173">
        <v>48</v>
      </c>
      <c r="D3173" t="s">
        <v>8071</v>
      </c>
      <c r="E3173" t="s">
        <v>8084</v>
      </c>
      <c r="F3173" t="s">
        <v>12</v>
      </c>
      <c r="G3173">
        <v>12</v>
      </c>
      <c r="H3173" s="1">
        <v>5872</v>
      </c>
      <c r="I3173">
        <v>61866</v>
      </c>
      <c r="J3173" s="1">
        <v>72</v>
      </c>
      <c r="K3173" t="s">
        <v>37</v>
      </c>
      <c r="L3173" t="s">
        <v>34</v>
      </c>
      <c r="M3173" t="s">
        <v>23</v>
      </c>
      <c r="N3173" s="1">
        <f xml:space="preserve"> ROUND((1 - _xlfn.PERCENTRANK.INC(customers[days_since_last_purchase],customers[[#This Row],[days_since_last_purchase]]))*4 +1,0)</f>
        <v>2</v>
      </c>
      <c r="O3173" s="1">
        <f>ROUND(_xlfn.PERCENTRANK.INC(customers[total_orders],customers[[#This Row],[total_orders]])*4+1,0)</f>
        <v>3</v>
      </c>
      <c r="P3173" s="1">
        <f>ROUND(_xlfn.PERCENTRANK.INC(customers[total_spend_usd],customers[[#This Row],[total_spend_usd]])*4+1,0)</f>
        <v>3</v>
      </c>
      <c r="Q3173" s="1">
        <v>233</v>
      </c>
      <c r="R3173" s="1" t="str">
        <f>_xlfn.XLOOKUP(Q3173,RFM[RFM Score],RFM[Client Segmentation])</f>
        <v>Hibernating</v>
      </c>
    </row>
    <row r="3174" spans="1:18" x14ac:dyDescent="0.3">
      <c r="A3174" t="s">
        <v>3226</v>
      </c>
      <c r="B3174" t="s">
        <v>88</v>
      </c>
      <c r="C3174">
        <v>32</v>
      </c>
      <c r="D3174" t="s">
        <v>8070</v>
      </c>
      <c r="E3174" t="s">
        <v>8084</v>
      </c>
      <c r="F3174" t="s">
        <v>12</v>
      </c>
      <c r="G3174">
        <v>7</v>
      </c>
      <c r="H3174" s="1">
        <v>7333</v>
      </c>
      <c r="I3174">
        <v>56831</v>
      </c>
      <c r="J3174" s="1">
        <v>87</v>
      </c>
      <c r="K3174" t="s">
        <v>28</v>
      </c>
      <c r="L3174" t="s">
        <v>19</v>
      </c>
      <c r="M3174" t="s">
        <v>15</v>
      </c>
      <c r="N3174" s="1">
        <f xml:space="preserve"> ROUND((1 - _xlfn.PERCENTRANK.INC(customers[days_since_last_purchase],customers[[#This Row],[days_since_last_purchase]]))*4 +1,0)</f>
        <v>2</v>
      </c>
      <c r="O3174" s="1">
        <f>ROUND(_xlfn.PERCENTRANK.INC(customers[total_orders],customers[[#This Row],[total_orders]])*4+1,0)</f>
        <v>2</v>
      </c>
      <c r="P3174" s="1">
        <f>ROUND(_xlfn.PERCENTRANK.INC(customers[total_spend_usd],customers[[#This Row],[total_spend_usd]])*4+1,0)</f>
        <v>3</v>
      </c>
      <c r="Q3174" s="1">
        <v>223</v>
      </c>
      <c r="R3174" s="1" t="str">
        <f>_xlfn.XLOOKUP(Q3174,RFM[RFM Score],RFM[Client Segmentation])</f>
        <v>Hibernating</v>
      </c>
    </row>
    <row r="3175" spans="1:18" x14ac:dyDescent="0.3">
      <c r="A3175" t="s">
        <v>3227</v>
      </c>
      <c r="B3175" t="s">
        <v>51</v>
      </c>
      <c r="C3175">
        <v>39</v>
      </c>
      <c r="D3175" t="s">
        <v>8068</v>
      </c>
      <c r="E3175" t="s">
        <v>8084</v>
      </c>
      <c r="F3175" t="s">
        <v>17</v>
      </c>
      <c r="G3175">
        <v>13</v>
      </c>
      <c r="H3175" s="1">
        <v>3984</v>
      </c>
      <c r="I3175">
        <v>55781</v>
      </c>
      <c r="J3175" s="1">
        <v>20</v>
      </c>
      <c r="K3175" t="s">
        <v>52</v>
      </c>
      <c r="L3175" t="s">
        <v>45</v>
      </c>
      <c r="M3175" t="s">
        <v>15</v>
      </c>
      <c r="N3175" s="1">
        <f xml:space="preserve"> ROUND((1 - _xlfn.PERCENTRANK.INC(customers[days_since_last_purchase],customers[[#This Row],[days_since_last_purchase]]))*4 +1,0)</f>
        <v>4</v>
      </c>
      <c r="O3175" s="1">
        <f>ROUND(_xlfn.PERCENTRANK.INC(customers[total_orders],customers[[#This Row],[total_orders]])*4+1,0)</f>
        <v>3</v>
      </c>
      <c r="P3175" s="1">
        <f>ROUND(_xlfn.PERCENTRANK.INC(customers[total_spend_usd],customers[[#This Row],[total_spend_usd]])*4+1,0)</f>
        <v>3</v>
      </c>
      <c r="Q3175" s="1">
        <v>433</v>
      </c>
      <c r="R3175" s="1" t="str">
        <f>_xlfn.XLOOKUP(Q3175,RFM[RFM Score],RFM[Client Segmentation])</f>
        <v>Potential Loyalist</v>
      </c>
    </row>
    <row r="3176" spans="1:18" x14ac:dyDescent="0.3">
      <c r="A3176" t="s">
        <v>3228</v>
      </c>
      <c r="B3176" t="s">
        <v>11</v>
      </c>
      <c r="C3176">
        <v>31</v>
      </c>
      <c r="D3176" t="s">
        <v>8070</v>
      </c>
      <c r="E3176" t="s">
        <v>8084</v>
      </c>
      <c r="F3176" t="s">
        <v>12</v>
      </c>
      <c r="G3176">
        <v>19</v>
      </c>
      <c r="H3176" s="1">
        <v>9335</v>
      </c>
      <c r="I3176">
        <v>189095</v>
      </c>
      <c r="J3176" s="1">
        <v>33</v>
      </c>
      <c r="K3176" t="s">
        <v>55</v>
      </c>
      <c r="L3176" t="s">
        <v>14</v>
      </c>
      <c r="M3176" t="s">
        <v>23</v>
      </c>
      <c r="N3176" s="1">
        <f xml:space="preserve"> ROUND((1 - _xlfn.PERCENTRANK.INC(customers[days_since_last_purchase],customers[[#This Row],[days_since_last_purchase]]))*4 +1,0)</f>
        <v>3</v>
      </c>
      <c r="O3176" s="1">
        <f>ROUND(_xlfn.PERCENTRANK.INC(customers[total_orders],customers[[#This Row],[total_orders]])*4+1,0)</f>
        <v>4</v>
      </c>
      <c r="P3176" s="1">
        <f>ROUND(_xlfn.PERCENTRANK.INC(customers[total_spend_usd],customers[[#This Row],[total_spend_usd]])*4+1,0)</f>
        <v>4</v>
      </c>
      <c r="Q3176" s="1">
        <v>344</v>
      </c>
      <c r="R3176" s="1" t="str">
        <f>_xlfn.XLOOKUP(Q3176,RFM[RFM Score],RFM[Client Segmentation])</f>
        <v>Loyal Customer</v>
      </c>
    </row>
    <row r="3177" spans="1:18" x14ac:dyDescent="0.3">
      <c r="A3177" t="s">
        <v>3229</v>
      </c>
      <c r="B3177" t="s">
        <v>68</v>
      </c>
      <c r="C3177">
        <v>29</v>
      </c>
      <c r="D3177" t="s">
        <v>8070</v>
      </c>
      <c r="E3177" t="s">
        <v>8084</v>
      </c>
      <c r="F3177" t="s">
        <v>17</v>
      </c>
      <c r="G3177">
        <v>18</v>
      </c>
      <c r="H3177" s="1">
        <v>31346</v>
      </c>
      <c r="I3177">
        <v>486367</v>
      </c>
      <c r="J3177" s="1">
        <v>1</v>
      </c>
      <c r="K3177" t="s">
        <v>21</v>
      </c>
      <c r="L3177" t="s">
        <v>19</v>
      </c>
      <c r="M3177" t="s">
        <v>23</v>
      </c>
      <c r="N3177" s="1">
        <f xml:space="preserve"> ROUND((1 - _xlfn.PERCENTRANK.INC(customers[days_since_last_purchase],customers[[#This Row],[days_since_last_purchase]]))*4 +1,0)</f>
        <v>5</v>
      </c>
      <c r="O3177" s="1">
        <f>ROUND(_xlfn.PERCENTRANK.INC(customers[total_orders],customers[[#This Row],[total_orders]])*4+1,0)</f>
        <v>4</v>
      </c>
      <c r="P3177" s="1">
        <f>ROUND(_xlfn.PERCENTRANK.INC(customers[total_spend_usd],customers[[#This Row],[total_spend_usd]])*4+1,0)</f>
        <v>5</v>
      </c>
      <c r="Q3177" s="1">
        <v>545</v>
      </c>
      <c r="R3177" s="1" t="str">
        <f>_xlfn.XLOOKUP(Q3177,RFM[RFM Score],RFM[Client Segmentation])</f>
        <v>Champion</v>
      </c>
    </row>
    <row r="3178" spans="1:18" x14ac:dyDescent="0.3">
      <c r="A3178" t="s">
        <v>3230</v>
      </c>
      <c r="B3178" t="s">
        <v>27</v>
      </c>
      <c r="C3178">
        <v>61</v>
      </c>
      <c r="D3178" t="s">
        <v>8072</v>
      </c>
      <c r="E3178" t="s">
        <v>8084</v>
      </c>
      <c r="F3178" t="s">
        <v>12</v>
      </c>
      <c r="G3178">
        <v>1</v>
      </c>
      <c r="H3178" s="1">
        <v>22314</v>
      </c>
      <c r="I3178">
        <v>25365</v>
      </c>
      <c r="J3178" s="1">
        <v>169</v>
      </c>
      <c r="K3178" t="s">
        <v>44</v>
      </c>
      <c r="L3178" t="s">
        <v>47</v>
      </c>
      <c r="M3178" t="s">
        <v>23</v>
      </c>
      <c r="N3178" s="1">
        <f xml:space="preserve"> ROUND((1 - _xlfn.PERCENTRANK.INC(customers[days_since_last_purchase],customers[[#This Row],[days_since_last_purchase]]))*4 +1,0)</f>
        <v>1</v>
      </c>
      <c r="O3178" s="1">
        <f>ROUND(_xlfn.PERCENTRANK.INC(customers[total_orders],customers[[#This Row],[total_orders]])*4+1,0)</f>
        <v>1</v>
      </c>
      <c r="P3178" s="1">
        <f>ROUND(_xlfn.PERCENTRANK.INC(customers[total_spend_usd],customers[[#This Row],[total_spend_usd]])*4+1,0)</f>
        <v>2</v>
      </c>
      <c r="Q3178" s="1">
        <v>112</v>
      </c>
      <c r="R3178" s="1" t="str">
        <f>_xlfn.XLOOKUP(Q3178,RFM[RFM Score],RFM[Client Segmentation])</f>
        <v>Lost</v>
      </c>
    </row>
    <row r="3179" spans="1:18" x14ac:dyDescent="0.3">
      <c r="A3179" t="s">
        <v>3231</v>
      </c>
      <c r="B3179" t="s">
        <v>11</v>
      </c>
      <c r="C3179">
        <v>33</v>
      </c>
      <c r="D3179" t="s">
        <v>8070</v>
      </c>
      <c r="E3179" t="s">
        <v>8085</v>
      </c>
      <c r="F3179" t="s">
        <v>12</v>
      </c>
      <c r="G3179">
        <v>4</v>
      </c>
      <c r="H3179" s="1">
        <v>5545</v>
      </c>
      <c r="I3179">
        <v>20834</v>
      </c>
      <c r="J3179" s="1">
        <v>8</v>
      </c>
      <c r="K3179" t="s">
        <v>44</v>
      </c>
      <c r="L3179" t="s">
        <v>45</v>
      </c>
      <c r="M3179" t="s">
        <v>15</v>
      </c>
      <c r="N3179" s="1">
        <f xml:space="preserve"> ROUND((1 - _xlfn.PERCENTRANK.INC(customers[days_since_last_purchase],customers[[#This Row],[days_since_last_purchase]]))*4 +1,0)</f>
        <v>4</v>
      </c>
      <c r="O3179" s="1">
        <f>ROUND(_xlfn.PERCENTRANK.INC(customers[total_orders],customers[[#This Row],[total_orders]])*4+1,0)</f>
        <v>2</v>
      </c>
      <c r="P3179" s="1">
        <f>ROUND(_xlfn.PERCENTRANK.INC(customers[total_spend_usd],customers[[#This Row],[total_spend_usd]])*4+1,0)</f>
        <v>2</v>
      </c>
      <c r="Q3179" s="1">
        <v>422</v>
      </c>
      <c r="R3179" s="1" t="str">
        <f>_xlfn.XLOOKUP(Q3179,RFM[RFM Score],RFM[Client Segmentation])</f>
        <v>New Customer</v>
      </c>
    </row>
    <row r="3180" spans="1:18" x14ac:dyDescent="0.3">
      <c r="A3180" t="s">
        <v>3232</v>
      </c>
      <c r="B3180" t="s">
        <v>96</v>
      </c>
      <c r="C3180">
        <v>32</v>
      </c>
      <c r="D3180" t="s">
        <v>8070</v>
      </c>
      <c r="E3180" t="s">
        <v>8087</v>
      </c>
      <c r="F3180" t="s">
        <v>17</v>
      </c>
      <c r="G3180">
        <v>20</v>
      </c>
      <c r="H3180" s="1">
        <v>10682</v>
      </c>
      <c r="I3180">
        <v>224404</v>
      </c>
      <c r="J3180" s="1">
        <v>87</v>
      </c>
      <c r="K3180" t="s">
        <v>25</v>
      </c>
      <c r="L3180" t="s">
        <v>19</v>
      </c>
      <c r="M3180" t="s">
        <v>15</v>
      </c>
      <c r="N3180" s="1">
        <f xml:space="preserve"> ROUND((1 - _xlfn.PERCENTRANK.INC(customers[days_since_last_purchase],customers[[#This Row],[days_since_last_purchase]]))*4 +1,0)</f>
        <v>2</v>
      </c>
      <c r="O3180" s="1">
        <f>ROUND(_xlfn.PERCENTRANK.INC(customers[total_orders],customers[[#This Row],[total_orders]])*4+1,0)</f>
        <v>4</v>
      </c>
      <c r="P3180" s="1">
        <f>ROUND(_xlfn.PERCENTRANK.INC(customers[total_spend_usd],customers[[#This Row],[total_spend_usd]])*4+1,0)</f>
        <v>4</v>
      </c>
      <c r="Q3180" s="1">
        <v>244</v>
      </c>
      <c r="R3180" s="1" t="str">
        <f>_xlfn.XLOOKUP(Q3180,RFM[RFM Score],RFM[Client Segmentation])</f>
        <v>At Risk</v>
      </c>
    </row>
    <row r="3181" spans="1:18" x14ac:dyDescent="0.3">
      <c r="A3181" t="s">
        <v>3233</v>
      </c>
      <c r="B3181" t="s">
        <v>96</v>
      </c>
      <c r="C3181">
        <v>31</v>
      </c>
      <c r="D3181" t="s">
        <v>8070</v>
      </c>
      <c r="E3181" t="s">
        <v>8084</v>
      </c>
      <c r="F3181" t="s">
        <v>17</v>
      </c>
      <c r="G3181">
        <v>51</v>
      </c>
      <c r="H3181" s="1">
        <v>6779</v>
      </c>
      <c r="I3181">
        <v>298044</v>
      </c>
      <c r="J3181" s="1">
        <v>31</v>
      </c>
      <c r="K3181" t="s">
        <v>28</v>
      </c>
      <c r="L3181" t="s">
        <v>34</v>
      </c>
      <c r="M3181" t="s">
        <v>23</v>
      </c>
      <c r="N3181" s="1">
        <f xml:space="preserve"> ROUND((1 - _xlfn.PERCENTRANK.INC(customers[days_since_last_purchase],customers[[#This Row],[days_since_last_purchase]]))*4 +1,0)</f>
        <v>3</v>
      </c>
      <c r="O3181" s="1">
        <f>ROUND(_xlfn.PERCENTRANK.INC(customers[total_orders],customers[[#This Row],[total_orders]])*4+1,0)</f>
        <v>5</v>
      </c>
      <c r="P3181" s="1">
        <f>ROUND(_xlfn.PERCENTRANK.INC(customers[total_spend_usd],customers[[#This Row],[total_spend_usd]])*4+1,0)</f>
        <v>4</v>
      </c>
      <c r="Q3181" s="1">
        <v>354</v>
      </c>
      <c r="R3181" s="1" t="str">
        <f>_xlfn.XLOOKUP(Q3181,RFM[RFM Score],RFM[Client Segmentation])</f>
        <v>Loyal Customer</v>
      </c>
    </row>
    <row r="3182" spans="1:18" x14ac:dyDescent="0.3">
      <c r="A3182" t="s">
        <v>3234</v>
      </c>
      <c r="B3182" t="s">
        <v>11</v>
      </c>
      <c r="C3182">
        <v>23</v>
      </c>
      <c r="D3182" t="s">
        <v>8069</v>
      </c>
      <c r="E3182" t="s">
        <v>8084</v>
      </c>
      <c r="F3182" t="s">
        <v>12</v>
      </c>
      <c r="G3182">
        <v>32</v>
      </c>
      <c r="H3182" s="1">
        <v>5376</v>
      </c>
      <c r="I3182">
        <v>180959</v>
      </c>
      <c r="J3182" s="1">
        <v>54</v>
      </c>
      <c r="K3182" t="s">
        <v>25</v>
      </c>
      <c r="L3182" t="s">
        <v>19</v>
      </c>
      <c r="M3182" t="s">
        <v>23</v>
      </c>
      <c r="N3182" s="1">
        <f xml:space="preserve"> ROUND((1 - _xlfn.PERCENTRANK.INC(customers[days_since_last_purchase],customers[[#This Row],[days_since_last_purchase]]))*4 +1,0)</f>
        <v>3</v>
      </c>
      <c r="O3182" s="1">
        <f>ROUND(_xlfn.PERCENTRANK.INC(customers[total_orders],customers[[#This Row],[total_orders]])*4+1,0)</f>
        <v>4</v>
      </c>
      <c r="P3182" s="1">
        <f>ROUND(_xlfn.PERCENTRANK.INC(customers[total_spend_usd],customers[[#This Row],[total_spend_usd]])*4+1,0)</f>
        <v>4</v>
      </c>
      <c r="Q3182" s="1">
        <v>344</v>
      </c>
      <c r="R3182" s="1" t="str">
        <f>_xlfn.XLOOKUP(Q3182,RFM[RFM Score],RFM[Client Segmentation])</f>
        <v>Loyal Customer</v>
      </c>
    </row>
    <row r="3183" spans="1:18" x14ac:dyDescent="0.3">
      <c r="A3183" t="s">
        <v>3235</v>
      </c>
      <c r="B3183" t="s">
        <v>11</v>
      </c>
      <c r="C3183">
        <v>37</v>
      </c>
      <c r="D3183" t="s">
        <v>8068</v>
      </c>
      <c r="E3183" t="s">
        <v>8084</v>
      </c>
      <c r="F3183" t="s">
        <v>17</v>
      </c>
      <c r="G3183">
        <v>1</v>
      </c>
      <c r="H3183" s="1">
        <v>8549</v>
      </c>
      <c r="I3183">
        <v>8591</v>
      </c>
      <c r="J3183" s="1">
        <v>103</v>
      </c>
      <c r="K3183" t="s">
        <v>28</v>
      </c>
      <c r="L3183" t="s">
        <v>22</v>
      </c>
      <c r="M3183" t="s">
        <v>15</v>
      </c>
      <c r="N3183" s="1">
        <f xml:space="preserve"> ROUND((1 - _xlfn.PERCENTRANK.INC(customers[days_since_last_purchase],customers[[#This Row],[days_since_last_purchase]]))*4 +1,0)</f>
        <v>2</v>
      </c>
      <c r="O3183" s="1">
        <f>ROUND(_xlfn.PERCENTRANK.INC(customers[total_orders],customers[[#This Row],[total_orders]])*4+1,0)</f>
        <v>1</v>
      </c>
      <c r="P3183" s="1">
        <f>ROUND(_xlfn.PERCENTRANK.INC(customers[total_spend_usd],customers[[#This Row],[total_spend_usd]])*4+1,0)</f>
        <v>1</v>
      </c>
      <c r="Q3183" s="1">
        <v>211</v>
      </c>
      <c r="R3183" s="1" t="str">
        <f>_xlfn.XLOOKUP(Q3183,RFM[RFM Score],RFM[Client Segmentation])</f>
        <v>Hibernating</v>
      </c>
    </row>
    <row r="3184" spans="1:18" x14ac:dyDescent="0.3">
      <c r="A3184" t="s">
        <v>3236</v>
      </c>
      <c r="B3184" t="s">
        <v>11</v>
      </c>
      <c r="C3184">
        <v>24</v>
      </c>
      <c r="D3184" t="s">
        <v>8069</v>
      </c>
      <c r="E3184" t="s">
        <v>8084</v>
      </c>
      <c r="F3184" t="s">
        <v>17</v>
      </c>
      <c r="G3184">
        <v>23</v>
      </c>
      <c r="H3184" s="1">
        <v>3367</v>
      </c>
      <c r="I3184">
        <v>7715</v>
      </c>
      <c r="J3184" s="1">
        <v>182</v>
      </c>
      <c r="K3184" t="s">
        <v>28</v>
      </c>
      <c r="L3184" t="s">
        <v>34</v>
      </c>
      <c r="M3184" t="s">
        <v>15</v>
      </c>
      <c r="N3184" s="1">
        <f xml:space="preserve"> ROUND((1 - _xlfn.PERCENTRANK.INC(customers[days_since_last_purchase],customers[[#This Row],[days_since_last_purchase]]))*4 +1,0)</f>
        <v>1</v>
      </c>
      <c r="O3184" s="1">
        <f>ROUND(_xlfn.PERCENTRANK.INC(customers[total_orders],customers[[#This Row],[total_orders]])*4+1,0)</f>
        <v>4</v>
      </c>
      <c r="P3184" s="1">
        <f>ROUND(_xlfn.PERCENTRANK.INC(customers[total_spend_usd],customers[[#This Row],[total_spend_usd]])*4+1,0)</f>
        <v>1</v>
      </c>
      <c r="Q3184" s="1">
        <v>141</v>
      </c>
      <c r="R3184" s="1" t="str">
        <f>_xlfn.XLOOKUP(Q3184,RFM[RFM Score],RFM[Client Segmentation])</f>
        <v>Lost</v>
      </c>
    </row>
    <row r="3185" spans="1:18" x14ac:dyDescent="0.3">
      <c r="A3185" t="s">
        <v>3237</v>
      </c>
      <c r="B3185" t="s">
        <v>11</v>
      </c>
      <c r="C3185">
        <v>41</v>
      </c>
      <c r="D3185" t="s">
        <v>8068</v>
      </c>
      <c r="E3185" t="s">
        <v>8087</v>
      </c>
      <c r="F3185" t="s">
        <v>17</v>
      </c>
      <c r="G3185">
        <v>4</v>
      </c>
      <c r="H3185" s="1">
        <v>185</v>
      </c>
      <c r="I3185">
        <v>8091</v>
      </c>
      <c r="J3185" s="1">
        <v>44</v>
      </c>
      <c r="K3185" t="s">
        <v>44</v>
      </c>
      <c r="L3185" t="s">
        <v>45</v>
      </c>
      <c r="M3185" t="s">
        <v>15</v>
      </c>
      <c r="N3185" s="1">
        <f xml:space="preserve"> ROUND((1 - _xlfn.PERCENTRANK.INC(customers[days_since_last_purchase],customers[[#This Row],[days_since_last_purchase]]))*4 +1,0)</f>
        <v>3</v>
      </c>
      <c r="O3185" s="1">
        <f>ROUND(_xlfn.PERCENTRANK.INC(customers[total_orders],customers[[#This Row],[total_orders]])*4+1,0)</f>
        <v>2</v>
      </c>
      <c r="P3185" s="1">
        <f>ROUND(_xlfn.PERCENTRANK.INC(customers[total_spend_usd],customers[[#This Row],[total_spend_usd]])*4+1,0)</f>
        <v>1</v>
      </c>
      <c r="Q3185" s="1">
        <v>321</v>
      </c>
      <c r="R3185" s="1" t="str">
        <f>_xlfn.XLOOKUP(Q3185,RFM[RFM Score],RFM[Client Segmentation])</f>
        <v>About To Sleep</v>
      </c>
    </row>
    <row r="3186" spans="1:18" x14ac:dyDescent="0.3">
      <c r="A3186" t="s">
        <v>3238</v>
      </c>
      <c r="B3186" t="s">
        <v>107</v>
      </c>
      <c r="C3186">
        <v>65</v>
      </c>
      <c r="D3186" t="s">
        <v>8073</v>
      </c>
      <c r="E3186" t="s">
        <v>8084</v>
      </c>
      <c r="F3186" t="s">
        <v>17</v>
      </c>
      <c r="G3186">
        <v>24</v>
      </c>
      <c r="H3186" s="1">
        <v>4198</v>
      </c>
      <c r="I3186">
        <v>92712</v>
      </c>
      <c r="J3186" s="1">
        <v>13</v>
      </c>
      <c r="K3186" t="s">
        <v>28</v>
      </c>
      <c r="L3186" t="s">
        <v>34</v>
      </c>
      <c r="M3186" t="s">
        <v>23</v>
      </c>
      <c r="N3186" s="1">
        <f xml:space="preserve"> ROUND((1 - _xlfn.PERCENTRANK.INC(customers[days_since_last_purchase],customers[[#This Row],[days_since_last_purchase]]))*4 +1,0)</f>
        <v>4</v>
      </c>
      <c r="O3186" s="1">
        <f>ROUND(_xlfn.PERCENTRANK.INC(customers[total_orders],customers[[#This Row],[total_orders]])*4+1,0)</f>
        <v>4</v>
      </c>
      <c r="P3186" s="1">
        <f>ROUND(_xlfn.PERCENTRANK.INC(customers[total_spend_usd],customers[[#This Row],[total_spend_usd]])*4+1,0)</f>
        <v>3</v>
      </c>
      <c r="Q3186" s="1">
        <v>443</v>
      </c>
      <c r="R3186" s="1" t="str">
        <f>_xlfn.XLOOKUP(Q3186,RFM[RFM Score],RFM[Client Segmentation])</f>
        <v>Need Attention</v>
      </c>
    </row>
    <row r="3187" spans="1:18" x14ac:dyDescent="0.3">
      <c r="A3187" t="s">
        <v>3239</v>
      </c>
      <c r="B3187" t="s">
        <v>43</v>
      </c>
      <c r="C3187">
        <v>41</v>
      </c>
      <c r="D3187" t="s">
        <v>8068</v>
      </c>
      <c r="E3187" t="s">
        <v>8087</v>
      </c>
      <c r="F3187" t="s">
        <v>17</v>
      </c>
      <c r="G3187">
        <v>29</v>
      </c>
      <c r="H3187" s="1">
        <v>10077</v>
      </c>
      <c r="I3187">
        <v>271847</v>
      </c>
      <c r="J3187" s="1">
        <v>3</v>
      </c>
      <c r="K3187" t="s">
        <v>25</v>
      </c>
      <c r="L3187" t="s">
        <v>19</v>
      </c>
      <c r="M3187" t="s">
        <v>15</v>
      </c>
      <c r="N3187" s="1">
        <f xml:space="preserve"> ROUND((1 - _xlfn.PERCENTRANK.INC(customers[days_since_last_purchase],customers[[#This Row],[days_since_last_purchase]]))*4 +1,0)</f>
        <v>5</v>
      </c>
      <c r="O3187" s="1">
        <f>ROUND(_xlfn.PERCENTRANK.INC(customers[total_orders],customers[[#This Row],[total_orders]])*4+1,0)</f>
        <v>4</v>
      </c>
      <c r="P3187" s="1">
        <f>ROUND(_xlfn.PERCENTRANK.INC(customers[total_spend_usd],customers[[#This Row],[total_spend_usd]])*4+1,0)</f>
        <v>4</v>
      </c>
      <c r="Q3187" s="1">
        <v>544</v>
      </c>
      <c r="R3187" s="1" t="str">
        <f>_xlfn.XLOOKUP(Q3187,RFM[RFM Score],RFM[Client Segmentation])</f>
        <v>Champion</v>
      </c>
    </row>
    <row r="3188" spans="1:18" x14ac:dyDescent="0.3">
      <c r="A3188" t="s">
        <v>3240</v>
      </c>
      <c r="B3188" t="s">
        <v>11</v>
      </c>
      <c r="C3188">
        <v>36</v>
      </c>
      <c r="D3188" t="s">
        <v>8068</v>
      </c>
      <c r="E3188" t="s">
        <v>8087</v>
      </c>
      <c r="F3188" t="s">
        <v>17</v>
      </c>
      <c r="G3188">
        <v>17</v>
      </c>
      <c r="H3188" s="1">
        <v>343</v>
      </c>
      <c r="I3188">
        <v>58184</v>
      </c>
      <c r="J3188" s="1">
        <v>54</v>
      </c>
      <c r="K3188" t="s">
        <v>28</v>
      </c>
      <c r="L3188" t="s">
        <v>45</v>
      </c>
      <c r="M3188" t="s">
        <v>23</v>
      </c>
      <c r="N3188" s="1">
        <f xml:space="preserve"> ROUND((1 - _xlfn.PERCENTRANK.INC(customers[days_since_last_purchase],customers[[#This Row],[days_since_last_purchase]]))*4 +1,0)</f>
        <v>3</v>
      </c>
      <c r="O3188" s="1">
        <f>ROUND(_xlfn.PERCENTRANK.INC(customers[total_orders],customers[[#This Row],[total_orders]])*4+1,0)</f>
        <v>3</v>
      </c>
      <c r="P3188" s="1">
        <f>ROUND(_xlfn.PERCENTRANK.INC(customers[total_spend_usd],customers[[#This Row],[total_spend_usd]])*4+1,0)</f>
        <v>3</v>
      </c>
      <c r="Q3188" s="1">
        <v>333</v>
      </c>
      <c r="R3188" s="1" t="str">
        <f>_xlfn.XLOOKUP(Q3188,RFM[RFM Score],RFM[Client Segmentation])</f>
        <v>Potential Loyalist</v>
      </c>
    </row>
    <row r="3189" spans="1:18" x14ac:dyDescent="0.3">
      <c r="A3189" t="s">
        <v>3241</v>
      </c>
      <c r="B3189" t="s">
        <v>11</v>
      </c>
      <c r="C3189">
        <v>18</v>
      </c>
      <c r="D3189" t="s">
        <v>8069</v>
      </c>
      <c r="E3189" t="s">
        <v>8084</v>
      </c>
      <c r="F3189" t="s">
        <v>12</v>
      </c>
      <c r="G3189">
        <v>15</v>
      </c>
      <c r="H3189" s="1">
        <v>5838</v>
      </c>
      <c r="I3189">
        <v>97856</v>
      </c>
      <c r="J3189" s="1">
        <v>1</v>
      </c>
      <c r="K3189" t="s">
        <v>18</v>
      </c>
      <c r="L3189" t="s">
        <v>14</v>
      </c>
      <c r="M3189" t="s">
        <v>15</v>
      </c>
      <c r="N3189" s="1">
        <f xml:space="preserve"> ROUND((1 - _xlfn.PERCENTRANK.INC(customers[days_since_last_purchase],customers[[#This Row],[days_since_last_purchase]]))*4 +1,0)</f>
        <v>5</v>
      </c>
      <c r="O3189" s="1">
        <f>ROUND(_xlfn.PERCENTRANK.INC(customers[total_orders],customers[[#This Row],[total_orders]])*4+1,0)</f>
        <v>3</v>
      </c>
      <c r="P3189" s="1">
        <f>ROUND(_xlfn.PERCENTRANK.INC(customers[total_spend_usd],customers[[#This Row],[total_spend_usd]])*4+1,0)</f>
        <v>3</v>
      </c>
      <c r="Q3189" s="1">
        <v>533</v>
      </c>
      <c r="R3189" s="1" t="str">
        <f>_xlfn.XLOOKUP(Q3189,RFM[RFM Score],RFM[Client Segmentation])</f>
        <v>Potential Loyalist</v>
      </c>
    </row>
    <row r="3190" spans="1:18" x14ac:dyDescent="0.3">
      <c r="A3190" t="s">
        <v>3242</v>
      </c>
      <c r="B3190" t="s">
        <v>11</v>
      </c>
      <c r="C3190">
        <v>40</v>
      </c>
      <c r="D3190" t="s">
        <v>8068</v>
      </c>
      <c r="E3190" t="s">
        <v>8084</v>
      </c>
      <c r="F3190" t="s">
        <v>17</v>
      </c>
      <c r="G3190">
        <v>1</v>
      </c>
      <c r="H3190" s="1">
        <v>13114</v>
      </c>
      <c r="I3190">
        <v>11545</v>
      </c>
      <c r="J3190" s="1">
        <v>1</v>
      </c>
      <c r="K3190" t="s">
        <v>28</v>
      </c>
      <c r="L3190" t="s">
        <v>19</v>
      </c>
      <c r="M3190" t="s">
        <v>23</v>
      </c>
      <c r="N3190" s="1">
        <f xml:space="preserve"> ROUND((1 - _xlfn.PERCENTRANK.INC(customers[days_since_last_purchase],customers[[#This Row],[days_since_last_purchase]]))*4 +1,0)</f>
        <v>5</v>
      </c>
      <c r="O3190" s="1">
        <f>ROUND(_xlfn.PERCENTRANK.INC(customers[total_orders],customers[[#This Row],[total_orders]])*4+1,0)</f>
        <v>1</v>
      </c>
      <c r="P3190" s="1">
        <f>ROUND(_xlfn.PERCENTRANK.INC(customers[total_spend_usd],customers[[#This Row],[total_spend_usd]])*4+1,0)</f>
        <v>2</v>
      </c>
      <c r="Q3190" s="1">
        <v>512</v>
      </c>
      <c r="R3190" s="1" t="str">
        <f>_xlfn.XLOOKUP(Q3190,RFM[RFM Score],RFM[Client Segmentation])</f>
        <v>New Customer</v>
      </c>
    </row>
    <row r="3191" spans="1:18" x14ac:dyDescent="0.3">
      <c r="A3191" t="s">
        <v>3243</v>
      </c>
      <c r="B3191" t="s">
        <v>51</v>
      </c>
      <c r="C3191">
        <v>51</v>
      </c>
      <c r="D3191" t="s">
        <v>8071</v>
      </c>
      <c r="E3191" t="s">
        <v>8084</v>
      </c>
      <c r="F3191" t="s">
        <v>12</v>
      </c>
      <c r="G3191">
        <v>12</v>
      </c>
      <c r="H3191" s="1">
        <v>1100</v>
      </c>
      <c r="I3191">
        <v>124766</v>
      </c>
      <c r="J3191" s="1">
        <v>13</v>
      </c>
      <c r="K3191" t="s">
        <v>52</v>
      </c>
      <c r="L3191" t="s">
        <v>47</v>
      </c>
      <c r="M3191" t="s">
        <v>23</v>
      </c>
      <c r="N3191" s="1">
        <f xml:space="preserve"> ROUND((1 - _xlfn.PERCENTRANK.INC(customers[days_since_last_purchase],customers[[#This Row],[days_since_last_purchase]]))*4 +1,0)</f>
        <v>4</v>
      </c>
      <c r="O3191" s="1">
        <f>ROUND(_xlfn.PERCENTRANK.INC(customers[total_orders],customers[[#This Row],[total_orders]])*4+1,0)</f>
        <v>3</v>
      </c>
      <c r="P3191" s="1">
        <f>ROUND(_xlfn.PERCENTRANK.INC(customers[total_spend_usd],customers[[#This Row],[total_spend_usd]])*4+1,0)</f>
        <v>4</v>
      </c>
      <c r="Q3191" s="1">
        <v>434</v>
      </c>
      <c r="R3191" s="1" t="str">
        <f>_xlfn.XLOOKUP(Q3191,RFM[RFM Score],RFM[Client Segmentation])</f>
        <v>Need Attention</v>
      </c>
    </row>
    <row r="3192" spans="1:18" x14ac:dyDescent="0.3">
      <c r="A3192" t="s">
        <v>3244</v>
      </c>
      <c r="B3192" t="s">
        <v>51</v>
      </c>
      <c r="C3192">
        <v>46</v>
      </c>
      <c r="D3192" t="s">
        <v>8071</v>
      </c>
      <c r="E3192" t="s">
        <v>8084</v>
      </c>
      <c r="F3192" t="s">
        <v>12</v>
      </c>
      <c r="G3192">
        <v>6</v>
      </c>
      <c r="H3192" s="1">
        <v>10941</v>
      </c>
      <c r="I3192">
        <v>68535</v>
      </c>
      <c r="J3192" s="1">
        <v>7</v>
      </c>
      <c r="K3192" t="s">
        <v>28</v>
      </c>
      <c r="L3192" t="s">
        <v>14</v>
      </c>
      <c r="M3192" t="s">
        <v>15</v>
      </c>
      <c r="N3192" s="1">
        <f xml:space="preserve"> ROUND((1 - _xlfn.PERCENTRANK.INC(customers[days_since_last_purchase],customers[[#This Row],[days_since_last_purchase]]))*4 +1,0)</f>
        <v>5</v>
      </c>
      <c r="O3192" s="1">
        <f>ROUND(_xlfn.PERCENTRANK.INC(customers[total_orders],customers[[#This Row],[total_orders]])*4+1,0)</f>
        <v>2</v>
      </c>
      <c r="P3192" s="1">
        <f>ROUND(_xlfn.PERCENTRANK.INC(customers[total_spend_usd],customers[[#This Row],[total_spend_usd]])*4+1,0)</f>
        <v>3</v>
      </c>
      <c r="Q3192" s="1">
        <v>523</v>
      </c>
      <c r="R3192" s="1" t="str">
        <f>_xlfn.XLOOKUP(Q3192,RFM[RFM Score],RFM[Client Segmentation])</f>
        <v>Promising</v>
      </c>
    </row>
    <row r="3193" spans="1:18" x14ac:dyDescent="0.3">
      <c r="A3193" t="s">
        <v>3245</v>
      </c>
      <c r="B3193" t="s">
        <v>11</v>
      </c>
      <c r="C3193">
        <v>38</v>
      </c>
      <c r="D3193" t="s">
        <v>8068</v>
      </c>
      <c r="E3193" t="s">
        <v>8084</v>
      </c>
      <c r="F3193" t="s">
        <v>12</v>
      </c>
      <c r="G3193">
        <v>3</v>
      </c>
      <c r="H3193" s="1">
        <v>6172</v>
      </c>
      <c r="I3193">
        <v>17952</v>
      </c>
      <c r="J3193" s="1">
        <v>96</v>
      </c>
      <c r="K3193" t="s">
        <v>37</v>
      </c>
      <c r="L3193" t="s">
        <v>19</v>
      </c>
      <c r="M3193" t="s">
        <v>23</v>
      </c>
      <c r="N3193" s="1">
        <f xml:space="preserve"> ROUND((1 - _xlfn.PERCENTRANK.INC(customers[days_since_last_purchase],customers[[#This Row],[days_since_last_purchase]]))*4 +1,0)</f>
        <v>2</v>
      </c>
      <c r="O3193" s="1">
        <f>ROUND(_xlfn.PERCENTRANK.INC(customers[total_orders],customers[[#This Row],[total_orders]])*4+1,0)</f>
        <v>1</v>
      </c>
      <c r="P3193" s="1">
        <f>ROUND(_xlfn.PERCENTRANK.INC(customers[total_spend_usd],customers[[#This Row],[total_spend_usd]])*4+1,0)</f>
        <v>2</v>
      </c>
      <c r="Q3193" s="1">
        <v>212</v>
      </c>
      <c r="R3193" s="1" t="str">
        <f>_xlfn.XLOOKUP(Q3193,RFM[RFM Score],RFM[Client Segmentation])</f>
        <v>Hibernating</v>
      </c>
    </row>
    <row r="3194" spans="1:18" x14ac:dyDescent="0.3">
      <c r="A3194" t="s">
        <v>3246</v>
      </c>
      <c r="B3194" t="s">
        <v>61</v>
      </c>
      <c r="C3194">
        <v>18</v>
      </c>
      <c r="D3194" t="s">
        <v>8069</v>
      </c>
      <c r="E3194" t="s">
        <v>8085</v>
      </c>
      <c r="F3194" t="s">
        <v>12</v>
      </c>
      <c r="G3194">
        <v>22</v>
      </c>
      <c r="H3194" s="1">
        <v>10953</v>
      </c>
      <c r="I3194">
        <v>260965</v>
      </c>
      <c r="J3194" s="1">
        <v>232</v>
      </c>
      <c r="K3194" t="s">
        <v>18</v>
      </c>
      <c r="L3194" t="s">
        <v>19</v>
      </c>
      <c r="M3194" t="s">
        <v>15</v>
      </c>
      <c r="N3194" s="1">
        <f xml:space="preserve"> ROUND((1 - _xlfn.PERCENTRANK.INC(customers[days_since_last_purchase],customers[[#This Row],[days_since_last_purchase]]))*4 +1,0)</f>
        <v>1</v>
      </c>
      <c r="O3194" s="1">
        <f>ROUND(_xlfn.PERCENTRANK.INC(customers[total_orders],customers[[#This Row],[total_orders]])*4+1,0)</f>
        <v>4</v>
      </c>
      <c r="P3194" s="1">
        <f>ROUND(_xlfn.PERCENTRANK.INC(customers[total_spend_usd],customers[[#This Row],[total_spend_usd]])*4+1,0)</f>
        <v>4</v>
      </c>
      <c r="Q3194" s="1">
        <v>144</v>
      </c>
      <c r="R3194" s="1" t="str">
        <f>_xlfn.XLOOKUP(Q3194,RFM[RFM Score],RFM[Client Segmentation])</f>
        <v>Cannot Lose Them</v>
      </c>
    </row>
    <row r="3195" spans="1:18" x14ac:dyDescent="0.3">
      <c r="A3195" t="s">
        <v>3247</v>
      </c>
      <c r="B3195" t="s">
        <v>11</v>
      </c>
      <c r="C3195">
        <v>45</v>
      </c>
      <c r="D3195" t="s">
        <v>8071</v>
      </c>
      <c r="E3195" t="s">
        <v>8087</v>
      </c>
      <c r="F3195" t="s">
        <v>17</v>
      </c>
      <c r="G3195">
        <v>23</v>
      </c>
      <c r="H3195" s="1">
        <v>3504</v>
      </c>
      <c r="I3195">
        <v>92266</v>
      </c>
      <c r="J3195" s="1">
        <v>101</v>
      </c>
      <c r="K3195" t="s">
        <v>37</v>
      </c>
      <c r="L3195" t="s">
        <v>19</v>
      </c>
      <c r="M3195" t="s">
        <v>15</v>
      </c>
      <c r="N3195" s="1">
        <f xml:space="preserve"> ROUND((1 - _xlfn.PERCENTRANK.INC(customers[days_since_last_purchase],customers[[#This Row],[days_since_last_purchase]]))*4 +1,0)</f>
        <v>2</v>
      </c>
      <c r="O3195" s="1">
        <f>ROUND(_xlfn.PERCENTRANK.INC(customers[total_orders],customers[[#This Row],[total_orders]])*4+1,0)</f>
        <v>4</v>
      </c>
      <c r="P3195" s="1">
        <f>ROUND(_xlfn.PERCENTRANK.INC(customers[total_spend_usd],customers[[#This Row],[total_spend_usd]])*4+1,0)</f>
        <v>3</v>
      </c>
      <c r="Q3195" s="1">
        <v>243</v>
      </c>
      <c r="R3195" s="1" t="str">
        <f>_xlfn.XLOOKUP(Q3195,RFM[RFM Score],RFM[Client Segmentation])</f>
        <v>At Risk</v>
      </c>
    </row>
    <row r="3196" spans="1:18" x14ac:dyDescent="0.3">
      <c r="A3196" t="s">
        <v>3248</v>
      </c>
      <c r="B3196" t="s">
        <v>51</v>
      </c>
      <c r="C3196">
        <v>45</v>
      </c>
      <c r="D3196" t="s">
        <v>8071</v>
      </c>
      <c r="E3196" t="s">
        <v>8085</v>
      </c>
      <c r="F3196" t="s">
        <v>17</v>
      </c>
      <c r="G3196">
        <v>12</v>
      </c>
      <c r="H3196" s="1">
        <v>11633</v>
      </c>
      <c r="I3196">
        <v>145589</v>
      </c>
      <c r="J3196" s="1">
        <v>183</v>
      </c>
      <c r="K3196" t="s">
        <v>28</v>
      </c>
      <c r="L3196" t="s">
        <v>34</v>
      </c>
      <c r="M3196" t="s">
        <v>15</v>
      </c>
      <c r="N3196" s="1">
        <f xml:space="preserve"> ROUND((1 - _xlfn.PERCENTRANK.INC(customers[days_since_last_purchase],customers[[#This Row],[days_since_last_purchase]]))*4 +1,0)</f>
        <v>1</v>
      </c>
      <c r="O3196" s="1">
        <f>ROUND(_xlfn.PERCENTRANK.INC(customers[total_orders],customers[[#This Row],[total_orders]])*4+1,0)</f>
        <v>3</v>
      </c>
      <c r="P3196" s="1">
        <f>ROUND(_xlfn.PERCENTRANK.INC(customers[total_spend_usd],customers[[#This Row],[total_spend_usd]])*4+1,0)</f>
        <v>4</v>
      </c>
      <c r="Q3196" s="1">
        <v>134</v>
      </c>
      <c r="R3196" s="1" t="str">
        <f>_xlfn.XLOOKUP(Q3196,RFM[RFM Score],RFM[Client Segmentation])</f>
        <v>At Risk</v>
      </c>
    </row>
    <row r="3197" spans="1:18" x14ac:dyDescent="0.3">
      <c r="A3197" t="s">
        <v>3249</v>
      </c>
      <c r="B3197" t="s">
        <v>11</v>
      </c>
      <c r="C3197">
        <v>28</v>
      </c>
      <c r="D3197" t="s">
        <v>8070</v>
      </c>
      <c r="E3197" t="s">
        <v>8084</v>
      </c>
      <c r="F3197" t="s">
        <v>17</v>
      </c>
      <c r="G3197">
        <v>10</v>
      </c>
      <c r="H3197" s="1">
        <v>20305</v>
      </c>
      <c r="I3197">
        <v>186284</v>
      </c>
      <c r="J3197" s="1">
        <v>109</v>
      </c>
      <c r="K3197" t="s">
        <v>28</v>
      </c>
      <c r="L3197" t="s">
        <v>34</v>
      </c>
      <c r="M3197" t="s">
        <v>15</v>
      </c>
      <c r="N3197" s="1">
        <f xml:space="preserve"> ROUND((1 - _xlfn.PERCENTRANK.INC(customers[days_since_last_purchase],customers[[#This Row],[days_since_last_purchase]]))*4 +1,0)</f>
        <v>2</v>
      </c>
      <c r="O3197" s="1">
        <f>ROUND(_xlfn.PERCENTRANK.INC(customers[total_orders],customers[[#This Row],[total_orders]])*4+1,0)</f>
        <v>3</v>
      </c>
      <c r="P3197" s="1">
        <f>ROUND(_xlfn.PERCENTRANK.INC(customers[total_spend_usd],customers[[#This Row],[total_spend_usd]])*4+1,0)</f>
        <v>4</v>
      </c>
      <c r="Q3197" s="1">
        <v>234</v>
      </c>
      <c r="R3197" s="1" t="str">
        <f>_xlfn.XLOOKUP(Q3197,RFM[RFM Score],RFM[Client Segmentation])</f>
        <v>At Risk</v>
      </c>
    </row>
    <row r="3198" spans="1:18" x14ac:dyDescent="0.3">
      <c r="A3198" t="s">
        <v>3250</v>
      </c>
      <c r="B3198" t="s">
        <v>96</v>
      </c>
      <c r="C3198">
        <v>52</v>
      </c>
      <c r="D3198" t="s">
        <v>8071</v>
      </c>
      <c r="E3198" t="s">
        <v>8086</v>
      </c>
      <c r="F3198" t="s">
        <v>17</v>
      </c>
      <c r="G3198">
        <v>1</v>
      </c>
      <c r="H3198" s="1">
        <v>7014</v>
      </c>
      <c r="I3198">
        <v>8012</v>
      </c>
      <c r="J3198" s="1">
        <v>11</v>
      </c>
      <c r="K3198" t="s">
        <v>18</v>
      </c>
      <c r="L3198" t="s">
        <v>19</v>
      </c>
      <c r="M3198" t="s">
        <v>15</v>
      </c>
      <c r="N3198" s="1">
        <f xml:space="preserve"> ROUND((1 - _xlfn.PERCENTRANK.INC(customers[days_since_last_purchase],customers[[#This Row],[days_since_last_purchase]]))*4 +1,0)</f>
        <v>4</v>
      </c>
      <c r="O3198" s="1">
        <f>ROUND(_xlfn.PERCENTRANK.INC(customers[total_orders],customers[[#This Row],[total_orders]])*4+1,0)</f>
        <v>1</v>
      </c>
      <c r="P3198" s="1">
        <f>ROUND(_xlfn.PERCENTRANK.INC(customers[total_spend_usd],customers[[#This Row],[total_spend_usd]])*4+1,0)</f>
        <v>1</v>
      </c>
      <c r="Q3198" s="1">
        <v>411</v>
      </c>
      <c r="R3198" s="1" t="str">
        <f>_xlfn.XLOOKUP(Q3198,RFM[RFM Score],RFM[Client Segmentation])</f>
        <v>New Customer</v>
      </c>
    </row>
    <row r="3199" spans="1:18" x14ac:dyDescent="0.3">
      <c r="A3199" t="s">
        <v>3251</v>
      </c>
      <c r="B3199" t="s">
        <v>33</v>
      </c>
      <c r="C3199">
        <v>36</v>
      </c>
      <c r="D3199" t="s">
        <v>8068</v>
      </c>
      <c r="E3199" t="s">
        <v>8087</v>
      </c>
      <c r="F3199" t="s">
        <v>12</v>
      </c>
      <c r="G3199">
        <v>7</v>
      </c>
      <c r="H3199" s="1">
        <v>4469</v>
      </c>
      <c r="I3199">
        <v>28332</v>
      </c>
      <c r="J3199" s="1">
        <v>42</v>
      </c>
      <c r="K3199" t="s">
        <v>21</v>
      </c>
      <c r="L3199" t="s">
        <v>19</v>
      </c>
      <c r="M3199" t="s">
        <v>23</v>
      </c>
      <c r="N3199" s="1">
        <f xml:space="preserve"> ROUND((1 - _xlfn.PERCENTRANK.INC(customers[days_since_last_purchase],customers[[#This Row],[days_since_last_purchase]]))*4 +1,0)</f>
        <v>3</v>
      </c>
      <c r="O3199" s="1">
        <f>ROUND(_xlfn.PERCENTRANK.INC(customers[total_orders],customers[[#This Row],[total_orders]])*4+1,0)</f>
        <v>2</v>
      </c>
      <c r="P3199" s="1">
        <f>ROUND(_xlfn.PERCENTRANK.INC(customers[total_spend_usd],customers[[#This Row],[total_spend_usd]])*4+1,0)</f>
        <v>2</v>
      </c>
      <c r="Q3199" s="1">
        <v>322</v>
      </c>
      <c r="R3199" s="1" t="str">
        <f>_xlfn.XLOOKUP(Q3199,RFM[RFM Score],RFM[Client Segmentation])</f>
        <v>Hibernating</v>
      </c>
    </row>
    <row r="3200" spans="1:18" x14ac:dyDescent="0.3">
      <c r="A3200" t="s">
        <v>3252</v>
      </c>
      <c r="B3200" t="s">
        <v>36</v>
      </c>
      <c r="C3200">
        <v>34</v>
      </c>
      <c r="D3200" t="s">
        <v>8070</v>
      </c>
      <c r="E3200" t="s">
        <v>8087</v>
      </c>
      <c r="F3200" t="s">
        <v>17</v>
      </c>
      <c r="G3200">
        <v>48</v>
      </c>
      <c r="H3200" s="1">
        <v>12677</v>
      </c>
      <c r="I3200">
        <v>692508</v>
      </c>
      <c r="J3200" s="1">
        <v>4</v>
      </c>
      <c r="K3200" t="s">
        <v>25</v>
      </c>
      <c r="L3200" t="s">
        <v>19</v>
      </c>
      <c r="M3200" t="s">
        <v>15</v>
      </c>
      <c r="N3200" s="1">
        <f xml:space="preserve"> ROUND((1 - _xlfn.PERCENTRANK.INC(customers[days_since_last_purchase],customers[[#This Row],[days_since_last_purchase]]))*4 +1,0)</f>
        <v>5</v>
      </c>
      <c r="O3200" s="1">
        <f>ROUND(_xlfn.PERCENTRANK.INC(customers[total_orders],customers[[#This Row],[total_orders]])*4+1,0)</f>
        <v>5</v>
      </c>
      <c r="P3200" s="1">
        <f>ROUND(_xlfn.PERCENTRANK.INC(customers[total_spend_usd],customers[[#This Row],[total_spend_usd]])*4+1,0)</f>
        <v>5</v>
      </c>
      <c r="Q3200" s="1">
        <v>555</v>
      </c>
      <c r="R3200" s="1" t="str">
        <f>_xlfn.XLOOKUP(Q3200,RFM[RFM Score],RFM[Client Segmentation])</f>
        <v>Champion</v>
      </c>
    </row>
    <row r="3201" spans="1:18" x14ac:dyDescent="0.3">
      <c r="A3201" t="s">
        <v>3253</v>
      </c>
      <c r="B3201" t="s">
        <v>43</v>
      </c>
      <c r="C3201">
        <v>45</v>
      </c>
      <c r="D3201" t="s">
        <v>8071</v>
      </c>
      <c r="E3201" t="s">
        <v>8087</v>
      </c>
      <c r="F3201" t="s">
        <v>17</v>
      </c>
      <c r="G3201">
        <v>34</v>
      </c>
      <c r="H3201" s="1">
        <v>15828</v>
      </c>
      <c r="I3201">
        <v>51172</v>
      </c>
      <c r="J3201" s="1">
        <v>73</v>
      </c>
      <c r="K3201" t="s">
        <v>21</v>
      </c>
      <c r="L3201" t="s">
        <v>34</v>
      </c>
      <c r="M3201" t="s">
        <v>23</v>
      </c>
      <c r="N3201" s="1">
        <f xml:space="preserve"> ROUND((1 - _xlfn.PERCENTRANK.INC(customers[days_since_last_purchase],customers[[#This Row],[days_since_last_purchase]]))*4 +1,0)</f>
        <v>2</v>
      </c>
      <c r="O3201" s="1">
        <f>ROUND(_xlfn.PERCENTRANK.INC(customers[total_orders],customers[[#This Row],[total_orders]])*4+1,0)</f>
        <v>4</v>
      </c>
      <c r="P3201" s="1">
        <f>ROUND(_xlfn.PERCENTRANK.INC(customers[total_spend_usd],customers[[#This Row],[total_spend_usd]])*4+1,0)</f>
        <v>3</v>
      </c>
      <c r="Q3201" s="1">
        <v>243</v>
      </c>
      <c r="R3201" s="1" t="str">
        <f>_xlfn.XLOOKUP(Q3201,RFM[RFM Score],RFM[Client Segmentation])</f>
        <v>At Risk</v>
      </c>
    </row>
    <row r="3202" spans="1:18" x14ac:dyDescent="0.3">
      <c r="A3202" t="s">
        <v>3254</v>
      </c>
      <c r="B3202" t="s">
        <v>68</v>
      </c>
      <c r="C3202">
        <v>36</v>
      </c>
      <c r="D3202" t="s">
        <v>8068</v>
      </c>
      <c r="E3202" t="s">
        <v>8084</v>
      </c>
      <c r="F3202" t="s">
        <v>17</v>
      </c>
      <c r="G3202">
        <v>16</v>
      </c>
      <c r="H3202" s="1">
        <v>18523</v>
      </c>
      <c r="I3202">
        <v>253589</v>
      </c>
      <c r="J3202" s="1">
        <v>21</v>
      </c>
      <c r="K3202" t="s">
        <v>37</v>
      </c>
      <c r="L3202" t="s">
        <v>47</v>
      </c>
      <c r="M3202" t="s">
        <v>15</v>
      </c>
      <c r="N3202" s="1">
        <f xml:space="preserve"> ROUND((1 - _xlfn.PERCENTRANK.INC(customers[days_since_last_purchase],customers[[#This Row],[days_since_last_purchase]]))*4 +1,0)</f>
        <v>4</v>
      </c>
      <c r="O3202" s="1">
        <f>ROUND(_xlfn.PERCENTRANK.INC(customers[total_orders],customers[[#This Row],[total_orders]])*4+1,0)</f>
        <v>3</v>
      </c>
      <c r="P3202" s="1">
        <f>ROUND(_xlfn.PERCENTRANK.INC(customers[total_spend_usd],customers[[#This Row],[total_spend_usd]])*4+1,0)</f>
        <v>4</v>
      </c>
      <c r="Q3202" s="1">
        <v>434</v>
      </c>
      <c r="R3202" s="1" t="str">
        <f>_xlfn.XLOOKUP(Q3202,RFM[RFM Score],RFM[Client Segmentation])</f>
        <v>Need Attention</v>
      </c>
    </row>
    <row r="3203" spans="1:18" x14ac:dyDescent="0.3">
      <c r="A3203" t="s">
        <v>3255</v>
      </c>
      <c r="B3203" t="s">
        <v>27</v>
      </c>
      <c r="C3203">
        <v>31</v>
      </c>
      <c r="D3203" t="s">
        <v>8070</v>
      </c>
      <c r="E3203" t="s">
        <v>8085</v>
      </c>
      <c r="F3203" t="s">
        <v>12</v>
      </c>
      <c r="G3203">
        <v>18</v>
      </c>
      <c r="H3203" s="1">
        <v>12306</v>
      </c>
      <c r="I3203">
        <v>23769</v>
      </c>
      <c r="J3203" s="1">
        <v>101</v>
      </c>
      <c r="K3203" t="s">
        <v>52</v>
      </c>
      <c r="L3203" t="s">
        <v>22</v>
      </c>
      <c r="M3203" t="s">
        <v>23</v>
      </c>
      <c r="N3203" s="1">
        <f xml:space="preserve"> ROUND((1 - _xlfn.PERCENTRANK.INC(customers[days_since_last_purchase],customers[[#This Row],[days_since_last_purchase]]))*4 +1,0)</f>
        <v>2</v>
      </c>
      <c r="O3203" s="1">
        <f>ROUND(_xlfn.PERCENTRANK.INC(customers[total_orders],customers[[#This Row],[total_orders]])*4+1,0)</f>
        <v>4</v>
      </c>
      <c r="P3203" s="1">
        <f>ROUND(_xlfn.PERCENTRANK.INC(customers[total_spend_usd],customers[[#This Row],[total_spend_usd]])*4+1,0)</f>
        <v>2</v>
      </c>
      <c r="Q3203" s="1">
        <v>242</v>
      </c>
      <c r="R3203" s="1" t="str">
        <f>_xlfn.XLOOKUP(Q3203,RFM[RFM Score],RFM[Client Segmentation])</f>
        <v>At Risk</v>
      </c>
    </row>
    <row r="3204" spans="1:18" x14ac:dyDescent="0.3">
      <c r="A3204" t="s">
        <v>3256</v>
      </c>
      <c r="B3204" t="s">
        <v>11</v>
      </c>
      <c r="C3204">
        <v>60</v>
      </c>
      <c r="D3204" t="s">
        <v>8072</v>
      </c>
      <c r="E3204" t="s">
        <v>8084</v>
      </c>
      <c r="F3204" t="s">
        <v>17</v>
      </c>
      <c r="G3204">
        <v>68</v>
      </c>
      <c r="H3204" s="1">
        <v>7718</v>
      </c>
      <c r="I3204">
        <v>446555</v>
      </c>
      <c r="J3204" s="1">
        <v>39</v>
      </c>
      <c r="K3204" t="s">
        <v>25</v>
      </c>
      <c r="L3204" t="s">
        <v>34</v>
      </c>
      <c r="M3204" t="s">
        <v>23</v>
      </c>
      <c r="N3204" s="1">
        <f xml:space="preserve"> ROUND((1 - _xlfn.PERCENTRANK.INC(customers[days_since_last_purchase],customers[[#This Row],[days_since_last_purchase]]))*4 +1,0)</f>
        <v>3</v>
      </c>
      <c r="O3204" s="1">
        <f>ROUND(_xlfn.PERCENTRANK.INC(customers[total_orders],customers[[#This Row],[total_orders]])*4+1,0)</f>
        <v>5</v>
      </c>
      <c r="P3204" s="1">
        <f>ROUND(_xlfn.PERCENTRANK.INC(customers[total_spend_usd],customers[[#This Row],[total_spend_usd]])*4+1,0)</f>
        <v>5</v>
      </c>
      <c r="Q3204" s="1">
        <v>355</v>
      </c>
      <c r="R3204" s="1" t="str">
        <f>_xlfn.XLOOKUP(Q3204,RFM[RFM Score],RFM[Client Segmentation])</f>
        <v>Loyal Customer</v>
      </c>
    </row>
    <row r="3205" spans="1:18" x14ac:dyDescent="0.3">
      <c r="A3205" t="s">
        <v>3257</v>
      </c>
      <c r="B3205" t="s">
        <v>51</v>
      </c>
      <c r="C3205">
        <v>29</v>
      </c>
      <c r="D3205" t="s">
        <v>8070</v>
      </c>
      <c r="E3205" t="s">
        <v>8084</v>
      </c>
      <c r="F3205" t="s">
        <v>12</v>
      </c>
      <c r="G3205">
        <v>33</v>
      </c>
      <c r="H3205" s="1">
        <v>4498</v>
      </c>
      <c r="I3205">
        <v>155434</v>
      </c>
      <c r="J3205" s="1">
        <v>57</v>
      </c>
      <c r="K3205" t="s">
        <v>31</v>
      </c>
      <c r="L3205" t="s">
        <v>14</v>
      </c>
      <c r="M3205" t="s">
        <v>15</v>
      </c>
      <c r="N3205" s="1">
        <f xml:space="preserve"> ROUND((1 - _xlfn.PERCENTRANK.INC(customers[days_since_last_purchase],customers[[#This Row],[days_since_last_purchase]]))*4 +1,0)</f>
        <v>3</v>
      </c>
      <c r="O3205" s="1">
        <f>ROUND(_xlfn.PERCENTRANK.INC(customers[total_orders],customers[[#This Row],[total_orders]])*4+1,0)</f>
        <v>4</v>
      </c>
      <c r="P3205" s="1">
        <f>ROUND(_xlfn.PERCENTRANK.INC(customers[total_spend_usd],customers[[#This Row],[total_spend_usd]])*4+1,0)</f>
        <v>4</v>
      </c>
      <c r="Q3205" s="1">
        <v>344</v>
      </c>
      <c r="R3205" s="1" t="str">
        <f>_xlfn.XLOOKUP(Q3205,RFM[RFM Score],RFM[Client Segmentation])</f>
        <v>Loyal Customer</v>
      </c>
    </row>
    <row r="3206" spans="1:18" x14ac:dyDescent="0.3">
      <c r="A3206" t="s">
        <v>3258</v>
      </c>
      <c r="B3206" t="s">
        <v>11</v>
      </c>
      <c r="C3206">
        <v>42</v>
      </c>
      <c r="D3206" t="s">
        <v>8068</v>
      </c>
      <c r="E3206" t="s">
        <v>8087</v>
      </c>
      <c r="F3206" t="s">
        <v>17</v>
      </c>
      <c r="G3206">
        <v>15</v>
      </c>
      <c r="H3206" s="1">
        <v>22557</v>
      </c>
      <c r="I3206">
        <v>366531</v>
      </c>
      <c r="J3206" s="1">
        <v>51</v>
      </c>
      <c r="K3206" t="s">
        <v>18</v>
      </c>
      <c r="L3206" t="s">
        <v>22</v>
      </c>
      <c r="M3206" t="s">
        <v>23</v>
      </c>
      <c r="N3206" s="1">
        <f xml:space="preserve"> ROUND((1 - _xlfn.PERCENTRANK.INC(customers[days_since_last_purchase],customers[[#This Row],[days_since_last_purchase]]))*4 +1,0)</f>
        <v>3</v>
      </c>
      <c r="O3206" s="1">
        <f>ROUND(_xlfn.PERCENTRANK.INC(customers[total_orders],customers[[#This Row],[total_orders]])*4+1,0)</f>
        <v>3</v>
      </c>
      <c r="P3206" s="1">
        <f>ROUND(_xlfn.PERCENTRANK.INC(customers[total_spend_usd],customers[[#This Row],[total_spend_usd]])*4+1,0)</f>
        <v>5</v>
      </c>
      <c r="Q3206" s="1">
        <v>335</v>
      </c>
      <c r="R3206" s="1" t="str">
        <f>_xlfn.XLOOKUP(Q3206,RFM[RFM Score],RFM[Client Segmentation])</f>
        <v>Loyal Customer</v>
      </c>
    </row>
    <row r="3207" spans="1:18" x14ac:dyDescent="0.3">
      <c r="A3207" t="s">
        <v>3259</v>
      </c>
      <c r="B3207" t="s">
        <v>107</v>
      </c>
      <c r="C3207">
        <v>48</v>
      </c>
      <c r="D3207" t="s">
        <v>8071</v>
      </c>
      <c r="E3207" t="s">
        <v>8087</v>
      </c>
      <c r="F3207" t="s">
        <v>12</v>
      </c>
      <c r="G3207">
        <v>4</v>
      </c>
      <c r="H3207" s="1">
        <v>6231</v>
      </c>
      <c r="I3207">
        <v>22174</v>
      </c>
      <c r="J3207" s="1">
        <v>9</v>
      </c>
      <c r="K3207" t="s">
        <v>44</v>
      </c>
      <c r="L3207" t="s">
        <v>14</v>
      </c>
      <c r="M3207" t="s">
        <v>23</v>
      </c>
      <c r="N3207" s="1">
        <f xml:space="preserve"> ROUND((1 - _xlfn.PERCENTRANK.INC(customers[days_since_last_purchase],customers[[#This Row],[days_since_last_purchase]]))*4 +1,0)</f>
        <v>4</v>
      </c>
      <c r="O3207" s="1">
        <f>ROUND(_xlfn.PERCENTRANK.INC(customers[total_orders],customers[[#This Row],[total_orders]])*4+1,0)</f>
        <v>2</v>
      </c>
      <c r="P3207" s="1">
        <f>ROUND(_xlfn.PERCENTRANK.INC(customers[total_spend_usd],customers[[#This Row],[total_spend_usd]])*4+1,0)</f>
        <v>2</v>
      </c>
      <c r="Q3207" s="1">
        <v>422</v>
      </c>
      <c r="R3207" s="1" t="str">
        <f>_xlfn.XLOOKUP(Q3207,RFM[RFM Score],RFM[Client Segmentation])</f>
        <v>New Customer</v>
      </c>
    </row>
    <row r="3208" spans="1:18" x14ac:dyDescent="0.3">
      <c r="A3208" t="s">
        <v>3260</v>
      </c>
      <c r="B3208" t="s">
        <v>11</v>
      </c>
      <c r="C3208">
        <v>45</v>
      </c>
      <c r="D3208" t="s">
        <v>8071</v>
      </c>
      <c r="E3208" t="s">
        <v>8085</v>
      </c>
      <c r="F3208" t="s">
        <v>12</v>
      </c>
      <c r="G3208">
        <v>2</v>
      </c>
      <c r="H3208" s="1">
        <v>4263</v>
      </c>
      <c r="I3208">
        <v>7367</v>
      </c>
      <c r="J3208" s="1">
        <v>105</v>
      </c>
      <c r="K3208" t="s">
        <v>25</v>
      </c>
      <c r="L3208" t="s">
        <v>47</v>
      </c>
      <c r="M3208" t="s">
        <v>23</v>
      </c>
      <c r="N3208" s="1">
        <f xml:space="preserve"> ROUND((1 - _xlfn.PERCENTRANK.INC(customers[days_since_last_purchase],customers[[#This Row],[days_since_last_purchase]]))*4 +1,0)</f>
        <v>2</v>
      </c>
      <c r="O3208" s="1">
        <f>ROUND(_xlfn.PERCENTRANK.INC(customers[total_orders],customers[[#This Row],[total_orders]])*4+1,0)</f>
        <v>1</v>
      </c>
      <c r="P3208" s="1">
        <f>ROUND(_xlfn.PERCENTRANK.INC(customers[total_spend_usd],customers[[#This Row],[total_spend_usd]])*4+1,0)</f>
        <v>1</v>
      </c>
      <c r="Q3208" s="1">
        <v>211</v>
      </c>
      <c r="R3208" s="1" t="str">
        <f>_xlfn.XLOOKUP(Q3208,RFM[RFM Score],RFM[Client Segmentation])</f>
        <v>Hibernating</v>
      </c>
    </row>
    <row r="3209" spans="1:18" x14ac:dyDescent="0.3">
      <c r="A3209" t="s">
        <v>3261</v>
      </c>
      <c r="B3209" t="s">
        <v>88</v>
      </c>
      <c r="C3209">
        <v>35</v>
      </c>
      <c r="D3209" t="s">
        <v>8068</v>
      </c>
      <c r="E3209" t="s">
        <v>8084</v>
      </c>
      <c r="F3209" t="s">
        <v>12</v>
      </c>
      <c r="G3209">
        <v>2</v>
      </c>
      <c r="H3209" s="1">
        <v>1585</v>
      </c>
      <c r="I3209">
        <v>2812</v>
      </c>
      <c r="J3209" s="1">
        <v>55</v>
      </c>
      <c r="K3209" t="s">
        <v>21</v>
      </c>
      <c r="L3209" t="s">
        <v>14</v>
      </c>
      <c r="M3209" t="s">
        <v>23</v>
      </c>
      <c r="N3209" s="1">
        <f xml:space="preserve"> ROUND((1 - _xlfn.PERCENTRANK.INC(customers[days_since_last_purchase],customers[[#This Row],[days_since_last_purchase]]))*4 +1,0)</f>
        <v>3</v>
      </c>
      <c r="O3209" s="1">
        <f>ROUND(_xlfn.PERCENTRANK.INC(customers[total_orders],customers[[#This Row],[total_orders]])*4+1,0)</f>
        <v>1</v>
      </c>
      <c r="P3209" s="1">
        <f>ROUND(_xlfn.PERCENTRANK.INC(customers[total_spend_usd],customers[[#This Row],[total_spend_usd]])*4+1,0)</f>
        <v>1</v>
      </c>
      <c r="Q3209" s="1">
        <v>311</v>
      </c>
      <c r="R3209" s="1" t="str">
        <f>_xlfn.XLOOKUP(Q3209,RFM[RFM Score],RFM[Client Segmentation])</f>
        <v>New Customer</v>
      </c>
    </row>
    <row r="3210" spans="1:18" x14ac:dyDescent="0.3">
      <c r="A3210" t="s">
        <v>3262</v>
      </c>
      <c r="B3210" t="s">
        <v>51</v>
      </c>
      <c r="C3210">
        <v>45</v>
      </c>
      <c r="D3210" t="s">
        <v>8071</v>
      </c>
      <c r="E3210" t="s">
        <v>8085</v>
      </c>
      <c r="F3210" t="s">
        <v>12</v>
      </c>
      <c r="G3210">
        <v>16</v>
      </c>
      <c r="H3210" s="1">
        <v>10555</v>
      </c>
      <c r="I3210">
        <v>174847</v>
      </c>
      <c r="J3210" s="1">
        <v>18</v>
      </c>
      <c r="K3210" t="s">
        <v>25</v>
      </c>
      <c r="L3210" t="s">
        <v>14</v>
      </c>
      <c r="M3210" t="s">
        <v>23</v>
      </c>
      <c r="N3210" s="1">
        <f xml:space="preserve"> ROUND((1 - _xlfn.PERCENTRANK.INC(customers[days_since_last_purchase],customers[[#This Row],[days_since_last_purchase]]))*4 +1,0)</f>
        <v>4</v>
      </c>
      <c r="O3210" s="1">
        <f>ROUND(_xlfn.PERCENTRANK.INC(customers[total_orders],customers[[#This Row],[total_orders]])*4+1,0)</f>
        <v>3</v>
      </c>
      <c r="P3210" s="1">
        <f>ROUND(_xlfn.PERCENTRANK.INC(customers[total_spend_usd],customers[[#This Row],[total_spend_usd]])*4+1,0)</f>
        <v>4</v>
      </c>
      <c r="Q3210" s="1">
        <v>434</v>
      </c>
      <c r="R3210" s="1" t="str">
        <f>_xlfn.XLOOKUP(Q3210,RFM[RFM Score],RFM[Client Segmentation])</f>
        <v>Need Attention</v>
      </c>
    </row>
    <row r="3211" spans="1:18" x14ac:dyDescent="0.3">
      <c r="A3211" t="s">
        <v>3263</v>
      </c>
      <c r="B3211" t="s">
        <v>27</v>
      </c>
      <c r="C3211">
        <v>18</v>
      </c>
      <c r="D3211" t="s">
        <v>8069</v>
      </c>
      <c r="E3211" t="s">
        <v>8086</v>
      </c>
      <c r="F3211" t="s">
        <v>17</v>
      </c>
      <c r="G3211">
        <v>1</v>
      </c>
      <c r="H3211" s="1">
        <v>3521</v>
      </c>
      <c r="I3211">
        <v>34323</v>
      </c>
      <c r="J3211" s="1">
        <v>76</v>
      </c>
      <c r="K3211" t="s">
        <v>37</v>
      </c>
      <c r="L3211" t="s">
        <v>19</v>
      </c>
      <c r="M3211" t="s">
        <v>23</v>
      </c>
      <c r="N3211" s="1">
        <f xml:space="preserve"> ROUND((1 - _xlfn.PERCENTRANK.INC(customers[days_since_last_purchase],customers[[#This Row],[days_since_last_purchase]]))*4 +1,0)</f>
        <v>2</v>
      </c>
      <c r="O3211" s="1">
        <f>ROUND(_xlfn.PERCENTRANK.INC(customers[total_orders],customers[[#This Row],[total_orders]])*4+1,0)</f>
        <v>1</v>
      </c>
      <c r="P3211" s="1">
        <f>ROUND(_xlfn.PERCENTRANK.INC(customers[total_spend_usd],customers[[#This Row],[total_spend_usd]])*4+1,0)</f>
        <v>2</v>
      </c>
      <c r="Q3211" s="1">
        <v>212</v>
      </c>
      <c r="R3211" s="1" t="str">
        <f>_xlfn.XLOOKUP(Q3211,RFM[RFM Score],RFM[Client Segmentation])</f>
        <v>Hibernating</v>
      </c>
    </row>
    <row r="3212" spans="1:18" x14ac:dyDescent="0.3">
      <c r="A3212" t="s">
        <v>3264</v>
      </c>
      <c r="B3212" t="s">
        <v>61</v>
      </c>
      <c r="C3212">
        <v>42</v>
      </c>
      <c r="D3212" t="s">
        <v>8068</v>
      </c>
      <c r="E3212" t="s">
        <v>8085</v>
      </c>
      <c r="F3212" t="s">
        <v>17</v>
      </c>
      <c r="G3212">
        <v>61</v>
      </c>
      <c r="H3212" s="1">
        <v>6453</v>
      </c>
      <c r="I3212">
        <v>380145</v>
      </c>
      <c r="J3212" s="1">
        <v>62</v>
      </c>
      <c r="K3212" t="s">
        <v>44</v>
      </c>
      <c r="L3212" t="s">
        <v>45</v>
      </c>
      <c r="M3212" t="s">
        <v>15</v>
      </c>
      <c r="N3212" s="1">
        <f xml:space="preserve"> ROUND((1 - _xlfn.PERCENTRANK.INC(customers[days_since_last_purchase],customers[[#This Row],[days_since_last_purchase]]))*4 +1,0)</f>
        <v>2</v>
      </c>
      <c r="O3212" s="1">
        <f>ROUND(_xlfn.PERCENTRANK.INC(customers[total_orders],customers[[#This Row],[total_orders]])*4+1,0)</f>
        <v>5</v>
      </c>
      <c r="P3212" s="1">
        <f>ROUND(_xlfn.PERCENTRANK.INC(customers[total_spend_usd],customers[[#This Row],[total_spend_usd]])*4+1,0)</f>
        <v>5</v>
      </c>
      <c r="Q3212" s="1">
        <v>255</v>
      </c>
      <c r="R3212" s="1" t="str">
        <f>_xlfn.XLOOKUP(Q3212,RFM[RFM Score],RFM[Client Segmentation])</f>
        <v>At Risk</v>
      </c>
    </row>
    <row r="3213" spans="1:18" x14ac:dyDescent="0.3">
      <c r="A3213" t="s">
        <v>3265</v>
      </c>
      <c r="B3213" t="s">
        <v>51</v>
      </c>
      <c r="C3213">
        <v>31</v>
      </c>
      <c r="D3213" t="s">
        <v>8070</v>
      </c>
      <c r="E3213" t="s">
        <v>8084</v>
      </c>
      <c r="F3213" t="s">
        <v>17</v>
      </c>
      <c r="G3213">
        <v>26</v>
      </c>
      <c r="H3213" s="1">
        <v>10941</v>
      </c>
      <c r="I3213">
        <v>262816</v>
      </c>
      <c r="J3213" s="1">
        <v>126</v>
      </c>
      <c r="K3213" t="s">
        <v>21</v>
      </c>
      <c r="L3213" t="s">
        <v>34</v>
      </c>
      <c r="M3213" t="s">
        <v>23</v>
      </c>
      <c r="N3213" s="1">
        <f xml:space="preserve"> ROUND((1 - _xlfn.PERCENTRANK.INC(customers[days_since_last_purchase],customers[[#This Row],[days_since_last_purchase]]))*4 +1,0)</f>
        <v>1</v>
      </c>
      <c r="O3213" s="1">
        <f>ROUND(_xlfn.PERCENTRANK.INC(customers[total_orders],customers[[#This Row],[total_orders]])*4+1,0)</f>
        <v>4</v>
      </c>
      <c r="P3213" s="1">
        <f>ROUND(_xlfn.PERCENTRANK.INC(customers[total_spend_usd],customers[[#This Row],[total_spend_usd]])*4+1,0)</f>
        <v>4</v>
      </c>
      <c r="Q3213" s="1">
        <v>144</v>
      </c>
      <c r="R3213" s="1" t="str">
        <f>_xlfn.XLOOKUP(Q3213,RFM[RFM Score],RFM[Client Segmentation])</f>
        <v>Cannot Lose Them</v>
      </c>
    </row>
    <row r="3214" spans="1:18" x14ac:dyDescent="0.3">
      <c r="A3214" t="s">
        <v>3266</v>
      </c>
      <c r="B3214" t="s">
        <v>43</v>
      </c>
      <c r="C3214">
        <v>28</v>
      </c>
      <c r="D3214" t="s">
        <v>8070</v>
      </c>
      <c r="E3214" t="s">
        <v>8084</v>
      </c>
      <c r="F3214" t="s">
        <v>17</v>
      </c>
      <c r="G3214">
        <v>7</v>
      </c>
      <c r="H3214" s="1">
        <v>14364</v>
      </c>
      <c r="I3214">
        <v>104617</v>
      </c>
      <c r="J3214" s="1">
        <v>44</v>
      </c>
      <c r="K3214" t="s">
        <v>124</v>
      </c>
      <c r="L3214" t="s">
        <v>34</v>
      </c>
      <c r="M3214" t="s">
        <v>15</v>
      </c>
      <c r="N3214" s="1">
        <f xml:space="preserve"> ROUND((1 - _xlfn.PERCENTRANK.INC(customers[days_since_last_purchase],customers[[#This Row],[days_since_last_purchase]]))*4 +1,0)</f>
        <v>3</v>
      </c>
      <c r="O3214" s="1">
        <f>ROUND(_xlfn.PERCENTRANK.INC(customers[total_orders],customers[[#This Row],[total_orders]])*4+1,0)</f>
        <v>2</v>
      </c>
      <c r="P3214" s="1">
        <f>ROUND(_xlfn.PERCENTRANK.INC(customers[total_spend_usd],customers[[#This Row],[total_spend_usd]])*4+1,0)</f>
        <v>3</v>
      </c>
      <c r="Q3214" s="1">
        <v>323</v>
      </c>
      <c r="R3214" s="1" t="str">
        <f>_xlfn.XLOOKUP(Q3214,RFM[RFM Score],RFM[Client Segmentation])</f>
        <v>Potential Loyalist</v>
      </c>
    </row>
    <row r="3215" spans="1:18" x14ac:dyDescent="0.3">
      <c r="A3215" t="s">
        <v>3267</v>
      </c>
      <c r="B3215" t="s">
        <v>49</v>
      </c>
      <c r="C3215">
        <v>46</v>
      </c>
      <c r="D3215" t="s">
        <v>8071</v>
      </c>
      <c r="E3215" t="s">
        <v>8084</v>
      </c>
      <c r="F3215" t="s">
        <v>12</v>
      </c>
      <c r="G3215">
        <v>7</v>
      </c>
      <c r="H3215" s="1">
        <v>9074</v>
      </c>
      <c r="I3215">
        <v>65783</v>
      </c>
      <c r="J3215" s="1">
        <v>5</v>
      </c>
      <c r="K3215" t="s">
        <v>28</v>
      </c>
      <c r="L3215" t="s">
        <v>14</v>
      </c>
      <c r="M3215" t="s">
        <v>15</v>
      </c>
      <c r="N3215" s="1">
        <f xml:space="preserve"> ROUND((1 - _xlfn.PERCENTRANK.INC(customers[days_since_last_purchase],customers[[#This Row],[days_since_last_purchase]]))*4 +1,0)</f>
        <v>5</v>
      </c>
      <c r="O3215" s="1">
        <f>ROUND(_xlfn.PERCENTRANK.INC(customers[total_orders],customers[[#This Row],[total_orders]])*4+1,0)</f>
        <v>2</v>
      </c>
      <c r="P3215" s="1">
        <f>ROUND(_xlfn.PERCENTRANK.INC(customers[total_spend_usd],customers[[#This Row],[total_spend_usd]])*4+1,0)</f>
        <v>3</v>
      </c>
      <c r="Q3215" s="1">
        <v>523</v>
      </c>
      <c r="R3215" s="1" t="str">
        <f>_xlfn.XLOOKUP(Q3215,RFM[RFM Score],RFM[Client Segmentation])</f>
        <v>Promising</v>
      </c>
    </row>
    <row r="3216" spans="1:18" x14ac:dyDescent="0.3">
      <c r="A3216" t="s">
        <v>3268</v>
      </c>
      <c r="B3216" t="s">
        <v>11</v>
      </c>
      <c r="C3216">
        <v>34</v>
      </c>
      <c r="D3216" t="s">
        <v>8070</v>
      </c>
      <c r="E3216" t="s">
        <v>8084</v>
      </c>
      <c r="F3216" t="s">
        <v>12</v>
      </c>
      <c r="G3216">
        <v>1</v>
      </c>
      <c r="H3216" s="1">
        <v>12924</v>
      </c>
      <c r="I3216">
        <v>14431</v>
      </c>
      <c r="J3216" s="1">
        <v>73</v>
      </c>
      <c r="K3216" t="s">
        <v>31</v>
      </c>
      <c r="L3216" t="s">
        <v>19</v>
      </c>
      <c r="M3216" t="s">
        <v>23</v>
      </c>
      <c r="N3216" s="1">
        <f xml:space="preserve"> ROUND((1 - _xlfn.PERCENTRANK.INC(customers[days_since_last_purchase],customers[[#This Row],[days_since_last_purchase]]))*4 +1,0)</f>
        <v>2</v>
      </c>
      <c r="O3216" s="1">
        <f>ROUND(_xlfn.PERCENTRANK.INC(customers[total_orders],customers[[#This Row],[total_orders]])*4+1,0)</f>
        <v>1</v>
      </c>
      <c r="P3216" s="1">
        <f>ROUND(_xlfn.PERCENTRANK.INC(customers[total_spend_usd],customers[[#This Row],[total_spend_usd]])*4+1,0)</f>
        <v>2</v>
      </c>
      <c r="Q3216" s="1">
        <v>212</v>
      </c>
      <c r="R3216" s="1" t="str">
        <f>_xlfn.XLOOKUP(Q3216,RFM[RFM Score],RFM[Client Segmentation])</f>
        <v>Hibernating</v>
      </c>
    </row>
    <row r="3217" spans="1:18" x14ac:dyDescent="0.3">
      <c r="A3217" t="s">
        <v>3269</v>
      </c>
      <c r="B3217" t="s">
        <v>11</v>
      </c>
      <c r="C3217">
        <v>38</v>
      </c>
      <c r="D3217" t="s">
        <v>8068</v>
      </c>
      <c r="E3217" t="s">
        <v>8084</v>
      </c>
      <c r="F3217" t="s">
        <v>17</v>
      </c>
      <c r="G3217">
        <v>2</v>
      </c>
      <c r="H3217" s="1">
        <v>6562</v>
      </c>
      <c r="I3217">
        <v>14168</v>
      </c>
      <c r="J3217" s="1">
        <v>105</v>
      </c>
      <c r="K3217" t="s">
        <v>40</v>
      </c>
      <c r="L3217" t="s">
        <v>34</v>
      </c>
      <c r="M3217" t="s">
        <v>23</v>
      </c>
      <c r="N3217" s="1">
        <f xml:space="preserve"> ROUND((1 - _xlfn.PERCENTRANK.INC(customers[days_since_last_purchase],customers[[#This Row],[days_since_last_purchase]]))*4 +1,0)</f>
        <v>2</v>
      </c>
      <c r="O3217" s="1">
        <f>ROUND(_xlfn.PERCENTRANK.INC(customers[total_orders],customers[[#This Row],[total_orders]])*4+1,0)</f>
        <v>1</v>
      </c>
      <c r="P3217" s="1">
        <f>ROUND(_xlfn.PERCENTRANK.INC(customers[total_spend_usd],customers[[#This Row],[total_spend_usd]])*4+1,0)</f>
        <v>2</v>
      </c>
      <c r="Q3217" s="1">
        <v>212</v>
      </c>
      <c r="R3217" s="1" t="str">
        <f>_xlfn.XLOOKUP(Q3217,RFM[RFM Score],RFM[Client Segmentation])</f>
        <v>Hibernating</v>
      </c>
    </row>
    <row r="3218" spans="1:18" x14ac:dyDescent="0.3">
      <c r="A3218" t="s">
        <v>3270</v>
      </c>
      <c r="B3218" t="s">
        <v>64</v>
      </c>
      <c r="C3218">
        <v>24</v>
      </c>
      <c r="D3218" t="s">
        <v>8069</v>
      </c>
      <c r="E3218" t="s">
        <v>8084</v>
      </c>
      <c r="F3218" t="s">
        <v>12</v>
      </c>
      <c r="G3218">
        <v>17</v>
      </c>
      <c r="H3218" s="1">
        <v>9562</v>
      </c>
      <c r="I3218">
        <v>183723</v>
      </c>
      <c r="J3218" s="1">
        <v>148</v>
      </c>
      <c r="K3218" t="s">
        <v>28</v>
      </c>
      <c r="L3218" t="s">
        <v>34</v>
      </c>
      <c r="M3218" t="s">
        <v>15</v>
      </c>
      <c r="N3218" s="1">
        <f xml:space="preserve"> ROUND((1 - _xlfn.PERCENTRANK.INC(customers[days_since_last_purchase],customers[[#This Row],[days_since_last_purchase]]))*4 +1,0)</f>
        <v>1</v>
      </c>
      <c r="O3218" s="1">
        <f>ROUND(_xlfn.PERCENTRANK.INC(customers[total_orders],customers[[#This Row],[total_orders]])*4+1,0)</f>
        <v>3</v>
      </c>
      <c r="P3218" s="1">
        <f>ROUND(_xlfn.PERCENTRANK.INC(customers[total_spend_usd],customers[[#This Row],[total_spend_usd]])*4+1,0)</f>
        <v>4</v>
      </c>
      <c r="Q3218" s="1">
        <v>134</v>
      </c>
      <c r="R3218" s="1" t="str">
        <f>_xlfn.XLOOKUP(Q3218,RFM[RFM Score],RFM[Client Segmentation])</f>
        <v>At Risk</v>
      </c>
    </row>
    <row r="3219" spans="1:18" x14ac:dyDescent="0.3">
      <c r="A3219" t="s">
        <v>3271</v>
      </c>
      <c r="B3219" t="s">
        <v>11</v>
      </c>
      <c r="C3219">
        <v>28</v>
      </c>
      <c r="D3219" t="s">
        <v>8070</v>
      </c>
      <c r="E3219" t="s">
        <v>8087</v>
      </c>
      <c r="F3219" t="s">
        <v>12</v>
      </c>
      <c r="G3219">
        <v>5</v>
      </c>
      <c r="H3219" s="1">
        <v>5629</v>
      </c>
      <c r="I3219">
        <v>30092</v>
      </c>
      <c r="J3219" s="1">
        <v>10</v>
      </c>
      <c r="K3219" t="s">
        <v>28</v>
      </c>
      <c r="L3219" t="s">
        <v>45</v>
      </c>
      <c r="M3219" t="s">
        <v>23</v>
      </c>
      <c r="N3219" s="1">
        <f xml:space="preserve"> ROUND((1 - _xlfn.PERCENTRANK.INC(customers[days_since_last_purchase],customers[[#This Row],[days_since_last_purchase]]))*4 +1,0)</f>
        <v>4</v>
      </c>
      <c r="O3219" s="1">
        <f>ROUND(_xlfn.PERCENTRANK.INC(customers[total_orders],customers[[#This Row],[total_orders]])*4+1,0)</f>
        <v>2</v>
      </c>
      <c r="P3219" s="1">
        <f>ROUND(_xlfn.PERCENTRANK.INC(customers[total_spend_usd],customers[[#This Row],[total_spend_usd]])*4+1,0)</f>
        <v>2</v>
      </c>
      <c r="Q3219" s="1">
        <v>422</v>
      </c>
      <c r="R3219" s="1" t="str">
        <f>_xlfn.XLOOKUP(Q3219,RFM[RFM Score],RFM[Client Segmentation])</f>
        <v>New Customer</v>
      </c>
    </row>
    <row r="3220" spans="1:18" x14ac:dyDescent="0.3">
      <c r="A3220" t="s">
        <v>3272</v>
      </c>
      <c r="B3220" t="s">
        <v>11</v>
      </c>
      <c r="C3220">
        <v>38</v>
      </c>
      <c r="D3220" t="s">
        <v>8068</v>
      </c>
      <c r="E3220" t="s">
        <v>8084</v>
      </c>
      <c r="F3220" t="s">
        <v>17</v>
      </c>
      <c r="G3220">
        <v>12</v>
      </c>
      <c r="H3220" s="1">
        <v>8069</v>
      </c>
      <c r="I3220">
        <v>101192</v>
      </c>
      <c r="J3220" s="1">
        <v>31</v>
      </c>
      <c r="K3220" t="s">
        <v>40</v>
      </c>
      <c r="L3220" t="s">
        <v>14</v>
      </c>
      <c r="M3220" t="s">
        <v>15</v>
      </c>
      <c r="N3220" s="1">
        <f xml:space="preserve"> ROUND((1 - _xlfn.PERCENTRANK.INC(customers[days_since_last_purchase],customers[[#This Row],[days_since_last_purchase]]))*4 +1,0)</f>
        <v>3</v>
      </c>
      <c r="O3220" s="1">
        <f>ROUND(_xlfn.PERCENTRANK.INC(customers[total_orders],customers[[#This Row],[total_orders]])*4+1,0)</f>
        <v>3</v>
      </c>
      <c r="P3220" s="1">
        <f>ROUND(_xlfn.PERCENTRANK.INC(customers[total_spend_usd],customers[[#This Row],[total_spend_usd]])*4+1,0)</f>
        <v>3</v>
      </c>
      <c r="Q3220" s="1">
        <v>333</v>
      </c>
      <c r="R3220" s="1" t="str">
        <f>_xlfn.XLOOKUP(Q3220,RFM[RFM Score],RFM[Client Segmentation])</f>
        <v>Potential Loyalist</v>
      </c>
    </row>
    <row r="3221" spans="1:18" x14ac:dyDescent="0.3">
      <c r="A3221" t="s">
        <v>3273</v>
      </c>
      <c r="B3221" t="s">
        <v>11</v>
      </c>
      <c r="C3221">
        <v>70</v>
      </c>
      <c r="D3221" t="s">
        <v>8073</v>
      </c>
      <c r="E3221" t="s">
        <v>8084</v>
      </c>
      <c r="F3221" t="s">
        <v>12</v>
      </c>
      <c r="G3221">
        <v>17</v>
      </c>
      <c r="H3221" s="1">
        <v>11245</v>
      </c>
      <c r="I3221">
        <v>171423</v>
      </c>
      <c r="J3221" s="1">
        <v>124</v>
      </c>
      <c r="K3221" t="s">
        <v>37</v>
      </c>
      <c r="L3221" t="s">
        <v>19</v>
      </c>
      <c r="M3221" t="s">
        <v>23</v>
      </c>
      <c r="N3221" s="1">
        <f xml:space="preserve"> ROUND((1 - _xlfn.PERCENTRANK.INC(customers[days_since_last_purchase],customers[[#This Row],[days_since_last_purchase]]))*4 +1,0)</f>
        <v>2</v>
      </c>
      <c r="O3221" s="1">
        <f>ROUND(_xlfn.PERCENTRANK.INC(customers[total_orders],customers[[#This Row],[total_orders]])*4+1,0)</f>
        <v>3</v>
      </c>
      <c r="P3221" s="1">
        <f>ROUND(_xlfn.PERCENTRANK.INC(customers[total_spend_usd],customers[[#This Row],[total_spend_usd]])*4+1,0)</f>
        <v>4</v>
      </c>
      <c r="Q3221" s="1">
        <v>234</v>
      </c>
      <c r="R3221" s="1" t="str">
        <f>_xlfn.XLOOKUP(Q3221,RFM[RFM Score],RFM[Client Segmentation])</f>
        <v>At Risk</v>
      </c>
    </row>
    <row r="3222" spans="1:18" x14ac:dyDescent="0.3">
      <c r="A3222" t="s">
        <v>3274</v>
      </c>
      <c r="B3222" t="s">
        <v>11</v>
      </c>
      <c r="C3222">
        <v>54</v>
      </c>
      <c r="D3222" t="s">
        <v>8071</v>
      </c>
      <c r="E3222" t="s">
        <v>8085</v>
      </c>
      <c r="F3222" t="s">
        <v>12</v>
      </c>
      <c r="G3222">
        <v>21</v>
      </c>
      <c r="H3222" s="1">
        <v>24595</v>
      </c>
      <c r="I3222">
        <v>440935</v>
      </c>
      <c r="J3222" s="1">
        <v>35</v>
      </c>
      <c r="K3222" t="s">
        <v>25</v>
      </c>
      <c r="L3222" t="s">
        <v>45</v>
      </c>
      <c r="M3222" t="s">
        <v>23</v>
      </c>
      <c r="N3222" s="1">
        <f xml:space="preserve"> ROUND((1 - _xlfn.PERCENTRANK.INC(customers[days_since_last_purchase],customers[[#This Row],[days_since_last_purchase]]))*4 +1,0)</f>
        <v>3</v>
      </c>
      <c r="O3222" s="1">
        <f>ROUND(_xlfn.PERCENTRANK.INC(customers[total_orders],customers[[#This Row],[total_orders]])*4+1,0)</f>
        <v>4</v>
      </c>
      <c r="P3222" s="1">
        <f>ROUND(_xlfn.PERCENTRANK.INC(customers[total_spend_usd],customers[[#This Row],[total_spend_usd]])*4+1,0)</f>
        <v>5</v>
      </c>
      <c r="Q3222" s="1">
        <v>345</v>
      </c>
      <c r="R3222" s="1" t="str">
        <f>_xlfn.XLOOKUP(Q3222,RFM[RFM Score],RFM[Client Segmentation])</f>
        <v>Loyal Customer</v>
      </c>
    </row>
    <row r="3223" spans="1:18" x14ac:dyDescent="0.3">
      <c r="A3223" t="s">
        <v>3275</v>
      </c>
      <c r="B3223" t="s">
        <v>36</v>
      </c>
      <c r="C3223">
        <v>48</v>
      </c>
      <c r="D3223" t="s">
        <v>8071</v>
      </c>
      <c r="E3223" t="s">
        <v>8086</v>
      </c>
      <c r="F3223" t="s">
        <v>17</v>
      </c>
      <c r="G3223">
        <v>19</v>
      </c>
      <c r="H3223" s="1">
        <v>1711</v>
      </c>
      <c r="I3223">
        <v>323573</v>
      </c>
      <c r="J3223" s="1">
        <v>25</v>
      </c>
      <c r="K3223" t="s">
        <v>31</v>
      </c>
      <c r="L3223" t="s">
        <v>19</v>
      </c>
      <c r="M3223" t="s">
        <v>23</v>
      </c>
      <c r="N3223" s="1">
        <f xml:space="preserve"> ROUND((1 - _xlfn.PERCENTRANK.INC(customers[days_since_last_purchase],customers[[#This Row],[days_since_last_purchase]]))*4 +1,0)</f>
        <v>4</v>
      </c>
      <c r="O3223" s="1">
        <f>ROUND(_xlfn.PERCENTRANK.INC(customers[total_orders],customers[[#This Row],[total_orders]])*4+1,0)</f>
        <v>4</v>
      </c>
      <c r="P3223" s="1">
        <f>ROUND(_xlfn.PERCENTRANK.INC(customers[total_spend_usd],customers[[#This Row],[total_spend_usd]])*4+1,0)</f>
        <v>5</v>
      </c>
      <c r="Q3223" s="1">
        <v>445</v>
      </c>
      <c r="R3223" s="1" t="str">
        <f>_xlfn.XLOOKUP(Q3223,RFM[RFM Score],RFM[Client Segmentation])</f>
        <v>Champion</v>
      </c>
    </row>
    <row r="3224" spans="1:18" x14ac:dyDescent="0.3">
      <c r="A3224" t="s">
        <v>3276</v>
      </c>
      <c r="B3224" t="s">
        <v>33</v>
      </c>
      <c r="C3224">
        <v>46</v>
      </c>
      <c r="D3224" t="s">
        <v>8071</v>
      </c>
      <c r="E3224" t="s">
        <v>8087</v>
      </c>
      <c r="F3224" t="s">
        <v>17</v>
      </c>
      <c r="G3224">
        <v>12</v>
      </c>
      <c r="H3224" s="1">
        <v>3232</v>
      </c>
      <c r="I3224">
        <v>3820</v>
      </c>
      <c r="J3224" s="1">
        <v>48</v>
      </c>
      <c r="K3224" t="s">
        <v>25</v>
      </c>
      <c r="L3224" t="s">
        <v>45</v>
      </c>
      <c r="M3224" t="s">
        <v>23</v>
      </c>
      <c r="N3224" s="1">
        <f xml:space="preserve"> ROUND((1 - _xlfn.PERCENTRANK.INC(customers[days_since_last_purchase],customers[[#This Row],[days_since_last_purchase]]))*4 +1,0)</f>
        <v>3</v>
      </c>
      <c r="O3224" s="1">
        <f>ROUND(_xlfn.PERCENTRANK.INC(customers[total_orders],customers[[#This Row],[total_orders]])*4+1,0)</f>
        <v>3</v>
      </c>
      <c r="P3224" s="1">
        <f>ROUND(_xlfn.PERCENTRANK.INC(customers[total_spend_usd],customers[[#This Row],[total_spend_usd]])*4+1,0)</f>
        <v>1</v>
      </c>
      <c r="Q3224" s="1">
        <v>331</v>
      </c>
      <c r="R3224" s="1" t="str">
        <f>_xlfn.XLOOKUP(Q3224,RFM[RFM Score],RFM[Client Segmentation])</f>
        <v>About To Sleep</v>
      </c>
    </row>
    <row r="3225" spans="1:18" x14ac:dyDescent="0.3">
      <c r="A3225" t="s">
        <v>3277</v>
      </c>
      <c r="B3225" t="s">
        <v>11</v>
      </c>
      <c r="C3225">
        <v>48</v>
      </c>
      <c r="D3225" t="s">
        <v>8071</v>
      </c>
      <c r="E3225" t="s">
        <v>8084</v>
      </c>
      <c r="F3225" t="s">
        <v>17</v>
      </c>
      <c r="G3225">
        <v>48</v>
      </c>
      <c r="H3225" s="1">
        <v>5112</v>
      </c>
      <c r="I3225">
        <v>261806</v>
      </c>
      <c r="J3225" s="1">
        <v>185</v>
      </c>
      <c r="K3225" t="s">
        <v>25</v>
      </c>
      <c r="L3225" t="s">
        <v>19</v>
      </c>
      <c r="M3225" t="s">
        <v>23</v>
      </c>
      <c r="N3225" s="1">
        <f xml:space="preserve"> ROUND((1 - _xlfn.PERCENTRANK.INC(customers[days_since_last_purchase],customers[[#This Row],[days_since_last_purchase]]))*4 +1,0)</f>
        <v>1</v>
      </c>
      <c r="O3225" s="1">
        <f>ROUND(_xlfn.PERCENTRANK.INC(customers[total_orders],customers[[#This Row],[total_orders]])*4+1,0)</f>
        <v>5</v>
      </c>
      <c r="P3225" s="1">
        <f>ROUND(_xlfn.PERCENTRANK.INC(customers[total_spend_usd],customers[[#This Row],[total_spend_usd]])*4+1,0)</f>
        <v>4</v>
      </c>
      <c r="Q3225" s="1">
        <v>154</v>
      </c>
      <c r="R3225" s="1" t="str">
        <f>_xlfn.XLOOKUP(Q3225,RFM[RFM Score],RFM[Client Segmentation])</f>
        <v>Cannot Lose Them</v>
      </c>
    </row>
    <row r="3226" spans="1:18" x14ac:dyDescent="0.3">
      <c r="A3226" t="s">
        <v>3278</v>
      </c>
      <c r="B3226" t="s">
        <v>11</v>
      </c>
      <c r="C3226">
        <v>26</v>
      </c>
      <c r="D3226" t="s">
        <v>8070</v>
      </c>
      <c r="E3226" t="s">
        <v>8084</v>
      </c>
      <c r="F3226" t="s">
        <v>12</v>
      </c>
      <c r="G3226">
        <v>7</v>
      </c>
      <c r="H3226" s="1">
        <v>23848</v>
      </c>
      <c r="I3226">
        <v>165695</v>
      </c>
      <c r="J3226" s="1">
        <v>56</v>
      </c>
      <c r="K3226" t="s">
        <v>25</v>
      </c>
      <c r="L3226" t="s">
        <v>19</v>
      </c>
      <c r="M3226" t="s">
        <v>23</v>
      </c>
      <c r="N3226" s="1">
        <f xml:space="preserve"> ROUND((1 - _xlfn.PERCENTRANK.INC(customers[days_since_last_purchase],customers[[#This Row],[days_since_last_purchase]]))*4 +1,0)</f>
        <v>3</v>
      </c>
      <c r="O3226" s="1">
        <f>ROUND(_xlfn.PERCENTRANK.INC(customers[total_orders],customers[[#This Row],[total_orders]])*4+1,0)</f>
        <v>2</v>
      </c>
      <c r="P3226" s="1">
        <f>ROUND(_xlfn.PERCENTRANK.INC(customers[total_spend_usd],customers[[#This Row],[total_spend_usd]])*4+1,0)</f>
        <v>4</v>
      </c>
      <c r="Q3226" s="1">
        <v>324</v>
      </c>
      <c r="R3226" s="1" t="str">
        <f>_xlfn.XLOOKUP(Q3226,RFM[RFM Score],RFM[Client Segmentation])</f>
        <v>Need Attention</v>
      </c>
    </row>
    <row r="3227" spans="1:18" x14ac:dyDescent="0.3">
      <c r="A3227" t="s">
        <v>3279</v>
      </c>
      <c r="B3227" t="s">
        <v>27</v>
      </c>
      <c r="C3227">
        <v>70</v>
      </c>
      <c r="D3227" t="s">
        <v>8073</v>
      </c>
      <c r="E3227" t="s">
        <v>8084</v>
      </c>
      <c r="F3227" t="s">
        <v>17</v>
      </c>
      <c r="G3227">
        <v>1</v>
      </c>
      <c r="H3227" s="1">
        <v>9278</v>
      </c>
      <c r="I3227">
        <v>10072</v>
      </c>
      <c r="J3227" s="1">
        <v>79</v>
      </c>
      <c r="K3227" t="s">
        <v>25</v>
      </c>
      <c r="L3227" t="s">
        <v>45</v>
      </c>
      <c r="M3227" t="s">
        <v>15</v>
      </c>
      <c r="N3227" s="1">
        <f xml:space="preserve"> ROUND((1 - _xlfn.PERCENTRANK.INC(customers[days_since_last_purchase],customers[[#This Row],[days_since_last_purchase]]))*4 +1,0)</f>
        <v>2</v>
      </c>
      <c r="O3227" s="1">
        <f>ROUND(_xlfn.PERCENTRANK.INC(customers[total_orders],customers[[#This Row],[total_orders]])*4+1,0)</f>
        <v>1</v>
      </c>
      <c r="P3227" s="1">
        <f>ROUND(_xlfn.PERCENTRANK.INC(customers[total_spend_usd],customers[[#This Row],[total_spend_usd]])*4+1,0)</f>
        <v>1</v>
      </c>
      <c r="Q3227" s="1">
        <v>211</v>
      </c>
      <c r="R3227" s="1" t="str">
        <f>_xlfn.XLOOKUP(Q3227,RFM[RFM Score],RFM[Client Segmentation])</f>
        <v>Hibernating</v>
      </c>
    </row>
    <row r="3228" spans="1:18" x14ac:dyDescent="0.3">
      <c r="A3228" t="s">
        <v>3280</v>
      </c>
      <c r="B3228" t="s">
        <v>49</v>
      </c>
      <c r="C3228">
        <v>42</v>
      </c>
      <c r="D3228" t="s">
        <v>8068</v>
      </c>
      <c r="E3228" t="s">
        <v>8086</v>
      </c>
      <c r="F3228" t="s">
        <v>12</v>
      </c>
      <c r="G3228">
        <v>24</v>
      </c>
      <c r="H3228" s="1">
        <v>8292</v>
      </c>
      <c r="I3228">
        <v>184937</v>
      </c>
      <c r="J3228" s="1">
        <v>82</v>
      </c>
      <c r="K3228" t="s">
        <v>13</v>
      </c>
      <c r="L3228" t="s">
        <v>14</v>
      </c>
      <c r="M3228" t="s">
        <v>23</v>
      </c>
      <c r="N3228" s="1">
        <f xml:space="preserve"> ROUND((1 - _xlfn.PERCENTRANK.INC(customers[days_since_last_purchase],customers[[#This Row],[days_since_last_purchase]]))*4 +1,0)</f>
        <v>2</v>
      </c>
      <c r="O3228" s="1">
        <f>ROUND(_xlfn.PERCENTRANK.INC(customers[total_orders],customers[[#This Row],[total_orders]])*4+1,0)</f>
        <v>4</v>
      </c>
      <c r="P3228" s="1">
        <f>ROUND(_xlfn.PERCENTRANK.INC(customers[total_spend_usd],customers[[#This Row],[total_spend_usd]])*4+1,0)</f>
        <v>4</v>
      </c>
      <c r="Q3228" s="1">
        <v>244</v>
      </c>
      <c r="R3228" s="1" t="str">
        <f>_xlfn.XLOOKUP(Q3228,RFM[RFM Score],RFM[Client Segmentation])</f>
        <v>At Risk</v>
      </c>
    </row>
    <row r="3229" spans="1:18" x14ac:dyDescent="0.3">
      <c r="A3229" t="s">
        <v>3281</v>
      </c>
      <c r="B3229" t="s">
        <v>68</v>
      </c>
      <c r="C3229">
        <v>56</v>
      </c>
      <c r="D3229" t="s">
        <v>8072</v>
      </c>
      <c r="E3229" t="s">
        <v>8087</v>
      </c>
      <c r="F3229" t="s">
        <v>12</v>
      </c>
      <c r="G3229">
        <v>4</v>
      </c>
      <c r="H3229" s="1">
        <v>9015</v>
      </c>
      <c r="I3229">
        <v>37367</v>
      </c>
      <c r="J3229" s="1">
        <v>16</v>
      </c>
      <c r="K3229" t="s">
        <v>40</v>
      </c>
      <c r="L3229" t="s">
        <v>34</v>
      </c>
      <c r="M3229" t="s">
        <v>15</v>
      </c>
      <c r="N3229" s="1">
        <f xml:space="preserve"> ROUND((1 - _xlfn.PERCENTRANK.INC(customers[days_since_last_purchase],customers[[#This Row],[days_since_last_purchase]]))*4 +1,0)</f>
        <v>4</v>
      </c>
      <c r="O3229" s="1">
        <f>ROUND(_xlfn.PERCENTRANK.INC(customers[total_orders],customers[[#This Row],[total_orders]])*4+1,0)</f>
        <v>2</v>
      </c>
      <c r="P3229" s="1">
        <f>ROUND(_xlfn.PERCENTRANK.INC(customers[total_spend_usd],customers[[#This Row],[total_spend_usd]])*4+1,0)</f>
        <v>2</v>
      </c>
      <c r="Q3229" s="1">
        <v>422</v>
      </c>
      <c r="R3229" s="1" t="str">
        <f>_xlfn.XLOOKUP(Q3229,RFM[RFM Score],RFM[Client Segmentation])</f>
        <v>New Customer</v>
      </c>
    </row>
    <row r="3230" spans="1:18" x14ac:dyDescent="0.3">
      <c r="A3230" t="s">
        <v>3282</v>
      </c>
      <c r="B3230" t="s">
        <v>96</v>
      </c>
      <c r="C3230">
        <v>41</v>
      </c>
      <c r="D3230" t="s">
        <v>8068</v>
      </c>
      <c r="E3230" t="s">
        <v>8087</v>
      </c>
      <c r="F3230" t="s">
        <v>17</v>
      </c>
      <c r="G3230">
        <v>29</v>
      </c>
      <c r="H3230" s="1">
        <v>2889</v>
      </c>
      <c r="I3230">
        <v>75292</v>
      </c>
      <c r="J3230" s="1">
        <v>71</v>
      </c>
      <c r="K3230" t="s">
        <v>52</v>
      </c>
      <c r="L3230" t="s">
        <v>19</v>
      </c>
      <c r="M3230" t="s">
        <v>23</v>
      </c>
      <c r="N3230" s="1">
        <f xml:space="preserve"> ROUND((1 - _xlfn.PERCENTRANK.INC(customers[days_since_last_purchase],customers[[#This Row],[days_since_last_purchase]]))*4 +1,0)</f>
        <v>2</v>
      </c>
      <c r="O3230" s="1">
        <f>ROUND(_xlfn.PERCENTRANK.INC(customers[total_orders],customers[[#This Row],[total_orders]])*4+1,0)</f>
        <v>4</v>
      </c>
      <c r="P3230" s="1">
        <f>ROUND(_xlfn.PERCENTRANK.INC(customers[total_spend_usd],customers[[#This Row],[total_spend_usd]])*4+1,0)</f>
        <v>3</v>
      </c>
      <c r="Q3230" s="1">
        <v>243</v>
      </c>
      <c r="R3230" s="1" t="str">
        <f>_xlfn.XLOOKUP(Q3230,RFM[RFM Score],RFM[Client Segmentation])</f>
        <v>At Risk</v>
      </c>
    </row>
    <row r="3231" spans="1:18" x14ac:dyDescent="0.3">
      <c r="A3231" t="s">
        <v>3283</v>
      </c>
      <c r="B3231" t="s">
        <v>33</v>
      </c>
      <c r="C3231">
        <v>33</v>
      </c>
      <c r="D3231" t="s">
        <v>8070</v>
      </c>
      <c r="E3231" t="s">
        <v>8084</v>
      </c>
      <c r="F3231" t="s">
        <v>12</v>
      </c>
      <c r="G3231">
        <v>7</v>
      </c>
      <c r="H3231" s="1">
        <v>1566</v>
      </c>
      <c r="I3231">
        <v>12355</v>
      </c>
      <c r="J3231" s="1">
        <v>130</v>
      </c>
      <c r="K3231" t="s">
        <v>21</v>
      </c>
      <c r="L3231" t="s">
        <v>47</v>
      </c>
      <c r="M3231" t="s">
        <v>15</v>
      </c>
      <c r="N3231" s="1">
        <f xml:space="preserve"> ROUND((1 - _xlfn.PERCENTRANK.INC(customers[days_since_last_purchase],customers[[#This Row],[days_since_last_purchase]]))*4 +1,0)</f>
        <v>1</v>
      </c>
      <c r="O3231" s="1">
        <f>ROUND(_xlfn.PERCENTRANK.INC(customers[total_orders],customers[[#This Row],[total_orders]])*4+1,0)</f>
        <v>2</v>
      </c>
      <c r="P3231" s="1">
        <f>ROUND(_xlfn.PERCENTRANK.INC(customers[total_spend_usd],customers[[#This Row],[total_spend_usd]])*4+1,0)</f>
        <v>2</v>
      </c>
      <c r="Q3231" s="1">
        <v>122</v>
      </c>
      <c r="R3231" s="1" t="str">
        <f>_xlfn.XLOOKUP(Q3231,RFM[RFM Score],RFM[Client Segmentation])</f>
        <v>Hibernating</v>
      </c>
    </row>
    <row r="3232" spans="1:18" x14ac:dyDescent="0.3">
      <c r="A3232" t="s">
        <v>3284</v>
      </c>
      <c r="B3232" t="s">
        <v>27</v>
      </c>
      <c r="C3232">
        <v>48</v>
      </c>
      <c r="D3232" t="s">
        <v>8071</v>
      </c>
      <c r="E3232" t="s">
        <v>8084</v>
      </c>
      <c r="F3232" t="s">
        <v>17</v>
      </c>
      <c r="G3232">
        <v>54</v>
      </c>
      <c r="H3232" s="1">
        <v>13518</v>
      </c>
      <c r="I3232">
        <v>672679</v>
      </c>
      <c r="J3232" s="1">
        <v>20</v>
      </c>
      <c r="K3232" t="s">
        <v>21</v>
      </c>
      <c r="L3232" t="s">
        <v>19</v>
      </c>
      <c r="M3232" t="s">
        <v>23</v>
      </c>
      <c r="N3232" s="1">
        <f xml:space="preserve"> ROUND((1 - _xlfn.PERCENTRANK.INC(customers[days_since_last_purchase],customers[[#This Row],[days_since_last_purchase]]))*4 +1,0)</f>
        <v>4</v>
      </c>
      <c r="O3232" s="1">
        <f>ROUND(_xlfn.PERCENTRANK.INC(customers[total_orders],customers[[#This Row],[total_orders]])*4+1,0)</f>
        <v>5</v>
      </c>
      <c r="P3232" s="1">
        <f>ROUND(_xlfn.PERCENTRANK.INC(customers[total_spend_usd],customers[[#This Row],[total_spend_usd]])*4+1,0)</f>
        <v>5</v>
      </c>
      <c r="Q3232" s="1">
        <v>455</v>
      </c>
      <c r="R3232" s="1" t="str">
        <f>_xlfn.XLOOKUP(Q3232,RFM[RFM Score],RFM[Client Segmentation])</f>
        <v>Champion</v>
      </c>
    </row>
    <row r="3233" spans="1:18" x14ac:dyDescent="0.3">
      <c r="A3233" t="s">
        <v>3285</v>
      </c>
      <c r="B3233" t="s">
        <v>214</v>
      </c>
      <c r="C3233">
        <v>40</v>
      </c>
      <c r="D3233" t="s">
        <v>8068</v>
      </c>
      <c r="E3233" t="s">
        <v>8087</v>
      </c>
      <c r="F3233" t="s">
        <v>17</v>
      </c>
      <c r="G3233">
        <v>8</v>
      </c>
      <c r="H3233" s="1">
        <v>17015</v>
      </c>
      <c r="I3233">
        <v>142201</v>
      </c>
      <c r="J3233" s="1">
        <v>73</v>
      </c>
      <c r="K3233" t="s">
        <v>25</v>
      </c>
      <c r="L3233" t="s">
        <v>45</v>
      </c>
      <c r="M3233" t="s">
        <v>15</v>
      </c>
      <c r="N3233" s="1">
        <f xml:space="preserve"> ROUND((1 - _xlfn.PERCENTRANK.INC(customers[days_since_last_purchase],customers[[#This Row],[days_since_last_purchase]]))*4 +1,0)</f>
        <v>2</v>
      </c>
      <c r="O3233" s="1">
        <f>ROUND(_xlfn.PERCENTRANK.INC(customers[total_orders],customers[[#This Row],[total_orders]])*4+1,0)</f>
        <v>2</v>
      </c>
      <c r="P3233" s="1">
        <f>ROUND(_xlfn.PERCENTRANK.INC(customers[total_spend_usd],customers[[#This Row],[total_spend_usd]])*4+1,0)</f>
        <v>4</v>
      </c>
      <c r="Q3233" s="1">
        <v>224</v>
      </c>
      <c r="R3233" s="1" t="str">
        <f>_xlfn.XLOOKUP(Q3233,RFM[RFM Score],RFM[Client Segmentation])</f>
        <v>At Risk</v>
      </c>
    </row>
    <row r="3234" spans="1:18" x14ac:dyDescent="0.3">
      <c r="A3234" t="s">
        <v>3286</v>
      </c>
      <c r="B3234" t="s">
        <v>147</v>
      </c>
      <c r="C3234">
        <v>33</v>
      </c>
      <c r="D3234" t="s">
        <v>8070</v>
      </c>
      <c r="E3234" t="s">
        <v>8084</v>
      </c>
      <c r="F3234" t="s">
        <v>17</v>
      </c>
      <c r="G3234">
        <v>5</v>
      </c>
      <c r="H3234" s="1">
        <v>5255</v>
      </c>
      <c r="I3234">
        <v>28403</v>
      </c>
      <c r="J3234" s="1">
        <v>87</v>
      </c>
      <c r="K3234" t="s">
        <v>40</v>
      </c>
      <c r="L3234" t="s">
        <v>34</v>
      </c>
      <c r="M3234" t="s">
        <v>23</v>
      </c>
      <c r="N3234" s="1">
        <f xml:space="preserve"> ROUND((1 - _xlfn.PERCENTRANK.INC(customers[days_since_last_purchase],customers[[#This Row],[days_since_last_purchase]]))*4 +1,0)</f>
        <v>2</v>
      </c>
      <c r="O3234" s="1">
        <f>ROUND(_xlfn.PERCENTRANK.INC(customers[total_orders],customers[[#This Row],[total_orders]])*4+1,0)</f>
        <v>2</v>
      </c>
      <c r="P3234" s="1">
        <f>ROUND(_xlfn.PERCENTRANK.INC(customers[total_spend_usd],customers[[#This Row],[total_spend_usd]])*4+1,0)</f>
        <v>2</v>
      </c>
      <c r="Q3234" s="1">
        <v>222</v>
      </c>
      <c r="R3234" s="1" t="str">
        <f>_xlfn.XLOOKUP(Q3234,RFM[RFM Score],RFM[Client Segmentation])</f>
        <v>Hibernating</v>
      </c>
    </row>
    <row r="3235" spans="1:18" x14ac:dyDescent="0.3">
      <c r="A3235" t="s">
        <v>3287</v>
      </c>
      <c r="B3235" t="s">
        <v>33</v>
      </c>
      <c r="C3235">
        <v>18</v>
      </c>
      <c r="D3235" t="s">
        <v>8069</v>
      </c>
      <c r="E3235" t="s">
        <v>8084</v>
      </c>
      <c r="F3235" t="s">
        <v>17</v>
      </c>
      <c r="G3235">
        <v>34</v>
      </c>
      <c r="H3235" s="1">
        <v>13298</v>
      </c>
      <c r="I3235">
        <v>414379</v>
      </c>
      <c r="J3235" s="1">
        <v>114</v>
      </c>
      <c r="K3235" t="s">
        <v>37</v>
      </c>
      <c r="L3235" t="s">
        <v>34</v>
      </c>
      <c r="M3235" t="s">
        <v>23</v>
      </c>
      <c r="N3235" s="1">
        <f xml:space="preserve"> ROUND((1 - _xlfn.PERCENTRANK.INC(customers[days_since_last_purchase],customers[[#This Row],[days_since_last_purchase]]))*4 +1,0)</f>
        <v>2</v>
      </c>
      <c r="O3235" s="1">
        <f>ROUND(_xlfn.PERCENTRANK.INC(customers[total_orders],customers[[#This Row],[total_orders]])*4+1,0)</f>
        <v>4</v>
      </c>
      <c r="P3235" s="1">
        <f>ROUND(_xlfn.PERCENTRANK.INC(customers[total_spend_usd],customers[[#This Row],[total_spend_usd]])*4+1,0)</f>
        <v>5</v>
      </c>
      <c r="Q3235" s="1">
        <v>245</v>
      </c>
      <c r="R3235" s="1" t="str">
        <f>_xlfn.XLOOKUP(Q3235,RFM[RFM Score],RFM[Client Segmentation])</f>
        <v>At Risk</v>
      </c>
    </row>
    <row r="3236" spans="1:18" x14ac:dyDescent="0.3">
      <c r="A3236" t="s">
        <v>3288</v>
      </c>
      <c r="B3236" t="s">
        <v>43</v>
      </c>
      <c r="C3236">
        <v>57</v>
      </c>
      <c r="D3236" t="s">
        <v>8072</v>
      </c>
      <c r="E3236" t="s">
        <v>8085</v>
      </c>
      <c r="F3236" t="s">
        <v>17</v>
      </c>
      <c r="G3236">
        <v>14</v>
      </c>
      <c r="H3236" s="1">
        <v>8164</v>
      </c>
      <c r="I3236">
        <v>116489</v>
      </c>
      <c r="J3236" s="1">
        <v>4</v>
      </c>
      <c r="K3236" t="s">
        <v>40</v>
      </c>
      <c r="L3236" t="s">
        <v>14</v>
      </c>
      <c r="M3236" t="s">
        <v>23</v>
      </c>
      <c r="N3236" s="1">
        <f xml:space="preserve"> ROUND((1 - _xlfn.PERCENTRANK.INC(customers[days_since_last_purchase],customers[[#This Row],[days_since_last_purchase]]))*4 +1,0)</f>
        <v>5</v>
      </c>
      <c r="O3236" s="1">
        <f>ROUND(_xlfn.PERCENTRANK.INC(customers[total_orders],customers[[#This Row],[total_orders]])*4+1,0)</f>
        <v>3</v>
      </c>
      <c r="P3236" s="1">
        <f>ROUND(_xlfn.PERCENTRANK.INC(customers[total_spend_usd],customers[[#This Row],[total_spend_usd]])*4+1,0)</f>
        <v>4</v>
      </c>
      <c r="Q3236" s="1">
        <v>534</v>
      </c>
      <c r="R3236" s="1" t="str">
        <f>_xlfn.XLOOKUP(Q3236,RFM[RFM Score],RFM[Client Segmentation])</f>
        <v>Need Attention</v>
      </c>
    </row>
    <row r="3237" spans="1:18" x14ac:dyDescent="0.3">
      <c r="A3237" t="s">
        <v>3289</v>
      </c>
      <c r="B3237" t="s">
        <v>27</v>
      </c>
      <c r="C3237">
        <v>23</v>
      </c>
      <c r="D3237" t="s">
        <v>8069</v>
      </c>
      <c r="E3237" t="s">
        <v>8084</v>
      </c>
      <c r="F3237" t="s">
        <v>17</v>
      </c>
      <c r="G3237">
        <v>10</v>
      </c>
      <c r="H3237" s="1">
        <v>12572</v>
      </c>
      <c r="I3237">
        <v>117073</v>
      </c>
      <c r="J3237" s="1">
        <v>1</v>
      </c>
      <c r="K3237" t="s">
        <v>28</v>
      </c>
      <c r="L3237" t="s">
        <v>34</v>
      </c>
      <c r="M3237" t="s">
        <v>23</v>
      </c>
      <c r="N3237" s="1">
        <f xml:space="preserve"> ROUND((1 - _xlfn.PERCENTRANK.INC(customers[days_since_last_purchase],customers[[#This Row],[days_since_last_purchase]]))*4 +1,0)</f>
        <v>5</v>
      </c>
      <c r="O3237" s="1">
        <f>ROUND(_xlfn.PERCENTRANK.INC(customers[total_orders],customers[[#This Row],[total_orders]])*4+1,0)</f>
        <v>3</v>
      </c>
      <c r="P3237" s="1">
        <f>ROUND(_xlfn.PERCENTRANK.INC(customers[total_spend_usd],customers[[#This Row],[total_spend_usd]])*4+1,0)</f>
        <v>4</v>
      </c>
      <c r="Q3237" s="1">
        <v>534</v>
      </c>
      <c r="R3237" s="1" t="str">
        <f>_xlfn.XLOOKUP(Q3237,RFM[RFM Score],RFM[Client Segmentation])</f>
        <v>Need Attention</v>
      </c>
    </row>
    <row r="3238" spans="1:18" x14ac:dyDescent="0.3">
      <c r="A3238" t="s">
        <v>3290</v>
      </c>
      <c r="B3238" t="s">
        <v>51</v>
      </c>
      <c r="C3238">
        <v>26</v>
      </c>
      <c r="D3238" t="s">
        <v>8070</v>
      </c>
      <c r="E3238" t="s">
        <v>8086</v>
      </c>
      <c r="F3238" t="s">
        <v>12</v>
      </c>
      <c r="G3238">
        <v>16</v>
      </c>
      <c r="H3238" s="1">
        <v>6126</v>
      </c>
      <c r="I3238">
        <v>91458</v>
      </c>
      <c r="J3238" s="1">
        <v>46</v>
      </c>
      <c r="K3238" t="s">
        <v>44</v>
      </c>
      <c r="L3238" t="s">
        <v>34</v>
      </c>
      <c r="M3238" t="s">
        <v>15</v>
      </c>
      <c r="N3238" s="1">
        <f xml:space="preserve"> ROUND((1 - _xlfn.PERCENTRANK.INC(customers[days_since_last_purchase],customers[[#This Row],[days_since_last_purchase]]))*4 +1,0)</f>
        <v>3</v>
      </c>
      <c r="O3238" s="1">
        <f>ROUND(_xlfn.PERCENTRANK.INC(customers[total_orders],customers[[#This Row],[total_orders]])*4+1,0)</f>
        <v>3</v>
      </c>
      <c r="P3238" s="1">
        <f>ROUND(_xlfn.PERCENTRANK.INC(customers[total_spend_usd],customers[[#This Row],[total_spend_usd]])*4+1,0)</f>
        <v>3</v>
      </c>
      <c r="Q3238" s="1">
        <v>333</v>
      </c>
      <c r="R3238" s="1" t="str">
        <f>_xlfn.XLOOKUP(Q3238,RFM[RFM Score],RFM[Client Segmentation])</f>
        <v>Potential Loyalist</v>
      </c>
    </row>
    <row r="3239" spans="1:18" x14ac:dyDescent="0.3">
      <c r="A3239" t="s">
        <v>3291</v>
      </c>
      <c r="B3239" t="s">
        <v>43</v>
      </c>
      <c r="C3239">
        <v>55</v>
      </c>
      <c r="D3239" t="s">
        <v>8072</v>
      </c>
      <c r="E3239" t="s">
        <v>8087</v>
      </c>
      <c r="F3239" t="s">
        <v>12</v>
      </c>
      <c r="G3239">
        <v>19</v>
      </c>
      <c r="H3239" s="1">
        <v>7013</v>
      </c>
      <c r="I3239">
        <v>12779</v>
      </c>
      <c r="J3239" s="1">
        <v>7</v>
      </c>
      <c r="K3239" t="s">
        <v>40</v>
      </c>
      <c r="L3239" t="s">
        <v>22</v>
      </c>
      <c r="M3239" t="s">
        <v>23</v>
      </c>
      <c r="N3239" s="1">
        <f xml:space="preserve"> ROUND((1 - _xlfn.PERCENTRANK.INC(customers[days_since_last_purchase],customers[[#This Row],[days_since_last_purchase]]))*4 +1,0)</f>
        <v>5</v>
      </c>
      <c r="O3239" s="1">
        <f>ROUND(_xlfn.PERCENTRANK.INC(customers[total_orders],customers[[#This Row],[total_orders]])*4+1,0)</f>
        <v>4</v>
      </c>
      <c r="P3239" s="1">
        <f>ROUND(_xlfn.PERCENTRANK.INC(customers[total_spend_usd],customers[[#This Row],[total_spend_usd]])*4+1,0)</f>
        <v>2</v>
      </c>
      <c r="Q3239" s="1">
        <v>542</v>
      </c>
      <c r="R3239" s="1" t="str">
        <f>_xlfn.XLOOKUP(Q3239,RFM[RFM Score],RFM[Client Segmentation])</f>
        <v>Potential Loyalist</v>
      </c>
    </row>
    <row r="3240" spans="1:18" x14ac:dyDescent="0.3">
      <c r="A3240" t="s">
        <v>3292</v>
      </c>
      <c r="B3240" t="s">
        <v>68</v>
      </c>
      <c r="C3240">
        <v>67</v>
      </c>
      <c r="D3240" t="s">
        <v>8073</v>
      </c>
      <c r="E3240" t="s">
        <v>8084</v>
      </c>
      <c r="F3240" t="s">
        <v>17</v>
      </c>
      <c r="G3240">
        <v>17</v>
      </c>
      <c r="H3240" s="1">
        <v>11125</v>
      </c>
      <c r="I3240">
        <v>203855</v>
      </c>
      <c r="J3240" s="1">
        <v>79</v>
      </c>
      <c r="K3240" t="s">
        <v>25</v>
      </c>
      <c r="L3240" t="s">
        <v>19</v>
      </c>
      <c r="M3240" t="s">
        <v>23</v>
      </c>
      <c r="N3240" s="1">
        <f xml:space="preserve"> ROUND((1 - _xlfn.PERCENTRANK.INC(customers[days_since_last_purchase],customers[[#This Row],[days_since_last_purchase]]))*4 +1,0)</f>
        <v>2</v>
      </c>
      <c r="O3240" s="1">
        <f>ROUND(_xlfn.PERCENTRANK.INC(customers[total_orders],customers[[#This Row],[total_orders]])*4+1,0)</f>
        <v>3</v>
      </c>
      <c r="P3240" s="1">
        <f>ROUND(_xlfn.PERCENTRANK.INC(customers[total_spend_usd],customers[[#This Row],[total_spend_usd]])*4+1,0)</f>
        <v>4</v>
      </c>
      <c r="Q3240" s="1">
        <v>234</v>
      </c>
      <c r="R3240" s="1" t="str">
        <f>_xlfn.XLOOKUP(Q3240,RFM[RFM Score],RFM[Client Segmentation])</f>
        <v>At Risk</v>
      </c>
    </row>
    <row r="3241" spans="1:18" x14ac:dyDescent="0.3">
      <c r="A3241" t="s">
        <v>3293</v>
      </c>
      <c r="B3241" t="s">
        <v>107</v>
      </c>
      <c r="C3241">
        <v>41</v>
      </c>
      <c r="D3241" t="s">
        <v>8068</v>
      </c>
      <c r="E3241" t="s">
        <v>8087</v>
      </c>
      <c r="F3241" t="s">
        <v>17</v>
      </c>
      <c r="G3241">
        <v>3</v>
      </c>
      <c r="H3241" s="1">
        <v>7817</v>
      </c>
      <c r="I3241">
        <v>22808</v>
      </c>
      <c r="J3241" s="1">
        <v>303</v>
      </c>
      <c r="K3241" t="s">
        <v>44</v>
      </c>
      <c r="L3241" t="s">
        <v>34</v>
      </c>
      <c r="M3241" t="s">
        <v>15</v>
      </c>
      <c r="N3241" s="1">
        <f xml:space="preserve"> ROUND((1 - _xlfn.PERCENTRANK.INC(customers[days_since_last_purchase],customers[[#This Row],[days_since_last_purchase]]))*4 +1,0)</f>
        <v>1</v>
      </c>
      <c r="O3241" s="1">
        <f>ROUND(_xlfn.PERCENTRANK.INC(customers[total_orders],customers[[#This Row],[total_orders]])*4+1,0)</f>
        <v>1</v>
      </c>
      <c r="P3241" s="1">
        <f>ROUND(_xlfn.PERCENTRANK.INC(customers[total_spend_usd],customers[[#This Row],[total_spend_usd]])*4+1,0)</f>
        <v>2</v>
      </c>
      <c r="Q3241" s="1">
        <v>112</v>
      </c>
      <c r="R3241" s="1" t="str">
        <f>_xlfn.XLOOKUP(Q3241,RFM[RFM Score],RFM[Client Segmentation])</f>
        <v>Lost</v>
      </c>
    </row>
    <row r="3242" spans="1:18" x14ac:dyDescent="0.3">
      <c r="A3242" t="s">
        <v>3294</v>
      </c>
      <c r="B3242" t="s">
        <v>214</v>
      </c>
      <c r="C3242">
        <v>18</v>
      </c>
      <c r="D3242" t="s">
        <v>8069</v>
      </c>
      <c r="E3242" t="s">
        <v>8087</v>
      </c>
      <c r="F3242" t="s">
        <v>17</v>
      </c>
      <c r="G3242">
        <v>7</v>
      </c>
      <c r="H3242" s="1">
        <v>3668</v>
      </c>
      <c r="I3242">
        <v>28837</v>
      </c>
      <c r="J3242" s="1">
        <v>4</v>
      </c>
      <c r="K3242" t="s">
        <v>124</v>
      </c>
      <c r="L3242" t="s">
        <v>14</v>
      </c>
      <c r="M3242" t="s">
        <v>15</v>
      </c>
      <c r="N3242" s="1">
        <f xml:space="preserve"> ROUND((1 - _xlfn.PERCENTRANK.INC(customers[days_since_last_purchase],customers[[#This Row],[days_since_last_purchase]]))*4 +1,0)</f>
        <v>5</v>
      </c>
      <c r="O3242" s="1">
        <f>ROUND(_xlfn.PERCENTRANK.INC(customers[total_orders],customers[[#This Row],[total_orders]])*4+1,0)</f>
        <v>2</v>
      </c>
      <c r="P3242" s="1">
        <f>ROUND(_xlfn.PERCENTRANK.INC(customers[total_spend_usd],customers[[#This Row],[total_spend_usd]])*4+1,0)</f>
        <v>2</v>
      </c>
      <c r="Q3242" s="1">
        <v>522</v>
      </c>
      <c r="R3242" s="1" t="str">
        <f>_xlfn.XLOOKUP(Q3242,RFM[RFM Score],RFM[Client Segmentation])</f>
        <v>Promising</v>
      </c>
    </row>
    <row r="3243" spans="1:18" x14ac:dyDescent="0.3">
      <c r="A3243" t="s">
        <v>3295</v>
      </c>
      <c r="B3243" t="s">
        <v>68</v>
      </c>
      <c r="C3243">
        <v>29</v>
      </c>
      <c r="D3243" t="s">
        <v>8070</v>
      </c>
      <c r="E3243" t="s">
        <v>8087</v>
      </c>
      <c r="F3243" t="s">
        <v>17</v>
      </c>
      <c r="G3243">
        <v>41</v>
      </c>
      <c r="H3243" s="1">
        <v>1903</v>
      </c>
      <c r="I3243">
        <v>81665</v>
      </c>
      <c r="J3243" s="1">
        <v>153</v>
      </c>
      <c r="K3243" t="s">
        <v>21</v>
      </c>
      <c r="L3243" t="s">
        <v>34</v>
      </c>
      <c r="M3243" t="s">
        <v>23</v>
      </c>
      <c r="N3243" s="1">
        <f xml:space="preserve"> ROUND((1 - _xlfn.PERCENTRANK.INC(customers[days_since_last_purchase],customers[[#This Row],[days_since_last_purchase]]))*4 +1,0)</f>
        <v>1</v>
      </c>
      <c r="O3243" s="1">
        <f>ROUND(_xlfn.PERCENTRANK.INC(customers[total_orders],customers[[#This Row],[total_orders]])*4+1,0)</f>
        <v>5</v>
      </c>
      <c r="P3243" s="1">
        <f>ROUND(_xlfn.PERCENTRANK.INC(customers[total_spend_usd],customers[[#This Row],[total_spend_usd]])*4+1,0)</f>
        <v>3</v>
      </c>
      <c r="Q3243" s="1">
        <v>153</v>
      </c>
      <c r="R3243" s="1" t="str">
        <f>_xlfn.XLOOKUP(Q3243,RFM[RFM Score],RFM[Client Segmentation])</f>
        <v>At Risk</v>
      </c>
    </row>
    <row r="3244" spans="1:18" x14ac:dyDescent="0.3">
      <c r="A3244" t="s">
        <v>3296</v>
      </c>
      <c r="B3244" t="s">
        <v>214</v>
      </c>
      <c r="C3244">
        <v>36</v>
      </c>
      <c r="D3244" t="s">
        <v>8068</v>
      </c>
      <c r="E3244" t="s">
        <v>8084</v>
      </c>
      <c r="F3244" t="s">
        <v>12</v>
      </c>
      <c r="G3244">
        <v>4</v>
      </c>
      <c r="H3244" s="1">
        <v>9661</v>
      </c>
      <c r="I3244">
        <v>44194</v>
      </c>
      <c r="J3244" s="1">
        <v>18</v>
      </c>
      <c r="K3244" t="s">
        <v>21</v>
      </c>
      <c r="L3244" t="s">
        <v>45</v>
      </c>
      <c r="M3244" t="s">
        <v>15</v>
      </c>
      <c r="N3244" s="1">
        <f xml:space="preserve"> ROUND((1 - _xlfn.PERCENTRANK.INC(customers[days_since_last_purchase],customers[[#This Row],[days_since_last_purchase]]))*4 +1,0)</f>
        <v>4</v>
      </c>
      <c r="O3244" s="1">
        <f>ROUND(_xlfn.PERCENTRANK.INC(customers[total_orders],customers[[#This Row],[total_orders]])*4+1,0)</f>
        <v>2</v>
      </c>
      <c r="P3244" s="1">
        <f>ROUND(_xlfn.PERCENTRANK.INC(customers[total_spend_usd],customers[[#This Row],[total_spend_usd]])*4+1,0)</f>
        <v>2</v>
      </c>
      <c r="Q3244" s="1">
        <v>422</v>
      </c>
      <c r="R3244" s="1" t="str">
        <f>_xlfn.XLOOKUP(Q3244,RFM[RFM Score],RFM[Client Segmentation])</f>
        <v>New Customer</v>
      </c>
    </row>
    <row r="3245" spans="1:18" x14ac:dyDescent="0.3">
      <c r="A3245" t="s">
        <v>3297</v>
      </c>
      <c r="B3245" t="s">
        <v>33</v>
      </c>
      <c r="C3245">
        <v>44</v>
      </c>
      <c r="D3245" t="s">
        <v>8068</v>
      </c>
      <c r="E3245" t="s">
        <v>8084</v>
      </c>
      <c r="F3245" t="s">
        <v>12</v>
      </c>
      <c r="G3245">
        <v>6</v>
      </c>
      <c r="H3245" s="1">
        <v>11697</v>
      </c>
      <c r="I3245">
        <v>60964</v>
      </c>
      <c r="J3245" s="1">
        <v>30</v>
      </c>
      <c r="K3245" t="s">
        <v>28</v>
      </c>
      <c r="L3245" t="s">
        <v>14</v>
      </c>
      <c r="M3245" t="s">
        <v>23</v>
      </c>
      <c r="N3245" s="1">
        <f xml:space="preserve"> ROUND((1 - _xlfn.PERCENTRANK.INC(customers[days_since_last_purchase],customers[[#This Row],[days_since_last_purchase]]))*4 +1,0)</f>
        <v>3</v>
      </c>
      <c r="O3245" s="1">
        <f>ROUND(_xlfn.PERCENTRANK.INC(customers[total_orders],customers[[#This Row],[total_orders]])*4+1,0)</f>
        <v>2</v>
      </c>
      <c r="P3245" s="1">
        <f>ROUND(_xlfn.PERCENTRANK.INC(customers[total_spend_usd],customers[[#This Row],[total_spend_usd]])*4+1,0)</f>
        <v>3</v>
      </c>
      <c r="Q3245" s="1">
        <v>323</v>
      </c>
      <c r="R3245" s="1" t="str">
        <f>_xlfn.XLOOKUP(Q3245,RFM[RFM Score],RFM[Client Segmentation])</f>
        <v>Potential Loyalist</v>
      </c>
    </row>
    <row r="3246" spans="1:18" x14ac:dyDescent="0.3">
      <c r="A3246" t="s">
        <v>3298</v>
      </c>
      <c r="B3246" t="s">
        <v>27</v>
      </c>
      <c r="C3246">
        <v>32</v>
      </c>
      <c r="D3246" t="s">
        <v>8070</v>
      </c>
      <c r="E3246" t="s">
        <v>8084</v>
      </c>
      <c r="F3246" t="s">
        <v>12</v>
      </c>
      <c r="G3246">
        <v>28</v>
      </c>
      <c r="H3246" s="1">
        <v>384</v>
      </c>
      <c r="I3246">
        <v>93263</v>
      </c>
      <c r="J3246" s="1">
        <v>33</v>
      </c>
      <c r="K3246" t="s">
        <v>31</v>
      </c>
      <c r="L3246" t="s">
        <v>45</v>
      </c>
      <c r="M3246" t="s">
        <v>15</v>
      </c>
      <c r="N3246" s="1">
        <f xml:space="preserve"> ROUND((1 - _xlfn.PERCENTRANK.INC(customers[days_since_last_purchase],customers[[#This Row],[days_since_last_purchase]]))*4 +1,0)</f>
        <v>3</v>
      </c>
      <c r="O3246" s="1">
        <f>ROUND(_xlfn.PERCENTRANK.INC(customers[total_orders],customers[[#This Row],[total_orders]])*4+1,0)</f>
        <v>4</v>
      </c>
      <c r="P3246" s="1">
        <f>ROUND(_xlfn.PERCENTRANK.INC(customers[total_spend_usd],customers[[#This Row],[total_spend_usd]])*4+1,0)</f>
        <v>3</v>
      </c>
      <c r="Q3246" s="1">
        <v>343</v>
      </c>
      <c r="R3246" s="1" t="str">
        <f>_xlfn.XLOOKUP(Q3246,RFM[RFM Score],RFM[Client Segmentation])</f>
        <v>Need Attention</v>
      </c>
    </row>
    <row r="3247" spans="1:18" x14ac:dyDescent="0.3">
      <c r="A3247" t="s">
        <v>3299</v>
      </c>
      <c r="B3247" t="s">
        <v>64</v>
      </c>
      <c r="C3247">
        <v>20</v>
      </c>
      <c r="D3247" t="s">
        <v>8069</v>
      </c>
      <c r="E3247" t="s">
        <v>8085</v>
      </c>
      <c r="F3247" t="s">
        <v>12</v>
      </c>
      <c r="G3247">
        <v>27</v>
      </c>
      <c r="H3247" s="1">
        <v>14677</v>
      </c>
      <c r="I3247">
        <v>359684</v>
      </c>
      <c r="J3247" s="1">
        <v>70</v>
      </c>
      <c r="K3247" t="s">
        <v>74</v>
      </c>
      <c r="L3247" t="s">
        <v>19</v>
      </c>
      <c r="M3247" t="s">
        <v>15</v>
      </c>
      <c r="N3247" s="1">
        <f xml:space="preserve"> ROUND((1 - _xlfn.PERCENTRANK.INC(customers[days_since_last_purchase],customers[[#This Row],[days_since_last_purchase]]))*4 +1,0)</f>
        <v>2</v>
      </c>
      <c r="O3247" s="1">
        <f>ROUND(_xlfn.PERCENTRANK.INC(customers[total_orders],customers[[#This Row],[total_orders]])*4+1,0)</f>
        <v>4</v>
      </c>
      <c r="P3247" s="1">
        <f>ROUND(_xlfn.PERCENTRANK.INC(customers[total_spend_usd],customers[[#This Row],[total_spend_usd]])*4+1,0)</f>
        <v>5</v>
      </c>
      <c r="Q3247" s="1">
        <v>245</v>
      </c>
      <c r="R3247" s="1" t="str">
        <f>_xlfn.XLOOKUP(Q3247,RFM[RFM Score],RFM[Client Segmentation])</f>
        <v>At Risk</v>
      </c>
    </row>
    <row r="3248" spans="1:18" x14ac:dyDescent="0.3">
      <c r="A3248" t="s">
        <v>3300</v>
      </c>
      <c r="B3248" t="s">
        <v>11</v>
      </c>
      <c r="C3248">
        <v>35</v>
      </c>
      <c r="D3248" t="s">
        <v>8068</v>
      </c>
      <c r="E3248" t="s">
        <v>8084</v>
      </c>
      <c r="F3248" t="s">
        <v>12</v>
      </c>
      <c r="G3248">
        <v>9</v>
      </c>
      <c r="H3248" s="1">
        <v>15619</v>
      </c>
      <c r="I3248">
        <v>143182</v>
      </c>
      <c r="J3248" s="1">
        <v>27</v>
      </c>
      <c r="K3248" t="s">
        <v>21</v>
      </c>
      <c r="L3248" t="s">
        <v>19</v>
      </c>
      <c r="M3248" t="s">
        <v>23</v>
      </c>
      <c r="N3248" s="1">
        <f xml:space="preserve"> ROUND((1 - _xlfn.PERCENTRANK.INC(customers[days_since_last_purchase],customers[[#This Row],[days_since_last_purchase]]))*4 +1,0)</f>
        <v>4</v>
      </c>
      <c r="O3248" s="1">
        <f>ROUND(_xlfn.PERCENTRANK.INC(customers[total_orders],customers[[#This Row],[total_orders]])*4+1,0)</f>
        <v>2</v>
      </c>
      <c r="P3248" s="1">
        <f>ROUND(_xlfn.PERCENTRANK.INC(customers[total_spend_usd],customers[[#This Row],[total_spend_usd]])*4+1,0)</f>
        <v>4</v>
      </c>
      <c r="Q3248" s="1">
        <v>424</v>
      </c>
      <c r="R3248" s="1" t="str">
        <f>_xlfn.XLOOKUP(Q3248,RFM[RFM Score],RFM[Client Segmentation])</f>
        <v>Promising</v>
      </c>
    </row>
    <row r="3249" spans="1:18" x14ac:dyDescent="0.3">
      <c r="A3249" t="s">
        <v>3301</v>
      </c>
      <c r="B3249" t="s">
        <v>11</v>
      </c>
      <c r="C3249">
        <v>51</v>
      </c>
      <c r="D3249" t="s">
        <v>8071</v>
      </c>
      <c r="E3249" t="s">
        <v>8085</v>
      </c>
      <c r="F3249" t="s">
        <v>12</v>
      </c>
      <c r="G3249">
        <v>63</v>
      </c>
      <c r="H3249" s="1">
        <v>2000</v>
      </c>
      <c r="I3249">
        <v>1266885</v>
      </c>
      <c r="J3249" s="1">
        <v>100</v>
      </c>
      <c r="K3249" t="s">
        <v>25</v>
      </c>
      <c r="L3249" t="s">
        <v>47</v>
      </c>
      <c r="M3249" t="s">
        <v>15</v>
      </c>
      <c r="N3249" s="1">
        <f xml:space="preserve"> ROUND((1 - _xlfn.PERCENTRANK.INC(customers[days_since_last_purchase],customers[[#This Row],[days_since_last_purchase]]))*4 +1,0)</f>
        <v>2</v>
      </c>
      <c r="O3249" s="1">
        <f>ROUND(_xlfn.PERCENTRANK.INC(customers[total_orders],customers[[#This Row],[total_orders]])*4+1,0)</f>
        <v>5</v>
      </c>
      <c r="P3249" s="1">
        <f>ROUND(_xlfn.PERCENTRANK.INC(customers[total_spend_usd],customers[[#This Row],[total_spend_usd]])*4+1,0)</f>
        <v>5</v>
      </c>
      <c r="Q3249" s="1">
        <v>255</v>
      </c>
      <c r="R3249" s="1" t="str">
        <f>_xlfn.XLOOKUP(Q3249,RFM[RFM Score],RFM[Client Segmentation])</f>
        <v>At Risk</v>
      </c>
    </row>
    <row r="3250" spans="1:18" x14ac:dyDescent="0.3">
      <c r="A3250" t="s">
        <v>3302</v>
      </c>
      <c r="B3250" t="s">
        <v>166</v>
      </c>
      <c r="C3250">
        <v>46</v>
      </c>
      <c r="D3250" t="s">
        <v>8071</v>
      </c>
      <c r="E3250" t="s">
        <v>8084</v>
      </c>
      <c r="F3250" t="s">
        <v>17</v>
      </c>
      <c r="G3250">
        <v>13</v>
      </c>
      <c r="H3250" s="1">
        <v>5756</v>
      </c>
      <c r="I3250">
        <v>81901</v>
      </c>
      <c r="J3250" s="1">
        <v>387</v>
      </c>
      <c r="K3250" t="s">
        <v>21</v>
      </c>
      <c r="L3250" t="s">
        <v>19</v>
      </c>
      <c r="M3250" t="s">
        <v>15</v>
      </c>
      <c r="N3250" s="1">
        <f xml:space="preserve"> ROUND((1 - _xlfn.PERCENTRANK.INC(customers[days_since_last_purchase],customers[[#This Row],[days_since_last_purchase]]))*4 +1,0)</f>
        <v>1</v>
      </c>
      <c r="O3250" s="1">
        <f>ROUND(_xlfn.PERCENTRANK.INC(customers[total_orders],customers[[#This Row],[total_orders]])*4+1,0)</f>
        <v>3</v>
      </c>
      <c r="P3250" s="1">
        <f>ROUND(_xlfn.PERCENTRANK.INC(customers[total_spend_usd],customers[[#This Row],[total_spend_usd]])*4+1,0)</f>
        <v>3</v>
      </c>
      <c r="Q3250" s="1">
        <v>133</v>
      </c>
      <c r="R3250" s="1" t="str">
        <f>_xlfn.XLOOKUP(Q3250,RFM[RFM Score],RFM[Client Segmentation])</f>
        <v>At Risk</v>
      </c>
    </row>
    <row r="3251" spans="1:18" x14ac:dyDescent="0.3">
      <c r="A3251" t="s">
        <v>3303</v>
      </c>
      <c r="B3251" t="s">
        <v>11</v>
      </c>
      <c r="C3251">
        <v>50</v>
      </c>
      <c r="D3251" t="s">
        <v>8071</v>
      </c>
      <c r="E3251" t="s">
        <v>8084</v>
      </c>
      <c r="F3251" t="s">
        <v>12</v>
      </c>
      <c r="G3251">
        <v>21</v>
      </c>
      <c r="H3251" s="1">
        <v>8362</v>
      </c>
      <c r="I3251">
        <v>15318</v>
      </c>
      <c r="J3251" s="1">
        <v>9</v>
      </c>
      <c r="K3251" t="s">
        <v>13</v>
      </c>
      <c r="L3251" t="s">
        <v>34</v>
      </c>
      <c r="M3251" t="s">
        <v>23</v>
      </c>
      <c r="N3251" s="1">
        <f xml:space="preserve"> ROUND((1 - _xlfn.PERCENTRANK.INC(customers[days_since_last_purchase],customers[[#This Row],[days_since_last_purchase]]))*4 +1,0)</f>
        <v>4</v>
      </c>
      <c r="O3251" s="1">
        <f>ROUND(_xlfn.PERCENTRANK.INC(customers[total_orders],customers[[#This Row],[total_orders]])*4+1,0)</f>
        <v>4</v>
      </c>
      <c r="P3251" s="1">
        <f>ROUND(_xlfn.PERCENTRANK.INC(customers[total_spend_usd],customers[[#This Row],[total_spend_usd]])*4+1,0)</f>
        <v>2</v>
      </c>
      <c r="Q3251" s="1">
        <v>442</v>
      </c>
      <c r="R3251" s="1" t="str">
        <f>_xlfn.XLOOKUP(Q3251,RFM[RFM Score],RFM[Client Segmentation])</f>
        <v>Potential Loyalist</v>
      </c>
    </row>
    <row r="3252" spans="1:18" x14ac:dyDescent="0.3">
      <c r="A3252" t="s">
        <v>3304</v>
      </c>
      <c r="B3252" t="s">
        <v>107</v>
      </c>
      <c r="C3252">
        <v>24</v>
      </c>
      <c r="D3252" t="s">
        <v>8069</v>
      </c>
      <c r="E3252" t="s">
        <v>8084</v>
      </c>
      <c r="F3252" t="s">
        <v>17</v>
      </c>
      <c r="G3252">
        <v>6</v>
      </c>
      <c r="H3252" s="1">
        <v>12766</v>
      </c>
      <c r="I3252">
        <v>83709</v>
      </c>
      <c r="J3252" s="1">
        <v>22</v>
      </c>
      <c r="K3252" t="s">
        <v>21</v>
      </c>
      <c r="L3252" t="s">
        <v>14</v>
      </c>
      <c r="M3252" t="s">
        <v>23</v>
      </c>
      <c r="N3252" s="1">
        <f xml:space="preserve"> ROUND((1 - _xlfn.PERCENTRANK.INC(customers[days_since_last_purchase],customers[[#This Row],[days_since_last_purchase]]))*4 +1,0)</f>
        <v>4</v>
      </c>
      <c r="O3252" s="1">
        <f>ROUND(_xlfn.PERCENTRANK.INC(customers[total_orders],customers[[#This Row],[total_orders]])*4+1,0)</f>
        <v>2</v>
      </c>
      <c r="P3252" s="1">
        <f>ROUND(_xlfn.PERCENTRANK.INC(customers[total_spend_usd],customers[[#This Row],[total_spend_usd]])*4+1,0)</f>
        <v>3</v>
      </c>
      <c r="Q3252" s="1">
        <v>423</v>
      </c>
      <c r="R3252" s="1" t="str">
        <f>_xlfn.XLOOKUP(Q3252,RFM[RFM Score],RFM[Client Segmentation])</f>
        <v>Potential Loyalist</v>
      </c>
    </row>
    <row r="3253" spans="1:18" x14ac:dyDescent="0.3">
      <c r="A3253" t="s">
        <v>3305</v>
      </c>
      <c r="B3253" t="s">
        <v>61</v>
      </c>
      <c r="C3253">
        <v>20</v>
      </c>
      <c r="D3253" t="s">
        <v>8069</v>
      </c>
      <c r="E3253" t="s">
        <v>8085</v>
      </c>
      <c r="F3253" t="s">
        <v>12</v>
      </c>
      <c r="G3253">
        <v>2</v>
      </c>
      <c r="H3253" s="1">
        <v>11957</v>
      </c>
      <c r="I3253">
        <v>20651</v>
      </c>
      <c r="J3253" s="1">
        <v>17</v>
      </c>
      <c r="K3253" t="s">
        <v>44</v>
      </c>
      <c r="L3253" t="s">
        <v>34</v>
      </c>
      <c r="M3253" t="s">
        <v>15</v>
      </c>
      <c r="N3253" s="1">
        <f xml:space="preserve"> ROUND((1 - _xlfn.PERCENTRANK.INC(customers[days_since_last_purchase],customers[[#This Row],[days_since_last_purchase]]))*4 +1,0)</f>
        <v>4</v>
      </c>
      <c r="O3253" s="1">
        <f>ROUND(_xlfn.PERCENTRANK.INC(customers[total_orders],customers[[#This Row],[total_orders]])*4+1,0)</f>
        <v>1</v>
      </c>
      <c r="P3253" s="1">
        <f>ROUND(_xlfn.PERCENTRANK.INC(customers[total_spend_usd],customers[[#This Row],[total_spend_usd]])*4+1,0)</f>
        <v>2</v>
      </c>
      <c r="Q3253" s="1">
        <v>412</v>
      </c>
      <c r="R3253" s="1" t="str">
        <f>_xlfn.XLOOKUP(Q3253,RFM[RFM Score],RFM[Client Segmentation])</f>
        <v>New Customer</v>
      </c>
    </row>
    <row r="3254" spans="1:18" x14ac:dyDescent="0.3">
      <c r="A3254" t="s">
        <v>3306</v>
      </c>
      <c r="B3254" t="s">
        <v>107</v>
      </c>
      <c r="C3254">
        <v>18</v>
      </c>
      <c r="D3254" t="s">
        <v>8069</v>
      </c>
      <c r="E3254" t="s">
        <v>8084</v>
      </c>
      <c r="F3254" t="s">
        <v>17</v>
      </c>
      <c r="G3254">
        <v>52</v>
      </c>
      <c r="H3254" s="1">
        <v>1010</v>
      </c>
      <c r="I3254">
        <v>483517</v>
      </c>
      <c r="J3254" s="1">
        <v>15</v>
      </c>
      <c r="K3254" t="s">
        <v>52</v>
      </c>
      <c r="L3254" t="s">
        <v>19</v>
      </c>
      <c r="M3254" t="s">
        <v>15</v>
      </c>
      <c r="N3254" s="1">
        <f xml:space="preserve"> ROUND((1 - _xlfn.PERCENTRANK.INC(customers[days_since_last_purchase],customers[[#This Row],[days_since_last_purchase]]))*4 +1,0)</f>
        <v>4</v>
      </c>
      <c r="O3254" s="1">
        <f>ROUND(_xlfn.PERCENTRANK.INC(customers[total_orders],customers[[#This Row],[total_orders]])*4+1,0)</f>
        <v>5</v>
      </c>
      <c r="P3254" s="1">
        <f>ROUND(_xlfn.PERCENTRANK.INC(customers[total_spend_usd],customers[[#This Row],[total_spend_usd]])*4+1,0)</f>
        <v>5</v>
      </c>
      <c r="Q3254" s="1">
        <v>455</v>
      </c>
      <c r="R3254" s="1" t="str">
        <f>_xlfn.XLOOKUP(Q3254,RFM[RFM Score],RFM[Client Segmentation])</f>
        <v>Champion</v>
      </c>
    </row>
    <row r="3255" spans="1:18" x14ac:dyDescent="0.3">
      <c r="A3255" t="s">
        <v>3307</v>
      </c>
      <c r="B3255" t="s">
        <v>107</v>
      </c>
      <c r="C3255">
        <v>42</v>
      </c>
      <c r="D3255" t="s">
        <v>8068</v>
      </c>
      <c r="E3255" t="s">
        <v>8086</v>
      </c>
      <c r="F3255" t="s">
        <v>17</v>
      </c>
      <c r="G3255">
        <v>1</v>
      </c>
      <c r="H3255" s="1">
        <v>9282</v>
      </c>
      <c r="I3255">
        <v>8815</v>
      </c>
      <c r="J3255" s="1">
        <v>2</v>
      </c>
      <c r="K3255" t="s">
        <v>28</v>
      </c>
      <c r="L3255" t="s">
        <v>47</v>
      </c>
      <c r="M3255" t="s">
        <v>15</v>
      </c>
      <c r="N3255" s="1">
        <f xml:space="preserve"> ROUND((1 - _xlfn.PERCENTRANK.INC(customers[days_since_last_purchase],customers[[#This Row],[days_since_last_purchase]]))*4 +1,0)</f>
        <v>5</v>
      </c>
      <c r="O3255" s="1">
        <f>ROUND(_xlfn.PERCENTRANK.INC(customers[total_orders],customers[[#This Row],[total_orders]])*4+1,0)</f>
        <v>1</v>
      </c>
      <c r="P3255" s="1">
        <f>ROUND(_xlfn.PERCENTRANK.INC(customers[total_spend_usd],customers[[#This Row],[total_spend_usd]])*4+1,0)</f>
        <v>1</v>
      </c>
      <c r="Q3255" s="1">
        <v>511</v>
      </c>
      <c r="R3255" s="1" t="str">
        <f>_xlfn.XLOOKUP(Q3255,RFM[RFM Score],RFM[Client Segmentation])</f>
        <v>New Customer</v>
      </c>
    </row>
    <row r="3256" spans="1:18" x14ac:dyDescent="0.3">
      <c r="A3256" t="s">
        <v>3308</v>
      </c>
      <c r="B3256" t="s">
        <v>64</v>
      </c>
      <c r="C3256">
        <v>36</v>
      </c>
      <c r="D3256" t="s">
        <v>8068</v>
      </c>
      <c r="E3256" t="s">
        <v>8084</v>
      </c>
      <c r="F3256" t="s">
        <v>17</v>
      </c>
      <c r="G3256">
        <v>29</v>
      </c>
      <c r="H3256" s="1">
        <v>14421</v>
      </c>
      <c r="I3256">
        <v>477041</v>
      </c>
      <c r="J3256" s="1">
        <v>44</v>
      </c>
      <c r="K3256" t="s">
        <v>28</v>
      </c>
      <c r="L3256" t="s">
        <v>47</v>
      </c>
      <c r="M3256" t="s">
        <v>23</v>
      </c>
      <c r="N3256" s="1">
        <f xml:space="preserve"> ROUND((1 - _xlfn.PERCENTRANK.INC(customers[days_since_last_purchase],customers[[#This Row],[days_since_last_purchase]]))*4 +1,0)</f>
        <v>3</v>
      </c>
      <c r="O3256" s="1">
        <f>ROUND(_xlfn.PERCENTRANK.INC(customers[total_orders],customers[[#This Row],[total_orders]])*4+1,0)</f>
        <v>4</v>
      </c>
      <c r="P3256" s="1">
        <f>ROUND(_xlfn.PERCENTRANK.INC(customers[total_spend_usd],customers[[#This Row],[total_spend_usd]])*4+1,0)</f>
        <v>5</v>
      </c>
      <c r="Q3256" s="1">
        <v>345</v>
      </c>
      <c r="R3256" s="1" t="str">
        <f>_xlfn.XLOOKUP(Q3256,RFM[RFM Score],RFM[Client Segmentation])</f>
        <v>Loyal Customer</v>
      </c>
    </row>
    <row r="3257" spans="1:18" x14ac:dyDescent="0.3">
      <c r="A3257" t="s">
        <v>3309</v>
      </c>
      <c r="B3257" t="s">
        <v>11</v>
      </c>
      <c r="C3257">
        <v>21</v>
      </c>
      <c r="D3257" t="s">
        <v>8069</v>
      </c>
      <c r="E3257" t="s">
        <v>8084</v>
      </c>
      <c r="F3257" t="s">
        <v>17</v>
      </c>
      <c r="G3257">
        <v>9</v>
      </c>
      <c r="H3257" s="1">
        <v>2607</v>
      </c>
      <c r="I3257">
        <v>23435</v>
      </c>
      <c r="J3257" s="1">
        <v>189</v>
      </c>
      <c r="K3257" t="s">
        <v>21</v>
      </c>
      <c r="L3257" t="s">
        <v>19</v>
      </c>
      <c r="M3257" t="s">
        <v>15</v>
      </c>
      <c r="N3257" s="1">
        <f xml:space="preserve"> ROUND((1 - _xlfn.PERCENTRANK.INC(customers[days_since_last_purchase],customers[[#This Row],[days_since_last_purchase]]))*4 +1,0)</f>
        <v>1</v>
      </c>
      <c r="O3257" s="1">
        <f>ROUND(_xlfn.PERCENTRANK.INC(customers[total_orders],customers[[#This Row],[total_orders]])*4+1,0)</f>
        <v>2</v>
      </c>
      <c r="P3257" s="1">
        <f>ROUND(_xlfn.PERCENTRANK.INC(customers[total_spend_usd],customers[[#This Row],[total_spend_usd]])*4+1,0)</f>
        <v>2</v>
      </c>
      <c r="Q3257" s="1">
        <v>122</v>
      </c>
      <c r="R3257" s="1" t="str">
        <f>_xlfn.XLOOKUP(Q3257,RFM[RFM Score],RFM[Client Segmentation])</f>
        <v>Hibernating</v>
      </c>
    </row>
    <row r="3258" spans="1:18" x14ac:dyDescent="0.3">
      <c r="A3258" t="s">
        <v>3310</v>
      </c>
      <c r="B3258" t="s">
        <v>49</v>
      </c>
      <c r="C3258">
        <v>28</v>
      </c>
      <c r="D3258" t="s">
        <v>8070</v>
      </c>
      <c r="E3258" t="s">
        <v>8084</v>
      </c>
      <c r="F3258" t="s">
        <v>17</v>
      </c>
      <c r="G3258">
        <v>8</v>
      </c>
      <c r="H3258" s="1">
        <v>3431</v>
      </c>
      <c r="I3258">
        <v>24313</v>
      </c>
      <c r="J3258" s="1">
        <v>1</v>
      </c>
      <c r="K3258" t="s">
        <v>52</v>
      </c>
      <c r="L3258" t="s">
        <v>22</v>
      </c>
      <c r="M3258" t="s">
        <v>23</v>
      </c>
      <c r="N3258" s="1">
        <f xml:space="preserve"> ROUND((1 - _xlfn.PERCENTRANK.INC(customers[days_since_last_purchase],customers[[#This Row],[days_since_last_purchase]]))*4 +1,0)</f>
        <v>5</v>
      </c>
      <c r="O3258" s="1">
        <f>ROUND(_xlfn.PERCENTRANK.INC(customers[total_orders],customers[[#This Row],[total_orders]])*4+1,0)</f>
        <v>2</v>
      </c>
      <c r="P3258" s="1">
        <f>ROUND(_xlfn.PERCENTRANK.INC(customers[total_spend_usd],customers[[#This Row],[total_spend_usd]])*4+1,0)</f>
        <v>2</v>
      </c>
      <c r="Q3258" s="1">
        <v>522</v>
      </c>
      <c r="R3258" s="1" t="str">
        <f>_xlfn.XLOOKUP(Q3258,RFM[RFM Score],RFM[Client Segmentation])</f>
        <v>Promising</v>
      </c>
    </row>
    <row r="3259" spans="1:18" x14ac:dyDescent="0.3">
      <c r="A3259" t="s">
        <v>3311</v>
      </c>
      <c r="B3259" t="s">
        <v>43</v>
      </c>
      <c r="C3259">
        <v>29</v>
      </c>
      <c r="D3259" t="s">
        <v>8070</v>
      </c>
      <c r="E3259" t="s">
        <v>8087</v>
      </c>
      <c r="F3259" t="s">
        <v>12</v>
      </c>
      <c r="G3259">
        <v>8</v>
      </c>
      <c r="H3259" s="1">
        <v>16108</v>
      </c>
      <c r="I3259">
        <v>114058</v>
      </c>
      <c r="J3259" s="1">
        <v>14</v>
      </c>
      <c r="K3259" t="s">
        <v>124</v>
      </c>
      <c r="L3259" t="s">
        <v>47</v>
      </c>
      <c r="M3259" t="s">
        <v>23</v>
      </c>
      <c r="N3259" s="1">
        <f xml:space="preserve"> ROUND((1 - _xlfn.PERCENTRANK.INC(customers[days_since_last_purchase],customers[[#This Row],[days_since_last_purchase]]))*4 +1,0)</f>
        <v>4</v>
      </c>
      <c r="O3259" s="1">
        <f>ROUND(_xlfn.PERCENTRANK.INC(customers[total_orders],customers[[#This Row],[total_orders]])*4+1,0)</f>
        <v>2</v>
      </c>
      <c r="P3259" s="1">
        <f>ROUND(_xlfn.PERCENTRANK.INC(customers[total_spend_usd],customers[[#This Row],[total_spend_usd]])*4+1,0)</f>
        <v>4</v>
      </c>
      <c r="Q3259" s="1">
        <v>424</v>
      </c>
      <c r="R3259" s="1" t="str">
        <f>_xlfn.XLOOKUP(Q3259,RFM[RFM Score],RFM[Client Segmentation])</f>
        <v>Promising</v>
      </c>
    </row>
    <row r="3260" spans="1:18" x14ac:dyDescent="0.3">
      <c r="A3260" t="s">
        <v>3312</v>
      </c>
      <c r="B3260" t="s">
        <v>173</v>
      </c>
      <c r="C3260">
        <v>32</v>
      </c>
      <c r="D3260" t="s">
        <v>8070</v>
      </c>
      <c r="E3260" t="s">
        <v>8087</v>
      </c>
      <c r="F3260" t="s">
        <v>17</v>
      </c>
      <c r="G3260">
        <v>4</v>
      </c>
      <c r="H3260" s="1">
        <v>8278</v>
      </c>
      <c r="I3260">
        <v>30615</v>
      </c>
      <c r="J3260" s="1">
        <v>21</v>
      </c>
      <c r="K3260" t="s">
        <v>40</v>
      </c>
      <c r="L3260" t="s">
        <v>34</v>
      </c>
      <c r="M3260" t="s">
        <v>15</v>
      </c>
      <c r="N3260" s="1">
        <f xml:space="preserve"> ROUND((1 - _xlfn.PERCENTRANK.INC(customers[days_since_last_purchase],customers[[#This Row],[days_since_last_purchase]]))*4 +1,0)</f>
        <v>4</v>
      </c>
      <c r="O3260" s="1">
        <f>ROUND(_xlfn.PERCENTRANK.INC(customers[total_orders],customers[[#This Row],[total_orders]])*4+1,0)</f>
        <v>2</v>
      </c>
      <c r="P3260" s="1">
        <f>ROUND(_xlfn.PERCENTRANK.INC(customers[total_spend_usd],customers[[#This Row],[total_spend_usd]])*4+1,0)</f>
        <v>2</v>
      </c>
      <c r="Q3260" s="1">
        <v>422</v>
      </c>
      <c r="R3260" s="1" t="str">
        <f>_xlfn.XLOOKUP(Q3260,RFM[RFM Score],RFM[Client Segmentation])</f>
        <v>New Customer</v>
      </c>
    </row>
    <row r="3261" spans="1:18" x14ac:dyDescent="0.3">
      <c r="A3261" t="s">
        <v>3313</v>
      </c>
      <c r="B3261" t="s">
        <v>64</v>
      </c>
      <c r="C3261">
        <v>30</v>
      </c>
      <c r="D3261" t="s">
        <v>8070</v>
      </c>
      <c r="E3261" t="s">
        <v>8085</v>
      </c>
      <c r="F3261" t="s">
        <v>17</v>
      </c>
      <c r="G3261">
        <v>15</v>
      </c>
      <c r="H3261" s="1">
        <v>4291</v>
      </c>
      <c r="I3261">
        <v>73031</v>
      </c>
      <c r="J3261" s="1">
        <v>53</v>
      </c>
      <c r="K3261" t="s">
        <v>44</v>
      </c>
      <c r="L3261" t="s">
        <v>34</v>
      </c>
      <c r="M3261" t="s">
        <v>23</v>
      </c>
      <c r="N3261" s="1">
        <f xml:space="preserve"> ROUND((1 - _xlfn.PERCENTRANK.INC(customers[days_since_last_purchase],customers[[#This Row],[days_since_last_purchase]]))*4 +1,0)</f>
        <v>3</v>
      </c>
      <c r="O3261" s="1">
        <f>ROUND(_xlfn.PERCENTRANK.INC(customers[total_orders],customers[[#This Row],[total_orders]])*4+1,0)</f>
        <v>3</v>
      </c>
      <c r="P3261" s="1">
        <f>ROUND(_xlfn.PERCENTRANK.INC(customers[total_spend_usd],customers[[#This Row],[total_spend_usd]])*4+1,0)</f>
        <v>3</v>
      </c>
      <c r="Q3261" s="1">
        <v>333</v>
      </c>
      <c r="R3261" s="1" t="str">
        <f>_xlfn.XLOOKUP(Q3261,RFM[RFM Score],RFM[Client Segmentation])</f>
        <v>Potential Loyalist</v>
      </c>
    </row>
    <row r="3262" spans="1:18" x14ac:dyDescent="0.3">
      <c r="A3262" t="s">
        <v>3314</v>
      </c>
      <c r="B3262" t="s">
        <v>61</v>
      </c>
      <c r="C3262">
        <v>33</v>
      </c>
      <c r="D3262" t="s">
        <v>8070</v>
      </c>
      <c r="E3262" t="s">
        <v>8086</v>
      </c>
      <c r="F3262" t="s">
        <v>12</v>
      </c>
      <c r="G3262">
        <v>1</v>
      </c>
      <c r="H3262" s="1">
        <v>4071</v>
      </c>
      <c r="I3262">
        <v>3513</v>
      </c>
      <c r="J3262" s="1">
        <v>41</v>
      </c>
      <c r="K3262" t="s">
        <v>124</v>
      </c>
      <c r="L3262" t="s">
        <v>19</v>
      </c>
      <c r="M3262" t="s">
        <v>23</v>
      </c>
      <c r="N3262" s="1">
        <f xml:space="preserve"> ROUND((1 - _xlfn.PERCENTRANK.INC(customers[days_since_last_purchase],customers[[#This Row],[days_since_last_purchase]]))*4 +1,0)</f>
        <v>3</v>
      </c>
      <c r="O3262" s="1">
        <f>ROUND(_xlfn.PERCENTRANK.INC(customers[total_orders],customers[[#This Row],[total_orders]])*4+1,0)</f>
        <v>1</v>
      </c>
      <c r="P3262" s="1">
        <f>ROUND(_xlfn.PERCENTRANK.INC(customers[total_spend_usd],customers[[#This Row],[total_spend_usd]])*4+1,0)</f>
        <v>1</v>
      </c>
      <c r="Q3262" s="1">
        <v>311</v>
      </c>
      <c r="R3262" s="1" t="str">
        <f>_xlfn.XLOOKUP(Q3262,RFM[RFM Score],RFM[Client Segmentation])</f>
        <v>New Customer</v>
      </c>
    </row>
    <row r="3263" spans="1:18" x14ac:dyDescent="0.3">
      <c r="A3263" t="s">
        <v>3315</v>
      </c>
      <c r="B3263" t="s">
        <v>96</v>
      </c>
      <c r="C3263">
        <v>24</v>
      </c>
      <c r="D3263" t="s">
        <v>8069</v>
      </c>
      <c r="E3263" t="s">
        <v>8084</v>
      </c>
      <c r="F3263" t="s">
        <v>12</v>
      </c>
      <c r="G3263">
        <v>17</v>
      </c>
      <c r="H3263" s="1">
        <v>30429</v>
      </c>
      <c r="I3263">
        <v>507848</v>
      </c>
      <c r="J3263" s="1">
        <v>80</v>
      </c>
      <c r="K3263" t="s">
        <v>13</v>
      </c>
      <c r="L3263" t="s">
        <v>45</v>
      </c>
      <c r="M3263" t="s">
        <v>23</v>
      </c>
      <c r="N3263" s="1">
        <f xml:space="preserve"> ROUND((1 - _xlfn.PERCENTRANK.INC(customers[days_since_last_purchase],customers[[#This Row],[days_since_last_purchase]]))*4 +1,0)</f>
        <v>2</v>
      </c>
      <c r="O3263" s="1">
        <f>ROUND(_xlfn.PERCENTRANK.INC(customers[total_orders],customers[[#This Row],[total_orders]])*4+1,0)</f>
        <v>3</v>
      </c>
      <c r="P3263" s="1">
        <f>ROUND(_xlfn.PERCENTRANK.INC(customers[total_spend_usd],customers[[#This Row],[total_spend_usd]])*4+1,0)</f>
        <v>5</v>
      </c>
      <c r="Q3263" s="1">
        <v>235</v>
      </c>
      <c r="R3263" s="1" t="str">
        <f>_xlfn.XLOOKUP(Q3263,RFM[RFM Score],RFM[Client Segmentation])</f>
        <v>At Risk</v>
      </c>
    </row>
    <row r="3264" spans="1:18" x14ac:dyDescent="0.3">
      <c r="A3264" t="s">
        <v>3316</v>
      </c>
      <c r="B3264" t="s">
        <v>33</v>
      </c>
      <c r="C3264">
        <v>26</v>
      </c>
      <c r="D3264" t="s">
        <v>8070</v>
      </c>
      <c r="E3264" t="s">
        <v>8084</v>
      </c>
      <c r="F3264" t="s">
        <v>17</v>
      </c>
      <c r="G3264">
        <v>21</v>
      </c>
      <c r="H3264" s="1">
        <v>3763</v>
      </c>
      <c r="I3264">
        <v>85545</v>
      </c>
      <c r="J3264" s="1">
        <v>370</v>
      </c>
      <c r="K3264" t="s">
        <v>52</v>
      </c>
      <c r="L3264" t="s">
        <v>47</v>
      </c>
      <c r="M3264" t="s">
        <v>23</v>
      </c>
      <c r="N3264" s="1">
        <f xml:space="preserve"> ROUND((1 - _xlfn.PERCENTRANK.INC(customers[days_since_last_purchase],customers[[#This Row],[days_since_last_purchase]]))*4 +1,0)</f>
        <v>1</v>
      </c>
      <c r="O3264" s="1">
        <f>ROUND(_xlfn.PERCENTRANK.INC(customers[total_orders],customers[[#This Row],[total_orders]])*4+1,0)</f>
        <v>4</v>
      </c>
      <c r="P3264" s="1">
        <f>ROUND(_xlfn.PERCENTRANK.INC(customers[total_spend_usd],customers[[#This Row],[total_spend_usd]])*4+1,0)</f>
        <v>3</v>
      </c>
      <c r="Q3264" s="1">
        <v>143</v>
      </c>
      <c r="R3264" s="1" t="str">
        <f>_xlfn.XLOOKUP(Q3264,RFM[RFM Score],RFM[Client Segmentation])</f>
        <v>At Risk</v>
      </c>
    </row>
    <row r="3265" spans="1:18" x14ac:dyDescent="0.3">
      <c r="A3265" t="s">
        <v>3317</v>
      </c>
      <c r="B3265" t="s">
        <v>11</v>
      </c>
      <c r="C3265">
        <v>64</v>
      </c>
      <c r="D3265" t="s">
        <v>8072</v>
      </c>
      <c r="E3265" t="s">
        <v>8084</v>
      </c>
      <c r="F3265" t="s">
        <v>17</v>
      </c>
      <c r="G3265">
        <v>12</v>
      </c>
      <c r="H3265" s="1">
        <v>3151</v>
      </c>
      <c r="I3265">
        <v>4010</v>
      </c>
      <c r="J3265" s="1">
        <v>54</v>
      </c>
      <c r="K3265" t="s">
        <v>40</v>
      </c>
      <c r="L3265" t="s">
        <v>19</v>
      </c>
      <c r="M3265" t="s">
        <v>23</v>
      </c>
      <c r="N3265" s="1">
        <f xml:space="preserve"> ROUND((1 - _xlfn.PERCENTRANK.INC(customers[days_since_last_purchase],customers[[#This Row],[days_since_last_purchase]]))*4 +1,0)</f>
        <v>3</v>
      </c>
      <c r="O3265" s="1">
        <f>ROUND(_xlfn.PERCENTRANK.INC(customers[total_orders],customers[[#This Row],[total_orders]])*4+1,0)</f>
        <v>3</v>
      </c>
      <c r="P3265" s="1">
        <f>ROUND(_xlfn.PERCENTRANK.INC(customers[total_spend_usd],customers[[#This Row],[total_spend_usd]])*4+1,0)</f>
        <v>1</v>
      </c>
      <c r="Q3265" s="1">
        <v>331</v>
      </c>
      <c r="R3265" s="1" t="str">
        <f>_xlfn.XLOOKUP(Q3265,RFM[RFM Score],RFM[Client Segmentation])</f>
        <v>About To Sleep</v>
      </c>
    </row>
    <row r="3266" spans="1:18" x14ac:dyDescent="0.3">
      <c r="A3266" t="s">
        <v>3318</v>
      </c>
      <c r="B3266" t="s">
        <v>27</v>
      </c>
      <c r="C3266">
        <v>46</v>
      </c>
      <c r="D3266" t="s">
        <v>8071</v>
      </c>
      <c r="E3266" t="s">
        <v>8084</v>
      </c>
      <c r="F3266" t="s">
        <v>12</v>
      </c>
      <c r="G3266">
        <v>5</v>
      </c>
      <c r="H3266" s="1">
        <v>7728</v>
      </c>
      <c r="I3266">
        <v>44219</v>
      </c>
      <c r="J3266" s="1">
        <v>131</v>
      </c>
      <c r="K3266" t="s">
        <v>25</v>
      </c>
      <c r="L3266" t="s">
        <v>47</v>
      </c>
      <c r="M3266" t="s">
        <v>23</v>
      </c>
      <c r="N3266" s="1">
        <f xml:space="preserve"> ROUND((1 - _xlfn.PERCENTRANK.INC(customers[days_since_last_purchase],customers[[#This Row],[days_since_last_purchase]]))*4 +1,0)</f>
        <v>1</v>
      </c>
      <c r="O3266" s="1">
        <f>ROUND(_xlfn.PERCENTRANK.INC(customers[total_orders],customers[[#This Row],[total_orders]])*4+1,0)</f>
        <v>2</v>
      </c>
      <c r="P3266" s="1">
        <f>ROUND(_xlfn.PERCENTRANK.INC(customers[total_spend_usd],customers[[#This Row],[total_spend_usd]])*4+1,0)</f>
        <v>2</v>
      </c>
      <c r="Q3266" s="1">
        <v>122</v>
      </c>
      <c r="R3266" s="1" t="str">
        <f>_xlfn.XLOOKUP(Q3266,RFM[RFM Score],RFM[Client Segmentation])</f>
        <v>Hibernating</v>
      </c>
    </row>
    <row r="3267" spans="1:18" x14ac:dyDescent="0.3">
      <c r="A3267" t="s">
        <v>3319</v>
      </c>
      <c r="B3267" t="s">
        <v>11</v>
      </c>
      <c r="C3267">
        <v>27</v>
      </c>
      <c r="D3267" t="s">
        <v>8070</v>
      </c>
      <c r="E3267" t="s">
        <v>8084</v>
      </c>
      <c r="F3267" t="s">
        <v>12</v>
      </c>
      <c r="G3267">
        <v>21</v>
      </c>
      <c r="H3267" s="1">
        <v>2804</v>
      </c>
      <c r="I3267">
        <v>64344</v>
      </c>
      <c r="J3267" s="1">
        <v>9</v>
      </c>
      <c r="K3267" t="s">
        <v>52</v>
      </c>
      <c r="L3267" t="s">
        <v>19</v>
      </c>
      <c r="M3267" t="s">
        <v>15</v>
      </c>
      <c r="N3267" s="1">
        <f xml:space="preserve"> ROUND((1 - _xlfn.PERCENTRANK.INC(customers[days_since_last_purchase],customers[[#This Row],[days_since_last_purchase]]))*4 +1,0)</f>
        <v>4</v>
      </c>
      <c r="O3267" s="1">
        <f>ROUND(_xlfn.PERCENTRANK.INC(customers[total_orders],customers[[#This Row],[total_orders]])*4+1,0)</f>
        <v>4</v>
      </c>
      <c r="P3267" s="1">
        <f>ROUND(_xlfn.PERCENTRANK.INC(customers[total_spend_usd],customers[[#This Row],[total_spend_usd]])*4+1,0)</f>
        <v>3</v>
      </c>
      <c r="Q3267" s="1">
        <v>443</v>
      </c>
      <c r="R3267" s="1" t="str">
        <f>_xlfn.XLOOKUP(Q3267,RFM[RFM Score],RFM[Client Segmentation])</f>
        <v>Need Attention</v>
      </c>
    </row>
    <row r="3268" spans="1:18" x14ac:dyDescent="0.3">
      <c r="A3268" t="s">
        <v>3320</v>
      </c>
      <c r="B3268" t="s">
        <v>11</v>
      </c>
      <c r="C3268">
        <v>33</v>
      </c>
      <c r="D3268" t="s">
        <v>8070</v>
      </c>
      <c r="E3268" t="s">
        <v>8086</v>
      </c>
      <c r="F3268" t="s">
        <v>12</v>
      </c>
      <c r="G3268">
        <v>5</v>
      </c>
      <c r="H3268" s="1">
        <v>11246</v>
      </c>
      <c r="I3268">
        <v>6326</v>
      </c>
      <c r="J3268" s="1">
        <v>143</v>
      </c>
      <c r="K3268" t="s">
        <v>74</v>
      </c>
      <c r="L3268" t="s">
        <v>19</v>
      </c>
      <c r="M3268" t="s">
        <v>23</v>
      </c>
      <c r="N3268" s="1">
        <f xml:space="preserve"> ROUND((1 - _xlfn.PERCENTRANK.INC(customers[days_since_last_purchase],customers[[#This Row],[days_since_last_purchase]]))*4 +1,0)</f>
        <v>1</v>
      </c>
      <c r="O3268" s="1">
        <f>ROUND(_xlfn.PERCENTRANK.INC(customers[total_orders],customers[[#This Row],[total_orders]])*4+1,0)</f>
        <v>2</v>
      </c>
      <c r="P3268" s="1">
        <f>ROUND(_xlfn.PERCENTRANK.INC(customers[total_spend_usd],customers[[#This Row],[total_spend_usd]])*4+1,0)</f>
        <v>1</v>
      </c>
      <c r="Q3268" s="1">
        <v>121</v>
      </c>
      <c r="R3268" s="1" t="str">
        <f>_xlfn.XLOOKUP(Q3268,RFM[RFM Score],RFM[Client Segmentation])</f>
        <v>Lost</v>
      </c>
    </row>
    <row r="3269" spans="1:18" x14ac:dyDescent="0.3">
      <c r="A3269" t="s">
        <v>3321</v>
      </c>
      <c r="B3269" t="s">
        <v>173</v>
      </c>
      <c r="C3269">
        <v>49</v>
      </c>
      <c r="D3269" t="s">
        <v>8071</v>
      </c>
      <c r="E3269" t="s">
        <v>8084</v>
      </c>
      <c r="F3269" t="s">
        <v>12</v>
      </c>
      <c r="G3269">
        <v>1</v>
      </c>
      <c r="H3269" s="1">
        <v>8871</v>
      </c>
      <c r="I3269">
        <v>7674</v>
      </c>
      <c r="J3269" s="1">
        <v>58</v>
      </c>
      <c r="K3269" t="s">
        <v>18</v>
      </c>
      <c r="L3269" t="s">
        <v>14</v>
      </c>
      <c r="M3269" t="s">
        <v>15</v>
      </c>
      <c r="N3269" s="1">
        <f xml:space="preserve"> ROUND((1 - _xlfn.PERCENTRANK.INC(customers[days_since_last_purchase],customers[[#This Row],[days_since_last_purchase]]))*4 +1,0)</f>
        <v>3</v>
      </c>
      <c r="O3269" s="1">
        <f>ROUND(_xlfn.PERCENTRANK.INC(customers[total_orders],customers[[#This Row],[total_orders]])*4+1,0)</f>
        <v>1</v>
      </c>
      <c r="P3269" s="1">
        <f>ROUND(_xlfn.PERCENTRANK.INC(customers[total_spend_usd],customers[[#This Row],[total_spend_usd]])*4+1,0)</f>
        <v>1</v>
      </c>
      <c r="Q3269" s="1">
        <v>311</v>
      </c>
      <c r="R3269" s="1" t="str">
        <f>_xlfn.XLOOKUP(Q3269,RFM[RFM Score],RFM[Client Segmentation])</f>
        <v>New Customer</v>
      </c>
    </row>
    <row r="3270" spans="1:18" x14ac:dyDescent="0.3">
      <c r="A3270" t="s">
        <v>3322</v>
      </c>
      <c r="B3270" t="s">
        <v>123</v>
      </c>
      <c r="C3270">
        <v>39</v>
      </c>
      <c r="D3270" t="s">
        <v>8068</v>
      </c>
      <c r="E3270" t="s">
        <v>8087</v>
      </c>
      <c r="F3270" t="s">
        <v>12</v>
      </c>
      <c r="G3270">
        <v>4</v>
      </c>
      <c r="H3270" s="1">
        <v>612</v>
      </c>
      <c r="I3270">
        <v>25173</v>
      </c>
      <c r="J3270" s="1">
        <v>23</v>
      </c>
      <c r="K3270" t="s">
        <v>28</v>
      </c>
      <c r="L3270" t="s">
        <v>47</v>
      </c>
      <c r="M3270" t="s">
        <v>15</v>
      </c>
      <c r="N3270" s="1">
        <f xml:space="preserve"> ROUND((1 - _xlfn.PERCENTRANK.INC(customers[days_since_last_purchase],customers[[#This Row],[days_since_last_purchase]]))*4 +1,0)</f>
        <v>4</v>
      </c>
      <c r="O3270" s="1">
        <f>ROUND(_xlfn.PERCENTRANK.INC(customers[total_orders],customers[[#This Row],[total_orders]])*4+1,0)</f>
        <v>2</v>
      </c>
      <c r="P3270" s="1">
        <f>ROUND(_xlfn.PERCENTRANK.INC(customers[total_spend_usd],customers[[#This Row],[total_spend_usd]])*4+1,0)</f>
        <v>2</v>
      </c>
      <c r="Q3270" s="1">
        <v>422</v>
      </c>
      <c r="R3270" s="1" t="str">
        <f>_xlfn.XLOOKUP(Q3270,RFM[RFM Score],RFM[Client Segmentation])</f>
        <v>New Customer</v>
      </c>
    </row>
    <row r="3271" spans="1:18" x14ac:dyDescent="0.3">
      <c r="A3271" t="s">
        <v>3323</v>
      </c>
      <c r="B3271" t="s">
        <v>27</v>
      </c>
      <c r="C3271">
        <v>44</v>
      </c>
      <c r="D3271" t="s">
        <v>8068</v>
      </c>
      <c r="E3271" t="s">
        <v>8084</v>
      </c>
      <c r="F3271" t="s">
        <v>12</v>
      </c>
      <c r="G3271">
        <v>3</v>
      </c>
      <c r="H3271" s="1">
        <v>5986</v>
      </c>
      <c r="I3271">
        <v>19724</v>
      </c>
      <c r="J3271" s="1">
        <v>59</v>
      </c>
      <c r="K3271" t="s">
        <v>74</v>
      </c>
      <c r="L3271" t="s">
        <v>19</v>
      </c>
      <c r="M3271" t="s">
        <v>15</v>
      </c>
      <c r="N3271" s="1">
        <f xml:space="preserve"> ROUND((1 - _xlfn.PERCENTRANK.INC(customers[days_since_last_purchase],customers[[#This Row],[days_since_last_purchase]]))*4 +1,0)</f>
        <v>3</v>
      </c>
      <c r="O3271" s="1">
        <f>ROUND(_xlfn.PERCENTRANK.INC(customers[total_orders],customers[[#This Row],[total_orders]])*4+1,0)</f>
        <v>1</v>
      </c>
      <c r="P3271" s="1">
        <f>ROUND(_xlfn.PERCENTRANK.INC(customers[total_spend_usd],customers[[#This Row],[total_spend_usd]])*4+1,0)</f>
        <v>2</v>
      </c>
      <c r="Q3271" s="1">
        <v>312</v>
      </c>
      <c r="R3271" s="1" t="str">
        <f>_xlfn.XLOOKUP(Q3271,RFM[RFM Score],RFM[Client Segmentation])</f>
        <v>About To Sleep</v>
      </c>
    </row>
    <row r="3272" spans="1:18" x14ac:dyDescent="0.3">
      <c r="A3272" t="s">
        <v>3324</v>
      </c>
      <c r="B3272" t="s">
        <v>11</v>
      </c>
      <c r="C3272">
        <v>45</v>
      </c>
      <c r="D3272" t="s">
        <v>8071</v>
      </c>
      <c r="E3272" t="s">
        <v>8087</v>
      </c>
      <c r="F3272" t="s">
        <v>12</v>
      </c>
      <c r="G3272">
        <v>1</v>
      </c>
      <c r="H3272" s="1">
        <v>7595</v>
      </c>
      <c r="I3272">
        <v>7016</v>
      </c>
      <c r="J3272" s="1">
        <v>49</v>
      </c>
      <c r="K3272" t="s">
        <v>28</v>
      </c>
      <c r="L3272" t="s">
        <v>14</v>
      </c>
      <c r="M3272" t="s">
        <v>23</v>
      </c>
      <c r="N3272" s="1">
        <f xml:space="preserve"> ROUND((1 - _xlfn.PERCENTRANK.INC(customers[days_since_last_purchase],customers[[#This Row],[days_since_last_purchase]]))*4 +1,0)</f>
        <v>3</v>
      </c>
      <c r="O3272" s="1">
        <f>ROUND(_xlfn.PERCENTRANK.INC(customers[total_orders],customers[[#This Row],[total_orders]])*4+1,0)</f>
        <v>1</v>
      </c>
      <c r="P3272" s="1">
        <f>ROUND(_xlfn.PERCENTRANK.INC(customers[total_spend_usd],customers[[#This Row],[total_spend_usd]])*4+1,0)</f>
        <v>1</v>
      </c>
      <c r="Q3272" s="1">
        <v>311</v>
      </c>
      <c r="R3272" s="1" t="str">
        <f>_xlfn.XLOOKUP(Q3272,RFM[RFM Score],RFM[Client Segmentation])</f>
        <v>New Customer</v>
      </c>
    </row>
    <row r="3273" spans="1:18" x14ac:dyDescent="0.3">
      <c r="A3273" t="s">
        <v>3325</v>
      </c>
      <c r="B3273" t="s">
        <v>30</v>
      </c>
      <c r="C3273">
        <v>47</v>
      </c>
      <c r="D3273" t="s">
        <v>8071</v>
      </c>
      <c r="E3273" t="s">
        <v>8085</v>
      </c>
      <c r="F3273" t="s">
        <v>17</v>
      </c>
      <c r="G3273">
        <v>8</v>
      </c>
      <c r="H3273" s="1">
        <v>3396</v>
      </c>
      <c r="I3273">
        <v>26913</v>
      </c>
      <c r="J3273" s="1">
        <v>46</v>
      </c>
      <c r="K3273" t="s">
        <v>13</v>
      </c>
      <c r="L3273" t="s">
        <v>45</v>
      </c>
      <c r="M3273" t="s">
        <v>15</v>
      </c>
      <c r="N3273" s="1">
        <f xml:space="preserve"> ROUND((1 - _xlfn.PERCENTRANK.INC(customers[days_since_last_purchase],customers[[#This Row],[days_since_last_purchase]]))*4 +1,0)</f>
        <v>3</v>
      </c>
      <c r="O3273" s="1">
        <f>ROUND(_xlfn.PERCENTRANK.INC(customers[total_orders],customers[[#This Row],[total_orders]])*4+1,0)</f>
        <v>2</v>
      </c>
      <c r="P3273" s="1">
        <f>ROUND(_xlfn.PERCENTRANK.INC(customers[total_spend_usd],customers[[#This Row],[total_spend_usd]])*4+1,0)</f>
        <v>2</v>
      </c>
      <c r="Q3273" s="1">
        <v>322</v>
      </c>
      <c r="R3273" s="1" t="str">
        <f>_xlfn.XLOOKUP(Q3273,RFM[RFM Score],RFM[Client Segmentation])</f>
        <v>Hibernating</v>
      </c>
    </row>
    <row r="3274" spans="1:18" x14ac:dyDescent="0.3">
      <c r="A3274" t="s">
        <v>3326</v>
      </c>
      <c r="B3274" t="s">
        <v>11</v>
      </c>
      <c r="C3274">
        <v>18</v>
      </c>
      <c r="D3274" t="s">
        <v>8069</v>
      </c>
      <c r="E3274" t="s">
        <v>8087</v>
      </c>
      <c r="F3274" t="s">
        <v>17</v>
      </c>
      <c r="G3274">
        <v>24</v>
      </c>
      <c r="H3274" s="1">
        <v>3988</v>
      </c>
      <c r="I3274">
        <v>107095</v>
      </c>
      <c r="J3274" s="1">
        <v>92</v>
      </c>
      <c r="K3274" t="s">
        <v>25</v>
      </c>
      <c r="L3274" t="s">
        <v>19</v>
      </c>
      <c r="M3274" t="s">
        <v>23</v>
      </c>
      <c r="N3274" s="1">
        <f xml:space="preserve"> ROUND((1 - _xlfn.PERCENTRANK.INC(customers[days_since_last_purchase],customers[[#This Row],[days_since_last_purchase]]))*4 +1,0)</f>
        <v>2</v>
      </c>
      <c r="O3274" s="1">
        <f>ROUND(_xlfn.PERCENTRANK.INC(customers[total_orders],customers[[#This Row],[total_orders]])*4+1,0)</f>
        <v>4</v>
      </c>
      <c r="P3274" s="1">
        <f>ROUND(_xlfn.PERCENTRANK.INC(customers[total_spend_usd],customers[[#This Row],[total_spend_usd]])*4+1,0)</f>
        <v>3</v>
      </c>
      <c r="Q3274" s="1">
        <v>243</v>
      </c>
      <c r="R3274" s="1" t="str">
        <f>_xlfn.XLOOKUP(Q3274,RFM[RFM Score],RFM[Client Segmentation])</f>
        <v>At Risk</v>
      </c>
    </row>
    <row r="3275" spans="1:18" x14ac:dyDescent="0.3">
      <c r="A3275" t="s">
        <v>3327</v>
      </c>
      <c r="B3275" t="s">
        <v>27</v>
      </c>
      <c r="C3275">
        <v>59</v>
      </c>
      <c r="D3275" t="s">
        <v>8072</v>
      </c>
      <c r="E3275" t="s">
        <v>8084</v>
      </c>
      <c r="F3275" t="s">
        <v>17</v>
      </c>
      <c r="G3275">
        <v>11</v>
      </c>
      <c r="H3275" s="1">
        <v>13886</v>
      </c>
      <c r="I3275">
        <v>16528</v>
      </c>
      <c r="J3275" s="1">
        <v>1</v>
      </c>
      <c r="K3275" t="s">
        <v>28</v>
      </c>
      <c r="L3275" t="s">
        <v>19</v>
      </c>
      <c r="M3275" t="s">
        <v>15</v>
      </c>
      <c r="N3275" s="1">
        <f xml:space="preserve"> ROUND((1 - _xlfn.PERCENTRANK.INC(customers[days_since_last_purchase],customers[[#This Row],[days_since_last_purchase]]))*4 +1,0)</f>
        <v>5</v>
      </c>
      <c r="O3275" s="1">
        <f>ROUND(_xlfn.PERCENTRANK.INC(customers[total_orders],customers[[#This Row],[total_orders]])*4+1,0)</f>
        <v>3</v>
      </c>
      <c r="P3275" s="1">
        <f>ROUND(_xlfn.PERCENTRANK.INC(customers[total_spend_usd],customers[[#This Row],[total_spend_usd]])*4+1,0)</f>
        <v>2</v>
      </c>
      <c r="Q3275" s="1">
        <v>532</v>
      </c>
      <c r="R3275" s="1" t="str">
        <f>_xlfn.XLOOKUP(Q3275,RFM[RFM Score],RFM[Client Segmentation])</f>
        <v>Potential Loyalist</v>
      </c>
    </row>
    <row r="3276" spans="1:18" x14ac:dyDescent="0.3">
      <c r="A3276" t="s">
        <v>3328</v>
      </c>
      <c r="B3276" t="s">
        <v>214</v>
      </c>
      <c r="C3276">
        <v>35</v>
      </c>
      <c r="D3276" t="s">
        <v>8068</v>
      </c>
      <c r="E3276" t="s">
        <v>8087</v>
      </c>
      <c r="F3276" t="s">
        <v>17</v>
      </c>
      <c r="G3276">
        <v>8</v>
      </c>
      <c r="H3276" s="1">
        <v>10593</v>
      </c>
      <c r="I3276">
        <v>84784</v>
      </c>
      <c r="J3276" s="1">
        <v>15</v>
      </c>
      <c r="K3276" t="s">
        <v>25</v>
      </c>
      <c r="L3276" t="s">
        <v>19</v>
      </c>
      <c r="M3276" t="s">
        <v>23</v>
      </c>
      <c r="N3276" s="1">
        <f xml:space="preserve"> ROUND((1 - _xlfn.PERCENTRANK.INC(customers[days_since_last_purchase],customers[[#This Row],[days_since_last_purchase]]))*4 +1,0)</f>
        <v>4</v>
      </c>
      <c r="O3276" s="1">
        <f>ROUND(_xlfn.PERCENTRANK.INC(customers[total_orders],customers[[#This Row],[total_orders]])*4+1,0)</f>
        <v>2</v>
      </c>
      <c r="P3276" s="1">
        <f>ROUND(_xlfn.PERCENTRANK.INC(customers[total_spend_usd],customers[[#This Row],[total_spend_usd]])*4+1,0)</f>
        <v>3</v>
      </c>
      <c r="Q3276" s="1">
        <v>423</v>
      </c>
      <c r="R3276" s="1" t="str">
        <f>_xlfn.XLOOKUP(Q3276,RFM[RFM Score],RFM[Client Segmentation])</f>
        <v>Potential Loyalist</v>
      </c>
    </row>
    <row r="3277" spans="1:18" x14ac:dyDescent="0.3">
      <c r="A3277" t="s">
        <v>3329</v>
      </c>
      <c r="B3277" t="s">
        <v>27</v>
      </c>
      <c r="C3277">
        <v>35</v>
      </c>
      <c r="D3277" t="s">
        <v>8068</v>
      </c>
      <c r="E3277" t="s">
        <v>8084</v>
      </c>
      <c r="F3277" t="s">
        <v>17</v>
      </c>
      <c r="G3277">
        <v>32</v>
      </c>
      <c r="H3277" s="1">
        <v>7419</v>
      </c>
      <c r="I3277">
        <v>260748</v>
      </c>
      <c r="J3277" s="1">
        <v>240</v>
      </c>
      <c r="K3277" t="s">
        <v>25</v>
      </c>
      <c r="L3277" t="s">
        <v>19</v>
      </c>
      <c r="M3277" t="s">
        <v>23</v>
      </c>
      <c r="N3277" s="1">
        <f xml:space="preserve"> ROUND((1 - _xlfn.PERCENTRANK.INC(customers[days_since_last_purchase],customers[[#This Row],[days_since_last_purchase]]))*4 +1,0)</f>
        <v>1</v>
      </c>
      <c r="O3277" s="1">
        <f>ROUND(_xlfn.PERCENTRANK.INC(customers[total_orders],customers[[#This Row],[total_orders]])*4+1,0)</f>
        <v>4</v>
      </c>
      <c r="P3277" s="1">
        <f>ROUND(_xlfn.PERCENTRANK.INC(customers[total_spend_usd],customers[[#This Row],[total_spend_usd]])*4+1,0)</f>
        <v>4</v>
      </c>
      <c r="Q3277" s="1">
        <v>144</v>
      </c>
      <c r="R3277" s="1" t="str">
        <f>_xlfn.XLOOKUP(Q3277,RFM[RFM Score],RFM[Client Segmentation])</f>
        <v>Cannot Lose Them</v>
      </c>
    </row>
    <row r="3278" spans="1:18" x14ac:dyDescent="0.3">
      <c r="A3278" t="s">
        <v>3330</v>
      </c>
      <c r="B3278" t="s">
        <v>11</v>
      </c>
      <c r="C3278">
        <v>22</v>
      </c>
      <c r="D3278" t="s">
        <v>8069</v>
      </c>
      <c r="E3278" t="s">
        <v>8084</v>
      </c>
      <c r="F3278" t="s">
        <v>12</v>
      </c>
      <c r="G3278">
        <v>9</v>
      </c>
      <c r="H3278" s="1">
        <v>35335</v>
      </c>
      <c r="I3278">
        <v>302109</v>
      </c>
      <c r="J3278" s="1">
        <v>175</v>
      </c>
      <c r="K3278" t="s">
        <v>25</v>
      </c>
      <c r="L3278" t="s">
        <v>45</v>
      </c>
      <c r="M3278" t="s">
        <v>23</v>
      </c>
      <c r="N3278" s="1">
        <f xml:space="preserve"> ROUND((1 - _xlfn.PERCENTRANK.INC(customers[days_since_last_purchase],customers[[#This Row],[days_since_last_purchase]]))*4 +1,0)</f>
        <v>1</v>
      </c>
      <c r="O3278" s="1">
        <f>ROUND(_xlfn.PERCENTRANK.INC(customers[total_orders],customers[[#This Row],[total_orders]])*4+1,0)</f>
        <v>2</v>
      </c>
      <c r="P3278" s="1">
        <f>ROUND(_xlfn.PERCENTRANK.INC(customers[total_spend_usd],customers[[#This Row],[total_spend_usd]])*4+1,0)</f>
        <v>5</v>
      </c>
      <c r="Q3278" s="1">
        <v>125</v>
      </c>
      <c r="R3278" s="1" t="str">
        <f>_xlfn.XLOOKUP(Q3278,RFM[RFM Score],RFM[Client Segmentation])</f>
        <v>At Risk</v>
      </c>
    </row>
    <row r="3279" spans="1:18" x14ac:dyDescent="0.3">
      <c r="A3279" t="s">
        <v>3331</v>
      </c>
      <c r="B3279" t="s">
        <v>33</v>
      </c>
      <c r="C3279">
        <v>18</v>
      </c>
      <c r="D3279" t="s">
        <v>8069</v>
      </c>
      <c r="E3279" t="s">
        <v>8085</v>
      </c>
      <c r="F3279" t="s">
        <v>12</v>
      </c>
      <c r="G3279">
        <v>9</v>
      </c>
      <c r="H3279" s="1">
        <v>22174</v>
      </c>
      <c r="I3279">
        <v>183108</v>
      </c>
      <c r="J3279" s="1">
        <v>81</v>
      </c>
      <c r="K3279" t="s">
        <v>21</v>
      </c>
      <c r="L3279" t="s">
        <v>19</v>
      </c>
      <c r="M3279" t="s">
        <v>15</v>
      </c>
      <c r="N3279" s="1">
        <f xml:space="preserve"> ROUND((1 - _xlfn.PERCENTRANK.INC(customers[days_since_last_purchase],customers[[#This Row],[days_since_last_purchase]]))*4 +1,0)</f>
        <v>2</v>
      </c>
      <c r="O3279" s="1">
        <f>ROUND(_xlfn.PERCENTRANK.INC(customers[total_orders],customers[[#This Row],[total_orders]])*4+1,0)</f>
        <v>2</v>
      </c>
      <c r="P3279" s="1">
        <f>ROUND(_xlfn.PERCENTRANK.INC(customers[total_spend_usd],customers[[#This Row],[total_spend_usd]])*4+1,0)</f>
        <v>4</v>
      </c>
      <c r="Q3279" s="1">
        <v>224</v>
      </c>
      <c r="R3279" s="1" t="str">
        <f>_xlfn.XLOOKUP(Q3279,RFM[RFM Score],RFM[Client Segmentation])</f>
        <v>At Risk</v>
      </c>
    </row>
    <row r="3280" spans="1:18" x14ac:dyDescent="0.3">
      <c r="A3280" t="s">
        <v>3332</v>
      </c>
      <c r="B3280" t="s">
        <v>68</v>
      </c>
      <c r="C3280">
        <v>35</v>
      </c>
      <c r="D3280" t="s">
        <v>8068</v>
      </c>
      <c r="E3280" t="s">
        <v>8087</v>
      </c>
      <c r="F3280" t="s">
        <v>17</v>
      </c>
      <c r="G3280">
        <v>10</v>
      </c>
      <c r="H3280" s="1">
        <v>9187</v>
      </c>
      <c r="I3280">
        <v>94803</v>
      </c>
      <c r="J3280" s="1">
        <v>130</v>
      </c>
      <c r="K3280" t="s">
        <v>98</v>
      </c>
      <c r="L3280" t="s">
        <v>45</v>
      </c>
      <c r="M3280" t="s">
        <v>23</v>
      </c>
      <c r="N3280" s="1">
        <f xml:space="preserve"> ROUND((1 - _xlfn.PERCENTRANK.INC(customers[days_since_last_purchase],customers[[#This Row],[days_since_last_purchase]]))*4 +1,0)</f>
        <v>1</v>
      </c>
      <c r="O3280" s="1">
        <f>ROUND(_xlfn.PERCENTRANK.INC(customers[total_orders],customers[[#This Row],[total_orders]])*4+1,0)</f>
        <v>3</v>
      </c>
      <c r="P3280" s="1">
        <f>ROUND(_xlfn.PERCENTRANK.INC(customers[total_spend_usd],customers[[#This Row],[total_spend_usd]])*4+1,0)</f>
        <v>3</v>
      </c>
      <c r="Q3280" s="1">
        <v>133</v>
      </c>
      <c r="R3280" s="1" t="str">
        <f>_xlfn.XLOOKUP(Q3280,RFM[RFM Score],RFM[Client Segmentation])</f>
        <v>At Risk</v>
      </c>
    </row>
    <row r="3281" spans="1:18" x14ac:dyDescent="0.3">
      <c r="A3281" t="s">
        <v>3333</v>
      </c>
      <c r="B3281" t="s">
        <v>68</v>
      </c>
      <c r="C3281">
        <v>33</v>
      </c>
      <c r="D3281" t="s">
        <v>8070</v>
      </c>
      <c r="E3281" t="s">
        <v>8084</v>
      </c>
      <c r="F3281" t="s">
        <v>12</v>
      </c>
      <c r="G3281">
        <v>20</v>
      </c>
      <c r="H3281" s="1">
        <v>7438</v>
      </c>
      <c r="I3281">
        <v>152358</v>
      </c>
      <c r="J3281" s="1">
        <v>1</v>
      </c>
      <c r="K3281" t="s">
        <v>28</v>
      </c>
      <c r="L3281" t="s">
        <v>34</v>
      </c>
      <c r="M3281" t="s">
        <v>23</v>
      </c>
      <c r="N3281" s="1">
        <f xml:space="preserve"> ROUND((1 - _xlfn.PERCENTRANK.INC(customers[days_since_last_purchase],customers[[#This Row],[days_since_last_purchase]]))*4 +1,0)</f>
        <v>5</v>
      </c>
      <c r="O3281" s="1">
        <f>ROUND(_xlfn.PERCENTRANK.INC(customers[total_orders],customers[[#This Row],[total_orders]])*4+1,0)</f>
        <v>4</v>
      </c>
      <c r="P3281" s="1">
        <f>ROUND(_xlfn.PERCENTRANK.INC(customers[total_spend_usd],customers[[#This Row],[total_spend_usd]])*4+1,0)</f>
        <v>4</v>
      </c>
      <c r="Q3281" s="1">
        <v>544</v>
      </c>
      <c r="R3281" s="1" t="str">
        <f>_xlfn.XLOOKUP(Q3281,RFM[RFM Score],RFM[Client Segmentation])</f>
        <v>Champion</v>
      </c>
    </row>
    <row r="3282" spans="1:18" x14ac:dyDescent="0.3">
      <c r="A3282" t="s">
        <v>3334</v>
      </c>
      <c r="B3282" t="s">
        <v>33</v>
      </c>
      <c r="C3282">
        <v>18</v>
      </c>
      <c r="D3282" t="s">
        <v>8069</v>
      </c>
      <c r="E3282" t="s">
        <v>8084</v>
      </c>
      <c r="F3282" t="s">
        <v>17</v>
      </c>
      <c r="G3282">
        <v>12</v>
      </c>
      <c r="H3282" s="1">
        <v>5581</v>
      </c>
      <c r="I3282">
        <v>70131</v>
      </c>
      <c r="J3282" s="1">
        <v>4</v>
      </c>
      <c r="K3282" t="s">
        <v>28</v>
      </c>
      <c r="L3282" t="s">
        <v>47</v>
      </c>
      <c r="M3282" t="s">
        <v>23</v>
      </c>
      <c r="N3282" s="1">
        <f xml:space="preserve"> ROUND((1 - _xlfn.PERCENTRANK.INC(customers[days_since_last_purchase],customers[[#This Row],[days_since_last_purchase]]))*4 +1,0)</f>
        <v>5</v>
      </c>
      <c r="O3282" s="1">
        <f>ROUND(_xlfn.PERCENTRANK.INC(customers[total_orders],customers[[#This Row],[total_orders]])*4+1,0)</f>
        <v>3</v>
      </c>
      <c r="P3282" s="1">
        <f>ROUND(_xlfn.PERCENTRANK.INC(customers[total_spend_usd],customers[[#This Row],[total_spend_usd]])*4+1,0)</f>
        <v>3</v>
      </c>
      <c r="Q3282" s="1">
        <v>533</v>
      </c>
      <c r="R3282" s="1" t="str">
        <f>_xlfn.XLOOKUP(Q3282,RFM[RFM Score],RFM[Client Segmentation])</f>
        <v>Potential Loyalist</v>
      </c>
    </row>
    <row r="3283" spans="1:18" x14ac:dyDescent="0.3">
      <c r="A3283" t="s">
        <v>3335</v>
      </c>
      <c r="B3283" t="s">
        <v>51</v>
      </c>
      <c r="C3283">
        <v>43</v>
      </c>
      <c r="D3283" t="s">
        <v>8068</v>
      </c>
      <c r="E3283" t="s">
        <v>8084</v>
      </c>
      <c r="F3283" t="s">
        <v>12</v>
      </c>
      <c r="G3283">
        <v>5</v>
      </c>
      <c r="H3283" s="1">
        <v>19181</v>
      </c>
      <c r="I3283">
        <v>100636</v>
      </c>
      <c r="J3283" s="1">
        <v>87</v>
      </c>
      <c r="K3283" t="s">
        <v>13</v>
      </c>
      <c r="L3283" t="s">
        <v>14</v>
      </c>
      <c r="M3283" t="s">
        <v>23</v>
      </c>
      <c r="N3283" s="1">
        <f xml:space="preserve"> ROUND((1 - _xlfn.PERCENTRANK.INC(customers[days_since_last_purchase],customers[[#This Row],[days_since_last_purchase]]))*4 +1,0)</f>
        <v>2</v>
      </c>
      <c r="O3283" s="1">
        <f>ROUND(_xlfn.PERCENTRANK.INC(customers[total_orders],customers[[#This Row],[total_orders]])*4+1,0)</f>
        <v>2</v>
      </c>
      <c r="P3283" s="1">
        <f>ROUND(_xlfn.PERCENTRANK.INC(customers[total_spend_usd],customers[[#This Row],[total_spend_usd]])*4+1,0)</f>
        <v>3</v>
      </c>
      <c r="Q3283" s="1">
        <v>223</v>
      </c>
      <c r="R3283" s="1" t="str">
        <f>_xlfn.XLOOKUP(Q3283,RFM[RFM Score],RFM[Client Segmentation])</f>
        <v>Hibernating</v>
      </c>
    </row>
    <row r="3284" spans="1:18" x14ac:dyDescent="0.3">
      <c r="A3284" t="s">
        <v>3336</v>
      </c>
      <c r="B3284" t="s">
        <v>68</v>
      </c>
      <c r="C3284">
        <v>41</v>
      </c>
      <c r="D3284" t="s">
        <v>8068</v>
      </c>
      <c r="E3284" t="s">
        <v>8085</v>
      </c>
      <c r="F3284" t="s">
        <v>12</v>
      </c>
      <c r="G3284">
        <v>21</v>
      </c>
      <c r="H3284" s="1">
        <v>12125</v>
      </c>
      <c r="I3284">
        <v>288362</v>
      </c>
      <c r="J3284" s="1">
        <v>74</v>
      </c>
      <c r="K3284" t="s">
        <v>40</v>
      </c>
      <c r="L3284" t="s">
        <v>14</v>
      </c>
      <c r="M3284" t="s">
        <v>23</v>
      </c>
      <c r="N3284" s="1">
        <f xml:space="preserve"> ROUND((1 - _xlfn.PERCENTRANK.INC(customers[days_since_last_purchase],customers[[#This Row],[days_since_last_purchase]]))*4 +1,0)</f>
        <v>2</v>
      </c>
      <c r="O3284" s="1">
        <f>ROUND(_xlfn.PERCENTRANK.INC(customers[total_orders],customers[[#This Row],[total_orders]])*4+1,0)</f>
        <v>4</v>
      </c>
      <c r="P3284" s="1">
        <f>ROUND(_xlfn.PERCENTRANK.INC(customers[total_spend_usd],customers[[#This Row],[total_spend_usd]])*4+1,0)</f>
        <v>4</v>
      </c>
      <c r="Q3284" s="1">
        <v>244</v>
      </c>
      <c r="R3284" s="1" t="str">
        <f>_xlfn.XLOOKUP(Q3284,RFM[RFM Score],RFM[Client Segmentation])</f>
        <v>At Risk</v>
      </c>
    </row>
    <row r="3285" spans="1:18" x14ac:dyDescent="0.3">
      <c r="A3285" t="s">
        <v>3337</v>
      </c>
      <c r="B3285" t="s">
        <v>11</v>
      </c>
      <c r="C3285">
        <v>53</v>
      </c>
      <c r="D3285" t="s">
        <v>8071</v>
      </c>
      <c r="E3285" t="s">
        <v>8087</v>
      </c>
      <c r="F3285" t="s">
        <v>17</v>
      </c>
      <c r="G3285">
        <v>5</v>
      </c>
      <c r="H3285" s="1">
        <v>24366</v>
      </c>
      <c r="I3285">
        <v>128583</v>
      </c>
      <c r="J3285" s="1">
        <v>68</v>
      </c>
      <c r="K3285" t="s">
        <v>18</v>
      </c>
      <c r="L3285" t="s">
        <v>19</v>
      </c>
      <c r="M3285" t="s">
        <v>23</v>
      </c>
      <c r="N3285" s="1">
        <f xml:space="preserve"> ROUND((1 - _xlfn.PERCENTRANK.INC(customers[days_since_last_purchase],customers[[#This Row],[days_since_last_purchase]]))*4 +1,0)</f>
        <v>2</v>
      </c>
      <c r="O3285" s="1">
        <f>ROUND(_xlfn.PERCENTRANK.INC(customers[total_orders],customers[[#This Row],[total_orders]])*4+1,0)</f>
        <v>2</v>
      </c>
      <c r="P3285" s="1">
        <f>ROUND(_xlfn.PERCENTRANK.INC(customers[total_spend_usd],customers[[#This Row],[total_spend_usd]])*4+1,0)</f>
        <v>4</v>
      </c>
      <c r="Q3285" s="1">
        <v>224</v>
      </c>
      <c r="R3285" s="1" t="str">
        <f>_xlfn.XLOOKUP(Q3285,RFM[RFM Score],RFM[Client Segmentation])</f>
        <v>At Risk</v>
      </c>
    </row>
    <row r="3286" spans="1:18" x14ac:dyDescent="0.3">
      <c r="A3286" t="s">
        <v>3338</v>
      </c>
      <c r="B3286" t="s">
        <v>11</v>
      </c>
      <c r="C3286">
        <v>27</v>
      </c>
      <c r="D3286" t="s">
        <v>8070</v>
      </c>
      <c r="E3286" t="s">
        <v>8085</v>
      </c>
      <c r="F3286" t="s">
        <v>17</v>
      </c>
      <c r="G3286">
        <v>4</v>
      </c>
      <c r="H3286" s="1">
        <v>7821</v>
      </c>
      <c r="I3286">
        <v>30671</v>
      </c>
      <c r="J3286" s="1">
        <v>24</v>
      </c>
      <c r="K3286" t="s">
        <v>40</v>
      </c>
      <c r="L3286" t="s">
        <v>47</v>
      </c>
      <c r="M3286" t="s">
        <v>23</v>
      </c>
      <c r="N3286" s="1">
        <f xml:space="preserve"> ROUND((1 - _xlfn.PERCENTRANK.INC(customers[days_since_last_purchase],customers[[#This Row],[days_since_last_purchase]]))*4 +1,0)</f>
        <v>4</v>
      </c>
      <c r="O3286" s="1">
        <f>ROUND(_xlfn.PERCENTRANK.INC(customers[total_orders],customers[[#This Row],[total_orders]])*4+1,0)</f>
        <v>2</v>
      </c>
      <c r="P3286" s="1">
        <f>ROUND(_xlfn.PERCENTRANK.INC(customers[total_spend_usd],customers[[#This Row],[total_spend_usd]])*4+1,0)</f>
        <v>2</v>
      </c>
      <c r="Q3286" s="1">
        <v>422</v>
      </c>
      <c r="R3286" s="1" t="str">
        <f>_xlfn.XLOOKUP(Q3286,RFM[RFM Score],RFM[Client Segmentation])</f>
        <v>New Customer</v>
      </c>
    </row>
    <row r="3287" spans="1:18" x14ac:dyDescent="0.3">
      <c r="A3287" t="s">
        <v>3339</v>
      </c>
      <c r="B3287" t="s">
        <v>27</v>
      </c>
      <c r="C3287">
        <v>48</v>
      </c>
      <c r="D3287" t="s">
        <v>8071</v>
      </c>
      <c r="E3287" t="s">
        <v>8086</v>
      </c>
      <c r="F3287" t="s">
        <v>17</v>
      </c>
      <c r="G3287">
        <v>43</v>
      </c>
      <c r="H3287" s="1">
        <v>11334</v>
      </c>
      <c r="I3287">
        <v>487667</v>
      </c>
      <c r="J3287" s="1">
        <v>80</v>
      </c>
      <c r="K3287" t="s">
        <v>28</v>
      </c>
      <c r="L3287" t="s">
        <v>19</v>
      </c>
      <c r="M3287" t="s">
        <v>15</v>
      </c>
      <c r="N3287" s="1">
        <f xml:space="preserve"> ROUND((1 - _xlfn.PERCENTRANK.INC(customers[days_since_last_purchase],customers[[#This Row],[days_since_last_purchase]]))*4 +1,0)</f>
        <v>2</v>
      </c>
      <c r="O3287" s="1">
        <f>ROUND(_xlfn.PERCENTRANK.INC(customers[total_orders],customers[[#This Row],[total_orders]])*4+1,0)</f>
        <v>5</v>
      </c>
      <c r="P3287" s="1">
        <f>ROUND(_xlfn.PERCENTRANK.INC(customers[total_spend_usd],customers[[#This Row],[total_spend_usd]])*4+1,0)</f>
        <v>5</v>
      </c>
      <c r="Q3287" s="1">
        <v>255</v>
      </c>
      <c r="R3287" s="1" t="str">
        <f>_xlfn.XLOOKUP(Q3287,RFM[RFM Score],RFM[Client Segmentation])</f>
        <v>At Risk</v>
      </c>
    </row>
    <row r="3288" spans="1:18" x14ac:dyDescent="0.3">
      <c r="A3288" t="s">
        <v>3340</v>
      </c>
      <c r="B3288" t="s">
        <v>11</v>
      </c>
      <c r="C3288">
        <v>31</v>
      </c>
      <c r="D3288" t="s">
        <v>8070</v>
      </c>
      <c r="E3288" t="s">
        <v>8084</v>
      </c>
      <c r="F3288" t="s">
        <v>12</v>
      </c>
      <c r="G3288">
        <v>5</v>
      </c>
      <c r="H3288" s="1">
        <v>4675</v>
      </c>
      <c r="I3288">
        <v>24911</v>
      </c>
      <c r="J3288" s="1">
        <v>10</v>
      </c>
      <c r="K3288" t="s">
        <v>44</v>
      </c>
      <c r="L3288" t="s">
        <v>45</v>
      </c>
      <c r="M3288" t="s">
        <v>15</v>
      </c>
      <c r="N3288" s="1">
        <f xml:space="preserve"> ROUND((1 - _xlfn.PERCENTRANK.INC(customers[days_since_last_purchase],customers[[#This Row],[days_since_last_purchase]]))*4 +1,0)</f>
        <v>4</v>
      </c>
      <c r="O3288" s="1">
        <f>ROUND(_xlfn.PERCENTRANK.INC(customers[total_orders],customers[[#This Row],[total_orders]])*4+1,0)</f>
        <v>2</v>
      </c>
      <c r="P3288" s="1">
        <f>ROUND(_xlfn.PERCENTRANK.INC(customers[total_spend_usd],customers[[#This Row],[total_spend_usd]])*4+1,0)</f>
        <v>2</v>
      </c>
      <c r="Q3288" s="1">
        <v>422</v>
      </c>
      <c r="R3288" s="1" t="str">
        <f>_xlfn.XLOOKUP(Q3288,RFM[RFM Score],RFM[Client Segmentation])</f>
        <v>New Customer</v>
      </c>
    </row>
    <row r="3289" spans="1:18" x14ac:dyDescent="0.3">
      <c r="A3289" t="s">
        <v>3341</v>
      </c>
      <c r="B3289" t="s">
        <v>11</v>
      </c>
      <c r="C3289">
        <v>40</v>
      </c>
      <c r="D3289" t="s">
        <v>8068</v>
      </c>
      <c r="E3289" t="s">
        <v>8087</v>
      </c>
      <c r="F3289" t="s">
        <v>17</v>
      </c>
      <c r="G3289">
        <v>47</v>
      </c>
      <c r="H3289" s="1">
        <v>622</v>
      </c>
      <c r="I3289">
        <v>310422</v>
      </c>
      <c r="J3289" s="1">
        <v>24</v>
      </c>
      <c r="K3289" t="s">
        <v>37</v>
      </c>
      <c r="L3289" t="s">
        <v>14</v>
      </c>
      <c r="M3289" t="s">
        <v>23</v>
      </c>
      <c r="N3289" s="1">
        <f xml:space="preserve"> ROUND((1 - _xlfn.PERCENTRANK.INC(customers[days_since_last_purchase],customers[[#This Row],[days_since_last_purchase]]))*4 +1,0)</f>
        <v>4</v>
      </c>
      <c r="O3289" s="1">
        <f>ROUND(_xlfn.PERCENTRANK.INC(customers[total_orders],customers[[#This Row],[total_orders]])*4+1,0)</f>
        <v>5</v>
      </c>
      <c r="P3289" s="1">
        <f>ROUND(_xlfn.PERCENTRANK.INC(customers[total_spend_usd],customers[[#This Row],[total_spend_usd]])*4+1,0)</f>
        <v>5</v>
      </c>
      <c r="Q3289" s="1">
        <v>455</v>
      </c>
      <c r="R3289" s="1" t="str">
        <f>_xlfn.XLOOKUP(Q3289,RFM[RFM Score],RFM[Client Segmentation])</f>
        <v>Champion</v>
      </c>
    </row>
    <row r="3290" spans="1:18" x14ac:dyDescent="0.3">
      <c r="A3290" t="s">
        <v>3342</v>
      </c>
      <c r="B3290" t="s">
        <v>43</v>
      </c>
      <c r="C3290">
        <v>18</v>
      </c>
      <c r="D3290" t="s">
        <v>8069</v>
      </c>
      <c r="E3290" t="s">
        <v>8084</v>
      </c>
      <c r="F3290" t="s">
        <v>17</v>
      </c>
      <c r="G3290">
        <v>18</v>
      </c>
      <c r="H3290" s="1">
        <v>4152</v>
      </c>
      <c r="I3290">
        <v>70887</v>
      </c>
      <c r="J3290" s="1">
        <v>36</v>
      </c>
      <c r="K3290" t="s">
        <v>40</v>
      </c>
      <c r="L3290" t="s">
        <v>19</v>
      </c>
      <c r="M3290" t="s">
        <v>15</v>
      </c>
      <c r="N3290" s="1">
        <f xml:space="preserve"> ROUND((1 - _xlfn.PERCENTRANK.INC(customers[days_since_last_purchase],customers[[#This Row],[days_since_last_purchase]]))*4 +1,0)</f>
        <v>3</v>
      </c>
      <c r="O3290" s="1">
        <f>ROUND(_xlfn.PERCENTRANK.INC(customers[total_orders],customers[[#This Row],[total_orders]])*4+1,0)</f>
        <v>4</v>
      </c>
      <c r="P3290" s="1">
        <f>ROUND(_xlfn.PERCENTRANK.INC(customers[total_spend_usd],customers[[#This Row],[total_spend_usd]])*4+1,0)</f>
        <v>3</v>
      </c>
      <c r="Q3290" s="1">
        <v>343</v>
      </c>
      <c r="R3290" s="1" t="str">
        <f>_xlfn.XLOOKUP(Q3290,RFM[RFM Score],RFM[Client Segmentation])</f>
        <v>Need Attention</v>
      </c>
    </row>
    <row r="3291" spans="1:18" x14ac:dyDescent="0.3">
      <c r="A3291" t="s">
        <v>3343</v>
      </c>
      <c r="B3291" t="s">
        <v>166</v>
      </c>
      <c r="C3291">
        <v>40</v>
      </c>
      <c r="D3291" t="s">
        <v>8068</v>
      </c>
      <c r="E3291" t="s">
        <v>8085</v>
      </c>
      <c r="F3291" t="s">
        <v>17</v>
      </c>
      <c r="G3291">
        <v>50</v>
      </c>
      <c r="H3291" s="1">
        <v>3427</v>
      </c>
      <c r="I3291">
        <v>148758</v>
      </c>
      <c r="J3291" s="1">
        <v>17</v>
      </c>
      <c r="K3291" t="s">
        <v>44</v>
      </c>
      <c r="L3291" t="s">
        <v>47</v>
      </c>
      <c r="M3291" t="s">
        <v>23</v>
      </c>
      <c r="N3291" s="1">
        <f xml:space="preserve"> ROUND((1 - _xlfn.PERCENTRANK.INC(customers[days_since_last_purchase],customers[[#This Row],[days_since_last_purchase]]))*4 +1,0)</f>
        <v>4</v>
      </c>
      <c r="O3291" s="1">
        <f>ROUND(_xlfn.PERCENTRANK.INC(customers[total_orders],customers[[#This Row],[total_orders]])*4+1,0)</f>
        <v>5</v>
      </c>
      <c r="P3291" s="1">
        <f>ROUND(_xlfn.PERCENTRANK.INC(customers[total_spend_usd],customers[[#This Row],[total_spend_usd]])*4+1,0)</f>
        <v>4</v>
      </c>
      <c r="Q3291" s="1">
        <v>454</v>
      </c>
      <c r="R3291" s="1" t="str">
        <f>_xlfn.XLOOKUP(Q3291,RFM[RFM Score],RFM[Client Segmentation])</f>
        <v>Champion</v>
      </c>
    </row>
    <row r="3292" spans="1:18" x14ac:dyDescent="0.3">
      <c r="A3292" t="s">
        <v>3344</v>
      </c>
      <c r="B3292" t="s">
        <v>68</v>
      </c>
      <c r="C3292">
        <v>47</v>
      </c>
      <c r="D3292" t="s">
        <v>8071</v>
      </c>
      <c r="E3292" t="s">
        <v>8085</v>
      </c>
      <c r="F3292" t="s">
        <v>12</v>
      </c>
      <c r="G3292">
        <v>4</v>
      </c>
      <c r="H3292" s="1">
        <v>12379</v>
      </c>
      <c r="I3292">
        <v>53367</v>
      </c>
      <c r="J3292" s="1">
        <v>113</v>
      </c>
      <c r="K3292" t="s">
        <v>13</v>
      </c>
      <c r="L3292" t="s">
        <v>45</v>
      </c>
      <c r="M3292" t="s">
        <v>23</v>
      </c>
      <c r="N3292" s="1">
        <f xml:space="preserve"> ROUND((1 - _xlfn.PERCENTRANK.INC(customers[days_since_last_purchase],customers[[#This Row],[days_since_last_purchase]]))*4 +1,0)</f>
        <v>2</v>
      </c>
      <c r="O3292" s="1">
        <f>ROUND(_xlfn.PERCENTRANK.INC(customers[total_orders],customers[[#This Row],[total_orders]])*4+1,0)</f>
        <v>2</v>
      </c>
      <c r="P3292" s="1">
        <f>ROUND(_xlfn.PERCENTRANK.INC(customers[total_spend_usd],customers[[#This Row],[total_spend_usd]])*4+1,0)</f>
        <v>3</v>
      </c>
      <c r="Q3292" s="1">
        <v>223</v>
      </c>
      <c r="R3292" s="1" t="str">
        <f>_xlfn.XLOOKUP(Q3292,RFM[RFM Score],RFM[Client Segmentation])</f>
        <v>Hibernating</v>
      </c>
    </row>
    <row r="3293" spans="1:18" x14ac:dyDescent="0.3">
      <c r="A3293" t="s">
        <v>3345</v>
      </c>
      <c r="B3293" t="s">
        <v>11</v>
      </c>
      <c r="C3293">
        <v>31</v>
      </c>
      <c r="D3293" t="s">
        <v>8070</v>
      </c>
      <c r="E3293" t="s">
        <v>8084</v>
      </c>
      <c r="F3293" t="s">
        <v>12</v>
      </c>
      <c r="G3293">
        <v>24</v>
      </c>
      <c r="H3293" s="1">
        <v>8535</v>
      </c>
      <c r="I3293">
        <v>226386</v>
      </c>
      <c r="J3293" s="1">
        <v>18</v>
      </c>
      <c r="K3293" t="s">
        <v>25</v>
      </c>
      <c r="L3293" t="s">
        <v>34</v>
      </c>
      <c r="M3293" t="s">
        <v>23</v>
      </c>
      <c r="N3293" s="1">
        <f xml:space="preserve"> ROUND((1 - _xlfn.PERCENTRANK.INC(customers[days_since_last_purchase],customers[[#This Row],[days_since_last_purchase]]))*4 +1,0)</f>
        <v>4</v>
      </c>
      <c r="O3293" s="1">
        <f>ROUND(_xlfn.PERCENTRANK.INC(customers[total_orders],customers[[#This Row],[total_orders]])*4+1,0)</f>
        <v>4</v>
      </c>
      <c r="P3293" s="1">
        <f>ROUND(_xlfn.PERCENTRANK.INC(customers[total_spend_usd],customers[[#This Row],[total_spend_usd]])*4+1,0)</f>
        <v>4</v>
      </c>
      <c r="Q3293" s="1">
        <v>444</v>
      </c>
      <c r="R3293" s="1" t="str">
        <f>_xlfn.XLOOKUP(Q3293,RFM[RFM Score],RFM[Client Segmentation])</f>
        <v>Loyal Customer</v>
      </c>
    </row>
    <row r="3294" spans="1:18" x14ac:dyDescent="0.3">
      <c r="A3294" t="s">
        <v>3346</v>
      </c>
      <c r="B3294" t="s">
        <v>166</v>
      </c>
      <c r="C3294">
        <v>31</v>
      </c>
      <c r="D3294" t="s">
        <v>8070</v>
      </c>
      <c r="E3294" t="s">
        <v>8084</v>
      </c>
      <c r="F3294" t="s">
        <v>17</v>
      </c>
      <c r="G3294">
        <v>32</v>
      </c>
      <c r="H3294" s="1">
        <v>8761</v>
      </c>
      <c r="I3294">
        <v>28378</v>
      </c>
      <c r="J3294" s="1">
        <v>42</v>
      </c>
      <c r="K3294" t="s">
        <v>37</v>
      </c>
      <c r="L3294" t="s">
        <v>19</v>
      </c>
      <c r="M3294" t="s">
        <v>15</v>
      </c>
      <c r="N3294" s="1">
        <f xml:space="preserve"> ROUND((1 - _xlfn.PERCENTRANK.INC(customers[days_since_last_purchase],customers[[#This Row],[days_since_last_purchase]]))*4 +1,0)</f>
        <v>3</v>
      </c>
      <c r="O3294" s="1">
        <f>ROUND(_xlfn.PERCENTRANK.INC(customers[total_orders],customers[[#This Row],[total_orders]])*4+1,0)</f>
        <v>4</v>
      </c>
      <c r="P3294" s="1">
        <f>ROUND(_xlfn.PERCENTRANK.INC(customers[total_spend_usd],customers[[#This Row],[total_spend_usd]])*4+1,0)</f>
        <v>2</v>
      </c>
      <c r="Q3294" s="1">
        <v>342</v>
      </c>
      <c r="R3294" s="1" t="str">
        <f>_xlfn.XLOOKUP(Q3294,RFM[RFM Score],RFM[Client Segmentation])</f>
        <v>Potential Loyalist</v>
      </c>
    </row>
    <row r="3295" spans="1:18" x14ac:dyDescent="0.3">
      <c r="A3295" t="s">
        <v>3347</v>
      </c>
      <c r="B3295" t="s">
        <v>11</v>
      </c>
      <c r="C3295">
        <v>25</v>
      </c>
      <c r="D3295" t="s">
        <v>8070</v>
      </c>
      <c r="E3295" t="s">
        <v>8084</v>
      </c>
      <c r="F3295" t="s">
        <v>17</v>
      </c>
      <c r="G3295">
        <v>12</v>
      </c>
      <c r="H3295" s="1">
        <v>6671</v>
      </c>
      <c r="I3295">
        <v>88445</v>
      </c>
      <c r="J3295" s="1">
        <v>10</v>
      </c>
      <c r="K3295" t="s">
        <v>55</v>
      </c>
      <c r="L3295" t="s">
        <v>34</v>
      </c>
      <c r="M3295" t="s">
        <v>23</v>
      </c>
      <c r="N3295" s="1">
        <f xml:space="preserve"> ROUND((1 - _xlfn.PERCENTRANK.INC(customers[days_since_last_purchase],customers[[#This Row],[days_since_last_purchase]]))*4 +1,0)</f>
        <v>4</v>
      </c>
      <c r="O3295" s="1">
        <f>ROUND(_xlfn.PERCENTRANK.INC(customers[total_orders],customers[[#This Row],[total_orders]])*4+1,0)</f>
        <v>3</v>
      </c>
      <c r="P3295" s="1">
        <f>ROUND(_xlfn.PERCENTRANK.INC(customers[total_spend_usd],customers[[#This Row],[total_spend_usd]])*4+1,0)</f>
        <v>3</v>
      </c>
      <c r="Q3295" s="1">
        <v>433</v>
      </c>
      <c r="R3295" s="1" t="str">
        <f>_xlfn.XLOOKUP(Q3295,RFM[RFM Score],RFM[Client Segmentation])</f>
        <v>Potential Loyalist</v>
      </c>
    </row>
    <row r="3296" spans="1:18" x14ac:dyDescent="0.3">
      <c r="A3296" t="s">
        <v>3348</v>
      </c>
      <c r="B3296" t="s">
        <v>11</v>
      </c>
      <c r="C3296">
        <v>37</v>
      </c>
      <c r="D3296" t="s">
        <v>8068</v>
      </c>
      <c r="E3296" t="s">
        <v>8085</v>
      </c>
      <c r="F3296" t="s">
        <v>12</v>
      </c>
      <c r="G3296">
        <v>5</v>
      </c>
      <c r="H3296" s="1">
        <v>20745</v>
      </c>
      <c r="I3296">
        <v>98186</v>
      </c>
      <c r="J3296" s="1">
        <v>58</v>
      </c>
      <c r="K3296" t="s">
        <v>28</v>
      </c>
      <c r="L3296" t="s">
        <v>22</v>
      </c>
      <c r="M3296" t="s">
        <v>15</v>
      </c>
      <c r="N3296" s="1">
        <f xml:space="preserve"> ROUND((1 - _xlfn.PERCENTRANK.INC(customers[days_since_last_purchase],customers[[#This Row],[days_since_last_purchase]]))*4 +1,0)</f>
        <v>3</v>
      </c>
      <c r="O3296" s="1">
        <f>ROUND(_xlfn.PERCENTRANK.INC(customers[total_orders],customers[[#This Row],[total_orders]])*4+1,0)</f>
        <v>2</v>
      </c>
      <c r="P3296" s="1">
        <f>ROUND(_xlfn.PERCENTRANK.INC(customers[total_spend_usd],customers[[#This Row],[total_spend_usd]])*4+1,0)</f>
        <v>3</v>
      </c>
      <c r="Q3296" s="1">
        <v>323</v>
      </c>
      <c r="R3296" s="1" t="str">
        <f>_xlfn.XLOOKUP(Q3296,RFM[RFM Score],RFM[Client Segmentation])</f>
        <v>Potential Loyalist</v>
      </c>
    </row>
    <row r="3297" spans="1:18" x14ac:dyDescent="0.3">
      <c r="A3297" t="s">
        <v>3349</v>
      </c>
      <c r="B3297" t="s">
        <v>43</v>
      </c>
      <c r="C3297">
        <v>21</v>
      </c>
      <c r="D3297" t="s">
        <v>8069</v>
      </c>
      <c r="E3297" t="s">
        <v>8084</v>
      </c>
      <c r="F3297" t="s">
        <v>12</v>
      </c>
      <c r="G3297">
        <v>3</v>
      </c>
      <c r="H3297" s="1">
        <v>20776</v>
      </c>
      <c r="I3297">
        <v>57667</v>
      </c>
      <c r="J3297" s="1">
        <v>90</v>
      </c>
      <c r="K3297" t="s">
        <v>98</v>
      </c>
      <c r="L3297" t="s">
        <v>47</v>
      </c>
      <c r="M3297" t="s">
        <v>23</v>
      </c>
      <c r="N3297" s="1">
        <f xml:space="preserve"> ROUND((1 - _xlfn.PERCENTRANK.INC(customers[days_since_last_purchase],customers[[#This Row],[days_since_last_purchase]]))*4 +1,0)</f>
        <v>2</v>
      </c>
      <c r="O3297" s="1">
        <f>ROUND(_xlfn.PERCENTRANK.INC(customers[total_orders],customers[[#This Row],[total_orders]])*4+1,0)</f>
        <v>1</v>
      </c>
      <c r="P3297" s="1">
        <f>ROUND(_xlfn.PERCENTRANK.INC(customers[total_spend_usd],customers[[#This Row],[total_spend_usd]])*4+1,0)</f>
        <v>3</v>
      </c>
      <c r="Q3297" s="1">
        <v>213</v>
      </c>
      <c r="R3297" s="1" t="str">
        <f>_xlfn.XLOOKUP(Q3297,RFM[RFM Score],RFM[Client Segmentation])</f>
        <v>About To Sleep</v>
      </c>
    </row>
    <row r="3298" spans="1:18" x14ac:dyDescent="0.3">
      <c r="A3298" t="s">
        <v>3350</v>
      </c>
      <c r="B3298" t="s">
        <v>68</v>
      </c>
      <c r="C3298">
        <v>29</v>
      </c>
      <c r="D3298" t="s">
        <v>8070</v>
      </c>
      <c r="E3298" t="s">
        <v>8087</v>
      </c>
      <c r="F3298" t="s">
        <v>17</v>
      </c>
      <c r="G3298">
        <v>5</v>
      </c>
      <c r="H3298" s="1">
        <v>3381</v>
      </c>
      <c r="I3298">
        <v>17876</v>
      </c>
      <c r="J3298" s="1">
        <v>28</v>
      </c>
      <c r="K3298" t="s">
        <v>28</v>
      </c>
      <c r="L3298" t="s">
        <v>34</v>
      </c>
      <c r="M3298" t="s">
        <v>23</v>
      </c>
      <c r="N3298" s="1">
        <f xml:space="preserve"> ROUND((1 - _xlfn.PERCENTRANK.INC(customers[days_since_last_purchase],customers[[#This Row],[days_since_last_purchase]]))*4 +1,0)</f>
        <v>4</v>
      </c>
      <c r="O3298" s="1">
        <f>ROUND(_xlfn.PERCENTRANK.INC(customers[total_orders],customers[[#This Row],[total_orders]])*4+1,0)</f>
        <v>2</v>
      </c>
      <c r="P3298" s="1">
        <f>ROUND(_xlfn.PERCENTRANK.INC(customers[total_spend_usd],customers[[#This Row],[total_spend_usd]])*4+1,0)</f>
        <v>2</v>
      </c>
      <c r="Q3298" s="1">
        <v>422</v>
      </c>
      <c r="R3298" s="1" t="str">
        <f>_xlfn.XLOOKUP(Q3298,RFM[RFM Score],RFM[Client Segmentation])</f>
        <v>New Customer</v>
      </c>
    </row>
    <row r="3299" spans="1:18" x14ac:dyDescent="0.3">
      <c r="A3299" t="s">
        <v>3351</v>
      </c>
      <c r="B3299" t="s">
        <v>11</v>
      </c>
      <c r="C3299">
        <v>42</v>
      </c>
      <c r="D3299" t="s">
        <v>8068</v>
      </c>
      <c r="E3299" t="s">
        <v>8085</v>
      </c>
      <c r="F3299" t="s">
        <v>17</v>
      </c>
      <c r="G3299">
        <v>3</v>
      </c>
      <c r="H3299" s="1">
        <v>17791</v>
      </c>
      <c r="I3299">
        <v>5238</v>
      </c>
      <c r="J3299" s="1">
        <v>10</v>
      </c>
      <c r="K3299" t="s">
        <v>40</v>
      </c>
      <c r="L3299" t="s">
        <v>22</v>
      </c>
      <c r="M3299" t="s">
        <v>15</v>
      </c>
      <c r="N3299" s="1">
        <f xml:space="preserve"> ROUND((1 - _xlfn.PERCENTRANK.INC(customers[days_since_last_purchase],customers[[#This Row],[days_since_last_purchase]]))*4 +1,0)</f>
        <v>4</v>
      </c>
      <c r="O3299" s="1">
        <f>ROUND(_xlfn.PERCENTRANK.INC(customers[total_orders],customers[[#This Row],[total_orders]])*4+1,0)</f>
        <v>1</v>
      </c>
      <c r="P3299" s="1">
        <f>ROUND(_xlfn.PERCENTRANK.INC(customers[total_spend_usd],customers[[#This Row],[total_spend_usd]])*4+1,0)</f>
        <v>1</v>
      </c>
      <c r="Q3299" s="1">
        <v>411</v>
      </c>
      <c r="R3299" s="1" t="str">
        <f>_xlfn.XLOOKUP(Q3299,RFM[RFM Score],RFM[Client Segmentation])</f>
        <v>New Customer</v>
      </c>
    </row>
    <row r="3300" spans="1:18" x14ac:dyDescent="0.3">
      <c r="A3300" t="s">
        <v>3352</v>
      </c>
      <c r="B3300" t="s">
        <v>51</v>
      </c>
      <c r="C3300">
        <v>32</v>
      </c>
      <c r="D3300" t="s">
        <v>8070</v>
      </c>
      <c r="E3300" t="s">
        <v>8086</v>
      </c>
      <c r="F3300" t="s">
        <v>17</v>
      </c>
      <c r="G3300">
        <v>34</v>
      </c>
      <c r="H3300" s="1">
        <v>14324</v>
      </c>
      <c r="I3300">
        <v>425229</v>
      </c>
      <c r="J3300" s="1">
        <v>157</v>
      </c>
      <c r="K3300" t="s">
        <v>44</v>
      </c>
      <c r="L3300" t="s">
        <v>45</v>
      </c>
      <c r="M3300" t="s">
        <v>23</v>
      </c>
      <c r="N3300" s="1">
        <f xml:space="preserve"> ROUND((1 - _xlfn.PERCENTRANK.INC(customers[days_since_last_purchase],customers[[#This Row],[days_since_last_purchase]]))*4 +1,0)</f>
        <v>1</v>
      </c>
      <c r="O3300" s="1">
        <f>ROUND(_xlfn.PERCENTRANK.INC(customers[total_orders],customers[[#This Row],[total_orders]])*4+1,0)</f>
        <v>4</v>
      </c>
      <c r="P3300" s="1">
        <f>ROUND(_xlfn.PERCENTRANK.INC(customers[total_spend_usd],customers[[#This Row],[total_spend_usd]])*4+1,0)</f>
        <v>5</v>
      </c>
      <c r="Q3300" s="1">
        <v>145</v>
      </c>
      <c r="R3300" s="1" t="str">
        <f>_xlfn.XLOOKUP(Q3300,RFM[RFM Score],RFM[Client Segmentation])</f>
        <v>Cannot Lose Them</v>
      </c>
    </row>
    <row r="3301" spans="1:18" x14ac:dyDescent="0.3">
      <c r="A3301" t="s">
        <v>3353</v>
      </c>
      <c r="B3301" t="s">
        <v>64</v>
      </c>
      <c r="C3301">
        <v>43</v>
      </c>
      <c r="D3301" t="s">
        <v>8068</v>
      </c>
      <c r="E3301" t="s">
        <v>8087</v>
      </c>
      <c r="F3301" t="s">
        <v>17</v>
      </c>
      <c r="G3301">
        <v>19</v>
      </c>
      <c r="H3301" s="1">
        <v>9182</v>
      </c>
      <c r="I3301">
        <v>181951</v>
      </c>
      <c r="J3301" s="1">
        <v>31</v>
      </c>
      <c r="K3301" t="s">
        <v>25</v>
      </c>
      <c r="L3301" t="s">
        <v>19</v>
      </c>
      <c r="M3301" t="s">
        <v>15</v>
      </c>
      <c r="N3301" s="1">
        <f xml:space="preserve"> ROUND((1 - _xlfn.PERCENTRANK.INC(customers[days_since_last_purchase],customers[[#This Row],[days_since_last_purchase]]))*4 +1,0)</f>
        <v>3</v>
      </c>
      <c r="O3301" s="1">
        <f>ROUND(_xlfn.PERCENTRANK.INC(customers[total_orders],customers[[#This Row],[total_orders]])*4+1,0)</f>
        <v>4</v>
      </c>
      <c r="P3301" s="1">
        <f>ROUND(_xlfn.PERCENTRANK.INC(customers[total_spend_usd],customers[[#This Row],[total_spend_usd]])*4+1,0)</f>
        <v>4</v>
      </c>
      <c r="Q3301" s="1">
        <v>344</v>
      </c>
      <c r="R3301" s="1" t="str">
        <f>_xlfn.XLOOKUP(Q3301,RFM[RFM Score],RFM[Client Segmentation])</f>
        <v>Loyal Customer</v>
      </c>
    </row>
    <row r="3302" spans="1:18" x14ac:dyDescent="0.3">
      <c r="A3302" t="s">
        <v>3354</v>
      </c>
      <c r="B3302" t="s">
        <v>11</v>
      </c>
      <c r="C3302">
        <v>42</v>
      </c>
      <c r="D3302" t="s">
        <v>8068</v>
      </c>
      <c r="E3302" t="s">
        <v>8087</v>
      </c>
      <c r="F3302" t="s">
        <v>17</v>
      </c>
      <c r="G3302">
        <v>4</v>
      </c>
      <c r="H3302" s="1">
        <v>14144</v>
      </c>
      <c r="I3302">
        <v>58095</v>
      </c>
      <c r="J3302" s="1">
        <v>18</v>
      </c>
      <c r="K3302" t="s">
        <v>25</v>
      </c>
      <c r="L3302" t="s">
        <v>19</v>
      </c>
      <c r="M3302" t="s">
        <v>15</v>
      </c>
      <c r="N3302" s="1">
        <f xml:space="preserve"> ROUND((1 - _xlfn.PERCENTRANK.INC(customers[days_since_last_purchase],customers[[#This Row],[days_since_last_purchase]]))*4 +1,0)</f>
        <v>4</v>
      </c>
      <c r="O3302" s="1">
        <f>ROUND(_xlfn.PERCENTRANK.INC(customers[total_orders],customers[[#This Row],[total_orders]])*4+1,0)</f>
        <v>2</v>
      </c>
      <c r="P3302" s="1">
        <f>ROUND(_xlfn.PERCENTRANK.INC(customers[total_spend_usd],customers[[#This Row],[total_spend_usd]])*4+1,0)</f>
        <v>3</v>
      </c>
      <c r="Q3302" s="1">
        <v>423</v>
      </c>
      <c r="R3302" s="1" t="str">
        <f>_xlfn.XLOOKUP(Q3302,RFM[RFM Score],RFM[Client Segmentation])</f>
        <v>Potential Loyalist</v>
      </c>
    </row>
    <row r="3303" spans="1:18" x14ac:dyDescent="0.3">
      <c r="A3303" t="s">
        <v>3355</v>
      </c>
      <c r="B3303" t="s">
        <v>36</v>
      </c>
      <c r="C3303">
        <v>41</v>
      </c>
      <c r="D3303" t="s">
        <v>8068</v>
      </c>
      <c r="E3303" t="s">
        <v>8084</v>
      </c>
      <c r="F3303" t="s">
        <v>17</v>
      </c>
      <c r="G3303">
        <v>9</v>
      </c>
      <c r="H3303" s="1">
        <v>11874</v>
      </c>
      <c r="I3303">
        <v>106082</v>
      </c>
      <c r="J3303" s="1">
        <v>6</v>
      </c>
      <c r="K3303" t="s">
        <v>18</v>
      </c>
      <c r="L3303" t="s">
        <v>45</v>
      </c>
      <c r="M3303" t="s">
        <v>23</v>
      </c>
      <c r="N3303" s="1">
        <f xml:space="preserve"> ROUND((1 - _xlfn.PERCENTRANK.INC(customers[days_since_last_purchase],customers[[#This Row],[days_since_last_purchase]]))*4 +1,0)</f>
        <v>5</v>
      </c>
      <c r="O3303" s="1">
        <f>ROUND(_xlfn.PERCENTRANK.INC(customers[total_orders],customers[[#This Row],[total_orders]])*4+1,0)</f>
        <v>2</v>
      </c>
      <c r="P3303" s="1">
        <f>ROUND(_xlfn.PERCENTRANK.INC(customers[total_spend_usd],customers[[#This Row],[total_spend_usd]])*4+1,0)</f>
        <v>3</v>
      </c>
      <c r="Q3303" s="1">
        <v>523</v>
      </c>
      <c r="R3303" s="1" t="str">
        <f>_xlfn.XLOOKUP(Q3303,RFM[RFM Score],RFM[Client Segmentation])</f>
        <v>Promising</v>
      </c>
    </row>
    <row r="3304" spans="1:18" x14ac:dyDescent="0.3">
      <c r="A3304" t="s">
        <v>3356</v>
      </c>
      <c r="B3304" t="s">
        <v>43</v>
      </c>
      <c r="C3304">
        <v>35</v>
      </c>
      <c r="D3304" t="s">
        <v>8068</v>
      </c>
      <c r="E3304" t="s">
        <v>8084</v>
      </c>
      <c r="F3304" t="s">
        <v>17</v>
      </c>
      <c r="G3304">
        <v>7</v>
      </c>
      <c r="H3304" s="1">
        <v>9959</v>
      </c>
      <c r="I3304">
        <v>64788</v>
      </c>
      <c r="J3304" s="1">
        <v>55</v>
      </c>
      <c r="K3304" t="s">
        <v>21</v>
      </c>
      <c r="L3304" t="s">
        <v>45</v>
      </c>
      <c r="M3304" t="s">
        <v>23</v>
      </c>
      <c r="N3304" s="1">
        <f xml:space="preserve"> ROUND((1 - _xlfn.PERCENTRANK.INC(customers[days_since_last_purchase],customers[[#This Row],[days_since_last_purchase]]))*4 +1,0)</f>
        <v>3</v>
      </c>
      <c r="O3304" s="1">
        <f>ROUND(_xlfn.PERCENTRANK.INC(customers[total_orders],customers[[#This Row],[total_orders]])*4+1,0)</f>
        <v>2</v>
      </c>
      <c r="P3304" s="1">
        <f>ROUND(_xlfn.PERCENTRANK.INC(customers[total_spend_usd],customers[[#This Row],[total_spend_usd]])*4+1,0)</f>
        <v>3</v>
      </c>
      <c r="Q3304" s="1">
        <v>323</v>
      </c>
      <c r="R3304" s="1" t="str">
        <f>_xlfn.XLOOKUP(Q3304,RFM[RFM Score],RFM[Client Segmentation])</f>
        <v>Potential Loyalist</v>
      </c>
    </row>
    <row r="3305" spans="1:18" x14ac:dyDescent="0.3">
      <c r="A3305" t="s">
        <v>3357</v>
      </c>
      <c r="B3305" t="s">
        <v>68</v>
      </c>
      <c r="C3305">
        <v>48</v>
      </c>
      <c r="D3305" t="s">
        <v>8071</v>
      </c>
      <c r="E3305" t="s">
        <v>8085</v>
      </c>
      <c r="F3305" t="s">
        <v>12</v>
      </c>
      <c r="G3305">
        <v>22</v>
      </c>
      <c r="H3305" s="1">
        <v>525</v>
      </c>
      <c r="I3305">
        <v>105446</v>
      </c>
      <c r="J3305" s="1">
        <v>12</v>
      </c>
      <c r="K3305" t="s">
        <v>25</v>
      </c>
      <c r="L3305" t="s">
        <v>14</v>
      </c>
      <c r="M3305" t="s">
        <v>23</v>
      </c>
      <c r="N3305" s="1">
        <f xml:space="preserve"> ROUND((1 - _xlfn.PERCENTRANK.INC(customers[days_since_last_purchase],customers[[#This Row],[days_since_last_purchase]]))*4 +1,0)</f>
        <v>4</v>
      </c>
      <c r="O3305" s="1">
        <f>ROUND(_xlfn.PERCENTRANK.INC(customers[total_orders],customers[[#This Row],[total_orders]])*4+1,0)</f>
        <v>4</v>
      </c>
      <c r="P3305" s="1">
        <f>ROUND(_xlfn.PERCENTRANK.INC(customers[total_spend_usd],customers[[#This Row],[total_spend_usd]])*4+1,0)</f>
        <v>3</v>
      </c>
      <c r="Q3305" s="1">
        <v>443</v>
      </c>
      <c r="R3305" s="1" t="str">
        <f>_xlfn.XLOOKUP(Q3305,RFM[RFM Score],RFM[Client Segmentation])</f>
        <v>Need Attention</v>
      </c>
    </row>
    <row r="3306" spans="1:18" x14ac:dyDescent="0.3">
      <c r="A3306" t="s">
        <v>3358</v>
      </c>
      <c r="B3306" t="s">
        <v>11</v>
      </c>
      <c r="C3306">
        <v>18</v>
      </c>
      <c r="D3306" t="s">
        <v>8069</v>
      </c>
      <c r="E3306" t="s">
        <v>8084</v>
      </c>
      <c r="F3306" t="s">
        <v>12</v>
      </c>
      <c r="G3306">
        <v>17</v>
      </c>
      <c r="H3306" s="1">
        <v>13976</v>
      </c>
      <c r="I3306">
        <v>271392</v>
      </c>
      <c r="J3306" s="1">
        <v>47</v>
      </c>
      <c r="K3306" t="s">
        <v>21</v>
      </c>
      <c r="L3306" t="s">
        <v>47</v>
      </c>
      <c r="M3306" t="s">
        <v>15</v>
      </c>
      <c r="N3306" s="1">
        <f xml:space="preserve"> ROUND((1 - _xlfn.PERCENTRANK.INC(customers[days_since_last_purchase],customers[[#This Row],[days_since_last_purchase]]))*4 +1,0)</f>
        <v>3</v>
      </c>
      <c r="O3306" s="1">
        <f>ROUND(_xlfn.PERCENTRANK.INC(customers[total_orders],customers[[#This Row],[total_orders]])*4+1,0)</f>
        <v>3</v>
      </c>
      <c r="P3306" s="1">
        <f>ROUND(_xlfn.PERCENTRANK.INC(customers[total_spend_usd],customers[[#This Row],[total_spend_usd]])*4+1,0)</f>
        <v>4</v>
      </c>
      <c r="Q3306" s="1">
        <v>334</v>
      </c>
      <c r="R3306" s="1" t="str">
        <f>_xlfn.XLOOKUP(Q3306,RFM[RFM Score],RFM[Client Segmentation])</f>
        <v>Need Attention</v>
      </c>
    </row>
    <row r="3307" spans="1:18" x14ac:dyDescent="0.3">
      <c r="A3307" t="s">
        <v>3359</v>
      </c>
      <c r="B3307" t="s">
        <v>61</v>
      </c>
      <c r="C3307">
        <v>28</v>
      </c>
      <c r="D3307" t="s">
        <v>8070</v>
      </c>
      <c r="E3307" t="s">
        <v>8086</v>
      </c>
      <c r="F3307" t="s">
        <v>17</v>
      </c>
      <c r="G3307">
        <v>1</v>
      </c>
      <c r="H3307" s="1">
        <v>6815</v>
      </c>
      <c r="I3307">
        <v>6311</v>
      </c>
      <c r="J3307" s="1">
        <v>228</v>
      </c>
      <c r="K3307" t="s">
        <v>25</v>
      </c>
      <c r="L3307" t="s">
        <v>45</v>
      </c>
      <c r="M3307" t="s">
        <v>23</v>
      </c>
      <c r="N3307" s="1">
        <f xml:space="preserve"> ROUND((1 - _xlfn.PERCENTRANK.INC(customers[days_since_last_purchase],customers[[#This Row],[days_since_last_purchase]]))*4 +1,0)</f>
        <v>1</v>
      </c>
      <c r="O3307" s="1">
        <f>ROUND(_xlfn.PERCENTRANK.INC(customers[total_orders],customers[[#This Row],[total_orders]])*4+1,0)</f>
        <v>1</v>
      </c>
      <c r="P3307" s="1">
        <f>ROUND(_xlfn.PERCENTRANK.INC(customers[total_spend_usd],customers[[#This Row],[total_spend_usd]])*4+1,0)</f>
        <v>1</v>
      </c>
      <c r="Q3307" s="1">
        <v>111</v>
      </c>
      <c r="R3307" s="1" t="str">
        <f>_xlfn.XLOOKUP(Q3307,RFM[RFM Score],RFM[Client Segmentation])</f>
        <v>Lost</v>
      </c>
    </row>
    <row r="3308" spans="1:18" x14ac:dyDescent="0.3">
      <c r="A3308" t="s">
        <v>3360</v>
      </c>
      <c r="B3308" t="s">
        <v>11</v>
      </c>
      <c r="C3308">
        <v>49</v>
      </c>
      <c r="D3308" t="s">
        <v>8071</v>
      </c>
      <c r="E3308" t="s">
        <v>8084</v>
      </c>
      <c r="F3308" t="s">
        <v>12</v>
      </c>
      <c r="G3308">
        <v>24</v>
      </c>
      <c r="H3308" s="1">
        <v>11968</v>
      </c>
      <c r="I3308">
        <v>247735</v>
      </c>
      <c r="J3308" s="1">
        <v>7</v>
      </c>
      <c r="K3308" t="s">
        <v>74</v>
      </c>
      <c r="L3308" t="s">
        <v>22</v>
      </c>
      <c r="M3308" t="s">
        <v>23</v>
      </c>
      <c r="N3308" s="1">
        <f xml:space="preserve"> ROUND((1 - _xlfn.PERCENTRANK.INC(customers[days_since_last_purchase],customers[[#This Row],[days_since_last_purchase]]))*4 +1,0)</f>
        <v>5</v>
      </c>
      <c r="O3308" s="1">
        <f>ROUND(_xlfn.PERCENTRANK.INC(customers[total_orders],customers[[#This Row],[total_orders]])*4+1,0)</f>
        <v>4</v>
      </c>
      <c r="P3308" s="1">
        <f>ROUND(_xlfn.PERCENTRANK.INC(customers[total_spend_usd],customers[[#This Row],[total_spend_usd]])*4+1,0)</f>
        <v>4</v>
      </c>
      <c r="Q3308" s="1">
        <v>544</v>
      </c>
      <c r="R3308" s="1" t="str">
        <f>_xlfn.XLOOKUP(Q3308,RFM[RFM Score],RFM[Client Segmentation])</f>
        <v>Champion</v>
      </c>
    </row>
    <row r="3309" spans="1:18" x14ac:dyDescent="0.3">
      <c r="A3309" t="s">
        <v>3361</v>
      </c>
      <c r="B3309" t="s">
        <v>27</v>
      </c>
      <c r="C3309">
        <v>38</v>
      </c>
      <c r="D3309" t="s">
        <v>8068</v>
      </c>
      <c r="E3309" t="s">
        <v>8084</v>
      </c>
      <c r="F3309" t="s">
        <v>17</v>
      </c>
      <c r="G3309">
        <v>14</v>
      </c>
      <c r="H3309" s="1">
        <v>18289</v>
      </c>
      <c r="I3309">
        <v>225015</v>
      </c>
      <c r="J3309" s="1">
        <v>13</v>
      </c>
      <c r="K3309" t="s">
        <v>74</v>
      </c>
      <c r="L3309" t="s">
        <v>14</v>
      </c>
      <c r="M3309" t="s">
        <v>15</v>
      </c>
      <c r="N3309" s="1">
        <f xml:space="preserve"> ROUND((1 - _xlfn.PERCENTRANK.INC(customers[days_since_last_purchase],customers[[#This Row],[days_since_last_purchase]]))*4 +1,0)</f>
        <v>4</v>
      </c>
      <c r="O3309" s="1">
        <f>ROUND(_xlfn.PERCENTRANK.INC(customers[total_orders],customers[[#This Row],[total_orders]])*4+1,0)</f>
        <v>3</v>
      </c>
      <c r="P3309" s="1">
        <f>ROUND(_xlfn.PERCENTRANK.INC(customers[total_spend_usd],customers[[#This Row],[total_spend_usd]])*4+1,0)</f>
        <v>4</v>
      </c>
      <c r="Q3309" s="1">
        <v>434</v>
      </c>
      <c r="R3309" s="1" t="str">
        <f>_xlfn.XLOOKUP(Q3309,RFM[RFM Score],RFM[Client Segmentation])</f>
        <v>Need Attention</v>
      </c>
    </row>
    <row r="3310" spans="1:18" x14ac:dyDescent="0.3">
      <c r="A3310" t="s">
        <v>3362</v>
      </c>
      <c r="B3310" t="s">
        <v>68</v>
      </c>
      <c r="C3310">
        <v>49</v>
      </c>
      <c r="D3310" t="s">
        <v>8071</v>
      </c>
      <c r="E3310" t="s">
        <v>8084</v>
      </c>
      <c r="F3310" t="s">
        <v>17</v>
      </c>
      <c r="G3310">
        <v>8</v>
      </c>
      <c r="H3310" s="1">
        <v>4896</v>
      </c>
      <c r="I3310">
        <v>4107</v>
      </c>
      <c r="J3310" s="1">
        <v>17</v>
      </c>
      <c r="K3310" t="s">
        <v>28</v>
      </c>
      <c r="L3310" t="s">
        <v>34</v>
      </c>
      <c r="M3310" t="s">
        <v>23</v>
      </c>
      <c r="N3310" s="1">
        <f xml:space="preserve"> ROUND((1 - _xlfn.PERCENTRANK.INC(customers[days_since_last_purchase],customers[[#This Row],[days_since_last_purchase]]))*4 +1,0)</f>
        <v>4</v>
      </c>
      <c r="O3310" s="1">
        <f>ROUND(_xlfn.PERCENTRANK.INC(customers[total_orders],customers[[#This Row],[total_orders]])*4+1,0)</f>
        <v>2</v>
      </c>
      <c r="P3310" s="1">
        <f>ROUND(_xlfn.PERCENTRANK.INC(customers[total_spend_usd],customers[[#This Row],[total_spend_usd]])*4+1,0)</f>
        <v>1</v>
      </c>
      <c r="Q3310" s="1">
        <v>421</v>
      </c>
      <c r="R3310" s="1" t="str">
        <f>_xlfn.XLOOKUP(Q3310,RFM[RFM Score],RFM[Client Segmentation])</f>
        <v>New Customer</v>
      </c>
    </row>
    <row r="3311" spans="1:18" x14ac:dyDescent="0.3">
      <c r="A3311" t="s">
        <v>3363</v>
      </c>
      <c r="B3311" t="s">
        <v>43</v>
      </c>
      <c r="C3311">
        <v>22</v>
      </c>
      <c r="D3311" t="s">
        <v>8069</v>
      </c>
      <c r="E3311" t="s">
        <v>8086</v>
      </c>
      <c r="F3311" t="s">
        <v>17</v>
      </c>
      <c r="G3311">
        <v>9</v>
      </c>
      <c r="H3311" s="1">
        <v>14932</v>
      </c>
      <c r="I3311">
        <v>153618</v>
      </c>
      <c r="J3311" s="1">
        <v>54</v>
      </c>
      <c r="K3311" t="s">
        <v>21</v>
      </c>
      <c r="L3311" t="s">
        <v>19</v>
      </c>
      <c r="M3311" t="s">
        <v>23</v>
      </c>
      <c r="N3311" s="1">
        <f xml:space="preserve"> ROUND((1 - _xlfn.PERCENTRANK.INC(customers[days_since_last_purchase],customers[[#This Row],[days_since_last_purchase]]))*4 +1,0)</f>
        <v>3</v>
      </c>
      <c r="O3311" s="1">
        <f>ROUND(_xlfn.PERCENTRANK.INC(customers[total_orders],customers[[#This Row],[total_orders]])*4+1,0)</f>
        <v>2</v>
      </c>
      <c r="P3311" s="1">
        <f>ROUND(_xlfn.PERCENTRANK.INC(customers[total_spend_usd],customers[[#This Row],[total_spend_usd]])*4+1,0)</f>
        <v>4</v>
      </c>
      <c r="Q3311" s="1">
        <v>324</v>
      </c>
      <c r="R3311" s="1" t="str">
        <f>_xlfn.XLOOKUP(Q3311,RFM[RFM Score],RFM[Client Segmentation])</f>
        <v>Need Attention</v>
      </c>
    </row>
    <row r="3312" spans="1:18" x14ac:dyDescent="0.3">
      <c r="A3312" t="s">
        <v>3364</v>
      </c>
      <c r="B3312" t="s">
        <v>61</v>
      </c>
      <c r="C3312">
        <v>36</v>
      </c>
      <c r="D3312" t="s">
        <v>8068</v>
      </c>
      <c r="E3312" t="s">
        <v>8084</v>
      </c>
      <c r="F3312" t="s">
        <v>17</v>
      </c>
      <c r="G3312">
        <v>23</v>
      </c>
      <c r="H3312" s="1">
        <v>12097</v>
      </c>
      <c r="I3312">
        <v>237404</v>
      </c>
      <c r="J3312" s="1">
        <v>21</v>
      </c>
      <c r="K3312" t="s">
        <v>13</v>
      </c>
      <c r="L3312" t="s">
        <v>45</v>
      </c>
      <c r="M3312" t="s">
        <v>15</v>
      </c>
      <c r="N3312" s="1">
        <f xml:space="preserve"> ROUND((1 - _xlfn.PERCENTRANK.INC(customers[days_since_last_purchase],customers[[#This Row],[days_since_last_purchase]]))*4 +1,0)</f>
        <v>4</v>
      </c>
      <c r="O3312" s="1">
        <f>ROUND(_xlfn.PERCENTRANK.INC(customers[total_orders],customers[[#This Row],[total_orders]])*4+1,0)</f>
        <v>4</v>
      </c>
      <c r="P3312" s="1">
        <f>ROUND(_xlfn.PERCENTRANK.INC(customers[total_spend_usd],customers[[#This Row],[total_spend_usd]])*4+1,0)</f>
        <v>4</v>
      </c>
      <c r="Q3312" s="1">
        <v>444</v>
      </c>
      <c r="R3312" s="1" t="str">
        <f>_xlfn.XLOOKUP(Q3312,RFM[RFM Score],RFM[Client Segmentation])</f>
        <v>Loyal Customer</v>
      </c>
    </row>
    <row r="3313" spans="1:18" x14ac:dyDescent="0.3">
      <c r="A3313" t="s">
        <v>3365</v>
      </c>
      <c r="B3313" t="s">
        <v>51</v>
      </c>
      <c r="C3313">
        <v>67</v>
      </c>
      <c r="D3313" t="s">
        <v>8073</v>
      </c>
      <c r="E3313" t="s">
        <v>8085</v>
      </c>
      <c r="F3313" t="s">
        <v>17</v>
      </c>
      <c r="G3313">
        <v>9</v>
      </c>
      <c r="H3313" s="1">
        <v>16453</v>
      </c>
      <c r="I3313">
        <v>165115</v>
      </c>
      <c r="J3313" s="1">
        <v>51</v>
      </c>
      <c r="K3313" t="s">
        <v>55</v>
      </c>
      <c r="L3313" t="s">
        <v>34</v>
      </c>
      <c r="M3313" t="s">
        <v>23</v>
      </c>
      <c r="N3313" s="1">
        <f xml:space="preserve"> ROUND((1 - _xlfn.PERCENTRANK.INC(customers[days_since_last_purchase],customers[[#This Row],[days_since_last_purchase]]))*4 +1,0)</f>
        <v>3</v>
      </c>
      <c r="O3313" s="1">
        <f>ROUND(_xlfn.PERCENTRANK.INC(customers[total_orders],customers[[#This Row],[total_orders]])*4+1,0)</f>
        <v>2</v>
      </c>
      <c r="P3313" s="1">
        <f>ROUND(_xlfn.PERCENTRANK.INC(customers[total_spend_usd],customers[[#This Row],[total_spend_usd]])*4+1,0)</f>
        <v>4</v>
      </c>
      <c r="Q3313" s="1">
        <v>324</v>
      </c>
      <c r="R3313" s="1" t="str">
        <f>_xlfn.XLOOKUP(Q3313,RFM[RFM Score],RFM[Client Segmentation])</f>
        <v>Need Attention</v>
      </c>
    </row>
    <row r="3314" spans="1:18" x14ac:dyDescent="0.3">
      <c r="A3314" t="s">
        <v>3366</v>
      </c>
      <c r="B3314" t="s">
        <v>11</v>
      </c>
      <c r="C3314">
        <v>33</v>
      </c>
      <c r="D3314" t="s">
        <v>8070</v>
      </c>
      <c r="E3314" t="s">
        <v>8084</v>
      </c>
      <c r="F3314" t="s">
        <v>17</v>
      </c>
      <c r="G3314">
        <v>53</v>
      </c>
      <c r="H3314" s="1">
        <v>1689</v>
      </c>
      <c r="I3314">
        <v>91976</v>
      </c>
      <c r="J3314" s="1">
        <v>40</v>
      </c>
      <c r="K3314" t="s">
        <v>21</v>
      </c>
      <c r="L3314" t="s">
        <v>34</v>
      </c>
      <c r="M3314" t="s">
        <v>23</v>
      </c>
      <c r="N3314" s="1">
        <f xml:space="preserve"> ROUND((1 - _xlfn.PERCENTRANK.INC(customers[days_since_last_purchase],customers[[#This Row],[days_since_last_purchase]]))*4 +1,0)</f>
        <v>3</v>
      </c>
      <c r="O3314" s="1">
        <f>ROUND(_xlfn.PERCENTRANK.INC(customers[total_orders],customers[[#This Row],[total_orders]])*4+1,0)</f>
        <v>5</v>
      </c>
      <c r="P3314" s="1">
        <f>ROUND(_xlfn.PERCENTRANK.INC(customers[total_spend_usd],customers[[#This Row],[total_spend_usd]])*4+1,0)</f>
        <v>3</v>
      </c>
      <c r="Q3314" s="1">
        <v>353</v>
      </c>
      <c r="R3314" s="1" t="str">
        <f>_xlfn.XLOOKUP(Q3314,RFM[RFM Score],RFM[Client Segmentation])</f>
        <v>Potential Loyalist</v>
      </c>
    </row>
    <row r="3315" spans="1:18" x14ac:dyDescent="0.3">
      <c r="A3315" t="s">
        <v>3367</v>
      </c>
      <c r="B3315" t="s">
        <v>104</v>
      </c>
      <c r="C3315">
        <v>43</v>
      </c>
      <c r="D3315" t="s">
        <v>8068</v>
      </c>
      <c r="E3315" t="s">
        <v>8084</v>
      </c>
      <c r="F3315" t="s">
        <v>17</v>
      </c>
      <c r="G3315">
        <v>20</v>
      </c>
      <c r="H3315" s="1">
        <v>3752</v>
      </c>
      <c r="I3315">
        <v>67474</v>
      </c>
      <c r="J3315" s="1">
        <v>38</v>
      </c>
      <c r="K3315" t="s">
        <v>124</v>
      </c>
      <c r="L3315" t="s">
        <v>14</v>
      </c>
      <c r="M3315" t="s">
        <v>23</v>
      </c>
      <c r="N3315" s="1">
        <f xml:space="preserve"> ROUND((1 - _xlfn.PERCENTRANK.INC(customers[days_since_last_purchase],customers[[#This Row],[days_since_last_purchase]]))*4 +1,0)</f>
        <v>3</v>
      </c>
      <c r="O3315" s="1">
        <f>ROUND(_xlfn.PERCENTRANK.INC(customers[total_orders],customers[[#This Row],[total_orders]])*4+1,0)</f>
        <v>4</v>
      </c>
      <c r="P3315" s="1">
        <f>ROUND(_xlfn.PERCENTRANK.INC(customers[total_spend_usd],customers[[#This Row],[total_spend_usd]])*4+1,0)</f>
        <v>3</v>
      </c>
      <c r="Q3315" s="1">
        <v>343</v>
      </c>
      <c r="R3315" s="1" t="str">
        <f>_xlfn.XLOOKUP(Q3315,RFM[RFM Score],RFM[Client Segmentation])</f>
        <v>Need Attention</v>
      </c>
    </row>
    <row r="3316" spans="1:18" x14ac:dyDescent="0.3">
      <c r="A3316" t="s">
        <v>3368</v>
      </c>
      <c r="B3316" t="s">
        <v>11</v>
      </c>
      <c r="C3316">
        <v>29</v>
      </c>
      <c r="D3316" t="s">
        <v>8070</v>
      </c>
      <c r="E3316" t="s">
        <v>8087</v>
      </c>
      <c r="F3316" t="s">
        <v>17</v>
      </c>
      <c r="G3316">
        <v>17</v>
      </c>
      <c r="H3316" s="1">
        <v>6158</v>
      </c>
      <c r="I3316">
        <v>103226</v>
      </c>
      <c r="J3316" s="1">
        <v>50</v>
      </c>
      <c r="K3316" t="s">
        <v>98</v>
      </c>
      <c r="L3316" t="s">
        <v>34</v>
      </c>
      <c r="M3316" t="s">
        <v>15</v>
      </c>
      <c r="N3316" s="1">
        <f xml:space="preserve"> ROUND((1 - _xlfn.PERCENTRANK.INC(customers[days_since_last_purchase],customers[[#This Row],[days_since_last_purchase]]))*4 +1,0)</f>
        <v>3</v>
      </c>
      <c r="O3316" s="1">
        <f>ROUND(_xlfn.PERCENTRANK.INC(customers[total_orders],customers[[#This Row],[total_orders]])*4+1,0)</f>
        <v>3</v>
      </c>
      <c r="P3316" s="1">
        <f>ROUND(_xlfn.PERCENTRANK.INC(customers[total_spend_usd],customers[[#This Row],[total_spend_usd]])*4+1,0)</f>
        <v>3</v>
      </c>
      <c r="Q3316" s="1">
        <v>333</v>
      </c>
      <c r="R3316" s="1" t="str">
        <f>_xlfn.XLOOKUP(Q3316,RFM[RFM Score],RFM[Client Segmentation])</f>
        <v>Potential Loyalist</v>
      </c>
    </row>
    <row r="3317" spans="1:18" x14ac:dyDescent="0.3">
      <c r="A3317" t="s">
        <v>3369</v>
      </c>
      <c r="B3317" t="s">
        <v>104</v>
      </c>
      <c r="C3317">
        <v>36</v>
      </c>
      <c r="D3317" t="s">
        <v>8068</v>
      </c>
      <c r="E3317" t="s">
        <v>8085</v>
      </c>
      <c r="F3317" t="s">
        <v>17</v>
      </c>
      <c r="G3317">
        <v>17</v>
      </c>
      <c r="H3317" s="1">
        <v>19989</v>
      </c>
      <c r="I3317">
        <v>358731</v>
      </c>
      <c r="J3317" s="1">
        <v>55</v>
      </c>
      <c r="K3317" t="s">
        <v>21</v>
      </c>
      <c r="L3317" t="s">
        <v>22</v>
      </c>
      <c r="M3317" t="s">
        <v>23</v>
      </c>
      <c r="N3317" s="1">
        <f xml:space="preserve"> ROUND((1 - _xlfn.PERCENTRANK.INC(customers[days_since_last_purchase],customers[[#This Row],[days_since_last_purchase]]))*4 +1,0)</f>
        <v>3</v>
      </c>
      <c r="O3317" s="1">
        <f>ROUND(_xlfn.PERCENTRANK.INC(customers[total_orders],customers[[#This Row],[total_orders]])*4+1,0)</f>
        <v>3</v>
      </c>
      <c r="P3317" s="1">
        <f>ROUND(_xlfn.PERCENTRANK.INC(customers[total_spend_usd],customers[[#This Row],[total_spend_usd]])*4+1,0)</f>
        <v>5</v>
      </c>
      <c r="Q3317" s="1">
        <v>335</v>
      </c>
      <c r="R3317" s="1" t="str">
        <f>_xlfn.XLOOKUP(Q3317,RFM[RFM Score],RFM[Client Segmentation])</f>
        <v>Loyal Customer</v>
      </c>
    </row>
    <row r="3318" spans="1:18" x14ac:dyDescent="0.3">
      <c r="A3318" t="s">
        <v>3370</v>
      </c>
      <c r="B3318" t="s">
        <v>33</v>
      </c>
      <c r="C3318">
        <v>30</v>
      </c>
      <c r="D3318" t="s">
        <v>8070</v>
      </c>
      <c r="E3318" t="s">
        <v>8085</v>
      </c>
      <c r="F3318" t="s">
        <v>12</v>
      </c>
      <c r="G3318">
        <v>44</v>
      </c>
      <c r="H3318" s="1">
        <v>23224</v>
      </c>
      <c r="I3318">
        <v>1094322</v>
      </c>
      <c r="J3318" s="1">
        <v>51</v>
      </c>
      <c r="K3318" t="s">
        <v>28</v>
      </c>
      <c r="L3318" t="s">
        <v>14</v>
      </c>
      <c r="M3318" t="s">
        <v>23</v>
      </c>
      <c r="N3318" s="1">
        <f xml:space="preserve"> ROUND((1 - _xlfn.PERCENTRANK.INC(customers[days_since_last_purchase],customers[[#This Row],[days_since_last_purchase]]))*4 +1,0)</f>
        <v>3</v>
      </c>
      <c r="O3318" s="1">
        <f>ROUND(_xlfn.PERCENTRANK.INC(customers[total_orders],customers[[#This Row],[total_orders]])*4+1,0)</f>
        <v>5</v>
      </c>
      <c r="P3318" s="1">
        <f>ROUND(_xlfn.PERCENTRANK.INC(customers[total_spend_usd],customers[[#This Row],[total_spend_usd]])*4+1,0)</f>
        <v>5</v>
      </c>
      <c r="Q3318" s="1">
        <v>355</v>
      </c>
      <c r="R3318" s="1" t="str">
        <f>_xlfn.XLOOKUP(Q3318,RFM[RFM Score],RFM[Client Segmentation])</f>
        <v>Loyal Customer</v>
      </c>
    </row>
    <row r="3319" spans="1:18" x14ac:dyDescent="0.3">
      <c r="A3319" t="s">
        <v>3371</v>
      </c>
      <c r="B3319" t="s">
        <v>11</v>
      </c>
      <c r="C3319">
        <v>18</v>
      </c>
      <c r="D3319" t="s">
        <v>8069</v>
      </c>
      <c r="E3319" t="s">
        <v>8084</v>
      </c>
      <c r="F3319" t="s">
        <v>12</v>
      </c>
      <c r="G3319">
        <v>57</v>
      </c>
      <c r="H3319" s="1">
        <v>4046</v>
      </c>
      <c r="I3319">
        <v>262552</v>
      </c>
      <c r="J3319" s="1">
        <v>195</v>
      </c>
      <c r="K3319" t="s">
        <v>28</v>
      </c>
      <c r="L3319" t="s">
        <v>19</v>
      </c>
      <c r="M3319" t="s">
        <v>23</v>
      </c>
      <c r="N3319" s="1">
        <f xml:space="preserve"> ROUND((1 - _xlfn.PERCENTRANK.INC(customers[days_since_last_purchase],customers[[#This Row],[days_since_last_purchase]]))*4 +1,0)</f>
        <v>1</v>
      </c>
      <c r="O3319" s="1">
        <f>ROUND(_xlfn.PERCENTRANK.INC(customers[total_orders],customers[[#This Row],[total_orders]])*4+1,0)</f>
        <v>5</v>
      </c>
      <c r="P3319" s="1">
        <f>ROUND(_xlfn.PERCENTRANK.INC(customers[total_spend_usd],customers[[#This Row],[total_spend_usd]])*4+1,0)</f>
        <v>4</v>
      </c>
      <c r="Q3319" s="1">
        <v>154</v>
      </c>
      <c r="R3319" s="1" t="str">
        <f>_xlfn.XLOOKUP(Q3319,RFM[RFM Score],RFM[Client Segmentation])</f>
        <v>Cannot Lose Them</v>
      </c>
    </row>
    <row r="3320" spans="1:18" x14ac:dyDescent="0.3">
      <c r="A3320" t="s">
        <v>3372</v>
      </c>
      <c r="B3320" t="s">
        <v>33</v>
      </c>
      <c r="C3320">
        <v>49</v>
      </c>
      <c r="D3320" t="s">
        <v>8071</v>
      </c>
      <c r="E3320" t="s">
        <v>8087</v>
      </c>
      <c r="F3320" t="s">
        <v>12</v>
      </c>
      <c r="G3320">
        <v>2</v>
      </c>
      <c r="H3320" s="1">
        <v>5506</v>
      </c>
      <c r="I3320">
        <v>1109</v>
      </c>
      <c r="J3320" s="1">
        <v>75</v>
      </c>
      <c r="K3320" t="s">
        <v>74</v>
      </c>
      <c r="L3320" t="s">
        <v>47</v>
      </c>
      <c r="M3320" t="s">
        <v>15</v>
      </c>
      <c r="N3320" s="1">
        <f xml:space="preserve"> ROUND((1 - _xlfn.PERCENTRANK.INC(customers[days_since_last_purchase],customers[[#This Row],[days_since_last_purchase]]))*4 +1,0)</f>
        <v>2</v>
      </c>
      <c r="O3320" s="1">
        <f>ROUND(_xlfn.PERCENTRANK.INC(customers[total_orders],customers[[#This Row],[total_orders]])*4+1,0)</f>
        <v>1</v>
      </c>
      <c r="P3320" s="1">
        <f>ROUND(_xlfn.PERCENTRANK.INC(customers[total_spend_usd],customers[[#This Row],[total_spend_usd]])*4+1,0)</f>
        <v>1</v>
      </c>
      <c r="Q3320" s="1">
        <v>211</v>
      </c>
      <c r="R3320" s="1" t="str">
        <f>_xlfn.XLOOKUP(Q3320,RFM[RFM Score],RFM[Client Segmentation])</f>
        <v>Hibernating</v>
      </c>
    </row>
    <row r="3321" spans="1:18" x14ac:dyDescent="0.3">
      <c r="A3321" t="s">
        <v>3373</v>
      </c>
      <c r="B3321" t="s">
        <v>51</v>
      </c>
      <c r="C3321">
        <v>44</v>
      </c>
      <c r="D3321" t="s">
        <v>8068</v>
      </c>
      <c r="E3321" t="s">
        <v>8084</v>
      </c>
      <c r="F3321" t="s">
        <v>12</v>
      </c>
      <c r="G3321">
        <v>7</v>
      </c>
      <c r="H3321" s="1">
        <v>40291</v>
      </c>
      <c r="I3321">
        <v>246183</v>
      </c>
      <c r="J3321" s="1">
        <v>82</v>
      </c>
      <c r="K3321" t="s">
        <v>28</v>
      </c>
      <c r="L3321" t="s">
        <v>19</v>
      </c>
      <c r="M3321" t="s">
        <v>23</v>
      </c>
      <c r="N3321" s="1">
        <f xml:space="preserve"> ROUND((1 - _xlfn.PERCENTRANK.INC(customers[days_since_last_purchase],customers[[#This Row],[days_since_last_purchase]]))*4 +1,0)</f>
        <v>2</v>
      </c>
      <c r="O3321" s="1">
        <f>ROUND(_xlfn.PERCENTRANK.INC(customers[total_orders],customers[[#This Row],[total_orders]])*4+1,0)</f>
        <v>2</v>
      </c>
      <c r="P3321" s="1">
        <f>ROUND(_xlfn.PERCENTRANK.INC(customers[total_spend_usd],customers[[#This Row],[total_spend_usd]])*4+1,0)</f>
        <v>4</v>
      </c>
      <c r="Q3321" s="1">
        <v>224</v>
      </c>
      <c r="R3321" s="1" t="str">
        <f>_xlfn.XLOOKUP(Q3321,RFM[RFM Score],RFM[Client Segmentation])</f>
        <v>At Risk</v>
      </c>
    </row>
    <row r="3322" spans="1:18" x14ac:dyDescent="0.3">
      <c r="A3322" t="s">
        <v>3374</v>
      </c>
      <c r="B3322" t="s">
        <v>43</v>
      </c>
      <c r="C3322">
        <v>61</v>
      </c>
      <c r="D3322" t="s">
        <v>8072</v>
      </c>
      <c r="E3322" t="s">
        <v>8085</v>
      </c>
      <c r="F3322" t="s">
        <v>12</v>
      </c>
      <c r="G3322">
        <v>24</v>
      </c>
      <c r="H3322" s="1">
        <v>18745</v>
      </c>
      <c r="I3322">
        <v>397943</v>
      </c>
      <c r="J3322" s="1">
        <v>3</v>
      </c>
      <c r="K3322" t="s">
        <v>28</v>
      </c>
      <c r="L3322" t="s">
        <v>19</v>
      </c>
      <c r="M3322" t="s">
        <v>15</v>
      </c>
      <c r="N3322" s="1">
        <f xml:space="preserve"> ROUND((1 - _xlfn.PERCENTRANK.INC(customers[days_since_last_purchase],customers[[#This Row],[days_since_last_purchase]]))*4 +1,0)</f>
        <v>5</v>
      </c>
      <c r="O3322" s="1">
        <f>ROUND(_xlfn.PERCENTRANK.INC(customers[total_orders],customers[[#This Row],[total_orders]])*4+1,0)</f>
        <v>4</v>
      </c>
      <c r="P3322" s="1">
        <f>ROUND(_xlfn.PERCENTRANK.INC(customers[total_spend_usd],customers[[#This Row],[total_spend_usd]])*4+1,0)</f>
        <v>5</v>
      </c>
      <c r="Q3322" s="1">
        <v>545</v>
      </c>
      <c r="R3322" s="1" t="str">
        <f>_xlfn.XLOOKUP(Q3322,RFM[RFM Score],RFM[Client Segmentation])</f>
        <v>Champion</v>
      </c>
    </row>
    <row r="3323" spans="1:18" x14ac:dyDescent="0.3">
      <c r="A3323" t="s">
        <v>3375</v>
      </c>
      <c r="B3323" t="s">
        <v>11</v>
      </c>
      <c r="C3323">
        <v>20</v>
      </c>
      <c r="D3323" t="s">
        <v>8069</v>
      </c>
      <c r="E3323" t="s">
        <v>8084</v>
      </c>
      <c r="F3323" t="s">
        <v>12</v>
      </c>
      <c r="G3323">
        <v>37</v>
      </c>
      <c r="H3323" s="1">
        <v>938</v>
      </c>
      <c r="I3323">
        <v>311712</v>
      </c>
      <c r="J3323" s="1">
        <v>32</v>
      </c>
      <c r="K3323" t="s">
        <v>25</v>
      </c>
      <c r="L3323" t="s">
        <v>34</v>
      </c>
      <c r="M3323" t="s">
        <v>23</v>
      </c>
      <c r="N3323" s="1">
        <f xml:space="preserve"> ROUND((1 - _xlfn.PERCENTRANK.INC(customers[days_since_last_purchase],customers[[#This Row],[days_since_last_purchase]]))*4 +1,0)</f>
        <v>3</v>
      </c>
      <c r="O3323" s="1">
        <f>ROUND(_xlfn.PERCENTRANK.INC(customers[total_orders],customers[[#This Row],[total_orders]])*4+1,0)</f>
        <v>5</v>
      </c>
      <c r="P3323" s="1">
        <f>ROUND(_xlfn.PERCENTRANK.INC(customers[total_spend_usd],customers[[#This Row],[total_spend_usd]])*4+1,0)</f>
        <v>5</v>
      </c>
      <c r="Q3323" s="1">
        <v>355</v>
      </c>
      <c r="R3323" s="1" t="str">
        <f>_xlfn.XLOOKUP(Q3323,RFM[RFM Score],RFM[Client Segmentation])</f>
        <v>Loyal Customer</v>
      </c>
    </row>
    <row r="3324" spans="1:18" x14ac:dyDescent="0.3">
      <c r="A3324" t="s">
        <v>3376</v>
      </c>
      <c r="B3324" t="s">
        <v>49</v>
      </c>
      <c r="C3324">
        <v>36</v>
      </c>
      <c r="D3324" t="s">
        <v>8068</v>
      </c>
      <c r="E3324" t="s">
        <v>8084</v>
      </c>
      <c r="F3324" t="s">
        <v>12</v>
      </c>
      <c r="G3324">
        <v>2</v>
      </c>
      <c r="H3324" s="1">
        <v>5737</v>
      </c>
      <c r="I3324">
        <v>11553</v>
      </c>
      <c r="J3324" s="1">
        <v>62</v>
      </c>
      <c r="K3324" t="s">
        <v>25</v>
      </c>
      <c r="L3324" t="s">
        <v>34</v>
      </c>
      <c r="M3324" t="s">
        <v>23</v>
      </c>
      <c r="N3324" s="1">
        <f xml:space="preserve"> ROUND((1 - _xlfn.PERCENTRANK.INC(customers[days_since_last_purchase],customers[[#This Row],[days_since_last_purchase]]))*4 +1,0)</f>
        <v>2</v>
      </c>
      <c r="O3324" s="1">
        <f>ROUND(_xlfn.PERCENTRANK.INC(customers[total_orders],customers[[#This Row],[total_orders]])*4+1,0)</f>
        <v>1</v>
      </c>
      <c r="P3324" s="1">
        <f>ROUND(_xlfn.PERCENTRANK.INC(customers[total_spend_usd],customers[[#This Row],[total_spend_usd]])*4+1,0)</f>
        <v>2</v>
      </c>
      <c r="Q3324" s="1">
        <v>212</v>
      </c>
      <c r="R3324" s="1" t="str">
        <f>_xlfn.XLOOKUP(Q3324,RFM[RFM Score],RFM[Client Segmentation])</f>
        <v>Hibernating</v>
      </c>
    </row>
    <row r="3325" spans="1:18" x14ac:dyDescent="0.3">
      <c r="A3325" t="s">
        <v>3377</v>
      </c>
      <c r="B3325" t="s">
        <v>51</v>
      </c>
      <c r="C3325">
        <v>50</v>
      </c>
      <c r="D3325" t="s">
        <v>8071</v>
      </c>
      <c r="E3325" t="s">
        <v>8084</v>
      </c>
      <c r="F3325" t="s">
        <v>12</v>
      </c>
      <c r="G3325">
        <v>3</v>
      </c>
      <c r="H3325" s="1">
        <v>25714</v>
      </c>
      <c r="I3325">
        <v>85946</v>
      </c>
      <c r="J3325" s="1">
        <v>42</v>
      </c>
      <c r="K3325" t="s">
        <v>28</v>
      </c>
      <c r="L3325" t="s">
        <v>14</v>
      </c>
      <c r="M3325" t="s">
        <v>23</v>
      </c>
      <c r="N3325" s="1">
        <f xml:space="preserve"> ROUND((1 - _xlfn.PERCENTRANK.INC(customers[days_since_last_purchase],customers[[#This Row],[days_since_last_purchase]]))*4 +1,0)</f>
        <v>3</v>
      </c>
      <c r="O3325" s="1">
        <f>ROUND(_xlfn.PERCENTRANK.INC(customers[total_orders],customers[[#This Row],[total_orders]])*4+1,0)</f>
        <v>1</v>
      </c>
      <c r="P3325" s="1">
        <f>ROUND(_xlfn.PERCENTRANK.INC(customers[total_spend_usd],customers[[#This Row],[total_spend_usd]])*4+1,0)</f>
        <v>3</v>
      </c>
      <c r="Q3325" s="1">
        <v>313</v>
      </c>
      <c r="R3325" s="1" t="str">
        <f>_xlfn.XLOOKUP(Q3325,RFM[RFM Score],RFM[Client Segmentation])</f>
        <v>Promising</v>
      </c>
    </row>
    <row r="3326" spans="1:18" x14ac:dyDescent="0.3">
      <c r="A3326" t="s">
        <v>3378</v>
      </c>
      <c r="B3326" t="s">
        <v>96</v>
      </c>
      <c r="C3326">
        <v>40</v>
      </c>
      <c r="D3326" t="s">
        <v>8068</v>
      </c>
      <c r="E3326" t="s">
        <v>8087</v>
      </c>
      <c r="F3326" t="s">
        <v>17</v>
      </c>
      <c r="G3326">
        <v>8</v>
      </c>
      <c r="H3326" s="1">
        <v>12319</v>
      </c>
      <c r="I3326">
        <v>111851</v>
      </c>
      <c r="J3326" s="1">
        <v>153</v>
      </c>
      <c r="K3326" t="s">
        <v>44</v>
      </c>
      <c r="L3326" t="s">
        <v>14</v>
      </c>
      <c r="M3326" t="s">
        <v>23</v>
      </c>
      <c r="N3326" s="1">
        <f xml:space="preserve"> ROUND((1 - _xlfn.PERCENTRANK.INC(customers[days_since_last_purchase],customers[[#This Row],[days_since_last_purchase]]))*4 +1,0)</f>
        <v>1</v>
      </c>
      <c r="O3326" s="1">
        <f>ROUND(_xlfn.PERCENTRANK.INC(customers[total_orders],customers[[#This Row],[total_orders]])*4+1,0)</f>
        <v>2</v>
      </c>
      <c r="P3326" s="1">
        <f>ROUND(_xlfn.PERCENTRANK.INC(customers[total_spend_usd],customers[[#This Row],[total_spend_usd]])*4+1,0)</f>
        <v>4</v>
      </c>
      <c r="Q3326" s="1">
        <v>124</v>
      </c>
      <c r="R3326" s="1" t="str">
        <f>_xlfn.XLOOKUP(Q3326,RFM[RFM Score],RFM[Client Segmentation])</f>
        <v>At Risk</v>
      </c>
    </row>
    <row r="3327" spans="1:18" x14ac:dyDescent="0.3">
      <c r="A3327" t="s">
        <v>3379</v>
      </c>
      <c r="B3327" t="s">
        <v>33</v>
      </c>
      <c r="C3327">
        <v>35</v>
      </c>
      <c r="D3327" t="s">
        <v>8068</v>
      </c>
      <c r="E3327" t="s">
        <v>8084</v>
      </c>
      <c r="F3327" t="s">
        <v>17</v>
      </c>
      <c r="G3327">
        <v>1</v>
      </c>
      <c r="H3327" s="1">
        <v>4096</v>
      </c>
      <c r="I3327">
        <v>4261</v>
      </c>
      <c r="J3327" s="1">
        <v>54</v>
      </c>
      <c r="K3327" t="s">
        <v>18</v>
      </c>
      <c r="L3327" t="s">
        <v>14</v>
      </c>
      <c r="M3327" t="s">
        <v>23</v>
      </c>
      <c r="N3327" s="1">
        <f xml:space="preserve"> ROUND((1 - _xlfn.PERCENTRANK.INC(customers[days_since_last_purchase],customers[[#This Row],[days_since_last_purchase]]))*4 +1,0)</f>
        <v>3</v>
      </c>
      <c r="O3327" s="1">
        <f>ROUND(_xlfn.PERCENTRANK.INC(customers[total_orders],customers[[#This Row],[total_orders]])*4+1,0)</f>
        <v>1</v>
      </c>
      <c r="P3327" s="1">
        <f>ROUND(_xlfn.PERCENTRANK.INC(customers[total_spend_usd],customers[[#This Row],[total_spend_usd]])*4+1,0)</f>
        <v>1</v>
      </c>
      <c r="Q3327" s="1">
        <v>311</v>
      </c>
      <c r="R3327" s="1" t="str">
        <f>_xlfn.XLOOKUP(Q3327,RFM[RFM Score],RFM[Client Segmentation])</f>
        <v>New Customer</v>
      </c>
    </row>
    <row r="3328" spans="1:18" x14ac:dyDescent="0.3">
      <c r="A3328" t="s">
        <v>3380</v>
      </c>
      <c r="B3328" t="s">
        <v>166</v>
      </c>
      <c r="C3328">
        <v>23</v>
      </c>
      <c r="D3328" t="s">
        <v>8069</v>
      </c>
      <c r="E3328" t="s">
        <v>8084</v>
      </c>
      <c r="F3328" t="s">
        <v>17</v>
      </c>
      <c r="G3328">
        <v>7</v>
      </c>
      <c r="H3328" s="1">
        <v>4746</v>
      </c>
      <c r="I3328">
        <v>32459</v>
      </c>
      <c r="J3328" s="1">
        <v>25</v>
      </c>
      <c r="K3328" t="s">
        <v>40</v>
      </c>
      <c r="L3328" t="s">
        <v>14</v>
      </c>
      <c r="M3328" t="s">
        <v>23</v>
      </c>
      <c r="N3328" s="1">
        <f xml:space="preserve"> ROUND((1 - _xlfn.PERCENTRANK.INC(customers[days_since_last_purchase],customers[[#This Row],[days_since_last_purchase]]))*4 +1,0)</f>
        <v>4</v>
      </c>
      <c r="O3328" s="1">
        <f>ROUND(_xlfn.PERCENTRANK.INC(customers[total_orders],customers[[#This Row],[total_orders]])*4+1,0)</f>
        <v>2</v>
      </c>
      <c r="P3328" s="1">
        <f>ROUND(_xlfn.PERCENTRANK.INC(customers[total_spend_usd],customers[[#This Row],[total_spend_usd]])*4+1,0)</f>
        <v>2</v>
      </c>
      <c r="Q3328" s="1">
        <v>422</v>
      </c>
      <c r="R3328" s="1" t="str">
        <f>_xlfn.XLOOKUP(Q3328,RFM[RFM Score],RFM[Client Segmentation])</f>
        <v>New Customer</v>
      </c>
    </row>
    <row r="3329" spans="1:18" x14ac:dyDescent="0.3">
      <c r="A3329" t="s">
        <v>3381</v>
      </c>
      <c r="B3329" t="s">
        <v>96</v>
      </c>
      <c r="C3329">
        <v>29</v>
      </c>
      <c r="D3329" t="s">
        <v>8070</v>
      </c>
      <c r="E3329" t="s">
        <v>8087</v>
      </c>
      <c r="F3329" t="s">
        <v>17</v>
      </c>
      <c r="G3329">
        <v>9</v>
      </c>
      <c r="H3329" s="1">
        <v>9318</v>
      </c>
      <c r="I3329">
        <v>82465</v>
      </c>
      <c r="J3329" s="1">
        <v>76</v>
      </c>
      <c r="K3329" t="s">
        <v>25</v>
      </c>
      <c r="L3329" t="s">
        <v>14</v>
      </c>
      <c r="M3329" t="s">
        <v>23</v>
      </c>
      <c r="N3329" s="1">
        <f xml:space="preserve"> ROUND((1 - _xlfn.PERCENTRANK.INC(customers[days_since_last_purchase],customers[[#This Row],[days_since_last_purchase]]))*4 +1,0)</f>
        <v>2</v>
      </c>
      <c r="O3329" s="1">
        <f>ROUND(_xlfn.PERCENTRANK.INC(customers[total_orders],customers[[#This Row],[total_orders]])*4+1,0)</f>
        <v>2</v>
      </c>
      <c r="P3329" s="1">
        <f>ROUND(_xlfn.PERCENTRANK.INC(customers[total_spend_usd],customers[[#This Row],[total_spend_usd]])*4+1,0)</f>
        <v>3</v>
      </c>
      <c r="Q3329" s="1">
        <v>223</v>
      </c>
      <c r="R3329" s="1" t="str">
        <f>_xlfn.XLOOKUP(Q3329,RFM[RFM Score],RFM[Client Segmentation])</f>
        <v>Hibernating</v>
      </c>
    </row>
    <row r="3330" spans="1:18" x14ac:dyDescent="0.3">
      <c r="A3330" t="s">
        <v>3382</v>
      </c>
      <c r="B3330" t="s">
        <v>61</v>
      </c>
      <c r="C3330">
        <v>38</v>
      </c>
      <c r="D3330" t="s">
        <v>8068</v>
      </c>
      <c r="E3330" t="s">
        <v>8086</v>
      </c>
      <c r="F3330" t="s">
        <v>12</v>
      </c>
      <c r="G3330">
        <v>13</v>
      </c>
      <c r="H3330" s="1">
        <v>22813</v>
      </c>
      <c r="I3330">
        <v>297934</v>
      </c>
      <c r="J3330" s="1">
        <v>198</v>
      </c>
      <c r="K3330" t="s">
        <v>37</v>
      </c>
      <c r="L3330" t="s">
        <v>47</v>
      </c>
      <c r="M3330" t="s">
        <v>23</v>
      </c>
      <c r="N3330" s="1">
        <f xml:space="preserve"> ROUND((1 - _xlfn.PERCENTRANK.INC(customers[days_since_last_purchase],customers[[#This Row],[days_since_last_purchase]]))*4 +1,0)</f>
        <v>1</v>
      </c>
      <c r="O3330" s="1">
        <f>ROUND(_xlfn.PERCENTRANK.INC(customers[total_orders],customers[[#This Row],[total_orders]])*4+1,0)</f>
        <v>3</v>
      </c>
      <c r="P3330" s="1">
        <f>ROUND(_xlfn.PERCENTRANK.INC(customers[total_spend_usd],customers[[#This Row],[total_spend_usd]])*4+1,0)</f>
        <v>4</v>
      </c>
      <c r="Q3330" s="1">
        <v>134</v>
      </c>
      <c r="R3330" s="1" t="str">
        <f>_xlfn.XLOOKUP(Q3330,RFM[RFM Score],RFM[Client Segmentation])</f>
        <v>At Risk</v>
      </c>
    </row>
    <row r="3331" spans="1:18" x14ac:dyDescent="0.3">
      <c r="A3331" t="s">
        <v>3383</v>
      </c>
      <c r="B3331" t="s">
        <v>96</v>
      </c>
      <c r="C3331">
        <v>42</v>
      </c>
      <c r="D3331" t="s">
        <v>8068</v>
      </c>
      <c r="E3331" t="s">
        <v>8085</v>
      </c>
      <c r="F3331" t="s">
        <v>12</v>
      </c>
      <c r="G3331">
        <v>37</v>
      </c>
      <c r="H3331" s="1">
        <v>623</v>
      </c>
      <c r="I3331">
        <v>221457</v>
      </c>
      <c r="J3331" s="1">
        <v>71</v>
      </c>
      <c r="K3331" t="s">
        <v>25</v>
      </c>
      <c r="L3331" t="s">
        <v>22</v>
      </c>
      <c r="M3331" t="s">
        <v>15</v>
      </c>
      <c r="N3331" s="1">
        <f xml:space="preserve"> ROUND((1 - _xlfn.PERCENTRANK.INC(customers[days_since_last_purchase],customers[[#This Row],[days_since_last_purchase]]))*4 +1,0)</f>
        <v>2</v>
      </c>
      <c r="O3331" s="1">
        <f>ROUND(_xlfn.PERCENTRANK.INC(customers[total_orders],customers[[#This Row],[total_orders]])*4+1,0)</f>
        <v>5</v>
      </c>
      <c r="P3331" s="1">
        <f>ROUND(_xlfn.PERCENTRANK.INC(customers[total_spend_usd],customers[[#This Row],[total_spend_usd]])*4+1,0)</f>
        <v>4</v>
      </c>
      <c r="Q3331" s="1">
        <v>254</v>
      </c>
      <c r="R3331" s="1" t="str">
        <f>_xlfn.XLOOKUP(Q3331,RFM[RFM Score],RFM[Client Segmentation])</f>
        <v>At Risk</v>
      </c>
    </row>
    <row r="3332" spans="1:18" x14ac:dyDescent="0.3">
      <c r="A3332" t="s">
        <v>3384</v>
      </c>
      <c r="B3332" t="s">
        <v>11</v>
      </c>
      <c r="C3332">
        <v>30</v>
      </c>
      <c r="D3332" t="s">
        <v>8070</v>
      </c>
      <c r="E3332" t="s">
        <v>8087</v>
      </c>
      <c r="F3332" t="s">
        <v>17</v>
      </c>
      <c r="G3332">
        <v>3</v>
      </c>
      <c r="H3332" s="1">
        <v>325</v>
      </c>
      <c r="I3332">
        <v>9712</v>
      </c>
      <c r="J3332" s="1">
        <v>29</v>
      </c>
      <c r="K3332" t="s">
        <v>21</v>
      </c>
      <c r="L3332" t="s">
        <v>45</v>
      </c>
      <c r="M3332" t="s">
        <v>23</v>
      </c>
      <c r="N3332" s="1">
        <f xml:space="preserve"> ROUND((1 - _xlfn.PERCENTRANK.INC(customers[days_since_last_purchase],customers[[#This Row],[days_since_last_purchase]]))*4 +1,0)</f>
        <v>3</v>
      </c>
      <c r="O3332" s="1">
        <f>ROUND(_xlfn.PERCENTRANK.INC(customers[total_orders],customers[[#This Row],[total_orders]])*4+1,0)</f>
        <v>1</v>
      </c>
      <c r="P3332" s="1">
        <f>ROUND(_xlfn.PERCENTRANK.INC(customers[total_spend_usd],customers[[#This Row],[total_spend_usd]])*4+1,0)</f>
        <v>1</v>
      </c>
      <c r="Q3332" s="1">
        <v>311</v>
      </c>
      <c r="R3332" s="1" t="str">
        <f>_xlfn.XLOOKUP(Q3332,RFM[RFM Score],RFM[Client Segmentation])</f>
        <v>New Customer</v>
      </c>
    </row>
    <row r="3333" spans="1:18" x14ac:dyDescent="0.3">
      <c r="A3333" t="s">
        <v>3385</v>
      </c>
      <c r="B3333" t="s">
        <v>11</v>
      </c>
      <c r="C3333">
        <v>35</v>
      </c>
      <c r="D3333" t="s">
        <v>8068</v>
      </c>
      <c r="E3333" t="s">
        <v>8084</v>
      </c>
      <c r="F3333" t="s">
        <v>17</v>
      </c>
      <c r="G3333">
        <v>6</v>
      </c>
      <c r="H3333" s="1">
        <v>6277</v>
      </c>
      <c r="I3333">
        <v>36497</v>
      </c>
      <c r="J3333" s="1">
        <v>12</v>
      </c>
      <c r="K3333" t="s">
        <v>25</v>
      </c>
      <c r="L3333" t="s">
        <v>14</v>
      </c>
      <c r="M3333" t="s">
        <v>23</v>
      </c>
      <c r="N3333" s="1">
        <f xml:space="preserve"> ROUND((1 - _xlfn.PERCENTRANK.INC(customers[days_since_last_purchase],customers[[#This Row],[days_since_last_purchase]]))*4 +1,0)</f>
        <v>4</v>
      </c>
      <c r="O3333" s="1">
        <f>ROUND(_xlfn.PERCENTRANK.INC(customers[total_orders],customers[[#This Row],[total_orders]])*4+1,0)</f>
        <v>2</v>
      </c>
      <c r="P3333" s="1">
        <f>ROUND(_xlfn.PERCENTRANK.INC(customers[total_spend_usd],customers[[#This Row],[total_spend_usd]])*4+1,0)</f>
        <v>2</v>
      </c>
      <c r="Q3333" s="1">
        <v>422</v>
      </c>
      <c r="R3333" s="1" t="str">
        <f>_xlfn.XLOOKUP(Q3333,RFM[RFM Score],RFM[Client Segmentation])</f>
        <v>New Customer</v>
      </c>
    </row>
    <row r="3334" spans="1:18" x14ac:dyDescent="0.3">
      <c r="A3334" t="s">
        <v>3386</v>
      </c>
      <c r="B3334" t="s">
        <v>68</v>
      </c>
      <c r="C3334">
        <v>34</v>
      </c>
      <c r="D3334" t="s">
        <v>8070</v>
      </c>
      <c r="E3334" t="s">
        <v>8084</v>
      </c>
      <c r="F3334" t="s">
        <v>12</v>
      </c>
      <c r="G3334">
        <v>8</v>
      </c>
      <c r="H3334" s="1">
        <v>8504</v>
      </c>
      <c r="I3334">
        <v>64914</v>
      </c>
      <c r="J3334" s="1">
        <v>10</v>
      </c>
      <c r="K3334" t="s">
        <v>25</v>
      </c>
      <c r="L3334" t="s">
        <v>45</v>
      </c>
      <c r="M3334" t="s">
        <v>23</v>
      </c>
      <c r="N3334" s="1">
        <f xml:space="preserve"> ROUND((1 - _xlfn.PERCENTRANK.INC(customers[days_since_last_purchase],customers[[#This Row],[days_since_last_purchase]]))*4 +1,0)</f>
        <v>4</v>
      </c>
      <c r="O3334" s="1">
        <f>ROUND(_xlfn.PERCENTRANK.INC(customers[total_orders],customers[[#This Row],[total_orders]])*4+1,0)</f>
        <v>2</v>
      </c>
      <c r="P3334" s="1">
        <f>ROUND(_xlfn.PERCENTRANK.INC(customers[total_spend_usd],customers[[#This Row],[total_spend_usd]])*4+1,0)</f>
        <v>3</v>
      </c>
      <c r="Q3334" s="1">
        <v>423</v>
      </c>
      <c r="R3334" s="1" t="str">
        <f>_xlfn.XLOOKUP(Q3334,RFM[RFM Score],RFM[Client Segmentation])</f>
        <v>Potential Loyalist</v>
      </c>
    </row>
    <row r="3335" spans="1:18" x14ac:dyDescent="0.3">
      <c r="A3335" t="s">
        <v>3387</v>
      </c>
      <c r="B3335" t="s">
        <v>64</v>
      </c>
      <c r="C3335">
        <v>26</v>
      </c>
      <c r="D3335" t="s">
        <v>8070</v>
      </c>
      <c r="E3335" t="s">
        <v>8084</v>
      </c>
      <c r="F3335" t="s">
        <v>17</v>
      </c>
      <c r="G3335">
        <v>14</v>
      </c>
      <c r="H3335" s="1">
        <v>5161</v>
      </c>
      <c r="I3335">
        <v>77501</v>
      </c>
      <c r="J3335" s="1">
        <v>117</v>
      </c>
      <c r="K3335" t="s">
        <v>25</v>
      </c>
      <c r="L3335" t="s">
        <v>14</v>
      </c>
      <c r="M3335" t="s">
        <v>23</v>
      </c>
      <c r="N3335" s="1">
        <f xml:space="preserve"> ROUND((1 - _xlfn.PERCENTRANK.INC(customers[days_since_last_purchase],customers[[#This Row],[days_since_last_purchase]]))*4 +1,0)</f>
        <v>2</v>
      </c>
      <c r="O3335" s="1">
        <f>ROUND(_xlfn.PERCENTRANK.INC(customers[total_orders],customers[[#This Row],[total_orders]])*4+1,0)</f>
        <v>3</v>
      </c>
      <c r="P3335" s="1">
        <f>ROUND(_xlfn.PERCENTRANK.INC(customers[total_spend_usd],customers[[#This Row],[total_spend_usd]])*4+1,0)</f>
        <v>3</v>
      </c>
      <c r="Q3335" s="1">
        <v>233</v>
      </c>
      <c r="R3335" s="1" t="str">
        <f>_xlfn.XLOOKUP(Q3335,RFM[RFM Score],RFM[Client Segmentation])</f>
        <v>Hibernating</v>
      </c>
    </row>
    <row r="3336" spans="1:18" x14ac:dyDescent="0.3">
      <c r="A3336" t="s">
        <v>3388</v>
      </c>
      <c r="B3336" t="s">
        <v>51</v>
      </c>
      <c r="C3336">
        <v>35</v>
      </c>
      <c r="D3336" t="s">
        <v>8068</v>
      </c>
      <c r="E3336" t="s">
        <v>8084</v>
      </c>
      <c r="F3336" t="s">
        <v>12</v>
      </c>
      <c r="G3336">
        <v>18</v>
      </c>
      <c r="H3336" s="1">
        <v>22517</v>
      </c>
      <c r="I3336">
        <v>417727</v>
      </c>
      <c r="J3336" s="1">
        <v>48</v>
      </c>
      <c r="K3336" t="s">
        <v>44</v>
      </c>
      <c r="L3336" t="s">
        <v>45</v>
      </c>
      <c r="M3336" t="s">
        <v>23</v>
      </c>
      <c r="N3336" s="1">
        <f xml:space="preserve"> ROUND((1 - _xlfn.PERCENTRANK.INC(customers[days_since_last_purchase],customers[[#This Row],[days_since_last_purchase]]))*4 +1,0)</f>
        <v>3</v>
      </c>
      <c r="O3336" s="1">
        <f>ROUND(_xlfn.PERCENTRANK.INC(customers[total_orders],customers[[#This Row],[total_orders]])*4+1,0)</f>
        <v>4</v>
      </c>
      <c r="P3336" s="1">
        <f>ROUND(_xlfn.PERCENTRANK.INC(customers[total_spend_usd],customers[[#This Row],[total_spend_usd]])*4+1,0)</f>
        <v>5</v>
      </c>
      <c r="Q3336" s="1">
        <v>345</v>
      </c>
      <c r="R3336" s="1" t="str">
        <f>_xlfn.XLOOKUP(Q3336,RFM[RFM Score],RFM[Client Segmentation])</f>
        <v>Loyal Customer</v>
      </c>
    </row>
    <row r="3337" spans="1:18" x14ac:dyDescent="0.3">
      <c r="A3337" t="s">
        <v>3389</v>
      </c>
      <c r="B3337" t="s">
        <v>27</v>
      </c>
      <c r="C3337">
        <v>34</v>
      </c>
      <c r="D3337" t="s">
        <v>8070</v>
      </c>
      <c r="E3337" t="s">
        <v>8084</v>
      </c>
      <c r="F3337" t="s">
        <v>17</v>
      </c>
      <c r="G3337">
        <v>18</v>
      </c>
      <c r="H3337" s="1">
        <v>14015</v>
      </c>
      <c r="I3337">
        <v>215415</v>
      </c>
      <c r="J3337" s="1">
        <v>307</v>
      </c>
      <c r="K3337" t="s">
        <v>28</v>
      </c>
      <c r="L3337" t="s">
        <v>14</v>
      </c>
      <c r="M3337" t="s">
        <v>15</v>
      </c>
      <c r="N3337" s="1">
        <f xml:space="preserve"> ROUND((1 - _xlfn.PERCENTRANK.INC(customers[days_since_last_purchase],customers[[#This Row],[days_since_last_purchase]]))*4 +1,0)</f>
        <v>1</v>
      </c>
      <c r="O3337" s="1">
        <f>ROUND(_xlfn.PERCENTRANK.INC(customers[total_orders],customers[[#This Row],[total_orders]])*4+1,0)</f>
        <v>4</v>
      </c>
      <c r="P3337" s="1">
        <f>ROUND(_xlfn.PERCENTRANK.INC(customers[total_spend_usd],customers[[#This Row],[total_spend_usd]])*4+1,0)</f>
        <v>4</v>
      </c>
      <c r="Q3337" s="1">
        <v>144</v>
      </c>
      <c r="R3337" s="1" t="str">
        <f>_xlfn.XLOOKUP(Q3337,RFM[RFM Score],RFM[Client Segmentation])</f>
        <v>Cannot Lose Them</v>
      </c>
    </row>
    <row r="3338" spans="1:18" x14ac:dyDescent="0.3">
      <c r="A3338" t="s">
        <v>3390</v>
      </c>
      <c r="B3338" t="s">
        <v>166</v>
      </c>
      <c r="C3338">
        <v>49</v>
      </c>
      <c r="D3338" t="s">
        <v>8071</v>
      </c>
      <c r="E3338" t="s">
        <v>8085</v>
      </c>
      <c r="F3338" t="s">
        <v>17</v>
      </c>
      <c r="G3338">
        <v>50</v>
      </c>
      <c r="H3338" s="1">
        <v>6908</v>
      </c>
      <c r="I3338">
        <v>339622</v>
      </c>
      <c r="J3338" s="1">
        <v>13</v>
      </c>
      <c r="K3338" t="s">
        <v>21</v>
      </c>
      <c r="L3338" t="s">
        <v>19</v>
      </c>
      <c r="M3338" t="s">
        <v>23</v>
      </c>
      <c r="N3338" s="1">
        <f xml:space="preserve"> ROUND((1 - _xlfn.PERCENTRANK.INC(customers[days_since_last_purchase],customers[[#This Row],[days_since_last_purchase]]))*4 +1,0)</f>
        <v>4</v>
      </c>
      <c r="O3338" s="1">
        <f>ROUND(_xlfn.PERCENTRANK.INC(customers[total_orders],customers[[#This Row],[total_orders]])*4+1,0)</f>
        <v>5</v>
      </c>
      <c r="P3338" s="1">
        <f>ROUND(_xlfn.PERCENTRANK.INC(customers[total_spend_usd],customers[[#This Row],[total_spend_usd]])*4+1,0)</f>
        <v>5</v>
      </c>
      <c r="Q3338" s="1">
        <v>455</v>
      </c>
      <c r="R3338" s="1" t="str">
        <f>_xlfn.XLOOKUP(Q3338,RFM[RFM Score],RFM[Client Segmentation])</f>
        <v>Champion</v>
      </c>
    </row>
    <row r="3339" spans="1:18" x14ac:dyDescent="0.3">
      <c r="A3339" t="s">
        <v>3391</v>
      </c>
      <c r="B3339" t="s">
        <v>49</v>
      </c>
      <c r="C3339">
        <v>33</v>
      </c>
      <c r="D3339" t="s">
        <v>8070</v>
      </c>
      <c r="E3339" t="s">
        <v>8084</v>
      </c>
      <c r="F3339" t="s">
        <v>17</v>
      </c>
      <c r="G3339">
        <v>11</v>
      </c>
      <c r="H3339" s="1">
        <v>1771</v>
      </c>
      <c r="I3339">
        <v>2146</v>
      </c>
      <c r="J3339" s="1">
        <v>36</v>
      </c>
      <c r="K3339" t="s">
        <v>74</v>
      </c>
      <c r="L3339" t="s">
        <v>47</v>
      </c>
      <c r="M3339" t="s">
        <v>23</v>
      </c>
      <c r="N3339" s="1">
        <f xml:space="preserve"> ROUND((1 - _xlfn.PERCENTRANK.INC(customers[days_since_last_purchase],customers[[#This Row],[days_since_last_purchase]]))*4 +1,0)</f>
        <v>3</v>
      </c>
      <c r="O3339" s="1">
        <f>ROUND(_xlfn.PERCENTRANK.INC(customers[total_orders],customers[[#This Row],[total_orders]])*4+1,0)</f>
        <v>3</v>
      </c>
      <c r="P3339" s="1">
        <f>ROUND(_xlfn.PERCENTRANK.INC(customers[total_spend_usd],customers[[#This Row],[total_spend_usd]])*4+1,0)</f>
        <v>1</v>
      </c>
      <c r="Q3339" s="1">
        <v>331</v>
      </c>
      <c r="R3339" s="1" t="str">
        <f>_xlfn.XLOOKUP(Q3339,RFM[RFM Score],RFM[Client Segmentation])</f>
        <v>About To Sleep</v>
      </c>
    </row>
    <row r="3340" spans="1:18" x14ac:dyDescent="0.3">
      <c r="A3340" t="s">
        <v>3392</v>
      </c>
      <c r="B3340" t="s">
        <v>51</v>
      </c>
      <c r="C3340">
        <v>53</v>
      </c>
      <c r="D3340" t="s">
        <v>8071</v>
      </c>
      <c r="E3340" t="s">
        <v>8086</v>
      </c>
      <c r="F3340" t="s">
        <v>17</v>
      </c>
      <c r="G3340">
        <v>25</v>
      </c>
      <c r="H3340" s="1">
        <v>8567</v>
      </c>
      <c r="I3340">
        <v>218436</v>
      </c>
      <c r="J3340" s="1">
        <v>14</v>
      </c>
      <c r="K3340" t="s">
        <v>40</v>
      </c>
      <c r="L3340" t="s">
        <v>34</v>
      </c>
      <c r="M3340" t="s">
        <v>23</v>
      </c>
      <c r="N3340" s="1">
        <f xml:space="preserve"> ROUND((1 - _xlfn.PERCENTRANK.INC(customers[days_since_last_purchase],customers[[#This Row],[days_since_last_purchase]]))*4 +1,0)</f>
        <v>4</v>
      </c>
      <c r="O3340" s="1">
        <f>ROUND(_xlfn.PERCENTRANK.INC(customers[total_orders],customers[[#This Row],[total_orders]])*4+1,0)</f>
        <v>4</v>
      </c>
      <c r="P3340" s="1">
        <f>ROUND(_xlfn.PERCENTRANK.INC(customers[total_spend_usd],customers[[#This Row],[total_spend_usd]])*4+1,0)</f>
        <v>4</v>
      </c>
      <c r="Q3340" s="1">
        <v>444</v>
      </c>
      <c r="R3340" s="1" t="str">
        <f>_xlfn.XLOOKUP(Q3340,RFM[RFM Score],RFM[Client Segmentation])</f>
        <v>Loyal Customer</v>
      </c>
    </row>
    <row r="3341" spans="1:18" x14ac:dyDescent="0.3">
      <c r="A3341" t="s">
        <v>3393</v>
      </c>
      <c r="B3341" t="s">
        <v>123</v>
      </c>
      <c r="C3341">
        <v>21</v>
      </c>
      <c r="D3341" t="s">
        <v>8069</v>
      </c>
      <c r="E3341" t="s">
        <v>8084</v>
      </c>
      <c r="F3341" t="s">
        <v>12</v>
      </c>
      <c r="G3341">
        <v>1</v>
      </c>
      <c r="H3341" s="1">
        <v>10901</v>
      </c>
      <c r="I3341">
        <v>11904</v>
      </c>
      <c r="J3341" s="1">
        <v>9</v>
      </c>
      <c r="K3341" t="s">
        <v>13</v>
      </c>
      <c r="L3341" t="s">
        <v>19</v>
      </c>
      <c r="M3341" t="s">
        <v>23</v>
      </c>
      <c r="N3341" s="1">
        <f xml:space="preserve"> ROUND((1 - _xlfn.PERCENTRANK.INC(customers[days_since_last_purchase],customers[[#This Row],[days_since_last_purchase]]))*4 +1,0)</f>
        <v>4</v>
      </c>
      <c r="O3341" s="1">
        <f>ROUND(_xlfn.PERCENTRANK.INC(customers[total_orders],customers[[#This Row],[total_orders]])*4+1,0)</f>
        <v>1</v>
      </c>
      <c r="P3341" s="1">
        <f>ROUND(_xlfn.PERCENTRANK.INC(customers[total_spend_usd],customers[[#This Row],[total_spend_usd]])*4+1,0)</f>
        <v>2</v>
      </c>
      <c r="Q3341" s="1">
        <v>412</v>
      </c>
      <c r="R3341" s="1" t="str">
        <f>_xlfn.XLOOKUP(Q3341,RFM[RFM Score],RFM[Client Segmentation])</f>
        <v>New Customer</v>
      </c>
    </row>
    <row r="3342" spans="1:18" x14ac:dyDescent="0.3">
      <c r="A3342" t="s">
        <v>3394</v>
      </c>
      <c r="B3342" t="s">
        <v>27</v>
      </c>
      <c r="C3342">
        <v>57</v>
      </c>
      <c r="D3342" t="s">
        <v>8072</v>
      </c>
      <c r="E3342" t="s">
        <v>8085</v>
      </c>
      <c r="F3342" t="s">
        <v>17</v>
      </c>
      <c r="G3342">
        <v>22</v>
      </c>
      <c r="H3342" s="1">
        <v>4692</v>
      </c>
      <c r="I3342">
        <v>118572</v>
      </c>
      <c r="J3342" s="1">
        <v>27</v>
      </c>
      <c r="K3342" t="s">
        <v>25</v>
      </c>
      <c r="L3342" t="s">
        <v>45</v>
      </c>
      <c r="M3342" t="s">
        <v>15</v>
      </c>
      <c r="N3342" s="1">
        <f xml:space="preserve"> ROUND((1 - _xlfn.PERCENTRANK.INC(customers[days_since_last_purchase],customers[[#This Row],[days_since_last_purchase]]))*4 +1,0)</f>
        <v>4</v>
      </c>
      <c r="O3342" s="1">
        <f>ROUND(_xlfn.PERCENTRANK.INC(customers[total_orders],customers[[#This Row],[total_orders]])*4+1,0)</f>
        <v>4</v>
      </c>
      <c r="P3342" s="1">
        <f>ROUND(_xlfn.PERCENTRANK.INC(customers[total_spend_usd],customers[[#This Row],[total_spend_usd]])*4+1,0)</f>
        <v>4</v>
      </c>
      <c r="Q3342" s="1">
        <v>444</v>
      </c>
      <c r="R3342" s="1" t="str">
        <f>_xlfn.XLOOKUP(Q3342,RFM[RFM Score],RFM[Client Segmentation])</f>
        <v>Loyal Customer</v>
      </c>
    </row>
    <row r="3343" spans="1:18" x14ac:dyDescent="0.3">
      <c r="A3343" t="s">
        <v>3395</v>
      </c>
      <c r="B3343" t="s">
        <v>11</v>
      </c>
      <c r="C3343">
        <v>27</v>
      </c>
      <c r="D3343" t="s">
        <v>8070</v>
      </c>
      <c r="E3343" t="s">
        <v>8084</v>
      </c>
      <c r="F3343" t="s">
        <v>12</v>
      </c>
      <c r="G3343">
        <v>26</v>
      </c>
      <c r="H3343" s="1">
        <v>2508</v>
      </c>
      <c r="I3343">
        <v>69519</v>
      </c>
      <c r="J3343" s="1">
        <v>20</v>
      </c>
      <c r="K3343" t="s">
        <v>18</v>
      </c>
      <c r="L3343" t="s">
        <v>14</v>
      </c>
      <c r="M3343" t="s">
        <v>23</v>
      </c>
      <c r="N3343" s="1">
        <f xml:space="preserve"> ROUND((1 - _xlfn.PERCENTRANK.INC(customers[days_since_last_purchase],customers[[#This Row],[days_since_last_purchase]]))*4 +1,0)</f>
        <v>4</v>
      </c>
      <c r="O3343" s="1">
        <f>ROUND(_xlfn.PERCENTRANK.INC(customers[total_orders],customers[[#This Row],[total_orders]])*4+1,0)</f>
        <v>4</v>
      </c>
      <c r="P3343" s="1">
        <f>ROUND(_xlfn.PERCENTRANK.INC(customers[total_spend_usd],customers[[#This Row],[total_spend_usd]])*4+1,0)</f>
        <v>3</v>
      </c>
      <c r="Q3343" s="1">
        <v>443</v>
      </c>
      <c r="R3343" s="1" t="str">
        <f>_xlfn.XLOOKUP(Q3343,RFM[RFM Score],RFM[Client Segmentation])</f>
        <v>Need Attention</v>
      </c>
    </row>
    <row r="3344" spans="1:18" x14ac:dyDescent="0.3">
      <c r="A3344" t="s">
        <v>3396</v>
      </c>
      <c r="B3344" t="s">
        <v>68</v>
      </c>
      <c r="C3344">
        <v>23</v>
      </c>
      <c r="D3344" t="s">
        <v>8069</v>
      </c>
      <c r="E3344" t="s">
        <v>8084</v>
      </c>
      <c r="F3344" t="s">
        <v>12</v>
      </c>
      <c r="G3344">
        <v>4</v>
      </c>
      <c r="H3344" s="1">
        <v>18316</v>
      </c>
      <c r="I3344">
        <v>67475</v>
      </c>
      <c r="J3344" s="1">
        <v>6</v>
      </c>
      <c r="K3344" t="s">
        <v>13</v>
      </c>
      <c r="L3344" t="s">
        <v>19</v>
      </c>
      <c r="M3344" t="s">
        <v>15</v>
      </c>
      <c r="N3344" s="1">
        <f xml:space="preserve"> ROUND((1 - _xlfn.PERCENTRANK.INC(customers[days_since_last_purchase],customers[[#This Row],[days_since_last_purchase]]))*4 +1,0)</f>
        <v>5</v>
      </c>
      <c r="O3344" s="1">
        <f>ROUND(_xlfn.PERCENTRANK.INC(customers[total_orders],customers[[#This Row],[total_orders]])*4+1,0)</f>
        <v>2</v>
      </c>
      <c r="P3344" s="1">
        <f>ROUND(_xlfn.PERCENTRANK.INC(customers[total_spend_usd],customers[[#This Row],[total_spend_usd]])*4+1,0)</f>
        <v>3</v>
      </c>
      <c r="Q3344" s="1">
        <v>523</v>
      </c>
      <c r="R3344" s="1" t="str">
        <f>_xlfn.XLOOKUP(Q3344,RFM[RFM Score],RFM[Client Segmentation])</f>
        <v>Promising</v>
      </c>
    </row>
    <row r="3345" spans="1:18" x14ac:dyDescent="0.3">
      <c r="A3345" t="s">
        <v>3397</v>
      </c>
      <c r="B3345" t="s">
        <v>166</v>
      </c>
      <c r="C3345">
        <v>36</v>
      </c>
      <c r="D3345" t="s">
        <v>8068</v>
      </c>
      <c r="E3345" t="s">
        <v>8084</v>
      </c>
      <c r="F3345" t="s">
        <v>17</v>
      </c>
      <c r="G3345">
        <v>18</v>
      </c>
      <c r="H3345" s="1">
        <v>7525</v>
      </c>
      <c r="I3345">
        <v>116476</v>
      </c>
      <c r="J3345" s="1">
        <v>29</v>
      </c>
      <c r="K3345" t="s">
        <v>21</v>
      </c>
      <c r="L3345" t="s">
        <v>47</v>
      </c>
      <c r="M3345" t="s">
        <v>15</v>
      </c>
      <c r="N3345" s="1">
        <f xml:space="preserve"> ROUND((1 - _xlfn.PERCENTRANK.INC(customers[days_since_last_purchase],customers[[#This Row],[days_since_last_purchase]]))*4 +1,0)</f>
        <v>3</v>
      </c>
      <c r="O3345" s="1">
        <f>ROUND(_xlfn.PERCENTRANK.INC(customers[total_orders],customers[[#This Row],[total_orders]])*4+1,0)</f>
        <v>4</v>
      </c>
      <c r="P3345" s="1">
        <f>ROUND(_xlfn.PERCENTRANK.INC(customers[total_spend_usd],customers[[#This Row],[total_spend_usd]])*4+1,0)</f>
        <v>4</v>
      </c>
      <c r="Q3345" s="1">
        <v>344</v>
      </c>
      <c r="R3345" s="1" t="str">
        <f>_xlfn.XLOOKUP(Q3345,RFM[RFM Score],RFM[Client Segmentation])</f>
        <v>Loyal Customer</v>
      </c>
    </row>
    <row r="3346" spans="1:18" x14ac:dyDescent="0.3">
      <c r="A3346" t="s">
        <v>3398</v>
      </c>
      <c r="B3346" t="s">
        <v>11</v>
      </c>
      <c r="C3346">
        <v>44</v>
      </c>
      <c r="D3346" t="s">
        <v>8068</v>
      </c>
      <c r="E3346" t="s">
        <v>8084</v>
      </c>
      <c r="F3346" t="s">
        <v>12</v>
      </c>
      <c r="G3346">
        <v>4</v>
      </c>
      <c r="H3346" s="1">
        <v>5241</v>
      </c>
      <c r="I3346">
        <v>18097</v>
      </c>
      <c r="J3346" s="1">
        <v>110</v>
      </c>
      <c r="K3346" t="s">
        <v>31</v>
      </c>
      <c r="L3346" t="s">
        <v>14</v>
      </c>
      <c r="M3346" t="s">
        <v>23</v>
      </c>
      <c r="N3346" s="1">
        <f xml:space="preserve"> ROUND((1 - _xlfn.PERCENTRANK.INC(customers[days_since_last_purchase],customers[[#This Row],[days_since_last_purchase]]))*4 +1,0)</f>
        <v>2</v>
      </c>
      <c r="O3346" s="1">
        <f>ROUND(_xlfn.PERCENTRANK.INC(customers[total_orders],customers[[#This Row],[total_orders]])*4+1,0)</f>
        <v>2</v>
      </c>
      <c r="P3346" s="1">
        <f>ROUND(_xlfn.PERCENTRANK.INC(customers[total_spend_usd],customers[[#This Row],[total_spend_usd]])*4+1,0)</f>
        <v>2</v>
      </c>
      <c r="Q3346" s="1">
        <v>222</v>
      </c>
      <c r="R3346" s="1" t="str">
        <f>_xlfn.XLOOKUP(Q3346,RFM[RFM Score],RFM[Client Segmentation])</f>
        <v>Hibernating</v>
      </c>
    </row>
    <row r="3347" spans="1:18" x14ac:dyDescent="0.3">
      <c r="A3347" t="s">
        <v>3399</v>
      </c>
      <c r="B3347" t="s">
        <v>68</v>
      </c>
      <c r="C3347">
        <v>51</v>
      </c>
      <c r="D3347" t="s">
        <v>8071</v>
      </c>
      <c r="E3347" t="s">
        <v>8084</v>
      </c>
      <c r="F3347" t="s">
        <v>17</v>
      </c>
      <c r="G3347">
        <v>43</v>
      </c>
      <c r="H3347" s="1">
        <v>13831</v>
      </c>
      <c r="I3347">
        <v>591409</v>
      </c>
      <c r="J3347" s="1">
        <v>176</v>
      </c>
      <c r="K3347" t="s">
        <v>44</v>
      </c>
      <c r="L3347" t="s">
        <v>47</v>
      </c>
      <c r="M3347" t="s">
        <v>23</v>
      </c>
      <c r="N3347" s="1">
        <f xml:space="preserve"> ROUND((1 - _xlfn.PERCENTRANK.INC(customers[days_since_last_purchase],customers[[#This Row],[days_since_last_purchase]]))*4 +1,0)</f>
        <v>1</v>
      </c>
      <c r="O3347" s="1">
        <f>ROUND(_xlfn.PERCENTRANK.INC(customers[total_orders],customers[[#This Row],[total_orders]])*4+1,0)</f>
        <v>5</v>
      </c>
      <c r="P3347" s="1">
        <f>ROUND(_xlfn.PERCENTRANK.INC(customers[total_spend_usd],customers[[#This Row],[total_spend_usd]])*4+1,0)</f>
        <v>5</v>
      </c>
      <c r="Q3347" s="1">
        <v>155</v>
      </c>
      <c r="R3347" s="1" t="str">
        <f>_xlfn.XLOOKUP(Q3347,RFM[RFM Score],RFM[Client Segmentation])</f>
        <v>Cannot Lose Them</v>
      </c>
    </row>
    <row r="3348" spans="1:18" x14ac:dyDescent="0.3">
      <c r="A3348" t="s">
        <v>3400</v>
      </c>
      <c r="B3348" t="s">
        <v>51</v>
      </c>
      <c r="C3348">
        <v>33</v>
      </c>
      <c r="D3348" t="s">
        <v>8070</v>
      </c>
      <c r="E3348" t="s">
        <v>8085</v>
      </c>
      <c r="F3348" t="s">
        <v>12</v>
      </c>
      <c r="G3348">
        <v>2</v>
      </c>
      <c r="H3348" s="1">
        <v>10131</v>
      </c>
      <c r="I3348">
        <v>21147</v>
      </c>
      <c r="J3348" s="1">
        <v>12</v>
      </c>
      <c r="K3348" t="s">
        <v>31</v>
      </c>
      <c r="L3348" t="s">
        <v>14</v>
      </c>
      <c r="M3348" t="s">
        <v>23</v>
      </c>
      <c r="N3348" s="1">
        <f xml:space="preserve"> ROUND((1 - _xlfn.PERCENTRANK.INC(customers[days_since_last_purchase],customers[[#This Row],[days_since_last_purchase]]))*4 +1,0)</f>
        <v>4</v>
      </c>
      <c r="O3348" s="1">
        <f>ROUND(_xlfn.PERCENTRANK.INC(customers[total_orders],customers[[#This Row],[total_orders]])*4+1,0)</f>
        <v>1</v>
      </c>
      <c r="P3348" s="1">
        <f>ROUND(_xlfn.PERCENTRANK.INC(customers[total_spend_usd],customers[[#This Row],[total_spend_usd]])*4+1,0)</f>
        <v>2</v>
      </c>
      <c r="Q3348" s="1">
        <v>412</v>
      </c>
      <c r="R3348" s="1" t="str">
        <f>_xlfn.XLOOKUP(Q3348,RFM[RFM Score],RFM[Client Segmentation])</f>
        <v>New Customer</v>
      </c>
    </row>
    <row r="3349" spans="1:18" x14ac:dyDescent="0.3">
      <c r="A3349" t="s">
        <v>3401</v>
      </c>
      <c r="B3349" t="s">
        <v>123</v>
      </c>
      <c r="C3349">
        <v>24</v>
      </c>
      <c r="D3349" t="s">
        <v>8069</v>
      </c>
      <c r="E3349" t="s">
        <v>8086</v>
      </c>
      <c r="F3349" t="s">
        <v>12</v>
      </c>
      <c r="G3349">
        <v>1</v>
      </c>
      <c r="H3349" s="1">
        <v>8231</v>
      </c>
      <c r="I3349">
        <v>7324</v>
      </c>
      <c r="J3349" s="1">
        <v>17</v>
      </c>
      <c r="K3349" t="s">
        <v>40</v>
      </c>
      <c r="L3349" t="s">
        <v>19</v>
      </c>
      <c r="M3349" t="s">
        <v>23</v>
      </c>
      <c r="N3349" s="1">
        <f xml:space="preserve"> ROUND((1 - _xlfn.PERCENTRANK.INC(customers[days_since_last_purchase],customers[[#This Row],[days_since_last_purchase]]))*4 +1,0)</f>
        <v>4</v>
      </c>
      <c r="O3349" s="1">
        <f>ROUND(_xlfn.PERCENTRANK.INC(customers[total_orders],customers[[#This Row],[total_orders]])*4+1,0)</f>
        <v>1</v>
      </c>
      <c r="P3349" s="1">
        <f>ROUND(_xlfn.PERCENTRANK.INC(customers[total_spend_usd],customers[[#This Row],[total_spend_usd]])*4+1,0)</f>
        <v>1</v>
      </c>
      <c r="Q3349" s="1">
        <v>411</v>
      </c>
      <c r="R3349" s="1" t="str">
        <f>_xlfn.XLOOKUP(Q3349,RFM[RFM Score],RFM[Client Segmentation])</f>
        <v>New Customer</v>
      </c>
    </row>
    <row r="3350" spans="1:18" x14ac:dyDescent="0.3">
      <c r="A3350" t="s">
        <v>3402</v>
      </c>
      <c r="B3350" t="s">
        <v>43</v>
      </c>
      <c r="C3350">
        <v>42</v>
      </c>
      <c r="D3350" t="s">
        <v>8068</v>
      </c>
      <c r="E3350" t="s">
        <v>8087</v>
      </c>
      <c r="F3350" t="s">
        <v>12</v>
      </c>
      <c r="G3350">
        <v>15</v>
      </c>
      <c r="H3350" s="1">
        <v>750</v>
      </c>
      <c r="I3350">
        <v>96481</v>
      </c>
      <c r="J3350" s="1">
        <v>95</v>
      </c>
      <c r="K3350" t="s">
        <v>37</v>
      </c>
      <c r="L3350" t="s">
        <v>45</v>
      </c>
      <c r="M3350" t="s">
        <v>15</v>
      </c>
      <c r="N3350" s="1">
        <f xml:space="preserve"> ROUND((1 - _xlfn.PERCENTRANK.INC(customers[days_since_last_purchase],customers[[#This Row],[days_since_last_purchase]]))*4 +1,0)</f>
        <v>2</v>
      </c>
      <c r="O3350" s="1">
        <f>ROUND(_xlfn.PERCENTRANK.INC(customers[total_orders],customers[[#This Row],[total_orders]])*4+1,0)</f>
        <v>3</v>
      </c>
      <c r="P3350" s="1">
        <f>ROUND(_xlfn.PERCENTRANK.INC(customers[total_spend_usd],customers[[#This Row],[total_spend_usd]])*4+1,0)</f>
        <v>3</v>
      </c>
      <c r="Q3350" s="1">
        <v>233</v>
      </c>
      <c r="R3350" s="1" t="str">
        <f>_xlfn.XLOOKUP(Q3350,RFM[RFM Score],RFM[Client Segmentation])</f>
        <v>Hibernating</v>
      </c>
    </row>
    <row r="3351" spans="1:18" x14ac:dyDescent="0.3">
      <c r="A3351" t="s">
        <v>3403</v>
      </c>
      <c r="B3351" t="s">
        <v>96</v>
      </c>
      <c r="C3351">
        <v>31</v>
      </c>
      <c r="D3351" t="s">
        <v>8070</v>
      </c>
      <c r="E3351" t="s">
        <v>8086</v>
      </c>
      <c r="F3351" t="s">
        <v>17</v>
      </c>
      <c r="G3351">
        <v>46</v>
      </c>
      <c r="H3351" s="1">
        <v>19074</v>
      </c>
      <c r="I3351">
        <v>970477</v>
      </c>
      <c r="J3351" s="1">
        <v>0</v>
      </c>
      <c r="K3351" t="s">
        <v>37</v>
      </c>
      <c r="L3351" t="s">
        <v>45</v>
      </c>
      <c r="M3351" t="s">
        <v>15</v>
      </c>
      <c r="N3351" s="1">
        <f xml:space="preserve"> ROUND((1 - _xlfn.PERCENTRANK.INC(customers[days_since_last_purchase],customers[[#This Row],[days_since_last_purchase]]))*4 +1,0)</f>
        <v>5</v>
      </c>
      <c r="O3351" s="1">
        <f>ROUND(_xlfn.PERCENTRANK.INC(customers[total_orders],customers[[#This Row],[total_orders]])*4+1,0)</f>
        <v>5</v>
      </c>
      <c r="P3351" s="1">
        <f>ROUND(_xlfn.PERCENTRANK.INC(customers[total_spend_usd],customers[[#This Row],[total_spend_usd]])*4+1,0)</f>
        <v>5</v>
      </c>
      <c r="Q3351" s="1">
        <v>555</v>
      </c>
      <c r="R3351" s="1" t="str">
        <f>_xlfn.XLOOKUP(Q3351,RFM[RFM Score],RFM[Client Segmentation])</f>
        <v>Champion</v>
      </c>
    </row>
    <row r="3352" spans="1:18" x14ac:dyDescent="0.3">
      <c r="A3352" t="s">
        <v>3404</v>
      </c>
      <c r="B3352" t="s">
        <v>166</v>
      </c>
      <c r="C3352">
        <v>46</v>
      </c>
      <c r="D3352" t="s">
        <v>8071</v>
      </c>
      <c r="E3352" t="s">
        <v>8084</v>
      </c>
      <c r="F3352" t="s">
        <v>12</v>
      </c>
      <c r="G3352">
        <v>1</v>
      </c>
      <c r="H3352" s="1">
        <v>5169</v>
      </c>
      <c r="I3352">
        <v>5592</v>
      </c>
      <c r="J3352" s="1">
        <v>7</v>
      </c>
      <c r="K3352" t="s">
        <v>74</v>
      </c>
      <c r="L3352" t="s">
        <v>45</v>
      </c>
      <c r="M3352" t="s">
        <v>15</v>
      </c>
      <c r="N3352" s="1">
        <f xml:space="preserve"> ROUND((1 - _xlfn.PERCENTRANK.INC(customers[days_since_last_purchase],customers[[#This Row],[days_since_last_purchase]]))*4 +1,0)</f>
        <v>5</v>
      </c>
      <c r="O3352" s="1">
        <f>ROUND(_xlfn.PERCENTRANK.INC(customers[total_orders],customers[[#This Row],[total_orders]])*4+1,0)</f>
        <v>1</v>
      </c>
      <c r="P3352" s="1">
        <f>ROUND(_xlfn.PERCENTRANK.INC(customers[total_spend_usd],customers[[#This Row],[total_spend_usd]])*4+1,0)</f>
        <v>1</v>
      </c>
      <c r="Q3352" s="1">
        <v>511</v>
      </c>
      <c r="R3352" s="1" t="str">
        <f>_xlfn.XLOOKUP(Q3352,RFM[RFM Score],RFM[Client Segmentation])</f>
        <v>New Customer</v>
      </c>
    </row>
    <row r="3353" spans="1:18" x14ac:dyDescent="0.3">
      <c r="A3353" t="s">
        <v>3405</v>
      </c>
      <c r="B3353" t="s">
        <v>61</v>
      </c>
      <c r="C3353">
        <v>27</v>
      </c>
      <c r="D3353" t="s">
        <v>8070</v>
      </c>
      <c r="E3353" t="s">
        <v>8087</v>
      </c>
      <c r="F3353" t="s">
        <v>12</v>
      </c>
      <c r="G3353">
        <v>43</v>
      </c>
      <c r="H3353" s="1">
        <v>2131</v>
      </c>
      <c r="I3353">
        <v>9716</v>
      </c>
      <c r="J3353" s="1">
        <v>64</v>
      </c>
      <c r="K3353" t="s">
        <v>28</v>
      </c>
      <c r="L3353" t="s">
        <v>22</v>
      </c>
      <c r="M3353" t="s">
        <v>15</v>
      </c>
      <c r="N3353" s="1">
        <f xml:space="preserve"> ROUND((1 - _xlfn.PERCENTRANK.INC(customers[days_since_last_purchase],customers[[#This Row],[days_since_last_purchase]]))*4 +1,0)</f>
        <v>2</v>
      </c>
      <c r="O3353" s="1">
        <f>ROUND(_xlfn.PERCENTRANK.INC(customers[total_orders],customers[[#This Row],[total_orders]])*4+1,0)</f>
        <v>5</v>
      </c>
      <c r="P3353" s="1">
        <f>ROUND(_xlfn.PERCENTRANK.INC(customers[total_spend_usd],customers[[#This Row],[total_spend_usd]])*4+1,0)</f>
        <v>1</v>
      </c>
      <c r="Q3353" s="1">
        <v>251</v>
      </c>
      <c r="R3353" s="1" t="str">
        <f>_xlfn.XLOOKUP(Q3353,RFM[RFM Score],RFM[Client Segmentation])</f>
        <v>Hibernating</v>
      </c>
    </row>
    <row r="3354" spans="1:18" x14ac:dyDescent="0.3">
      <c r="A3354" t="s">
        <v>3406</v>
      </c>
      <c r="B3354" t="s">
        <v>173</v>
      </c>
      <c r="C3354">
        <v>43</v>
      </c>
      <c r="D3354" t="s">
        <v>8068</v>
      </c>
      <c r="E3354" t="s">
        <v>8087</v>
      </c>
      <c r="F3354" t="s">
        <v>17</v>
      </c>
      <c r="G3354">
        <v>47</v>
      </c>
      <c r="H3354" s="1">
        <v>5353</v>
      </c>
      <c r="I3354">
        <v>247226</v>
      </c>
      <c r="J3354" s="1">
        <v>18</v>
      </c>
      <c r="K3354" t="s">
        <v>25</v>
      </c>
      <c r="L3354" t="s">
        <v>14</v>
      </c>
      <c r="M3354" t="s">
        <v>23</v>
      </c>
      <c r="N3354" s="1">
        <f xml:space="preserve"> ROUND((1 - _xlfn.PERCENTRANK.INC(customers[days_since_last_purchase],customers[[#This Row],[days_since_last_purchase]]))*4 +1,0)</f>
        <v>4</v>
      </c>
      <c r="O3354" s="1">
        <f>ROUND(_xlfn.PERCENTRANK.INC(customers[total_orders],customers[[#This Row],[total_orders]])*4+1,0)</f>
        <v>5</v>
      </c>
      <c r="P3354" s="1">
        <f>ROUND(_xlfn.PERCENTRANK.INC(customers[total_spend_usd],customers[[#This Row],[total_spend_usd]])*4+1,0)</f>
        <v>4</v>
      </c>
      <c r="Q3354" s="1">
        <v>454</v>
      </c>
      <c r="R3354" s="1" t="str">
        <f>_xlfn.XLOOKUP(Q3354,RFM[RFM Score],RFM[Client Segmentation])</f>
        <v>Champion</v>
      </c>
    </row>
    <row r="3355" spans="1:18" x14ac:dyDescent="0.3">
      <c r="A3355" t="s">
        <v>3407</v>
      </c>
      <c r="B3355" t="s">
        <v>11</v>
      </c>
      <c r="C3355">
        <v>30</v>
      </c>
      <c r="D3355" t="s">
        <v>8070</v>
      </c>
      <c r="E3355" t="s">
        <v>8084</v>
      </c>
      <c r="F3355" t="s">
        <v>17</v>
      </c>
      <c r="G3355">
        <v>21</v>
      </c>
      <c r="H3355" s="1">
        <v>1737</v>
      </c>
      <c r="I3355">
        <v>33443</v>
      </c>
      <c r="J3355" s="1">
        <v>88</v>
      </c>
      <c r="K3355" t="s">
        <v>28</v>
      </c>
      <c r="L3355" t="s">
        <v>34</v>
      </c>
      <c r="M3355" t="s">
        <v>15</v>
      </c>
      <c r="N3355" s="1">
        <f xml:space="preserve"> ROUND((1 - _xlfn.PERCENTRANK.INC(customers[days_since_last_purchase],customers[[#This Row],[days_since_last_purchase]]))*4 +1,0)</f>
        <v>2</v>
      </c>
      <c r="O3355" s="1">
        <f>ROUND(_xlfn.PERCENTRANK.INC(customers[total_orders],customers[[#This Row],[total_orders]])*4+1,0)</f>
        <v>4</v>
      </c>
      <c r="P3355" s="1">
        <f>ROUND(_xlfn.PERCENTRANK.INC(customers[total_spend_usd],customers[[#This Row],[total_spend_usd]])*4+1,0)</f>
        <v>2</v>
      </c>
      <c r="Q3355" s="1">
        <v>242</v>
      </c>
      <c r="R3355" s="1" t="str">
        <f>_xlfn.XLOOKUP(Q3355,RFM[RFM Score],RFM[Client Segmentation])</f>
        <v>At Risk</v>
      </c>
    </row>
    <row r="3356" spans="1:18" x14ac:dyDescent="0.3">
      <c r="A3356" t="s">
        <v>3408</v>
      </c>
      <c r="B3356" t="s">
        <v>11</v>
      </c>
      <c r="C3356">
        <v>37</v>
      </c>
      <c r="D3356" t="s">
        <v>8068</v>
      </c>
      <c r="E3356" t="s">
        <v>8086</v>
      </c>
      <c r="F3356" t="s">
        <v>12</v>
      </c>
      <c r="G3356">
        <v>11</v>
      </c>
      <c r="H3356" s="1">
        <v>9736</v>
      </c>
      <c r="I3356">
        <v>102393</v>
      </c>
      <c r="J3356" s="1">
        <v>218</v>
      </c>
      <c r="K3356" t="s">
        <v>25</v>
      </c>
      <c r="L3356" t="s">
        <v>19</v>
      </c>
      <c r="M3356" t="s">
        <v>23</v>
      </c>
      <c r="N3356" s="1">
        <f xml:space="preserve"> ROUND((1 - _xlfn.PERCENTRANK.INC(customers[days_since_last_purchase],customers[[#This Row],[days_since_last_purchase]]))*4 +1,0)</f>
        <v>1</v>
      </c>
      <c r="O3356" s="1">
        <f>ROUND(_xlfn.PERCENTRANK.INC(customers[total_orders],customers[[#This Row],[total_orders]])*4+1,0)</f>
        <v>3</v>
      </c>
      <c r="P3356" s="1">
        <f>ROUND(_xlfn.PERCENTRANK.INC(customers[total_spend_usd],customers[[#This Row],[total_spend_usd]])*4+1,0)</f>
        <v>3</v>
      </c>
      <c r="Q3356" s="1">
        <v>133</v>
      </c>
      <c r="R3356" s="1" t="str">
        <f>_xlfn.XLOOKUP(Q3356,RFM[RFM Score],RFM[Client Segmentation])</f>
        <v>At Risk</v>
      </c>
    </row>
    <row r="3357" spans="1:18" x14ac:dyDescent="0.3">
      <c r="A3357" t="s">
        <v>3409</v>
      </c>
      <c r="B3357" t="s">
        <v>11</v>
      </c>
      <c r="C3357">
        <v>39</v>
      </c>
      <c r="D3357" t="s">
        <v>8068</v>
      </c>
      <c r="E3357" t="s">
        <v>8087</v>
      </c>
      <c r="F3357" t="s">
        <v>12</v>
      </c>
      <c r="G3357">
        <v>8</v>
      </c>
      <c r="H3357" s="1">
        <v>3593</v>
      </c>
      <c r="I3357">
        <v>26275</v>
      </c>
      <c r="J3357" s="1">
        <v>72</v>
      </c>
      <c r="K3357" t="s">
        <v>25</v>
      </c>
      <c r="L3357" t="s">
        <v>19</v>
      </c>
      <c r="M3357" t="s">
        <v>23</v>
      </c>
      <c r="N3357" s="1">
        <f xml:space="preserve"> ROUND((1 - _xlfn.PERCENTRANK.INC(customers[days_since_last_purchase],customers[[#This Row],[days_since_last_purchase]]))*4 +1,0)</f>
        <v>2</v>
      </c>
      <c r="O3357" s="1">
        <f>ROUND(_xlfn.PERCENTRANK.INC(customers[total_orders],customers[[#This Row],[total_orders]])*4+1,0)</f>
        <v>2</v>
      </c>
      <c r="P3357" s="1">
        <f>ROUND(_xlfn.PERCENTRANK.INC(customers[total_spend_usd],customers[[#This Row],[total_spend_usd]])*4+1,0)</f>
        <v>2</v>
      </c>
      <c r="Q3357" s="1">
        <v>222</v>
      </c>
      <c r="R3357" s="1" t="str">
        <f>_xlfn.XLOOKUP(Q3357,RFM[RFM Score],RFM[Client Segmentation])</f>
        <v>Hibernating</v>
      </c>
    </row>
    <row r="3358" spans="1:18" x14ac:dyDescent="0.3">
      <c r="A3358" t="s">
        <v>3410</v>
      </c>
      <c r="B3358" t="s">
        <v>64</v>
      </c>
      <c r="C3358">
        <v>19</v>
      </c>
      <c r="D3358" t="s">
        <v>8069</v>
      </c>
      <c r="E3358" t="s">
        <v>8085</v>
      </c>
      <c r="F3358" t="s">
        <v>12</v>
      </c>
      <c r="G3358">
        <v>15</v>
      </c>
      <c r="H3358" s="1">
        <v>3721</v>
      </c>
      <c r="I3358">
        <v>5529</v>
      </c>
      <c r="J3358" s="1">
        <v>47</v>
      </c>
      <c r="K3358" t="s">
        <v>21</v>
      </c>
      <c r="L3358" t="s">
        <v>19</v>
      </c>
      <c r="M3358" t="s">
        <v>23</v>
      </c>
      <c r="N3358" s="1">
        <f xml:space="preserve"> ROUND((1 - _xlfn.PERCENTRANK.INC(customers[days_since_last_purchase],customers[[#This Row],[days_since_last_purchase]]))*4 +1,0)</f>
        <v>3</v>
      </c>
      <c r="O3358" s="1">
        <f>ROUND(_xlfn.PERCENTRANK.INC(customers[total_orders],customers[[#This Row],[total_orders]])*4+1,0)</f>
        <v>3</v>
      </c>
      <c r="P3358" s="1">
        <f>ROUND(_xlfn.PERCENTRANK.INC(customers[total_spend_usd],customers[[#This Row],[total_spend_usd]])*4+1,0)</f>
        <v>1</v>
      </c>
      <c r="Q3358" s="1">
        <v>331</v>
      </c>
      <c r="R3358" s="1" t="str">
        <f>_xlfn.XLOOKUP(Q3358,RFM[RFM Score],RFM[Client Segmentation])</f>
        <v>About To Sleep</v>
      </c>
    </row>
    <row r="3359" spans="1:18" x14ac:dyDescent="0.3">
      <c r="A3359" t="s">
        <v>3411</v>
      </c>
      <c r="B3359" t="s">
        <v>49</v>
      </c>
      <c r="C3359">
        <v>45</v>
      </c>
      <c r="D3359" t="s">
        <v>8071</v>
      </c>
      <c r="E3359" t="s">
        <v>8085</v>
      </c>
      <c r="F3359" t="s">
        <v>17</v>
      </c>
      <c r="G3359">
        <v>7</v>
      </c>
      <c r="H3359" s="1">
        <v>5567</v>
      </c>
      <c r="I3359">
        <v>4268</v>
      </c>
      <c r="J3359" s="1">
        <v>6</v>
      </c>
      <c r="K3359" t="s">
        <v>25</v>
      </c>
      <c r="L3359" t="s">
        <v>19</v>
      </c>
      <c r="M3359" t="s">
        <v>15</v>
      </c>
      <c r="N3359" s="1">
        <f xml:space="preserve"> ROUND((1 - _xlfn.PERCENTRANK.INC(customers[days_since_last_purchase],customers[[#This Row],[days_since_last_purchase]]))*4 +1,0)</f>
        <v>5</v>
      </c>
      <c r="O3359" s="1">
        <f>ROUND(_xlfn.PERCENTRANK.INC(customers[total_orders],customers[[#This Row],[total_orders]])*4+1,0)</f>
        <v>2</v>
      </c>
      <c r="P3359" s="1">
        <f>ROUND(_xlfn.PERCENTRANK.INC(customers[total_spend_usd],customers[[#This Row],[total_spend_usd]])*4+1,0)</f>
        <v>1</v>
      </c>
      <c r="Q3359" s="1">
        <v>521</v>
      </c>
      <c r="R3359" s="1" t="str">
        <f>_xlfn.XLOOKUP(Q3359,RFM[RFM Score],RFM[Client Segmentation])</f>
        <v>Promising</v>
      </c>
    </row>
    <row r="3360" spans="1:18" x14ac:dyDescent="0.3">
      <c r="A3360" t="s">
        <v>3412</v>
      </c>
      <c r="B3360" t="s">
        <v>33</v>
      </c>
      <c r="C3360">
        <v>25</v>
      </c>
      <c r="D3360" t="s">
        <v>8070</v>
      </c>
      <c r="E3360" t="s">
        <v>8084</v>
      </c>
      <c r="F3360" t="s">
        <v>12</v>
      </c>
      <c r="G3360">
        <v>5</v>
      </c>
      <c r="H3360" s="1">
        <v>6564</v>
      </c>
      <c r="I3360">
        <v>3196</v>
      </c>
      <c r="J3360" s="1">
        <v>27</v>
      </c>
      <c r="K3360" t="s">
        <v>21</v>
      </c>
      <c r="L3360" t="s">
        <v>22</v>
      </c>
      <c r="M3360" t="s">
        <v>15</v>
      </c>
      <c r="N3360" s="1">
        <f xml:space="preserve"> ROUND((1 - _xlfn.PERCENTRANK.INC(customers[days_since_last_purchase],customers[[#This Row],[days_since_last_purchase]]))*4 +1,0)</f>
        <v>4</v>
      </c>
      <c r="O3360" s="1">
        <f>ROUND(_xlfn.PERCENTRANK.INC(customers[total_orders],customers[[#This Row],[total_orders]])*4+1,0)</f>
        <v>2</v>
      </c>
      <c r="P3360" s="1">
        <f>ROUND(_xlfn.PERCENTRANK.INC(customers[total_spend_usd],customers[[#This Row],[total_spend_usd]])*4+1,0)</f>
        <v>1</v>
      </c>
      <c r="Q3360" s="1">
        <v>421</v>
      </c>
      <c r="R3360" s="1" t="str">
        <f>_xlfn.XLOOKUP(Q3360,RFM[RFM Score],RFM[Client Segmentation])</f>
        <v>New Customer</v>
      </c>
    </row>
    <row r="3361" spans="1:18" x14ac:dyDescent="0.3">
      <c r="A3361" t="s">
        <v>3413</v>
      </c>
      <c r="B3361" t="s">
        <v>11</v>
      </c>
      <c r="C3361">
        <v>52</v>
      </c>
      <c r="D3361" t="s">
        <v>8071</v>
      </c>
      <c r="E3361" t="s">
        <v>8087</v>
      </c>
      <c r="F3361" t="s">
        <v>17</v>
      </c>
      <c r="G3361">
        <v>16</v>
      </c>
      <c r="H3361" s="1">
        <v>52179</v>
      </c>
      <c r="I3361">
        <v>865656</v>
      </c>
      <c r="J3361" s="1">
        <v>148</v>
      </c>
      <c r="K3361" t="s">
        <v>44</v>
      </c>
      <c r="L3361" t="s">
        <v>47</v>
      </c>
      <c r="M3361" t="s">
        <v>23</v>
      </c>
      <c r="N3361" s="1">
        <f xml:space="preserve"> ROUND((1 - _xlfn.PERCENTRANK.INC(customers[days_since_last_purchase],customers[[#This Row],[days_since_last_purchase]]))*4 +1,0)</f>
        <v>1</v>
      </c>
      <c r="O3361" s="1">
        <f>ROUND(_xlfn.PERCENTRANK.INC(customers[total_orders],customers[[#This Row],[total_orders]])*4+1,0)</f>
        <v>3</v>
      </c>
      <c r="P3361" s="1">
        <f>ROUND(_xlfn.PERCENTRANK.INC(customers[total_spend_usd],customers[[#This Row],[total_spend_usd]])*4+1,0)</f>
        <v>5</v>
      </c>
      <c r="Q3361" s="1">
        <v>135</v>
      </c>
      <c r="R3361" s="1" t="str">
        <f>_xlfn.XLOOKUP(Q3361,RFM[RFM Score],RFM[Client Segmentation])</f>
        <v>At Risk</v>
      </c>
    </row>
    <row r="3362" spans="1:18" x14ac:dyDescent="0.3">
      <c r="A3362" t="s">
        <v>3414</v>
      </c>
      <c r="B3362" t="s">
        <v>11</v>
      </c>
      <c r="C3362">
        <v>35</v>
      </c>
      <c r="D3362" t="s">
        <v>8068</v>
      </c>
      <c r="E3362" t="s">
        <v>8084</v>
      </c>
      <c r="F3362" t="s">
        <v>17</v>
      </c>
      <c r="G3362">
        <v>9</v>
      </c>
      <c r="H3362" s="1">
        <v>2388</v>
      </c>
      <c r="I3362">
        <v>23197</v>
      </c>
      <c r="J3362" s="1">
        <v>0</v>
      </c>
      <c r="K3362" t="s">
        <v>31</v>
      </c>
      <c r="L3362" t="s">
        <v>14</v>
      </c>
      <c r="M3362" t="s">
        <v>23</v>
      </c>
      <c r="N3362" s="1">
        <f xml:space="preserve"> ROUND((1 - _xlfn.PERCENTRANK.INC(customers[days_since_last_purchase],customers[[#This Row],[days_since_last_purchase]]))*4 +1,0)</f>
        <v>5</v>
      </c>
      <c r="O3362" s="1">
        <f>ROUND(_xlfn.PERCENTRANK.INC(customers[total_orders],customers[[#This Row],[total_orders]])*4+1,0)</f>
        <v>2</v>
      </c>
      <c r="P3362" s="1">
        <f>ROUND(_xlfn.PERCENTRANK.INC(customers[total_spend_usd],customers[[#This Row],[total_spend_usd]])*4+1,0)</f>
        <v>2</v>
      </c>
      <c r="Q3362" s="1">
        <v>522</v>
      </c>
      <c r="R3362" s="1" t="str">
        <f>_xlfn.XLOOKUP(Q3362,RFM[RFM Score],RFM[Client Segmentation])</f>
        <v>Promising</v>
      </c>
    </row>
    <row r="3363" spans="1:18" x14ac:dyDescent="0.3">
      <c r="A3363" t="s">
        <v>3415</v>
      </c>
      <c r="B3363" t="s">
        <v>43</v>
      </c>
      <c r="C3363">
        <v>44</v>
      </c>
      <c r="D3363" t="s">
        <v>8068</v>
      </c>
      <c r="E3363" t="s">
        <v>8084</v>
      </c>
      <c r="F3363" t="s">
        <v>12</v>
      </c>
      <c r="G3363">
        <v>8</v>
      </c>
      <c r="H3363" s="1">
        <v>590</v>
      </c>
      <c r="I3363">
        <v>49246</v>
      </c>
      <c r="J3363" s="1">
        <v>19</v>
      </c>
      <c r="K3363" t="s">
        <v>52</v>
      </c>
      <c r="L3363" t="s">
        <v>19</v>
      </c>
      <c r="M3363" t="s">
        <v>23</v>
      </c>
      <c r="N3363" s="1">
        <f xml:space="preserve"> ROUND((1 - _xlfn.PERCENTRANK.INC(customers[days_since_last_purchase],customers[[#This Row],[days_since_last_purchase]]))*4 +1,0)</f>
        <v>4</v>
      </c>
      <c r="O3363" s="1">
        <f>ROUND(_xlfn.PERCENTRANK.INC(customers[total_orders],customers[[#This Row],[total_orders]])*4+1,0)</f>
        <v>2</v>
      </c>
      <c r="P3363" s="1">
        <f>ROUND(_xlfn.PERCENTRANK.INC(customers[total_spend_usd],customers[[#This Row],[total_spend_usd]])*4+1,0)</f>
        <v>3</v>
      </c>
      <c r="Q3363" s="1">
        <v>423</v>
      </c>
      <c r="R3363" s="1" t="str">
        <f>_xlfn.XLOOKUP(Q3363,RFM[RFM Score],RFM[Client Segmentation])</f>
        <v>Potential Loyalist</v>
      </c>
    </row>
    <row r="3364" spans="1:18" x14ac:dyDescent="0.3">
      <c r="A3364" t="s">
        <v>3416</v>
      </c>
      <c r="B3364" t="s">
        <v>51</v>
      </c>
      <c r="C3364">
        <v>36</v>
      </c>
      <c r="D3364" t="s">
        <v>8068</v>
      </c>
      <c r="E3364" t="s">
        <v>8087</v>
      </c>
      <c r="F3364" t="s">
        <v>12</v>
      </c>
      <c r="G3364">
        <v>27</v>
      </c>
      <c r="H3364" s="1">
        <v>3131</v>
      </c>
      <c r="I3364">
        <v>82716</v>
      </c>
      <c r="J3364" s="1">
        <v>110</v>
      </c>
      <c r="K3364" t="s">
        <v>44</v>
      </c>
      <c r="L3364" t="s">
        <v>45</v>
      </c>
      <c r="M3364" t="s">
        <v>15</v>
      </c>
      <c r="N3364" s="1">
        <f xml:space="preserve"> ROUND((1 - _xlfn.PERCENTRANK.INC(customers[days_since_last_purchase],customers[[#This Row],[days_since_last_purchase]]))*4 +1,0)</f>
        <v>2</v>
      </c>
      <c r="O3364" s="1">
        <f>ROUND(_xlfn.PERCENTRANK.INC(customers[total_orders],customers[[#This Row],[total_orders]])*4+1,0)</f>
        <v>4</v>
      </c>
      <c r="P3364" s="1">
        <f>ROUND(_xlfn.PERCENTRANK.INC(customers[total_spend_usd],customers[[#This Row],[total_spend_usd]])*4+1,0)</f>
        <v>3</v>
      </c>
      <c r="Q3364" s="1">
        <v>243</v>
      </c>
      <c r="R3364" s="1" t="str">
        <f>_xlfn.XLOOKUP(Q3364,RFM[RFM Score],RFM[Client Segmentation])</f>
        <v>At Risk</v>
      </c>
    </row>
    <row r="3365" spans="1:18" x14ac:dyDescent="0.3">
      <c r="A3365" t="s">
        <v>3417</v>
      </c>
      <c r="B3365" t="s">
        <v>107</v>
      </c>
      <c r="C3365">
        <v>36</v>
      </c>
      <c r="D3365" t="s">
        <v>8068</v>
      </c>
      <c r="E3365" t="s">
        <v>8085</v>
      </c>
      <c r="F3365" t="s">
        <v>12</v>
      </c>
      <c r="G3365">
        <v>7</v>
      </c>
      <c r="H3365" s="1">
        <v>5444</v>
      </c>
      <c r="I3365">
        <v>40425</v>
      </c>
      <c r="J3365" s="1">
        <v>167</v>
      </c>
      <c r="K3365" t="s">
        <v>28</v>
      </c>
      <c r="L3365" t="s">
        <v>19</v>
      </c>
      <c r="M3365" t="s">
        <v>23</v>
      </c>
      <c r="N3365" s="1">
        <f xml:space="preserve"> ROUND((1 - _xlfn.PERCENTRANK.INC(customers[days_since_last_purchase],customers[[#This Row],[days_since_last_purchase]]))*4 +1,0)</f>
        <v>1</v>
      </c>
      <c r="O3365" s="1">
        <f>ROUND(_xlfn.PERCENTRANK.INC(customers[total_orders],customers[[#This Row],[total_orders]])*4+1,0)</f>
        <v>2</v>
      </c>
      <c r="P3365" s="1">
        <f>ROUND(_xlfn.PERCENTRANK.INC(customers[total_spend_usd],customers[[#This Row],[total_spend_usd]])*4+1,0)</f>
        <v>2</v>
      </c>
      <c r="Q3365" s="1">
        <v>122</v>
      </c>
      <c r="R3365" s="1" t="str">
        <f>_xlfn.XLOOKUP(Q3365,RFM[RFM Score],RFM[Client Segmentation])</f>
        <v>Hibernating</v>
      </c>
    </row>
    <row r="3366" spans="1:18" x14ac:dyDescent="0.3">
      <c r="A3366" t="s">
        <v>3418</v>
      </c>
      <c r="B3366" t="s">
        <v>33</v>
      </c>
      <c r="C3366">
        <v>53</v>
      </c>
      <c r="D3366" t="s">
        <v>8071</v>
      </c>
      <c r="E3366" t="s">
        <v>8084</v>
      </c>
      <c r="F3366" t="s">
        <v>17</v>
      </c>
      <c r="G3366">
        <v>2</v>
      </c>
      <c r="H3366" s="1">
        <v>5741</v>
      </c>
      <c r="I3366">
        <v>13001</v>
      </c>
      <c r="J3366" s="1">
        <v>5</v>
      </c>
      <c r="K3366" t="s">
        <v>52</v>
      </c>
      <c r="L3366" t="s">
        <v>14</v>
      </c>
      <c r="M3366" t="s">
        <v>23</v>
      </c>
      <c r="N3366" s="1">
        <f xml:space="preserve"> ROUND((1 - _xlfn.PERCENTRANK.INC(customers[days_since_last_purchase],customers[[#This Row],[days_since_last_purchase]]))*4 +1,0)</f>
        <v>5</v>
      </c>
      <c r="O3366" s="1">
        <f>ROUND(_xlfn.PERCENTRANK.INC(customers[total_orders],customers[[#This Row],[total_orders]])*4+1,0)</f>
        <v>1</v>
      </c>
      <c r="P3366" s="1">
        <f>ROUND(_xlfn.PERCENTRANK.INC(customers[total_spend_usd],customers[[#This Row],[total_spend_usd]])*4+1,0)</f>
        <v>2</v>
      </c>
      <c r="Q3366" s="1">
        <v>512</v>
      </c>
      <c r="R3366" s="1" t="str">
        <f>_xlfn.XLOOKUP(Q3366,RFM[RFM Score],RFM[Client Segmentation])</f>
        <v>New Customer</v>
      </c>
    </row>
    <row r="3367" spans="1:18" x14ac:dyDescent="0.3">
      <c r="A3367" t="s">
        <v>3419</v>
      </c>
      <c r="B3367" t="s">
        <v>68</v>
      </c>
      <c r="C3367">
        <v>24</v>
      </c>
      <c r="D3367" t="s">
        <v>8069</v>
      </c>
      <c r="E3367" t="s">
        <v>8087</v>
      </c>
      <c r="F3367" t="s">
        <v>17</v>
      </c>
      <c r="G3367">
        <v>22</v>
      </c>
      <c r="H3367" s="1">
        <v>1983</v>
      </c>
      <c r="I3367">
        <v>43145</v>
      </c>
      <c r="J3367" s="1">
        <v>14</v>
      </c>
      <c r="K3367" t="s">
        <v>21</v>
      </c>
      <c r="L3367" t="s">
        <v>34</v>
      </c>
      <c r="M3367" t="s">
        <v>23</v>
      </c>
      <c r="N3367" s="1">
        <f xml:space="preserve"> ROUND((1 - _xlfn.PERCENTRANK.INC(customers[days_since_last_purchase],customers[[#This Row],[days_since_last_purchase]]))*4 +1,0)</f>
        <v>4</v>
      </c>
      <c r="O3367" s="1">
        <f>ROUND(_xlfn.PERCENTRANK.INC(customers[total_orders],customers[[#This Row],[total_orders]])*4+1,0)</f>
        <v>4</v>
      </c>
      <c r="P3367" s="1">
        <f>ROUND(_xlfn.PERCENTRANK.INC(customers[total_spend_usd],customers[[#This Row],[total_spend_usd]])*4+1,0)</f>
        <v>2</v>
      </c>
      <c r="Q3367" s="1">
        <v>442</v>
      </c>
      <c r="R3367" s="1" t="str">
        <f>_xlfn.XLOOKUP(Q3367,RFM[RFM Score],RFM[Client Segmentation])</f>
        <v>Potential Loyalist</v>
      </c>
    </row>
    <row r="3368" spans="1:18" x14ac:dyDescent="0.3">
      <c r="A3368" t="s">
        <v>3420</v>
      </c>
      <c r="B3368" t="s">
        <v>36</v>
      </c>
      <c r="C3368">
        <v>24</v>
      </c>
      <c r="D3368" t="s">
        <v>8069</v>
      </c>
      <c r="E3368" t="s">
        <v>8087</v>
      </c>
      <c r="F3368" t="s">
        <v>17</v>
      </c>
      <c r="G3368">
        <v>21</v>
      </c>
      <c r="H3368" s="1">
        <v>6919</v>
      </c>
      <c r="I3368">
        <v>166754</v>
      </c>
      <c r="J3368" s="1">
        <v>30</v>
      </c>
      <c r="K3368" t="s">
        <v>28</v>
      </c>
      <c r="L3368" t="s">
        <v>34</v>
      </c>
      <c r="M3368" t="s">
        <v>15</v>
      </c>
      <c r="N3368" s="1">
        <f xml:space="preserve"> ROUND((1 - _xlfn.PERCENTRANK.INC(customers[days_since_last_purchase],customers[[#This Row],[days_since_last_purchase]]))*4 +1,0)</f>
        <v>3</v>
      </c>
      <c r="O3368" s="1">
        <f>ROUND(_xlfn.PERCENTRANK.INC(customers[total_orders],customers[[#This Row],[total_orders]])*4+1,0)</f>
        <v>4</v>
      </c>
      <c r="P3368" s="1">
        <f>ROUND(_xlfn.PERCENTRANK.INC(customers[total_spend_usd],customers[[#This Row],[total_spend_usd]])*4+1,0)</f>
        <v>4</v>
      </c>
      <c r="Q3368" s="1">
        <v>344</v>
      </c>
      <c r="R3368" s="1" t="str">
        <f>_xlfn.XLOOKUP(Q3368,RFM[RFM Score],RFM[Client Segmentation])</f>
        <v>Loyal Customer</v>
      </c>
    </row>
    <row r="3369" spans="1:18" x14ac:dyDescent="0.3">
      <c r="A3369" t="s">
        <v>3421</v>
      </c>
      <c r="B3369" t="s">
        <v>33</v>
      </c>
      <c r="C3369">
        <v>41</v>
      </c>
      <c r="D3369" t="s">
        <v>8068</v>
      </c>
      <c r="E3369" t="s">
        <v>8084</v>
      </c>
      <c r="F3369" t="s">
        <v>12</v>
      </c>
      <c r="G3369">
        <v>33</v>
      </c>
      <c r="H3369" s="1">
        <v>8019</v>
      </c>
      <c r="I3369">
        <v>273159</v>
      </c>
      <c r="J3369" s="1">
        <v>11</v>
      </c>
      <c r="K3369" t="s">
        <v>21</v>
      </c>
      <c r="L3369" t="s">
        <v>34</v>
      </c>
      <c r="M3369" t="s">
        <v>23</v>
      </c>
      <c r="N3369" s="1">
        <f xml:space="preserve"> ROUND((1 - _xlfn.PERCENTRANK.INC(customers[days_since_last_purchase],customers[[#This Row],[days_since_last_purchase]]))*4 +1,0)</f>
        <v>4</v>
      </c>
      <c r="O3369" s="1">
        <f>ROUND(_xlfn.PERCENTRANK.INC(customers[total_orders],customers[[#This Row],[total_orders]])*4+1,0)</f>
        <v>4</v>
      </c>
      <c r="P3369" s="1">
        <f>ROUND(_xlfn.PERCENTRANK.INC(customers[total_spend_usd],customers[[#This Row],[total_spend_usd]])*4+1,0)</f>
        <v>4</v>
      </c>
      <c r="Q3369" s="1">
        <v>444</v>
      </c>
      <c r="R3369" s="1" t="str">
        <f>_xlfn.XLOOKUP(Q3369,RFM[RFM Score],RFM[Client Segmentation])</f>
        <v>Loyal Customer</v>
      </c>
    </row>
    <row r="3370" spans="1:18" x14ac:dyDescent="0.3">
      <c r="A3370" t="s">
        <v>3422</v>
      </c>
      <c r="B3370" t="s">
        <v>61</v>
      </c>
      <c r="C3370">
        <v>24</v>
      </c>
      <c r="D3370" t="s">
        <v>8069</v>
      </c>
      <c r="E3370" t="s">
        <v>8085</v>
      </c>
      <c r="F3370" t="s">
        <v>17</v>
      </c>
      <c r="G3370">
        <v>16</v>
      </c>
      <c r="H3370" s="1">
        <v>4085</v>
      </c>
      <c r="I3370">
        <v>75011</v>
      </c>
      <c r="J3370" s="1">
        <v>103</v>
      </c>
      <c r="K3370" t="s">
        <v>44</v>
      </c>
      <c r="L3370" t="s">
        <v>19</v>
      </c>
      <c r="M3370" t="s">
        <v>15</v>
      </c>
      <c r="N3370" s="1">
        <f xml:space="preserve"> ROUND((1 - _xlfn.PERCENTRANK.INC(customers[days_since_last_purchase],customers[[#This Row],[days_since_last_purchase]]))*4 +1,0)</f>
        <v>2</v>
      </c>
      <c r="O3370" s="1">
        <f>ROUND(_xlfn.PERCENTRANK.INC(customers[total_orders],customers[[#This Row],[total_orders]])*4+1,0)</f>
        <v>3</v>
      </c>
      <c r="P3370" s="1">
        <f>ROUND(_xlfn.PERCENTRANK.INC(customers[total_spend_usd],customers[[#This Row],[total_spend_usd]])*4+1,0)</f>
        <v>3</v>
      </c>
      <c r="Q3370" s="1">
        <v>233</v>
      </c>
      <c r="R3370" s="1" t="str">
        <f>_xlfn.XLOOKUP(Q3370,RFM[RFM Score],RFM[Client Segmentation])</f>
        <v>Hibernating</v>
      </c>
    </row>
    <row r="3371" spans="1:18" x14ac:dyDescent="0.3">
      <c r="A3371" t="s">
        <v>3423</v>
      </c>
      <c r="B3371" t="s">
        <v>43</v>
      </c>
      <c r="C3371">
        <v>33</v>
      </c>
      <c r="D3371" t="s">
        <v>8070</v>
      </c>
      <c r="E3371" t="s">
        <v>8084</v>
      </c>
      <c r="F3371" t="s">
        <v>17</v>
      </c>
      <c r="G3371">
        <v>7</v>
      </c>
      <c r="H3371" s="1">
        <v>10208</v>
      </c>
      <c r="I3371">
        <v>73791</v>
      </c>
      <c r="J3371" s="1">
        <v>15</v>
      </c>
      <c r="K3371" t="s">
        <v>28</v>
      </c>
      <c r="L3371" t="s">
        <v>34</v>
      </c>
      <c r="M3371" t="s">
        <v>23</v>
      </c>
      <c r="N3371" s="1">
        <f xml:space="preserve"> ROUND((1 - _xlfn.PERCENTRANK.INC(customers[days_since_last_purchase],customers[[#This Row],[days_since_last_purchase]]))*4 +1,0)</f>
        <v>4</v>
      </c>
      <c r="O3371" s="1">
        <f>ROUND(_xlfn.PERCENTRANK.INC(customers[total_orders],customers[[#This Row],[total_orders]])*4+1,0)</f>
        <v>2</v>
      </c>
      <c r="P3371" s="1">
        <f>ROUND(_xlfn.PERCENTRANK.INC(customers[total_spend_usd],customers[[#This Row],[total_spend_usd]])*4+1,0)</f>
        <v>3</v>
      </c>
      <c r="Q3371" s="1">
        <v>423</v>
      </c>
      <c r="R3371" s="1" t="str">
        <f>_xlfn.XLOOKUP(Q3371,RFM[RFM Score],RFM[Client Segmentation])</f>
        <v>Potential Loyalist</v>
      </c>
    </row>
    <row r="3372" spans="1:18" x14ac:dyDescent="0.3">
      <c r="A3372" t="s">
        <v>3424</v>
      </c>
      <c r="B3372" t="s">
        <v>51</v>
      </c>
      <c r="C3372">
        <v>33</v>
      </c>
      <c r="D3372" t="s">
        <v>8070</v>
      </c>
      <c r="E3372" t="s">
        <v>8086</v>
      </c>
      <c r="F3372" t="s">
        <v>17</v>
      </c>
      <c r="G3372">
        <v>16</v>
      </c>
      <c r="H3372" s="1">
        <v>5677</v>
      </c>
      <c r="I3372">
        <v>96207</v>
      </c>
      <c r="J3372" s="1">
        <v>121</v>
      </c>
      <c r="K3372" t="s">
        <v>28</v>
      </c>
      <c r="L3372" t="s">
        <v>19</v>
      </c>
      <c r="M3372" t="s">
        <v>15</v>
      </c>
      <c r="N3372" s="1">
        <f xml:space="preserve"> ROUND((1 - _xlfn.PERCENTRANK.INC(customers[days_since_last_purchase],customers[[#This Row],[days_since_last_purchase]]))*4 +1,0)</f>
        <v>2</v>
      </c>
      <c r="O3372" s="1">
        <f>ROUND(_xlfn.PERCENTRANK.INC(customers[total_orders],customers[[#This Row],[total_orders]])*4+1,0)</f>
        <v>3</v>
      </c>
      <c r="P3372" s="1">
        <f>ROUND(_xlfn.PERCENTRANK.INC(customers[total_spend_usd],customers[[#This Row],[total_spend_usd]])*4+1,0)</f>
        <v>3</v>
      </c>
      <c r="Q3372" s="1">
        <v>233</v>
      </c>
      <c r="R3372" s="1" t="str">
        <f>_xlfn.XLOOKUP(Q3372,RFM[RFM Score],RFM[Client Segmentation])</f>
        <v>Hibernating</v>
      </c>
    </row>
    <row r="3373" spans="1:18" x14ac:dyDescent="0.3">
      <c r="A3373" t="s">
        <v>3425</v>
      </c>
      <c r="B3373" t="s">
        <v>30</v>
      </c>
      <c r="C3373">
        <v>21</v>
      </c>
      <c r="D3373" t="s">
        <v>8069</v>
      </c>
      <c r="E3373" t="s">
        <v>8087</v>
      </c>
      <c r="F3373" t="s">
        <v>17</v>
      </c>
      <c r="G3373">
        <v>36</v>
      </c>
      <c r="H3373" s="1">
        <v>5258</v>
      </c>
      <c r="I3373">
        <v>20531</v>
      </c>
      <c r="J3373" s="1">
        <v>1</v>
      </c>
      <c r="K3373" t="s">
        <v>21</v>
      </c>
      <c r="L3373" t="s">
        <v>14</v>
      </c>
      <c r="M3373" t="s">
        <v>23</v>
      </c>
      <c r="N3373" s="1">
        <f xml:space="preserve"> ROUND((1 - _xlfn.PERCENTRANK.INC(customers[days_since_last_purchase],customers[[#This Row],[days_since_last_purchase]]))*4 +1,0)</f>
        <v>5</v>
      </c>
      <c r="O3373" s="1">
        <f>ROUND(_xlfn.PERCENTRANK.INC(customers[total_orders],customers[[#This Row],[total_orders]])*4+1,0)</f>
        <v>5</v>
      </c>
      <c r="P3373" s="1">
        <f>ROUND(_xlfn.PERCENTRANK.INC(customers[total_spend_usd],customers[[#This Row],[total_spend_usd]])*4+1,0)</f>
        <v>2</v>
      </c>
      <c r="Q3373" s="1">
        <v>552</v>
      </c>
      <c r="R3373" s="1" t="str">
        <f>_xlfn.XLOOKUP(Q3373,RFM[RFM Score],RFM[Client Segmentation])</f>
        <v>Potential Loyalist</v>
      </c>
    </row>
    <row r="3374" spans="1:18" x14ac:dyDescent="0.3">
      <c r="A3374" t="s">
        <v>3426</v>
      </c>
      <c r="B3374" t="s">
        <v>68</v>
      </c>
      <c r="C3374">
        <v>33</v>
      </c>
      <c r="D3374" t="s">
        <v>8070</v>
      </c>
      <c r="E3374" t="s">
        <v>8084</v>
      </c>
      <c r="F3374" t="s">
        <v>17</v>
      </c>
      <c r="G3374">
        <v>25</v>
      </c>
      <c r="H3374" s="1">
        <v>20008</v>
      </c>
      <c r="I3374">
        <v>429155</v>
      </c>
      <c r="J3374" s="1">
        <v>11</v>
      </c>
      <c r="K3374" t="s">
        <v>21</v>
      </c>
      <c r="L3374" t="s">
        <v>34</v>
      </c>
      <c r="M3374" t="s">
        <v>23</v>
      </c>
      <c r="N3374" s="1">
        <f xml:space="preserve"> ROUND((1 - _xlfn.PERCENTRANK.INC(customers[days_since_last_purchase],customers[[#This Row],[days_since_last_purchase]]))*4 +1,0)</f>
        <v>4</v>
      </c>
      <c r="O3374" s="1">
        <f>ROUND(_xlfn.PERCENTRANK.INC(customers[total_orders],customers[[#This Row],[total_orders]])*4+1,0)</f>
        <v>4</v>
      </c>
      <c r="P3374" s="1">
        <f>ROUND(_xlfn.PERCENTRANK.INC(customers[total_spend_usd],customers[[#This Row],[total_spend_usd]])*4+1,0)</f>
        <v>5</v>
      </c>
      <c r="Q3374" s="1">
        <v>445</v>
      </c>
      <c r="R3374" s="1" t="str">
        <f>_xlfn.XLOOKUP(Q3374,RFM[RFM Score],RFM[Client Segmentation])</f>
        <v>Champion</v>
      </c>
    </row>
    <row r="3375" spans="1:18" x14ac:dyDescent="0.3">
      <c r="A3375" t="s">
        <v>3427</v>
      </c>
      <c r="B3375" t="s">
        <v>43</v>
      </c>
      <c r="C3375">
        <v>39</v>
      </c>
      <c r="D3375" t="s">
        <v>8068</v>
      </c>
      <c r="E3375" t="s">
        <v>8086</v>
      </c>
      <c r="F3375" t="s">
        <v>12</v>
      </c>
      <c r="G3375">
        <v>4</v>
      </c>
      <c r="H3375" s="1">
        <v>13355</v>
      </c>
      <c r="I3375">
        <v>48481</v>
      </c>
      <c r="J3375" s="1">
        <v>56</v>
      </c>
      <c r="K3375" t="s">
        <v>28</v>
      </c>
      <c r="L3375" t="s">
        <v>45</v>
      </c>
      <c r="M3375" t="s">
        <v>23</v>
      </c>
      <c r="N3375" s="1">
        <f xml:space="preserve"> ROUND((1 - _xlfn.PERCENTRANK.INC(customers[days_since_last_purchase],customers[[#This Row],[days_since_last_purchase]]))*4 +1,0)</f>
        <v>3</v>
      </c>
      <c r="O3375" s="1">
        <f>ROUND(_xlfn.PERCENTRANK.INC(customers[total_orders],customers[[#This Row],[total_orders]])*4+1,0)</f>
        <v>2</v>
      </c>
      <c r="P3375" s="1">
        <f>ROUND(_xlfn.PERCENTRANK.INC(customers[total_spend_usd],customers[[#This Row],[total_spend_usd]])*4+1,0)</f>
        <v>3</v>
      </c>
      <c r="Q3375" s="1">
        <v>323</v>
      </c>
      <c r="R3375" s="1" t="str">
        <f>_xlfn.XLOOKUP(Q3375,RFM[RFM Score],RFM[Client Segmentation])</f>
        <v>Potential Loyalist</v>
      </c>
    </row>
    <row r="3376" spans="1:18" x14ac:dyDescent="0.3">
      <c r="A3376" t="s">
        <v>3428</v>
      </c>
      <c r="B3376" t="s">
        <v>107</v>
      </c>
      <c r="C3376">
        <v>35</v>
      </c>
      <c r="D3376" t="s">
        <v>8068</v>
      </c>
      <c r="E3376" t="s">
        <v>8084</v>
      </c>
      <c r="F3376" t="s">
        <v>12</v>
      </c>
      <c r="G3376">
        <v>10</v>
      </c>
      <c r="H3376" s="1">
        <v>2427</v>
      </c>
      <c r="I3376">
        <v>23202</v>
      </c>
      <c r="J3376" s="1">
        <v>60</v>
      </c>
      <c r="K3376" t="s">
        <v>37</v>
      </c>
      <c r="L3376" t="s">
        <v>45</v>
      </c>
      <c r="M3376" t="s">
        <v>23</v>
      </c>
      <c r="N3376" s="1">
        <f xml:space="preserve"> ROUND((1 - _xlfn.PERCENTRANK.INC(customers[days_since_last_purchase],customers[[#This Row],[days_since_last_purchase]]))*4 +1,0)</f>
        <v>2</v>
      </c>
      <c r="O3376" s="1">
        <f>ROUND(_xlfn.PERCENTRANK.INC(customers[total_orders],customers[[#This Row],[total_orders]])*4+1,0)</f>
        <v>3</v>
      </c>
      <c r="P3376" s="1">
        <f>ROUND(_xlfn.PERCENTRANK.INC(customers[total_spend_usd],customers[[#This Row],[total_spend_usd]])*4+1,0)</f>
        <v>2</v>
      </c>
      <c r="Q3376" s="1">
        <v>232</v>
      </c>
      <c r="R3376" s="1" t="str">
        <f>_xlfn.XLOOKUP(Q3376,RFM[RFM Score],RFM[Client Segmentation])</f>
        <v>Hibernating</v>
      </c>
    </row>
    <row r="3377" spans="1:18" x14ac:dyDescent="0.3">
      <c r="A3377" t="s">
        <v>3429</v>
      </c>
      <c r="B3377" t="s">
        <v>11</v>
      </c>
      <c r="C3377">
        <v>32</v>
      </c>
      <c r="D3377" t="s">
        <v>8070</v>
      </c>
      <c r="E3377" t="s">
        <v>8085</v>
      </c>
      <c r="F3377" t="s">
        <v>12</v>
      </c>
      <c r="G3377">
        <v>14</v>
      </c>
      <c r="H3377" s="1">
        <v>6818</v>
      </c>
      <c r="I3377">
        <v>95944</v>
      </c>
      <c r="J3377" s="1">
        <v>69</v>
      </c>
      <c r="K3377" t="s">
        <v>74</v>
      </c>
      <c r="L3377" t="s">
        <v>14</v>
      </c>
      <c r="M3377" t="s">
        <v>23</v>
      </c>
      <c r="N3377" s="1">
        <f xml:space="preserve"> ROUND((1 - _xlfn.PERCENTRANK.INC(customers[days_since_last_purchase],customers[[#This Row],[days_since_last_purchase]]))*4 +1,0)</f>
        <v>2</v>
      </c>
      <c r="O3377" s="1">
        <f>ROUND(_xlfn.PERCENTRANK.INC(customers[total_orders],customers[[#This Row],[total_orders]])*4+1,0)</f>
        <v>3</v>
      </c>
      <c r="P3377" s="1">
        <f>ROUND(_xlfn.PERCENTRANK.INC(customers[total_spend_usd],customers[[#This Row],[total_spend_usd]])*4+1,0)</f>
        <v>3</v>
      </c>
      <c r="Q3377" s="1">
        <v>233</v>
      </c>
      <c r="R3377" s="1" t="str">
        <f>_xlfn.XLOOKUP(Q3377,RFM[RFM Score],RFM[Client Segmentation])</f>
        <v>Hibernating</v>
      </c>
    </row>
    <row r="3378" spans="1:18" x14ac:dyDescent="0.3">
      <c r="A3378" t="s">
        <v>3430</v>
      </c>
      <c r="B3378" t="s">
        <v>214</v>
      </c>
      <c r="C3378">
        <v>42</v>
      </c>
      <c r="D3378" t="s">
        <v>8068</v>
      </c>
      <c r="E3378" t="s">
        <v>8084</v>
      </c>
      <c r="F3378" t="s">
        <v>12</v>
      </c>
      <c r="G3378">
        <v>3</v>
      </c>
      <c r="H3378" s="1">
        <v>5286</v>
      </c>
      <c r="I3378">
        <v>14878</v>
      </c>
      <c r="J3378" s="1">
        <v>10</v>
      </c>
      <c r="K3378" t="s">
        <v>31</v>
      </c>
      <c r="L3378" t="s">
        <v>14</v>
      </c>
      <c r="M3378" t="s">
        <v>15</v>
      </c>
      <c r="N3378" s="1">
        <f xml:space="preserve"> ROUND((1 - _xlfn.PERCENTRANK.INC(customers[days_since_last_purchase],customers[[#This Row],[days_since_last_purchase]]))*4 +1,0)</f>
        <v>4</v>
      </c>
      <c r="O3378" s="1">
        <f>ROUND(_xlfn.PERCENTRANK.INC(customers[total_orders],customers[[#This Row],[total_orders]])*4+1,0)</f>
        <v>1</v>
      </c>
      <c r="P3378" s="1">
        <f>ROUND(_xlfn.PERCENTRANK.INC(customers[total_spend_usd],customers[[#This Row],[total_spend_usd]])*4+1,0)</f>
        <v>2</v>
      </c>
      <c r="Q3378" s="1">
        <v>412</v>
      </c>
      <c r="R3378" s="1" t="str">
        <f>_xlfn.XLOOKUP(Q3378,RFM[RFM Score],RFM[Client Segmentation])</f>
        <v>New Customer</v>
      </c>
    </row>
    <row r="3379" spans="1:18" x14ac:dyDescent="0.3">
      <c r="A3379" t="s">
        <v>3431</v>
      </c>
      <c r="B3379" t="s">
        <v>123</v>
      </c>
      <c r="C3379">
        <v>43</v>
      </c>
      <c r="D3379" t="s">
        <v>8068</v>
      </c>
      <c r="E3379" t="s">
        <v>8084</v>
      </c>
      <c r="F3379" t="s">
        <v>17</v>
      </c>
      <c r="G3379">
        <v>20</v>
      </c>
      <c r="H3379" s="1">
        <v>5282</v>
      </c>
      <c r="I3379">
        <v>98842</v>
      </c>
      <c r="J3379" s="1">
        <v>1</v>
      </c>
      <c r="K3379" t="s">
        <v>28</v>
      </c>
      <c r="L3379" t="s">
        <v>14</v>
      </c>
      <c r="M3379" t="s">
        <v>15</v>
      </c>
      <c r="N3379" s="1">
        <f xml:space="preserve"> ROUND((1 - _xlfn.PERCENTRANK.INC(customers[days_since_last_purchase],customers[[#This Row],[days_since_last_purchase]]))*4 +1,0)</f>
        <v>5</v>
      </c>
      <c r="O3379" s="1">
        <f>ROUND(_xlfn.PERCENTRANK.INC(customers[total_orders],customers[[#This Row],[total_orders]])*4+1,0)</f>
        <v>4</v>
      </c>
      <c r="P3379" s="1">
        <f>ROUND(_xlfn.PERCENTRANK.INC(customers[total_spend_usd],customers[[#This Row],[total_spend_usd]])*4+1,0)</f>
        <v>3</v>
      </c>
      <c r="Q3379" s="1">
        <v>543</v>
      </c>
      <c r="R3379" s="1" t="str">
        <f>_xlfn.XLOOKUP(Q3379,RFM[RFM Score],RFM[Client Segmentation])</f>
        <v>Loyal Customer</v>
      </c>
    </row>
    <row r="3380" spans="1:18" x14ac:dyDescent="0.3">
      <c r="A3380" t="s">
        <v>3432</v>
      </c>
      <c r="B3380" t="s">
        <v>11</v>
      </c>
      <c r="C3380">
        <v>29</v>
      </c>
      <c r="D3380" t="s">
        <v>8070</v>
      </c>
      <c r="E3380" t="s">
        <v>8087</v>
      </c>
      <c r="F3380" t="s">
        <v>17</v>
      </c>
      <c r="G3380">
        <v>4</v>
      </c>
      <c r="H3380" s="1">
        <v>408</v>
      </c>
      <c r="I3380">
        <v>18329</v>
      </c>
      <c r="J3380" s="1">
        <v>86</v>
      </c>
      <c r="K3380" t="s">
        <v>31</v>
      </c>
      <c r="L3380" t="s">
        <v>19</v>
      </c>
      <c r="M3380" t="s">
        <v>23</v>
      </c>
      <c r="N3380" s="1">
        <f xml:space="preserve"> ROUND((1 - _xlfn.PERCENTRANK.INC(customers[days_since_last_purchase],customers[[#This Row],[days_since_last_purchase]]))*4 +1,0)</f>
        <v>2</v>
      </c>
      <c r="O3380" s="1">
        <f>ROUND(_xlfn.PERCENTRANK.INC(customers[total_orders],customers[[#This Row],[total_orders]])*4+1,0)</f>
        <v>2</v>
      </c>
      <c r="P3380" s="1">
        <f>ROUND(_xlfn.PERCENTRANK.INC(customers[total_spend_usd],customers[[#This Row],[total_spend_usd]])*4+1,0)</f>
        <v>2</v>
      </c>
      <c r="Q3380" s="1">
        <v>222</v>
      </c>
      <c r="R3380" s="1" t="str">
        <f>_xlfn.XLOOKUP(Q3380,RFM[RFM Score],RFM[Client Segmentation])</f>
        <v>Hibernating</v>
      </c>
    </row>
    <row r="3381" spans="1:18" x14ac:dyDescent="0.3">
      <c r="A3381" t="s">
        <v>3433</v>
      </c>
      <c r="B3381" t="s">
        <v>11</v>
      </c>
      <c r="C3381">
        <v>42</v>
      </c>
      <c r="D3381" t="s">
        <v>8068</v>
      </c>
      <c r="E3381" t="s">
        <v>8084</v>
      </c>
      <c r="F3381" t="s">
        <v>17</v>
      </c>
      <c r="G3381">
        <v>39</v>
      </c>
      <c r="H3381" s="1">
        <v>197</v>
      </c>
      <c r="I3381">
        <v>74671</v>
      </c>
      <c r="J3381" s="1">
        <v>76</v>
      </c>
      <c r="K3381" t="s">
        <v>37</v>
      </c>
      <c r="L3381" t="s">
        <v>14</v>
      </c>
      <c r="M3381" t="s">
        <v>23</v>
      </c>
      <c r="N3381" s="1">
        <f xml:space="preserve"> ROUND((1 - _xlfn.PERCENTRANK.INC(customers[days_since_last_purchase],customers[[#This Row],[days_since_last_purchase]]))*4 +1,0)</f>
        <v>2</v>
      </c>
      <c r="O3381" s="1">
        <f>ROUND(_xlfn.PERCENTRANK.INC(customers[total_orders],customers[[#This Row],[total_orders]])*4+1,0)</f>
        <v>5</v>
      </c>
      <c r="P3381" s="1">
        <f>ROUND(_xlfn.PERCENTRANK.INC(customers[total_spend_usd],customers[[#This Row],[total_spend_usd]])*4+1,0)</f>
        <v>3</v>
      </c>
      <c r="Q3381" s="1">
        <v>253</v>
      </c>
      <c r="R3381" s="1" t="str">
        <f>_xlfn.XLOOKUP(Q3381,RFM[RFM Score],RFM[Client Segmentation])</f>
        <v>At Risk</v>
      </c>
    </row>
    <row r="3382" spans="1:18" x14ac:dyDescent="0.3">
      <c r="A3382" t="s">
        <v>3434</v>
      </c>
      <c r="B3382" t="s">
        <v>51</v>
      </c>
      <c r="C3382">
        <v>49</v>
      </c>
      <c r="D3382" t="s">
        <v>8071</v>
      </c>
      <c r="E3382" t="s">
        <v>8087</v>
      </c>
      <c r="F3382" t="s">
        <v>17</v>
      </c>
      <c r="G3382">
        <v>31</v>
      </c>
      <c r="H3382" s="1">
        <v>8966</v>
      </c>
      <c r="I3382">
        <v>25978</v>
      </c>
      <c r="J3382" s="1">
        <v>105</v>
      </c>
      <c r="K3382" t="s">
        <v>25</v>
      </c>
      <c r="L3382" t="s">
        <v>19</v>
      </c>
      <c r="M3382" t="s">
        <v>23</v>
      </c>
      <c r="N3382" s="1">
        <f xml:space="preserve"> ROUND((1 - _xlfn.PERCENTRANK.INC(customers[days_since_last_purchase],customers[[#This Row],[days_since_last_purchase]]))*4 +1,0)</f>
        <v>2</v>
      </c>
      <c r="O3382" s="1">
        <f>ROUND(_xlfn.PERCENTRANK.INC(customers[total_orders],customers[[#This Row],[total_orders]])*4+1,0)</f>
        <v>4</v>
      </c>
      <c r="P3382" s="1">
        <f>ROUND(_xlfn.PERCENTRANK.INC(customers[total_spend_usd],customers[[#This Row],[total_spend_usd]])*4+1,0)</f>
        <v>2</v>
      </c>
      <c r="Q3382" s="1">
        <v>242</v>
      </c>
      <c r="R3382" s="1" t="str">
        <f>_xlfn.XLOOKUP(Q3382,RFM[RFM Score],RFM[Client Segmentation])</f>
        <v>At Risk</v>
      </c>
    </row>
    <row r="3383" spans="1:18" x14ac:dyDescent="0.3">
      <c r="A3383" t="s">
        <v>3435</v>
      </c>
      <c r="B3383" t="s">
        <v>88</v>
      </c>
      <c r="C3383">
        <v>45</v>
      </c>
      <c r="D3383" t="s">
        <v>8071</v>
      </c>
      <c r="E3383" t="s">
        <v>8087</v>
      </c>
      <c r="F3383" t="s">
        <v>17</v>
      </c>
      <c r="G3383">
        <v>3</v>
      </c>
      <c r="H3383" s="1">
        <v>10172</v>
      </c>
      <c r="I3383">
        <v>34161</v>
      </c>
      <c r="J3383" s="1">
        <v>169</v>
      </c>
      <c r="K3383" t="s">
        <v>52</v>
      </c>
      <c r="L3383" t="s">
        <v>14</v>
      </c>
      <c r="M3383" t="s">
        <v>15</v>
      </c>
      <c r="N3383" s="1">
        <f xml:space="preserve"> ROUND((1 - _xlfn.PERCENTRANK.INC(customers[days_since_last_purchase],customers[[#This Row],[days_since_last_purchase]]))*4 +1,0)</f>
        <v>1</v>
      </c>
      <c r="O3383" s="1">
        <f>ROUND(_xlfn.PERCENTRANK.INC(customers[total_orders],customers[[#This Row],[total_orders]])*4+1,0)</f>
        <v>1</v>
      </c>
      <c r="P3383" s="1">
        <f>ROUND(_xlfn.PERCENTRANK.INC(customers[total_spend_usd],customers[[#This Row],[total_spend_usd]])*4+1,0)</f>
        <v>2</v>
      </c>
      <c r="Q3383" s="1">
        <v>112</v>
      </c>
      <c r="R3383" s="1" t="str">
        <f>_xlfn.XLOOKUP(Q3383,RFM[RFM Score],RFM[Client Segmentation])</f>
        <v>Lost</v>
      </c>
    </row>
    <row r="3384" spans="1:18" x14ac:dyDescent="0.3">
      <c r="A3384" t="s">
        <v>3436</v>
      </c>
      <c r="B3384" t="s">
        <v>11</v>
      </c>
      <c r="C3384">
        <v>53</v>
      </c>
      <c r="D3384" t="s">
        <v>8071</v>
      </c>
      <c r="E3384" t="s">
        <v>8084</v>
      </c>
      <c r="F3384" t="s">
        <v>12</v>
      </c>
      <c r="G3384">
        <v>7</v>
      </c>
      <c r="H3384" s="1">
        <v>7884</v>
      </c>
      <c r="I3384">
        <v>5843</v>
      </c>
      <c r="J3384" s="1">
        <v>4</v>
      </c>
      <c r="K3384" t="s">
        <v>25</v>
      </c>
      <c r="L3384" t="s">
        <v>45</v>
      </c>
      <c r="M3384" t="s">
        <v>15</v>
      </c>
      <c r="N3384" s="1">
        <f xml:space="preserve"> ROUND((1 - _xlfn.PERCENTRANK.INC(customers[days_since_last_purchase],customers[[#This Row],[days_since_last_purchase]]))*4 +1,0)</f>
        <v>5</v>
      </c>
      <c r="O3384" s="1">
        <f>ROUND(_xlfn.PERCENTRANK.INC(customers[total_orders],customers[[#This Row],[total_orders]])*4+1,0)</f>
        <v>2</v>
      </c>
      <c r="P3384" s="1">
        <f>ROUND(_xlfn.PERCENTRANK.INC(customers[total_spend_usd],customers[[#This Row],[total_spend_usd]])*4+1,0)</f>
        <v>1</v>
      </c>
      <c r="Q3384" s="1">
        <v>521</v>
      </c>
      <c r="R3384" s="1" t="str">
        <f>_xlfn.XLOOKUP(Q3384,RFM[RFM Score],RFM[Client Segmentation])</f>
        <v>Promising</v>
      </c>
    </row>
    <row r="3385" spans="1:18" x14ac:dyDescent="0.3">
      <c r="A3385" t="s">
        <v>3437</v>
      </c>
      <c r="B3385" t="s">
        <v>64</v>
      </c>
      <c r="C3385">
        <v>36</v>
      </c>
      <c r="D3385" t="s">
        <v>8068</v>
      </c>
      <c r="E3385" t="s">
        <v>8084</v>
      </c>
      <c r="F3385" t="s">
        <v>12</v>
      </c>
      <c r="G3385">
        <v>15</v>
      </c>
      <c r="H3385" s="1">
        <v>15829</v>
      </c>
      <c r="I3385">
        <v>248765</v>
      </c>
      <c r="J3385" s="1">
        <v>60</v>
      </c>
      <c r="K3385" t="s">
        <v>52</v>
      </c>
      <c r="L3385" t="s">
        <v>47</v>
      </c>
      <c r="M3385" t="s">
        <v>23</v>
      </c>
      <c r="N3385" s="1">
        <f xml:space="preserve"> ROUND((1 - _xlfn.PERCENTRANK.INC(customers[days_since_last_purchase],customers[[#This Row],[days_since_last_purchase]]))*4 +1,0)</f>
        <v>2</v>
      </c>
      <c r="O3385" s="1">
        <f>ROUND(_xlfn.PERCENTRANK.INC(customers[total_orders],customers[[#This Row],[total_orders]])*4+1,0)</f>
        <v>3</v>
      </c>
      <c r="P3385" s="1">
        <f>ROUND(_xlfn.PERCENTRANK.INC(customers[total_spend_usd],customers[[#This Row],[total_spend_usd]])*4+1,0)</f>
        <v>4</v>
      </c>
      <c r="Q3385" s="1">
        <v>234</v>
      </c>
      <c r="R3385" s="1" t="str">
        <f>_xlfn.XLOOKUP(Q3385,RFM[RFM Score],RFM[Client Segmentation])</f>
        <v>At Risk</v>
      </c>
    </row>
    <row r="3386" spans="1:18" x14ac:dyDescent="0.3">
      <c r="A3386" t="s">
        <v>3438</v>
      </c>
      <c r="B3386" t="s">
        <v>147</v>
      </c>
      <c r="C3386">
        <v>29</v>
      </c>
      <c r="D3386" t="s">
        <v>8070</v>
      </c>
      <c r="E3386" t="s">
        <v>8084</v>
      </c>
      <c r="F3386" t="s">
        <v>17</v>
      </c>
      <c r="G3386">
        <v>24</v>
      </c>
      <c r="H3386" s="1">
        <v>9215</v>
      </c>
      <c r="I3386">
        <v>203783</v>
      </c>
      <c r="J3386" s="1">
        <v>68</v>
      </c>
      <c r="K3386" t="s">
        <v>44</v>
      </c>
      <c r="L3386" t="s">
        <v>34</v>
      </c>
      <c r="M3386" t="s">
        <v>15</v>
      </c>
      <c r="N3386" s="1">
        <f xml:space="preserve"> ROUND((1 - _xlfn.PERCENTRANK.INC(customers[days_since_last_purchase],customers[[#This Row],[days_since_last_purchase]]))*4 +1,0)</f>
        <v>2</v>
      </c>
      <c r="O3386" s="1">
        <f>ROUND(_xlfn.PERCENTRANK.INC(customers[total_orders],customers[[#This Row],[total_orders]])*4+1,0)</f>
        <v>4</v>
      </c>
      <c r="P3386" s="1">
        <f>ROUND(_xlfn.PERCENTRANK.INC(customers[total_spend_usd],customers[[#This Row],[total_spend_usd]])*4+1,0)</f>
        <v>4</v>
      </c>
      <c r="Q3386" s="1">
        <v>244</v>
      </c>
      <c r="R3386" s="1" t="str">
        <f>_xlfn.XLOOKUP(Q3386,RFM[RFM Score],RFM[Client Segmentation])</f>
        <v>At Risk</v>
      </c>
    </row>
    <row r="3387" spans="1:18" x14ac:dyDescent="0.3">
      <c r="A3387" t="s">
        <v>3439</v>
      </c>
      <c r="B3387" t="s">
        <v>107</v>
      </c>
      <c r="C3387">
        <v>34</v>
      </c>
      <c r="D3387" t="s">
        <v>8070</v>
      </c>
      <c r="E3387" t="s">
        <v>8085</v>
      </c>
      <c r="F3387" t="s">
        <v>12</v>
      </c>
      <c r="G3387">
        <v>5</v>
      </c>
      <c r="H3387" s="1">
        <v>10859</v>
      </c>
      <c r="I3387">
        <v>61313</v>
      </c>
      <c r="J3387" s="1">
        <v>60</v>
      </c>
      <c r="K3387" t="s">
        <v>40</v>
      </c>
      <c r="L3387" t="s">
        <v>19</v>
      </c>
      <c r="M3387" t="s">
        <v>23</v>
      </c>
      <c r="N3387" s="1">
        <f xml:space="preserve"> ROUND((1 - _xlfn.PERCENTRANK.INC(customers[days_since_last_purchase],customers[[#This Row],[days_since_last_purchase]]))*4 +1,0)</f>
        <v>2</v>
      </c>
      <c r="O3387" s="1">
        <f>ROUND(_xlfn.PERCENTRANK.INC(customers[total_orders],customers[[#This Row],[total_orders]])*4+1,0)</f>
        <v>2</v>
      </c>
      <c r="P3387" s="1">
        <f>ROUND(_xlfn.PERCENTRANK.INC(customers[total_spend_usd],customers[[#This Row],[total_spend_usd]])*4+1,0)</f>
        <v>3</v>
      </c>
      <c r="Q3387" s="1">
        <v>223</v>
      </c>
      <c r="R3387" s="1" t="str">
        <f>_xlfn.XLOOKUP(Q3387,RFM[RFM Score],RFM[Client Segmentation])</f>
        <v>Hibernating</v>
      </c>
    </row>
    <row r="3388" spans="1:18" x14ac:dyDescent="0.3">
      <c r="A3388" t="s">
        <v>3440</v>
      </c>
      <c r="B3388" t="s">
        <v>173</v>
      </c>
      <c r="C3388">
        <v>45</v>
      </c>
      <c r="D3388" t="s">
        <v>8071</v>
      </c>
      <c r="E3388" t="s">
        <v>8084</v>
      </c>
      <c r="F3388" t="s">
        <v>12</v>
      </c>
      <c r="G3388">
        <v>10</v>
      </c>
      <c r="H3388" s="1">
        <v>7028</v>
      </c>
      <c r="I3388">
        <v>60648</v>
      </c>
      <c r="J3388" s="1">
        <v>114</v>
      </c>
      <c r="K3388" t="s">
        <v>28</v>
      </c>
      <c r="L3388" t="s">
        <v>19</v>
      </c>
      <c r="M3388" t="s">
        <v>15</v>
      </c>
      <c r="N3388" s="1">
        <f xml:space="preserve"> ROUND((1 - _xlfn.PERCENTRANK.INC(customers[days_since_last_purchase],customers[[#This Row],[days_since_last_purchase]]))*4 +1,0)</f>
        <v>2</v>
      </c>
      <c r="O3388" s="1">
        <f>ROUND(_xlfn.PERCENTRANK.INC(customers[total_orders],customers[[#This Row],[total_orders]])*4+1,0)</f>
        <v>3</v>
      </c>
      <c r="P3388" s="1">
        <f>ROUND(_xlfn.PERCENTRANK.INC(customers[total_spend_usd],customers[[#This Row],[total_spend_usd]])*4+1,0)</f>
        <v>3</v>
      </c>
      <c r="Q3388" s="1">
        <v>233</v>
      </c>
      <c r="R3388" s="1" t="str">
        <f>_xlfn.XLOOKUP(Q3388,RFM[RFM Score],RFM[Client Segmentation])</f>
        <v>Hibernating</v>
      </c>
    </row>
    <row r="3389" spans="1:18" x14ac:dyDescent="0.3">
      <c r="A3389" t="s">
        <v>3441</v>
      </c>
      <c r="B3389" t="s">
        <v>43</v>
      </c>
      <c r="C3389">
        <v>35</v>
      </c>
      <c r="D3389" t="s">
        <v>8068</v>
      </c>
      <c r="E3389" t="s">
        <v>8087</v>
      </c>
      <c r="F3389" t="s">
        <v>12</v>
      </c>
      <c r="G3389">
        <v>4</v>
      </c>
      <c r="H3389" s="1">
        <v>9329</v>
      </c>
      <c r="I3389">
        <v>41898</v>
      </c>
      <c r="J3389" s="1">
        <v>111</v>
      </c>
      <c r="K3389" t="s">
        <v>25</v>
      </c>
      <c r="L3389" t="s">
        <v>14</v>
      </c>
      <c r="M3389" t="s">
        <v>15</v>
      </c>
      <c r="N3389" s="1">
        <f xml:space="preserve"> ROUND((1 - _xlfn.PERCENTRANK.INC(customers[days_since_last_purchase],customers[[#This Row],[days_since_last_purchase]]))*4 +1,0)</f>
        <v>2</v>
      </c>
      <c r="O3389" s="1">
        <f>ROUND(_xlfn.PERCENTRANK.INC(customers[total_orders],customers[[#This Row],[total_orders]])*4+1,0)</f>
        <v>2</v>
      </c>
      <c r="P3389" s="1">
        <f>ROUND(_xlfn.PERCENTRANK.INC(customers[total_spend_usd],customers[[#This Row],[total_spend_usd]])*4+1,0)</f>
        <v>2</v>
      </c>
      <c r="Q3389" s="1">
        <v>222</v>
      </c>
      <c r="R3389" s="1" t="str">
        <f>_xlfn.XLOOKUP(Q3389,RFM[RFM Score],RFM[Client Segmentation])</f>
        <v>Hibernating</v>
      </c>
    </row>
    <row r="3390" spans="1:18" x14ac:dyDescent="0.3">
      <c r="A3390" t="s">
        <v>3442</v>
      </c>
      <c r="B3390" t="s">
        <v>43</v>
      </c>
      <c r="C3390">
        <v>43</v>
      </c>
      <c r="D3390" t="s">
        <v>8068</v>
      </c>
      <c r="E3390" t="s">
        <v>8085</v>
      </c>
      <c r="F3390" t="s">
        <v>17</v>
      </c>
      <c r="G3390">
        <v>19</v>
      </c>
      <c r="H3390" s="1">
        <v>7052</v>
      </c>
      <c r="I3390">
        <v>115805</v>
      </c>
      <c r="J3390" s="1">
        <v>6</v>
      </c>
      <c r="K3390" t="s">
        <v>40</v>
      </c>
      <c r="L3390" t="s">
        <v>14</v>
      </c>
      <c r="M3390" t="s">
        <v>15</v>
      </c>
      <c r="N3390" s="1">
        <f xml:space="preserve"> ROUND((1 - _xlfn.PERCENTRANK.INC(customers[days_since_last_purchase],customers[[#This Row],[days_since_last_purchase]]))*4 +1,0)</f>
        <v>5</v>
      </c>
      <c r="O3390" s="1">
        <f>ROUND(_xlfn.PERCENTRANK.INC(customers[total_orders],customers[[#This Row],[total_orders]])*4+1,0)</f>
        <v>4</v>
      </c>
      <c r="P3390" s="1">
        <f>ROUND(_xlfn.PERCENTRANK.INC(customers[total_spend_usd],customers[[#This Row],[total_spend_usd]])*4+1,0)</f>
        <v>4</v>
      </c>
      <c r="Q3390" s="1">
        <v>544</v>
      </c>
      <c r="R3390" s="1" t="str">
        <f>_xlfn.XLOOKUP(Q3390,RFM[RFM Score],RFM[Client Segmentation])</f>
        <v>Champion</v>
      </c>
    </row>
    <row r="3391" spans="1:18" x14ac:dyDescent="0.3">
      <c r="A3391" t="s">
        <v>3443</v>
      </c>
      <c r="B3391" t="s">
        <v>51</v>
      </c>
      <c r="C3391">
        <v>53</v>
      </c>
      <c r="D3391" t="s">
        <v>8071</v>
      </c>
      <c r="E3391" t="s">
        <v>8085</v>
      </c>
      <c r="F3391" t="s">
        <v>17</v>
      </c>
      <c r="G3391">
        <v>1</v>
      </c>
      <c r="H3391" s="1">
        <v>6533</v>
      </c>
      <c r="I3391">
        <v>5826</v>
      </c>
      <c r="J3391" s="1">
        <v>1</v>
      </c>
      <c r="K3391" t="s">
        <v>28</v>
      </c>
      <c r="L3391" t="s">
        <v>19</v>
      </c>
      <c r="M3391" t="s">
        <v>15</v>
      </c>
      <c r="N3391" s="1">
        <f xml:space="preserve"> ROUND((1 - _xlfn.PERCENTRANK.INC(customers[days_since_last_purchase],customers[[#This Row],[days_since_last_purchase]]))*4 +1,0)</f>
        <v>5</v>
      </c>
      <c r="O3391" s="1">
        <f>ROUND(_xlfn.PERCENTRANK.INC(customers[total_orders],customers[[#This Row],[total_orders]])*4+1,0)</f>
        <v>1</v>
      </c>
      <c r="P3391" s="1">
        <f>ROUND(_xlfn.PERCENTRANK.INC(customers[total_spend_usd],customers[[#This Row],[total_spend_usd]])*4+1,0)</f>
        <v>1</v>
      </c>
      <c r="Q3391" s="1">
        <v>511</v>
      </c>
      <c r="R3391" s="1" t="str">
        <f>_xlfn.XLOOKUP(Q3391,RFM[RFM Score],RFM[Client Segmentation])</f>
        <v>New Customer</v>
      </c>
    </row>
    <row r="3392" spans="1:18" x14ac:dyDescent="0.3">
      <c r="A3392" t="s">
        <v>3444</v>
      </c>
      <c r="B3392" t="s">
        <v>68</v>
      </c>
      <c r="C3392">
        <v>35</v>
      </c>
      <c r="D3392" t="s">
        <v>8068</v>
      </c>
      <c r="E3392" t="s">
        <v>8087</v>
      </c>
      <c r="F3392" t="s">
        <v>12</v>
      </c>
      <c r="G3392">
        <v>8</v>
      </c>
      <c r="H3392" s="1">
        <v>3552</v>
      </c>
      <c r="I3392">
        <v>26313</v>
      </c>
      <c r="J3392" s="1">
        <v>2</v>
      </c>
      <c r="K3392" t="s">
        <v>40</v>
      </c>
      <c r="L3392" t="s">
        <v>14</v>
      </c>
      <c r="M3392" t="s">
        <v>23</v>
      </c>
      <c r="N3392" s="1">
        <f xml:space="preserve"> ROUND((1 - _xlfn.PERCENTRANK.INC(customers[days_since_last_purchase],customers[[#This Row],[days_since_last_purchase]]))*4 +1,0)</f>
        <v>5</v>
      </c>
      <c r="O3392" s="1">
        <f>ROUND(_xlfn.PERCENTRANK.INC(customers[total_orders],customers[[#This Row],[total_orders]])*4+1,0)</f>
        <v>2</v>
      </c>
      <c r="P3392" s="1">
        <f>ROUND(_xlfn.PERCENTRANK.INC(customers[total_spend_usd],customers[[#This Row],[total_spend_usd]])*4+1,0)</f>
        <v>2</v>
      </c>
      <c r="Q3392" s="1">
        <v>522</v>
      </c>
      <c r="R3392" s="1" t="str">
        <f>_xlfn.XLOOKUP(Q3392,RFM[RFM Score],RFM[Client Segmentation])</f>
        <v>Promising</v>
      </c>
    </row>
    <row r="3393" spans="1:18" x14ac:dyDescent="0.3">
      <c r="A3393" t="s">
        <v>3445</v>
      </c>
      <c r="B3393" t="s">
        <v>11</v>
      </c>
      <c r="C3393">
        <v>22</v>
      </c>
      <c r="D3393" t="s">
        <v>8069</v>
      </c>
      <c r="E3393" t="s">
        <v>8084</v>
      </c>
      <c r="F3393" t="s">
        <v>12</v>
      </c>
      <c r="G3393">
        <v>27</v>
      </c>
      <c r="H3393" s="1">
        <v>10385</v>
      </c>
      <c r="I3393">
        <v>243836</v>
      </c>
      <c r="J3393" s="1">
        <v>0</v>
      </c>
      <c r="K3393" t="s">
        <v>52</v>
      </c>
      <c r="L3393" t="s">
        <v>14</v>
      </c>
      <c r="M3393" t="s">
        <v>23</v>
      </c>
      <c r="N3393" s="1">
        <f xml:space="preserve"> ROUND((1 - _xlfn.PERCENTRANK.INC(customers[days_since_last_purchase],customers[[#This Row],[days_since_last_purchase]]))*4 +1,0)</f>
        <v>5</v>
      </c>
      <c r="O3393" s="1">
        <f>ROUND(_xlfn.PERCENTRANK.INC(customers[total_orders],customers[[#This Row],[total_orders]])*4+1,0)</f>
        <v>4</v>
      </c>
      <c r="P3393" s="1">
        <f>ROUND(_xlfn.PERCENTRANK.INC(customers[total_spend_usd],customers[[#This Row],[total_spend_usd]])*4+1,0)</f>
        <v>4</v>
      </c>
      <c r="Q3393" s="1">
        <v>544</v>
      </c>
      <c r="R3393" s="1" t="str">
        <f>_xlfn.XLOOKUP(Q3393,RFM[RFM Score],RFM[Client Segmentation])</f>
        <v>Champion</v>
      </c>
    </row>
    <row r="3394" spans="1:18" x14ac:dyDescent="0.3">
      <c r="A3394" t="s">
        <v>3446</v>
      </c>
      <c r="B3394" t="s">
        <v>96</v>
      </c>
      <c r="C3394">
        <v>39</v>
      </c>
      <c r="D3394" t="s">
        <v>8068</v>
      </c>
      <c r="E3394" t="s">
        <v>8086</v>
      </c>
      <c r="F3394" t="s">
        <v>17</v>
      </c>
      <c r="G3394">
        <v>27</v>
      </c>
      <c r="H3394" s="1">
        <v>772</v>
      </c>
      <c r="I3394">
        <v>189944</v>
      </c>
      <c r="J3394" s="1">
        <v>72</v>
      </c>
      <c r="K3394" t="s">
        <v>21</v>
      </c>
      <c r="L3394" t="s">
        <v>45</v>
      </c>
      <c r="M3394" t="s">
        <v>23</v>
      </c>
      <c r="N3394" s="1">
        <f xml:space="preserve"> ROUND((1 - _xlfn.PERCENTRANK.INC(customers[days_since_last_purchase],customers[[#This Row],[days_since_last_purchase]]))*4 +1,0)</f>
        <v>2</v>
      </c>
      <c r="O3394" s="1">
        <f>ROUND(_xlfn.PERCENTRANK.INC(customers[total_orders],customers[[#This Row],[total_orders]])*4+1,0)</f>
        <v>4</v>
      </c>
      <c r="P3394" s="1">
        <f>ROUND(_xlfn.PERCENTRANK.INC(customers[total_spend_usd],customers[[#This Row],[total_spend_usd]])*4+1,0)</f>
        <v>4</v>
      </c>
      <c r="Q3394" s="1">
        <v>244</v>
      </c>
      <c r="R3394" s="1" t="str">
        <f>_xlfn.XLOOKUP(Q3394,RFM[RFM Score],RFM[Client Segmentation])</f>
        <v>At Risk</v>
      </c>
    </row>
    <row r="3395" spans="1:18" x14ac:dyDescent="0.3">
      <c r="A3395" t="s">
        <v>3447</v>
      </c>
      <c r="B3395" t="s">
        <v>11</v>
      </c>
      <c r="C3395">
        <v>25</v>
      </c>
      <c r="D3395" t="s">
        <v>8070</v>
      </c>
      <c r="E3395" t="s">
        <v>8087</v>
      </c>
      <c r="F3395" t="s">
        <v>12</v>
      </c>
      <c r="G3395">
        <v>2</v>
      </c>
      <c r="H3395" s="1">
        <v>11636</v>
      </c>
      <c r="I3395">
        <v>19793</v>
      </c>
      <c r="J3395" s="1">
        <v>5</v>
      </c>
      <c r="K3395" t="s">
        <v>44</v>
      </c>
      <c r="L3395" t="s">
        <v>45</v>
      </c>
      <c r="M3395" t="s">
        <v>23</v>
      </c>
      <c r="N3395" s="1">
        <f xml:space="preserve"> ROUND((1 - _xlfn.PERCENTRANK.INC(customers[days_since_last_purchase],customers[[#This Row],[days_since_last_purchase]]))*4 +1,0)</f>
        <v>5</v>
      </c>
      <c r="O3395" s="1">
        <f>ROUND(_xlfn.PERCENTRANK.INC(customers[total_orders],customers[[#This Row],[total_orders]])*4+1,0)</f>
        <v>1</v>
      </c>
      <c r="P3395" s="1">
        <f>ROUND(_xlfn.PERCENTRANK.INC(customers[total_spend_usd],customers[[#This Row],[total_spend_usd]])*4+1,0)</f>
        <v>2</v>
      </c>
      <c r="Q3395" s="1">
        <v>512</v>
      </c>
      <c r="R3395" s="1" t="str">
        <f>_xlfn.XLOOKUP(Q3395,RFM[RFM Score],RFM[Client Segmentation])</f>
        <v>New Customer</v>
      </c>
    </row>
    <row r="3396" spans="1:18" x14ac:dyDescent="0.3">
      <c r="A3396" t="s">
        <v>3448</v>
      </c>
      <c r="B3396" t="s">
        <v>49</v>
      </c>
      <c r="C3396">
        <v>27</v>
      </c>
      <c r="D3396" t="s">
        <v>8070</v>
      </c>
      <c r="E3396" t="s">
        <v>8084</v>
      </c>
      <c r="F3396" t="s">
        <v>17</v>
      </c>
      <c r="G3396">
        <v>7</v>
      </c>
      <c r="H3396" s="1">
        <v>4017</v>
      </c>
      <c r="I3396">
        <v>28353</v>
      </c>
      <c r="J3396" s="1">
        <v>38</v>
      </c>
      <c r="K3396" t="s">
        <v>40</v>
      </c>
      <c r="L3396" t="s">
        <v>47</v>
      </c>
      <c r="M3396" t="s">
        <v>23</v>
      </c>
      <c r="N3396" s="1">
        <f xml:space="preserve"> ROUND((1 - _xlfn.PERCENTRANK.INC(customers[days_since_last_purchase],customers[[#This Row],[days_since_last_purchase]]))*4 +1,0)</f>
        <v>3</v>
      </c>
      <c r="O3396" s="1">
        <f>ROUND(_xlfn.PERCENTRANK.INC(customers[total_orders],customers[[#This Row],[total_orders]])*4+1,0)</f>
        <v>2</v>
      </c>
      <c r="P3396" s="1">
        <f>ROUND(_xlfn.PERCENTRANK.INC(customers[total_spend_usd],customers[[#This Row],[total_spend_usd]])*4+1,0)</f>
        <v>2</v>
      </c>
      <c r="Q3396" s="1">
        <v>322</v>
      </c>
      <c r="R3396" s="1" t="str">
        <f>_xlfn.XLOOKUP(Q3396,RFM[RFM Score],RFM[Client Segmentation])</f>
        <v>Hibernating</v>
      </c>
    </row>
    <row r="3397" spans="1:18" x14ac:dyDescent="0.3">
      <c r="A3397" t="s">
        <v>3449</v>
      </c>
      <c r="B3397" t="s">
        <v>11</v>
      </c>
      <c r="C3397">
        <v>18</v>
      </c>
      <c r="D3397" t="s">
        <v>8069</v>
      </c>
      <c r="E3397" t="s">
        <v>8084</v>
      </c>
      <c r="F3397" t="s">
        <v>17</v>
      </c>
      <c r="G3397">
        <v>58</v>
      </c>
      <c r="H3397" s="1">
        <v>17847</v>
      </c>
      <c r="I3397">
        <v>1024549</v>
      </c>
      <c r="J3397" s="1">
        <v>30</v>
      </c>
      <c r="K3397" t="s">
        <v>21</v>
      </c>
      <c r="L3397" t="s">
        <v>45</v>
      </c>
      <c r="M3397" t="s">
        <v>23</v>
      </c>
      <c r="N3397" s="1">
        <f xml:space="preserve"> ROUND((1 - _xlfn.PERCENTRANK.INC(customers[days_since_last_purchase],customers[[#This Row],[days_since_last_purchase]]))*4 +1,0)</f>
        <v>3</v>
      </c>
      <c r="O3397" s="1">
        <f>ROUND(_xlfn.PERCENTRANK.INC(customers[total_orders],customers[[#This Row],[total_orders]])*4+1,0)</f>
        <v>5</v>
      </c>
      <c r="P3397" s="1">
        <f>ROUND(_xlfn.PERCENTRANK.INC(customers[total_spend_usd],customers[[#This Row],[total_spend_usd]])*4+1,0)</f>
        <v>5</v>
      </c>
      <c r="Q3397" s="1">
        <v>355</v>
      </c>
      <c r="R3397" s="1" t="str">
        <f>_xlfn.XLOOKUP(Q3397,RFM[RFM Score],RFM[Client Segmentation])</f>
        <v>Loyal Customer</v>
      </c>
    </row>
    <row r="3398" spans="1:18" x14ac:dyDescent="0.3">
      <c r="A3398" t="s">
        <v>3450</v>
      </c>
      <c r="B3398" t="s">
        <v>64</v>
      </c>
      <c r="C3398">
        <v>18</v>
      </c>
      <c r="D3398" t="s">
        <v>8069</v>
      </c>
      <c r="E3398" t="s">
        <v>8084</v>
      </c>
      <c r="F3398" t="s">
        <v>12</v>
      </c>
      <c r="G3398">
        <v>8</v>
      </c>
      <c r="H3398" s="1">
        <v>6503</v>
      </c>
      <c r="I3398">
        <v>5112</v>
      </c>
      <c r="J3398" s="1">
        <v>132</v>
      </c>
      <c r="K3398" t="s">
        <v>124</v>
      </c>
      <c r="L3398" t="s">
        <v>22</v>
      </c>
      <c r="M3398" t="s">
        <v>23</v>
      </c>
      <c r="N3398" s="1">
        <f xml:space="preserve"> ROUND((1 - _xlfn.PERCENTRANK.INC(customers[days_since_last_purchase],customers[[#This Row],[days_since_last_purchase]]))*4 +1,0)</f>
        <v>1</v>
      </c>
      <c r="O3398" s="1">
        <f>ROUND(_xlfn.PERCENTRANK.INC(customers[total_orders],customers[[#This Row],[total_orders]])*4+1,0)</f>
        <v>2</v>
      </c>
      <c r="P3398" s="1">
        <f>ROUND(_xlfn.PERCENTRANK.INC(customers[total_spend_usd],customers[[#This Row],[total_spend_usd]])*4+1,0)</f>
        <v>1</v>
      </c>
      <c r="Q3398" s="1">
        <v>121</v>
      </c>
      <c r="R3398" s="1" t="str">
        <f>_xlfn.XLOOKUP(Q3398,RFM[RFM Score],RFM[Client Segmentation])</f>
        <v>Lost</v>
      </c>
    </row>
    <row r="3399" spans="1:18" x14ac:dyDescent="0.3">
      <c r="A3399" t="s">
        <v>3451</v>
      </c>
      <c r="B3399" t="s">
        <v>166</v>
      </c>
      <c r="C3399">
        <v>18</v>
      </c>
      <c r="D3399" t="s">
        <v>8069</v>
      </c>
      <c r="E3399" t="s">
        <v>8087</v>
      </c>
      <c r="F3399" t="s">
        <v>12</v>
      </c>
      <c r="G3399">
        <v>7</v>
      </c>
      <c r="H3399" s="1">
        <v>357</v>
      </c>
      <c r="I3399">
        <v>21983</v>
      </c>
      <c r="J3399" s="1">
        <v>58</v>
      </c>
      <c r="K3399" t="s">
        <v>25</v>
      </c>
      <c r="L3399" t="s">
        <v>45</v>
      </c>
      <c r="M3399" t="s">
        <v>15</v>
      </c>
      <c r="N3399" s="1">
        <f xml:space="preserve"> ROUND((1 - _xlfn.PERCENTRANK.INC(customers[days_since_last_purchase],customers[[#This Row],[days_since_last_purchase]]))*4 +1,0)</f>
        <v>3</v>
      </c>
      <c r="O3399" s="1">
        <f>ROUND(_xlfn.PERCENTRANK.INC(customers[total_orders],customers[[#This Row],[total_orders]])*4+1,0)</f>
        <v>2</v>
      </c>
      <c r="P3399" s="1">
        <f>ROUND(_xlfn.PERCENTRANK.INC(customers[total_spend_usd],customers[[#This Row],[total_spend_usd]])*4+1,0)</f>
        <v>2</v>
      </c>
      <c r="Q3399" s="1">
        <v>322</v>
      </c>
      <c r="R3399" s="1" t="str">
        <f>_xlfn.XLOOKUP(Q3399,RFM[RFM Score],RFM[Client Segmentation])</f>
        <v>Hibernating</v>
      </c>
    </row>
    <row r="3400" spans="1:18" x14ac:dyDescent="0.3">
      <c r="A3400" t="s">
        <v>3452</v>
      </c>
      <c r="B3400" t="s">
        <v>11</v>
      </c>
      <c r="C3400">
        <v>44</v>
      </c>
      <c r="D3400" t="s">
        <v>8068</v>
      </c>
      <c r="E3400" t="s">
        <v>8084</v>
      </c>
      <c r="F3400" t="s">
        <v>12</v>
      </c>
      <c r="G3400">
        <v>9</v>
      </c>
      <c r="H3400" s="1">
        <v>3745</v>
      </c>
      <c r="I3400">
        <v>37205</v>
      </c>
      <c r="J3400" s="1">
        <v>59</v>
      </c>
      <c r="K3400" t="s">
        <v>124</v>
      </c>
      <c r="L3400" t="s">
        <v>19</v>
      </c>
      <c r="M3400" t="s">
        <v>15</v>
      </c>
      <c r="N3400" s="1">
        <f xml:space="preserve"> ROUND((1 - _xlfn.PERCENTRANK.INC(customers[days_since_last_purchase],customers[[#This Row],[days_since_last_purchase]]))*4 +1,0)</f>
        <v>3</v>
      </c>
      <c r="O3400" s="1">
        <f>ROUND(_xlfn.PERCENTRANK.INC(customers[total_orders],customers[[#This Row],[total_orders]])*4+1,0)</f>
        <v>2</v>
      </c>
      <c r="P3400" s="1">
        <f>ROUND(_xlfn.PERCENTRANK.INC(customers[total_spend_usd],customers[[#This Row],[total_spend_usd]])*4+1,0)</f>
        <v>2</v>
      </c>
      <c r="Q3400" s="1">
        <v>322</v>
      </c>
      <c r="R3400" s="1" t="str">
        <f>_xlfn.XLOOKUP(Q3400,RFM[RFM Score],RFM[Client Segmentation])</f>
        <v>Hibernating</v>
      </c>
    </row>
    <row r="3401" spans="1:18" x14ac:dyDescent="0.3">
      <c r="A3401" t="s">
        <v>3453</v>
      </c>
      <c r="B3401" t="s">
        <v>49</v>
      </c>
      <c r="C3401">
        <v>18</v>
      </c>
      <c r="D3401" t="s">
        <v>8069</v>
      </c>
      <c r="E3401" t="s">
        <v>8087</v>
      </c>
      <c r="F3401" t="s">
        <v>12</v>
      </c>
      <c r="G3401">
        <v>8</v>
      </c>
      <c r="H3401" s="1">
        <v>10615</v>
      </c>
      <c r="I3401">
        <v>96762</v>
      </c>
      <c r="J3401" s="1">
        <v>0</v>
      </c>
      <c r="K3401" t="s">
        <v>28</v>
      </c>
      <c r="L3401" t="s">
        <v>34</v>
      </c>
      <c r="M3401" t="s">
        <v>23</v>
      </c>
      <c r="N3401" s="1">
        <f xml:space="preserve"> ROUND((1 - _xlfn.PERCENTRANK.INC(customers[days_since_last_purchase],customers[[#This Row],[days_since_last_purchase]]))*4 +1,0)</f>
        <v>5</v>
      </c>
      <c r="O3401" s="1">
        <f>ROUND(_xlfn.PERCENTRANK.INC(customers[total_orders],customers[[#This Row],[total_orders]])*4+1,0)</f>
        <v>2</v>
      </c>
      <c r="P3401" s="1">
        <f>ROUND(_xlfn.PERCENTRANK.INC(customers[total_spend_usd],customers[[#This Row],[total_spend_usd]])*4+1,0)</f>
        <v>3</v>
      </c>
      <c r="Q3401" s="1">
        <v>523</v>
      </c>
      <c r="R3401" s="1" t="str">
        <f>_xlfn.XLOOKUP(Q3401,RFM[RFM Score],RFM[Client Segmentation])</f>
        <v>Promising</v>
      </c>
    </row>
    <row r="3402" spans="1:18" x14ac:dyDescent="0.3">
      <c r="A3402" t="s">
        <v>3454</v>
      </c>
      <c r="B3402" t="s">
        <v>43</v>
      </c>
      <c r="C3402">
        <v>21</v>
      </c>
      <c r="D3402" t="s">
        <v>8069</v>
      </c>
      <c r="E3402" t="s">
        <v>8084</v>
      </c>
      <c r="F3402" t="s">
        <v>17</v>
      </c>
      <c r="G3402">
        <v>4</v>
      </c>
      <c r="H3402" s="1">
        <v>5221</v>
      </c>
      <c r="I3402">
        <v>18047</v>
      </c>
      <c r="J3402" s="1">
        <v>84</v>
      </c>
      <c r="K3402" t="s">
        <v>28</v>
      </c>
      <c r="L3402" t="s">
        <v>45</v>
      </c>
      <c r="M3402" t="s">
        <v>15</v>
      </c>
      <c r="N3402" s="1">
        <f xml:space="preserve"> ROUND((1 - _xlfn.PERCENTRANK.INC(customers[days_since_last_purchase],customers[[#This Row],[days_since_last_purchase]]))*4 +1,0)</f>
        <v>2</v>
      </c>
      <c r="O3402" s="1">
        <f>ROUND(_xlfn.PERCENTRANK.INC(customers[total_orders],customers[[#This Row],[total_orders]])*4+1,0)</f>
        <v>2</v>
      </c>
      <c r="P3402" s="1">
        <f>ROUND(_xlfn.PERCENTRANK.INC(customers[total_spend_usd],customers[[#This Row],[total_spend_usd]])*4+1,0)</f>
        <v>2</v>
      </c>
      <c r="Q3402" s="1">
        <v>222</v>
      </c>
      <c r="R3402" s="1" t="str">
        <f>_xlfn.XLOOKUP(Q3402,RFM[RFM Score],RFM[Client Segmentation])</f>
        <v>Hibernating</v>
      </c>
    </row>
    <row r="3403" spans="1:18" x14ac:dyDescent="0.3">
      <c r="A3403" t="s">
        <v>3455</v>
      </c>
      <c r="B3403" t="s">
        <v>68</v>
      </c>
      <c r="C3403">
        <v>38</v>
      </c>
      <c r="D3403" t="s">
        <v>8068</v>
      </c>
      <c r="E3403" t="s">
        <v>8084</v>
      </c>
      <c r="F3403" t="s">
        <v>12</v>
      </c>
      <c r="G3403">
        <v>20</v>
      </c>
      <c r="H3403" s="1">
        <v>19669</v>
      </c>
      <c r="I3403">
        <v>370544</v>
      </c>
      <c r="J3403" s="1">
        <v>10</v>
      </c>
      <c r="K3403" t="s">
        <v>21</v>
      </c>
      <c r="L3403" t="s">
        <v>22</v>
      </c>
      <c r="M3403" t="s">
        <v>15</v>
      </c>
      <c r="N3403" s="1">
        <f xml:space="preserve"> ROUND((1 - _xlfn.PERCENTRANK.INC(customers[days_since_last_purchase],customers[[#This Row],[days_since_last_purchase]]))*4 +1,0)</f>
        <v>4</v>
      </c>
      <c r="O3403" s="1">
        <f>ROUND(_xlfn.PERCENTRANK.INC(customers[total_orders],customers[[#This Row],[total_orders]])*4+1,0)</f>
        <v>4</v>
      </c>
      <c r="P3403" s="1">
        <f>ROUND(_xlfn.PERCENTRANK.INC(customers[total_spend_usd],customers[[#This Row],[total_spend_usd]])*4+1,0)</f>
        <v>5</v>
      </c>
      <c r="Q3403" s="1">
        <v>445</v>
      </c>
      <c r="R3403" s="1" t="str">
        <f>_xlfn.XLOOKUP(Q3403,RFM[RFM Score],RFM[Client Segmentation])</f>
        <v>Champion</v>
      </c>
    </row>
    <row r="3404" spans="1:18" x14ac:dyDescent="0.3">
      <c r="A3404" t="s">
        <v>3456</v>
      </c>
      <c r="B3404" t="s">
        <v>173</v>
      </c>
      <c r="C3404">
        <v>25</v>
      </c>
      <c r="D3404" t="s">
        <v>8070</v>
      </c>
      <c r="E3404" t="s">
        <v>8085</v>
      </c>
      <c r="F3404" t="s">
        <v>17</v>
      </c>
      <c r="G3404">
        <v>11</v>
      </c>
      <c r="H3404" s="1">
        <v>13145</v>
      </c>
      <c r="I3404">
        <v>152721</v>
      </c>
      <c r="J3404" s="1">
        <v>65</v>
      </c>
      <c r="K3404" t="s">
        <v>28</v>
      </c>
      <c r="L3404" t="s">
        <v>14</v>
      </c>
      <c r="M3404" t="s">
        <v>15</v>
      </c>
      <c r="N3404" s="1">
        <f xml:space="preserve"> ROUND((1 - _xlfn.PERCENTRANK.INC(customers[days_since_last_purchase],customers[[#This Row],[days_since_last_purchase]]))*4 +1,0)</f>
        <v>2</v>
      </c>
      <c r="O3404" s="1">
        <f>ROUND(_xlfn.PERCENTRANK.INC(customers[total_orders],customers[[#This Row],[total_orders]])*4+1,0)</f>
        <v>3</v>
      </c>
      <c r="P3404" s="1">
        <f>ROUND(_xlfn.PERCENTRANK.INC(customers[total_spend_usd],customers[[#This Row],[total_spend_usd]])*4+1,0)</f>
        <v>4</v>
      </c>
      <c r="Q3404" s="1">
        <v>234</v>
      </c>
      <c r="R3404" s="1" t="str">
        <f>_xlfn.XLOOKUP(Q3404,RFM[RFM Score],RFM[Client Segmentation])</f>
        <v>At Risk</v>
      </c>
    </row>
    <row r="3405" spans="1:18" x14ac:dyDescent="0.3">
      <c r="A3405" t="s">
        <v>3457</v>
      </c>
      <c r="B3405" t="s">
        <v>11</v>
      </c>
      <c r="C3405">
        <v>35</v>
      </c>
      <c r="D3405" t="s">
        <v>8068</v>
      </c>
      <c r="E3405" t="s">
        <v>8084</v>
      </c>
      <c r="F3405" t="s">
        <v>12</v>
      </c>
      <c r="G3405">
        <v>12</v>
      </c>
      <c r="H3405" s="1">
        <v>4491</v>
      </c>
      <c r="I3405">
        <v>55464</v>
      </c>
      <c r="J3405" s="1">
        <v>2</v>
      </c>
      <c r="K3405" t="s">
        <v>25</v>
      </c>
      <c r="L3405" t="s">
        <v>47</v>
      </c>
      <c r="M3405" t="s">
        <v>23</v>
      </c>
      <c r="N3405" s="1">
        <f xml:space="preserve"> ROUND((1 - _xlfn.PERCENTRANK.INC(customers[days_since_last_purchase],customers[[#This Row],[days_since_last_purchase]]))*4 +1,0)</f>
        <v>5</v>
      </c>
      <c r="O3405" s="1">
        <f>ROUND(_xlfn.PERCENTRANK.INC(customers[total_orders],customers[[#This Row],[total_orders]])*4+1,0)</f>
        <v>3</v>
      </c>
      <c r="P3405" s="1">
        <f>ROUND(_xlfn.PERCENTRANK.INC(customers[total_spend_usd],customers[[#This Row],[total_spend_usd]])*4+1,0)</f>
        <v>3</v>
      </c>
      <c r="Q3405" s="1">
        <v>533</v>
      </c>
      <c r="R3405" s="1" t="str">
        <f>_xlfn.XLOOKUP(Q3405,RFM[RFM Score],RFM[Client Segmentation])</f>
        <v>Potential Loyalist</v>
      </c>
    </row>
    <row r="3406" spans="1:18" x14ac:dyDescent="0.3">
      <c r="A3406" t="s">
        <v>3458</v>
      </c>
      <c r="B3406" t="s">
        <v>51</v>
      </c>
      <c r="C3406">
        <v>50</v>
      </c>
      <c r="D3406" t="s">
        <v>8071</v>
      </c>
      <c r="E3406" t="s">
        <v>8084</v>
      </c>
      <c r="F3406" t="s">
        <v>17</v>
      </c>
      <c r="G3406">
        <v>2</v>
      </c>
      <c r="H3406" s="1">
        <v>15245</v>
      </c>
      <c r="I3406">
        <v>33521</v>
      </c>
      <c r="J3406" s="1">
        <v>34</v>
      </c>
      <c r="K3406" t="s">
        <v>13</v>
      </c>
      <c r="L3406" t="s">
        <v>14</v>
      </c>
      <c r="M3406" t="s">
        <v>23</v>
      </c>
      <c r="N3406" s="1">
        <f xml:space="preserve"> ROUND((1 - _xlfn.PERCENTRANK.INC(customers[days_since_last_purchase],customers[[#This Row],[days_since_last_purchase]]))*4 +1,0)</f>
        <v>3</v>
      </c>
      <c r="O3406" s="1">
        <f>ROUND(_xlfn.PERCENTRANK.INC(customers[total_orders],customers[[#This Row],[total_orders]])*4+1,0)</f>
        <v>1</v>
      </c>
      <c r="P3406" s="1">
        <f>ROUND(_xlfn.PERCENTRANK.INC(customers[total_spend_usd],customers[[#This Row],[total_spend_usd]])*4+1,0)</f>
        <v>2</v>
      </c>
      <c r="Q3406" s="1">
        <v>312</v>
      </c>
      <c r="R3406" s="1" t="str">
        <f>_xlfn.XLOOKUP(Q3406,RFM[RFM Score],RFM[Client Segmentation])</f>
        <v>About To Sleep</v>
      </c>
    </row>
    <row r="3407" spans="1:18" x14ac:dyDescent="0.3">
      <c r="A3407" t="s">
        <v>3459</v>
      </c>
      <c r="B3407" t="s">
        <v>11</v>
      </c>
      <c r="C3407">
        <v>18</v>
      </c>
      <c r="D3407" t="s">
        <v>8069</v>
      </c>
      <c r="E3407" t="s">
        <v>8084</v>
      </c>
      <c r="F3407" t="s">
        <v>12</v>
      </c>
      <c r="G3407">
        <v>27</v>
      </c>
      <c r="H3407" s="1">
        <v>19681</v>
      </c>
      <c r="I3407">
        <v>559225</v>
      </c>
      <c r="J3407" s="1">
        <v>0</v>
      </c>
      <c r="K3407" t="s">
        <v>21</v>
      </c>
      <c r="L3407" t="s">
        <v>14</v>
      </c>
      <c r="M3407" t="s">
        <v>23</v>
      </c>
      <c r="N3407" s="1">
        <f xml:space="preserve"> ROUND((1 - _xlfn.PERCENTRANK.INC(customers[days_since_last_purchase],customers[[#This Row],[days_since_last_purchase]]))*4 +1,0)</f>
        <v>5</v>
      </c>
      <c r="O3407" s="1">
        <f>ROUND(_xlfn.PERCENTRANK.INC(customers[total_orders],customers[[#This Row],[total_orders]])*4+1,0)</f>
        <v>4</v>
      </c>
      <c r="P3407" s="1">
        <f>ROUND(_xlfn.PERCENTRANK.INC(customers[total_spend_usd],customers[[#This Row],[total_spend_usd]])*4+1,0)</f>
        <v>5</v>
      </c>
      <c r="Q3407" s="1">
        <v>545</v>
      </c>
      <c r="R3407" s="1" t="str">
        <f>_xlfn.XLOOKUP(Q3407,RFM[RFM Score],RFM[Client Segmentation])</f>
        <v>Champion</v>
      </c>
    </row>
    <row r="3408" spans="1:18" x14ac:dyDescent="0.3">
      <c r="A3408" t="s">
        <v>3460</v>
      </c>
      <c r="B3408" t="s">
        <v>11</v>
      </c>
      <c r="C3408">
        <v>30</v>
      </c>
      <c r="D3408" t="s">
        <v>8070</v>
      </c>
      <c r="E3408" t="s">
        <v>8085</v>
      </c>
      <c r="F3408" t="s">
        <v>17</v>
      </c>
      <c r="G3408">
        <v>16</v>
      </c>
      <c r="H3408" s="1">
        <v>11365</v>
      </c>
      <c r="I3408">
        <v>202465</v>
      </c>
      <c r="J3408" s="1">
        <v>291</v>
      </c>
      <c r="K3408" t="s">
        <v>44</v>
      </c>
      <c r="L3408" t="s">
        <v>34</v>
      </c>
      <c r="M3408" t="s">
        <v>23</v>
      </c>
      <c r="N3408" s="1">
        <f xml:space="preserve"> ROUND((1 - _xlfn.PERCENTRANK.INC(customers[days_since_last_purchase],customers[[#This Row],[days_since_last_purchase]]))*4 +1,0)</f>
        <v>1</v>
      </c>
      <c r="O3408" s="1">
        <f>ROUND(_xlfn.PERCENTRANK.INC(customers[total_orders],customers[[#This Row],[total_orders]])*4+1,0)</f>
        <v>3</v>
      </c>
      <c r="P3408" s="1">
        <f>ROUND(_xlfn.PERCENTRANK.INC(customers[total_spend_usd],customers[[#This Row],[total_spend_usd]])*4+1,0)</f>
        <v>4</v>
      </c>
      <c r="Q3408" s="1">
        <v>134</v>
      </c>
      <c r="R3408" s="1" t="str">
        <f>_xlfn.XLOOKUP(Q3408,RFM[RFM Score],RFM[Client Segmentation])</f>
        <v>At Risk</v>
      </c>
    </row>
    <row r="3409" spans="1:18" x14ac:dyDescent="0.3">
      <c r="A3409" t="s">
        <v>3461</v>
      </c>
      <c r="B3409" t="s">
        <v>96</v>
      </c>
      <c r="C3409">
        <v>42</v>
      </c>
      <c r="D3409" t="s">
        <v>8068</v>
      </c>
      <c r="E3409" t="s">
        <v>8086</v>
      </c>
      <c r="F3409" t="s">
        <v>12</v>
      </c>
      <c r="G3409">
        <v>1</v>
      </c>
      <c r="H3409" s="1">
        <v>6555</v>
      </c>
      <c r="I3409">
        <v>6714</v>
      </c>
      <c r="J3409" s="1">
        <v>29</v>
      </c>
      <c r="K3409" t="s">
        <v>28</v>
      </c>
      <c r="L3409" t="s">
        <v>19</v>
      </c>
      <c r="M3409" t="s">
        <v>23</v>
      </c>
      <c r="N3409" s="1">
        <f xml:space="preserve"> ROUND((1 - _xlfn.PERCENTRANK.INC(customers[days_since_last_purchase],customers[[#This Row],[days_since_last_purchase]]))*4 +1,0)</f>
        <v>3</v>
      </c>
      <c r="O3409" s="1">
        <f>ROUND(_xlfn.PERCENTRANK.INC(customers[total_orders],customers[[#This Row],[total_orders]])*4+1,0)</f>
        <v>1</v>
      </c>
      <c r="P3409" s="1">
        <f>ROUND(_xlfn.PERCENTRANK.INC(customers[total_spend_usd],customers[[#This Row],[total_spend_usd]])*4+1,0)</f>
        <v>1</v>
      </c>
      <c r="Q3409" s="1">
        <v>311</v>
      </c>
      <c r="R3409" s="1" t="str">
        <f>_xlfn.XLOOKUP(Q3409,RFM[RFM Score],RFM[Client Segmentation])</f>
        <v>New Customer</v>
      </c>
    </row>
    <row r="3410" spans="1:18" x14ac:dyDescent="0.3">
      <c r="A3410" t="s">
        <v>3462</v>
      </c>
      <c r="B3410" t="s">
        <v>166</v>
      </c>
      <c r="C3410">
        <v>42</v>
      </c>
      <c r="D3410" t="s">
        <v>8068</v>
      </c>
      <c r="E3410" t="s">
        <v>8084</v>
      </c>
      <c r="F3410" t="s">
        <v>12</v>
      </c>
      <c r="G3410">
        <v>3</v>
      </c>
      <c r="H3410" s="1">
        <v>4093</v>
      </c>
      <c r="I3410">
        <v>13905</v>
      </c>
      <c r="J3410" s="1">
        <v>0</v>
      </c>
      <c r="K3410" t="s">
        <v>37</v>
      </c>
      <c r="L3410" t="s">
        <v>19</v>
      </c>
      <c r="M3410" t="s">
        <v>23</v>
      </c>
      <c r="N3410" s="1">
        <f xml:space="preserve"> ROUND((1 - _xlfn.PERCENTRANK.INC(customers[days_since_last_purchase],customers[[#This Row],[days_since_last_purchase]]))*4 +1,0)</f>
        <v>5</v>
      </c>
      <c r="O3410" s="1">
        <f>ROUND(_xlfn.PERCENTRANK.INC(customers[total_orders],customers[[#This Row],[total_orders]])*4+1,0)</f>
        <v>1</v>
      </c>
      <c r="P3410" s="1">
        <f>ROUND(_xlfn.PERCENTRANK.INC(customers[total_spend_usd],customers[[#This Row],[total_spend_usd]])*4+1,0)</f>
        <v>2</v>
      </c>
      <c r="Q3410" s="1">
        <v>512</v>
      </c>
      <c r="R3410" s="1" t="str">
        <f>_xlfn.XLOOKUP(Q3410,RFM[RFM Score],RFM[Client Segmentation])</f>
        <v>New Customer</v>
      </c>
    </row>
    <row r="3411" spans="1:18" x14ac:dyDescent="0.3">
      <c r="A3411" t="s">
        <v>3463</v>
      </c>
      <c r="B3411" t="s">
        <v>43</v>
      </c>
      <c r="C3411">
        <v>28</v>
      </c>
      <c r="D3411" t="s">
        <v>8070</v>
      </c>
      <c r="E3411" t="s">
        <v>8084</v>
      </c>
      <c r="F3411" t="s">
        <v>12</v>
      </c>
      <c r="G3411">
        <v>37</v>
      </c>
      <c r="H3411" s="1">
        <v>3469</v>
      </c>
      <c r="I3411">
        <v>125564</v>
      </c>
      <c r="J3411" s="1">
        <v>21</v>
      </c>
      <c r="K3411" t="s">
        <v>21</v>
      </c>
      <c r="L3411" t="s">
        <v>19</v>
      </c>
      <c r="M3411" t="s">
        <v>15</v>
      </c>
      <c r="N3411" s="1">
        <f xml:space="preserve"> ROUND((1 - _xlfn.PERCENTRANK.INC(customers[days_since_last_purchase],customers[[#This Row],[days_since_last_purchase]]))*4 +1,0)</f>
        <v>4</v>
      </c>
      <c r="O3411" s="1">
        <f>ROUND(_xlfn.PERCENTRANK.INC(customers[total_orders],customers[[#This Row],[total_orders]])*4+1,0)</f>
        <v>5</v>
      </c>
      <c r="P3411" s="1">
        <f>ROUND(_xlfn.PERCENTRANK.INC(customers[total_spend_usd],customers[[#This Row],[total_spend_usd]])*4+1,0)</f>
        <v>4</v>
      </c>
      <c r="Q3411" s="1">
        <v>454</v>
      </c>
      <c r="R3411" s="1" t="str">
        <f>_xlfn.XLOOKUP(Q3411,RFM[RFM Score],RFM[Client Segmentation])</f>
        <v>Champion</v>
      </c>
    </row>
    <row r="3412" spans="1:18" x14ac:dyDescent="0.3">
      <c r="A3412" t="s">
        <v>3464</v>
      </c>
      <c r="B3412" t="s">
        <v>33</v>
      </c>
      <c r="C3412">
        <v>31</v>
      </c>
      <c r="D3412" t="s">
        <v>8070</v>
      </c>
      <c r="E3412" t="s">
        <v>8086</v>
      </c>
      <c r="F3412" t="s">
        <v>17</v>
      </c>
      <c r="G3412">
        <v>4</v>
      </c>
      <c r="H3412" s="1">
        <v>33846</v>
      </c>
      <c r="I3412">
        <v>118379</v>
      </c>
      <c r="J3412" s="1">
        <v>52</v>
      </c>
      <c r="K3412" t="s">
        <v>74</v>
      </c>
      <c r="L3412" t="s">
        <v>14</v>
      </c>
      <c r="M3412" t="s">
        <v>15</v>
      </c>
      <c r="N3412" s="1">
        <f xml:space="preserve"> ROUND((1 - _xlfn.PERCENTRANK.INC(customers[days_since_last_purchase],customers[[#This Row],[days_since_last_purchase]]))*4 +1,0)</f>
        <v>3</v>
      </c>
      <c r="O3412" s="1">
        <f>ROUND(_xlfn.PERCENTRANK.INC(customers[total_orders],customers[[#This Row],[total_orders]])*4+1,0)</f>
        <v>2</v>
      </c>
      <c r="P3412" s="1">
        <f>ROUND(_xlfn.PERCENTRANK.INC(customers[total_spend_usd],customers[[#This Row],[total_spend_usd]])*4+1,0)</f>
        <v>4</v>
      </c>
      <c r="Q3412" s="1">
        <v>324</v>
      </c>
      <c r="R3412" s="1" t="str">
        <f>_xlfn.XLOOKUP(Q3412,RFM[RFM Score],RFM[Client Segmentation])</f>
        <v>Need Attention</v>
      </c>
    </row>
    <row r="3413" spans="1:18" x14ac:dyDescent="0.3">
      <c r="A3413" t="s">
        <v>3465</v>
      </c>
      <c r="B3413" t="s">
        <v>88</v>
      </c>
      <c r="C3413">
        <v>31</v>
      </c>
      <c r="D3413" t="s">
        <v>8070</v>
      </c>
      <c r="E3413" t="s">
        <v>8084</v>
      </c>
      <c r="F3413" t="s">
        <v>17</v>
      </c>
      <c r="G3413">
        <v>9</v>
      </c>
      <c r="H3413" s="1">
        <v>2594</v>
      </c>
      <c r="I3413">
        <v>22672</v>
      </c>
      <c r="J3413" s="1">
        <v>46</v>
      </c>
      <c r="K3413" t="s">
        <v>25</v>
      </c>
      <c r="L3413" t="s">
        <v>19</v>
      </c>
      <c r="M3413" t="s">
        <v>15</v>
      </c>
      <c r="N3413" s="1">
        <f xml:space="preserve"> ROUND((1 - _xlfn.PERCENTRANK.INC(customers[days_since_last_purchase],customers[[#This Row],[days_since_last_purchase]]))*4 +1,0)</f>
        <v>3</v>
      </c>
      <c r="O3413" s="1">
        <f>ROUND(_xlfn.PERCENTRANK.INC(customers[total_orders],customers[[#This Row],[total_orders]])*4+1,0)</f>
        <v>2</v>
      </c>
      <c r="P3413" s="1">
        <f>ROUND(_xlfn.PERCENTRANK.INC(customers[total_spend_usd],customers[[#This Row],[total_spend_usd]])*4+1,0)</f>
        <v>2</v>
      </c>
      <c r="Q3413" s="1">
        <v>322</v>
      </c>
      <c r="R3413" s="1" t="str">
        <f>_xlfn.XLOOKUP(Q3413,RFM[RFM Score],RFM[Client Segmentation])</f>
        <v>Hibernating</v>
      </c>
    </row>
    <row r="3414" spans="1:18" x14ac:dyDescent="0.3">
      <c r="A3414" t="s">
        <v>3466</v>
      </c>
      <c r="B3414" t="s">
        <v>104</v>
      </c>
      <c r="C3414">
        <v>51</v>
      </c>
      <c r="D3414" t="s">
        <v>8071</v>
      </c>
      <c r="E3414" t="s">
        <v>8085</v>
      </c>
      <c r="F3414" t="s">
        <v>12</v>
      </c>
      <c r="G3414">
        <v>16</v>
      </c>
      <c r="H3414" s="1">
        <v>23568</v>
      </c>
      <c r="I3414">
        <v>420162</v>
      </c>
      <c r="J3414" s="1">
        <v>33</v>
      </c>
      <c r="K3414" t="s">
        <v>40</v>
      </c>
      <c r="L3414" t="s">
        <v>14</v>
      </c>
      <c r="M3414" t="s">
        <v>23</v>
      </c>
      <c r="N3414" s="1">
        <f xml:space="preserve"> ROUND((1 - _xlfn.PERCENTRANK.INC(customers[days_since_last_purchase],customers[[#This Row],[days_since_last_purchase]]))*4 +1,0)</f>
        <v>3</v>
      </c>
      <c r="O3414" s="1">
        <f>ROUND(_xlfn.PERCENTRANK.INC(customers[total_orders],customers[[#This Row],[total_orders]])*4+1,0)</f>
        <v>3</v>
      </c>
      <c r="P3414" s="1">
        <f>ROUND(_xlfn.PERCENTRANK.INC(customers[total_spend_usd],customers[[#This Row],[total_spend_usd]])*4+1,0)</f>
        <v>5</v>
      </c>
      <c r="Q3414" s="1">
        <v>335</v>
      </c>
      <c r="R3414" s="1" t="str">
        <f>_xlfn.XLOOKUP(Q3414,RFM[RFM Score],RFM[Client Segmentation])</f>
        <v>Loyal Customer</v>
      </c>
    </row>
    <row r="3415" spans="1:18" x14ac:dyDescent="0.3">
      <c r="A3415" t="s">
        <v>3467</v>
      </c>
      <c r="B3415" t="s">
        <v>173</v>
      </c>
      <c r="C3415">
        <v>37</v>
      </c>
      <c r="D3415" t="s">
        <v>8068</v>
      </c>
      <c r="E3415" t="s">
        <v>8084</v>
      </c>
      <c r="F3415" t="s">
        <v>12</v>
      </c>
      <c r="G3415">
        <v>1</v>
      </c>
      <c r="H3415" s="1">
        <v>12395</v>
      </c>
      <c r="I3415">
        <v>12916</v>
      </c>
      <c r="J3415" s="1">
        <v>29</v>
      </c>
      <c r="K3415" t="s">
        <v>52</v>
      </c>
      <c r="L3415" t="s">
        <v>34</v>
      </c>
      <c r="M3415" t="s">
        <v>23</v>
      </c>
      <c r="N3415" s="1">
        <f xml:space="preserve"> ROUND((1 - _xlfn.PERCENTRANK.INC(customers[days_since_last_purchase],customers[[#This Row],[days_since_last_purchase]]))*4 +1,0)</f>
        <v>3</v>
      </c>
      <c r="O3415" s="1">
        <f>ROUND(_xlfn.PERCENTRANK.INC(customers[total_orders],customers[[#This Row],[total_orders]])*4+1,0)</f>
        <v>1</v>
      </c>
      <c r="P3415" s="1">
        <f>ROUND(_xlfn.PERCENTRANK.INC(customers[total_spend_usd],customers[[#This Row],[total_spend_usd]])*4+1,0)</f>
        <v>2</v>
      </c>
      <c r="Q3415" s="1">
        <v>312</v>
      </c>
      <c r="R3415" s="1" t="str">
        <f>_xlfn.XLOOKUP(Q3415,RFM[RFM Score],RFM[Client Segmentation])</f>
        <v>About To Sleep</v>
      </c>
    </row>
    <row r="3416" spans="1:18" x14ac:dyDescent="0.3">
      <c r="A3416" t="s">
        <v>3468</v>
      </c>
      <c r="B3416" t="s">
        <v>61</v>
      </c>
      <c r="C3416">
        <v>50</v>
      </c>
      <c r="D3416" t="s">
        <v>8071</v>
      </c>
      <c r="E3416" t="s">
        <v>8084</v>
      </c>
      <c r="F3416" t="s">
        <v>12</v>
      </c>
      <c r="G3416">
        <v>12</v>
      </c>
      <c r="H3416" s="1">
        <v>10453</v>
      </c>
      <c r="I3416">
        <v>13149</v>
      </c>
      <c r="J3416" s="1">
        <v>111</v>
      </c>
      <c r="K3416" t="s">
        <v>28</v>
      </c>
      <c r="L3416" t="s">
        <v>34</v>
      </c>
      <c r="M3416" t="s">
        <v>23</v>
      </c>
      <c r="N3416" s="1">
        <f xml:space="preserve"> ROUND((1 - _xlfn.PERCENTRANK.INC(customers[days_since_last_purchase],customers[[#This Row],[days_since_last_purchase]]))*4 +1,0)</f>
        <v>2</v>
      </c>
      <c r="O3416" s="1">
        <f>ROUND(_xlfn.PERCENTRANK.INC(customers[total_orders],customers[[#This Row],[total_orders]])*4+1,0)</f>
        <v>3</v>
      </c>
      <c r="P3416" s="1">
        <f>ROUND(_xlfn.PERCENTRANK.INC(customers[total_spend_usd],customers[[#This Row],[total_spend_usd]])*4+1,0)</f>
        <v>2</v>
      </c>
      <c r="Q3416" s="1">
        <v>232</v>
      </c>
      <c r="R3416" s="1" t="str">
        <f>_xlfn.XLOOKUP(Q3416,RFM[RFM Score],RFM[Client Segmentation])</f>
        <v>Hibernating</v>
      </c>
    </row>
    <row r="3417" spans="1:18" x14ac:dyDescent="0.3">
      <c r="A3417" t="s">
        <v>3469</v>
      </c>
      <c r="B3417" t="s">
        <v>43</v>
      </c>
      <c r="C3417">
        <v>34</v>
      </c>
      <c r="D3417" t="s">
        <v>8070</v>
      </c>
      <c r="E3417" t="s">
        <v>8084</v>
      </c>
      <c r="F3417" t="s">
        <v>17</v>
      </c>
      <c r="G3417">
        <v>11</v>
      </c>
      <c r="H3417" s="1">
        <v>1394</v>
      </c>
      <c r="I3417">
        <v>160317</v>
      </c>
      <c r="J3417" s="1">
        <v>18</v>
      </c>
      <c r="K3417" t="s">
        <v>28</v>
      </c>
      <c r="L3417" t="s">
        <v>22</v>
      </c>
      <c r="M3417" t="s">
        <v>23</v>
      </c>
      <c r="N3417" s="1">
        <f xml:space="preserve"> ROUND((1 - _xlfn.PERCENTRANK.INC(customers[days_since_last_purchase],customers[[#This Row],[days_since_last_purchase]]))*4 +1,0)</f>
        <v>4</v>
      </c>
      <c r="O3417" s="1">
        <f>ROUND(_xlfn.PERCENTRANK.INC(customers[total_orders],customers[[#This Row],[total_orders]])*4+1,0)</f>
        <v>3</v>
      </c>
      <c r="P3417" s="1">
        <f>ROUND(_xlfn.PERCENTRANK.INC(customers[total_spend_usd],customers[[#This Row],[total_spend_usd]])*4+1,0)</f>
        <v>4</v>
      </c>
      <c r="Q3417" s="1">
        <v>434</v>
      </c>
      <c r="R3417" s="1" t="str">
        <f>_xlfn.XLOOKUP(Q3417,RFM[RFM Score],RFM[Client Segmentation])</f>
        <v>Need Attention</v>
      </c>
    </row>
    <row r="3418" spans="1:18" x14ac:dyDescent="0.3">
      <c r="A3418" t="s">
        <v>3470</v>
      </c>
      <c r="B3418" t="s">
        <v>11</v>
      </c>
      <c r="C3418">
        <v>38</v>
      </c>
      <c r="D3418" t="s">
        <v>8068</v>
      </c>
      <c r="E3418" t="s">
        <v>8084</v>
      </c>
      <c r="F3418" t="s">
        <v>17</v>
      </c>
      <c r="G3418">
        <v>19</v>
      </c>
      <c r="H3418" s="1">
        <v>20193</v>
      </c>
      <c r="I3418">
        <v>376287</v>
      </c>
      <c r="J3418" s="1">
        <v>15</v>
      </c>
      <c r="K3418" t="s">
        <v>18</v>
      </c>
      <c r="L3418" t="s">
        <v>19</v>
      </c>
      <c r="M3418" t="s">
        <v>15</v>
      </c>
      <c r="N3418" s="1">
        <f xml:space="preserve"> ROUND((1 - _xlfn.PERCENTRANK.INC(customers[days_since_last_purchase],customers[[#This Row],[days_since_last_purchase]]))*4 +1,0)</f>
        <v>4</v>
      </c>
      <c r="O3418" s="1">
        <f>ROUND(_xlfn.PERCENTRANK.INC(customers[total_orders],customers[[#This Row],[total_orders]])*4+1,0)</f>
        <v>4</v>
      </c>
      <c r="P3418" s="1">
        <f>ROUND(_xlfn.PERCENTRANK.INC(customers[total_spend_usd],customers[[#This Row],[total_spend_usd]])*4+1,0)</f>
        <v>5</v>
      </c>
      <c r="Q3418" s="1">
        <v>445</v>
      </c>
      <c r="R3418" s="1" t="str">
        <f>_xlfn.XLOOKUP(Q3418,RFM[RFM Score],RFM[Client Segmentation])</f>
        <v>Champion</v>
      </c>
    </row>
    <row r="3419" spans="1:18" x14ac:dyDescent="0.3">
      <c r="A3419" t="s">
        <v>3471</v>
      </c>
      <c r="B3419" t="s">
        <v>27</v>
      </c>
      <c r="C3419">
        <v>26</v>
      </c>
      <c r="D3419" t="s">
        <v>8070</v>
      </c>
      <c r="E3419" t="s">
        <v>8085</v>
      </c>
      <c r="F3419" t="s">
        <v>17</v>
      </c>
      <c r="G3419">
        <v>43</v>
      </c>
      <c r="H3419" s="1">
        <v>1577</v>
      </c>
      <c r="I3419">
        <v>678674</v>
      </c>
      <c r="J3419" s="1">
        <v>52</v>
      </c>
      <c r="K3419" t="s">
        <v>21</v>
      </c>
      <c r="L3419" t="s">
        <v>47</v>
      </c>
      <c r="M3419" t="s">
        <v>15</v>
      </c>
      <c r="N3419" s="1">
        <f xml:space="preserve"> ROUND((1 - _xlfn.PERCENTRANK.INC(customers[days_since_last_purchase],customers[[#This Row],[days_since_last_purchase]]))*4 +1,0)</f>
        <v>3</v>
      </c>
      <c r="O3419" s="1">
        <f>ROUND(_xlfn.PERCENTRANK.INC(customers[total_orders],customers[[#This Row],[total_orders]])*4+1,0)</f>
        <v>5</v>
      </c>
      <c r="P3419" s="1">
        <f>ROUND(_xlfn.PERCENTRANK.INC(customers[total_spend_usd],customers[[#This Row],[total_spend_usd]])*4+1,0)</f>
        <v>5</v>
      </c>
      <c r="Q3419" s="1">
        <v>355</v>
      </c>
      <c r="R3419" s="1" t="str">
        <f>_xlfn.XLOOKUP(Q3419,RFM[RFM Score],RFM[Client Segmentation])</f>
        <v>Loyal Customer</v>
      </c>
    </row>
    <row r="3420" spans="1:18" x14ac:dyDescent="0.3">
      <c r="A3420" t="s">
        <v>3472</v>
      </c>
      <c r="B3420" t="s">
        <v>107</v>
      </c>
      <c r="C3420">
        <v>40</v>
      </c>
      <c r="D3420" t="s">
        <v>8068</v>
      </c>
      <c r="E3420" t="s">
        <v>8084</v>
      </c>
      <c r="F3420" t="s">
        <v>17</v>
      </c>
      <c r="G3420">
        <v>8</v>
      </c>
      <c r="H3420" s="1">
        <v>3422</v>
      </c>
      <c r="I3420">
        <v>23933</v>
      </c>
      <c r="J3420" s="1">
        <v>33</v>
      </c>
      <c r="K3420" t="s">
        <v>25</v>
      </c>
      <c r="L3420" t="s">
        <v>47</v>
      </c>
      <c r="M3420" t="s">
        <v>15</v>
      </c>
      <c r="N3420" s="1">
        <f xml:space="preserve"> ROUND((1 - _xlfn.PERCENTRANK.INC(customers[days_since_last_purchase],customers[[#This Row],[days_since_last_purchase]]))*4 +1,0)</f>
        <v>3</v>
      </c>
      <c r="O3420" s="1">
        <f>ROUND(_xlfn.PERCENTRANK.INC(customers[total_orders],customers[[#This Row],[total_orders]])*4+1,0)</f>
        <v>2</v>
      </c>
      <c r="P3420" s="1">
        <f>ROUND(_xlfn.PERCENTRANK.INC(customers[total_spend_usd],customers[[#This Row],[total_spend_usd]])*4+1,0)</f>
        <v>2</v>
      </c>
      <c r="Q3420" s="1">
        <v>322</v>
      </c>
      <c r="R3420" s="1" t="str">
        <f>_xlfn.XLOOKUP(Q3420,RFM[RFM Score],RFM[Client Segmentation])</f>
        <v>Hibernating</v>
      </c>
    </row>
    <row r="3421" spans="1:18" x14ac:dyDescent="0.3">
      <c r="A3421" t="s">
        <v>3473</v>
      </c>
      <c r="B3421" t="s">
        <v>96</v>
      </c>
      <c r="C3421">
        <v>35</v>
      </c>
      <c r="D3421" t="s">
        <v>8068</v>
      </c>
      <c r="E3421" t="s">
        <v>8084</v>
      </c>
      <c r="F3421" t="s">
        <v>17</v>
      </c>
      <c r="G3421">
        <v>16</v>
      </c>
      <c r="H3421" s="1">
        <v>14195</v>
      </c>
      <c r="I3421">
        <v>260605</v>
      </c>
      <c r="J3421" s="1">
        <v>84</v>
      </c>
      <c r="K3421" t="s">
        <v>74</v>
      </c>
      <c r="L3421" t="s">
        <v>19</v>
      </c>
      <c r="M3421" t="s">
        <v>15</v>
      </c>
      <c r="N3421" s="1">
        <f xml:space="preserve"> ROUND((1 - _xlfn.PERCENTRANK.INC(customers[days_since_last_purchase],customers[[#This Row],[days_since_last_purchase]]))*4 +1,0)</f>
        <v>2</v>
      </c>
      <c r="O3421" s="1">
        <f>ROUND(_xlfn.PERCENTRANK.INC(customers[total_orders],customers[[#This Row],[total_orders]])*4+1,0)</f>
        <v>3</v>
      </c>
      <c r="P3421" s="1">
        <f>ROUND(_xlfn.PERCENTRANK.INC(customers[total_spend_usd],customers[[#This Row],[total_spend_usd]])*4+1,0)</f>
        <v>4</v>
      </c>
      <c r="Q3421" s="1">
        <v>234</v>
      </c>
      <c r="R3421" s="1" t="str">
        <f>_xlfn.XLOOKUP(Q3421,RFM[RFM Score],RFM[Client Segmentation])</f>
        <v>At Risk</v>
      </c>
    </row>
    <row r="3422" spans="1:18" x14ac:dyDescent="0.3">
      <c r="A3422" t="s">
        <v>3474</v>
      </c>
      <c r="B3422" t="s">
        <v>51</v>
      </c>
      <c r="C3422">
        <v>18</v>
      </c>
      <c r="D3422" t="s">
        <v>8069</v>
      </c>
      <c r="E3422" t="s">
        <v>8084</v>
      </c>
      <c r="F3422" t="s">
        <v>17</v>
      </c>
      <c r="G3422">
        <v>9</v>
      </c>
      <c r="H3422" s="1">
        <v>2680</v>
      </c>
      <c r="I3422">
        <v>22702</v>
      </c>
      <c r="J3422" s="1">
        <v>80</v>
      </c>
      <c r="K3422" t="s">
        <v>25</v>
      </c>
      <c r="L3422" t="s">
        <v>19</v>
      </c>
      <c r="M3422" t="s">
        <v>15</v>
      </c>
      <c r="N3422" s="1">
        <f xml:space="preserve"> ROUND((1 - _xlfn.PERCENTRANK.INC(customers[days_since_last_purchase],customers[[#This Row],[days_since_last_purchase]]))*4 +1,0)</f>
        <v>2</v>
      </c>
      <c r="O3422" s="1">
        <f>ROUND(_xlfn.PERCENTRANK.INC(customers[total_orders],customers[[#This Row],[total_orders]])*4+1,0)</f>
        <v>2</v>
      </c>
      <c r="P3422" s="1">
        <f>ROUND(_xlfn.PERCENTRANK.INC(customers[total_spend_usd],customers[[#This Row],[total_spend_usd]])*4+1,0)</f>
        <v>2</v>
      </c>
      <c r="Q3422" s="1">
        <v>222</v>
      </c>
      <c r="R3422" s="1" t="str">
        <f>_xlfn.XLOOKUP(Q3422,RFM[RFM Score],RFM[Client Segmentation])</f>
        <v>Hibernating</v>
      </c>
    </row>
    <row r="3423" spans="1:18" x14ac:dyDescent="0.3">
      <c r="A3423" t="s">
        <v>3475</v>
      </c>
      <c r="B3423" t="s">
        <v>68</v>
      </c>
      <c r="C3423">
        <v>18</v>
      </c>
      <c r="D3423" t="s">
        <v>8069</v>
      </c>
      <c r="E3423" t="s">
        <v>8087</v>
      </c>
      <c r="F3423" t="s">
        <v>12</v>
      </c>
      <c r="G3423">
        <v>16</v>
      </c>
      <c r="H3423" s="1">
        <v>1707</v>
      </c>
      <c r="I3423">
        <v>238641</v>
      </c>
      <c r="J3423" s="1">
        <v>65</v>
      </c>
      <c r="K3423" t="s">
        <v>37</v>
      </c>
      <c r="L3423" t="s">
        <v>14</v>
      </c>
      <c r="M3423" t="s">
        <v>15</v>
      </c>
      <c r="N3423" s="1">
        <f xml:space="preserve"> ROUND((1 - _xlfn.PERCENTRANK.INC(customers[days_since_last_purchase],customers[[#This Row],[days_since_last_purchase]]))*4 +1,0)</f>
        <v>2</v>
      </c>
      <c r="O3423" s="1">
        <f>ROUND(_xlfn.PERCENTRANK.INC(customers[total_orders],customers[[#This Row],[total_orders]])*4+1,0)</f>
        <v>3</v>
      </c>
      <c r="P3423" s="1">
        <f>ROUND(_xlfn.PERCENTRANK.INC(customers[total_spend_usd],customers[[#This Row],[total_spend_usd]])*4+1,0)</f>
        <v>4</v>
      </c>
      <c r="Q3423" s="1">
        <v>234</v>
      </c>
      <c r="R3423" s="1" t="str">
        <f>_xlfn.XLOOKUP(Q3423,RFM[RFM Score],RFM[Client Segmentation])</f>
        <v>At Risk</v>
      </c>
    </row>
    <row r="3424" spans="1:18" x14ac:dyDescent="0.3">
      <c r="A3424" t="s">
        <v>3476</v>
      </c>
      <c r="B3424" t="s">
        <v>43</v>
      </c>
      <c r="C3424">
        <v>52</v>
      </c>
      <c r="D3424" t="s">
        <v>8071</v>
      </c>
      <c r="E3424" t="s">
        <v>8085</v>
      </c>
      <c r="F3424" t="s">
        <v>17</v>
      </c>
      <c r="G3424">
        <v>1</v>
      </c>
      <c r="H3424" s="1">
        <v>580</v>
      </c>
      <c r="I3424">
        <v>6479</v>
      </c>
      <c r="J3424" s="1">
        <v>118</v>
      </c>
      <c r="K3424" t="s">
        <v>25</v>
      </c>
      <c r="L3424" t="s">
        <v>19</v>
      </c>
      <c r="M3424" t="s">
        <v>23</v>
      </c>
      <c r="N3424" s="1">
        <f xml:space="preserve"> ROUND((1 - _xlfn.PERCENTRANK.INC(customers[days_since_last_purchase],customers[[#This Row],[days_since_last_purchase]]))*4 +1,0)</f>
        <v>2</v>
      </c>
      <c r="O3424" s="1">
        <f>ROUND(_xlfn.PERCENTRANK.INC(customers[total_orders],customers[[#This Row],[total_orders]])*4+1,0)</f>
        <v>1</v>
      </c>
      <c r="P3424" s="1">
        <f>ROUND(_xlfn.PERCENTRANK.INC(customers[total_spend_usd],customers[[#This Row],[total_spend_usd]])*4+1,0)</f>
        <v>1</v>
      </c>
      <c r="Q3424" s="1">
        <v>211</v>
      </c>
      <c r="R3424" s="1" t="str">
        <f>_xlfn.XLOOKUP(Q3424,RFM[RFM Score],RFM[Client Segmentation])</f>
        <v>Hibernating</v>
      </c>
    </row>
    <row r="3425" spans="1:18" x14ac:dyDescent="0.3">
      <c r="A3425" t="s">
        <v>3477</v>
      </c>
      <c r="B3425" t="s">
        <v>68</v>
      </c>
      <c r="C3425">
        <v>42</v>
      </c>
      <c r="D3425" t="s">
        <v>8068</v>
      </c>
      <c r="E3425" t="s">
        <v>8087</v>
      </c>
      <c r="F3425" t="s">
        <v>17</v>
      </c>
      <c r="G3425">
        <v>13</v>
      </c>
      <c r="H3425" s="1">
        <v>5449</v>
      </c>
      <c r="I3425">
        <v>6804</v>
      </c>
      <c r="J3425" s="1">
        <v>71</v>
      </c>
      <c r="K3425" t="s">
        <v>44</v>
      </c>
      <c r="L3425" t="s">
        <v>47</v>
      </c>
      <c r="M3425" t="s">
        <v>23</v>
      </c>
      <c r="N3425" s="1">
        <f xml:space="preserve"> ROUND((1 - _xlfn.PERCENTRANK.INC(customers[days_since_last_purchase],customers[[#This Row],[days_since_last_purchase]]))*4 +1,0)</f>
        <v>2</v>
      </c>
      <c r="O3425" s="1">
        <f>ROUND(_xlfn.PERCENTRANK.INC(customers[total_orders],customers[[#This Row],[total_orders]])*4+1,0)</f>
        <v>3</v>
      </c>
      <c r="P3425" s="1">
        <f>ROUND(_xlfn.PERCENTRANK.INC(customers[total_spend_usd],customers[[#This Row],[total_spend_usd]])*4+1,0)</f>
        <v>1</v>
      </c>
      <c r="Q3425" s="1">
        <v>231</v>
      </c>
      <c r="R3425" s="1" t="str">
        <f>_xlfn.XLOOKUP(Q3425,RFM[RFM Score],RFM[Client Segmentation])</f>
        <v>Hibernating</v>
      </c>
    </row>
    <row r="3426" spans="1:18" x14ac:dyDescent="0.3">
      <c r="A3426" t="s">
        <v>3478</v>
      </c>
      <c r="B3426" t="s">
        <v>166</v>
      </c>
      <c r="C3426">
        <v>20</v>
      </c>
      <c r="D3426" t="s">
        <v>8069</v>
      </c>
      <c r="E3426" t="s">
        <v>8084</v>
      </c>
      <c r="F3426" t="s">
        <v>12</v>
      </c>
      <c r="G3426">
        <v>10</v>
      </c>
      <c r="H3426" s="1">
        <v>3789</v>
      </c>
      <c r="I3426">
        <v>32343</v>
      </c>
      <c r="J3426" s="1">
        <v>62</v>
      </c>
      <c r="K3426" t="s">
        <v>37</v>
      </c>
      <c r="L3426" t="s">
        <v>19</v>
      </c>
      <c r="M3426" t="s">
        <v>23</v>
      </c>
      <c r="N3426" s="1">
        <f xml:space="preserve"> ROUND((1 - _xlfn.PERCENTRANK.INC(customers[days_since_last_purchase],customers[[#This Row],[days_since_last_purchase]]))*4 +1,0)</f>
        <v>2</v>
      </c>
      <c r="O3426" s="1">
        <f>ROUND(_xlfn.PERCENTRANK.INC(customers[total_orders],customers[[#This Row],[total_orders]])*4+1,0)</f>
        <v>3</v>
      </c>
      <c r="P3426" s="1">
        <f>ROUND(_xlfn.PERCENTRANK.INC(customers[total_spend_usd],customers[[#This Row],[total_spend_usd]])*4+1,0)</f>
        <v>2</v>
      </c>
      <c r="Q3426" s="1">
        <v>232</v>
      </c>
      <c r="R3426" s="1" t="str">
        <f>_xlfn.XLOOKUP(Q3426,RFM[RFM Score],RFM[Client Segmentation])</f>
        <v>Hibernating</v>
      </c>
    </row>
    <row r="3427" spans="1:18" x14ac:dyDescent="0.3">
      <c r="A3427" t="s">
        <v>3479</v>
      </c>
      <c r="B3427" t="s">
        <v>68</v>
      </c>
      <c r="C3427">
        <v>40</v>
      </c>
      <c r="D3427" t="s">
        <v>8068</v>
      </c>
      <c r="E3427" t="s">
        <v>8085</v>
      </c>
      <c r="F3427" t="s">
        <v>12</v>
      </c>
      <c r="G3427">
        <v>2</v>
      </c>
      <c r="H3427" s="1">
        <v>5041</v>
      </c>
      <c r="I3427">
        <v>9802</v>
      </c>
      <c r="J3427" s="1">
        <v>40</v>
      </c>
      <c r="K3427" t="s">
        <v>21</v>
      </c>
      <c r="L3427" t="s">
        <v>19</v>
      </c>
      <c r="M3427" t="s">
        <v>15</v>
      </c>
      <c r="N3427" s="1">
        <f xml:space="preserve"> ROUND((1 - _xlfn.PERCENTRANK.INC(customers[days_since_last_purchase],customers[[#This Row],[days_since_last_purchase]]))*4 +1,0)</f>
        <v>3</v>
      </c>
      <c r="O3427" s="1">
        <f>ROUND(_xlfn.PERCENTRANK.INC(customers[total_orders],customers[[#This Row],[total_orders]])*4+1,0)</f>
        <v>1</v>
      </c>
      <c r="P3427" s="1">
        <f>ROUND(_xlfn.PERCENTRANK.INC(customers[total_spend_usd],customers[[#This Row],[total_spend_usd]])*4+1,0)</f>
        <v>1</v>
      </c>
      <c r="Q3427" s="1">
        <v>311</v>
      </c>
      <c r="R3427" s="1" t="str">
        <f>_xlfn.XLOOKUP(Q3427,RFM[RFM Score],RFM[Client Segmentation])</f>
        <v>New Customer</v>
      </c>
    </row>
    <row r="3428" spans="1:18" x14ac:dyDescent="0.3">
      <c r="A3428" t="s">
        <v>3480</v>
      </c>
      <c r="B3428" t="s">
        <v>11</v>
      </c>
      <c r="C3428">
        <v>36</v>
      </c>
      <c r="D3428" t="s">
        <v>8068</v>
      </c>
      <c r="E3428" t="s">
        <v>8084</v>
      </c>
      <c r="F3428" t="s">
        <v>12</v>
      </c>
      <c r="G3428">
        <v>3</v>
      </c>
      <c r="H3428" s="1">
        <v>1769</v>
      </c>
      <c r="I3428">
        <v>5361</v>
      </c>
      <c r="J3428" s="1">
        <v>16</v>
      </c>
      <c r="K3428" t="s">
        <v>44</v>
      </c>
      <c r="L3428" t="s">
        <v>19</v>
      </c>
      <c r="M3428" t="s">
        <v>15</v>
      </c>
      <c r="N3428" s="1">
        <f xml:space="preserve"> ROUND((1 - _xlfn.PERCENTRANK.INC(customers[days_since_last_purchase],customers[[#This Row],[days_since_last_purchase]]))*4 +1,0)</f>
        <v>4</v>
      </c>
      <c r="O3428" s="1">
        <f>ROUND(_xlfn.PERCENTRANK.INC(customers[total_orders],customers[[#This Row],[total_orders]])*4+1,0)</f>
        <v>1</v>
      </c>
      <c r="P3428" s="1">
        <f>ROUND(_xlfn.PERCENTRANK.INC(customers[total_spend_usd],customers[[#This Row],[total_spend_usd]])*4+1,0)</f>
        <v>1</v>
      </c>
      <c r="Q3428" s="1">
        <v>411</v>
      </c>
      <c r="R3428" s="1" t="str">
        <f>_xlfn.XLOOKUP(Q3428,RFM[RFM Score],RFM[Client Segmentation])</f>
        <v>New Customer</v>
      </c>
    </row>
    <row r="3429" spans="1:18" x14ac:dyDescent="0.3">
      <c r="A3429" t="s">
        <v>3481</v>
      </c>
      <c r="B3429" t="s">
        <v>11</v>
      </c>
      <c r="C3429">
        <v>30</v>
      </c>
      <c r="D3429" t="s">
        <v>8070</v>
      </c>
      <c r="E3429" t="s">
        <v>8085</v>
      </c>
      <c r="F3429" t="s">
        <v>12</v>
      </c>
      <c r="G3429">
        <v>22</v>
      </c>
      <c r="H3429" s="1">
        <v>28957</v>
      </c>
      <c r="I3429">
        <v>626823</v>
      </c>
      <c r="J3429" s="1">
        <v>27</v>
      </c>
      <c r="K3429" t="s">
        <v>25</v>
      </c>
      <c r="L3429" t="s">
        <v>47</v>
      </c>
      <c r="M3429" t="s">
        <v>23</v>
      </c>
      <c r="N3429" s="1">
        <f xml:space="preserve"> ROUND((1 - _xlfn.PERCENTRANK.INC(customers[days_since_last_purchase],customers[[#This Row],[days_since_last_purchase]]))*4 +1,0)</f>
        <v>4</v>
      </c>
      <c r="O3429" s="1">
        <f>ROUND(_xlfn.PERCENTRANK.INC(customers[total_orders],customers[[#This Row],[total_orders]])*4+1,0)</f>
        <v>4</v>
      </c>
      <c r="P3429" s="1">
        <f>ROUND(_xlfn.PERCENTRANK.INC(customers[total_spend_usd],customers[[#This Row],[total_spend_usd]])*4+1,0)</f>
        <v>5</v>
      </c>
      <c r="Q3429" s="1">
        <v>445</v>
      </c>
      <c r="R3429" s="1" t="str">
        <f>_xlfn.XLOOKUP(Q3429,RFM[RFM Score],RFM[Client Segmentation])</f>
        <v>Champion</v>
      </c>
    </row>
    <row r="3430" spans="1:18" x14ac:dyDescent="0.3">
      <c r="A3430" t="s">
        <v>3482</v>
      </c>
      <c r="B3430" t="s">
        <v>27</v>
      </c>
      <c r="C3430">
        <v>50</v>
      </c>
      <c r="D3430" t="s">
        <v>8071</v>
      </c>
      <c r="E3430" t="s">
        <v>8084</v>
      </c>
      <c r="F3430" t="s">
        <v>17</v>
      </c>
      <c r="G3430">
        <v>3</v>
      </c>
      <c r="H3430" s="1">
        <v>14985</v>
      </c>
      <c r="I3430">
        <v>47337</v>
      </c>
      <c r="J3430" s="1">
        <v>20</v>
      </c>
      <c r="K3430" t="s">
        <v>55</v>
      </c>
      <c r="L3430" t="s">
        <v>34</v>
      </c>
      <c r="M3430" t="s">
        <v>23</v>
      </c>
      <c r="N3430" s="1">
        <f xml:space="preserve"> ROUND((1 - _xlfn.PERCENTRANK.INC(customers[days_since_last_purchase],customers[[#This Row],[days_since_last_purchase]]))*4 +1,0)</f>
        <v>4</v>
      </c>
      <c r="O3430" s="1">
        <f>ROUND(_xlfn.PERCENTRANK.INC(customers[total_orders],customers[[#This Row],[total_orders]])*4+1,0)</f>
        <v>1</v>
      </c>
      <c r="P3430" s="1">
        <f>ROUND(_xlfn.PERCENTRANK.INC(customers[total_spend_usd],customers[[#This Row],[total_spend_usd]])*4+1,0)</f>
        <v>3</v>
      </c>
      <c r="Q3430" s="1">
        <v>413</v>
      </c>
      <c r="R3430" s="1" t="str">
        <f>_xlfn.XLOOKUP(Q3430,RFM[RFM Score],RFM[Client Segmentation])</f>
        <v>Promising</v>
      </c>
    </row>
    <row r="3431" spans="1:18" x14ac:dyDescent="0.3">
      <c r="A3431" t="s">
        <v>3483</v>
      </c>
      <c r="B3431" t="s">
        <v>68</v>
      </c>
      <c r="C3431">
        <v>19</v>
      </c>
      <c r="D3431" t="s">
        <v>8069</v>
      </c>
      <c r="E3431" t="s">
        <v>8085</v>
      </c>
      <c r="F3431" t="s">
        <v>12</v>
      </c>
      <c r="G3431">
        <v>25</v>
      </c>
      <c r="H3431" s="1">
        <v>4867</v>
      </c>
      <c r="I3431">
        <v>10550</v>
      </c>
      <c r="J3431" s="1">
        <v>26</v>
      </c>
      <c r="K3431" t="s">
        <v>13</v>
      </c>
      <c r="L3431" t="s">
        <v>14</v>
      </c>
      <c r="M3431" t="s">
        <v>15</v>
      </c>
      <c r="N3431" s="1">
        <f xml:space="preserve"> ROUND((1 - _xlfn.PERCENTRANK.INC(customers[days_since_last_purchase],customers[[#This Row],[days_since_last_purchase]]))*4 +1,0)</f>
        <v>4</v>
      </c>
      <c r="O3431" s="1">
        <f>ROUND(_xlfn.PERCENTRANK.INC(customers[total_orders],customers[[#This Row],[total_orders]])*4+1,0)</f>
        <v>4</v>
      </c>
      <c r="P3431" s="1">
        <f>ROUND(_xlfn.PERCENTRANK.INC(customers[total_spend_usd],customers[[#This Row],[total_spend_usd]])*4+1,0)</f>
        <v>2</v>
      </c>
      <c r="Q3431" s="1">
        <v>442</v>
      </c>
      <c r="R3431" s="1" t="str">
        <f>_xlfn.XLOOKUP(Q3431,RFM[RFM Score],RFM[Client Segmentation])</f>
        <v>Potential Loyalist</v>
      </c>
    </row>
    <row r="3432" spans="1:18" x14ac:dyDescent="0.3">
      <c r="A3432" t="s">
        <v>3484</v>
      </c>
      <c r="B3432" t="s">
        <v>64</v>
      </c>
      <c r="C3432">
        <v>34</v>
      </c>
      <c r="D3432" t="s">
        <v>8070</v>
      </c>
      <c r="E3432" t="s">
        <v>8084</v>
      </c>
      <c r="F3432" t="s">
        <v>17</v>
      </c>
      <c r="G3432">
        <v>2</v>
      </c>
      <c r="H3432" s="1">
        <v>5312</v>
      </c>
      <c r="I3432">
        <v>10921</v>
      </c>
      <c r="J3432" s="1">
        <v>68</v>
      </c>
      <c r="K3432" t="s">
        <v>28</v>
      </c>
      <c r="L3432" t="s">
        <v>34</v>
      </c>
      <c r="M3432" t="s">
        <v>15</v>
      </c>
      <c r="N3432" s="1">
        <f xml:space="preserve"> ROUND((1 - _xlfn.PERCENTRANK.INC(customers[days_since_last_purchase],customers[[#This Row],[days_since_last_purchase]]))*4 +1,0)</f>
        <v>2</v>
      </c>
      <c r="O3432" s="1">
        <f>ROUND(_xlfn.PERCENTRANK.INC(customers[total_orders],customers[[#This Row],[total_orders]])*4+1,0)</f>
        <v>1</v>
      </c>
      <c r="P3432" s="1">
        <f>ROUND(_xlfn.PERCENTRANK.INC(customers[total_spend_usd],customers[[#This Row],[total_spend_usd]])*4+1,0)</f>
        <v>2</v>
      </c>
      <c r="Q3432" s="1">
        <v>212</v>
      </c>
      <c r="R3432" s="1" t="str">
        <f>_xlfn.XLOOKUP(Q3432,RFM[RFM Score],RFM[Client Segmentation])</f>
        <v>Hibernating</v>
      </c>
    </row>
    <row r="3433" spans="1:18" x14ac:dyDescent="0.3">
      <c r="A3433" t="s">
        <v>3485</v>
      </c>
      <c r="B3433" t="s">
        <v>43</v>
      </c>
      <c r="C3433">
        <v>20</v>
      </c>
      <c r="D3433" t="s">
        <v>8069</v>
      </c>
      <c r="E3433" t="s">
        <v>8084</v>
      </c>
      <c r="F3433" t="s">
        <v>12</v>
      </c>
      <c r="G3433">
        <v>17</v>
      </c>
      <c r="H3433" s="1">
        <v>14616</v>
      </c>
      <c r="I3433">
        <v>222275</v>
      </c>
      <c r="J3433" s="1">
        <v>64</v>
      </c>
      <c r="K3433" t="s">
        <v>28</v>
      </c>
      <c r="L3433" t="s">
        <v>45</v>
      </c>
      <c r="M3433" t="s">
        <v>23</v>
      </c>
      <c r="N3433" s="1">
        <f xml:space="preserve"> ROUND((1 - _xlfn.PERCENTRANK.INC(customers[days_since_last_purchase],customers[[#This Row],[days_since_last_purchase]]))*4 +1,0)</f>
        <v>2</v>
      </c>
      <c r="O3433" s="1">
        <f>ROUND(_xlfn.PERCENTRANK.INC(customers[total_orders],customers[[#This Row],[total_orders]])*4+1,0)</f>
        <v>3</v>
      </c>
      <c r="P3433" s="1">
        <f>ROUND(_xlfn.PERCENTRANK.INC(customers[total_spend_usd],customers[[#This Row],[total_spend_usd]])*4+1,0)</f>
        <v>4</v>
      </c>
      <c r="Q3433" s="1">
        <v>234</v>
      </c>
      <c r="R3433" s="1" t="str">
        <f>_xlfn.XLOOKUP(Q3433,RFM[RFM Score],RFM[Client Segmentation])</f>
        <v>At Risk</v>
      </c>
    </row>
    <row r="3434" spans="1:18" x14ac:dyDescent="0.3">
      <c r="A3434" t="s">
        <v>3486</v>
      </c>
      <c r="B3434" t="s">
        <v>96</v>
      </c>
      <c r="C3434">
        <v>23</v>
      </c>
      <c r="D3434" t="s">
        <v>8069</v>
      </c>
      <c r="E3434" t="s">
        <v>8087</v>
      </c>
      <c r="F3434" t="s">
        <v>12</v>
      </c>
      <c r="G3434">
        <v>6</v>
      </c>
      <c r="H3434" s="1">
        <v>4646</v>
      </c>
      <c r="I3434">
        <v>27093</v>
      </c>
      <c r="J3434" s="1">
        <v>141</v>
      </c>
      <c r="K3434" t="s">
        <v>25</v>
      </c>
      <c r="L3434" t="s">
        <v>22</v>
      </c>
      <c r="M3434" t="s">
        <v>23</v>
      </c>
      <c r="N3434" s="1">
        <f xml:space="preserve"> ROUND((1 - _xlfn.PERCENTRANK.INC(customers[days_since_last_purchase],customers[[#This Row],[days_since_last_purchase]]))*4 +1,0)</f>
        <v>1</v>
      </c>
      <c r="O3434" s="1">
        <f>ROUND(_xlfn.PERCENTRANK.INC(customers[total_orders],customers[[#This Row],[total_orders]])*4+1,0)</f>
        <v>2</v>
      </c>
      <c r="P3434" s="1">
        <f>ROUND(_xlfn.PERCENTRANK.INC(customers[total_spend_usd],customers[[#This Row],[total_spend_usd]])*4+1,0)</f>
        <v>2</v>
      </c>
      <c r="Q3434" s="1">
        <v>122</v>
      </c>
      <c r="R3434" s="1" t="str">
        <f>_xlfn.XLOOKUP(Q3434,RFM[RFM Score],RFM[Client Segmentation])</f>
        <v>Hibernating</v>
      </c>
    </row>
    <row r="3435" spans="1:18" x14ac:dyDescent="0.3">
      <c r="A3435" t="s">
        <v>3487</v>
      </c>
      <c r="B3435" t="s">
        <v>11</v>
      </c>
      <c r="C3435">
        <v>29</v>
      </c>
      <c r="D3435" t="s">
        <v>8070</v>
      </c>
      <c r="E3435" t="s">
        <v>8087</v>
      </c>
      <c r="F3435" t="s">
        <v>17</v>
      </c>
      <c r="G3435">
        <v>2</v>
      </c>
      <c r="H3435" s="1">
        <v>6297</v>
      </c>
      <c r="I3435">
        <v>1243</v>
      </c>
      <c r="J3435" s="1">
        <v>269</v>
      </c>
      <c r="K3435" t="s">
        <v>28</v>
      </c>
      <c r="L3435" t="s">
        <v>14</v>
      </c>
      <c r="M3435" t="s">
        <v>15</v>
      </c>
      <c r="N3435" s="1">
        <f xml:space="preserve"> ROUND((1 - _xlfn.PERCENTRANK.INC(customers[days_since_last_purchase],customers[[#This Row],[days_since_last_purchase]]))*4 +1,0)</f>
        <v>1</v>
      </c>
      <c r="O3435" s="1">
        <f>ROUND(_xlfn.PERCENTRANK.INC(customers[total_orders],customers[[#This Row],[total_orders]])*4+1,0)</f>
        <v>1</v>
      </c>
      <c r="P3435" s="1">
        <f>ROUND(_xlfn.PERCENTRANK.INC(customers[total_spend_usd],customers[[#This Row],[total_spend_usd]])*4+1,0)</f>
        <v>1</v>
      </c>
      <c r="Q3435" s="1">
        <v>111</v>
      </c>
      <c r="R3435" s="1" t="str">
        <f>_xlfn.XLOOKUP(Q3435,RFM[RFM Score],RFM[Client Segmentation])</f>
        <v>Lost</v>
      </c>
    </row>
    <row r="3436" spans="1:18" x14ac:dyDescent="0.3">
      <c r="A3436" t="s">
        <v>3488</v>
      </c>
      <c r="B3436" t="s">
        <v>64</v>
      </c>
      <c r="C3436">
        <v>22</v>
      </c>
      <c r="D3436" t="s">
        <v>8069</v>
      </c>
      <c r="E3436" t="s">
        <v>8084</v>
      </c>
      <c r="F3436" t="s">
        <v>12</v>
      </c>
      <c r="G3436">
        <v>4</v>
      </c>
      <c r="H3436" s="1">
        <v>3842</v>
      </c>
      <c r="I3436">
        <v>13517</v>
      </c>
      <c r="J3436" s="1">
        <v>21</v>
      </c>
      <c r="K3436" t="s">
        <v>25</v>
      </c>
      <c r="L3436" t="s">
        <v>14</v>
      </c>
      <c r="M3436" t="s">
        <v>23</v>
      </c>
      <c r="N3436" s="1">
        <f xml:space="preserve"> ROUND((1 - _xlfn.PERCENTRANK.INC(customers[days_since_last_purchase],customers[[#This Row],[days_since_last_purchase]]))*4 +1,0)</f>
        <v>4</v>
      </c>
      <c r="O3436" s="1">
        <f>ROUND(_xlfn.PERCENTRANK.INC(customers[total_orders],customers[[#This Row],[total_orders]])*4+1,0)</f>
        <v>2</v>
      </c>
      <c r="P3436" s="1">
        <f>ROUND(_xlfn.PERCENTRANK.INC(customers[total_spend_usd],customers[[#This Row],[total_spend_usd]])*4+1,0)</f>
        <v>2</v>
      </c>
      <c r="Q3436" s="1">
        <v>422</v>
      </c>
      <c r="R3436" s="1" t="str">
        <f>_xlfn.XLOOKUP(Q3436,RFM[RFM Score],RFM[Client Segmentation])</f>
        <v>New Customer</v>
      </c>
    </row>
    <row r="3437" spans="1:18" x14ac:dyDescent="0.3">
      <c r="A3437" t="s">
        <v>3489</v>
      </c>
      <c r="B3437" t="s">
        <v>49</v>
      </c>
      <c r="C3437">
        <v>51</v>
      </c>
      <c r="D3437" t="s">
        <v>8071</v>
      </c>
      <c r="E3437" t="s">
        <v>8086</v>
      </c>
      <c r="F3437" t="s">
        <v>12</v>
      </c>
      <c r="G3437">
        <v>35</v>
      </c>
      <c r="H3437" s="1">
        <v>16742</v>
      </c>
      <c r="I3437">
        <v>559959</v>
      </c>
      <c r="J3437" s="1">
        <v>101</v>
      </c>
      <c r="K3437" t="s">
        <v>37</v>
      </c>
      <c r="L3437" t="s">
        <v>34</v>
      </c>
      <c r="M3437" t="s">
        <v>23</v>
      </c>
      <c r="N3437" s="1">
        <f xml:space="preserve"> ROUND((1 - _xlfn.PERCENTRANK.INC(customers[days_since_last_purchase],customers[[#This Row],[days_since_last_purchase]]))*4 +1,0)</f>
        <v>2</v>
      </c>
      <c r="O3437" s="1">
        <f>ROUND(_xlfn.PERCENTRANK.INC(customers[total_orders],customers[[#This Row],[total_orders]])*4+1,0)</f>
        <v>5</v>
      </c>
      <c r="P3437" s="1">
        <f>ROUND(_xlfn.PERCENTRANK.INC(customers[total_spend_usd],customers[[#This Row],[total_spend_usd]])*4+1,0)</f>
        <v>5</v>
      </c>
      <c r="Q3437" s="1">
        <v>255</v>
      </c>
      <c r="R3437" s="1" t="str">
        <f>_xlfn.XLOOKUP(Q3437,RFM[RFM Score],RFM[Client Segmentation])</f>
        <v>At Risk</v>
      </c>
    </row>
    <row r="3438" spans="1:18" x14ac:dyDescent="0.3">
      <c r="A3438" t="s">
        <v>3490</v>
      </c>
      <c r="B3438" t="s">
        <v>68</v>
      </c>
      <c r="C3438">
        <v>19</v>
      </c>
      <c r="D3438" t="s">
        <v>8069</v>
      </c>
      <c r="E3438" t="s">
        <v>8084</v>
      </c>
      <c r="F3438" t="s">
        <v>12</v>
      </c>
      <c r="G3438">
        <v>35</v>
      </c>
      <c r="H3438" s="1">
        <v>4306</v>
      </c>
      <c r="I3438">
        <v>13404</v>
      </c>
      <c r="J3438" s="1">
        <v>110</v>
      </c>
      <c r="K3438" t="s">
        <v>28</v>
      </c>
      <c r="L3438" t="s">
        <v>34</v>
      </c>
      <c r="M3438" t="s">
        <v>23</v>
      </c>
      <c r="N3438" s="1">
        <f xml:space="preserve"> ROUND((1 - _xlfn.PERCENTRANK.INC(customers[days_since_last_purchase],customers[[#This Row],[days_since_last_purchase]]))*4 +1,0)</f>
        <v>2</v>
      </c>
      <c r="O3438" s="1">
        <f>ROUND(_xlfn.PERCENTRANK.INC(customers[total_orders],customers[[#This Row],[total_orders]])*4+1,0)</f>
        <v>5</v>
      </c>
      <c r="P3438" s="1">
        <f>ROUND(_xlfn.PERCENTRANK.INC(customers[total_spend_usd],customers[[#This Row],[total_spend_usd]])*4+1,0)</f>
        <v>2</v>
      </c>
      <c r="Q3438" s="1">
        <v>252</v>
      </c>
      <c r="R3438" s="1" t="str">
        <f>_xlfn.XLOOKUP(Q3438,RFM[RFM Score],RFM[Client Segmentation])</f>
        <v>At Risk</v>
      </c>
    </row>
    <row r="3439" spans="1:18" x14ac:dyDescent="0.3">
      <c r="A3439" t="s">
        <v>3491</v>
      </c>
      <c r="B3439" t="s">
        <v>27</v>
      </c>
      <c r="C3439">
        <v>49</v>
      </c>
      <c r="D3439" t="s">
        <v>8071</v>
      </c>
      <c r="E3439" t="s">
        <v>8084</v>
      </c>
      <c r="F3439" t="s">
        <v>12</v>
      </c>
      <c r="G3439">
        <v>12</v>
      </c>
      <c r="H3439" s="1">
        <v>3749</v>
      </c>
      <c r="I3439">
        <v>47902</v>
      </c>
      <c r="J3439" s="1">
        <v>185</v>
      </c>
      <c r="K3439" t="s">
        <v>44</v>
      </c>
      <c r="L3439" t="s">
        <v>45</v>
      </c>
      <c r="M3439" t="s">
        <v>15</v>
      </c>
      <c r="N3439" s="1">
        <f xml:space="preserve"> ROUND((1 - _xlfn.PERCENTRANK.INC(customers[days_since_last_purchase],customers[[#This Row],[days_since_last_purchase]]))*4 +1,0)</f>
        <v>1</v>
      </c>
      <c r="O3439" s="1">
        <f>ROUND(_xlfn.PERCENTRANK.INC(customers[total_orders],customers[[#This Row],[total_orders]])*4+1,0)</f>
        <v>3</v>
      </c>
      <c r="P3439" s="1">
        <f>ROUND(_xlfn.PERCENTRANK.INC(customers[total_spend_usd],customers[[#This Row],[total_spend_usd]])*4+1,0)</f>
        <v>3</v>
      </c>
      <c r="Q3439" s="1">
        <v>133</v>
      </c>
      <c r="R3439" s="1" t="str">
        <f>_xlfn.XLOOKUP(Q3439,RFM[RFM Score],RFM[Client Segmentation])</f>
        <v>At Risk</v>
      </c>
    </row>
    <row r="3440" spans="1:18" x14ac:dyDescent="0.3">
      <c r="A3440" t="s">
        <v>3492</v>
      </c>
      <c r="B3440" t="s">
        <v>11</v>
      </c>
      <c r="C3440">
        <v>34</v>
      </c>
      <c r="D3440" t="s">
        <v>8070</v>
      </c>
      <c r="E3440" t="s">
        <v>8087</v>
      </c>
      <c r="F3440" t="s">
        <v>17</v>
      </c>
      <c r="G3440">
        <v>46</v>
      </c>
      <c r="H3440" s="1">
        <v>2892</v>
      </c>
      <c r="I3440">
        <v>129821</v>
      </c>
      <c r="J3440" s="1">
        <v>150</v>
      </c>
      <c r="K3440" t="s">
        <v>25</v>
      </c>
      <c r="L3440" t="s">
        <v>47</v>
      </c>
      <c r="M3440" t="s">
        <v>23</v>
      </c>
      <c r="N3440" s="1">
        <f xml:space="preserve"> ROUND((1 - _xlfn.PERCENTRANK.INC(customers[days_since_last_purchase],customers[[#This Row],[days_since_last_purchase]]))*4 +1,0)</f>
        <v>1</v>
      </c>
      <c r="O3440" s="1">
        <f>ROUND(_xlfn.PERCENTRANK.INC(customers[total_orders],customers[[#This Row],[total_orders]])*4+1,0)</f>
        <v>5</v>
      </c>
      <c r="P3440" s="1">
        <f>ROUND(_xlfn.PERCENTRANK.INC(customers[total_spend_usd],customers[[#This Row],[total_spend_usd]])*4+1,0)</f>
        <v>4</v>
      </c>
      <c r="Q3440" s="1">
        <v>154</v>
      </c>
      <c r="R3440" s="1" t="str">
        <f>_xlfn.XLOOKUP(Q3440,RFM[RFM Score],RFM[Client Segmentation])</f>
        <v>Cannot Lose Them</v>
      </c>
    </row>
    <row r="3441" spans="1:18" x14ac:dyDescent="0.3">
      <c r="A3441" t="s">
        <v>3493</v>
      </c>
      <c r="B3441" t="s">
        <v>166</v>
      </c>
      <c r="C3441">
        <v>38</v>
      </c>
      <c r="D3441" t="s">
        <v>8068</v>
      </c>
      <c r="E3441" t="s">
        <v>8084</v>
      </c>
      <c r="F3441" t="s">
        <v>17</v>
      </c>
      <c r="G3441">
        <v>29</v>
      </c>
      <c r="H3441" s="1">
        <v>18342</v>
      </c>
      <c r="I3441">
        <v>568148</v>
      </c>
      <c r="J3441" s="1">
        <v>40</v>
      </c>
      <c r="K3441" t="s">
        <v>74</v>
      </c>
      <c r="L3441" t="s">
        <v>34</v>
      </c>
      <c r="M3441" t="s">
        <v>15</v>
      </c>
      <c r="N3441" s="1">
        <f xml:space="preserve"> ROUND((1 - _xlfn.PERCENTRANK.INC(customers[days_since_last_purchase],customers[[#This Row],[days_since_last_purchase]]))*4 +1,0)</f>
        <v>3</v>
      </c>
      <c r="O3441" s="1">
        <f>ROUND(_xlfn.PERCENTRANK.INC(customers[total_orders],customers[[#This Row],[total_orders]])*4+1,0)</f>
        <v>4</v>
      </c>
      <c r="P3441" s="1">
        <f>ROUND(_xlfn.PERCENTRANK.INC(customers[total_spend_usd],customers[[#This Row],[total_spend_usd]])*4+1,0)</f>
        <v>5</v>
      </c>
      <c r="Q3441" s="1">
        <v>345</v>
      </c>
      <c r="R3441" s="1" t="str">
        <f>_xlfn.XLOOKUP(Q3441,RFM[RFM Score],RFM[Client Segmentation])</f>
        <v>Loyal Customer</v>
      </c>
    </row>
    <row r="3442" spans="1:18" x14ac:dyDescent="0.3">
      <c r="A3442" t="s">
        <v>3494</v>
      </c>
      <c r="B3442" t="s">
        <v>33</v>
      </c>
      <c r="C3442">
        <v>48</v>
      </c>
      <c r="D3442" t="s">
        <v>8071</v>
      </c>
      <c r="E3442" t="s">
        <v>8084</v>
      </c>
      <c r="F3442" t="s">
        <v>17</v>
      </c>
      <c r="G3442">
        <v>7</v>
      </c>
      <c r="H3442" s="1">
        <v>2975</v>
      </c>
      <c r="I3442">
        <v>22722</v>
      </c>
      <c r="J3442" s="1">
        <v>4</v>
      </c>
      <c r="K3442" t="s">
        <v>25</v>
      </c>
      <c r="L3442" t="s">
        <v>19</v>
      </c>
      <c r="M3442" t="s">
        <v>23</v>
      </c>
      <c r="N3442" s="1">
        <f xml:space="preserve"> ROUND((1 - _xlfn.PERCENTRANK.INC(customers[days_since_last_purchase],customers[[#This Row],[days_since_last_purchase]]))*4 +1,0)</f>
        <v>5</v>
      </c>
      <c r="O3442" s="1">
        <f>ROUND(_xlfn.PERCENTRANK.INC(customers[total_orders],customers[[#This Row],[total_orders]])*4+1,0)</f>
        <v>2</v>
      </c>
      <c r="P3442" s="1">
        <f>ROUND(_xlfn.PERCENTRANK.INC(customers[total_spend_usd],customers[[#This Row],[total_spend_usd]])*4+1,0)</f>
        <v>2</v>
      </c>
      <c r="Q3442" s="1">
        <v>522</v>
      </c>
      <c r="R3442" s="1" t="str">
        <f>_xlfn.XLOOKUP(Q3442,RFM[RFM Score],RFM[Client Segmentation])</f>
        <v>Promising</v>
      </c>
    </row>
    <row r="3443" spans="1:18" x14ac:dyDescent="0.3">
      <c r="A3443" t="s">
        <v>3495</v>
      </c>
      <c r="B3443" t="s">
        <v>166</v>
      </c>
      <c r="C3443">
        <v>19</v>
      </c>
      <c r="D3443" t="s">
        <v>8069</v>
      </c>
      <c r="E3443" t="s">
        <v>8087</v>
      </c>
      <c r="F3443" t="s">
        <v>17</v>
      </c>
      <c r="G3443">
        <v>3</v>
      </c>
      <c r="H3443" s="1">
        <v>11863</v>
      </c>
      <c r="I3443">
        <v>35865</v>
      </c>
      <c r="J3443" s="1">
        <v>22</v>
      </c>
      <c r="K3443" t="s">
        <v>52</v>
      </c>
      <c r="L3443" t="s">
        <v>34</v>
      </c>
      <c r="M3443" t="s">
        <v>23</v>
      </c>
      <c r="N3443" s="1">
        <f xml:space="preserve"> ROUND((1 - _xlfn.PERCENTRANK.INC(customers[days_since_last_purchase],customers[[#This Row],[days_since_last_purchase]]))*4 +1,0)</f>
        <v>4</v>
      </c>
      <c r="O3443" s="1">
        <f>ROUND(_xlfn.PERCENTRANK.INC(customers[total_orders],customers[[#This Row],[total_orders]])*4+1,0)</f>
        <v>1</v>
      </c>
      <c r="P3443" s="1">
        <f>ROUND(_xlfn.PERCENTRANK.INC(customers[total_spend_usd],customers[[#This Row],[total_spend_usd]])*4+1,0)</f>
        <v>2</v>
      </c>
      <c r="Q3443" s="1">
        <v>412</v>
      </c>
      <c r="R3443" s="1" t="str">
        <f>_xlfn.XLOOKUP(Q3443,RFM[RFM Score],RFM[Client Segmentation])</f>
        <v>New Customer</v>
      </c>
    </row>
    <row r="3444" spans="1:18" x14ac:dyDescent="0.3">
      <c r="A3444" t="s">
        <v>3496</v>
      </c>
      <c r="B3444" t="s">
        <v>68</v>
      </c>
      <c r="C3444">
        <v>18</v>
      </c>
      <c r="D3444" t="s">
        <v>8069</v>
      </c>
      <c r="E3444" t="s">
        <v>8085</v>
      </c>
      <c r="F3444" t="s">
        <v>12</v>
      </c>
      <c r="G3444">
        <v>44</v>
      </c>
      <c r="H3444" s="1">
        <v>2303</v>
      </c>
      <c r="I3444">
        <v>106924</v>
      </c>
      <c r="J3444" s="1">
        <v>36</v>
      </c>
      <c r="K3444" t="s">
        <v>31</v>
      </c>
      <c r="L3444" t="s">
        <v>45</v>
      </c>
      <c r="M3444" t="s">
        <v>23</v>
      </c>
      <c r="N3444" s="1">
        <f xml:space="preserve"> ROUND((1 - _xlfn.PERCENTRANK.INC(customers[days_since_last_purchase],customers[[#This Row],[days_since_last_purchase]]))*4 +1,0)</f>
        <v>3</v>
      </c>
      <c r="O3444" s="1">
        <f>ROUND(_xlfn.PERCENTRANK.INC(customers[total_orders],customers[[#This Row],[total_orders]])*4+1,0)</f>
        <v>5</v>
      </c>
      <c r="P3444" s="1">
        <f>ROUND(_xlfn.PERCENTRANK.INC(customers[total_spend_usd],customers[[#This Row],[total_spend_usd]])*4+1,0)</f>
        <v>3</v>
      </c>
      <c r="Q3444" s="1">
        <v>353</v>
      </c>
      <c r="R3444" s="1" t="str">
        <f>_xlfn.XLOOKUP(Q3444,RFM[RFM Score],RFM[Client Segmentation])</f>
        <v>Potential Loyalist</v>
      </c>
    </row>
    <row r="3445" spans="1:18" x14ac:dyDescent="0.3">
      <c r="A3445" t="s">
        <v>3497</v>
      </c>
      <c r="B3445" t="s">
        <v>96</v>
      </c>
      <c r="C3445">
        <v>39</v>
      </c>
      <c r="D3445" t="s">
        <v>8068</v>
      </c>
      <c r="E3445" t="s">
        <v>8084</v>
      </c>
      <c r="F3445" t="s">
        <v>17</v>
      </c>
      <c r="G3445">
        <v>7</v>
      </c>
      <c r="H3445" s="1">
        <v>9947</v>
      </c>
      <c r="I3445">
        <v>68296</v>
      </c>
      <c r="J3445" s="1">
        <v>3</v>
      </c>
      <c r="K3445" t="s">
        <v>25</v>
      </c>
      <c r="L3445" t="s">
        <v>14</v>
      </c>
      <c r="M3445" t="s">
        <v>23</v>
      </c>
      <c r="N3445" s="1">
        <f xml:space="preserve"> ROUND((1 - _xlfn.PERCENTRANK.INC(customers[days_since_last_purchase],customers[[#This Row],[days_since_last_purchase]]))*4 +1,0)</f>
        <v>5</v>
      </c>
      <c r="O3445" s="1">
        <f>ROUND(_xlfn.PERCENTRANK.INC(customers[total_orders],customers[[#This Row],[total_orders]])*4+1,0)</f>
        <v>2</v>
      </c>
      <c r="P3445" s="1">
        <f>ROUND(_xlfn.PERCENTRANK.INC(customers[total_spend_usd],customers[[#This Row],[total_spend_usd]])*4+1,0)</f>
        <v>3</v>
      </c>
      <c r="Q3445" s="1">
        <v>523</v>
      </c>
      <c r="R3445" s="1" t="str">
        <f>_xlfn.XLOOKUP(Q3445,RFM[RFM Score],RFM[Client Segmentation])</f>
        <v>Promising</v>
      </c>
    </row>
    <row r="3446" spans="1:18" x14ac:dyDescent="0.3">
      <c r="A3446" t="s">
        <v>3498</v>
      </c>
      <c r="B3446" t="s">
        <v>43</v>
      </c>
      <c r="C3446">
        <v>34</v>
      </c>
      <c r="D3446" t="s">
        <v>8070</v>
      </c>
      <c r="E3446" t="s">
        <v>8084</v>
      </c>
      <c r="F3446" t="s">
        <v>12</v>
      </c>
      <c r="G3446">
        <v>11</v>
      </c>
      <c r="H3446" s="1">
        <v>4158</v>
      </c>
      <c r="I3446">
        <v>41995</v>
      </c>
      <c r="J3446" s="1">
        <v>3</v>
      </c>
      <c r="K3446" t="s">
        <v>21</v>
      </c>
      <c r="L3446" t="s">
        <v>45</v>
      </c>
      <c r="M3446" t="s">
        <v>23</v>
      </c>
      <c r="N3446" s="1">
        <f xml:space="preserve"> ROUND((1 - _xlfn.PERCENTRANK.INC(customers[days_since_last_purchase],customers[[#This Row],[days_since_last_purchase]]))*4 +1,0)</f>
        <v>5</v>
      </c>
      <c r="O3446" s="1">
        <f>ROUND(_xlfn.PERCENTRANK.INC(customers[total_orders],customers[[#This Row],[total_orders]])*4+1,0)</f>
        <v>3</v>
      </c>
      <c r="P3446" s="1">
        <f>ROUND(_xlfn.PERCENTRANK.INC(customers[total_spend_usd],customers[[#This Row],[total_spend_usd]])*4+1,0)</f>
        <v>2</v>
      </c>
      <c r="Q3446" s="1">
        <v>532</v>
      </c>
      <c r="R3446" s="1" t="str">
        <f>_xlfn.XLOOKUP(Q3446,RFM[RFM Score],RFM[Client Segmentation])</f>
        <v>Potential Loyalist</v>
      </c>
    </row>
    <row r="3447" spans="1:18" x14ac:dyDescent="0.3">
      <c r="A3447" t="s">
        <v>3499</v>
      </c>
      <c r="B3447" t="s">
        <v>33</v>
      </c>
      <c r="C3447">
        <v>40</v>
      </c>
      <c r="D3447" t="s">
        <v>8068</v>
      </c>
      <c r="E3447" t="s">
        <v>8084</v>
      </c>
      <c r="F3447" t="s">
        <v>12</v>
      </c>
      <c r="G3447">
        <v>7</v>
      </c>
      <c r="H3447" s="1">
        <v>13862</v>
      </c>
      <c r="I3447">
        <v>96467</v>
      </c>
      <c r="J3447" s="1">
        <v>5</v>
      </c>
      <c r="K3447" t="s">
        <v>21</v>
      </c>
      <c r="L3447" t="s">
        <v>14</v>
      </c>
      <c r="M3447" t="s">
        <v>23</v>
      </c>
      <c r="N3447" s="1">
        <f xml:space="preserve"> ROUND((1 - _xlfn.PERCENTRANK.INC(customers[days_since_last_purchase],customers[[#This Row],[days_since_last_purchase]]))*4 +1,0)</f>
        <v>5</v>
      </c>
      <c r="O3447" s="1">
        <f>ROUND(_xlfn.PERCENTRANK.INC(customers[total_orders],customers[[#This Row],[total_orders]])*4+1,0)</f>
        <v>2</v>
      </c>
      <c r="P3447" s="1">
        <f>ROUND(_xlfn.PERCENTRANK.INC(customers[total_spend_usd],customers[[#This Row],[total_spend_usd]])*4+1,0)</f>
        <v>3</v>
      </c>
      <c r="Q3447" s="1">
        <v>523</v>
      </c>
      <c r="R3447" s="1" t="str">
        <f>_xlfn.XLOOKUP(Q3447,RFM[RFM Score],RFM[Client Segmentation])</f>
        <v>Promising</v>
      </c>
    </row>
    <row r="3448" spans="1:18" x14ac:dyDescent="0.3">
      <c r="A3448" t="s">
        <v>3500</v>
      </c>
      <c r="B3448" t="s">
        <v>11</v>
      </c>
      <c r="C3448">
        <v>18</v>
      </c>
      <c r="D3448" t="s">
        <v>8069</v>
      </c>
      <c r="E3448" t="s">
        <v>8084</v>
      </c>
      <c r="F3448" t="s">
        <v>17</v>
      </c>
      <c r="G3448">
        <v>1</v>
      </c>
      <c r="H3448" s="1">
        <v>4265</v>
      </c>
      <c r="I3448">
        <v>3994</v>
      </c>
      <c r="J3448" s="1">
        <v>6</v>
      </c>
      <c r="K3448" t="s">
        <v>124</v>
      </c>
      <c r="L3448" t="s">
        <v>47</v>
      </c>
      <c r="M3448" t="s">
        <v>23</v>
      </c>
      <c r="N3448" s="1">
        <f xml:space="preserve"> ROUND((1 - _xlfn.PERCENTRANK.INC(customers[days_since_last_purchase],customers[[#This Row],[days_since_last_purchase]]))*4 +1,0)</f>
        <v>5</v>
      </c>
      <c r="O3448" s="1">
        <f>ROUND(_xlfn.PERCENTRANK.INC(customers[total_orders],customers[[#This Row],[total_orders]])*4+1,0)</f>
        <v>1</v>
      </c>
      <c r="P3448" s="1">
        <f>ROUND(_xlfn.PERCENTRANK.INC(customers[total_spend_usd],customers[[#This Row],[total_spend_usd]])*4+1,0)</f>
        <v>1</v>
      </c>
      <c r="Q3448" s="1">
        <v>511</v>
      </c>
      <c r="R3448" s="1" t="str">
        <f>_xlfn.XLOOKUP(Q3448,RFM[RFM Score],RFM[Client Segmentation])</f>
        <v>New Customer</v>
      </c>
    </row>
    <row r="3449" spans="1:18" x14ac:dyDescent="0.3">
      <c r="A3449" t="s">
        <v>3501</v>
      </c>
      <c r="B3449" t="s">
        <v>107</v>
      </c>
      <c r="C3449">
        <v>41</v>
      </c>
      <c r="D3449" t="s">
        <v>8068</v>
      </c>
      <c r="E3449" t="s">
        <v>8085</v>
      </c>
      <c r="F3449" t="s">
        <v>17</v>
      </c>
      <c r="G3449">
        <v>7</v>
      </c>
      <c r="H3449" s="1">
        <v>11109</v>
      </c>
      <c r="I3449">
        <v>84925</v>
      </c>
      <c r="J3449" s="1">
        <v>7</v>
      </c>
      <c r="K3449" t="s">
        <v>28</v>
      </c>
      <c r="L3449" t="s">
        <v>34</v>
      </c>
      <c r="M3449" t="s">
        <v>15</v>
      </c>
      <c r="N3449" s="1">
        <f xml:space="preserve"> ROUND((1 - _xlfn.PERCENTRANK.INC(customers[days_since_last_purchase],customers[[#This Row],[days_since_last_purchase]]))*4 +1,0)</f>
        <v>5</v>
      </c>
      <c r="O3449" s="1">
        <f>ROUND(_xlfn.PERCENTRANK.INC(customers[total_orders],customers[[#This Row],[total_orders]])*4+1,0)</f>
        <v>2</v>
      </c>
      <c r="P3449" s="1">
        <f>ROUND(_xlfn.PERCENTRANK.INC(customers[total_spend_usd],customers[[#This Row],[total_spend_usd]])*4+1,0)</f>
        <v>3</v>
      </c>
      <c r="Q3449" s="1">
        <v>523</v>
      </c>
      <c r="R3449" s="1" t="str">
        <f>_xlfn.XLOOKUP(Q3449,RFM[RFM Score],RFM[Client Segmentation])</f>
        <v>Promising</v>
      </c>
    </row>
    <row r="3450" spans="1:18" x14ac:dyDescent="0.3">
      <c r="A3450" t="s">
        <v>3502</v>
      </c>
      <c r="B3450" t="s">
        <v>11</v>
      </c>
      <c r="C3450">
        <v>32</v>
      </c>
      <c r="D3450" t="s">
        <v>8070</v>
      </c>
      <c r="E3450" t="s">
        <v>8084</v>
      </c>
      <c r="F3450" t="s">
        <v>12</v>
      </c>
      <c r="G3450">
        <v>32</v>
      </c>
      <c r="H3450" s="1">
        <v>4735</v>
      </c>
      <c r="I3450">
        <v>145362</v>
      </c>
      <c r="J3450" s="1">
        <v>21</v>
      </c>
      <c r="K3450" t="s">
        <v>40</v>
      </c>
      <c r="L3450" t="s">
        <v>19</v>
      </c>
      <c r="M3450" t="s">
        <v>23</v>
      </c>
      <c r="N3450" s="1">
        <f xml:space="preserve"> ROUND((1 - _xlfn.PERCENTRANK.INC(customers[days_since_last_purchase],customers[[#This Row],[days_since_last_purchase]]))*4 +1,0)</f>
        <v>4</v>
      </c>
      <c r="O3450" s="1">
        <f>ROUND(_xlfn.PERCENTRANK.INC(customers[total_orders],customers[[#This Row],[total_orders]])*4+1,0)</f>
        <v>4</v>
      </c>
      <c r="P3450" s="1">
        <f>ROUND(_xlfn.PERCENTRANK.INC(customers[total_spend_usd],customers[[#This Row],[total_spend_usd]])*4+1,0)</f>
        <v>4</v>
      </c>
      <c r="Q3450" s="1">
        <v>444</v>
      </c>
      <c r="R3450" s="1" t="str">
        <f>_xlfn.XLOOKUP(Q3450,RFM[RFM Score],RFM[Client Segmentation])</f>
        <v>Loyal Customer</v>
      </c>
    </row>
    <row r="3451" spans="1:18" x14ac:dyDescent="0.3">
      <c r="A3451" t="s">
        <v>3503</v>
      </c>
      <c r="B3451" t="s">
        <v>64</v>
      </c>
      <c r="C3451">
        <v>42</v>
      </c>
      <c r="D3451" t="s">
        <v>8068</v>
      </c>
      <c r="E3451" t="s">
        <v>8087</v>
      </c>
      <c r="F3451" t="s">
        <v>17</v>
      </c>
      <c r="G3451">
        <v>30</v>
      </c>
      <c r="H3451" s="1">
        <v>6609</v>
      </c>
      <c r="I3451">
        <v>175151</v>
      </c>
      <c r="J3451" s="1">
        <v>12</v>
      </c>
      <c r="K3451" t="s">
        <v>44</v>
      </c>
      <c r="L3451" t="s">
        <v>19</v>
      </c>
      <c r="M3451" t="s">
        <v>23</v>
      </c>
      <c r="N3451" s="1">
        <f xml:space="preserve"> ROUND((1 - _xlfn.PERCENTRANK.INC(customers[days_since_last_purchase],customers[[#This Row],[days_since_last_purchase]]))*4 +1,0)</f>
        <v>4</v>
      </c>
      <c r="O3451" s="1">
        <f>ROUND(_xlfn.PERCENTRANK.INC(customers[total_orders],customers[[#This Row],[total_orders]])*4+1,0)</f>
        <v>4</v>
      </c>
      <c r="P3451" s="1">
        <f>ROUND(_xlfn.PERCENTRANK.INC(customers[total_spend_usd],customers[[#This Row],[total_spend_usd]])*4+1,0)</f>
        <v>4</v>
      </c>
      <c r="Q3451" s="1">
        <v>444</v>
      </c>
      <c r="R3451" s="1" t="str">
        <f>_xlfn.XLOOKUP(Q3451,RFM[RFM Score],RFM[Client Segmentation])</f>
        <v>Loyal Customer</v>
      </c>
    </row>
    <row r="3452" spans="1:18" x14ac:dyDescent="0.3">
      <c r="A3452" t="s">
        <v>3504</v>
      </c>
      <c r="B3452" t="s">
        <v>51</v>
      </c>
      <c r="C3452">
        <v>20</v>
      </c>
      <c r="D3452" t="s">
        <v>8069</v>
      </c>
      <c r="E3452" t="s">
        <v>8084</v>
      </c>
      <c r="F3452" t="s">
        <v>12</v>
      </c>
      <c r="G3452">
        <v>3</v>
      </c>
      <c r="H3452" s="1">
        <v>6746</v>
      </c>
      <c r="I3452">
        <v>17846</v>
      </c>
      <c r="J3452" s="1">
        <v>34</v>
      </c>
      <c r="K3452" t="s">
        <v>21</v>
      </c>
      <c r="L3452" t="s">
        <v>19</v>
      </c>
      <c r="M3452" t="s">
        <v>15</v>
      </c>
      <c r="N3452" s="1">
        <f xml:space="preserve"> ROUND((1 - _xlfn.PERCENTRANK.INC(customers[days_since_last_purchase],customers[[#This Row],[days_since_last_purchase]]))*4 +1,0)</f>
        <v>3</v>
      </c>
      <c r="O3452" s="1">
        <f>ROUND(_xlfn.PERCENTRANK.INC(customers[total_orders],customers[[#This Row],[total_orders]])*4+1,0)</f>
        <v>1</v>
      </c>
      <c r="P3452" s="1">
        <f>ROUND(_xlfn.PERCENTRANK.INC(customers[total_spend_usd],customers[[#This Row],[total_spend_usd]])*4+1,0)</f>
        <v>2</v>
      </c>
      <c r="Q3452" s="1">
        <v>312</v>
      </c>
      <c r="R3452" s="1" t="str">
        <f>_xlfn.XLOOKUP(Q3452,RFM[RFM Score],RFM[Client Segmentation])</f>
        <v>About To Sleep</v>
      </c>
    </row>
    <row r="3453" spans="1:18" x14ac:dyDescent="0.3">
      <c r="A3453" t="s">
        <v>3505</v>
      </c>
      <c r="B3453" t="s">
        <v>61</v>
      </c>
      <c r="C3453">
        <v>48</v>
      </c>
      <c r="D3453" t="s">
        <v>8071</v>
      </c>
      <c r="E3453" t="s">
        <v>8087</v>
      </c>
      <c r="F3453" t="s">
        <v>12</v>
      </c>
      <c r="G3453">
        <v>35</v>
      </c>
      <c r="H3453" s="1">
        <v>11905</v>
      </c>
      <c r="I3453">
        <v>414181</v>
      </c>
      <c r="J3453" s="1">
        <v>4</v>
      </c>
      <c r="K3453" t="s">
        <v>98</v>
      </c>
      <c r="L3453" t="s">
        <v>34</v>
      </c>
      <c r="M3453" t="s">
        <v>23</v>
      </c>
      <c r="N3453" s="1">
        <f xml:space="preserve"> ROUND((1 - _xlfn.PERCENTRANK.INC(customers[days_since_last_purchase],customers[[#This Row],[days_since_last_purchase]]))*4 +1,0)</f>
        <v>5</v>
      </c>
      <c r="O3453" s="1">
        <f>ROUND(_xlfn.PERCENTRANK.INC(customers[total_orders],customers[[#This Row],[total_orders]])*4+1,0)</f>
        <v>5</v>
      </c>
      <c r="P3453" s="1">
        <f>ROUND(_xlfn.PERCENTRANK.INC(customers[total_spend_usd],customers[[#This Row],[total_spend_usd]])*4+1,0)</f>
        <v>5</v>
      </c>
      <c r="Q3453" s="1">
        <v>555</v>
      </c>
      <c r="R3453" s="1" t="str">
        <f>_xlfn.XLOOKUP(Q3453,RFM[RFM Score],RFM[Client Segmentation])</f>
        <v>Champion</v>
      </c>
    </row>
    <row r="3454" spans="1:18" x14ac:dyDescent="0.3">
      <c r="A3454" t="s">
        <v>3506</v>
      </c>
      <c r="B3454" t="s">
        <v>11</v>
      </c>
      <c r="C3454">
        <v>30</v>
      </c>
      <c r="D3454" t="s">
        <v>8070</v>
      </c>
      <c r="E3454" t="s">
        <v>8085</v>
      </c>
      <c r="F3454" t="s">
        <v>17</v>
      </c>
      <c r="G3454">
        <v>1</v>
      </c>
      <c r="H3454" s="1">
        <v>10754</v>
      </c>
      <c r="I3454">
        <v>9897</v>
      </c>
      <c r="J3454" s="1">
        <v>64</v>
      </c>
      <c r="K3454" t="s">
        <v>25</v>
      </c>
      <c r="L3454" t="s">
        <v>19</v>
      </c>
      <c r="M3454" t="s">
        <v>23</v>
      </c>
      <c r="N3454" s="1">
        <f xml:space="preserve"> ROUND((1 - _xlfn.PERCENTRANK.INC(customers[days_since_last_purchase],customers[[#This Row],[days_since_last_purchase]]))*4 +1,0)</f>
        <v>2</v>
      </c>
      <c r="O3454" s="1">
        <f>ROUND(_xlfn.PERCENTRANK.INC(customers[total_orders],customers[[#This Row],[total_orders]])*4+1,0)</f>
        <v>1</v>
      </c>
      <c r="P3454" s="1">
        <f>ROUND(_xlfn.PERCENTRANK.INC(customers[total_spend_usd],customers[[#This Row],[total_spend_usd]])*4+1,0)</f>
        <v>1</v>
      </c>
      <c r="Q3454" s="1">
        <v>211</v>
      </c>
      <c r="R3454" s="1" t="str">
        <f>_xlfn.XLOOKUP(Q3454,RFM[RFM Score],RFM[Client Segmentation])</f>
        <v>Hibernating</v>
      </c>
    </row>
    <row r="3455" spans="1:18" x14ac:dyDescent="0.3">
      <c r="A3455" t="s">
        <v>3507</v>
      </c>
      <c r="B3455" t="s">
        <v>27</v>
      </c>
      <c r="C3455">
        <v>38</v>
      </c>
      <c r="D3455" t="s">
        <v>8068</v>
      </c>
      <c r="E3455" t="s">
        <v>8084</v>
      </c>
      <c r="F3455" t="s">
        <v>17</v>
      </c>
      <c r="G3455">
        <v>11</v>
      </c>
      <c r="H3455" s="1">
        <v>3857</v>
      </c>
      <c r="I3455">
        <v>44777</v>
      </c>
      <c r="J3455" s="1">
        <v>12</v>
      </c>
      <c r="K3455" t="s">
        <v>37</v>
      </c>
      <c r="L3455" t="s">
        <v>45</v>
      </c>
      <c r="M3455" t="s">
        <v>15</v>
      </c>
      <c r="N3455" s="1">
        <f xml:space="preserve"> ROUND((1 - _xlfn.PERCENTRANK.INC(customers[days_since_last_purchase],customers[[#This Row],[days_since_last_purchase]]))*4 +1,0)</f>
        <v>4</v>
      </c>
      <c r="O3455" s="1">
        <f>ROUND(_xlfn.PERCENTRANK.INC(customers[total_orders],customers[[#This Row],[total_orders]])*4+1,0)</f>
        <v>3</v>
      </c>
      <c r="P3455" s="1">
        <f>ROUND(_xlfn.PERCENTRANK.INC(customers[total_spend_usd],customers[[#This Row],[total_spend_usd]])*4+1,0)</f>
        <v>3</v>
      </c>
      <c r="Q3455" s="1">
        <v>433</v>
      </c>
      <c r="R3455" s="1" t="str">
        <f>_xlfn.XLOOKUP(Q3455,RFM[RFM Score],RFM[Client Segmentation])</f>
        <v>Potential Loyalist</v>
      </c>
    </row>
    <row r="3456" spans="1:18" x14ac:dyDescent="0.3">
      <c r="A3456" t="s">
        <v>3508</v>
      </c>
      <c r="B3456" t="s">
        <v>43</v>
      </c>
      <c r="C3456">
        <v>43</v>
      </c>
      <c r="D3456" t="s">
        <v>8068</v>
      </c>
      <c r="E3456" t="s">
        <v>8084</v>
      </c>
      <c r="F3456" t="s">
        <v>17</v>
      </c>
      <c r="G3456">
        <v>23</v>
      </c>
      <c r="H3456" s="1">
        <v>5398</v>
      </c>
      <c r="I3456">
        <v>125205</v>
      </c>
      <c r="J3456" s="1">
        <v>67</v>
      </c>
      <c r="K3456" t="s">
        <v>28</v>
      </c>
      <c r="L3456" t="s">
        <v>45</v>
      </c>
      <c r="M3456" t="s">
        <v>23</v>
      </c>
      <c r="N3456" s="1">
        <f xml:space="preserve"> ROUND((1 - _xlfn.PERCENTRANK.INC(customers[days_since_last_purchase],customers[[#This Row],[days_since_last_purchase]]))*4 +1,0)</f>
        <v>2</v>
      </c>
      <c r="O3456" s="1">
        <f>ROUND(_xlfn.PERCENTRANK.INC(customers[total_orders],customers[[#This Row],[total_orders]])*4+1,0)</f>
        <v>4</v>
      </c>
      <c r="P3456" s="1">
        <f>ROUND(_xlfn.PERCENTRANK.INC(customers[total_spend_usd],customers[[#This Row],[total_spend_usd]])*4+1,0)</f>
        <v>4</v>
      </c>
      <c r="Q3456" s="1">
        <v>244</v>
      </c>
      <c r="R3456" s="1" t="str">
        <f>_xlfn.XLOOKUP(Q3456,RFM[RFM Score],RFM[Client Segmentation])</f>
        <v>At Risk</v>
      </c>
    </row>
    <row r="3457" spans="1:18" x14ac:dyDescent="0.3">
      <c r="A3457" t="s">
        <v>3509</v>
      </c>
      <c r="B3457" t="s">
        <v>43</v>
      </c>
      <c r="C3457">
        <v>45</v>
      </c>
      <c r="D3457" t="s">
        <v>8071</v>
      </c>
      <c r="E3457" t="s">
        <v>8084</v>
      </c>
      <c r="F3457" t="s">
        <v>17</v>
      </c>
      <c r="G3457">
        <v>11</v>
      </c>
      <c r="H3457" s="1">
        <v>6577</v>
      </c>
      <c r="I3457">
        <v>78269</v>
      </c>
      <c r="J3457" s="1">
        <v>25</v>
      </c>
      <c r="K3457" t="s">
        <v>25</v>
      </c>
      <c r="L3457" t="s">
        <v>34</v>
      </c>
      <c r="M3457" t="s">
        <v>23</v>
      </c>
      <c r="N3457" s="1">
        <f xml:space="preserve"> ROUND((1 - _xlfn.PERCENTRANK.INC(customers[days_since_last_purchase],customers[[#This Row],[days_since_last_purchase]]))*4 +1,0)</f>
        <v>4</v>
      </c>
      <c r="O3457" s="1">
        <f>ROUND(_xlfn.PERCENTRANK.INC(customers[total_orders],customers[[#This Row],[total_orders]])*4+1,0)</f>
        <v>3</v>
      </c>
      <c r="P3457" s="1">
        <f>ROUND(_xlfn.PERCENTRANK.INC(customers[total_spend_usd],customers[[#This Row],[total_spend_usd]])*4+1,0)</f>
        <v>3</v>
      </c>
      <c r="Q3457" s="1">
        <v>433</v>
      </c>
      <c r="R3457" s="1" t="str">
        <f>_xlfn.XLOOKUP(Q3457,RFM[RFM Score],RFM[Client Segmentation])</f>
        <v>Potential Loyalist</v>
      </c>
    </row>
    <row r="3458" spans="1:18" x14ac:dyDescent="0.3">
      <c r="A3458" t="s">
        <v>3510</v>
      </c>
      <c r="B3458" t="s">
        <v>49</v>
      </c>
      <c r="C3458">
        <v>25</v>
      </c>
      <c r="D3458" t="s">
        <v>8070</v>
      </c>
      <c r="E3458" t="s">
        <v>8084</v>
      </c>
      <c r="F3458" t="s">
        <v>17</v>
      </c>
      <c r="G3458">
        <v>34</v>
      </c>
      <c r="H3458" s="1">
        <v>6105</v>
      </c>
      <c r="I3458">
        <v>22055</v>
      </c>
      <c r="J3458" s="1">
        <v>89</v>
      </c>
      <c r="K3458" t="s">
        <v>52</v>
      </c>
      <c r="L3458" t="s">
        <v>34</v>
      </c>
      <c r="M3458" t="s">
        <v>23</v>
      </c>
      <c r="N3458" s="1">
        <f xml:space="preserve"> ROUND((1 - _xlfn.PERCENTRANK.INC(customers[days_since_last_purchase],customers[[#This Row],[days_since_last_purchase]]))*4 +1,0)</f>
        <v>2</v>
      </c>
      <c r="O3458" s="1">
        <f>ROUND(_xlfn.PERCENTRANK.INC(customers[total_orders],customers[[#This Row],[total_orders]])*4+1,0)</f>
        <v>4</v>
      </c>
      <c r="P3458" s="1">
        <f>ROUND(_xlfn.PERCENTRANK.INC(customers[total_spend_usd],customers[[#This Row],[total_spend_usd]])*4+1,0)</f>
        <v>2</v>
      </c>
      <c r="Q3458" s="1">
        <v>242</v>
      </c>
      <c r="R3458" s="1" t="str">
        <f>_xlfn.XLOOKUP(Q3458,RFM[RFM Score],RFM[Client Segmentation])</f>
        <v>At Risk</v>
      </c>
    </row>
    <row r="3459" spans="1:18" x14ac:dyDescent="0.3">
      <c r="A3459" t="s">
        <v>3511</v>
      </c>
      <c r="B3459" t="s">
        <v>36</v>
      </c>
      <c r="C3459">
        <v>18</v>
      </c>
      <c r="D3459" t="s">
        <v>8069</v>
      </c>
      <c r="E3459" t="s">
        <v>8084</v>
      </c>
      <c r="F3459" t="s">
        <v>12</v>
      </c>
      <c r="G3459">
        <v>47</v>
      </c>
      <c r="H3459" s="1">
        <v>3198</v>
      </c>
      <c r="I3459">
        <v>147795</v>
      </c>
      <c r="J3459" s="1">
        <v>139</v>
      </c>
      <c r="K3459" t="s">
        <v>37</v>
      </c>
      <c r="L3459" t="s">
        <v>34</v>
      </c>
      <c r="M3459" t="s">
        <v>15</v>
      </c>
      <c r="N3459" s="1">
        <f xml:space="preserve"> ROUND((1 - _xlfn.PERCENTRANK.INC(customers[days_since_last_purchase],customers[[#This Row],[days_since_last_purchase]]))*4 +1,0)</f>
        <v>1</v>
      </c>
      <c r="O3459" s="1">
        <f>ROUND(_xlfn.PERCENTRANK.INC(customers[total_orders],customers[[#This Row],[total_orders]])*4+1,0)</f>
        <v>5</v>
      </c>
      <c r="P3459" s="1">
        <f>ROUND(_xlfn.PERCENTRANK.INC(customers[total_spend_usd],customers[[#This Row],[total_spend_usd]])*4+1,0)</f>
        <v>4</v>
      </c>
      <c r="Q3459" s="1">
        <v>154</v>
      </c>
      <c r="R3459" s="1" t="str">
        <f>_xlfn.XLOOKUP(Q3459,RFM[RFM Score],RFM[Client Segmentation])</f>
        <v>Cannot Lose Them</v>
      </c>
    </row>
    <row r="3460" spans="1:18" x14ac:dyDescent="0.3">
      <c r="A3460" t="s">
        <v>3512</v>
      </c>
      <c r="B3460" t="s">
        <v>147</v>
      </c>
      <c r="C3460">
        <v>23</v>
      </c>
      <c r="D3460" t="s">
        <v>8069</v>
      </c>
      <c r="E3460" t="s">
        <v>8084</v>
      </c>
      <c r="F3460" t="s">
        <v>17</v>
      </c>
      <c r="G3460">
        <v>3</v>
      </c>
      <c r="H3460" s="1">
        <v>1116</v>
      </c>
      <c r="I3460">
        <v>30657</v>
      </c>
      <c r="J3460" s="1">
        <v>116</v>
      </c>
      <c r="K3460" t="s">
        <v>40</v>
      </c>
      <c r="L3460" t="s">
        <v>19</v>
      </c>
      <c r="M3460" t="s">
        <v>15</v>
      </c>
      <c r="N3460" s="1">
        <f xml:space="preserve"> ROUND((1 - _xlfn.PERCENTRANK.INC(customers[days_since_last_purchase],customers[[#This Row],[days_since_last_purchase]]))*4 +1,0)</f>
        <v>2</v>
      </c>
      <c r="O3460" s="1">
        <f>ROUND(_xlfn.PERCENTRANK.INC(customers[total_orders],customers[[#This Row],[total_orders]])*4+1,0)</f>
        <v>1</v>
      </c>
      <c r="P3460" s="1">
        <f>ROUND(_xlfn.PERCENTRANK.INC(customers[total_spend_usd],customers[[#This Row],[total_spend_usd]])*4+1,0)</f>
        <v>2</v>
      </c>
      <c r="Q3460" s="1">
        <v>212</v>
      </c>
      <c r="R3460" s="1" t="str">
        <f>_xlfn.XLOOKUP(Q3460,RFM[RFM Score],RFM[Client Segmentation])</f>
        <v>Hibernating</v>
      </c>
    </row>
    <row r="3461" spans="1:18" x14ac:dyDescent="0.3">
      <c r="A3461" t="s">
        <v>3513</v>
      </c>
      <c r="B3461" t="s">
        <v>11</v>
      </c>
      <c r="C3461">
        <v>32</v>
      </c>
      <c r="D3461" t="s">
        <v>8070</v>
      </c>
      <c r="E3461" t="s">
        <v>8087</v>
      </c>
      <c r="F3461" t="s">
        <v>17</v>
      </c>
      <c r="G3461">
        <v>69</v>
      </c>
      <c r="H3461" s="1">
        <v>928</v>
      </c>
      <c r="I3461">
        <v>67908</v>
      </c>
      <c r="J3461" s="1">
        <v>70</v>
      </c>
      <c r="K3461" t="s">
        <v>74</v>
      </c>
      <c r="L3461" t="s">
        <v>19</v>
      </c>
      <c r="M3461" t="s">
        <v>23</v>
      </c>
      <c r="N3461" s="1">
        <f xml:space="preserve"> ROUND((1 - _xlfn.PERCENTRANK.INC(customers[days_since_last_purchase],customers[[#This Row],[days_since_last_purchase]]))*4 +1,0)</f>
        <v>2</v>
      </c>
      <c r="O3461" s="1">
        <f>ROUND(_xlfn.PERCENTRANK.INC(customers[total_orders],customers[[#This Row],[total_orders]])*4+1,0)</f>
        <v>5</v>
      </c>
      <c r="P3461" s="1">
        <f>ROUND(_xlfn.PERCENTRANK.INC(customers[total_spend_usd],customers[[#This Row],[total_spend_usd]])*4+1,0)</f>
        <v>3</v>
      </c>
      <c r="Q3461" s="1">
        <v>253</v>
      </c>
      <c r="R3461" s="1" t="str">
        <f>_xlfn.XLOOKUP(Q3461,RFM[RFM Score],RFM[Client Segmentation])</f>
        <v>At Risk</v>
      </c>
    </row>
    <row r="3462" spans="1:18" x14ac:dyDescent="0.3">
      <c r="A3462" t="s">
        <v>3514</v>
      </c>
      <c r="B3462" t="s">
        <v>33</v>
      </c>
      <c r="C3462">
        <v>52</v>
      </c>
      <c r="D3462" t="s">
        <v>8071</v>
      </c>
      <c r="E3462" t="s">
        <v>8084</v>
      </c>
      <c r="F3462" t="s">
        <v>17</v>
      </c>
      <c r="G3462">
        <v>14</v>
      </c>
      <c r="H3462" s="1">
        <v>3891</v>
      </c>
      <c r="I3462">
        <v>53281</v>
      </c>
      <c r="J3462" s="1">
        <v>34</v>
      </c>
      <c r="K3462" t="s">
        <v>21</v>
      </c>
      <c r="L3462" t="s">
        <v>22</v>
      </c>
      <c r="M3462" t="s">
        <v>15</v>
      </c>
      <c r="N3462" s="1">
        <f xml:space="preserve"> ROUND((1 - _xlfn.PERCENTRANK.INC(customers[days_since_last_purchase],customers[[#This Row],[days_since_last_purchase]]))*4 +1,0)</f>
        <v>3</v>
      </c>
      <c r="O3462" s="1">
        <f>ROUND(_xlfn.PERCENTRANK.INC(customers[total_orders],customers[[#This Row],[total_orders]])*4+1,0)</f>
        <v>3</v>
      </c>
      <c r="P3462" s="1">
        <f>ROUND(_xlfn.PERCENTRANK.INC(customers[total_spend_usd],customers[[#This Row],[total_spend_usd]])*4+1,0)</f>
        <v>3</v>
      </c>
      <c r="Q3462" s="1">
        <v>333</v>
      </c>
      <c r="R3462" s="1" t="str">
        <f>_xlfn.XLOOKUP(Q3462,RFM[RFM Score],RFM[Client Segmentation])</f>
        <v>Potential Loyalist</v>
      </c>
    </row>
    <row r="3463" spans="1:18" x14ac:dyDescent="0.3">
      <c r="A3463" t="s">
        <v>3515</v>
      </c>
      <c r="B3463" t="s">
        <v>68</v>
      </c>
      <c r="C3463">
        <v>46</v>
      </c>
      <c r="D3463" t="s">
        <v>8071</v>
      </c>
      <c r="E3463" t="s">
        <v>8085</v>
      </c>
      <c r="F3463" t="s">
        <v>17</v>
      </c>
      <c r="G3463">
        <v>8</v>
      </c>
      <c r="H3463" s="1">
        <v>799</v>
      </c>
      <c r="I3463">
        <v>71304</v>
      </c>
      <c r="J3463" s="1">
        <v>3</v>
      </c>
      <c r="K3463" t="s">
        <v>40</v>
      </c>
      <c r="L3463" t="s">
        <v>19</v>
      </c>
      <c r="M3463" t="s">
        <v>23</v>
      </c>
      <c r="N3463" s="1">
        <f xml:space="preserve"> ROUND((1 - _xlfn.PERCENTRANK.INC(customers[days_since_last_purchase],customers[[#This Row],[days_since_last_purchase]]))*4 +1,0)</f>
        <v>5</v>
      </c>
      <c r="O3463" s="1">
        <f>ROUND(_xlfn.PERCENTRANK.INC(customers[total_orders],customers[[#This Row],[total_orders]])*4+1,0)</f>
        <v>2</v>
      </c>
      <c r="P3463" s="1">
        <f>ROUND(_xlfn.PERCENTRANK.INC(customers[total_spend_usd],customers[[#This Row],[total_spend_usd]])*4+1,0)</f>
        <v>3</v>
      </c>
      <c r="Q3463" s="1">
        <v>523</v>
      </c>
      <c r="R3463" s="1" t="str">
        <f>_xlfn.XLOOKUP(Q3463,RFM[RFM Score],RFM[Client Segmentation])</f>
        <v>Promising</v>
      </c>
    </row>
    <row r="3464" spans="1:18" x14ac:dyDescent="0.3">
      <c r="A3464" t="s">
        <v>3516</v>
      </c>
      <c r="B3464" t="s">
        <v>11</v>
      </c>
      <c r="C3464">
        <v>37</v>
      </c>
      <c r="D3464" t="s">
        <v>8068</v>
      </c>
      <c r="E3464" t="s">
        <v>8084</v>
      </c>
      <c r="F3464" t="s">
        <v>17</v>
      </c>
      <c r="G3464">
        <v>6</v>
      </c>
      <c r="H3464" s="1">
        <v>14648</v>
      </c>
      <c r="I3464">
        <v>89303</v>
      </c>
      <c r="J3464" s="1">
        <v>34</v>
      </c>
      <c r="K3464" t="s">
        <v>44</v>
      </c>
      <c r="L3464" t="s">
        <v>19</v>
      </c>
      <c r="M3464" t="s">
        <v>23</v>
      </c>
      <c r="N3464" s="1">
        <f xml:space="preserve"> ROUND((1 - _xlfn.PERCENTRANK.INC(customers[days_since_last_purchase],customers[[#This Row],[days_since_last_purchase]]))*4 +1,0)</f>
        <v>3</v>
      </c>
      <c r="O3464" s="1">
        <f>ROUND(_xlfn.PERCENTRANK.INC(customers[total_orders],customers[[#This Row],[total_orders]])*4+1,0)</f>
        <v>2</v>
      </c>
      <c r="P3464" s="1">
        <f>ROUND(_xlfn.PERCENTRANK.INC(customers[total_spend_usd],customers[[#This Row],[total_spend_usd]])*4+1,0)</f>
        <v>3</v>
      </c>
      <c r="Q3464" s="1">
        <v>323</v>
      </c>
      <c r="R3464" s="1" t="str">
        <f>_xlfn.XLOOKUP(Q3464,RFM[RFM Score],RFM[Client Segmentation])</f>
        <v>Potential Loyalist</v>
      </c>
    </row>
    <row r="3465" spans="1:18" x14ac:dyDescent="0.3">
      <c r="A3465" t="s">
        <v>3517</v>
      </c>
      <c r="B3465" t="s">
        <v>11</v>
      </c>
      <c r="C3465">
        <v>24</v>
      </c>
      <c r="D3465" t="s">
        <v>8069</v>
      </c>
      <c r="E3465" t="s">
        <v>8084</v>
      </c>
      <c r="F3465" t="s">
        <v>17</v>
      </c>
      <c r="G3465">
        <v>5</v>
      </c>
      <c r="H3465" s="1">
        <v>7382</v>
      </c>
      <c r="I3465">
        <v>32759</v>
      </c>
      <c r="J3465" s="1">
        <v>53</v>
      </c>
      <c r="K3465" t="s">
        <v>18</v>
      </c>
      <c r="L3465" t="s">
        <v>19</v>
      </c>
      <c r="M3465" t="s">
        <v>23</v>
      </c>
      <c r="N3465" s="1">
        <f xml:space="preserve"> ROUND((1 - _xlfn.PERCENTRANK.INC(customers[days_since_last_purchase],customers[[#This Row],[days_since_last_purchase]]))*4 +1,0)</f>
        <v>3</v>
      </c>
      <c r="O3465" s="1">
        <f>ROUND(_xlfn.PERCENTRANK.INC(customers[total_orders],customers[[#This Row],[total_orders]])*4+1,0)</f>
        <v>2</v>
      </c>
      <c r="P3465" s="1">
        <f>ROUND(_xlfn.PERCENTRANK.INC(customers[total_spend_usd],customers[[#This Row],[total_spend_usd]])*4+1,0)</f>
        <v>2</v>
      </c>
      <c r="Q3465" s="1">
        <v>322</v>
      </c>
      <c r="R3465" s="1" t="str">
        <f>_xlfn.XLOOKUP(Q3465,RFM[RFM Score],RFM[Client Segmentation])</f>
        <v>Hibernating</v>
      </c>
    </row>
    <row r="3466" spans="1:18" x14ac:dyDescent="0.3">
      <c r="A3466" t="s">
        <v>3518</v>
      </c>
      <c r="B3466" t="s">
        <v>43</v>
      </c>
      <c r="C3466">
        <v>35</v>
      </c>
      <c r="D3466" t="s">
        <v>8068</v>
      </c>
      <c r="E3466" t="s">
        <v>8084</v>
      </c>
      <c r="F3466" t="s">
        <v>17</v>
      </c>
      <c r="G3466">
        <v>9</v>
      </c>
      <c r="H3466" s="1">
        <v>740</v>
      </c>
      <c r="I3466">
        <v>67835</v>
      </c>
      <c r="J3466" s="1">
        <v>94</v>
      </c>
      <c r="K3466" t="s">
        <v>28</v>
      </c>
      <c r="L3466" t="s">
        <v>14</v>
      </c>
      <c r="M3466" t="s">
        <v>15</v>
      </c>
      <c r="N3466" s="1">
        <f xml:space="preserve"> ROUND((1 - _xlfn.PERCENTRANK.INC(customers[days_since_last_purchase],customers[[#This Row],[days_since_last_purchase]]))*4 +1,0)</f>
        <v>2</v>
      </c>
      <c r="O3466" s="1">
        <f>ROUND(_xlfn.PERCENTRANK.INC(customers[total_orders],customers[[#This Row],[total_orders]])*4+1,0)</f>
        <v>2</v>
      </c>
      <c r="P3466" s="1">
        <f>ROUND(_xlfn.PERCENTRANK.INC(customers[total_spend_usd],customers[[#This Row],[total_spend_usd]])*4+1,0)</f>
        <v>3</v>
      </c>
      <c r="Q3466" s="1">
        <v>223</v>
      </c>
      <c r="R3466" s="1" t="str">
        <f>_xlfn.XLOOKUP(Q3466,RFM[RFM Score],RFM[Client Segmentation])</f>
        <v>Hibernating</v>
      </c>
    </row>
    <row r="3467" spans="1:18" x14ac:dyDescent="0.3">
      <c r="A3467" t="s">
        <v>3519</v>
      </c>
      <c r="B3467" t="s">
        <v>11</v>
      </c>
      <c r="C3467">
        <v>36</v>
      </c>
      <c r="D3467" t="s">
        <v>8068</v>
      </c>
      <c r="E3467" t="s">
        <v>8085</v>
      </c>
      <c r="F3467" t="s">
        <v>12</v>
      </c>
      <c r="G3467">
        <v>3</v>
      </c>
      <c r="H3467" s="1">
        <v>6618</v>
      </c>
      <c r="I3467">
        <v>19418</v>
      </c>
      <c r="J3467" s="1">
        <v>118</v>
      </c>
      <c r="K3467" t="s">
        <v>31</v>
      </c>
      <c r="L3467" t="s">
        <v>34</v>
      </c>
      <c r="M3467" t="s">
        <v>23</v>
      </c>
      <c r="N3467" s="1">
        <f xml:space="preserve"> ROUND((1 - _xlfn.PERCENTRANK.INC(customers[days_since_last_purchase],customers[[#This Row],[days_since_last_purchase]]))*4 +1,0)</f>
        <v>2</v>
      </c>
      <c r="O3467" s="1">
        <f>ROUND(_xlfn.PERCENTRANK.INC(customers[total_orders],customers[[#This Row],[total_orders]])*4+1,0)</f>
        <v>1</v>
      </c>
      <c r="P3467" s="1">
        <f>ROUND(_xlfn.PERCENTRANK.INC(customers[total_spend_usd],customers[[#This Row],[total_spend_usd]])*4+1,0)</f>
        <v>2</v>
      </c>
      <c r="Q3467" s="1">
        <v>212</v>
      </c>
      <c r="R3467" s="1" t="str">
        <f>_xlfn.XLOOKUP(Q3467,RFM[RFM Score],RFM[Client Segmentation])</f>
        <v>Hibernating</v>
      </c>
    </row>
    <row r="3468" spans="1:18" x14ac:dyDescent="0.3">
      <c r="A3468" t="s">
        <v>3520</v>
      </c>
      <c r="B3468" t="s">
        <v>11</v>
      </c>
      <c r="C3468">
        <v>29</v>
      </c>
      <c r="D3468" t="s">
        <v>8070</v>
      </c>
      <c r="E3468" t="s">
        <v>8086</v>
      </c>
      <c r="F3468" t="s">
        <v>12</v>
      </c>
      <c r="G3468">
        <v>25</v>
      </c>
      <c r="H3468" s="1">
        <v>21191</v>
      </c>
      <c r="I3468">
        <v>503494</v>
      </c>
      <c r="J3468" s="1">
        <v>125</v>
      </c>
      <c r="K3468" t="s">
        <v>25</v>
      </c>
      <c r="L3468" t="s">
        <v>14</v>
      </c>
      <c r="M3468" t="s">
        <v>23</v>
      </c>
      <c r="N3468" s="1">
        <f xml:space="preserve"> ROUND((1 - _xlfn.PERCENTRANK.INC(customers[days_since_last_purchase],customers[[#This Row],[days_since_last_purchase]]))*4 +1,0)</f>
        <v>2</v>
      </c>
      <c r="O3468" s="1">
        <f>ROUND(_xlfn.PERCENTRANK.INC(customers[total_orders],customers[[#This Row],[total_orders]])*4+1,0)</f>
        <v>4</v>
      </c>
      <c r="P3468" s="1">
        <f>ROUND(_xlfn.PERCENTRANK.INC(customers[total_spend_usd],customers[[#This Row],[total_spend_usd]])*4+1,0)</f>
        <v>5</v>
      </c>
      <c r="Q3468" s="1">
        <v>245</v>
      </c>
      <c r="R3468" s="1" t="str">
        <f>_xlfn.XLOOKUP(Q3468,RFM[RFM Score],RFM[Client Segmentation])</f>
        <v>At Risk</v>
      </c>
    </row>
    <row r="3469" spans="1:18" x14ac:dyDescent="0.3">
      <c r="A3469" t="s">
        <v>3521</v>
      </c>
      <c r="B3469" t="s">
        <v>11</v>
      </c>
      <c r="C3469">
        <v>23</v>
      </c>
      <c r="D3469" t="s">
        <v>8069</v>
      </c>
      <c r="E3469" t="s">
        <v>8084</v>
      </c>
      <c r="F3469" t="s">
        <v>17</v>
      </c>
      <c r="G3469">
        <v>11</v>
      </c>
      <c r="H3469" s="1">
        <v>3972</v>
      </c>
      <c r="I3469">
        <v>41957</v>
      </c>
      <c r="J3469" s="1">
        <v>209</v>
      </c>
      <c r="K3469" t="s">
        <v>28</v>
      </c>
      <c r="L3469" t="s">
        <v>47</v>
      </c>
      <c r="M3469" t="s">
        <v>23</v>
      </c>
      <c r="N3469" s="1">
        <f xml:space="preserve"> ROUND((1 - _xlfn.PERCENTRANK.INC(customers[days_since_last_purchase],customers[[#This Row],[days_since_last_purchase]]))*4 +1,0)</f>
        <v>1</v>
      </c>
      <c r="O3469" s="1">
        <f>ROUND(_xlfn.PERCENTRANK.INC(customers[total_orders],customers[[#This Row],[total_orders]])*4+1,0)</f>
        <v>3</v>
      </c>
      <c r="P3469" s="1">
        <f>ROUND(_xlfn.PERCENTRANK.INC(customers[total_spend_usd],customers[[#This Row],[total_spend_usd]])*4+1,0)</f>
        <v>2</v>
      </c>
      <c r="Q3469" s="1">
        <v>132</v>
      </c>
      <c r="R3469" s="1" t="str">
        <f>_xlfn.XLOOKUP(Q3469,RFM[RFM Score],RFM[Client Segmentation])</f>
        <v>Hibernating</v>
      </c>
    </row>
    <row r="3470" spans="1:18" x14ac:dyDescent="0.3">
      <c r="A3470" t="s">
        <v>3522</v>
      </c>
      <c r="B3470" t="s">
        <v>64</v>
      </c>
      <c r="C3470">
        <v>30</v>
      </c>
      <c r="D3470" t="s">
        <v>8070</v>
      </c>
      <c r="E3470" t="s">
        <v>8084</v>
      </c>
      <c r="F3470" t="s">
        <v>12</v>
      </c>
      <c r="G3470">
        <v>2</v>
      </c>
      <c r="H3470" s="1">
        <v>3549</v>
      </c>
      <c r="I3470">
        <v>7129</v>
      </c>
      <c r="J3470" s="1">
        <v>95</v>
      </c>
      <c r="K3470" t="s">
        <v>25</v>
      </c>
      <c r="L3470" t="s">
        <v>34</v>
      </c>
      <c r="M3470" t="s">
        <v>15</v>
      </c>
      <c r="N3470" s="1">
        <f xml:space="preserve"> ROUND((1 - _xlfn.PERCENTRANK.INC(customers[days_since_last_purchase],customers[[#This Row],[days_since_last_purchase]]))*4 +1,0)</f>
        <v>2</v>
      </c>
      <c r="O3470" s="1">
        <f>ROUND(_xlfn.PERCENTRANK.INC(customers[total_orders],customers[[#This Row],[total_orders]])*4+1,0)</f>
        <v>1</v>
      </c>
      <c r="P3470" s="1">
        <f>ROUND(_xlfn.PERCENTRANK.INC(customers[total_spend_usd],customers[[#This Row],[total_spend_usd]])*4+1,0)</f>
        <v>1</v>
      </c>
      <c r="Q3470" s="1">
        <v>211</v>
      </c>
      <c r="R3470" s="1" t="str">
        <f>_xlfn.XLOOKUP(Q3470,RFM[RFM Score],RFM[Client Segmentation])</f>
        <v>Hibernating</v>
      </c>
    </row>
    <row r="3471" spans="1:18" x14ac:dyDescent="0.3">
      <c r="A3471" t="s">
        <v>3523</v>
      </c>
      <c r="B3471" t="s">
        <v>43</v>
      </c>
      <c r="C3471">
        <v>27</v>
      </c>
      <c r="D3471" t="s">
        <v>8070</v>
      </c>
      <c r="E3471" t="s">
        <v>8084</v>
      </c>
      <c r="F3471" t="s">
        <v>17</v>
      </c>
      <c r="G3471">
        <v>15</v>
      </c>
      <c r="H3471" s="1">
        <v>13878</v>
      </c>
      <c r="I3471">
        <v>195376</v>
      </c>
      <c r="J3471" s="1">
        <v>0</v>
      </c>
      <c r="K3471" t="s">
        <v>25</v>
      </c>
      <c r="L3471" t="s">
        <v>14</v>
      </c>
      <c r="M3471" t="s">
        <v>23</v>
      </c>
      <c r="N3471" s="1">
        <f xml:space="preserve"> ROUND((1 - _xlfn.PERCENTRANK.INC(customers[days_since_last_purchase],customers[[#This Row],[days_since_last_purchase]]))*4 +1,0)</f>
        <v>5</v>
      </c>
      <c r="O3471" s="1">
        <f>ROUND(_xlfn.PERCENTRANK.INC(customers[total_orders],customers[[#This Row],[total_orders]])*4+1,0)</f>
        <v>3</v>
      </c>
      <c r="P3471" s="1">
        <f>ROUND(_xlfn.PERCENTRANK.INC(customers[total_spend_usd],customers[[#This Row],[total_spend_usd]])*4+1,0)</f>
        <v>4</v>
      </c>
      <c r="Q3471" s="1">
        <v>534</v>
      </c>
      <c r="R3471" s="1" t="str">
        <f>_xlfn.XLOOKUP(Q3471,RFM[RFM Score],RFM[Client Segmentation])</f>
        <v>Need Attention</v>
      </c>
    </row>
    <row r="3472" spans="1:18" x14ac:dyDescent="0.3">
      <c r="A3472" t="s">
        <v>3524</v>
      </c>
      <c r="B3472" t="s">
        <v>43</v>
      </c>
      <c r="C3472">
        <v>32</v>
      </c>
      <c r="D3472" t="s">
        <v>8070</v>
      </c>
      <c r="E3472" t="s">
        <v>8085</v>
      </c>
      <c r="F3472" t="s">
        <v>17</v>
      </c>
      <c r="G3472">
        <v>21</v>
      </c>
      <c r="H3472" s="1">
        <v>5433</v>
      </c>
      <c r="I3472">
        <v>10253</v>
      </c>
      <c r="J3472" s="1">
        <v>119</v>
      </c>
      <c r="K3472" t="s">
        <v>25</v>
      </c>
      <c r="L3472" t="s">
        <v>19</v>
      </c>
      <c r="M3472" t="s">
        <v>15</v>
      </c>
      <c r="N3472" s="1">
        <f xml:space="preserve"> ROUND((1 - _xlfn.PERCENTRANK.INC(customers[days_since_last_purchase],customers[[#This Row],[days_since_last_purchase]]))*4 +1,0)</f>
        <v>2</v>
      </c>
      <c r="O3472" s="1">
        <f>ROUND(_xlfn.PERCENTRANK.INC(customers[total_orders],customers[[#This Row],[total_orders]])*4+1,0)</f>
        <v>4</v>
      </c>
      <c r="P3472" s="1">
        <f>ROUND(_xlfn.PERCENTRANK.INC(customers[total_spend_usd],customers[[#This Row],[total_spend_usd]])*4+1,0)</f>
        <v>1</v>
      </c>
      <c r="Q3472" s="1">
        <v>241</v>
      </c>
      <c r="R3472" s="1" t="str">
        <f>_xlfn.XLOOKUP(Q3472,RFM[RFM Score],RFM[Client Segmentation])</f>
        <v>Hibernating</v>
      </c>
    </row>
    <row r="3473" spans="1:18" x14ac:dyDescent="0.3">
      <c r="A3473" t="s">
        <v>3525</v>
      </c>
      <c r="B3473" t="s">
        <v>64</v>
      </c>
      <c r="C3473">
        <v>19</v>
      </c>
      <c r="D3473" t="s">
        <v>8069</v>
      </c>
      <c r="E3473" t="s">
        <v>8085</v>
      </c>
      <c r="F3473" t="s">
        <v>17</v>
      </c>
      <c r="G3473">
        <v>7</v>
      </c>
      <c r="H3473" s="1">
        <v>3123</v>
      </c>
      <c r="I3473">
        <v>19306</v>
      </c>
      <c r="J3473" s="1">
        <v>25</v>
      </c>
      <c r="K3473" t="s">
        <v>52</v>
      </c>
      <c r="L3473" t="s">
        <v>19</v>
      </c>
      <c r="M3473" t="s">
        <v>23</v>
      </c>
      <c r="N3473" s="1">
        <f xml:space="preserve"> ROUND((1 - _xlfn.PERCENTRANK.INC(customers[days_since_last_purchase],customers[[#This Row],[days_since_last_purchase]]))*4 +1,0)</f>
        <v>4</v>
      </c>
      <c r="O3473" s="1">
        <f>ROUND(_xlfn.PERCENTRANK.INC(customers[total_orders],customers[[#This Row],[total_orders]])*4+1,0)</f>
        <v>2</v>
      </c>
      <c r="P3473" s="1">
        <f>ROUND(_xlfn.PERCENTRANK.INC(customers[total_spend_usd],customers[[#This Row],[total_spend_usd]])*4+1,0)</f>
        <v>2</v>
      </c>
      <c r="Q3473" s="1">
        <v>422</v>
      </c>
      <c r="R3473" s="1" t="str">
        <f>_xlfn.XLOOKUP(Q3473,RFM[RFM Score],RFM[Client Segmentation])</f>
        <v>New Customer</v>
      </c>
    </row>
    <row r="3474" spans="1:18" x14ac:dyDescent="0.3">
      <c r="A3474" t="s">
        <v>3526</v>
      </c>
      <c r="B3474" t="s">
        <v>43</v>
      </c>
      <c r="C3474">
        <v>46</v>
      </c>
      <c r="D3474" t="s">
        <v>8071</v>
      </c>
      <c r="E3474" t="s">
        <v>8085</v>
      </c>
      <c r="F3474" t="s">
        <v>17</v>
      </c>
      <c r="G3474">
        <v>23</v>
      </c>
      <c r="H3474" s="1">
        <v>3048</v>
      </c>
      <c r="I3474">
        <v>7769</v>
      </c>
      <c r="J3474" s="1">
        <v>54</v>
      </c>
      <c r="K3474" t="s">
        <v>28</v>
      </c>
      <c r="L3474" t="s">
        <v>47</v>
      </c>
      <c r="M3474" t="s">
        <v>23</v>
      </c>
      <c r="N3474" s="1">
        <f xml:space="preserve"> ROUND((1 - _xlfn.PERCENTRANK.INC(customers[days_since_last_purchase],customers[[#This Row],[days_since_last_purchase]]))*4 +1,0)</f>
        <v>3</v>
      </c>
      <c r="O3474" s="1">
        <f>ROUND(_xlfn.PERCENTRANK.INC(customers[total_orders],customers[[#This Row],[total_orders]])*4+1,0)</f>
        <v>4</v>
      </c>
      <c r="P3474" s="1">
        <f>ROUND(_xlfn.PERCENTRANK.INC(customers[total_spend_usd],customers[[#This Row],[total_spend_usd]])*4+1,0)</f>
        <v>1</v>
      </c>
      <c r="Q3474" s="1">
        <v>341</v>
      </c>
      <c r="R3474" s="1" t="str">
        <f>_xlfn.XLOOKUP(Q3474,RFM[RFM Score],RFM[Client Segmentation])</f>
        <v>Potential Loyalist</v>
      </c>
    </row>
    <row r="3475" spans="1:18" x14ac:dyDescent="0.3">
      <c r="A3475" t="s">
        <v>3527</v>
      </c>
      <c r="B3475" t="s">
        <v>11</v>
      </c>
      <c r="C3475">
        <v>39</v>
      </c>
      <c r="D3475" t="s">
        <v>8068</v>
      </c>
      <c r="E3475" t="s">
        <v>8084</v>
      </c>
      <c r="F3475" t="s">
        <v>17</v>
      </c>
      <c r="G3475">
        <v>4</v>
      </c>
      <c r="H3475" s="1">
        <v>5169</v>
      </c>
      <c r="I3475">
        <v>18522</v>
      </c>
      <c r="J3475" s="1">
        <v>12</v>
      </c>
      <c r="K3475" t="s">
        <v>44</v>
      </c>
      <c r="L3475" t="s">
        <v>19</v>
      </c>
      <c r="M3475" t="s">
        <v>23</v>
      </c>
      <c r="N3475" s="1">
        <f xml:space="preserve"> ROUND((1 - _xlfn.PERCENTRANK.INC(customers[days_since_last_purchase],customers[[#This Row],[days_since_last_purchase]]))*4 +1,0)</f>
        <v>4</v>
      </c>
      <c r="O3475" s="1">
        <f>ROUND(_xlfn.PERCENTRANK.INC(customers[total_orders],customers[[#This Row],[total_orders]])*4+1,0)</f>
        <v>2</v>
      </c>
      <c r="P3475" s="1">
        <f>ROUND(_xlfn.PERCENTRANK.INC(customers[total_spend_usd],customers[[#This Row],[total_spend_usd]])*4+1,0)</f>
        <v>2</v>
      </c>
      <c r="Q3475" s="1">
        <v>422</v>
      </c>
      <c r="R3475" s="1" t="str">
        <f>_xlfn.XLOOKUP(Q3475,RFM[RFM Score],RFM[Client Segmentation])</f>
        <v>New Customer</v>
      </c>
    </row>
    <row r="3476" spans="1:18" x14ac:dyDescent="0.3">
      <c r="A3476" t="s">
        <v>3528</v>
      </c>
      <c r="B3476" t="s">
        <v>43</v>
      </c>
      <c r="C3476">
        <v>24</v>
      </c>
      <c r="D3476" t="s">
        <v>8069</v>
      </c>
      <c r="E3476" t="s">
        <v>8085</v>
      </c>
      <c r="F3476" t="s">
        <v>17</v>
      </c>
      <c r="G3476">
        <v>1</v>
      </c>
      <c r="H3476" s="1">
        <v>18528</v>
      </c>
      <c r="I3476">
        <v>19132</v>
      </c>
      <c r="J3476" s="1">
        <v>43</v>
      </c>
      <c r="K3476" t="s">
        <v>37</v>
      </c>
      <c r="L3476" t="s">
        <v>34</v>
      </c>
      <c r="M3476" t="s">
        <v>15</v>
      </c>
      <c r="N3476" s="1">
        <f xml:space="preserve"> ROUND((1 - _xlfn.PERCENTRANK.INC(customers[days_since_last_purchase],customers[[#This Row],[days_since_last_purchase]]))*4 +1,0)</f>
        <v>3</v>
      </c>
      <c r="O3476" s="1">
        <f>ROUND(_xlfn.PERCENTRANK.INC(customers[total_orders],customers[[#This Row],[total_orders]])*4+1,0)</f>
        <v>1</v>
      </c>
      <c r="P3476" s="1">
        <f>ROUND(_xlfn.PERCENTRANK.INC(customers[total_spend_usd],customers[[#This Row],[total_spend_usd]])*4+1,0)</f>
        <v>2</v>
      </c>
      <c r="Q3476" s="1">
        <v>312</v>
      </c>
      <c r="R3476" s="1" t="str">
        <f>_xlfn.XLOOKUP(Q3476,RFM[RFM Score],RFM[Client Segmentation])</f>
        <v>About To Sleep</v>
      </c>
    </row>
    <row r="3477" spans="1:18" x14ac:dyDescent="0.3">
      <c r="A3477" t="s">
        <v>3529</v>
      </c>
      <c r="B3477" t="s">
        <v>11</v>
      </c>
      <c r="C3477">
        <v>27</v>
      </c>
      <c r="D3477" t="s">
        <v>8070</v>
      </c>
      <c r="E3477" t="s">
        <v>8087</v>
      </c>
      <c r="F3477" t="s">
        <v>17</v>
      </c>
      <c r="G3477">
        <v>2</v>
      </c>
      <c r="H3477" s="1">
        <v>9541</v>
      </c>
      <c r="I3477">
        <v>20403</v>
      </c>
      <c r="J3477" s="1">
        <v>32</v>
      </c>
      <c r="K3477" t="s">
        <v>31</v>
      </c>
      <c r="L3477" t="s">
        <v>34</v>
      </c>
      <c r="M3477" t="s">
        <v>23</v>
      </c>
      <c r="N3477" s="1">
        <f xml:space="preserve"> ROUND((1 - _xlfn.PERCENTRANK.INC(customers[days_since_last_purchase],customers[[#This Row],[days_since_last_purchase]]))*4 +1,0)</f>
        <v>3</v>
      </c>
      <c r="O3477" s="1">
        <f>ROUND(_xlfn.PERCENTRANK.INC(customers[total_orders],customers[[#This Row],[total_orders]])*4+1,0)</f>
        <v>1</v>
      </c>
      <c r="P3477" s="1">
        <f>ROUND(_xlfn.PERCENTRANK.INC(customers[total_spend_usd],customers[[#This Row],[total_spend_usd]])*4+1,0)</f>
        <v>2</v>
      </c>
      <c r="Q3477" s="1">
        <v>312</v>
      </c>
      <c r="R3477" s="1" t="str">
        <f>_xlfn.XLOOKUP(Q3477,RFM[RFM Score],RFM[Client Segmentation])</f>
        <v>About To Sleep</v>
      </c>
    </row>
    <row r="3478" spans="1:18" x14ac:dyDescent="0.3">
      <c r="A3478" t="s">
        <v>3530</v>
      </c>
      <c r="B3478" t="s">
        <v>11</v>
      </c>
      <c r="C3478">
        <v>39</v>
      </c>
      <c r="D3478" t="s">
        <v>8068</v>
      </c>
      <c r="E3478" t="s">
        <v>8085</v>
      </c>
      <c r="F3478" t="s">
        <v>12</v>
      </c>
      <c r="G3478">
        <v>14</v>
      </c>
      <c r="H3478" s="1">
        <v>13359</v>
      </c>
      <c r="I3478">
        <v>210671</v>
      </c>
      <c r="J3478" s="1">
        <v>8</v>
      </c>
      <c r="K3478" t="s">
        <v>28</v>
      </c>
      <c r="L3478" t="s">
        <v>19</v>
      </c>
      <c r="M3478" t="s">
        <v>15</v>
      </c>
      <c r="N3478" s="1">
        <f xml:space="preserve"> ROUND((1 - _xlfn.PERCENTRANK.INC(customers[days_since_last_purchase],customers[[#This Row],[days_since_last_purchase]]))*4 +1,0)</f>
        <v>4</v>
      </c>
      <c r="O3478" s="1">
        <f>ROUND(_xlfn.PERCENTRANK.INC(customers[total_orders],customers[[#This Row],[total_orders]])*4+1,0)</f>
        <v>3</v>
      </c>
      <c r="P3478" s="1">
        <f>ROUND(_xlfn.PERCENTRANK.INC(customers[total_spend_usd],customers[[#This Row],[total_spend_usd]])*4+1,0)</f>
        <v>4</v>
      </c>
      <c r="Q3478" s="1">
        <v>434</v>
      </c>
      <c r="R3478" s="1" t="str">
        <f>_xlfn.XLOOKUP(Q3478,RFM[RFM Score],RFM[Client Segmentation])</f>
        <v>Need Attention</v>
      </c>
    </row>
    <row r="3479" spans="1:18" x14ac:dyDescent="0.3">
      <c r="A3479" t="s">
        <v>3531</v>
      </c>
      <c r="B3479" t="s">
        <v>51</v>
      </c>
      <c r="C3479">
        <v>27</v>
      </c>
      <c r="D3479" t="s">
        <v>8070</v>
      </c>
      <c r="E3479" t="s">
        <v>8084</v>
      </c>
      <c r="F3479" t="s">
        <v>12</v>
      </c>
      <c r="G3479">
        <v>12</v>
      </c>
      <c r="H3479" s="1">
        <v>30656</v>
      </c>
      <c r="I3479">
        <v>380318</v>
      </c>
      <c r="J3479" s="1">
        <v>85</v>
      </c>
      <c r="K3479" t="s">
        <v>18</v>
      </c>
      <c r="L3479" t="s">
        <v>47</v>
      </c>
      <c r="M3479" t="s">
        <v>23</v>
      </c>
      <c r="N3479" s="1">
        <f xml:space="preserve"> ROUND((1 - _xlfn.PERCENTRANK.INC(customers[days_since_last_purchase],customers[[#This Row],[days_since_last_purchase]]))*4 +1,0)</f>
        <v>2</v>
      </c>
      <c r="O3479" s="1">
        <f>ROUND(_xlfn.PERCENTRANK.INC(customers[total_orders],customers[[#This Row],[total_orders]])*4+1,0)</f>
        <v>3</v>
      </c>
      <c r="P3479" s="1">
        <f>ROUND(_xlfn.PERCENTRANK.INC(customers[total_spend_usd],customers[[#This Row],[total_spend_usd]])*4+1,0)</f>
        <v>5</v>
      </c>
      <c r="Q3479" s="1">
        <v>235</v>
      </c>
      <c r="R3479" s="1" t="str">
        <f>_xlfn.XLOOKUP(Q3479,RFM[RFM Score],RFM[Client Segmentation])</f>
        <v>At Risk</v>
      </c>
    </row>
    <row r="3480" spans="1:18" x14ac:dyDescent="0.3">
      <c r="A3480" t="s">
        <v>3532</v>
      </c>
      <c r="B3480" t="s">
        <v>123</v>
      </c>
      <c r="C3480">
        <v>18</v>
      </c>
      <c r="D3480" t="s">
        <v>8069</v>
      </c>
      <c r="E3480" t="s">
        <v>8084</v>
      </c>
      <c r="F3480" t="s">
        <v>12</v>
      </c>
      <c r="G3480">
        <v>10</v>
      </c>
      <c r="H3480" s="1">
        <v>8837</v>
      </c>
      <c r="I3480">
        <v>95167</v>
      </c>
      <c r="J3480" s="1">
        <v>64</v>
      </c>
      <c r="K3480" t="s">
        <v>18</v>
      </c>
      <c r="L3480" t="s">
        <v>14</v>
      </c>
      <c r="M3480" t="s">
        <v>23</v>
      </c>
      <c r="N3480" s="1">
        <f xml:space="preserve"> ROUND((1 - _xlfn.PERCENTRANK.INC(customers[days_since_last_purchase],customers[[#This Row],[days_since_last_purchase]]))*4 +1,0)</f>
        <v>2</v>
      </c>
      <c r="O3480" s="1">
        <f>ROUND(_xlfn.PERCENTRANK.INC(customers[total_orders],customers[[#This Row],[total_orders]])*4+1,0)</f>
        <v>3</v>
      </c>
      <c r="P3480" s="1">
        <f>ROUND(_xlfn.PERCENTRANK.INC(customers[total_spend_usd],customers[[#This Row],[total_spend_usd]])*4+1,0)</f>
        <v>3</v>
      </c>
      <c r="Q3480" s="1">
        <v>233</v>
      </c>
      <c r="R3480" s="1" t="str">
        <f>_xlfn.XLOOKUP(Q3480,RFM[RFM Score],RFM[Client Segmentation])</f>
        <v>Hibernating</v>
      </c>
    </row>
    <row r="3481" spans="1:18" x14ac:dyDescent="0.3">
      <c r="A3481" t="s">
        <v>3533</v>
      </c>
      <c r="B3481" t="s">
        <v>11</v>
      </c>
      <c r="C3481">
        <v>34</v>
      </c>
      <c r="D3481" t="s">
        <v>8070</v>
      </c>
      <c r="E3481" t="s">
        <v>8087</v>
      </c>
      <c r="F3481" t="s">
        <v>17</v>
      </c>
      <c r="G3481">
        <v>42</v>
      </c>
      <c r="H3481" s="1">
        <v>14366</v>
      </c>
      <c r="I3481">
        <v>565817</v>
      </c>
      <c r="J3481" s="1">
        <v>242</v>
      </c>
      <c r="K3481" t="s">
        <v>25</v>
      </c>
      <c r="L3481" t="s">
        <v>34</v>
      </c>
      <c r="M3481" t="s">
        <v>23</v>
      </c>
      <c r="N3481" s="1">
        <f xml:space="preserve"> ROUND((1 - _xlfn.PERCENTRANK.INC(customers[days_since_last_purchase],customers[[#This Row],[days_since_last_purchase]]))*4 +1,0)</f>
        <v>1</v>
      </c>
      <c r="O3481" s="1">
        <f>ROUND(_xlfn.PERCENTRANK.INC(customers[total_orders],customers[[#This Row],[total_orders]])*4+1,0)</f>
        <v>5</v>
      </c>
      <c r="P3481" s="1">
        <f>ROUND(_xlfn.PERCENTRANK.INC(customers[total_spend_usd],customers[[#This Row],[total_spend_usd]])*4+1,0)</f>
        <v>5</v>
      </c>
      <c r="Q3481" s="1">
        <v>155</v>
      </c>
      <c r="R3481" s="1" t="str">
        <f>_xlfn.XLOOKUP(Q3481,RFM[RFM Score],RFM[Client Segmentation])</f>
        <v>Cannot Lose Them</v>
      </c>
    </row>
    <row r="3482" spans="1:18" x14ac:dyDescent="0.3">
      <c r="A3482" t="s">
        <v>3534</v>
      </c>
      <c r="B3482" t="s">
        <v>11</v>
      </c>
      <c r="C3482">
        <v>20</v>
      </c>
      <c r="D3482" t="s">
        <v>8069</v>
      </c>
      <c r="E3482" t="s">
        <v>8085</v>
      </c>
      <c r="F3482" t="s">
        <v>12</v>
      </c>
      <c r="G3482">
        <v>13</v>
      </c>
      <c r="H3482" s="1">
        <v>17806</v>
      </c>
      <c r="I3482">
        <v>238158</v>
      </c>
      <c r="J3482" s="1">
        <v>34</v>
      </c>
      <c r="K3482" t="s">
        <v>13</v>
      </c>
      <c r="L3482" t="s">
        <v>19</v>
      </c>
      <c r="M3482" t="s">
        <v>23</v>
      </c>
      <c r="N3482" s="1">
        <f xml:space="preserve"> ROUND((1 - _xlfn.PERCENTRANK.INC(customers[days_since_last_purchase],customers[[#This Row],[days_since_last_purchase]]))*4 +1,0)</f>
        <v>3</v>
      </c>
      <c r="O3482" s="1">
        <f>ROUND(_xlfn.PERCENTRANK.INC(customers[total_orders],customers[[#This Row],[total_orders]])*4+1,0)</f>
        <v>3</v>
      </c>
      <c r="P3482" s="1">
        <f>ROUND(_xlfn.PERCENTRANK.INC(customers[total_spend_usd],customers[[#This Row],[total_spend_usd]])*4+1,0)</f>
        <v>4</v>
      </c>
      <c r="Q3482" s="1">
        <v>334</v>
      </c>
      <c r="R3482" s="1" t="str">
        <f>_xlfn.XLOOKUP(Q3482,RFM[RFM Score],RFM[Client Segmentation])</f>
        <v>Need Attention</v>
      </c>
    </row>
    <row r="3483" spans="1:18" x14ac:dyDescent="0.3">
      <c r="A3483" t="s">
        <v>3535</v>
      </c>
      <c r="B3483" t="s">
        <v>11</v>
      </c>
      <c r="C3483">
        <v>52</v>
      </c>
      <c r="D3483" t="s">
        <v>8071</v>
      </c>
      <c r="E3483" t="s">
        <v>8084</v>
      </c>
      <c r="F3483" t="s">
        <v>17</v>
      </c>
      <c r="G3483">
        <v>62</v>
      </c>
      <c r="H3483" s="1">
        <v>3315</v>
      </c>
      <c r="I3483">
        <v>195605</v>
      </c>
      <c r="J3483" s="1">
        <v>4</v>
      </c>
      <c r="K3483" t="s">
        <v>98</v>
      </c>
      <c r="L3483" t="s">
        <v>34</v>
      </c>
      <c r="M3483" t="s">
        <v>23</v>
      </c>
      <c r="N3483" s="1">
        <f xml:space="preserve"> ROUND((1 - _xlfn.PERCENTRANK.INC(customers[days_since_last_purchase],customers[[#This Row],[days_since_last_purchase]]))*4 +1,0)</f>
        <v>5</v>
      </c>
      <c r="O3483" s="1">
        <f>ROUND(_xlfn.PERCENTRANK.INC(customers[total_orders],customers[[#This Row],[total_orders]])*4+1,0)</f>
        <v>5</v>
      </c>
      <c r="P3483" s="1">
        <f>ROUND(_xlfn.PERCENTRANK.INC(customers[total_spend_usd],customers[[#This Row],[total_spend_usd]])*4+1,0)</f>
        <v>4</v>
      </c>
      <c r="Q3483" s="1">
        <v>554</v>
      </c>
      <c r="R3483" s="1" t="str">
        <f>_xlfn.XLOOKUP(Q3483,RFM[RFM Score],RFM[Client Segmentation])</f>
        <v>Champion</v>
      </c>
    </row>
    <row r="3484" spans="1:18" x14ac:dyDescent="0.3">
      <c r="A3484" t="s">
        <v>3536</v>
      </c>
      <c r="B3484" t="s">
        <v>68</v>
      </c>
      <c r="C3484">
        <v>34</v>
      </c>
      <c r="D3484" t="s">
        <v>8070</v>
      </c>
      <c r="E3484" t="s">
        <v>8084</v>
      </c>
      <c r="F3484" t="s">
        <v>12</v>
      </c>
      <c r="G3484">
        <v>8</v>
      </c>
      <c r="H3484" s="1">
        <v>10853</v>
      </c>
      <c r="I3484">
        <v>95842</v>
      </c>
      <c r="J3484" s="1">
        <v>68</v>
      </c>
      <c r="K3484" t="s">
        <v>21</v>
      </c>
      <c r="L3484" t="s">
        <v>14</v>
      </c>
      <c r="M3484" t="s">
        <v>23</v>
      </c>
      <c r="N3484" s="1">
        <f xml:space="preserve"> ROUND((1 - _xlfn.PERCENTRANK.INC(customers[days_since_last_purchase],customers[[#This Row],[days_since_last_purchase]]))*4 +1,0)</f>
        <v>2</v>
      </c>
      <c r="O3484" s="1">
        <f>ROUND(_xlfn.PERCENTRANK.INC(customers[total_orders],customers[[#This Row],[total_orders]])*4+1,0)</f>
        <v>2</v>
      </c>
      <c r="P3484" s="1">
        <f>ROUND(_xlfn.PERCENTRANK.INC(customers[total_spend_usd],customers[[#This Row],[total_spend_usd]])*4+1,0)</f>
        <v>3</v>
      </c>
      <c r="Q3484" s="1">
        <v>223</v>
      </c>
      <c r="R3484" s="1" t="str">
        <f>_xlfn.XLOOKUP(Q3484,RFM[RFM Score],RFM[Client Segmentation])</f>
        <v>Hibernating</v>
      </c>
    </row>
    <row r="3485" spans="1:18" x14ac:dyDescent="0.3">
      <c r="A3485" t="s">
        <v>3537</v>
      </c>
      <c r="B3485" t="s">
        <v>96</v>
      </c>
      <c r="C3485">
        <v>46</v>
      </c>
      <c r="D3485" t="s">
        <v>8071</v>
      </c>
      <c r="E3485" t="s">
        <v>8084</v>
      </c>
      <c r="F3485" t="s">
        <v>12</v>
      </c>
      <c r="G3485">
        <v>10</v>
      </c>
      <c r="H3485" s="1">
        <v>17356</v>
      </c>
      <c r="I3485">
        <v>154068</v>
      </c>
      <c r="J3485" s="1">
        <v>155</v>
      </c>
      <c r="K3485" t="s">
        <v>55</v>
      </c>
      <c r="L3485" t="s">
        <v>22</v>
      </c>
      <c r="M3485" t="s">
        <v>15</v>
      </c>
      <c r="N3485" s="1">
        <f xml:space="preserve"> ROUND((1 - _xlfn.PERCENTRANK.INC(customers[days_since_last_purchase],customers[[#This Row],[days_since_last_purchase]]))*4 +1,0)</f>
        <v>1</v>
      </c>
      <c r="O3485" s="1">
        <f>ROUND(_xlfn.PERCENTRANK.INC(customers[total_orders],customers[[#This Row],[total_orders]])*4+1,0)</f>
        <v>3</v>
      </c>
      <c r="P3485" s="1">
        <f>ROUND(_xlfn.PERCENTRANK.INC(customers[total_spend_usd],customers[[#This Row],[total_spend_usd]])*4+1,0)</f>
        <v>4</v>
      </c>
      <c r="Q3485" s="1">
        <v>134</v>
      </c>
      <c r="R3485" s="1" t="str">
        <f>_xlfn.XLOOKUP(Q3485,RFM[RFM Score],RFM[Client Segmentation])</f>
        <v>At Risk</v>
      </c>
    </row>
    <row r="3486" spans="1:18" x14ac:dyDescent="0.3">
      <c r="A3486" t="s">
        <v>3538</v>
      </c>
      <c r="B3486" t="s">
        <v>88</v>
      </c>
      <c r="C3486">
        <v>18</v>
      </c>
      <c r="D3486" t="s">
        <v>8069</v>
      </c>
      <c r="E3486" t="s">
        <v>8087</v>
      </c>
      <c r="F3486" t="s">
        <v>17</v>
      </c>
      <c r="G3486">
        <v>17</v>
      </c>
      <c r="H3486" s="1">
        <v>11792</v>
      </c>
      <c r="I3486">
        <v>197675</v>
      </c>
      <c r="J3486" s="1">
        <v>3</v>
      </c>
      <c r="K3486" t="s">
        <v>124</v>
      </c>
      <c r="L3486" t="s">
        <v>19</v>
      </c>
      <c r="M3486" t="s">
        <v>15</v>
      </c>
      <c r="N3486" s="1">
        <f xml:space="preserve"> ROUND((1 - _xlfn.PERCENTRANK.INC(customers[days_since_last_purchase],customers[[#This Row],[days_since_last_purchase]]))*4 +1,0)</f>
        <v>5</v>
      </c>
      <c r="O3486" s="1">
        <f>ROUND(_xlfn.PERCENTRANK.INC(customers[total_orders],customers[[#This Row],[total_orders]])*4+1,0)</f>
        <v>3</v>
      </c>
      <c r="P3486" s="1">
        <f>ROUND(_xlfn.PERCENTRANK.INC(customers[total_spend_usd],customers[[#This Row],[total_spend_usd]])*4+1,0)</f>
        <v>4</v>
      </c>
      <c r="Q3486" s="1">
        <v>534</v>
      </c>
      <c r="R3486" s="1" t="str">
        <f>_xlfn.XLOOKUP(Q3486,RFM[RFM Score],RFM[Client Segmentation])</f>
        <v>Need Attention</v>
      </c>
    </row>
    <row r="3487" spans="1:18" x14ac:dyDescent="0.3">
      <c r="A3487" t="s">
        <v>3539</v>
      </c>
      <c r="B3487" t="s">
        <v>88</v>
      </c>
      <c r="C3487">
        <v>62</v>
      </c>
      <c r="D3487" t="s">
        <v>8072</v>
      </c>
      <c r="E3487" t="s">
        <v>8087</v>
      </c>
      <c r="F3487" t="s">
        <v>17</v>
      </c>
      <c r="G3487">
        <v>37</v>
      </c>
      <c r="H3487" s="1">
        <v>4181</v>
      </c>
      <c r="I3487">
        <v>139043</v>
      </c>
      <c r="J3487" s="1">
        <v>14</v>
      </c>
      <c r="K3487" t="s">
        <v>25</v>
      </c>
      <c r="L3487" t="s">
        <v>34</v>
      </c>
      <c r="M3487" t="s">
        <v>15</v>
      </c>
      <c r="N3487" s="1">
        <f xml:space="preserve"> ROUND((1 - _xlfn.PERCENTRANK.INC(customers[days_since_last_purchase],customers[[#This Row],[days_since_last_purchase]]))*4 +1,0)</f>
        <v>4</v>
      </c>
      <c r="O3487" s="1">
        <f>ROUND(_xlfn.PERCENTRANK.INC(customers[total_orders],customers[[#This Row],[total_orders]])*4+1,0)</f>
        <v>5</v>
      </c>
      <c r="P3487" s="1">
        <f>ROUND(_xlfn.PERCENTRANK.INC(customers[total_spend_usd],customers[[#This Row],[total_spend_usd]])*4+1,0)</f>
        <v>4</v>
      </c>
      <c r="Q3487" s="1">
        <v>454</v>
      </c>
      <c r="R3487" s="1" t="str">
        <f>_xlfn.XLOOKUP(Q3487,RFM[RFM Score],RFM[Client Segmentation])</f>
        <v>Champion</v>
      </c>
    </row>
    <row r="3488" spans="1:18" x14ac:dyDescent="0.3">
      <c r="A3488" t="s">
        <v>3540</v>
      </c>
      <c r="B3488" t="s">
        <v>96</v>
      </c>
      <c r="C3488">
        <v>39</v>
      </c>
      <c r="D3488" t="s">
        <v>8068</v>
      </c>
      <c r="E3488" t="s">
        <v>8085</v>
      </c>
      <c r="F3488" t="s">
        <v>12</v>
      </c>
      <c r="G3488">
        <v>17</v>
      </c>
      <c r="H3488" s="1">
        <v>8485</v>
      </c>
      <c r="I3488">
        <v>131866</v>
      </c>
      <c r="J3488" s="1">
        <v>46</v>
      </c>
      <c r="K3488" t="s">
        <v>28</v>
      </c>
      <c r="L3488" t="s">
        <v>47</v>
      </c>
      <c r="M3488" t="s">
        <v>15</v>
      </c>
      <c r="N3488" s="1">
        <f xml:space="preserve"> ROUND((1 - _xlfn.PERCENTRANK.INC(customers[days_since_last_purchase],customers[[#This Row],[days_since_last_purchase]]))*4 +1,0)</f>
        <v>3</v>
      </c>
      <c r="O3488" s="1">
        <f>ROUND(_xlfn.PERCENTRANK.INC(customers[total_orders],customers[[#This Row],[total_orders]])*4+1,0)</f>
        <v>3</v>
      </c>
      <c r="P3488" s="1">
        <f>ROUND(_xlfn.PERCENTRANK.INC(customers[total_spend_usd],customers[[#This Row],[total_spend_usd]])*4+1,0)</f>
        <v>4</v>
      </c>
      <c r="Q3488" s="1">
        <v>334</v>
      </c>
      <c r="R3488" s="1" t="str">
        <f>_xlfn.XLOOKUP(Q3488,RFM[RFM Score],RFM[Client Segmentation])</f>
        <v>Need Attention</v>
      </c>
    </row>
    <row r="3489" spans="1:18" x14ac:dyDescent="0.3">
      <c r="A3489" t="s">
        <v>3541</v>
      </c>
      <c r="B3489" t="s">
        <v>88</v>
      </c>
      <c r="C3489">
        <v>18</v>
      </c>
      <c r="D3489" t="s">
        <v>8069</v>
      </c>
      <c r="E3489" t="s">
        <v>8084</v>
      </c>
      <c r="F3489" t="s">
        <v>12</v>
      </c>
      <c r="G3489">
        <v>8</v>
      </c>
      <c r="H3489" s="1">
        <v>11594</v>
      </c>
      <c r="I3489">
        <v>87766</v>
      </c>
      <c r="J3489" s="1">
        <v>15</v>
      </c>
      <c r="K3489" t="s">
        <v>52</v>
      </c>
      <c r="L3489" t="s">
        <v>47</v>
      </c>
      <c r="M3489" t="s">
        <v>23</v>
      </c>
      <c r="N3489" s="1">
        <f xml:space="preserve"> ROUND((1 - _xlfn.PERCENTRANK.INC(customers[days_since_last_purchase],customers[[#This Row],[days_since_last_purchase]]))*4 +1,0)</f>
        <v>4</v>
      </c>
      <c r="O3489" s="1">
        <f>ROUND(_xlfn.PERCENTRANK.INC(customers[total_orders],customers[[#This Row],[total_orders]])*4+1,0)</f>
        <v>2</v>
      </c>
      <c r="P3489" s="1">
        <f>ROUND(_xlfn.PERCENTRANK.INC(customers[total_spend_usd],customers[[#This Row],[total_spend_usd]])*4+1,0)</f>
        <v>3</v>
      </c>
      <c r="Q3489" s="1">
        <v>423</v>
      </c>
      <c r="R3489" s="1" t="str">
        <f>_xlfn.XLOOKUP(Q3489,RFM[RFM Score],RFM[Client Segmentation])</f>
        <v>Potential Loyalist</v>
      </c>
    </row>
    <row r="3490" spans="1:18" x14ac:dyDescent="0.3">
      <c r="A3490" t="s">
        <v>3542</v>
      </c>
      <c r="B3490" t="s">
        <v>33</v>
      </c>
      <c r="C3490">
        <v>36</v>
      </c>
      <c r="D3490" t="s">
        <v>8068</v>
      </c>
      <c r="E3490" t="s">
        <v>8085</v>
      </c>
      <c r="F3490" t="s">
        <v>17</v>
      </c>
      <c r="G3490">
        <v>6</v>
      </c>
      <c r="H3490" s="1">
        <v>18282</v>
      </c>
      <c r="I3490">
        <v>97594</v>
      </c>
      <c r="J3490" s="1">
        <v>3</v>
      </c>
      <c r="K3490" t="s">
        <v>40</v>
      </c>
      <c r="L3490" t="s">
        <v>19</v>
      </c>
      <c r="M3490" t="s">
        <v>23</v>
      </c>
      <c r="N3490" s="1">
        <f xml:space="preserve"> ROUND((1 - _xlfn.PERCENTRANK.INC(customers[days_since_last_purchase],customers[[#This Row],[days_since_last_purchase]]))*4 +1,0)</f>
        <v>5</v>
      </c>
      <c r="O3490" s="1">
        <f>ROUND(_xlfn.PERCENTRANK.INC(customers[total_orders],customers[[#This Row],[total_orders]])*4+1,0)</f>
        <v>2</v>
      </c>
      <c r="P3490" s="1">
        <f>ROUND(_xlfn.PERCENTRANK.INC(customers[total_spend_usd],customers[[#This Row],[total_spend_usd]])*4+1,0)</f>
        <v>3</v>
      </c>
      <c r="Q3490" s="1">
        <v>523</v>
      </c>
      <c r="R3490" s="1" t="str">
        <f>_xlfn.XLOOKUP(Q3490,RFM[RFM Score],RFM[Client Segmentation])</f>
        <v>Promising</v>
      </c>
    </row>
    <row r="3491" spans="1:18" x14ac:dyDescent="0.3">
      <c r="A3491" t="s">
        <v>3543</v>
      </c>
      <c r="B3491" t="s">
        <v>96</v>
      </c>
      <c r="C3491">
        <v>41</v>
      </c>
      <c r="D3491" t="s">
        <v>8068</v>
      </c>
      <c r="E3491" t="s">
        <v>8084</v>
      </c>
      <c r="F3491" t="s">
        <v>17</v>
      </c>
      <c r="G3491">
        <v>5</v>
      </c>
      <c r="H3491" s="1">
        <v>3107</v>
      </c>
      <c r="I3491">
        <v>14128</v>
      </c>
      <c r="J3491" s="1">
        <v>80</v>
      </c>
      <c r="K3491" t="s">
        <v>28</v>
      </c>
      <c r="L3491" t="s">
        <v>22</v>
      </c>
      <c r="M3491" t="s">
        <v>23</v>
      </c>
      <c r="N3491" s="1">
        <f xml:space="preserve"> ROUND((1 - _xlfn.PERCENTRANK.INC(customers[days_since_last_purchase],customers[[#This Row],[days_since_last_purchase]]))*4 +1,0)</f>
        <v>2</v>
      </c>
      <c r="O3491" s="1">
        <f>ROUND(_xlfn.PERCENTRANK.INC(customers[total_orders],customers[[#This Row],[total_orders]])*4+1,0)</f>
        <v>2</v>
      </c>
      <c r="P3491" s="1">
        <f>ROUND(_xlfn.PERCENTRANK.INC(customers[total_spend_usd],customers[[#This Row],[total_spend_usd]])*4+1,0)</f>
        <v>2</v>
      </c>
      <c r="Q3491" s="1">
        <v>222</v>
      </c>
      <c r="R3491" s="1" t="str">
        <f>_xlfn.XLOOKUP(Q3491,RFM[RFM Score],RFM[Client Segmentation])</f>
        <v>Hibernating</v>
      </c>
    </row>
    <row r="3492" spans="1:18" x14ac:dyDescent="0.3">
      <c r="A3492" t="s">
        <v>3544</v>
      </c>
      <c r="B3492" t="s">
        <v>43</v>
      </c>
      <c r="C3492">
        <v>38</v>
      </c>
      <c r="D3492" t="s">
        <v>8068</v>
      </c>
      <c r="E3492" t="s">
        <v>8084</v>
      </c>
      <c r="F3492" t="s">
        <v>17</v>
      </c>
      <c r="G3492">
        <v>20</v>
      </c>
      <c r="H3492" s="1">
        <v>14018</v>
      </c>
      <c r="I3492">
        <v>289111</v>
      </c>
      <c r="J3492" s="1">
        <v>35</v>
      </c>
      <c r="K3492" t="s">
        <v>52</v>
      </c>
      <c r="L3492" t="s">
        <v>45</v>
      </c>
      <c r="M3492" t="s">
        <v>23</v>
      </c>
      <c r="N3492" s="1">
        <f xml:space="preserve"> ROUND((1 - _xlfn.PERCENTRANK.INC(customers[days_since_last_purchase],customers[[#This Row],[days_since_last_purchase]]))*4 +1,0)</f>
        <v>3</v>
      </c>
      <c r="O3492" s="1">
        <f>ROUND(_xlfn.PERCENTRANK.INC(customers[total_orders],customers[[#This Row],[total_orders]])*4+1,0)</f>
        <v>4</v>
      </c>
      <c r="P3492" s="1">
        <f>ROUND(_xlfn.PERCENTRANK.INC(customers[total_spend_usd],customers[[#This Row],[total_spend_usd]])*4+1,0)</f>
        <v>4</v>
      </c>
      <c r="Q3492" s="1">
        <v>344</v>
      </c>
      <c r="R3492" s="1" t="str">
        <f>_xlfn.XLOOKUP(Q3492,RFM[RFM Score],RFM[Client Segmentation])</f>
        <v>Loyal Customer</v>
      </c>
    </row>
    <row r="3493" spans="1:18" x14ac:dyDescent="0.3">
      <c r="A3493" t="s">
        <v>3545</v>
      </c>
      <c r="B3493" t="s">
        <v>64</v>
      </c>
      <c r="C3493">
        <v>26</v>
      </c>
      <c r="D3493" t="s">
        <v>8070</v>
      </c>
      <c r="E3493" t="s">
        <v>8084</v>
      </c>
      <c r="F3493" t="s">
        <v>17</v>
      </c>
      <c r="G3493">
        <v>8</v>
      </c>
      <c r="H3493" s="1">
        <v>6024</v>
      </c>
      <c r="I3493">
        <v>47656</v>
      </c>
      <c r="J3493" s="1">
        <v>19</v>
      </c>
      <c r="K3493" t="s">
        <v>37</v>
      </c>
      <c r="L3493" t="s">
        <v>34</v>
      </c>
      <c r="M3493" t="s">
        <v>23</v>
      </c>
      <c r="N3493" s="1">
        <f xml:space="preserve"> ROUND((1 - _xlfn.PERCENTRANK.INC(customers[days_since_last_purchase],customers[[#This Row],[days_since_last_purchase]]))*4 +1,0)</f>
        <v>4</v>
      </c>
      <c r="O3493" s="1">
        <f>ROUND(_xlfn.PERCENTRANK.INC(customers[total_orders],customers[[#This Row],[total_orders]])*4+1,0)</f>
        <v>2</v>
      </c>
      <c r="P3493" s="1">
        <f>ROUND(_xlfn.PERCENTRANK.INC(customers[total_spend_usd],customers[[#This Row],[total_spend_usd]])*4+1,0)</f>
        <v>3</v>
      </c>
      <c r="Q3493" s="1">
        <v>423</v>
      </c>
      <c r="R3493" s="1" t="str">
        <f>_xlfn.XLOOKUP(Q3493,RFM[RFM Score],RFM[Client Segmentation])</f>
        <v>Potential Loyalist</v>
      </c>
    </row>
    <row r="3494" spans="1:18" x14ac:dyDescent="0.3">
      <c r="A3494" t="s">
        <v>3546</v>
      </c>
      <c r="B3494" t="s">
        <v>51</v>
      </c>
      <c r="C3494">
        <v>34</v>
      </c>
      <c r="D3494" t="s">
        <v>8070</v>
      </c>
      <c r="E3494" t="s">
        <v>8084</v>
      </c>
      <c r="F3494" t="s">
        <v>17</v>
      </c>
      <c r="G3494">
        <v>3</v>
      </c>
      <c r="H3494" s="1">
        <v>4564</v>
      </c>
      <c r="I3494">
        <v>12706</v>
      </c>
      <c r="J3494" s="1">
        <v>70</v>
      </c>
      <c r="K3494" t="s">
        <v>98</v>
      </c>
      <c r="L3494" t="s">
        <v>19</v>
      </c>
      <c r="M3494" t="s">
        <v>23</v>
      </c>
      <c r="N3494" s="1">
        <f xml:space="preserve"> ROUND((1 - _xlfn.PERCENTRANK.INC(customers[days_since_last_purchase],customers[[#This Row],[days_since_last_purchase]]))*4 +1,0)</f>
        <v>2</v>
      </c>
      <c r="O3494" s="1">
        <f>ROUND(_xlfn.PERCENTRANK.INC(customers[total_orders],customers[[#This Row],[total_orders]])*4+1,0)</f>
        <v>1</v>
      </c>
      <c r="P3494" s="1">
        <f>ROUND(_xlfn.PERCENTRANK.INC(customers[total_spend_usd],customers[[#This Row],[total_spend_usd]])*4+1,0)</f>
        <v>2</v>
      </c>
      <c r="Q3494" s="1">
        <v>212</v>
      </c>
      <c r="R3494" s="1" t="str">
        <f>_xlfn.XLOOKUP(Q3494,RFM[RFM Score],RFM[Client Segmentation])</f>
        <v>Hibernating</v>
      </c>
    </row>
    <row r="3495" spans="1:18" x14ac:dyDescent="0.3">
      <c r="A3495" t="s">
        <v>3547</v>
      </c>
      <c r="B3495" t="s">
        <v>11</v>
      </c>
      <c r="C3495">
        <v>19</v>
      </c>
      <c r="D3495" t="s">
        <v>8069</v>
      </c>
      <c r="E3495" t="s">
        <v>8084</v>
      </c>
      <c r="F3495" t="s">
        <v>12</v>
      </c>
      <c r="G3495">
        <v>20</v>
      </c>
      <c r="H3495" s="1">
        <v>13422</v>
      </c>
      <c r="I3495">
        <v>23589</v>
      </c>
      <c r="J3495" s="1">
        <v>129</v>
      </c>
      <c r="K3495" t="s">
        <v>25</v>
      </c>
      <c r="L3495" t="s">
        <v>45</v>
      </c>
      <c r="M3495" t="s">
        <v>23</v>
      </c>
      <c r="N3495" s="1">
        <f xml:space="preserve"> ROUND((1 - _xlfn.PERCENTRANK.INC(customers[days_since_last_purchase],customers[[#This Row],[days_since_last_purchase]]))*4 +1,0)</f>
        <v>1</v>
      </c>
      <c r="O3495" s="1">
        <f>ROUND(_xlfn.PERCENTRANK.INC(customers[total_orders],customers[[#This Row],[total_orders]])*4+1,0)</f>
        <v>4</v>
      </c>
      <c r="P3495" s="1">
        <f>ROUND(_xlfn.PERCENTRANK.INC(customers[total_spend_usd],customers[[#This Row],[total_spend_usd]])*4+1,0)</f>
        <v>2</v>
      </c>
      <c r="Q3495" s="1">
        <v>142</v>
      </c>
      <c r="R3495" s="1" t="str">
        <f>_xlfn.XLOOKUP(Q3495,RFM[RFM Score],RFM[Client Segmentation])</f>
        <v>At Risk</v>
      </c>
    </row>
    <row r="3496" spans="1:18" x14ac:dyDescent="0.3">
      <c r="A3496" t="s">
        <v>3548</v>
      </c>
      <c r="B3496" t="s">
        <v>43</v>
      </c>
      <c r="C3496">
        <v>55</v>
      </c>
      <c r="D3496" t="s">
        <v>8072</v>
      </c>
      <c r="E3496" t="s">
        <v>8084</v>
      </c>
      <c r="F3496" t="s">
        <v>17</v>
      </c>
      <c r="G3496">
        <v>3</v>
      </c>
      <c r="H3496" s="1">
        <v>23179</v>
      </c>
      <c r="I3496">
        <v>67727</v>
      </c>
      <c r="J3496" s="1">
        <v>14</v>
      </c>
      <c r="K3496" t="s">
        <v>25</v>
      </c>
      <c r="L3496" t="s">
        <v>19</v>
      </c>
      <c r="M3496" t="s">
        <v>15</v>
      </c>
      <c r="N3496" s="1">
        <f xml:space="preserve"> ROUND((1 - _xlfn.PERCENTRANK.INC(customers[days_since_last_purchase],customers[[#This Row],[days_since_last_purchase]]))*4 +1,0)</f>
        <v>4</v>
      </c>
      <c r="O3496" s="1">
        <f>ROUND(_xlfn.PERCENTRANK.INC(customers[total_orders],customers[[#This Row],[total_orders]])*4+1,0)</f>
        <v>1</v>
      </c>
      <c r="P3496" s="1">
        <f>ROUND(_xlfn.PERCENTRANK.INC(customers[total_spend_usd],customers[[#This Row],[total_spend_usd]])*4+1,0)</f>
        <v>3</v>
      </c>
      <c r="Q3496" s="1">
        <v>413</v>
      </c>
      <c r="R3496" s="1" t="str">
        <f>_xlfn.XLOOKUP(Q3496,RFM[RFM Score],RFM[Client Segmentation])</f>
        <v>Promising</v>
      </c>
    </row>
    <row r="3497" spans="1:18" x14ac:dyDescent="0.3">
      <c r="A3497" t="s">
        <v>3549</v>
      </c>
      <c r="B3497" t="s">
        <v>11</v>
      </c>
      <c r="C3497">
        <v>38</v>
      </c>
      <c r="D3497" t="s">
        <v>8068</v>
      </c>
      <c r="E3497" t="s">
        <v>8084</v>
      </c>
      <c r="F3497" t="s">
        <v>12</v>
      </c>
      <c r="G3497">
        <v>32</v>
      </c>
      <c r="H3497" s="1">
        <v>5319</v>
      </c>
      <c r="I3497">
        <v>176918</v>
      </c>
      <c r="J3497" s="1">
        <v>28</v>
      </c>
      <c r="K3497" t="s">
        <v>28</v>
      </c>
      <c r="L3497" t="s">
        <v>47</v>
      </c>
      <c r="M3497" t="s">
        <v>23</v>
      </c>
      <c r="N3497" s="1">
        <f xml:space="preserve"> ROUND((1 - _xlfn.PERCENTRANK.INC(customers[days_since_last_purchase],customers[[#This Row],[days_since_last_purchase]]))*4 +1,0)</f>
        <v>4</v>
      </c>
      <c r="O3497" s="1">
        <f>ROUND(_xlfn.PERCENTRANK.INC(customers[total_orders],customers[[#This Row],[total_orders]])*4+1,0)</f>
        <v>4</v>
      </c>
      <c r="P3497" s="1">
        <f>ROUND(_xlfn.PERCENTRANK.INC(customers[total_spend_usd],customers[[#This Row],[total_spend_usd]])*4+1,0)</f>
        <v>4</v>
      </c>
      <c r="Q3497" s="1">
        <v>444</v>
      </c>
      <c r="R3497" s="1" t="str">
        <f>_xlfn.XLOOKUP(Q3497,RFM[RFM Score],RFM[Client Segmentation])</f>
        <v>Loyal Customer</v>
      </c>
    </row>
    <row r="3498" spans="1:18" x14ac:dyDescent="0.3">
      <c r="A3498" t="s">
        <v>3550</v>
      </c>
      <c r="B3498" t="s">
        <v>11</v>
      </c>
      <c r="C3498">
        <v>51</v>
      </c>
      <c r="D3498" t="s">
        <v>8071</v>
      </c>
      <c r="E3498" t="s">
        <v>8084</v>
      </c>
      <c r="F3498" t="s">
        <v>17</v>
      </c>
      <c r="G3498">
        <v>8</v>
      </c>
      <c r="H3498" s="1">
        <v>2531</v>
      </c>
      <c r="I3498">
        <v>19722</v>
      </c>
      <c r="J3498" s="1">
        <v>80</v>
      </c>
      <c r="K3498" t="s">
        <v>44</v>
      </c>
      <c r="L3498" t="s">
        <v>22</v>
      </c>
      <c r="M3498" t="s">
        <v>23</v>
      </c>
      <c r="N3498" s="1">
        <f xml:space="preserve"> ROUND((1 - _xlfn.PERCENTRANK.INC(customers[days_since_last_purchase],customers[[#This Row],[days_since_last_purchase]]))*4 +1,0)</f>
        <v>2</v>
      </c>
      <c r="O3498" s="1">
        <f>ROUND(_xlfn.PERCENTRANK.INC(customers[total_orders],customers[[#This Row],[total_orders]])*4+1,0)</f>
        <v>2</v>
      </c>
      <c r="P3498" s="1">
        <f>ROUND(_xlfn.PERCENTRANK.INC(customers[total_spend_usd],customers[[#This Row],[total_spend_usd]])*4+1,0)</f>
        <v>2</v>
      </c>
      <c r="Q3498" s="1">
        <v>222</v>
      </c>
      <c r="R3498" s="1" t="str">
        <f>_xlfn.XLOOKUP(Q3498,RFM[RFM Score],RFM[Client Segmentation])</f>
        <v>Hibernating</v>
      </c>
    </row>
    <row r="3499" spans="1:18" x14ac:dyDescent="0.3">
      <c r="A3499" t="s">
        <v>3551</v>
      </c>
      <c r="B3499" t="s">
        <v>11</v>
      </c>
      <c r="C3499">
        <v>33</v>
      </c>
      <c r="D3499" t="s">
        <v>8070</v>
      </c>
      <c r="E3499" t="s">
        <v>8087</v>
      </c>
      <c r="F3499" t="s">
        <v>12</v>
      </c>
      <c r="G3499">
        <v>3</v>
      </c>
      <c r="H3499" s="1">
        <v>6526</v>
      </c>
      <c r="I3499">
        <v>21993</v>
      </c>
      <c r="J3499" s="1">
        <v>108</v>
      </c>
      <c r="K3499" t="s">
        <v>13</v>
      </c>
      <c r="L3499" t="s">
        <v>45</v>
      </c>
      <c r="M3499" t="s">
        <v>15</v>
      </c>
      <c r="N3499" s="1">
        <f xml:space="preserve"> ROUND((1 - _xlfn.PERCENTRANK.INC(customers[days_since_last_purchase],customers[[#This Row],[days_since_last_purchase]]))*4 +1,0)</f>
        <v>2</v>
      </c>
      <c r="O3499" s="1">
        <f>ROUND(_xlfn.PERCENTRANK.INC(customers[total_orders],customers[[#This Row],[total_orders]])*4+1,0)</f>
        <v>1</v>
      </c>
      <c r="P3499" s="1">
        <f>ROUND(_xlfn.PERCENTRANK.INC(customers[total_spend_usd],customers[[#This Row],[total_spend_usd]])*4+1,0)</f>
        <v>2</v>
      </c>
      <c r="Q3499" s="1">
        <v>212</v>
      </c>
      <c r="R3499" s="1" t="str">
        <f>_xlfn.XLOOKUP(Q3499,RFM[RFM Score],RFM[Client Segmentation])</f>
        <v>Hibernating</v>
      </c>
    </row>
    <row r="3500" spans="1:18" x14ac:dyDescent="0.3">
      <c r="A3500" t="s">
        <v>3552</v>
      </c>
      <c r="B3500" t="s">
        <v>68</v>
      </c>
      <c r="C3500">
        <v>29</v>
      </c>
      <c r="D3500" t="s">
        <v>8070</v>
      </c>
      <c r="E3500" t="s">
        <v>8084</v>
      </c>
      <c r="F3500" t="s">
        <v>17</v>
      </c>
      <c r="G3500">
        <v>18</v>
      </c>
      <c r="H3500" s="1">
        <v>3891</v>
      </c>
      <c r="I3500">
        <v>76742</v>
      </c>
      <c r="J3500" s="1">
        <v>49</v>
      </c>
      <c r="K3500" t="s">
        <v>28</v>
      </c>
      <c r="L3500" t="s">
        <v>47</v>
      </c>
      <c r="M3500" t="s">
        <v>15</v>
      </c>
      <c r="N3500" s="1">
        <f xml:space="preserve"> ROUND((1 - _xlfn.PERCENTRANK.INC(customers[days_since_last_purchase],customers[[#This Row],[days_since_last_purchase]]))*4 +1,0)</f>
        <v>3</v>
      </c>
      <c r="O3500" s="1">
        <f>ROUND(_xlfn.PERCENTRANK.INC(customers[total_orders],customers[[#This Row],[total_orders]])*4+1,0)</f>
        <v>4</v>
      </c>
      <c r="P3500" s="1">
        <f>ROUND(_xlfn.PERCENTRANK.INC(customers[total_spend_usd],customers[[#This Row],[total_spend_usd]])*4+1,0)</f>
        <v>3</v>
      </c>
      <c r="Q3500" s="1">
        <v>343</v>
      </c>
      <c r="R3500" s="1" t="str">
        <f>_xlfn.XLOOKUP(Q3500,RFM[RFM Score],RFM[Client Segmentation])</f>
        <v>Need Attention</v>
      </c>
    </row>
    <row r="3501" spans="1:18" x14ac:dyDescent="0.3">
      <c r="A3501" t="s">
        <v>3553</v>
      </c>
      <c r="B3501" t="s">
        <v>107</v>
      </c>
      <c r="C3501">
        <v>47</v>
      </c>
      <c r="D3501" t="s">
        <v>8071</v>
      </c>
      <c r="E3501" t="s">
        <v>8086</v>
      </c>
      <c r="F3501" t="s">
        <v>12</v>
      </c>
      <c r="G3501">
        <v>13</v>
      </c>
      <c r="H3501" s="1">
        <v>7487</v>
      </c>
      <c r="I3501">
        <v>106185</v>
      </c>
      <c r="J3501" s="1">
        <v>48</v>
      </c>
      <c r="K3501" t="s">
        <v>28</v>
      </c>
      <c r="L3501" t="s">
        <v>19</v>
      </c>
      <c r="M3501" t="s">
        <v>23</v>
      </c>
      <c r="N3501" s="1">
        <f xml:space="preserve"> ROUND((1 - _xlfn.PERCENTRANK.INC(customers[days_since_last_purchase],customers[[#This Row],[days_since_last_purchase]]))*4 +1,0)</f>
        <v>3</v>
      </c>
      <c r="O3501" s="1">
        <f>ROUND(_xlfn.PERCENTRANK.INC(customers[total_orders],customers[[#This Row],[total_orders]])*4+1,0)</f>
        <v>3</v>
      </c>
      <c r="P3501" s="1">
        <f>ROUND(_xlfn.PERCENTRANK.INC(customers[total_spend_usd],customers[[#This Row],[total_spend_usd]])*4+1,0)</f>
        <v>3</v>
      </c>
      <c r="Q3501" s="1">
        <v>333</v>
      </c>
      <c r="R3501" s="1" t="str">
        <f>_xlfn.XLOOKUP(Q3501,RFM[RFM Score],RFM[Client Segmentation])</f>
        <v>Potential Loyalist</v>
      </c>
    </row>
    <row r="3502" spans="1:18" x14ac:dyDescent="0.3">
      <c r="A3502" t="s">
        <v>3554</v>
      </c>
      <c r="B3502" t="s">
        <v>96</v>
      </c>
      <c r="C3502">
        <v>23</v>
      </c>
      <c r="D3502" t="s">
        <v>8069</v>
      </c>
      <c r="E3502" t="s">
        <v>8086</v>
      </c>
      <c r="F3502" t="s">
        <v>17</v>
      </c>
      <c r="G3502">
        <v>4</v>
      </c>
      <c r="H3502" s="1">
        <v>11128</v>
      </c>
      <c r="I3502">
        <v>4881</v>
      </c>
      <c r="J3502" s="1">
        <v>281</v>
      </c>
      <c r="K3502" t="s">
        <v>44</v>
      </c>
      <c r="L3502" t="s">
        <v>34</v>
      </c>
      <c r="M3502" t="s">
        <v>23</v>
      </c>
      <c r="N3502" s="1">
        <f xml:space="preserve"> ROUND((1 - _xlfn.PERCENTRANK.INC(customers[days_since_last_purchase],customers[[#This Row],[days_since_last_purchase]]))*4 +1,0)</f>
        <v>1</v>
      </c>
      <c r="O3502" s="1">
        <f>ROUND(_xlfn.PERCENTRANK.INC(customers[total_orders],customers[[#This Row],[total_orders]])*4+1,0)</f>
        <v>2</v>
      </c>
      <c r="P3502" s="1">
        <f>ROUND(_xlfn.PERCENTRANK.INC(customers[total_spend_usd],customers[[#This Row],[total_spend_usd]])*4+1,0)</f>
        <v>1</v>
      </c>
      <c r="Q3502" s="1">
        <v>121</v>
      </c>
      <c r="R3502" s="1" t="str">
        <f>_xlfn.XLOOKUP(Q3502,RFM[RFM Score],RFM[Client Segmentation])</f>
        <v>Lost</v>
      </c>
    </row>
    <row r="3503" spans="1:18" x14ac:dyDescent="0.3">
      <c r="A3503" t="s">
        <v>3555</v>
      </c>
      <c r="B3503" t="s">
        <v>11</v>
      </c>
      <c r="C3503">
        <v>18</v>
      </c>
      <c r="D3503" t="s">
        <v>8069</v>
      </c>
      <c r="E3503" t="s">
        <v>8087</v>
      </c>
      <c r="F3503" t="s">
        <v>17</v>
      </c>
      <c r="G3503">
        <v>26</v>
      </c>
      <c r="H3503" s="1">
        <v>17347</v>
      </c>
      <c r="I3503">
        <v>505994</v>
      </c>
      <c r="J3503" s="1">
        <v>14</v>
      </c>
      <c r="K3503" t="s">
        <v>37</v>
      </c>
      <c r="L3503" t="s">
        <v>45</v>
      </c>
      <c r="M3503" t="s">
        <v>15</v>
      </c>
      <c r="N3503" s="1">
        <f xml:space="preserve"> ROUND((1 - _xlfn.PERCENTRANK.INC(customers[days_since_last_purchase],customers[[#This Row],[days_since_last_purchase]]))*4 +1,0)</f>
        <v>4</v>
      </c>
      <c r="O3503" s="1">
        <f>ROUND(_xlfn.PERCENTRANK.INC(customers[total_orders],customers[[#This Row],[total_orders]])*4+1,0)</f>
        <v>4</v>
      </c>
      <c r="P3503" s="1">
        <f>ROUND(_xlfn.PERCENTRANK.INC(customers[total_spend_usd],customers[[#This Row],[total_spend_usd]])*4+1,0)</f>
        <v>5</v>
      </c>
      <c r="Q3503" s="1">
        <v>445</v>
      </c>
      <c r="R3503" s="1" t="str">
        <f>_xlfn.XLOOKUP(Q3503,RFM[RFM Score],RFM[Client Segmentation])</f>
        <v>Champion</v>
      </c>
    </row>
    <row r="3504" spans="1:18" x14ac:dyDescent="0.3">
      <c r="A3504" t="s">
        <v>3556</v>
      </c>
      <c r="B3504" t="s">
        <v>11</v>
      </c>
      <c r="C3504">
        <v>49</v>
      </c>
      <c r="D3504" t="s">
        <v>8071</v>
      </c>
      <c r="E3504" t="s">
        <v>8084</v>
      </c>
      <c r="F3504" t="s">
        <v>17</v>
      </c>
      <c r="G3504">
        <v>9</v>
      </c>
      <c r="H3504" s="1">
        <v>2896</v>
      </c>
      <c r="I3504">
        <v>23724</v>
      </c>
      <c r="J3504" s="1">
        <v>24</v>
      </c>
      <c r="K3504" t="s">
        <v>52</v>
      </c>
      <c r="L3504" t="s">
        <v>19</v>
      </c>
      <c r="M3504" t="s">
        <v>23</v>
      </c>
      <c r="N3504" s="1">
        <f xml:space="preserve"> ROUND((1 - _xlfn.PERCENTRANK.INC(customers[days_since_last_purchase],customers[[#This Row],[days_since_last_purchase]]))*4 +1,0)</f>
        <v>4</v>
      </c>
      <c r="O3504" s="1">
        <f>ROUND(_xlfn.PERCENTRANK.INC(customers[total_orders],customers[[#This Row],[total_orders]])*4+1,0)</f>
        <v>2</v>
      </c>
      <c r="P3504" s="1">
        <f>ROUND(_xlfn.PERCENTRANK.INC(customers[total_spend_usd],customers[[#This Row],[total_spend_usd]])*4+1,0)</f>
        <v>2</v>
      </c>
      <c r="Q3504" s="1">
        <v>422</v>
      </c>
      <c r="R3504" s="1" t="str">
        <f>_xlfn.XLOOKUP(Q3504,RFM[RFM Score],RFM[Client Segmentation])</f>
        <v>New Customer</v>
      </c>
    </row>
    <row r="3505" spans="1:18" x14ac:dyDescent="0.3">
      <c r="A3505" t="s">
        <v>3557</v>
      </c>
      <c r="B3505" t="s">
        <v>27</v>
      </c>
      <c r="C3505">
        <v>23</v>
      </c>
      <c r="D3505" t="s">
        <v>8069</v>
      </c>
      <c r="E3505" t="s">
        <v>8084</v>
      </c>
      <c r="F3505" t="s">
        <v>12</v>
      </c>
      <c r="G3505">
        <v>11</v>
      </c>
      <c r="H3505" s="1">
        <v>10801</v>
      </c>
      <c r="I3505">
        <v>117512</v>
      </c>
      <c r="J3505" s="1">
        <v>7</v>
      </c>
      <c r="K3505" t="s">
        <v>28</v>
      </c>
      <c r="L3505" t="s">
        <v>45</v>
      </c>
      <c r="M3505" t="s">
        <v>15</v>
      </c>
      <c r="N3505" s="1">
        <f xml:space="preserve"> ROUND((1 - _xlfn.PERCENTRANK.INC(customers[days_since_last_purchase],customers[[#This Row],[days_since_last_purchase]]))*4 +1,0)</f>
        <v>5</v>
      </c>
      <c r="O3505" s="1">
        <f>ROUND(_xlfn.PERCENTRANK.INC(customers[total_orders],customers[[#This Row],[total_orders]])*4+1,0)</f>
        <v>3</v>
      </c>
      <c r="P3505" s="1">
        <f>ROUND(_xlfn.PERCENTRANK.INC(customers[total_spend_usd],customers[[#This Row],[total_spend_usd]])*4+1,0)</f>
        <v>4</v>
      </c>
      <c r="Q3505" s="1">
        <v>534</v>
      </c>
      <c r="R3505" s="1" t="str">
        <f>_xlfn.XLOOKUP(Q3505,RFM[RFM Score],RFM[Client Segmentation])</f>
        <v>Need Attention</v>
      </c>
    </row>
    <row r="3506" spans="1:18" x14ac:dyDescent="0.3">
      <c r="A3506" t="s">
        <v>3558</v>
      </c>
      <c r="B3506" t="s">
        <v>96</v>
      </c>
      <c r="C3506">
        <v>49</v>
      </c>
      <c r="D3506" t="s">
        <v>8071</v>
      </c>
      <c r="E3506" t="s">
        <v>8084</v>
      </c>
      <c r="F3506" t="s">
        <v>12</v>
      </c>
      <c r="G3506">
        <v>14</v>
      </c>
      <c r="H3506" s="1">
        <v>3577</v>
      </c>
      <c r="I3506">
        <v>44455</v>
      </c>
      <c r="J3506" s="1">
        <v>15</v>
      </c>
      <c r="K3506" t="s">
        <v>13</v>
      </c>
      <c r="L3506" t="s">
        <v>19</v>
      </c>
      <c r="M3506" t="s">
        <v>23</v>
      </c>
      <c r="N3506" s="1">
        <f xml:space="preserve"> ROUND((1 - _xlfn.PERCENTRANK.INC(customers[days_since_last_purchase],customers[[#This Row],[days_since_last_purchase]]))*4 +1,0)</f>
        <v>4</v>
      </c>
      <c r="O3506" s="1">
        <f>ROUND(_xlfn.PERCENTRANK.INC(customers[total_orders],customers[[#This Row],[total_orders]])*4+1,0)</f>
        <v>3</v>
      </c>
      <c r="P3506" s="1">
        <f>ROUND(_xlfn.PERCENTRANK.INC(customers[total_spend_usd],customers[[#This Row],[total_spend_usd]])*4+1,0)</f>
        <v>3</v>
      </c>
      <c r="Q3506" s="1">
        <v>433</v>
      </c>
      <c r="R3506" s="1" t="str">
        <f>_xlfn.XLOOKUP(Q3506,RFM[RFM Score],RFM[Client Segmentation])</f>
        <v>Potential Loyalist</v>
      </c>
    </row>
    <row r="3507" spans="1:18" x14ac:dyDescent="0.3">
      <c r="A3507" t="s">
        <v>3559</v>
      </c>
      <c r="B3507" t="s">
        <v>64</v>
      </c>
      <c r="C3507">
        <v>34</v>
      </c>
      <c r="D3507" t="s">
        <v>8070</v>
      </c>
      <c r="E3507" t="s">
        <v>8084</v>
      </c>
      <c r="F3507" t="s">
        <v>12</v>
      </c>
      <c r="G3507">
        <v>33</v>
      </c>
      <c r="H3507" s="1">
        <v>1903</v>
      </c>
      <c r="I3507">
        <v>70619</v>
      </c>
      <c r="J3507" s="1">
        <v>46</v>
      </c>
      <c r="K3507" t="s">
        <v>37</v>
      </c>
      <c r="L3507" t="s">
        <v>19</v>
      </c>
      <c r="M3507" t="s">
        <v>15</v>
      </c>
      <c r="N3507" s="1">
        <f xml:space="preserve"> ROUND((1 - _xlfn.PERCENTRANK.INC(customers[days_since_last_purchase],customers[[#This Row],[days_since_last_purchase]]))*4 +1,0)</f>
        <v>3</v>
      </c>
      <c r="O3507" s="1">
        <f>ROUND(_xlfn.PERCENTRANK.INC(customers[total_orders],customers[[#This Row],[total_orders]])*4+1,0)</f>
        <v>4</v>
      </c>
      <c r="P3507" s="1">
        <f>ROUND(_xlfn.PERCENTRANK.INC(customers[total_spend_usd],customers[[#This Row],[total_spend_usd]])*4+1,0)</f>
        <v>3</v>
      </c>
      <c r="Q3507" s="1">
        <v>343</v>
      </c>
      <c r="R3507" s="1" t="str">
        <f>_xlfn.XLOOKUP(Q3507,RFM[RFM Score],RFM[Client Segmentation])</f>
        <v>Need Attention</v>
      </c>
    </row>
    <row r="3508" spans="1:18" x14ac:dyDescent="0.3">
      <c r="A3508" t="s">
        <v>3560</v>
      </c>
      <c r="B3508" t="s">
        <v>64</v>
      </c>
      <c r="C3508">
        <v>35</v>
      </c>
      <c r="D3508" t="s">
        <v>8068</v>
      </c>
      <c r="E3508" t="s">
        <v>8084</v>
      </c>
      <c r="F3508" t="s">
        <v>12</v>
      </c>
      <c r="G3508">
        <v>36</v>
      </c>
      <c r="H3508" s="1">
        <v>7631</v>
      </c>
      <c r="I3508">
        <v>253526</v>
      </c>
      <c r="J3508" s="1">
        <v>241</v>
      </c>
      <c r="K3508" t="s">
        <v>13</v>
      </c>
      <c r="L3508" t="s">
        <v>47</v>
      </c>
      <c r="M3508" t="s">
        <v>15</v>
      </c>
      <c r="N3508" s="1">
        <f xml:space="preserve"> ROUND((1 - _xlfn.PERCENTRANK.INC(customers[days_since_last_purchase],customers[[#This Row],[days_since_last_purchase]]))*4 +1,0)</f>
        <v>1</v>
      </c>
      <c r="O3508" s="1">
        <f>ROUND(_xlfn.PERCENTRANK.INC(customers[total_orders],customers[[#This Row],[total_orders]])*4+1,0)</f>
        <v>5</v>
      </c>
      <c r="P3508" s="1">
        <f>ROUND(_xlfn.PERCENTRANK.INC(customers[total_spend_usd],customers[[#This Row],[total_spend_usd]])*4+1,0)</f>
        <v>4</v>
      </c>
      <c r="Q3508" s="1">
        <v>154</v>
      </c>
      <c r="R3508" s="1" t="str">
        <f>_xlfn.XLOOKUP(Q3508,RFM[RFM Score],RFM[Client Segmentation])</f>
        <v>Cannot Lose Them</v>
      </c>
    </row>
    <row r="3509" spans="1:18" x14ac:dyDescent="0.3">
      <c r="A3509" t="s">
        <v>3561</v>
      </c>
      <c r="B3509" t="s">
        <v>96</v>
      </c>
      <c r="C3509">
        <v>40</v>
      </c>
      <c r="D3509" t="s">
        <v>8068</v>
      </c>
      <c r="E3509" t="s">
        <v>8084</v>
      </c>
      <c r="F3509" t="s">
        <v>12</v>
      </c>
      <c r="G3509">
        <v>13</v>
      </c>
      <c r="H3509" s="1">
        <v>13157</v>
      </c>
      <c r="I3509">
        <v>168619</v>
      </c>
      <c r="J3509" s="1">
        <v>135</v>
      </c>
      <c r="K3509" t="s">
        <v>28</v>
      </c>
      <c r="L3509" t="s">
        <v>14</v>
      </c>
      <c r="M3509" t="s">
        <v>15</v>
      </c>
      <c r="N3509" s="1">
        <f xml:space="preserve"> ROUND((1 - _xlfn.PERCENTRANK.INC(customers[days_since_last_purchase],customers[[#This Row],[days_since_last_purchase]]))*4 +1,0)</f>
        <v>1</v>
      </c>
      <c r="O3509" s="1">
        <f>ROUND(_xlfn.PERCENTRANK.INC(customers[total_orders],customers[[#This Row],[total_orders]])*4+1,0)</f>
        <v>3</v>
      </c>
      <c r="P3509" s="1">
        <f>ROUND(_xlfn.PERCENTRANK.INC(customers[total_spend_usd],customers[[#This Row],[total_spend_usd]])*4+1,0)</f>
        <v>4</v>
      </c>
      <c r="Q3509" s="1">
        <v>134</v>
      </c>
      <c r="R3509" s="1" t="str">
        <f>_xlfn.XLOOKUP(Q3509,RFM[RFM Score],RFM[Client Segmentation])</f>
        <v>At Risk</v>
      </c>
    </row>
    <row r="3510" spans="1:18" x14ac:dyDescent="0.3">
      <c r="A3510" t="s">
        <v>3562</v>
      </c>
      <c r="B3510" t="s">
        <v>43</v>
      </c>
      <c r="C3510">
        <v>25</v>
      </c>
      <c r="D3510" t="s">
        <v>8070</v>
      </c>
      <c r="E3510" t="s">
        <v>8084</v>
      </c>
      <c r="F3510" t="s">
        <v>17</v>
      </c>
      <c r="G3510">
        <v>1</v>
      </c>
      <c r="H3510" s="1">
        <v>13754</v>
      </c>
      <c r="I3510">
        <v>15417</v>
      </c>
      <c r="J3510" s="1">
        <v>16</v>
      </c>
      <c r="K3510" t="s">
        <v>21</v>
      </c>
      <c r="L3510" t="s">
        <v>14</v>
      </c>
      <c r="M3510" t="s">
        <v>23</v>
      </c>
      <c r="N3510" s="1">
        <f xml:space="preserve"> ROUND((1 - _xlfn.PERCENTRANK.INC(customers[days_since_last_purchase],customers[[#This Row],[days_since_last_purchase]]))*4 +1,0)</f>
        <v>4</v>
      </c>
      <c r="O3510" s="1">
        <f>ROUND(_xlfn.PERCENTRANK.INC(customers[total_orders],customers[[#This Row],[total_orders]])*4+1,0)</f>
        <v>1</v>
      </c>
      <c r="P3510" s="1">
        <f>ROUND(_xlfn.PERCENTRANK.INC(customers[total_spend_usd],customers[[#This Row],[total_spend_usd]])*4+1,0)</f>
        <v>2</v>
      </c>
      <c r="Q3510" s="1">
        <v>412</v>
      </c>
      <c r="R3510" s="1" t="str">
        <f>_xlfn.XLOOKUP(Q3510,RFM[RFM Score],RFM[Client Segmentation])</f>
        <v>New Customer</v>
      </c>
    </row>
    <row r="3511" spans="1:18" x14ac:dyDescent="0.3">
      <c r="A3511" t="s">
        <v>3563</v>
      </c>
      <c r="B3511" t="s">
        <v>11</v>
      </c>
      <c r="C3511">
        <v>36</v>
      </c>
      <c r="D3511" t="s">
        <v>8068</v>
      </c>
      <c r="E3511" t="s">
        <v>8087</v>
      </c>
      <c r="F3511" t="s">
        <v>12</v>
      </c>
      <c r="G3511">
        <v>4</v>
      </c>
      <c r="H3511" s="1">
        <v>4492</v>
      </c>
      <c r="I3511">
        <v>17206</v>
      </c>
      <c r="J3511" s="1">
        <v>7</v>
      </c>
      <c r="K3511" t="s">
        <v>21</v>
      </c>
      <c r="L3511" t="s">
        <v>19</v>
      </c>
      <c r="M3511" t="s">
        <v>15</v>
      </c>
      <c r="N3511" s="1">
        <f xml:space="preserve"> ROUND((1 - _xlfn.PERCENTRANK.INC(customers[days_since_last_purchase],customers[[#This Row],[days_since_last_purchase]]))*4 +1,0)</f>
        <v>5</v>
      </c>
      <c r="O3511" s="1">
        <f>ROUND(_xlfn.PERCENTRANK.INC(customers[total_orders],customers[[#This Row],[total_orders]])*4+1,0)</f>
        <v>2</v>
      </c>
      <c r="P3511" s="1">
        <f>ROUND(_xlfn.PERCENTRANK.INC(customers[total_spend_usd],customers[[#This Row],[total_spend_usd]])*4+1,0)</f>
        <v>2</v>
      </c>
      <c r="Q3511" s="1">
        <v>522</v>
      </c>
      <c r="R3511" s="1" t="str">
        <f>_xlfn.XLOOKUP(Q3511,RFM[RFM Score],RFM[Client Segmentation])</f>
        <v>Promising</v>
      </c>
    </row>
    <row r="3512" spans="1:18" x14ac:dyDescent="0.3">
      <c r="A3512" t="s">
        <v>3564</v>
      </c>
      <c r="B3512" t="s">
        <v>96</v>
      </c>
      <c r="C3512">
        <v>21</v>
      </c>
      <c r="D3512" t="s">
        <v>8069</v>
      </c>
      <c r="E3512" t="s">
        <v>8084</v>
      </c>
      <c r="F3512" t="s">
        <v>12</v>
      </c>
      <c r="G3512">
        <v>12</v>
      </c>
      <c r="H3512" s="1">
        <v>6045</v>
      </c>
      <c r="I3512">
        <v>81471</v>
      </c>
      <c r="J3512" s="1">
        <v>25</v>
      </c>
      <c r="K3512" t="s">
        <v>21</v>
      </c>
      <c r="L3512" t="s">
        <v>22</v>
      </c>
      <c r="M3512" t="s">
        <v>15</v>
      </c>
      <c r="N3512" s="1">
        <f xml:space="preserve"> ROUND((1 - _xlfn.PERCENTRANK.INC(customers[days_since_last_purchase],customers[[#This Row],[days_since_last_purchase]]))*4 +1,0)</f>
        <v>4</v>
      </c>
      <c r="O3512" s="1">
        <f>ROUND(_xlfn.PERCENTRANK.INC(customers[total_orders],customers[[#This Row],[total_orders]])*4+1,0)</f>
        <v>3</v>
      </c>
      <c r="P3512" s="1">
        <f>ROUND(_xlfn.PERCENTRANK.INC(customers[total_spend_usd],customers[[#This Row],[total_spend_usd]])*4+1,0)</f>
        <v>3</v>
      </c>
      <c r="Q3512" s="1">
        <v>433</v>
      </c>
      <c r="R3512" s="1" t="str">
        <f>_xlfn.XLOOKUP(Q3512,RFM[RFM Score],RFM[Client Segmentation])</f>
        <v>Potential Loyalist</v>
      </c>
    </row>
    <row r="3513" spans="1:18" x14ac:dyDescent="0.3">
      <c r="A3513" t="s">
        <v>3565</v>
      </c>
      <c r="B3513" t="s">
        <v>43</v>
      </c>
      <c r="C3513">
        <v>34</v>
      </c>
      <c r="D3513" t="s">
        <v>8070</v>
      </c>
      <c r="E3513" t="s">
        <v>8084</v>
      </c>
      <c r="F3513" t="s">
        <v>17</v>
      </c>
      <c r="G3513">
        <v>45</v>
      </c>
      <c r="H3513" s="1">
        <v>5723</v>
      </c>
      <c r="I3513">
        <v>265501</v>
      </c>
      <c r="J3513" s="1">
        <v>1</v>
      </c>
      <c r="K3513" t="s">
        <v>74</v>
      </c>
      <c r="L3513" t="s">
        <v>34</v>
      </c>
      <c r="M3513" t="s">
        <v>15</v>
      </c>
      <c r="N3513" s="1">
        <f xml:space="preserve"> ROUND((1 - _xlfn.PERCENTRANK.INC(customers[days_since_last_purchase],customers[[#This Row],[days_since_last_purchase]]))*4 +1,0)</f>
        <v>5</v>
      </c>
      <c r="O3513" s="1">
        <f>ROUND(_xlfn.PERCENTRANK.INC(customers[total_orders],customers[[#This Row],[total_orders]])*4+1,0)</f>
        <v>5</v>
      </c>
      <c r="P3513" s="1">
        <f>ROUND(_xlfn.PERCENTRANK.INC(customers[total_spend_usd],customers[[#This Row],[total_spend_usd]])*4+1,0)</f>
        <v>4</v>
      </c>
      <c r="Q3513" s="1">
        <v>554</v>
      </c>
      <c r="R3513" s="1" t="str">
        <f>_xlfn.XLOOKUP(Q3513,RFM[RFM Score],RFM[Client Segmentation])</f>
        <v>Champion</v>
      </c>
    </row>
    <row r="3514" spans="1:18" x14ac:dyDescent="0.3">
      <c r="A3514" t="s">
        <v>3566</v>
      </c>
      <c r="B3514" t="s">
        <v>96</v>
      </c>
      <c r="C3514">
        <v>31</v>
      </c>
      <c r="D3514" t="s">
        <v>8070</v>
      </c>
      <c r="E3514" t="s">
        <v>8085</v>
      </c>
      <c r="F3514" t="s">
        <v>17</v>
      </c>
      <c r="G3514">
        <v>1</v>
      </c>
      <c r="H3514" s="1">
        <v>8236</v>
      </c>
      <c r="I3514">
        <v>772</v>
      </c>
      <c r="J3514" s="1">
        <v>15</v>
      </c>
      <c r="K3514" t="s">
        <v>37</v>
      </c>
      <c r="L3514" t="s">
        <v>45</v>
      </c>
      <c r="M3514" t="s">
        <v>15</v>
      </c>
      <c r="N3514" s="1">
        <f xml:space="preserve"> ROUND((1 - _xlfn.PERCENTRANK.INC(customers[days_since_last_purchase],customers[[#This Row],[days_since_last_purchase]]))*4 +1,0)</f>
        <v>4</v>
      </c>
      <c r="O3514" s="1">
        <f>ROUND(_xlfn.PERCENTRANK.INC(customers[total_orders],customers[[#This Row],[total_orders]])*4+1,0)</f>
        <v>1</v>
      </c>
      <c r="P3514" s="1">
        <f>ROUND(_xlfn.PERCENTRANK.INC(customers[total_spend_usd],customers[[#This Row],[total_spend_usd]])*4+1,0)</f>
        <v>1</v>
      </c>
      <c r="Q3514" s="1">
        <v>411</v>
      </c>
      <c r="R3514" s="1" t="str">
        <f>_xlfn.XLOOKUP(Q3514,RFM[RFM Score],RFM[Client Segmentation])</f>
        <v>New Customer</v>
      </c>
    </row>
    <row r="3515" spans="1:18" x14ac:dyDescent="0.3">
      <c r="A3515" t="s">
        <v>3567</v>
      </c>
      <c r="B3515" t="s">
        <v>49</v>
      </c>
      <c r="C3515">
        <v>42</v>
      </c>
      <c r="D3515" t="s">
        <v>8068</v>
      </c>
      <c r="E3515" t="s">
        <v>8087</v>
      </c>
      <c r="F3515" t="s">
        <v>17</v>
      </c>
      <c r="G3515">
        <v>3</v>
      </c>
      <c r="H3515" s="1">
        <v>7266</v>
      </c>
      <c r="I3515">
        <v>25008</v>
      </c>
      <c r="J3515" s="1">
        <v>22</v>
      </c>
      <c r="K3515" t="s">
        <v>28</v>
      </c>
      <c r="L3515" t="s">
        <v>19</v>
      </c>
      <c r="M3515" t="s">
        <v>15</v>
      </c>
      <c r="N3515" s="1">
        <f xml:space="preserve"> ROUND((1 - _xlfn.PERCENTRANK.INC(customers[days_since_last_purchase],customers[[#This Row],[days_since_last_purchase]]))*4 +1,0)</f>
        <v>4</v>
      </c>
      <c r="O3515" s="1">
        <f>ROUND(_xlfn.PERCENTRANK.INC(customers[total_orders],customers[[#This Row],[total_orders]])*4+1,0)</f>
        <v>1</v>
      </c>
      <c r="P3515" s="1">
        <f>ROUND(_xlfn.PERCENTRANK.INC(customers[total_spend_usd],customers[[#This Row],[total_spend_usd]])*4+1,0)</f>
        <v>2</v>
      </c>
      <c r="Q3515" s="1">
        <v>412</v>
      </c>
      <c r="R3515" s="1" t="str">
        <f>_xlfn.XLOOKUP(Q3515,RFM[RFM Score],RFM[Client Segmentation])</f>
        <v>New Customer</v>
      </c>
    </row>
    <row r="3516" spans="1:18" x14ac:dyDescent="0.3">
      <c r="A3516" t="s">
        <v>3568</v>
      </c>
      <c r="B3516" t="s">
        <v>61</v>
      </c>
      <c r="C3516">
        <v>66</v>
      </c>
      <c r="D3516" t="s">
        <v>8073</v>
      </c>
      <c r="E3516" t="s">
        <v>8085</v>
      </c>
      <c r="F3516" t="s">
        <v>12</v>
      </c>
      <c r="G3516">
        <v>6</v>
      </c>
      <c r="H3516" s="1">
        <v>3374</v>
      </c>
      <c r="I3516">
        <v>2104</v>
      </c>
      <c r="J3516" s="1">
        <v>50</v>
      </c>
      <c r="K3516" t="s">
        <v>37</v>
      </c>
      <c r="L3516" t="s">
        <v>47</v>
      </c>
      <c r="M3516" t="s">
        <v>15</v>
      </c>
      <c r="N3516" s="1">
        <f xml:space="preserve"> ROUND((1 - _xlfn.PERCENTRANK.INC(customers[days_since_last_purchase],customers[[#This Row],[days_since_last_purchase]]))*4 +1,0)</f>
        <v>3</v>
      </c>
      <c r="O3516" s="1">
        <f>ROUND(_xlfn.PERCENTRANK.INC(customers[total_orders],customers[[#This Row],[total_orders]])*4+1,0)</f>
        <v>2</v>
      </c>
      <c r="P3516" s="1">
        <f>ROUND(_xlfn.PERCENTRANK.INC(customers[total_spend_usd],customers[[#This Row],[total_spend_usd]])*4+1,0)</f>
        <v>1</v>
      </c>
      <c r="Q3516" s="1">
        <v>321</v>
      </c>
      <c r="R3516" s="1" t="str">
        <f>_xlfn.XLOOKUP(Q3516,RFM[RFM Score],RFM[Client Segmentation])</f>
        <v>About To Sleep</v>
      </c>
    </row>
    <row r="3517" spans="1:18" x14ac:dyDescent="0.3">
      <c r="A3517" t="s">
        <v>3569</v>
      </c>
      <c r="B3517" t="s">
        <v>11</v>
      </c>
      <c r="C3517">
        <v>50</v>
      </c>
      <c r="D3517" t="s">
        <v>8071</v>
      </c>
      <c r="E3517" t="s">
        <v>8086</v>
      </c>
      <c r="F3517" t="s">
        <v>17</v>
      </c>
      <c r="G3517">
        <v>19</v>
      </c>
      <c r="H3517" s="1">
        <v>6463</v>
      </c>
      <c r="I3517">
        <v>119273</v>
      </c>
      <c r="J3517" s="1">
        <v>22</v>
      </c>
      <c r="K3517" t="s">
        <v>13</v>
      </c>
      <c r="L3517" t="s">
        <v>45</v>
      </c>
      <c r="M3517" t="s">
        <v>23</v>
      </c>
      <c r="N3517" s="1">
        <f xml:space="preserve"> ROUND((1 - _xlfn.PERCENTRANK.INC(customers[days_since_last_purchase],customers[[#This Row],[days_since_last_purchase]]))*4 +1,0)</f>
        <v>4</v>
      </c>
      <c r="O3517" s="1">
        <f>ROUND(_xlfn.PERCENTRANK.INC(customers[total_orders],customers[[#This Row],[total_orders]])*4+1,0)</f>
        <v>4</v>
      </c>
      <c r="P3517" s="1">
        <f>ROUND(_xlfn.PERCENTRANK.INC(customers[total_spend_usd],customers[[#This Row],[total_spend_usd]])*4+1,0)</f>
        <v>4</v>
      </c>
      <c r="Q3517" s="1">
        <v>444</v>
      </c>
      <c r="R3517" s="1" t="str">
        <f>_xlfn.XLOOKUP(Q3517,RFM[RFM Score],RFM[Client Segmentation])</f>
        <v>Loyal Customer</v>
      </c>
    </row>
    <row r="3518" spans="1:18" x14ac:dyDescent="0.3">
      <c r="A3518" t="s">
        <v>3570</v>
      </c>
      <c r="B3518" t="s">
        <v>27</v>
      </c>
      <c r="C3518">
        <v>47</v>
      </c>
      <c r="D3518" t="s">
        <v>8071</v>
      </c>
      <c r="E3518" t="s">
        <v>8084</v>
      </c>
      <c r="F3518" t="s">
        <v>12</v>
      </c>
      <c r="G3518">
        <v>16</v>
      </c>
      <c r="H3518" s="1">
        <v>1737</v>
      </c>
      <c r="I3518">
        <v>266826</v>
      </c>
      <c r="J3518" s="1">
        <v>90</v>
      </c>
      <c r="K3518" t="s">
        <v>28</v>
      </c>
      <c r="L3518" t="s">
        <v>45</v>
      </c>
      <c r="M3518" t="s">
        <v>23</v>
      </c>
      <c r="N3518" s="1">
        <f xml:space="preserve"> ROUND((1 - _xlfn.PERCENTRANK.INC(customers[days_since_last_purchase],customers[[#This Row],[days_since_last_purchase]]))*4 +1,0)</f>
        <v>2</v>
      </c>
      <c r="O3518" s="1">
        <f>ROUND(_xlfn.PERCENTRANK.INC(customers[total_orders],customers[[#This Row],[total_orders]])*4+1,0)</f>
        <v>3</v>
      </c>
      <c r="P3518" s="1">
        <f>ROUND(_xlfn.PERCENTRANK.INC(customers[total_spend_usd],customers[[#This Row],[total_spend_usd]])*4+1,0)</f>
        <v>4</v>
      </c>
      <c r="Q3518" s="1">
        <v>234</v>
      </c>
      <c r="R3518" s="1" t="str">
        <f>_xlfn.XLOOKUP(Q3518,RFM[RFM Score],RFM[Client Segmentation])</f>
        <v>At Risk</v>
      </c>
    </row>
    <row r="3519" spans="1:18" x14ac:dyDescent="0.3">
      <c r="A3519" t="s">
        <v>3571</v>
      </c>
      <c r="B3519" t="s">
        <v>68</v>
      </c>
      <c r="C3519">
        <v>33</v>
      </c>
      <c r="D3519" t="s">
        <v>8070</v>
      </c>
      <c r="E3519" t="s">
        <v>8084</v>
      </c>
      <c r="F3519" t="s">
        <v>12</v>
      </c>
      <c r="G3519">
        <v>10</v>
      </c>
      <c r="H3519" s="1">
        <v>4625</v>
      </c>
      <c r="I3519">
        <v>41251</v>
      </c>
      <c r="J3519" s="1">
        <v>11</v>
      </c>
      <c r="K3519" t="s">
        <v>40</v>
      </c>
      <c r="L3519" t="s">
        <v>19</v>
      </c>
      <c r="M3519" t="s">
        <v>15</v>
      </c>
      <c r="N3519" s="1">
        <f xml:space="preserve"> ROUND((1 - _xlfn.PERCENTRANK.INC(customers[days_since_last_purchase],customers[[#This Row],[days_since_last_purchase]]))*4 +1,0)</f>
        <v>4</v>
      </c>
      <c r="O3519" s="1">
        <f>ROUND(_xlfn.PERCENTRANK.INC(customers[total_orders],customers[[#This Row],[total_orders]])*4+1,0)</f>
        <v>3</v>
      </c>
      <c r="P3519" s="1">
        <f>ROUND(_xlfn.PERCENTRANK.INC(customers[total_spend_usd],customers[[#This Row],[total_spend_usd]])*4+1,0)</f>
        <v>2</v>
      </c>
      <c r="Q3519" s="1">
        <v>432</v>
      </c>
      <c r="R3519" s="1" t="str">
        <f>_xlfn.XLOOKUP(Q3519,RFM[RFM Score],RFM[Client Segmentation])</f>
        <v>Potential Loyalist</v>
      </c>
    </row>
    <row r="3520" spans="1:18" x14ac:dyDescent="0.3">
      <c r="A3520" t="s">
        <v>3572</v>
      </c>
      <c r="B3520" t="s">
        <v>64</v>
      </c>
      <c r="C3520">
        <v>48</v>
      </c>
      <c r="D3520" t="s">
        <v>8071</v>
      </c>
      <c r="E3520" t="s">
        <v>8087</v>
      </c>
      <c r="F3520" t="s">
        <v>17</v>
      </c>
      <c r="G3520">
        <v>29</v>
      </c>
      <c r="H3520" s="1">
        <v>5993</v>
      </c>
      <c r="I3520">
        <v>151239</v>
      </c>
      <c r="J3520" s="1">
        <v>36</v>
      </c>
      <c r="K3520" t="s">
        <v>28</v>
      </c>
      <c r="L3520" t="s">
        <v>14</v>
      </c>
      <c r="M3520" t="s">
        <v>23</v>
      </c>
      <c r="N3520" s="1">
        <f xml:space="preserve"> ROUND((1 - _xlfn.PERCENTRANK.INC(customers[days_since_last_purchase],customers[[#This Row],[days_since_last_purchase]]))*4 +1,0)</f>
        <v>3</v>
      </c>
      <c r="O3520" s="1">
        <f>ROUND(_xlfn.PERCENTRANK.INC(customers[total_orders],customers[[#This Row],[total_orders]])*4+1,0)</f>
        <v>4</v>
      </c>
      <c r="P3520" s="1">
        <f>ROUND(_xlfn.PERCENTRANK.INC(customers[total_spend_usd],customers[[#This Row],[total_spend_usd]])*4+1,0)</f>
        <v>4</v>
      </c>
      <c r="Q3520" s="1">
        <v>344</v>
      </c>
      <c r="R3520" s="1" t="str">
        <f>_xlfn.XLOOKUP(Q3520,RFM[RFM Score],RFM[Client Segmentation])</f>
        <v>Loyal Customer</v>
      </c>
    </row>
    <row r="3521" spans="1:18" x14ac:dyDescent="0.3">
      <c r="A3521" t="s">
        <v>3573</v>
      </c>
      <c r="B3521" t="s">
        <v>64</v>
      </c>
      <c r="C3521">
        <v>39</v>
      </c>
      <c r="D3521" t="s">
        <v>8068</v>
      </c>
      <c r="E3521" t="s">
        <v>8084</v>
      </c>
      <c r="F3521" t="s">
        <v>17</v>
      </c>
      <c r="G3521">
        <v>1</v>
      </c>
      <c r="H3521" s="1">
        <v>5588</v>
      </c>
      <c r="I3521">
        <v>5249</v>
      </c>
      <c r="J3521" s="1">
        <v>33</v>
      </c>
      <c r="K3521" t="s">
        <v>21</v>
      </c>
      <c r="L3521" t="s">
        <v>45</v>
      </c>
      <c r="M3521" t="s">
        <v>23</v>
      </c>
      <c r="N3521" s="1">
        <f xml:space="preserve"> ROUND((1 - _xlfn.PERCENTRANK.INC(customers[days_since_last_purchase],customers[[#This Row],[days_since_last_purchase]]))*4 +1,0)</f>
        <v>3</v>
      </c>
      <c r="O3521" s="1">
        <f>ROUND(_xlfn.PERCENTRANK.INC(customers[total_orders],customers[[#This Row],[total_orders]])*4+1,0)</f>
        <v>1</v>
      </c>
      <c r="P3521" s="1">
        <f>ROUND(_xlfn.PERCENTRANK.INC(customers[total_spend_usd],customers[[#This Row],[total_spend_usd]])*4+1,0)</f>
        <v>1</v>
      </c>
      <c r="Q3521" s="1">
        <v>311</v>
      </c>
      <c r="R3521" s="1" t="str">
        <f>_xlfn.XLOOKUP(Q3521,RFM[RFM Score],RFM[Client Segmentation])</f>
        <v>New Customer</v>
      </c>
    </row>
    <row r="3522" spans="1:18" x14ac:dyDescent="0.3">
      <c r="A3522" t="s">
        <v>3574</v>
      </c>
      <c r="B3522" t="s">
        <v>11</v>
      </c>
      <c r="C3522">
        <v>20</v>
      </c>
      <c r="D3522" t="s">
        <v>8069</v>
      </c>
      <c r="E3522" t="s">
        <v>8084</v>
      </c>
      <c r="F3522" t="s">
        <v>17</v>
      </c>
      <c r="G3522">
        <v>2</v>
      </c>
      <c r="H3522" s="1">
        <v>7575</v>
      </c>
      <c r="I3522">
        <v>14185</v>
      </c>
      <c r="J3522" s="1">
        <v>122</v>
      </c>
      <c r="K3522" t="s">
        <v>25</v>
      </c>
      <c r="L3522" t="s">
        <v>47</v>
      </c>
      <c r="M3522" t="s">
        <v>23</v>
      </c>
      <c r="N3522" s="1">
        <f xml:space="preserve"> ROUND((1 - _xlfn.PERCENTRANK.INC(customers[days_since_last_purchase],customers[[#This Row],[days_since_last_purchase]]))*4 +1,0)</f>
        <v>2</v>
      </c>
      <c r="O3522" s="1">
        <f>ROUND(_xlfn.PERCENTRANK.INC(customers[total_orders],customers[[#This Row],[total_orders]])*4+1,0)</f>
        <v>1</v>
      </c>
      <c r="P3522" s="1">
        <f>ROUND(_xlfn.PERCENTRANK.INC(customers[total_spend_usd],customers[[#This Row],[total_spend_usd]])*4+1,0)</f>
        <v>2</v>
      </c>
      <c r="Q3522" s="1">
        <v>212</v>
      </c>
      <c r="R3522" s="1" t="str">
        <f>_xlfn.XLOOKUP(Q3522,RFM[RFM Score],RFM[Client Segmentation])</f>
        <v>Hibernating</v>
      </c>
    </row>
    <row r="3523" spans="1:18" x14ac:dyDescent="0.3">
      <c r="A3523" t="s">
        <v>3575</v>
      </c>
      <c r="B3523" t="s">
        <v>43</v>
      </c>
      <c r="C3523">
        <v>46</v>
      </c>
      <c r="D3523" t="s">
        <v>8071</v>
      </c>
      <c r="E3523" t="s">
        <v>8084</v>
      </c>
      <c r="F3523" t="s">
        <v>12</v>
      </c>
      <c r="G3523">
        <v>16</v>
      </c>
      <c r="H3523" s="1">
        <v>11996</v>
      </c>
      <c r="I3523">
        <v>201118</v>
      </c>
      <c r="J3523" s="1">
        <v>4</v>
      </c>
      <c r="K3523" t="s">
        <v>21</v>
      </c>
      <c r="L3523" t="s">
        <v>45</v>
      </c>
      <c r="M3523" t="s">
        <v>23</v>
      </c>
      <c r="N3523" s="1">
        <f xml:space="preserve"> ROUND((1 - _xlfn.PERCENTRANK.INC(customers[days_since_last_purchase],customers[[#This Row],[days_since_last_purchase]]))*4 +1,0)</f>
        <v>5</v>
      </c>
      <c r="O3523" s="1">
        <f>ROUND(_xlfn.PERCENTRANK.INC(customers[total_orders],customers[[#This Row],[total_orders]])*4+1,0)</f>
        <v>3</v>
      </c>
      <c r="P3523" s="1">
        <f>ROUND(_xlfn.PERCENTRANK.INC(customers[total_spend_usd],customers[[#This Row],[total_spend_usd]])*4+1,0)</f>
        <v>4</v>
      </c>
      <c r="Q3523" s="1">
        <v>534</v>
      </c>
      <c r="R3523" s="1" t="str">
        <f>_xlfn.XLOOKUP(Q3523,RFM[RFM Score],RFM[Client Segmentation])</f>
        <v>Need Attention</v>
      </c>
    </row>
    <row r="3524" spans="1:18" x14ac:dyDescent="0.3">
      <c r="A3524" t="s">
        <v>3576</v>
      </c>
      <c r="B3524" t="s">
        <v>96</v>
      </c>
      <c r="C3524">
        <v>53</v>
      </c>
      <c r="D3524" t="s">
        <v>8071</v>
      </c>
      <c r="E3524" t="s">
        <v>8084</v>
      </c>
      <c r="F3524" t="s">
        <v>17</v>
      </c>
      <c r="G3524">
        <v>3</v>
      </c>
      <c r="H3524" s="1">
        <v>26006</v>
      </c>
      <c r="I3524">
        <v>67612</v>
      </c>
      <c r="J3524" s="1">
        <v>29</v>
      </c>
      <c r="K3524" t="s">
        <v>21</v>
      </c>
      <c r="L3524" t="s">
        <v>19</v>
      </c>
      <c r="M3524" t="s">
        <v>23</v>
      </c>
      <c r="N3524" s="1">
        <f xml:space="preserve"> ROUND((1 - _xlfn.PERCENTRANK.INC(customers[days_since_last_purchase],customers[[#This Row],[days_since_last_purchase]]))*4 +1,0)</f>
        <v>3</v>
      </c>
      <c r="O3524" s="1">
        <f>ROUND(_xlfn.PERCENTRANK.INC(customers[total_orders],customers[[#This Row],[total_orders]])*4+1,0)</f>
        <v>1</v>
      </c>
      <c r="P3524" s="1">
        <f>ROUND(_xlfn.PERCENTRANK.INC(customers[total_spend_usd],customers[[#This Row],[total_spend_usd]])*4+1,0)</f>
        <v>3</v>
      </c>
      <c r="Q3524" s="1">
        <v>313</v>
      </c>
      <c r="R3524" s="1" t="str">
        <f>_xlfn.XLOOKUP(Q3524,RFM[RFM Score],RFM[Client Segmentation])</f>
        <v>Promising</v>
      </c>
    </row>
    <row r="3525" spans="1:18" x14ac:dyDescent="0.3">
      <c r="A3525" t="s">
        <v>3577</v>
      </c>
      <c r="B3525" t="s">
        <v>96</v>
      </c>
      <c r="C3525">
        <v>33</v>
      </c>
      <c r="D3525" t="s">
        <v>8070</v>
      </c>
      <c r="E3525" t="s">
        <v>8087</v>
      </c>
      <c r="F3525" t="s">
        <v>12</v>
      </c>
      <c r="G3525">
        <v>2</v>
      </c>
      <c r="H3525" s="1">
        <v>3901</v>
      </c>
      <c r="I3525">
        <v>6984</v>
      </c>
      <c r="J3525" s="1">
        <v>116</v>
      </c>
      <c r="K3525" t="s">
        <v>25</v>
      </c>
      <c r="L3525" t="s">
        <v>45</v>
      </c>
      <c r="M3525" t="s">
        <v>23</v>
      </c>
      <c r="N3525" s="1">
        <f xml:space="preserve"> ROUND((1 - _xlfn.PERCENTRANK.INC(customers[days_since_last_purchase],customers[[#This Row],[days_since_last_purchase]]))*4 +1,0)</f>
        <v>2</v>
      </c>
      <c r="O3525" s="1">
        <f>ROUND(_xlfn.PERCENTRANK.INC(customers[total_orders],customers[[#This Row],[total_orders]])*4+1,0)</f>
        <v>1</v>
      </c>
      <c r="P3525" s="1">
        <f>ROUND(_xlfn.PERCENTRANK.INC(customers[total_spend_usd],customers[[#This Row],[total_spend_usd]])*4+1,0)</f>
        <v>1</v>
      </c>
      <c r="Q3525" s="1">
        <v>211</v>
      </c>
      <c r="R3525" s="1" t="str">
        <f>_xlfn.XLOOKUP(Q3525,RFM[RFM Score],RFM[Client Segmentation])</f>
        <v>Hibernating</v>
      </c>
    </row>
    <row r="3526" spans="1:18" x14ac:dyDescent="0.3">
      <c r="A3526" t="s">
        <v>3578</v>
      </c>
      <c r="B3526" t="s">
        <v>11</v>
      </c>
      <c r="C3526">
        <v>52</v>
      </c>
      <c r="D3526" t="s">
        <v>8071</v>
      </c>
      <c r="E3526" t="s">
        <v>8084</v>
      </c>
      <c r="F3526" t="s">
        <v>12</v>
      </c>
      <c r="G3526">
        <v>2</v>
      </c>
      <c r="H3526" s="1">
        <v>13194</v>
      </c>
      <c r="I3526">
        <v>26337</v>
      </c>
      <c r="J3526" s="1">
        <v>86</v>
      </c>
      <c r="K3526" t="s">
        <v>37</v>
      </c>
      <c r="L3526" t="s">
        <v>14</v>
      </c>
      <c r="M3526" t="s">
        <v>23</v>
      </c>
      <c r="N3526" s="1">
        <f xml:space="preserve"> ROUND((1 - _xlfn.PERCENTRANK.INC(customers[days_since_last_purchase],customers[[#This Row],[days_since_last_purchase]]))*4 +1,0)</f>
        <v>2</v>
      </c>
      <c r="O3526" s="1">
        <f>ROUND(_xlfn.PERCENTRANK.INC(customers[total_orders],customers[[#This Row],[total_orders]])*4+1,0)</f>
        <v>1</v>
      </c>
      <c r="P3526" s="1">
        <f>ROUND(_xlfn.PERCENTRANK.INC(customers[total_spend_usd],customers[[#This Row],[total_spend_usd]])*4+1,0)</f>
        <v>2</v>
      </c>
      <c r="Q3526" s="1">
        <v>212</v>
      </c>
      <c r="R3526" s="1" t="str">
        <f>_xlfn.XLOOKUP(Q3526,RFM[RFM Score],RFM[Client Segmentation])</f>
        <v>Hibernating</v>
      </c>
    </row>
    <row r="3527" spans="1:18" x14ac:dyDescent="0.3">
      <c r="A3527" t="s">
        <v>3579</v>
      </c>
      <c r="B3527" t="s">
        <v>61</v>
      </c>
      <c r="C3527">
        <v>33</v>
      </c>
      <c r="D3527" t="s">
        <v>8070</v>
      </c>
      <c r="E3527" t="s">
        <v>8084</v>
      </c>
      <c r="F3527" t="s">
        <v>12</v>
      </c>
      <c r="G3527">
        <v>11</v>
      </c>
      <c r="H3527" s="1">
        <v>3512</v>
      </c>
      <c r="I3527">
        <v>41844</v>
      </c>
      <c r="J3527" s="1">
        <v>18</v>
      </c>
      <c r="K3527" t="s">
        <v>40</v>
      </c>
      <c r="L3527" t="s">
        <v>19</v>
      </c>
      <c r="M3527" t="s">
        <v>23</v>
      </c>
      <c r="N3527" s="1">
        <f xml:space="preserve"> ROUND((1 - _xlfn.PERCENTRANK.INC(customers[days_since_last_purchase],customers[[#This Row],[days_since_last_purchase]]))*4 +1,0)</f>
        <v>4</v>
      </c>
      <c r="O3527" s="1">
        <f>ROUND(_xlfn.PERCENTRANK.INC(customers[total_orders],customers[[#This Row],[total_orders]])*4+1,0)</f>
        <v>3</v>
      </c>
      <c r="P3527" s="1">
        <f>ROUND(_xlfn.PERCENTRANK.INC(customers[total_spend_usd],customers[[#This Row],[total_spend_usd]])*4+1,0)</f>
        <v>2</v>
      </c>
      <c r="Q3527" s="1">
        <v>432</v>
      </c>
      <c r="R3527" s="1" t="str">
        <f>_xlfn.XLOOKUP(Q3527,RFM[RFM Score],RFM[Client Segmentation])</f>
        <v>Potential Loyalist</v>
      </c>
    </row>
    <row r="3528" spans="1:18" x14ac:dyDescent="0.3">
      <c r="A3528" t="s">
        <v>3580</v>
      </c>
      <c r="B3528" t="s">
        <v>107</v>
      </c>
      <c r="C3528">
        <v>20</v>
      </c>
      <c r="D3528" t="s">
        <v>8069</v>
      </c>
      <c r="E3528" t="s">
        <v>8085</v>
      </c>
      <c r="F3528" t="s">
        <v>12</v>
      </c>
      <c r="G3528">
        <v>8</v>
      </c>
      <c r="H3528" s="1">
        <v>6302</v>
      </c>
      <c r="I3528">
        <v>4305</v>
      </c>
      <c r="J3528" s="1">
        <v>3</v>
      </c>
      <c r="K3528" t="s">
        <v>25</v>
      </c>
      <c r="L3528" t="s">
        <v>14</v>
      </c>
      <c r="M3528" t="s">
        <v>23</v>
      </c>
      <c r="N3528" s="1">
        <f xml:space="preserve"> ROUND((1 - _xlfn.PERCENTRANK.INC(customers[days_since_last_purchase],customers[[#This Row],[days_since_last_purchase]]))*4 +1,0)</f>
        <v>5</v>
      </c>
      <c r="O3528" s="1">
        <f>ROUND(_xlfn.PERCENTRANK.INC(customers[total_orders],customers[[#This Row],[total_orders]])*4+1,0)</f>
        <v>2</v>
      </c>
      <c r="P3528" s="1">
        <f>ROUND(_xlfn.PERCENTRANK.INC(customers[total_spend_usd],customers[[#This Row],[total_spend_usd]])*4+1,0)</f>
        <v>1</v>
      </c>
      <c r="Q3528" s="1">
        <v>521</v>
      </c>
      <c r="R3528" s="1" t="str">
        <f>_xlfn.XLOOKUP(Q3528,RFM[RFM Score],RFM[Client Segmentation])</f>
        <v>Promising</v>
      </c>
    </row>
    <row r="3529" spans="1:18" x14ac:dyDescent="0.3">
      <c r="A3529" t="s">
        <v>3581</v>
      </c>
      <c r="B3529" t="s">
        <v>96</v>
      </c>
      <c r="C3529">
        <v>21</v>
      </c>
      <c r="D3529" t="s">
        <v>8069</v>
      </c>
      <c r="E3529" t="s">
        <v>8087</v>
      </c>
      <c r="F3529" t="s">
        <v>12</v>
      </c>
      <c r="G3529">
        <v>2</v>
      </c>
      <c r="H3529" s="1">
        <v>12065</v>
      </c>
      <c r="I3529">
        <v>23244</v>
      </c>
      <c r="J3529" s="1">
        <v>237</v>
      </c>
      <c r="K3529" t="s">
        <v>21</v>
      </c>
      <c r="L3529" t="s">
        <v>34</v>
      </c>
      <c r="M3529" t="s">
        <v>23</v>
      </c>
      <c r="N3529" s="1">
        <f xml:space="preserve"> ROUND((1 - _xlfn.PERCENTRANK.INC(customers[days_since_last_purchase],customers[[#This Row],[days_since_last_purchase]]))*4 +1,0)</f>
        <v>1</v>
      </c>
      <c r="O3529" s="1">
        <f>ROUND(_xlfn.PERCENTRANK.INC(customers[total_orders],customers[[#This Row],[total_orders]])*4+1,0)</f>
        <v>1</v>
      </c>
      <c r="P3529" s="1">
        <f>ROUND(_xlfn.PERCENTRANK.INC(customers[total_spend_usd],customers[[#This Row],[total_spend_usd]])*4+1,0)</f>
        <v>2</v>
      </c>
      <c r="Q3529" s="1">
        <v>112</v>
      </c>
      <c r="R3529" s="1" t="str">
        <f>_xlfn.XLOOKUP(Q3529,RFM[RFM Score],RFM[Client Segmentation])</f>
        <v>Lost</v>
      </c>
    </row>
    <row r="3530" spans="1:18" x14ac:dyDescent="0.3">
      <c r="A3530" t="s">
        <v>3582</v>
      </c>
      <c r="B3530" t="s">
        <v>96</v>
      </c>
      <c r="C3530">
        <v>51</v>
      </c>
      <c r="D3530" t="s">
        <v>8071</v>
      </c>
      <c r="E3530" t="s">
        <v>8084</v>
      </c>
      <c r="F3530" t="s">
        <v>12</v>
      </c>
      <c r="G3530">
        <v>4</v>
      </c>
      <c r="H3530" s="1">
        <v>604</v>
      </c>
      <c r="I3530">
        <v>26422</v>
      </c>
      <c r="J3530" s="1">
        <v>17</v>
      </c>
      <c r="K3530" t="s">
        <v>25</v>
      </c>
      <c r="L3530" t="s">
        <v>22</v>
      </c>
      <c r="M3530" t="s">
        <v>23</v>
      </c>
      <c r="N3530" s="1">
        <f xml:space="preserve"> ROUND((1 - _xlfn.PERCENTRANK.INC(customers[days_since_last_purchase],customers[[#This Row],[days_since_last_purchase]]))*4 +1,0)</f>
        <v>4</v>
      </c>
      <c r="O3530" s="1">
        <f>ROUND(_xlfn.PERCENTRANK.INC(customers[total_orders],customers[[#This Row],[total_orders]])*4+1,0)</f>
        <v>2</v>
      </c>
      <c r="P3530" s="1">
        <f>ROUND(_xlfn.PERCENTRANK.INC(customers[total_spend_usd],customers[[#This Row],[total_spend_usd]])*4+1,0)</f>
        <v>2</v>
      </c>
      <c r="Q3530" s="1">
        <v>422</v>
      </c>
      <c r="R3530" s="1" t="str">
        <f>_xlfn.XLOOKUP(Q3530,RFM[RFM Score],RFM[Client Segmentation])</f>
        <v>New Customer</v>
      </c>
    </row>
    <row r="3531" spans="1:18" x14ac:dyDescent="0.3">
      <c r="A3531" t="s">
        <v>3583</v>
      </c>
      <c r="B3531" t="s">
        <v>51</v>
      </c>
      <c r="C3531">
        <v>25</v>
      </c>
      <c r="D3531" t="s">
        <v>8070</v>
      </c>
      <c r="E3531" t="s">
        <v>8084</v>
      </c>
      <c r="F3531" t="s">
        <v>17</v>
      </c>
      <c r="G3531">
        <v>10</v>
      </c>
      <c r="H3531" s="1">
        <v>5426</v>
      </c>
      <c r="I3531">
        <v>57526</v>
      </c>
      <c r="J3531" s="1">
        <v>58</v>
      </c>
      <c r="K3531" t="s">
        <v>25</v>
      </c>
      <c r="L3531" t="s">
        <v>14</v>
      </c>
      <c r="M3531" t="s">
        <v>23</v>
      </c>
      <c r="N3531" s="1">
        <f xml:space="preserve"> ROUND((1 - _xlfn.PERCENTRANK.INC(customers[days_since_last_purchase],customers[[#This Row],[days_since_last_purchase]]))*4 +1,0)</f>
        <v>3</v>
      </c>
      <c r="O3531" s="1">
        <f>ROUND(_xlfn.PERCENTRANK.INC(customers[total_orders],customers[[#This Row],[total_orders]])*4+1,0)</f>
        <v>3</v>
      </c>
      <c r="P3531" s="1">
        <f>ROUND(_xlfn.PERCENTRANK.INC(customers[total_spend_usd],customers[[#This Row],[total_spend_usd]])*4+1,0)</f>
        <v>3</v>
      </c>
      <c r="Q3531" s="1">
        <v>333</v>
      </c>
      <c r="R3531" s="1" t="str">
        <f>_xlfn.XLOOKUP(Q3531,RFM[RFM Score],RFM[Client Segmentation])</f>
        <v>Potential Loyalist</v>
      </c>
    </row>
    <row r="3532" spans="1:18" x14ac:dyDescent="0.3">
      <c r="A3532" t="s">
        <v>3584</v>
      </c>
      <c r="B3532" t="s">
        <v>43</v>
      </c>
      <c r="C3532">
        <v>43</v>
      </c>
      <c r="D3532" t="s">
        <v>8068</v>
      </c>
      <c r="E3532" t="s">
        <v>8084</v>
      </c>
      <c r="F3532" t="s">
        <v>17</v>
      </c>
      <c r="G3532">
        <v>11</v>
      </c>
      <c r="H3532" s="1">
        <v>12632</v>
      </c>
      <c r="I3532">
        <v>142122</v>
      </c>
      <c r="J3532" s="1">
        <v>52</v>
      </c>
      <c r="K3532" t="s">
        <v>37</v>
      </c>
      <c r="L3532" t="s">
        <v>45</v>
      </c>
      <c r="M3532" t="s">
        <v>23</v>
      </c>
      <c r="N3532" s="1">
        <f xml:space="preserve"> ROUND((1 - _xlfn.PERCENTRANK.INC(customers[days_since_last_purchase],customers[[#This Row],[days_since_last_purchase]]))*4 +1,0)</f>
        <v>3</v>
      </c>
      <c r="O3532" s="1">
        <f>ROUND(_xlfn.PERCENTRANK.INC(customers[total_orders],customers[[#This Row],[total_orders]])*4+1,0)</f>
        <v>3</v>
      </c>
      <c r="P3532" s="1">
        <f>ROUND(_xlfn.PERCENTRANK.INC(customers[total_spend_usd],customers[[#This Row],[total_spend_usd]])*4+1,0)</f>
        <v>4</v>
      </c>
      <c r="Q3532" s="1">
        <v>334</v>
      </c>
      <c r="R3532" s="1" t="str">
        <f>_xlfn.XLOOKUP(Q3532,RFM[RFM Score],RFM[Client Segmentation])</f>
        <v>Need Attention</v>
      </c>
    </row>
    <row r="3533" spans="1:18" x14ac:dyDescent="0.3">
      <c r="A3533" t="s">
        <v>3585</v>
      </c>
      <c r="B3533" t="s">
        <v>68</v>
      </c>
      <c r="C3533">
        <v>46</v>
      </c>
      <c r="D3533" t="s">
        <v>8071</v>
      </c>
      <c r="E3533" t="s">
        <v>8084</v>
      </c>
      <c r="F3533" t="s">
        <v>12</v>
      </c>
      <c r="G3533">
        <v>18</v>
      </c>
      <c r="H3533" s="1">
        <v>3963</v>
      </c>
      <c r="I3533">
        <v>72668</v>
      </c>
      <c r="J3533" s="1">
        <v>56</v>
      </c>
      <c r="K3533" t="s">
        <v>13</v>
      </c>
      <c r="L3533" t="s">
        <v>34</v>
      </c>
      <c r="M3533" t="s">
        <v>15</v>
      </c>
      <c r="N3533" s="1">
        <f xml:space="preserve"> ROUND((1 - _xlfn.PERCENTRANK.INC(customers[days_since_last_purchase],customers[[#This Row],[days_since_last_purchase]]))*4 +1,0)</f>
        <v>3</v>
      </c>
      <c r="O3533" s="1">
        <f>ROUND(_xlfn.PERCENTRANK.INC(customers[total_orders],customers[[#This Row],[total_orders]])*4+1,0)</f>
        <v>4</v>
      </c>
      <c r="P3533" s="1">
        <f>ROUND(_xlfn.PERCENTRANK.INC(customers[total_spend_usd],customers[[#This Row],[total_spend_usd]])*4+1,0)</f>
        <v>3</v>
      </c>
      <c r="Q3533" s="1">
        <v>343</v>
      </c>
      <c r="R3533" s="1" t="str">
        <f>_xlfn.XLOOKUP(Q3533,RFM[RFM Score],RFM[Client Segmentation])</f>
        <v>Need Attention</v>
      </c>
    </row>
    <row r="3534" spans="1:18" x14ac:dyDescent="0.3">
      <c r="A3534" t="s">
        <v>3586</v>
      </c>
      <c r="B3534" t="s">
        <v>68</v>
      </c>
      <c r="C3534">
        <v>46</v>
      </c>
      <c r="D3534" t="s">
        <v>8071</v>
      </c>
      <c r="E3534" t="s">
        <v>8084</v>
      </c>
      <c r="F3534" t="s">
        <v>12</v>
      </c>
      <c r="G3534">
        <v>31</v>
      </c>
      <c r="H3534" s="1">
        <v>7029</v>
      </c>
      <c r="I3534">
        <v>228572</v>
      </c>
      <c r="J3534" s="1">
        <v>4</v>
      </c>
      <c r="K3534" t="s">
        <v>21</v>
      </c>
      <c r="L3534" t="s">
        <v>14</v>
      </c>
      <c r="M3534" t="s">
        <v>23</v>
      </c>
      <c r="N3534" s="1">
        <f xml:space="preserve"> ROUND((1 - _xlfn.PERCENTRANK.INC(customers[days_since_last_purchase],customers[[#This Row],[days_since_last_purchase]]))*4 +1,0)</f>
        <v>5</v>
      </c>
      <c r="O3534" s="1">
        <f>ROUND(_xlfn.PERCENTRANK.INC(customers[total_orders],customers[[#This Row],[total_orders]])*4+1,0)</f>
        <v>4</v>
      </c>
      <c r="P3534" s="1">
        <f>ROUND(_xlfn.PERCENTRANK.INC(customers[total_spend_usd],customers[[#This Row],[total_spend_usd]])*4+1,0)</f>
        <v>4</v>
      </c>
      <c r="Q3534" s="1">
        <v>544</v>
      </c>
      <c r="R3534" s="1" t="str">
        <f>_xlfn.XLOOKUP(Q3534,RFM[RFM Score],RFM[Client Segmentation])</f>
        <v>Champion</v>
      </c>
    </row>
    <row r="3535" spans="1:18" x14ac:dyDescent="0.3">
      <c r="A3535" t="s">
        <v>3587</v>
      </c>
      <c r="B3535" t="s">
        <v>107</v>
      </c>
      <c r="C3535">
        <v>47</v>
      </c>
      <c r="D3535" t="s">
        <v>8071</v>
      </c>
      <c r="E3535" t="s">
        <v>8086</v>
      </c>
      <c r="F3535" t="s">
        <v>17</v>
      </c>
      <c r="G3535">
        <v>48</v>
      </c>
      <c r="H3535" s="1">
        <v>21392</v>
      </c>
      <c r="I3535">
        <v>113289</v>
      </c>
      <c r="J3535" s="1">
        <v>183</v>
      </c>
      <c r="K3535" t="s">
        <v>25</v>
      </c>
      <c r="L3535" t="s">
        <v>14</v>
      </c>
      <c r="M3535" t="s">
        <v>15</v>
      </c>
      <c r="N3535" s="1">
        <f xml:space="preserve"> ROUND((1 - _xlfn.PERCENTRANK.INC(customers[days_since_last_purchase],customers[[#This Row],[days_since_last_purchase]]))*4 +1,0)</f>
        <v>1</v>
      </c>
      <c r="O3535" s="1">
        <f>ROUND(_xlfn.PERCENTRANK.INC(customers[total_orders],customers[[#This Row],[total_orders]])*4+1,0)</f>
        <v>5</v>
      </c>
      <c r="P3535" s="1">
        <f>ROUND(_xlfn.PERCENTRANK.INC(customers[total_spend_usd],customers[[#This Row],[total_spend_usd]])*4+1,0)</f>
        <v>4</v>
      </c>
      <c r="Q3535" s="1">
        <v>154</v>
      </c>
      <c r="R3535" s="1" t="str">
        <f>_xlfn.XLOOKUP(Q3535,RFM[RFM Score],RFM[Client Segmentation])</f>
        <v>Cannot Lose Them</v>
      </c>
    </row>
    <row r="3536" spans="1:18" x14ac:dyDescent="0.3">
      <c r="A3536" t="s">
        <v>3588</v>
      </c>
      <c r="B3536" t="s">
        <v>68</v>
      </c>
      <c r="C3536">
        <v>18</v>
      </c>
      <c r="D3536" t="s">
        <v>8069</v>
      </c>
      <c r="E3536" t="s">
        <v>8084</v>
      </c>
      <c r="F3536" t="s">
        <v>17</v>
      </c>
      <c r="G3536">
        <v>12</v>
      </c>
      <c r="H3536" s="1">
        <v>321</v>
      </c>
      <c r="I3536">
        <v>35871</v>
      </c>
      <c r="J3536" s="1">
        <v>78</v>
      </c>
      <c r="K3536" t="s">
        <v>21</v>
      </c>
      <c r="L3536" t="s">
        <v>47</v>
      </c>
      <c r="M3536" t="s">
        <v>15</v>
      </c>
      <c r="N3536" s="1">
        <f xml:space="preserve"> ROUND((1 - _xlfn.PERCENTRANK.INC(customers[days_since_last_purchase],customers[[#This Row],[days_since_last_purchase]]))*4 +1,0)</f>
        <v>2</v>
      </c>
      <c r="O3536" s="1">
        <f>ROUND(_xlfn.PERCENTRANK.INC(customers[total_orders],customers[[#This Row],[total_orders]])*4+1,0)</f>
        <v>3</v>
      </c>
      <c r="P3536" s="1">
        <f>ROUND(_xlfn.PERCENTRANK.INC(customers[total_spend_usd],customers[[#This Row],[total_spend_usd]])*4+1,0)</f>
        <v>2</v>
      </c>
      <c r="Q3536" s="1">
        <v>232</v>
      </c>
      <c r="R3536" s="1" t="str">
        <f>_xlfn.XLOOKUP(Q3536,RFM[RFM Score],RFM[Client Segmentation])</f>
        <v>Hibernating</v>
      </c>
    </row>
    <row r="3537" spans="1:18" x14ac:dyDescent="0.3">
      <c r="A3537" t="s">
        <v>3589</v>
      </c>
      <c r="B3537" t="s">
        <v>43</v>
      </c>
      <c r="C3537">
        <v>32</v>
      </c>
      <c r="D3537" t="s">
        <v>8070</v>
      </c>
      <c r="E3537" t="s">
        <v>8086</v>
      </c>
      <c r="F3537" t="s">
        <v>12</v>
      </c>
      <c r="G3537">
        <v>10</v>
      </c>
      <c r="H3537" s="1">
        <v>10591</v>
      </c>
      <c r="I3537">
        <v>102322</v>
      </c>
      <c r="J3537" s="1">
        <v>56</v>
      </c>
      <c r="K3537" t="s">
        <v>21</v>
      </c>
      <c r="L3537" t="s">
        <v>14</v>
      </c>
      <c r="M3537" t="s">
        <v>23</v>
      </c>
      <c r="N3537" s="1">
        <f xml:space="preserve"> ROUND((1 - _xlfn.PERCENTRANK.INC(customers[days_since_last_purchase],customers[[#This Row],[days_since_last_purchase]]))*4 +1,0)</f>
        <v>3</v>
      </c>
      <c r="O3537" s="1">
        <f>ROUND(_xlfn.PERCENTRANK.INC(customers[total_orders],customers[[#This Row],[total_orders]])*4+1,0)</f>
        <v>3</v>
      </c>
      <c r="P3537" s="1">
        <f>ROUND(_xlfn.PERCENTRANK.INC(customers[total_spend_usd],customers[[#This Row],[total_spend_usd]])*4+1,0)</f>
        <v>3</v>
      </c>
      <c r="Q3537" s="1">
        <v>333</v>
      </c>
      <c r="R3537" s="1" t="str">
        <f>_xlfn.XLOOKUP(Q3537,RFM[RFM Score],RFM[Client Segmentation])</f>
        <v>Potential Loyalist</v>
      </c>
    </row>
    <row r="3538" spans="1:18" x14ac:dyDescent="0.3">
      <c r="A3538" t="s">
        <v>3590</v>
      </c>
      <c r="B3538" t="s">
        <v>11</v>
      </c>
      <c r="C3538">
        <v>31</v>
      </c>
      <c r="D3538" t="s">
        <v>8070</v>
      </c>
      <c r="E3538" t="s">
        <v>8084</v>
      </c>
      <c r="F3538" t="s">
        <v>12</v>
      </c>
      <c r="G3538">
        <v>7</v>
      </c>
      <c r="H3538" s="1">
        <v>8773</v>
      </c>
      <c r="I3538">
        <v>65146</v>
      </c>
      <c r="J3538" s="1">
        <v>7</v>
      </c>
      <c r="K3538" t="s">
        <v>25</v>
      </c>
      <c r="L3538" t="s">
        <v>14</v>
      </c>
      <c r="M3538" t="s">
        <v>23</v>
      </c>
      <c r="N3538" s="1">
        <f xml:space="preserve"> ROUND((1 - _xlfn.PERCENTRANK.INC(customers[days_since_last_purchase],customers[[#This Row],[days_since_last_purchase]]))*4 +1,0)</f>
        <v>5</v>
      </c>
      <c r="O3538" s="1">
        <f>ROUND(_xlfn.PERCENTRANK.INC(customers[total_orders],customers[[#This Row],[total_orders]])*4+1,0)</f>
        <v>2</v>
      </c>
      <c r="P3538" s="1">
        <f>ROUND(_xlfn.PERCENTRANK.INC(customers[total_spend_usd],customers[[#This Row],[total_spend_usd]])*4+1,0)</f>
        <v>3</v>
      </c>
      <c r="Q3538" s="1">
        <v>523</v>
      </c>
      <c r="R3538" s="1" t="str">
        <f>_xlfn.XLOOKUP(Q3538,RFM[RFM Score],RFM[Client Segmentation])</f>
        <v>Promising</v>
      </c>
    </row>
    <row r="3539" spans="1:18" x14ac:dyDescent="0.3">
      <c r="A3539" t="s">
        <v>3591</v>
      </c>
      <c r="B3539" t="s">
        <v>11</v>
      </c>
      <c r="C3539">
        <v>58</v>
      </c>
      <c r="D3539" t="s">
        <v>8072</v>
      </c>
      <c r="E3539" t="s">
        <v>8085</v>
      </c>
      <c r="F3539" t="s">
        <v>17</v>
      </c>
      <c r="G3539">
        <v>3</v>
      </c>
      <c r="H3539" s="1">
        <v>29372</v>
      </c>
      <c r="I3539">
        <v>79602</v>
      </c>
      <c r="J3539" s="1">
        <v>35</v>
      </c>
      <c r="K3539" t="s">
        <v>40</v>
      </c>
      <c r="L3539" t="s">
        <v>19</v>
      </c>
      <c r="M3539" t="s">
        <v>23</v>
      </c>
      <c r="N3539" s="1">
        <f xml:space="preserve"> ROUND((1 - _xlfn.PERCENTRANK.INC(customers[days_since_last_purchase],customers[[#This Row],[days_since_last_purchase]]))*4 +1,0)</f>
        <v>3</v>
      </c>
      <c r="O3539" s="1">
        <f>ROUND(_xlfn.PERCENTRANK.INC(customers[total_orders],customers[[#This Row],[total_orders]])*4+1,0)</f>
        <v>1</v>
      </c>
      <c r="P3539" s="1">
        <f>ROUND(_xlfn.PERCENTRANK.INC(customers[total_spend_usd],customers[[#This Row],[total_spend_usd]])*4+1,0)</f>
        <v>3</v>
      </c>
      <c r="Q3539" s="1">
        <v>313</v>
      </c>
      <c r="R3539" s="1" t="str">
        <f>_xlfn.XLOOKUP(Q3539,RFM[RFM Score],RFM[Client Segmentation])</f>
        <v>Promising</v>
      </c>
    </row>
    <row r="3540" spans="1:18" x14ac:dyDescent="0.3">
      <c r="A3540" t="s">
        <v>3592</v>
      </c>
      <c r="B3540" t="s">
        <v>64</v>
      </c>
      <c r="C3540">
        <v>25</v>
      </c>
      <c r="D3540" t="s">
        <v>8070</v>
      </c>
      <c r="E3540" t="s">
        <v>8084</v>
      </c>
      <c r="F3540" t="s">
        <v>12</v>
      </c>
      <c r="G3540">
        <v>8</v>
      </c>
      <c r="H3540" s="1">
        <v>7971</v>
      </c>
      <c r="I3540">
        <v>69635</v>
      </c>
      <c r="J3540" s="1">
        <v>24</v>
      </c>
      <c r="K3540" t="s">
        <v>28</v>
      </c>
      <c r="L3540" t="s">
        <v>34</v>
      </c>
      <c r="M3540" t="s">
        <v>15</v>
      </c>
      <c r="N3540" s="1">
        <f xml:space="preserve"> ROUND((1 - _xlfn.PERCENTRANK.INC(customers[days_since_last_purchase],customers[[#This Row],[days_since_last_purchase]]))*4 +1,0)</f>
        <v>4</v>
      </c>
      <c r="O3540" s="1">
        <f>ROUND(_xlfn.PERCENTRANK.INC(customers[total_orders],customers[[#This Row],[total_orders]])*4+1,0)</f>
        <v>2</v>
      </c>
      <c r="P3540" s="1">
        <f>ROUND(_xlfn.PERCENTRANK.INC(customers[total_spend_usd],customers[[#This Row],[total_spend_usd]])*4+1,0)</f>
        <v>3</v>
      </c>
      <c r="Q3540" s="1">
        <v>423</v>
      </c>
      <c r="R3540" s="1" t="str">
        <f>_xlfn.XLOOKUP(Q3540,RFM[RFM Score],RFM[Client Segmentation])</f>
        <v>Potential Loyalist</v>
      </c>
    </row>
    <row r="3541" spans="1:18" x14ac:dyDescent="0.3">
      <c r="A3541" t="s">
        <v>3593</v>
      </c>
      <c r="B3541" t="s">
        <v>27</v>
      </c>
      <c r="C3541">
        <v>40</v>
      </c>
      <c r="D3541" t="s">
        <v>8068</v>
      </c>
      <c r="E3541" t="s">
        <v>8086</v>
      </c>
      <c r="F3541" t="s">
        <v>12</v>
      </c>
      <c r="G3541">
        <v>15</v>
      </c>
      <c r="H3541" s="1">
        <v>6572</v>
      </c>
      <c r="I3541">
        <v>93026</v>
      </c>
      <c r="J3541" s="1">
        <v>91</v>
      </c>
      <c r="K3541" t="s">
        <v>25</v>
      </c>
      <c r="L3541" t="s">
        <v>34</v>
      </c>
      <c r="M3541" t="s">
        <v>15</v>
      </c>
      <c r="N3541" s="1">
        <f xml:space="preserve"> ROUND((1 - _xlfn.PERCENTRANK.INC(customers[days_since_last_purchase],customers[[#This Row],[days_since_last_purchase]]))*4 +1,0)</f>
        <v>2</v>
      </c>
      <c r="O3541" s="1">
        <f>ROUND(_xlfn.PERCENTRANK.INC(customers[total_orders],customers[[#This Row],[total_orders]])*4+1,0)</f>
        <v>3</v>
      </c>
      <c r="P3541" s="1">
        <f>ROUND(_xlfn.PERCENTRANK.INC(customers[total_spend_usd],customers[[#This Row],[total_spend_usd]])*4+1,0)</f>
        <v>3</v>
      </c>
      <c r="Q3541" s="1">
        <v>233</v>
      </c>
      <c r="R3541" s="1" t="str">
        <f>_xlfn.XLOOKUP(Q3541,RFM[RFM Score],RFM[Client Segmentation])</f>
        <v>Hibernating</v>
      </c>
    </row>
    <row r="3542" spans="1:18" x14ac:dyDescent="0.3">
      <c r="A3542" t="s">
        <v>3594</v>
      </c>
      <c r="B3542" t="s">
        <v>11</v>
      </c>
      <c r="C3542">
        <v>24</v>
      </c>
      <c r="D3542" t="s">
        <v>8069</v>
      </c>
      <c r="E3542" t="s">
        <v>8087</v>
      </c>
      <c r="F3542" t="s">
        <v>12</v>
      </c>
      <c r="G3542">
        <v>30</v>
      </c>
      <c r="H3542" s="1">
        <v>26637</v>
      </c>
      <c r="I3542">
        <v>81155</v>
      </c>
      <c r="J3542" s="1">
        <v>22</v>
      </c>
      <c r="K3542" t="s">
        <v>25</v>
      </c>
      <c r="L3542" t="s">
        <v>22</v>
      </c>
      <c r="M3542" t="s">
        <v>23</v>
      </c>
      <c r="N3542" s="1">
        <f xml:space="preserve"> ROUND((1 - _xlfn.PERCENTRANK.INC(customers[days_since_last_purchase],customers[[#This Row],[days_since_last_purchase]]))*4 +1,0)</f>
        <v>4</v>
      </c>
      <c r="O3542" s="1">
        <f>ROUND(_xlfn.PERCENTRANK.INC(customers[total_orders],customers[[#This Row],[total_orders]])*4+1,0)</f>
        <v>4</v>
      </c>
      <c r="P3542" s="1">
        <f>ROUND(_xlfn.PERCENTRANK.INC(customers[total_spend_usd],customers[[#This Row],[total_spend_usd]])*4+1,0)</f>
        <v>3</v>
      </c>
      <c r="Q3542" s="1">
        <v>443</v>
      </c>
      <c r="R3542" s="1" t="str">
        <f>_xlfn.XLOOKUP(Q3542,RFM[RFM Score],RFM[Client Segmentation])</f>
        <v>Need Attention</v>
      </c>
    </row>
    <row r="3543" spans="1:18" x14ac:dyDescent="0.3">
      <c r="A3543" t="s">
        <v>3595</v>
      </c>
      <c r="B3543" t="s">
        <v>27</v>
      </c>
      <c r="C3543">
        <v>24</v>
      </c>
      <c r="D3543" t="s">
        <v>8069</v>
      </c>
      <c r="E3543" t="s">
        <v>8084</v>
      </c>
      <c r="F3543" t="s">
        <v>17</v>
      </c>
      <c r="G3543">
        <v>24</v>
      </c>
      <c r="H3543" s="1">
        <v>8439</v>
      </c>
      <c r="I3543">
        <v>179316</v>
      </c>
      <c r="J3543" s="1">
        <v>143</v>
      </c>
      <c r="K3543" t="s">
        <v>25</v>
      </c>
      <c r="L3543" t="s">
        <v>22</v>
      </c>
      <c r="M3543" t="s">
        <v>23</v>
      </c>
      <c r="N3543" s="1">
        <f xml:space="preserve"> ROUND((1 - _xlfn.PERCENTRANK.INC(customers[days_since_last_purchase],customers[[#This Row],[days_since_last_purchase]]))*4 +1,0)</f>
        <v>1</v>
      </c>
      <c r="O3543" s="1">
        <f>ROUND(_xlfn.PERCENTRANK.INC(customers[total_orders],customers[[#This Row],[total_orders]])*4+1,0)</f>
        <v>4</v>
      </c>
      <c r="P3543" s="1">
        <f>ROUND(_xlfn.PERCENTRANK.INC(customers[total_spend_usd],customers[[#This Row],[total_spend_usd]])*4+1,0)</f>
        <v>4</v>
      </c>
      <c r="Q3543" s="1">
        <v>144</v>
      </c>
      <c r="R3543" s="1" t="str">
        <f>_xlfn.XLOOKUP(Q3543,RFM[RFM Score],RFM[Client Segmentation])</f>
        <v>Cannot Lose Them</v>
      </c>
    </row>
    <row r="3544" spans="1:18" x14ac:dyDescent="0.3">
      <c r="A3544" t="s">
        <v>3596</v>
      </c>
      <c r="B3544" t="s">
        <v>11</v>
      </c>
      <c r="C3544">
        <v>37</v>
      </c>
      <c r="D3544" t="s">
        <v>8068</v>
      </c>
      <c r="E3544" t="s">
        <v>8085</v>
      </c>
      <c r="F3544" t="s">
        <v>12</v>
      </c>
      <c r="G3544">
        <v>28</v>
      </c>
      <c r="H3544" s="1">
        <v>9664</v>
      </c>
      <c r="I3544">
        <v>231868</v>
      </c>
      <c r="J3544" s="1">
        <v>190</v>
      </c>
      <c r="K3544" t="s">
        <v>28</v>
      </c>
      <c r="L3544" t="s">
        <v>34</v>
      </c>
      <c r="M3544" t="s">
        <v>23</v>
      </c>
      <c r="N3544" s="1">
        <f xml:space="preserve"> ROUND((1 - _xlfn.PERCENTRANK.INC(customers[days_since_last_purchase],customers[[#This Row],[days_since_last_purchase]]))*4 +1,0)</f>
        <v>1</v>
      </c>
      <c r="O3544" s="1">
        <f>ROUND(_xlfn.PERCENTRANK.INC(customers[total_orders],customers[[#This Row],[total_orders]])*4+1,0)</f>
        <v>4</v>
      </c>
      <c r="P3544" s="1">
        <f>ROUND(_xlfn.PERCENTRANK.INC(customers[total_spend_usd],customers[[#This Row],[total_spend_usd]])*4+1,0)</f>
        <v>4</v>
      </c>
      <c r="Q3544" s="1">
        <v>144</v>
      </c>
      <c r="R3544" s="1" t="str">
        <f>_xlfn.XLOOKUP(Q3544,RFM[RFM Score],RFM[Client Segmentation])</f>
        <v>Cannot Lose Them</v>
      </c>
    </row>
    <row r="3545" spans="1:18" x14ac:dyDescent="0.3">
      <c r="A3545" t="s">
        <v>3597</v>
      </c>
      <c r="B3545" t="s">
        <v>11</v>
      </c>
      <c r="C3545">
        <v>36</v>
      </c>
      <c r="D3545" t="s">
        <v>8068</v>
      </c>
      <c r="E3545" t="s">
        <v>8087</v>
      </c>
      <c r="F3545" t="s">
        <v>17</v>
      </c>
      <c r="G3545">
        <v>3</v>
      </c>
      <c r="H3545" s="1">
        <v>2302</v>
      </c>
      <c r="I3545">
        <v>6077</v>
      </c>
      <c r="J3545" s="1">
        <v>66</v>
      </c>
      <c r="K3545" t="s">
        <v>25</v>
      </c>
      <c r="L3545" t="s">
        <v>19</v>
      </c>
      <c r="M3545" t="s">
        <v>23</v>
      </c>
      <c r="N3545" s="1">
        <f xml:space="preserve"> ROUND((1 - _xlfn.PERCENTRANK.INC(customers[days_since_last_purchase],customers[[#This Row],[days_since_last_purchase]]))*4 +1,0)</f>
        <v>2</v>
      </c>
      <c r="O3545" s="1">
        <f>ROUND(_xlfn.PERCENTRANK.INC(customers[total_orders],customers[[#This Row],[total_orders]])*4+1,0)</f>
        <v>1</v>
      </c>
      <c r="P3545" s="1">
        <f>ROUND(_xlfn.PERCENTRANK.INC(customers[total_spend_usd],customers[[#This Row],[total_spend_usd]])*4+1,0)</f>
        <v>1</v>
      </c>
      <c r="Q3545" s="1">
        <v>211</v>
      </c>
      <c r="R3545" s="1" t="str">
        <f>_xlfn.XLOOKUP(Q3545,RFM[RFM Score],RFM[Client Segmentation])</f>
        <v>Hibernating</v>
      </c>
    </row>
    <row r="3546" spans="1:18" x14ac:dyDescent="0.3">
      <c r="A3546" t="s">
        <v>3598</v>
      </c>
      <c r="B3546" t="s">
        <v>11</v>
      </c>
      <c r="C3546">
        <v>25</v>
      </c>
      <c r="D3546" t="s">
        <v>8070</v>
      </c>
      <c r="E3546" t="s">
        <v>8084</v>
      </c>
      <c r="F3546" t="s">
        <v>12</v>
      </c>
      <c r="G3546">
        <v>5</v>
      </c>
      <c r="H3546" s="1">
        <v>8161</v>
      </c>
      <c r="I3546">
        <v>4093</v>
      </c>
      <c r="J3546" s="1">
        <v>40</v>
      </c>
      <c r="K3546" t="s">
        <v>28</v>
      </c>
      <c r="L3546" t="s">
        <v>34</v>
      </c>
      <c r="M3546" t="s">
        <v>15</v>
      </c>
      <c r="N3546" s="1">
        <f xml:space="preserve"> ROUND((1 - _xlfn.PERCENTRANK.INC(customers[days_since_last_purchase],customers[[#This Row],[days_since_last_purchase]]))*4 +1,0)</f>
        <v>3</v>
      </c>
      <c r="O3546" s="1">
        <f>ROUND(_xlfn.PERCENTRANK.INC(customers[total_orders],customers[[#This Row],[total_orders]])*4+1,0)</f>
        <v>2</v>
      </c>
      <c r="P3546" s="1">
        <f>ROUND(_xlfn.PERCENTRANK.INC(customers[total_spend_usd],customers[[#This Row],[total_spend_usd]])*4+1,0)</f>
        <v>1</v>
      </c>
      <c r="Q3546" s="1">
        <v>321</v>
      </c>
      <c r="R3546" s="1" t="str">
        <f>_xlfn.XLOOKUP(Q3546,RFM[RFM Score],RFM[Client Segmentation])</f>
        <v>About To Sleep</v>
      </c>
    </row>
    <row r="3547" spans="1:18" x14ac:dyDescent="0.3">
      <c r="A3547" t="s">
        <v>3599</v>
      </c>
      <c r="B3547" t="s">
        <v>88</v>
      </c>
      <c r="C3547">
        <v>21</v>
      </c>
      <c r="D3547" t="s">
        <v>8069</v>
      </c>
      <c r="E3547" t="s">
        <v>8084</v>
      </c>
      <c r="F3547" t="s">
        <v>17</v>
      </c>
      <c r="G3547">
        <v>8</v>
      </c>
      <c r="H3547" s="1">
        <v>579</v>
      </c>
      <c r="I3547">
        <v>52584</v>
      </c>
      <c r="J3547" s="1">
        <v>100</v>
      </c>
      <c r="K3547" t="s">
        <v>13</v>
      </c>
      <c r="L3547" t="s">
        <v>19</v>
      </c>
      <c r="M3547" t="s">
        <v>23</v>
      </c>
      <c r="N3547" s="1">
        <f xml:space="preserve"> ROUND((1 - _xlfn.PERCENTRANK.INC(customers[days_since_last_purchase],customers[[#This Row],[days_since_last_purchase]]))*4 +1,0)</f>
        <v>2</v>
      </c>
      <c r="O3547" s="1">
        <f>ROUND(_xlfn.PERCENTRANK.INC(customers[total_orders],customers[[#This Row],[total_orders]])*4+1,0)</f>
        <v>2</v>
      </c>
      <c r="P3547" s="1">
        <f>ROUND(_xlfn.PERCENTRANK.INC(customers[total_spend_usd],customers[[#This Row],[total_spend_usd]])*4+1,0)</f>
        <v>3</v>
      </c>
      <c r="Q3547" s="1">
        <v>223</v>
      </c>
      <c r="R3547" s="1" t="str">
        <f>_xlfn.XLOOKUP(Q3547,RFM[RFM Score],RFM[Client Segmentation])</f>
        <v>Hibernating</v>
      </c>
    </row>
    <row r="3548" spans="1:18" x14ac:dyDescent="0.3">
      <c r="A3548" t="s">
        <v>3600</v>
      </c>
      <c r="B3548" t="s">
        <v>68</v>
      </c>
      <c r="C3548">
        <v>20</v>
      </c>
      <c r="D3548" t="s">
        <v>8069</v>
      </c>
      <c r="E3548" t="s">
        <v>8084</v>
      </c>
      <c r="F3548" t="s">
        <v>12</v>
      </c>
      <c r="G3548">
        <v>13</v>
      </c>
      <c r="H3548" s="1">
        <v>15988</v>
      </c>
      <c r="I3548">
        <v>224199</v>
      </c>
      <c r="J3548" s="1">
        <v>32</v>
      </c>
      <c r="K3548" t="s">
        <v>25</v>
      </c>
      <c r="L3548" t="s">
        <v>22</v>
      </c>
      <c r="M3548" t="s">
        <v>15</v>
      </c>
      <c r="N3548" s="1">
        <f xml:space="preserve"> ROUND((1 - _xlfn.PERCENTRANK.INC(customers[days_since_last_purchase],customers[[#This Row],[days_since_last_purchase]]))*4 +1,0)</f>
        <v>3</v>
      </c>
      <c r="O3548" s="1">
        <f>ROUND(_xlfn.PERCENTRANK.INC(customers[total_orders],customers[[#This Row],[total_orders]])*4+1,0)</f>
        <v>3</v>
      </c>
      <c r="P3548" s="1">
        <f>ROUND(_xlfn.PERCENTRANK.INC(customers[total_spend_usd],customers[[#This Row],[total_spend_usd]])*4+1,0)</f>
        <v>4</v>
      </c>
      <c r="Q3548" s="1">
        <v>334</v>
      </c>
      <c r="R3548" s="1" t="str">
        <f>_xlfn.XLOOKUP(Q3548,RFM[RFM Score],RFM[Client Segmentation])</f>
        <v>Need Attention</v>
      </c>
    </row>
    <row r="3549" spans="1:18" x14ac:dyDescent="0.3">
      <c r="A3549" t="s">
        <v>3601</v>
      </c>
      <c r="B3549" t="s">
        <v>96</v>
      </c>
      <c r="C3549">
        <v>28</v>
      </c>
      <c r="D3549" t="s">
        <v>8070</v>
      </c>
      <c r="E3549" t="s">
        <v>8084</v>
      </c>
      <c r="F3549" t="s">
        <v>17</v>
      </c>
      <c r="G3549">
        <v>9</v>
      </c>
      <c r="H3549" s="1">
        <v>19436</v>
      </c>
      <c r="I3549">
        <v>173113</v>
      </c>
      <c r="J3549" s="1">
        <v>58</v>
      </c>
      <c r="K3549" t="s">
        <v>44</v>
      </c>
      <c r="L3549" t="s">
        <v>45</v>
      </c>
      <c r="M3549" t="s">
        <v>15</v>
      </c>
      <c r="N3549" s="1">
        <f xml:space="preserve"> ROUND((1 - _xlfn.PERCENTRANK.INC(customers[days_since_last_purchase],customers[[#This Row],[days_since_last_purchase]]))*4 +1,0)</f>
        <v>3</v>
      </c>
      <c r="O3549" s="1">
        <f>ROUND(_xlfn.PERCENTRANK.INC(customers[total_orders],customers[[#This Row],[total_orders]])*4+1,0)</f>
        <v>2</v>
      </c>
      <c r="P3549" s="1">
        <f>ROUND(_xlfn.PERCENTRANK.INC(customers[total_spend_usd],customers[[#This Row],[total_spend_usd]])*4+1,0)</f>
        <v>4</v>
      </c>
      <c r="Q3549" s="1">
        <v>324</v>
      </c>
      <c r="R3549" s="1" t="str">
        <f>_xlfn.XLOOKUP(Q3549,RFM[RFM Score],RFM[Client Segmentation])</f>
        <v>Need Attention</v>
      </c>
    </row>
    <row r="3550" spans="1:18" x14ac:dyDescent="0.3">
      <c r="A3550" t="s">
        <v>3602</v>
      </c>
      <c r="B3550" t="s">
        <v>88</v>
      </c>
      <c r="C3550">
        <v>39</v>
      </c>
      <c r="D3550" t="s">
        <v>8068</v>
      </c>
      <c r="E3550" t="s">
        <v>8084</v>
      </c>
      <c r="F3550" t="s">
        <v>12</v>
      </c>
      <c r="G3550">
        <v>13</v>
      </c>
      <c r="H3550" s="1">
        <v>647</v>
      </c>
      <c r="I3550">
        <v>74106</v>
      </c>
      <c r="J3550" s="1">
        <v>35</v>
      </c>
      <c r="K3550" t="s">
        <v>13</v>
      </c>
      <c r="L3550" t="s">
        <v>19</v>
      </c>
      <c r="M3550" t="s">
        <v>15</v>
      </c>
      <c r="N3550" s="1">
        <f xml:space="preserve"> ROUND((1 - _xlfn.PERCENTRANK.INC(customers[days_since_last_purchase],customers[[#This Row],[days_since_last_purchase]]))*4 +1,0)</f>
        <v>3</v>
      </c>
      <c r="O3550" s="1">
        <f>ROUND(_xlfn.PERCENTRANK.INC(customers[total_orders],customers[[#This Row],[total_orders]])*4+1,0)</f>
        <v>3</v>
      </c>
      <c r="P3550" s="1">
        <f>ROUND(_xlfn.PERCENTRANK.INC(customers[total_spend_usd],customers[[#This Row],[total_spend_usd]])*4+1,0)</f>
        <v>3</v>
      </c>
      <c r="Q3550" s="1">
        <v>333</v>
      </c>
      <c r="R3550" s="1" t="str">
        <f>_xlfn.XLOOKUP(Q3550,RFM[RFM Score],RFM[Client Segmentation])</f>
        <v>Potential Loyalist</v>
      </c>
    </row>
    <row r="3551" spans="1:18" x14ac:dyDescent="0.3">
      <c r="A3551" t="s">
        <v>3603</v>
      </c>
      <c r="B3551" t="s">
        <v>27</v>
      </c>
      <c r="C3551">
        <v>23</v>
      </c>
      <c r="D3551" t="s">
        <v>8069</v>
      </c>
      <c r="E3551" t="s">
        <v>8085</v>
      </c>
      <c r="F3551" t="s">
        <v>12</v>
      </c>
      <c r="G3551">
        <v>3</v>
      </c>
      <c r="H3551" s="1">
        <v>2413</v>
      </c>
      <c r="I3551">
        <v>7267</v>
      </c>
      <c r="J3551" s="1">
        <v>144</v>
      </c>
      <c r="K3551" t="s">
        <v>31</v>
      </c>
      <c r="L3551" t="s">
        <v>34</v>
      </c>
      <c r="M3551" t="s">
        <v>15</v>
      </c>
      <c r="N3551" s="1">
        <f xml:space="preserve"> ROUND((1 - _xlfn.PERCENTRANK.INC(customers[days_since_last_purchase],customers[[#This Row],[days_since_last_purchase]]))*4 +1,0)</f>
        <v>1</v>
      </c>
      <c r="O3551" s="1">
        <f>ROUND(_xlfn.PERCENTRANK.INC(customers[total_orders],customers[[#This Row],[total_orders]])*4+1,0)</f>
        <v>1</v>
      </c>
      <c r="P3551" s="1">
        <f>ROUND(_xlfn.PERCENTRANK.INC(customers[total_spend_usd],customers[[#This Row],[total_spend_usd]])*4+1,0)</f>
        <v>1</v>
      </c>
      <c r="Q3551" s="1">
        <v>111</v>
      </c>
      <c r="R3551" s="1" t="str">
        <f>_xlfn.XLOOKUP(Q3551,RFM[RFM Score],RFM[Client Segmentation])</f>
        <v>Lost</v>
      </c>
    </row>
    <row r="3552" spans="1:18" x14ac:dyDescent="0.3">
      <c r="A3552" t="s">
        <v>3604</v>
      </c>
      <c r="B3552" t="s">
        <v>33</v>
      </c>
      <c r="C3552">
        <v>46</v>
      </c>
      <c r="D3552" t="s">
        <v>8071</v>
      </c>
      <c r="E3552" t="s">
        <v>8087</v>
      </c>
      <c r="F3552" t="s">
        <v>17</v>
      </c>
      <c r="G3552">
        <v>10</v>
      </c>
      <c r="H3552" s="1">
        <v>18711</v>
      </c>
      <c r="I3552">
        <v>161361</v>
      </c>
      <c r="J3552" s="1">
        <v>42</v>
      </c>
      <c r="K3552" t="s">
        <v>25</v>
      </c>
      <c r="L3552" t="s">
        <v>19</v>
      </c>
      <c r="M3552" t="s">
        <v>15</v>
      </c>
      <c r="N3552" s="1">
        <f xml:space="preserve"> ROUND((1 - _xlfn.PERCENTRANK.INC(customers[days_since_last_purchase],customers[[#This Row],[days_since_last_purchase]]))*4 +1,0)</f>
        <v>3</v>
      </c>
      <c r="O3552" s="1">
        <f>ROUND(_xlfn.PERCENTRANK.INC(customers[total_orders],customers[[#This Row],[total_orders]])*4+1,0)</f>
        <v>3</v>
      </c>
      <c r="P3552" s="1">
        <f>ROUND(_xlfn.PERCENTRANK.INC(customers[total_spend_usd],customers[[#This Row],[total_spend_usd]])*4+1,0)</f>
        <v>4</v>
      </c>
      <c r="Q3552" s="1">
        <v>334</v>
      </c>
      <c r="R3552" s="1" t="str">
        <f>_xlfn.XLOOKUP(Q3552,RFM[RFM Score],RFM[Client Segmentation])</f>
        <v>Need Attention</v>
      </c>
    </row>
    <row r="3553" spans="1:18" x14ac:dyDescent="0.3">
      <c r="A3553" t="s">
        <v>3605</v>
      </c>
      <c r="B3553" t="s">
        <v>88</v>
      </c>
      <c r="C3553">
        <v>49</v>
      </c>
      <c r="D3553" t="s">
        <v>8071</v>
      </c>
      <c r="E3553" t="s">
        <v>8084</v>
      </c>
      <c r="F3553" t="s">
        <v>12</v>
      </c>
      <c r="G3553">
        <v>22</v>
      </c>
      <c r="H3553" s="1">
        <v>8561</v>
      </c>
      <c r="I3553">
        <v>174556</v>
      </c>
      <c r="J3553" s="1">
        <v>37</v>
      </c>
      <c r="K3553" t="s">
        <v>44</v>
      </c>
      <c r="L3553" t="s">
        <v>22</v>
      </c>
      <c r="M3553" t="s">
        <v>23</v>
      </c>
      <c r="N3553" s="1">
        <f xml:space="preserve"> ROUND((1 - _xlfn.PERCENTRANK.INC(customers[days_since_last_purchase],customers[[#This Row],[days_since_last_purchase]]))*4 +1,0)</f>
        <v>3</v>
      </c>
      <c r="O3553" s="1">
        <f>ROUND(_xlfn.PERCENTRANK.INC(customers[total_orders],customers[[#This Row],[total_orders]])*4+1,0)</f>
        <v>4</v>
      </c>
      <c r="P3553" s="1">
        <f>ROUND(_xlfn.PERCENTRANK.INC(customers[total_spend_usd],customers[[#This Row],[total_spend_usd]])*4+1,0)</f>
        <v>4</v>
      </c>
      <c r="Q3553" s="1">
        <v>344</v>
      </c>
      <c r="R3553" s="1" t="str">
        <f>_xlfn.XLOOKUP(Q3553,RFM[RFM Score],RFM[Client Segmentation])</f>
        <v>Loyal Customer</v>
      </c>
    </row>
    <row r="3554" spans="1:18" x14ac:dyDescent="0.3">
      <c r="A3554" t="s">
        <v>3606</v>
      </c>
      <c r="B3554" t="s">
        <v>11</v>
      </c>
      <c r="C3554">
        <v>33</v>
      </c>
      <c r="D3554" t="s">
        <v>8070</v>
      </c>
      <c r="E3554" t="s">
        <v>8087</v>
      </c>
      <c r="F3554" t="s">
        <v>17</v>
      </c>
      <c r="G3554">
        <v>28</v>
      </c>
      <c r="H3554" s="1">
        <v>1191</v>
      </c>
      <c r="I3554">
        <v>296509</v>
      </c>
      <c r="J3554" s="1">
        <v>41</v>
      </c>
      <c r="K3554" t="s">
        <v>18</v>
      </c>
      <c r="L3554" t="s">
        <v>45</v>
      </c>
      <c r="M3554" t="s">
        <v>23</v>
      </c>
      <c r="N3554" s="1">
        <f xml:space="preserve"> ROUND((1 - _xlfn.PERCENTRANK.INC(customers[days_since_last_purchase],customers[[#This Row],[days_since_last_purchase]]))*4 +1,0)</f>
        <v>3</v>
      </c>
      <c r="O3554" s="1">
        <f>ROUND(_xlfn.PERCENTRANK.INC(customers[total_orders],customers[[#This Row],[total_orders]])*4+1,0)</f>
        <v>4</v>
      </c>
      <c r="P3554" s="1">
        <f>ROUND(_xlfn.PERCENTRANK.INC(customers[total_spend_usd],customers[[#This Row],[total_spend_usd]])*4+1,0)</f>
        <v>4</v>
      </c>
      <c r="Q3554" s="1">
        <v>344</v>
      </c>
      <c r="R3554" s="1" t="str">
        <f>_xlfn.XLOOKUP(Q3554,RFM[RFM Score],RFM[Client Segmentation])</f>
        <v>Loyal Customer</v>
      </c>
    </row>
    <row r="3555" spans="1:18" x14ac:dyDescent="0.3">
      <c r="A3555" t="s">
        <v>3607</v>
      </c>
      <c r="B3555" t="s">
        <v>68</v>
      </c>
      <c r="C3555">
        <v>25</v>
      </c>
      <c r="D3555" t="s">
        <v>8070</v>
      </c>
      <c r="E3555" t="s">
        <v>8087</v>
      </c>
      <c r="F3555" t="s">
        <v>17</v>
      </c>
      <c r="G3555">
        <v>8</v>
      </c>
      <c r="H3555" s="1">
        <v>3524</v>
      </c>
      <c r="I3555">
        <v>31005</v>
      </c>
      <c r="J3555" s="1">
        <v>111</v>
      </c>
      <c r="K3555" t="s">
        <v>124</v>
      </c>
      <c r="L3555" t="s">
        <v>14</v>
      </c>
      <c r="M3555" t="s">
        <v>23</v>
      </c>
      <c r="N3555" s="1">
        <f xml:space="preserve"> ROUND((1 - _xlfn.PERCENTRANK.INC(customers[days_since_last_purchase],customers[[#This Row],[days_since_last_purchase]]))*4 +1,0)</f>
        <v>2</v>
      </c>
      <c r="O3555" s="1">
        <f>ROUND(_xlfn.PERCENTRANK.INC(customers[total_orders],customers[[#This Row],[total_orders]])*4+1,0)</f>
        <v>2</v>
      </c>
      <c r="P3555" s="1">
        <f>ROUND(_xlfn.PERCENTRANK.INC(customers[total_spend_usd],customers[[#This Row],[total_spend_usd]])*4+1,0)</f>
        <v>2</v>
      </c>
      <c r="Q3555" s="1">
        <v>222</v>
      </c>
      <c r="R3555" s="1" t="str">
        <f>_xlfn.XLOOKUP(Q3555,RFM[RFM Score],RFM[Client Segmentation])</f>
        <v>Hibernating</v>
      </c>
    </row>
    <row r="3556" spans="1:18" x14ac:dyDescent="0.3">
      <c r="A3556" t="s">
        <v>3608</v>
      </c>
      <c r="B3556" t="s">
        <v>27</v>
      </c>
      <c r="C3556">
        <v>23</v>
      </c>
      <c r="D3556" t="s">
        <v>8069</v>
      </c>
      <c r="E3556" t="s">
        <v>8085</v>
      </c>
      <c r="F3556" t="s">
        <v>12</v>
      </c>
      <c r="G3556">
        <v>5</v>
      </c>
      <c r="H3556" s="1">
        <v>5046</v>
      </c>
      <c r="I3556">
        <v>26967</v>
      </c>
      <c r="J3556" s="1">
        <v>0</v>
      </c>
      <c r="K3556" t="s">
        <v>25</v>
      </c>
      <c r="L3556" t="s">
        <v>14</v>
      </c>
      <c r="M3556" t="s">
        <v>23</v>
      </c>
      <c r="N3556" s="1">
        <f xml:space="preserve"> ROUND((1 - _xlfn.PERCENTRANK.INC(customers[days_since_last_purchase],customers[[#This Row],[days_since_last_purchase]]))*4 +1,0)</f>
        <v>5</v>
      </c>
      <c r="O3556" s="1">
        <f>ROUND(_xlfn.PERCENTRANK.INC(customers[total_orders],customers[[#This Row],[total_orders]])*4+1,0)</f>
        <v>2</v>
      </c>
      <c r="P3556" s="1">
        <f>ROUND(_xlfn.PERCENTRANK.INC(customers[total_spend_usd],customers[[#This Row],[total_spend_usd]])*4+1,0)</f>
        <v>2</v>
      </c>
      <c r="Q3556" s="1">
        <v>522</v>
      </c>
      <c r="R3556" s="1" t="str">
        <f>_xlfn.XLOOKUP(Q3556,RFM[RFM Score],RFM[Client Segmentation])</f>
        <v>Promising</v>
      </c>
    </row>
    <row r="3557" spans="1:18" x14ac:dyDescent="0.3">
      <c r="A3557" t="s">
        <v>3609</v>
      </c>
      <c r="B3557" t="s">
        <v>11</v>
      </c>
      <c r="C3557">
        <v>27</v>
      </c>
      <c r="D3557" t="s">
        <v>8070</v>
      </c>
      <c r="E3557" t="s">
        <v>8086</v>
      </c>
      <c r="F3557" t="s">
        <v>12</v>
      </c>
      <c r="G3557">
        <v>12</v>
      </c>
      <c r="H3557" s="1">
        <v>9746</v>
      </c>
      <c r="I3557">
        <v>119161</v>
      </c>
      <c r="J3557" s="1">
        <v>24</v>
      </c>
      <c r="K3557" t="s">
        <v>25</v>
      </c>
      <c r="L3557" t="s">
        <v>14</v>
      </c>
      <c r="M3557" t="s">
        <v>15</v>
      </c>
      <c r="N3557" s="1">
        <f xml:space="preserve"> ROUND((1 - _xlfn.PERCENTRANK.INC(customers[days_since_last_purchase],customers[[#This Row],[days_since_last_purchase]]))*4 +1,0)</f>
        <v>4</v>
      </c>
      <c r="O3557" s="1">
        <f>ROUND(_xlfn.PERCENTRANK.INC(customers[total_orders],customers[[#This Row],[total_orders]])*4+1,0)</f>
        <v>3</v>
      </c>
      <c r="P3557" s="1">
        <f>ROUND(_xlfn.PERCENTRANK.INC(customers[total_spend_usd],customers[[#This Row],[total_spend_usd]])*4+1,0)</f>
        <v>4</v>
      </c>
      <c r="Q3557" s="1">
        <v>434</v>
      </c>
      <c r="R3557" s="1" t="str">
        <f>_xlfn.XLOOKUP(Q3557,RFM[RFM Score],RFM[Client Segmentation])</f>
        <v>Need Attention</v>
      </c>
    </row>
    <row r="3558" spans="1:18" x14ac:dyDescent="0.3">
      <c r="A3558" t="s">
        <v>3610</v>
      </c>
      <c r="B3558" t="s">
        <v>11</v>
      </c>
      <c r="C3558">
        <v>22</v>
      </c>
      <c r="D3558" t="s">
        <v>8069</v>
      </c>
      <c r="E3558" t="s">
        <v>8084</v>
      </c>
      <c r="F3558" t="s">
        <v>17</v>
      </c>
      <c r="G3558">
        <v>6</v>
      </c>
      <c r="H3558" s="1">
        <v>5667</v>
      </c>
      <c r="I3558">
        <v>36922</v>
      </c>
      <c r="J3558" s="1">
        <v>18</v>
      </c>
      <c r="K3558" t="s">
        <v>25</v>
      </c>
      <c r="L3558" t="s">
        <v>14</v>
      </c>
      <c r="M3558" t="s">
        <v>23</v>
      </c>
      <c r="N3558" s="1">
        <f xml:space="preserve"> ROUND((1 - _xlfn.PERCENTRANK.INC(customers[days_since_last_purchase],customers[[#This Row],[days_since_last_purchase]]))*4 +1,0)</f>
        <v>4</v>
      </c>
      <c r="O3558" s="1">
        <f>ROUND(_xlfn.PERCENTRANK.INC(customers[total_orders],customers[[#This Row],[total_orders]])*4+1,0)</f>
        <v>2</v>
      </c>
      <c r="P3558" s="1">
        <f>ROUND(_xlfn.PERCENTRANK.INC(customers[total_spend_usd],customers[[#This Row],[total_spend_usd]])*4+1,0)</f>
        <v>2</v>
      </c>
      <c r="Q3558" s="1">
        <v>422</v>
      </c>
      <c r="R3558" s="1" t="str">
        <f>_xlfn.XLOOKUP(Q3558,RFM[RFM Score],RFM[Client Segmentation])</f>
        <v>New Customer</v>
      </c>
    </row>
    <row r="3559" spans="1:18" x14ac:dyDescent="0.3">
      <c r="A3559" t="s">
        <v>3611</v>
      </c>
      <c r="B3559" t="s">
        <v>11</v>
      </c>
      <c r="C3559">
        <v>41</v>
      </c>
      <c r="D3559" t="s">
        <v>8068</v>
      </c>
      <c r="E3559" t="s">
        <v>8086</v>
      </c>
      <c r="F3559" t="s">
        <v>12</v>
      </c>
      <c r="G3559">
        <v>4</v>
      </c>
      <c r="H3559" s="1">
        <v>10666</v>
      </c>
      <c r="I3559">
        <v>36941</v>
      </c>
      <c r="J3559" s="1">
        <v>2</v>
      </c>
      <c r="K3559" t="s">
        <v>37</v>
      </c>
      <c r="L3559" t="s">
        <v>19</v>
      </c>
      <c r="M3559" t="s">
        <v>15</v>
      </c>
      <c r="N3559" s="1">
        <f xml:space="preserve"> ROUND((1 - _xlfn.PERCENTRANK.INC(customers[days_since_last_purchase],customers[[#This Row],[days_since_last_purchase]]))*4 +1,0)</f>
        <v>5</v>
      </c>
      <c r="O3559" s="1">
        <f>ROUND(_xlfn.PERCENTRANK.INC(customers[total_orders],customers[[#This Row],[total_orders]])*4+1,0)</f>
        <v>2</v>
      </c>
      <c r="P3559" s="1">
        <f>ROUND(_xlfn.PERCENTRANK.INC(customers[total_spend_usd],customers[[#This Row],[total_spend_usd]])*4+1,0)</f>
        <v>2</v>
      </c>
      <c r="Q3559" s="1">
        <v>522</v>
      </c>
      <c r="R3559" s="1" t="str">
        <f>_xlfn.XLOOKUP(Q3559,RFM[RFM Score],RFM[Client Segmentation])</f>
        <v>Promising</v>
      </c>
    </row>
    <row r="3560" spans="1:18" x14ac:dyDescent="0.3">
      <c r="A3560" t="s">
        <v>3612</v>
      </c>
      <c r="B3560" t="s">
        <v>96</v>
      </c>
      <c r="C3560">
        <v>37</v>
      </c>
      <c r="D3560" t="s">
        <v>8068</v>
      </c>
      <c r="E3560" t="s">
        <v>8086</v>
      </c>
      <c r="F3560" t="s">
        <v>17</v>
      </c>
      <c r="G3560">
        <v>14</v>
      </c>
      <c r="H3560" s="1">
        <v>21786</v>
      </c>
      <c r="I3560">
        <v>330755</v>
      </c>
      <c r="J3560" s="1">
        <v>18</v>
      </c>
      <c r="K3560" t="s">
        <v>98</v>
      </c>
      <c r="L3560" t="s">
        <v>14</v>
      </c>
      <c r="M3560" t="s">
        <v>15</v>
      </c>
      <c r="N3560" s="1">
        <f xml:space="preserve"> ROUND((1 - _xlfn.PERCENTRANK.INC(customers[days_since_last_purchase],customers[[#This Row],[days_since_last_purchase]]))*4 +1,0)</f>
        <v>4</v>
      </c>
      <c r="O3560" s="1">
        <f>ROUND(_xlfn.PERCENTRANK.INC(customers[total_orders],customers[[#This Row],[total_orders]])*4+1,0)</f>
        <v>3</v>
      </c>
      <c r="P3560" s="1">
        <f>ROUND(_xlfn.PERCENTRANK.INC(customers[total_spend_usd],customers[[#This Row],[total_spend_usd]])*4+1,0)</f>
        <v>5</v>
      </c>
      <c r="Q3560" s="1">
        <v>435</v>
      </c>
      <c r="R3560" s="1" t="str">
        <f>_xlfn.XLOOKUP(Q3560,RFM[RFM Score],RFM[Client Segmentation])</f>
        <v>Loyal Customer</v>
      </c>
    </row>
    <row r="3561" spans="1:18" x14ac:dyDescent="0.3">
      <c r="A3561" t="s">
        <v>3613</v>
      </c>
      <c r="B3561" t="s">
        <v>27</v>
      </c>
      <c r="C3561">
        <v>37</v>
      </c>
      <c r="D3561" t="s">
        <v>8068</v>
      </c>
      <c r="E3561" t="s">
        <v>8084</v>
      </c>
      <c r="F3561" t="s">
        <v>12</v>
      </c>
      <c r="G3561">
        <v>11</v>
      </c>
      <c r="H3561" s="1">
        <v>403</v>
      </c>
      <c r="I3561">
        <v>40848</v>
      </c>
      <c r="J3561" s="1">
        <v>37</v>
      </c>
      <c r="K3561" t="s">
        <v>25</v>
      </c>
      <c r="L3561" t="s">
        <v>45</v>
      </c>
      <c r="M3561" t="s">
        <v>15</v>
      </c>
      <c r="N3561" s="1">
        <f xml:space="preserve"> ROUND((1 - _xlfn.PERCENTRANK.INC(customers[days_since_last_purchase],customers[[#This Row],[days_since_last_purchase]]))*4 +1,0)</f>
        <v>3</v>
      </c>
      <c r="O3561" s="1">
        <f>ROUND(_xlfn.PERCENTRANK.INC(customers[total_orders],customers[[#This Row],[total_orders]])*4+1,0)</f>
        <v>3</v>
      </c>
      <c r="P3561" s="1">
        <f>ROUND(_xlfn.PERCENTRANK.INC(customers[total_spend_usd],customers[[#This Row],[total_spend_usd]])*4+1,0)</f>
        <v>2</v>
      </c>
      <c r="Q3561" s="1">
        <v>332</v>
      </c>
      <c r="R3561" s="1" t="str">
        <f>_xlfn.XLOOKUP(Q3561,RFM[RFM Score],RFM[Client Segmentation])</f>
        <v>Hibernating</v>
      </c>
    </row>
    <row r="3562" spans="1:18" x14ac:dyDescent="0.3">
      <c r="A3562" t="s">
        <v>3614</v>
      </c>
      <c r="B3562" t="s">
        <v>11</v>
      </c>
      <c r="C3562">
        <v>39</v>
      </c>
      <c r="D3562" t="s">
        <v>8068</v>
      </c>
      <c r="E3562" t="s">
        <v>8084</v>
      </c>
      <c r="F3562" t="s">
        <v>17</v>
      </c>
      <c r="G3562">
        <v>21</v>
      </c>
      <c r="H3562" s="1">
        <v>7356</v>
      </c>
      <c r="I3562">
        <v>141238</v>
      </c>
      <c r="J3562" s="1">
        <v>41</v>
      </c>
      <c r="K3562" t="s">
        <v>25</v>
      </c>
      <c r="L3562" t="s">
        <v>19</v>
      </c>
      <c r="M3562" t="s">
        <v>23</v>
      </c>
      <c r="N3562" s="1">
        <f xml:space="preserve"> ROUND((1 - _xlfn.PERCENTRANK.INC(customers[days_since_last_purchase],customers[[#This Row],[days_since_last_purchase]]))*4 +1,0)</f>
        <v>3</v>
      </c>
      <c r="O3562" s="1">
        <f>ROUND(_xlfn.PERCENTRANK.INC(customers[total_orders],customers[[#This Row],[total_orders]])*4+1,0)</f>
        <v>4</v>
      </c>
      <c r="P3562" s="1">
        <f>ROUND(_xlfn.PERCENTRANK.INC(customers[total_spend_usd],customers[[#This Row],[total_spend_usd]])*4+1,0)</f>
        <v>4</v>
      </c>
      <c r="Q3562" s="1">
        <v>344</v>
      </c>
      <c r="R3562" s="1" t="str">
        <f>_xlfn.XLOOKUP(Q3562,RFM[RFM Score],RFM[Client Segmentation])</f>
        <v>Loyal Customer</v>
      </c>
    </row>
    <row r="3563" spans="1:18" x14ac:dyDescent="0.3">
      <c r="A3563" t="s">
        <v>3615</v>
      </c>
      <c r="B3563" t="s">
        <v>104</v>
      </c>
      <c r="C3563">
        <v>56</v>
      </c>
      <c r="D3563" t="s">
        <v>8072</v>
      </c>
      <c r="E3563" t="s">
        <v>8084</v>
      </c>
      <c r="F3563" t="s">
        <v>12</v>
      </c>
      <c r="G3563">
        <v>17</v>
      </c>
      <c r="H3563" s="1">
        <v>28978</v>
      </c>
      <c r="I3563">
        <v>520864</v>
      </c>
      <c r="J3563" s="1">
        <v>4</v>
      </c>
      <c r="K3563" t="s">
        <v>31</v>
      </c>
      <c r="L3563" t="s">
        <v>19</v>
      </c>
      <c r="M3563" t="s">
        <v>23</v>
      </c>
      <c r="N3563" s="1">
        <f xml:space="preserve"> ROUND((1 - _xlfn.PERCENTRANK.INC(customers[days_since_last_purchase],customers[[#This Row],[days_since_last_purchase]]))*4 +1,0)</f>
        <v>5</v>
      </c>
      <c r="O3563" s="1">
        <f>ROUND(_xlfn.PERCENTRANK.INC(customers[total_orders],customers[[#This Row],[total_orders]])*4+1,0)</f>
        <v>3</v>
      </c>
      <c r="P3563" s="1">
        <f>ROUND(_xlfn.PERCENTRANK.INC(customers[total_spend_usd],customers[[#This Row],[total_spend_usd]])*4+1,0)</f>
        <v>5</v>
      </c>
      <c r="Q3563" s="1">
        <v>535</v>
      </c>
      <c r="R3563" s="1" t="str">
        <f>_xlfn.XLOOKUP(Q3563,RFM[RFM Score],RFM[Client Segmentation])</f>
        <v>Need Attention</v>
      </c>
    </row>
    <row r="3564" spans="1:18" x14ac:dyDescent="0.3">
      <c r="A3564" t="s">
        <v>3616</v>
      </c>
      <c r="B3564" t="s">
        <v>64</v>
      </c>
      <c r="C3564">
        <v>42</v>
      </c>
      <c r="D3564" t="s">
        <v>8068</v>
      </c>
      <c r="E3564" t="s">
        <v>8087</v>
      </c>
      <c r="F3564" t="s">
        <v>12</v>
      </c>
      <c r="G3564">
        <v>4</v>
      </c>
      <c r="H3564" s="1">
        <v>8828</v>
      </c>
      <c r="I3564">
        <v>39678</v>
      </c>
      <c r="J3564" s="1">
        <v>62</v>
      </c>
      <c r="K3564" t="s">
        <v>124</v>
      </c>
      <c r="L3564" t="s">
        <v>19</v>
      </c>
      <c r="M3564" t="s">
        <v>23</v>
      </c>
      <c r="N3564" s="1">
        <f xml:space="preserve"> ROUND((1 - _xlfn.PERCENTRANK.INC(customers[days_since_last_purchase],customers[[#This Row],[days_since_last_purchase]]))*4 +1,0)</f>
        <v>2</v>
      </c>
      <c r="O3564" s="1">
        <f>ROUND(_xlfn.PERCENTRANK.INC(customers[total_orders],customers[[#This Row],[total_orders]])*4+1,0)</f>
        <v>2</v>
      </c>
      <c r="P3564" s="1">
        <f>ROUND(_xlfn.PERCENTRANK.INC(customers[total_spend_usd],customers[[#This Row],[total_spend_usd]])*4+1,0)</f>
        <v>2</v>
      </c>
      <c r="Q3564" s="1">
        <v>222</v>
      </c>
      <c r="R3564" s="1" t="str">
        <f>_xlfn.XLOOKUP(Q3564,RFM[RFM Score],RFM[Client Segmentation])</f>
        <v>Hibernating</v>
      </c>
    </row>
    <row r="3565" spans="1:18" x14ac:dyDescent="0.3">
      <c r="A3565" t="s">
        <v>3617</v>
      </c>
      <c r="B3565" t="s">
        <v>107</v>
      </c>
      <c r="C3565">
        <v>32</v>
      </c>
      <c r="D3565" t="s">
        <v>8070</v>
      </c>
      <c r="E3565" t="s">
        <v>8085</v>
      </c>
      <c r="F3565" t="s">
        <v>12</v>
      </c>
      <c r="G3565">
        <v>15</v>
      </c>
      <c r="H3565" s="1">
        <v>324</v>
      </c>
      <c r="I3565">
        <v>53997</v>
      </c>
      <c r="J3565" s="1">
        <v>166</v>
      </c>
      <c r="K3565" t="s">
        <v>52</v>
      </c>
      <c r="L3565" t="s">
        <v>19</v>
      </c>
      <c r="M3565" t="s">
        <v>15</v>
      </c>
      <c r="N3565" s="1">
        <f xml:space="preserve"> ROUND((1 - _xlfn.PERCENTRANK.INC(customers[days_since_last_purchase],customers[[#This Row],[days_since_last_purchase]]))*4 +1,0)</f>
        <v>1</v>
      </c>
      <c r="O3565" s="1">
        <f>ROUND(_xlfn.PERCENTRANK.INC(customers[total_orders],customers[[#This Row],[total_orders]])*4+1,0)</f>
        <v>3</v>
      </c>
      <c r="P3565" s="1">
        <f>ROUND(_xlfn.PERCENTRANK.INC(customers[total_spend_usd],customers[[#This Row],[total_spend_usd]])*4+1,0)</f>
        <v>3</v>
      </c>
      <c r="Q3565" s="1">
        <v>133</v>
      </c>
      <c r="R3565" s="1" t="str">
        <f>_xlfn.XLOOKUP(Q3565,RFM[RFM Score],RFM[Client Segmentation])</f>
        <v>At Risk</v>
      </c>
    </row>
    <row r="3566" spans="1:18" x14ac:dyDescent="0.3">
      <c r="A3566" t="s">
        <v>3618</v>
      </c>
      <c r="B3566" t="s">
        <v>33</v>
      </c>
      <c r="C3566">
        <v>35</v>
      </c>
      <c r="D3566" t="s">
        <v>8068</v>
      </c>
      <c r="E3566" t="s">
        <v>8084</v>
      </c>
      <c r="F3566" t="s">
        <v>17</v>
      </c>
      <c r="G3566">
        <v>23</v>
      </c>
      <c r="H3566" s="1">
        <v>2701</v>
      </c>
      <c r="I3566">
        <v>63876</v>
      </c>
      <c r="J3566" s="1">
        <v>7</v>
      </c>
      <c r="K3566" t="s">
        <v>13</v>
      </c>
      <c r="L3566" t="s">
        <v>45</v>
      </c>
      <c r="M3566" t="s">
        <v>23</v>
      </c>
      <c r="N3566" s="1">
        <f xml:space="preserve"> ROUND((1 - _xlfn.PERCENTRANK.INC(customers[days_since_last_purchase],customers[[#This Row],[days_since_last_purchase]]))*4 +1,0)</f>
        <v>5</v>
      </c>
      <c r="O3566" s="1">
        <f>ROUND(_xlfn.PERCENTRANK.INC(customers[total_orders],customers[[#This Row],[total_orders]])*4+1,0)</f>
        <v>4</v>
      </c>
      <c r="P3566" s="1">
        <f>ROUND(_xlfn.PERCENTRANK.INC(customers[total_spend_usd],customers[[#This Row],[total_spend_usd]])*4+1,0)</f>
        <v>3</v>
      </c>
      <c r="Q3566" s="1">
        <v>543</v>
      </c>
      <c r="R3566" s="1" t="str">
        <f>_xlfn.XLOOKUP(Q3566,RFM[RFM Score],RFM[Client Segmentation])</f>
        <v>Loyal Customer</v>
      </c>
    </row>
    <row r="3567" spans="1:18" x14ac:dyDescent="0.3">
      <c r="A3567" t="s">
        <v>3619</v>
      </c>
      <c r="B3567" t="s">
        <v>27</v>
      </c>
      <c r="C3567">
        <v>28</v>
      </c>
      <c r="D3567" t="s">
        <v>8070</v>
      </c>
      <c r="E3567" t="s">
        <v>8084</v>
      </c>
      <c r="F3567" t="s">
        <v>12</v>
      </c>
      <c r="G3567">
        <v>1</v>
      </c>
      <c r="H3567" s="1">
        <v>2324</v>
      </c>
      <c r="I3567">
        <v>2216</v>
      </c>
      <c r="J3567" s="1">
        <v>20</v>
      </c>
      <c r="K3567" t="s">
        <v>44</v>
      </c>
      <c r="L3567" t="s">
        <v>14</v>
      </c>
      <c r="M3567" t="s">
        <v>23</v>
      </c>
      <c r="N3567" s="1">
        <f xml:space="preserve"> ROUND((1 - _xlfn.PERCENTRANK.INC(customers[days_since_last_purchase],customers[[#This Row],[days_since_last_purchase]]))*4 +1,0)</f>
        <v>4</v>
      </c>
      <c r="O3567" s="1">
        <f>ROUND(_xlfn.PERCENTRANK.INC(customers[total_orders],customers[[#This Row],[total_orders]])*4+1,0)</f>
        <v>1</v>
      </c>
      <c r="P3567" s="1">
        <f>ROUND(_xlfn.PERCENTRANK.INC(customers[total_spend_usd],customers[[#This Row],[total_spend_usd]])*4+1,0)</f>
        <v>1</v>
      </c>
      <c r="Q3567" s="1">
        <v>411</v>
      </c>
      <c r="R3567" s="1" t="str">
        <f>_xlfn.XLOOKUP(Q3567,RFM[RFM Score],RFM[Client Segmentation])</f>
        <v>New Customer</v>
      </c>
    </row>
    <row r="3568" spans="1:18" x14ac:dyDescent="0.3">
      <c r="A3568" t="s">
        <v>3620</v>
      </c>
      <c r="B3568" t="s">
        <v>61</v>
      </c>
      <c r="C3568">
        <v>48</v>
      </c>
      <c r="D3568" t="s">
        <v>8071</v>
      </c>
      <c r="E3568" t="s">
        <v>8084</v>
      </c>
      <c r="F3568" t="s">
        <v>17</v>
      </c>
      <c r="G3568">
        <v>17</v>
      </c>
      <c r="H3568" s="1">
        <v>6192</v>
      </c>
      <c r="I3568">
        <v>94477</v>
      </c>
      <c r="J3568" s="1">
        <v>82</v>
      </c>
      <c r="K3568" t="s">
        <v>28</v>
      </c>
      <c r="L3568" t="s">
        <v>47</v>
      </c>
      <c r="M3568" t="s">
        <v>23</v>
      </c>
      <c r="N3568" s="1">
        <f xml:space="preserve"> ROUND((1 - _xlfn.PERCENTRANK.INC(customers[days_since_last_purchase],customers[[#This Row],[days_since_last_purchase]]))*4 +1,0)</f>
        <v>2</v>
      </c>
      <c r="O3568" s="1">
        <f>ROUND(_xlfn.PERCENTRANK.INC(customers[total_orders],customers[[#This Row],[total_orders]])*4+1,0)</f>
        <v>3</v>
      </c>
      <c r="P3568" s="1">
        <f>ROUND(_xlfn.PERCENTRANK.INC(customers[total_spend_usd],customers[[#This Row],[total_spend_usd]])*4+1,0)</f>
        <v>3</v>
      </c>
      <c r="Q3568" s="1">
        <v>233</v>
      </c>
      <c r="R3568" s="1" t="str">
        <f>_xlfn.XLOOKUP(Q3568,RFM[RFM Score],RFM[Client Segmentation])</f>
        <v>Hibernating</v>
      </c>
    </row>
    <row r="3569" spans="1:18" x14ac:dyDescent="0.3">
      <c r="A3569" t="s">
        <v>3621</v>
      </c>
      <c r="B3569" t="s">
        <v>33</v>
      </c>
      <c r="C3569">
        <v>36</v>
      </c>
      <c r="D3569" t="s">
        <v>8068</v>
      </c>
      <c r="E3569" t="s">
        <v>8084</v>
      </c>
      <c r="F3569" t="s">
        <v>12</v>
      </c>
      <c r="G3569">
        <v>37</v>
      </c>
      <c r="H3569" s="1">
        <v>4305</v>
      </c>
      <c r="I3569">
        <v>149263</v>
      </c>
      <c r="J3569" s="1">
        <v>28</v>
      </c>
      <c r="K3569" t="s">
        <v>25</v>
      </c>
      <c r="L3569" t="s">
        <v>19</v>
      </c>
      <c r="M3569" t="s">
        <v>23</v>
      </c>
      <c r="N3569" s="1">
        <f xml:space="preserve"> ROUND((1 - _xlfn.PERCENTRANK.INC(customers[days_since_last_purchase],customers[[#This Row],[days_since_last_purchase]]))*4 +1,0)</f>
        <v>4</v>
      </c>
      <c r="O3569" s="1">
        <f>ROUND(_xlfn.PERCENTRANK.INC(customers[total_orders],customers[[#This Row],[total_orders]])*4+1,0)</f>
        <v>5</v>
      </c>
      <c r="P3569" s="1">
        <f>ROUND(_xlfn.PERCENTRANK.INC(customers[total_spend_usd],customers[[#This Row],[total_spend_usd]])*4+1,0)</f>
        <v>4</v>
      </c>
      <c r="Q3569" s="1">
        <v>454</v>
      </c>
      <c r="R3569" s="1" t="str">
        <f>_xlfn.XLOOKUP(Q3569,RFM[RFM Score],RFM[Client Segmentation])</f>
        <v>Champion</v>
      </c>
    </row>
    <row r="3570" spans="1:18" x14ac:dyDescent="0.3">
      <c r="A3570" t="s">
        <v>3622</v>
      </c>
      <c r="B3570" t="s">
        <v>96</v>
      </c>
      <c r="C3570">
        <v>48</v>
      </c>
      <c r="D3570" t="s">
        <v>8071</v>
      </c>
      <c r="E3570" t="s">
        <v>8087</v>
      </c>
      <c r="F3570" t="s">
        <v>12</v>
      </c>
      <c r="G3570">
        <v>63</v>
      </c>
      <c r="H3570" s="1">
        <v>13796</v>
      </c>
      <c r="I3570">
        <v>983912</v>
      </c>
      <c r="J3570" s="1">
        <v>18</v>
      </c>
      <c r="K3570" t="s">
        <v>28</v>
      </c>
      <c r="L3570" t="s">
        <v>45</v>
      </c>
      <c r="M3570" t="s">
        <v>23</v>
      </c>
      <c r="N3570" s="1">
        <f xml:space="preserve"> ROUND((1 - _xlfn.PERCENTRANK.INC(customers[days_since_last_purchase],customers[[#This Row],[days_since_last_purchase]]))*4 +1,0)</f>
        <v>4</v>
      </c>
      <c r="O3570" s="1">
        <f>ROUND(_xlfn.PERCENTRANK.INC(customers[total_orders],customers[[#This Row],[total_orders]])*4+1,0)</f>
        <v>5</v>
      </c>
      <c r="P3570" s="1">
        <f>ROUND(_xlfn.PERCENTRANK.INC(customers[total_spend_usd],customers[[#This Row],[total_spend_usd]])*4+1,0)</f>
        <v>5</v>
      </c>
      <c r="Q3570" s="1">
        <v>455</v>
      </c>
      <c r="R3570" s="1" t="str">
        <f>_xlfn.XLOOKUP(Q3570,RFM[RFM Score],RFM[Client Segmentation])</f>
        <v>Champion</v>
      </c>
    </row>
    <row r="3571" spans="1:18" x14ac:dyDescent="0.3">
      <c r="A3571" t="s">
        <v>3623</v>
      </c>
      <c r="B3571" t="s">
        <v>51</v>
      </c>
      <c r="C3571">
        <v>27</v>
      </c>
      <c r="D3571" t="s">
        <v>8070</v>
      </c>
      <c r="E3571" t="s">
        <v>8084</v>
      </c>
      <c r="F3571" t="s">
        <v>12</v>
      </c>
      <c r="G3571">
        <v>46</v>
      </c>
      <c r="H3571" s="1">
        <v>5043</v>
      </c>
      <c r="I3571">
        <v>24537</v>
      </c>
      <c r="J3571" s="1">
        <v>33</v>
      </c>
      <c r="K3571" t="s">
        <v>28</v>
      </c>
      <c r="L3571" t="s">
        <v>34</v>
      </c>
      <c r="M3571" t="s">
        <v>15</v>
      </c>
      <c r="N3571" s="1">
        <f xml:space="preserve"> ROUND((1 - _xlfn.PERCENTRANK.INC(customers[days_since_last_purchase],customers[[#This Row],[days_since_last_purchase]]))*4 +1,0)</f>
        <v>3</v>
      </c>
      <c r="O3571" s="1">
        <f>ROUND(_xlfn.PERCENTRANK.INC(customers[total_orders],customers[[#This Row],[total_orders]])*4+1,0)</f>
        <v>5</v>
      </c>
      <c r="P3571" s="1">
        <f>ROUND(_xlfn.PERCENTRANK.INC(customers[total_spend_usd],customers[[#This Row],[total_spend_usd]])*4+1,0)</f>
        <v>2</v>
      </c>
      <c r="Q3571" s="1">
        <v>352</v>
      </c>
      <c r="R3571" s="1" t="str">
        <f>_xlfn.XLOOKUP(Q3571,RFM[RFM Score],RFM[Client Segmentation])</f>
        <v>Potential Loyalist</v>
      </c>
    </row>
    <row r="3572" spans="1:18" x14ac:dyDescent="0.3">
      <c r="A3572" t="s">
        <v>3624</v>
      </c>
      <c r="B3572" t="s">
        <v>147</v>
      </c>
      <c r="C3572">
        <v>24</v>
      </c>
      <c r="D3572" t="s">
        <v>8069</v>
      </c>
      <c r="E3572" t="s">
        <v>8085</v>
      </c>
      <c r="F3572" t="s">
        <v>17</v>
      </c>
      <c r="G3572">
        <v>24</v>
      </c>
      <c r="H3572" s="1">
        <v>6705</v>
      </c>
      <c r="I3572">
        <v>14706</v>
      </c>
      <c r="J3572" s="1">
        <v>5</v>
      </c>
      <c r="K3572" t="s">
        <v>40</v>
      </c>
      <c r="L3572" t="s">
        <v>14</v>
      </c>
      <c r="M3572" t="s">
        <v>15</v>
      </c>
      <c r="N3572" s="1">
        <f xml:space="preserve"> ROUND((1 - _xlfn.PERCENTRANK.INC(customers[days_since_last_purchase],customers[[#This Row],[days_since_last_purchase]]))*4 +1,0)</f>
        <v>5</v>
      </c>
      <c r="O3572" s="1">
        <f>ROUND(_xlfn.PERCENTRANK.INC(customers[total_orders],customers[[#This Row],[total_orders]])*4+1,0)</f>
        <v>4</v>
      </c>
      <c r="P3572" s="1">
        <f>ROUND(_xlfn.PERCENTRANK.INC(customers[total_spend_usd],customers[[#This Row],[total_spend_usd]])*4+1,0)</f>
        <v>2</v>
      </c>
      <c r="Q3572" s="1">
        <v>542</v>
      </c>
      <c r="R3572" s="1" t="str">
        <f>_xlfn.XLOOKUP(Q3572,RFM[RFM Score],RFM[Client Segmentation])</f>
        <v>Potential Loyalist</v>
      </c>
    </row>
    <row r="3573" spans="1:18" x14ac:dyDescent="0.3">
      <c r="A3573" t="s">
        <v>3625</v>
      </c>
      <c r="B3573" t="s">
        <v>43</v>
      </c>
      <c r="C3573">
        <v>45</v>
      </c>
      <c r="D3573" t="s">
        <v>8071</v>
      </c>
      <c r="E3573" t="s">
        <v>8087</v>
      </c>
      <c r="F3573" t="s">
        <v>17</v>
      </c>
      <c r="G3573">
        <v>13</v>
      </c>
      <c r="H3573" s="1">
        <v>10156</v>
      </c>
      <c r="I3573">
        <v>120699</v>
      </c>
      <c r="J3573" s="1">
        <v>163</v>
      </c>
      <c r="K3573" t="s">
        <v>25</v>
      </c>
      <c r="L3573" t="s">
        <v>14</v>
      </c>
      <c r="M3573" t="s">
        <v>15</v>
      </c>
      <c r="N3573" s="1">
        <f xml:space="preserve"> ROUND((1 - _xlfn.PERCENTRANK.INC(customers[days_since_last_purchase],customers[[#This Row],[days_since_last_purchase]]))*4 +1,0)</f>
        <v>1</v>
      </c>
      <c r="O3573" s="1">
        <f>ROUND(_xlfn.PERCENTRANK.INC(customers[total_orders],customers[[#This Row],[total_orders]])*4+1,0)</f>
        <v>3</v>
      </c>
      <c r="P3573" s="1">
        <f>ROUND(_xlfn.PERCENTRANK.INC(customers[total_spend_usd],customers[[#This Row],[total_spend_usd]])*4+1,0)</f>
        <v>4</v>
      </c>
      <c r="Q3573" s="1">
        <v>134</v>
      </c>
      <c r="R3573" s="1" t="str">
        <f>_xlfn.XLOOKUP(Q3573,RFM[RFM Score],RFM[Client Segmentation])</f>
        <v>At Risk</v>
      </c>
    </row>
    <row r="3574" spans="1:18" x14ac:dyDescent="0.3">
      <c r="A3574" t="s">
        <v>3626</v>
      </c>
      <c r="B3574" t="s">
        <v>43</v>
      </c>
      <c r="C3574">
        <v>65</v>
      </c>
      <c r="D3574" t="s">
        <v>8073</v>
      </c>
      <c r="E3574" t="s">
        <v>8086</v>
      </c>
      <c r="F3574" t="s">
        <v>12</v>
      </c>
      <c r="G3574">
        <v>7</v>
      </c>
      <c r="H3574" s="1">
        <v>5285</v>
      </c>
      <c r="I3574">
        <v>37403</v>
      </c>
      <c r="J3574" s="1">
        <v>73</v>
      </c>
      <c r="K3574" t="s">
        <v>21</v>
      </c>
      <c r="L3574" t="s">
        <v>22</v>
      </c>
      <c r="M3574" t="s">
        <v>15</v>
      </c>
      <c r="N3574" s="1">
        <f xml:space="preserve"> ROUND((1 - _xlfn.PERCENTRANK.INC(customers[days_since_last_purchase],customers[[#This Row],[days_since_last_purchase]]))*4 +1,0)</f>
        <v>2</v>
      </c>
      <c r="O3574" s="1">
        <f>ROUND(_xlfn.PERCENTRANK.INC(customers[total_orders],customers[[#This Row],[total_orders]])*4+1,0)</f>
        <v>2</v>
      </c>
      <c r="P3574" s="1">
        <f>ROUND(_xlfn.PERCENTRANK.INC(customers[total_spend_usd],customers[[#This Row],[total_spend_usd]])*4+1,0)</f>
        <v>2</v>
      </c>
      <c r="Q3574" s="1">
        <v>222</v>
      </c>
      <c r="R3574" s="1" t="str">
        <f>_xlfn.XLOOKUP(Q3574,RFM[RFM Score],RFM[Client Segmentation])</f>
        <v>Hibernating</v>
      </c>
    </row>
    <row r="3575" spans="1:18" x14ac:dyDescent="0.3">
      <c r="A3575" t="s">
        <v>3627</v>
      </c>
      <c r="B3575" t="s">
        <v>11</v>
      </c>
      <c r="C3575">
        <v>31</v>
      </c>
      <c r="D3575" t="s">
        <v>8070</v>
      </c>
      <c r="E3575" t="s">
        <v>8084</v>
      </c>
      <c r="F3575" t="s">
        <v>17</v>
      </c>
      <c r="G3575">
        <v>40</v>
      </c>
      <c r="H3575" s="1">
        <v>19719</v>
      </c>
      <c r="I3575">
        <v>844962</v>
      </c>
      <c r="J3575" s="1">
        <v>8</v>
      </c>
      <c r="K3575" t="s">
        <v>52</v>
      </c>
      <c r="L3575" t="s">
        <v>14</v>
      </c>
      <c r="M3575" t="s">
        <v>23</v>
      </c>
      <c r="N3575" s="1">
        <f xml:space="preserve"> ROUND((1 - _xlfn.PERCENTRANK.INC(customers[days_since_last_purchase],customers[[#This Row],[days_since_last_purchase]]))*4 +1,0)</f>
        <v>4</v>
      </c>
      <c r="O3575" s="1">
        <f>ROUND(_xlfn.PERCENTRANK.INC(customers[total_orders],customers[[#This Row],[total_orders]])*4+1,0)</f>
        <v>5</v>
      </c>
      <c r="P3575" s="1">
        <f>ROUND(_xlfn.PERCENTRANK.INC(customers[total_spend_usd],customers[[#This Row],[total_spend_usd]])*4+1,0)</f>
        <v>5</v>
      </c>
      <c r="Q3575" s="1">
        <v>455</v>
      </c>
      <c r="R3575" s="1" t="str">
        <f>_xlfn.XLOOKUP(Q3575,RFM[RFM Score],RFM[Client Segmentation])</f>
        <v>Champion</v>
      </c>
    </row>
    <row r="3576" spans="1:18" x14ac:dyDescent="0.3">
      <c r="A3576" t="s">
        <v>3628</v>
      </c>
      <c r="B3576" t="s">
        <v>88</v>
      </c>
      <c r="C3576">
        <v>46</v>
      </c>
      <c r="D3576" t="s">
        <v>8071</v>
      </c>
      <c r="E3576" t="s">
        <v>8086</v>
      </c>
      <c r="F3576" t="s">
        <v>12</v>
      </c>
      <c r="G3576">
        <v>4</v>
      </c>
      <c r="H3576" s="1">
        <v>10438</v>
      </c>
      <c r="I3576">
        <v>42621</v>
      </c>
      <c r="J3576" s="1">
        <v>114</v>
      </c>
      <c r="K3576" t="s">
        <v>25</v>
      </c>
      <c r="L3576" t="s">
        <v>34</v>
      </c>
      <c r="M3576" t="s">
        <v>15</v>
      </c>
      <c r="N3576" s="1">
        <f xml:space="preserve"> ROUND((1 - _xlfn.PERCENTRANK.INC(customers[days_since_last_purchase],customers[[#This Row],[days_since_last_purchase]]))*4 +1,0)</f>
        <v>2</v>
      </c>
      <c r="O3576" s="1">
        <f>ROUND(_xlfn.PERCENTRANK.INC(customers[total_orders],customers[[#This Row],[total_orders]])*4+1,0)</f>
        <v>2</v>
      </c>
      <c r="P3576" s="1">
        <f>ROUND(_xlfn.PERCENTRANK.INC(customers[total_spend_usd],customers[[#This Row],[total_spend_usd]])*4+1,0)</f>
        <v>2</v>
      </c>
      <c r="Q3576" s="1">
        <v>222</v>
      </c>
      <c r="R3576" s="1" t="str">
        <f>_xlfn.XLOOKUP(Q3576,RFM[RFM Score],RFM[Client Segmentation])</f>
        <v>Hibernating</v>
      </c>
    </row>
    <row r="3577" spans="1:18" x14ac:dyDescent="0.3">
      <c r="A3577" t="s">
        <v>3629</v>
      </c>
      <c r="B3577" t="s">
        <v>64</v>
      </c>
      <c r="C3577">
        <v>42</v>
      </c>
      <c r="D3577" t="s">
        <v>8068</v>
      </c>
      <c r="E3577" t="s">
        <v>8086</v>
      </c>
      <c r="F3577" t="s">
        <v>12</v>
      </c>
      <c r="G3577">
        <v>71</v>
      </c>
      <c r="H3577" s="1">
        <v>15975</v>
      </c>
      <c r="I3577">
        <v>1266935</v>
      </c>
      <c r="J3577" s="1">
        <v>1</v>
      </c>
      <c r="K3577" t="s">
        <v>28</v>
      </c>
      <c r="L3577" t="s">
        <v>22</v>
      </c>
      <c r="M3577" t="s">
        <v>15</v>
      </c>
      <c r="N3577" s="1">
        <f xml:space="preserve"> ROUND((1 - _xlfn.PERCENTRANK.INC(customers[days_since_last_purchase],customers[[#This Row],[days_since_last_purchase]]))*4 +1,0)</f>
        <v>5</v>
      </c>
      <c r="O3577" s="1">
        <f>ROUND(_xlfn.PERCENTRANK.INC(customers[total_orders],customers[[#This Row],[total_orders]])*4+1,0)</f>
        <v>5</v>
      </c>
      <c r="P3577" s="1">
        <f>ROUND(_xlfn.PERCENTRANK.INC(customers[total_spend_usd],customers[[#This Row],[total_spend_usd]])*4+1,0)</f>
        <v>5</v>
      </c>
      <c r="Q3577" s="1">
        <v>555</v>
      </c>
      <c r="R3577" s="1" t="str">
        <f>_xlfn.XLOOKUP(Q3577,RFM[RFM Score],RFM[Client Segmentation])</f>
        <v>Champion</v>
      </c>
    </row>
    <row r="3578" spans="1:18" x14ac:dyDescent="0.3">
      <c r="A3578" t="s">
        <v>3630</v>
      </c>
      <c r="B3578" t="s">
        <v>11</v>
      </c>
      <c r="C3578">
        <v>32</v>
      </c>
      <c r="D3578" t="s">
        <v>8070</v>
      </c>
      <c r="E3578" t="s">
        <v>8084</v>
      </c>
      <c r="F3578" t="s">
        <v>12</v>
      </c>
      <c r="G3578">
        <v>50</v>
      </c>
      <c r="H3578" s="1">
        <v>6384</v>
      </c>
      <c r="I3578">
        <v>279461</v>
      </c>
      <c r="J3578" s="1">
        <v>1</v>
      </c>
      <c r="K3578" t="s">
        <v>44</v>
      </c>
      <c r="L3578" t="s">
        <v>34</v>
      </c>
      <c r="M3578" t="s">
        <v>23</v>
      </c>
      <c r="N3578" s="1">
        <f xml:space="preserve"> ROUND((1 - _xlfn.PERCENTRANK.INC(customers[days_since_last_purchase],customers[[#This Row],[days_since_last_purchase]]))*4 +1,0)</f>
        <v>5</v>
      </c>
      <c r="O3578" s="1">
        <f>ROUND(_xlfn.PERCENTRANK.INC(customers[total_orders],customers[[#This Row],[total_orders]])*4+1,0)</f>
        <v>5</v>
      </c>
      <c r="P3578" s="1">
        <f>ROUND(_xlfn.PERCENTRANK.INC(customers[total_spend_usd],customers[[#This Row],[total_spend_usd]])*4+1,0)</f>
        <v>4</v>
      </c>
      <c r="Q3578" s="1">
        <v>554</v>
      </c>
      <c r="R3578" s="1" t="str">
        <f>_xlfn.XLOOKUP(Q3578,RFM[RFM Score],RFM[Client Segmentation])</f>
        <v>Champion</v>
      </c>
    </row>
    <row r="3579" spans="1:18" x14ac:dyDescent="0.3">
      <c r="A3579" t="s">
        <v>3631</v>
      </c>
      <c r="B3579" t="s">
        <v>43</v>
      </c>
      <c r="C3579">
        <v>33</v>
      </c>
      <c r="D3579" t="s">
        <v>8070</v>
      </c>
      <c r="E3579" t="s">
        <v>8086</v>
      </c>
      <c r="F3579" t="s">
        <v>12</v>
      </c>
      <c r="G3579">
        <v>15</v>
      </c>
      <c r="H3579" s="1">
        <v>11216</v>
      </c>
      <c r="I3579">
        <v>188154</v>
      </c>
      <c r="J3579" s="1">
        <v>233</v>
      </c>
      <c r="K3579" t="s">
        <v>13</v>
      </c>
      <c r="L3579" t="s">
        <v>14</v>
      </c>
      <c r="M3579" t="s">
        <v>15</v>
      </c>
      <c r="N3579" s="1">
        <f xml:space="preserve"> ROUND((1 - _xlfn.PERCENTRANK.INC(customers[days_since_last_purchase],customers[[#This Row],[days_since_last_purchase]]))*4 +1,0)</f>
        <v>1</v>
      </c>
      <c r="O3579" s="1">
        <f>ROUND(_xlfn.PERCENTRANK.INC(customers[total_orders],customers[[#This Row],[total_orders]])*4+1,0)</f>
        <v>3</v>
      </c>
      <c r="P3579" s="1">
        <f>ROUND(_xlfn.PERCENTRANK.INC(customers[total_spend_usd],customers[[#This Row],[total_spend_usd]])*4+1,0)</f>
        <v>4</v>
      </c>
      <c r="Q3579" s="1">
        <v>134</v>
      </c>
      <c r="R3579" s="1" t="str">
        <f>_xlfn.XLOOKUP(Q3579,RFM[RFM Score],RFM[Client Segmentation])</f>
        <v>At Risk</v>
      </c>
    </row>
    <row r="3580" spans="1:18" x14ac:dyDescent="0.3">
      <c r="A3580" t="s">
        <v>3632</v>
      </c>
      <c r="B3580" t="s">
        <v>49</v>
      </c>
      <c r="C3580">
        <v>53</v>
      </c>
      <c r="D3580" t="s">
        <v>8071</v>
      </c>
      <c r="E3580" t="s">
        <v>8087</v>
      </c>
      <c r="F3580" t="s">
        <v>17</v>
      </c>
      <c r="G3580">
        <v>18</v>
      </c>
      <c r="H3580" s="1">
        <v>7853</v>
      </c>
      <c r="I3580">
        <v>158781</v>
      </c>
      <c r="J3580" s="1">
        <v>38</v>
      </c>
      <c r="K3580" t="s">
        <v>31</v>
      </c>
      <c r="L3580" t="s">
        <v>19</v>
      </c>
      <c r="M3580" t="s">
        <v>23</v>
      </c>
      <c r="N3580" s="1">
        <f xml:space="preserve"> ROUND((1 - _xlfn.PERCENTRANK.INC(customers[days_since_last_purchase],customers[[#This Row],[days_since_last_purchase]]))*4 +1,0)</f>
        <v>3</v>
      </c>
      <c r="O3580" s="1">
        <f>ROUND(_xlfn.PERCENTRANK.INC(customers[total_orders],customers[[#This Row],[total_orders]])*4+1,0)</f>
        <v>4</v>
      </c>
      <c r="P3580" s="1">
        <f>ROUND(_xlfn.PERCENTRANK.INC(customers[total_spend_usd],customers[[#This Row],[total_spend_usd]])*4+1,0)</f>
        <v>4</v>
      </c>
      <c r="Q3580" s="1">
        <v>344</v>
      </c>
      <c r="R3580" s="1" t="str">
        <f>_xlfn.XLOOKUP(Q3580,RFM[RFM Score],RFM[Client Segmentation])</f>
        <v>Loyal Customer</v>
      </c>
    </row>
    <row r="3581" spans="1:18" x14ac:dyDescent="0.3">
      <c r="A3581" t="s">
        <v>3633</v>
      </c>
      <c r="B3581" t="s">
        <v>96</v>
      </c>
      <c r="C3581">
        <v>46</v>
      </c>
      <c r="D3581" t="s">
        <v>8071</v>
      </c>
      <c r="E3581" t="s">
        <v>8087</v>
      </c>
      <c r="F3581" t="s">
        <v>12</v>
      </c>
      <c r="G3581">
        <v>12</v>
      </c>
      <c r="H3581" s="1">
        <v>4434</v>
      </c>
      <c r="I3581">
        <v>57837</v>
      </c>
      <c r="J3581" s="1">
        <v>33</v>
      </c>
      <c r="K3581" t="s">
        <v>28</v>
      </c>
      <c r="L3581" t="s">
        <v>14</v>
      </c>
      <c r="M3581" t="s">
        <v>15</v>
      </c>
      <c r="N3581" s="1">
        <f xml:space="preserve"> ROUND((1 - _xlfn.PERCENTRANK.INC(customers[days_since_last_purchase],customers[[#This Row],[days_since_last_purchase]]))*4 +1,0)</f>
        <v>3</v>
      </c>
      <c r="O3581" s="1">
        <f>ROUND(_xlfn.PERCENTRANK.INC(customers[total_orders],customers[[#This Row],[total_orders]])*4+1,0)</f>
        <v>3</v>
      </c>
      <c r="P3581" s="1">
        <f>ROUND(_xlfn.PERCENTRANK.INC(customers[total_spend_usd],customers[[#This Row],[total_spend_usd]])*4+1,0)</f>
        <v>3</v>
      </c>
      <c r="Q3581" s="1">
        <v>333</v>
      </c>
      <c r="R3581" s="1" t="str">
        <f>_xlfn.XLOOKUP(Q3581,RFM[RFM Score],RFM[Client Segmentation])</f>
        <v>Potential Loyalist</v>
      </c>
    </row>
    <row r="3582" spans="1:18" x14ac:dyDescent="0.3">
      <c r="A3582" t="s">
        <v>3634</v>
      </c>
      <c r="B3582" t="s">
        <v>11</v>
      </c>
      <c r="C3582">
        <v>46</v>
      </c>
      <c r="D3582" t="s">
        <v>8071</v>
      </c>
      <c r="E3582" t="s">
        <v>8084</v>
      </c>
      <c r="F3582" t="s">
        <v>17</v>
      </c>
      <c r="G3582">
        <v>31</v>
      </c>
      <c r="H3582" s="1">
        <v>6752</v>
      </c>
      <c r="I3582">
        <v>220959</v>
      </c>
      <c r="J3582" s="1">
        <v>141</v>
      </c>
      <c r="K3582" t="s">
        <v>98</v>
      </c>
      <c r="L3582" t="s">
        <v>34</v>
      </c>
      <c r="M3582" t="s">
        <v>15</v>
      </c>
      <c r="N3582" s="1">
        <f xml:space="preserve"> ROUND((1 - _xlfn.PERCENTRANK.INC(customers[days_since_last_purchase],customers[[#This Row],[days_since_last_purchase]]))*4 +1,0)</f>
        <v>1</v>
      </c>
      <c r="O3582" s="1">
        <f>ROUND(_xlfn.PERCENTRANK.INC(customers[total_orders],customers[[#This Row],[total_orders]])*4+1,0)</f>
        <v>4</v>
      </c>
      <c r="P3582" s="1">
        <f>ROUND(_xlfn.PERCENTRANK.INC(customers[total_spend_usd],customers[[#This Row],[total_spend_usd]])*4+1,0)</f>
        <v>4</v>
      </c>
      <c r="Q3582" s="1">
        <v>144</v>
      </c>
      <c r="R3582" s="1" t="str">
        <f>_xlfn.XLOOKUP(Q3582,RFM[RFM Score],RFM[Client Segmentation])</f>
        <v>Cannot Lose Them</v>
      </c>
    </row>
    <row r="3583" spans="1:18" x14ac:dyDescent="0.3">
      <c r="A3583" t="s">
        <v>3635</v>
      </c>
      <c r="B3583" t="s">
        <v>173</v>
      </c>
      <c r="C3583">
        <v>40</v>
      </c>
      <c r="D3583" t="s">
        <v>8068</v>
      </c>
      <c r="E3583" t="s">
        <v>8087</v>
      </c>
      <c r="F3583" t="s">
        <v>12</v>
      </c>
      <c r="G3583">
        <v>2</v>
      </c>
      <c r="H3583" s="1">
        <v>9317</v>
      </c>
      <c r="I3583">
        <v>2023</v>
      </c>
      <c r="J3583" s="1">
        <v>0</v>
      </c>
      <c r="K3583" t="s">
        <v>13</v>
      </c>
      <c r="L3583" t="s">
        <v>19</v>
      </c>
      <c r="M3583" t="s">
        <v>23</v>
      </c>
      <c r="N3583" s="1">
        <f xml:space="preserve"> ROUND((1 - _xlfn.PERCENTRANK.INC(customers[days_since_last_purchase],customers[[#This Row],[days_since_last_purchase]]))*4 +1,0)</f>
        <v>5</v>
      </c>
      <c r="O3583" s="1">
        <f>ROUND(_xlfn.PERCENTRANK.INC(customers[total_orders],customers[[#This Row],[total_orders]])*4+1,0)</f>
        <v>1</v>
      </c>
      <c r="P3583" s="1">
        <f>ROUND(_xlfn.PERCENTRANK.INC(customers[total_spend_usd],customers[[#This Row],[total_spend_usd]])*4+1,0)</f>
        <v>1</v>
      </c>
      <c r="Q3583" s="1">
        <v>511</v>
      </c>
      <c r="R3583" s="1" t="str">
        <f>_xlfn.XLOOKUP(Q3583,RFM[RFM Score],RFM[Client Segmentation])</f>
        <v>New Customer</v>
      </c>
    </row>
    <row r="3584" spans="1:18" x14ac:dyDescent="0.3">
      <c r="A3584" t="s">
        <v>3636</v>
      </c>
      <c r="B3584" t="s">
        <v>27</v>
      </c>
      <c r="C3584">
        <v>50</v>
      </c>
      <c r="D3584" t="s">
        <v>8071</v>
      </c>
      <c r="E3584" t="s">
        <v>8084</v>
      </c>
      <c r="F3584" t="s">
        <v>12</v>
      </c>
      <c r="G3584">
        <v>4</v>
      </c>
      <c r="H3584" s="1">
        <v>3207</v>
      </c>
      <c r="I3584">
        <v>1305</v>
      </c>
      <c r="J3584" s="1">
        <v>5</v>
      </c>
      <c r="K3584" t="s">
        <v>21</v>
      </c>
      <c r="L3584" t="s">
        <v>19</v>
      </c>
      <c r="M3584" t="s">
        <v>15</v>
      </c>
      <c r="N3584" s="1">
        <f xml:space="preserve"> ROUND((1 - _xlfn.PERCENTRANK.INC(customers[days_since_last_purchase],customers[[#This Row],[days_since_last_purchase]]))*4 +1,0)</f>
        <v>5</v>
      </c>
      <c r="O3584" s="1">
        <f>ROUND(_xlfn.PERCENTRANK.INC(customers[total_orders],customers[[#This Row],[total_orders]])*4+1,0)</f>
        <v>2</v>
      </c>
      <c r="P3584" s="1">
        <f>ROUND(_xlfn.PERCENTRANK.INC(customers[total_spend_usd],customers[[#This Row],[total_spend_usd]])*4+1,0)</f>
        <v>1</v>
      </c>
      <c r="Q3584" s="1">
        <v>521</v>
      </c>
      <c r="R3584" s="1" t="str">
        <f>_xlfn.XLOOKUP(Q3584,RFM[RFM Score],RFM[Client Segmentation])</f>
        <v>Promising</v>
      </c>
    </row>
    <row r="3585" spans="1:18" x14ac:dyDescent="0.3">
      <c r="A3585" t="s">
        <v>3637</v>
      </c>
      <c r="B3585" t="s">
        <v>49</v>
      </c>
      <c r="C3585">
        <v>43</v>
      </c>
      <c r="D3585" t="s">
        <v>8068</v>
      </c>
      <c r="E3585" t="s">
        <v>8084</v>
      </c>
      <c r="F3585" t="s">
        <v>12</v>
      </c>
      <c r="G3585">
        <v>8</v>
      </c>
      <c r="H3585" s="1">
        <v>7903</v>
      </c>
      <c r="I3585">
        <v>55062</v>
      </c>
      <c r="J3585" s="1">
        <v>49</v>
      </c>
      <c r="K3585" t="s">
        <v>37</v>
      </c>
      <c r="L3585" t="s">
        <v>45</v>
      </c>
      <c r="M3585" t="s">
        <v>15</v>
      </c>
      <c r="N3585" s="1">
        <f xml:space="preserve"> ROUND((1 - _xlfn.PERCENTRANK.INC(customers[days_since_last_purchase],customers[[#This Row],[days_since_last_purchase]]))*4 +1,0)</f>
        <v>3</v>
      </c>
      <c r="O3585" s="1">
        <f>ROUND(_xlfn.PERCENTRANK.INC(customers[total_orders],customers[[#This Row],[total_orders]])*4+1,0)</f>
        <v>2</v>
      </c>
      <c r="P3585" s="1">
        <f>ROUND(_xlfn.PERCENTRANK.INC(customers[total_spend_usd],customers[[#This Row],[total_spend_usd]])*4+1,0)</f>
        <v>3</v>
      </c>
      <c r="Q3585" s="1">
        <v>323</v>
      </c>
      <c r="R3585" s="1" t="str">
        <f>_xlfn.XLOOKUP(Q3585,RFM[RFM Score],RFM[Client Segmentation])</f>
        <v>Potential Loyalist</v>
      </c>
    </row>
    <row r="3586" spans="1:18" x14ac:dyDescent="0.3">
      <c r="A3586" t="s">
        <v>3638</v>
      </c>
      <c r="B3586" t="s">
        <v>33</v>
      </c>
      <c r="C3586">
        <v>18</v>
      </c>
      <c r="D3586" t="s">
        <v>8069</v>
      </c>
      <c r="E3586" t="s">
        <v>8084</v>
      </c>
      <c r="F3586" t="s">
        <v>17</v>
      </c>
      <c r="G3586">
        <v>23</v>
      </c>
      <c r="H3586" s="1">
        <v>10415</v>
      </c>
      <c r="I3586">
        <v>210634</v>
      </c>
      <c r="J3586" s="1">
        <v>21</v>
      </c>
      <c r="K3586" t="s">
        <v>25</v>
      </c>
      <c r="L3586" t="s">
        <v>19</v>
      </c>
      <c r="M3586" t="s">
        <v>23</v>
      </c>
      <c r="N3586" s="1">
        <f xml:space="preserve"> ROUND((1 - _xlfn.PERCENTRANK.INC(customers[days_since_last_purchase],customers[[#This Row],[days_since_last_purchase]]))*4 +1,0)</f>
        <v>4</v>
      </c>
      <c r="O3586" s="1">
        <f>ROUND(_xlfn.PERCENTRANK.INC(customers[total_orders],customers[[#This Row],[total_orders]])*4+1,0)</f>
        <v>4</v>
      </c>
      <c r="P3586" s="1">
        <f>ROUND(_xlfn.PERCENTRANK.INC(customers[total_spend_usd],customers[[#This Row],[total_spend_usd]])*4+1,0)</f>
        <v>4</v>
      </c>
      <c r="Q3586" s="1">
        <v>444</v>
      </c>
      <c r="R3586" s="1" t="str">
        <f>_xlfn.XLOOKUP(Q3586,RFM[RFM Score],RFM[Client Segmentation])</f>
        <v>Loyal Customer</v>
      </c>
    </row>
    <row r="3587" spans="1:18" x14ac:dyDescent="0.3">
      <c r="A3587" t="s">
        <v>3639</v>
      </c>
      <c r="B3587" t="s">
        <v>11</v>
      </c>
      <c r="C3587">
        <v>41</v>
      </c>
      <c r="D3587" t="s">
        <v>8068</v>
      </c>
      <c r="E3587" t="s">
        <v>8085</v>
      </c>
      <c r="F3587" t="s">
        <v>17</v>
      </c>
      <c r="G3587">
        <v>10</v>
      </c>
      <c r="H3587" s="1">
        <v>7712</v>
      </c>
      <c r="I3587">
        <v>72197</v>
      </c>
      <c r="J3587" s="1">
        <v>28</v>
      </c>
      <c r="K3587" t="s">
        <v>31</v>
      </c>
      <c r="L3587" t="s">
        <v>47</v>
      </c>
      <c r="M3587" t="s">
        <v>15</v>
      </c>
      <c r="N3587" s="1">
        <f xml:space="preserve"> ROUND((1 - _xlfn.PERCENTRANK.INC(customers[days_since_last_purchase],customers[[#This Row],[days_since_last_purchase]]))*4 +1,0)</f>
        <v>4</v>
      </c>
      <c r="O3587" s="1">
        <f>ROUND(_xlfn.PERCENTRANK.INC(customers[total_orders],customers[[#This Row],[total_orders]])*4+1,0)</f>
        <v>3</v>
      </c>
      <c r="P3587" s="1">
        <f>ROUND(_xlfn.PERCENTRANK.INC(customers[total_spend_usd],customers[[#This Row],[total_spend_usd]])*4+1,0)</f>
        <v>3</v>
      </c>
      <c r="Q3587" s="1">
        <v>433</v>
      </c>
      <c r="R3587" s="1" t="str">
        <f>_xlfn.XLOOKUP(Q3587,RFM[RFM Score],RFM[Client Segmentation])</f>
        <v>Potential Loyalist</v>
      </c>
    </row>
    <row r="3588" spans="1:18" x14ac:dyDescent="0.3">
      <c r="A3588" t="s">
        <v>3640</v>
      </c>
      <c r="B3588" t="s">
        <v>96</v>
      </c>
      <c r="C3588">
        <v>56</v>
      </c>
      <c r="D3588" t="s">
        <v>8072</v>
      </c>
      <c r="E3588" t="s">
        <v>8086</v>
      </c>
      <c r="F3588" t="s">
        <v>12</v>
      </c>
      <c r="G3588">
        <v>30</v>
      </c>
      <c r="H3588" s="1">
        <v>7863</v>
      </c>
      <c r="I3588">
        <v>251245</v>
      </c>
      <c r="J3588" s="1">
        <v>13</v>
      </c>
      <c r="K3588" t="s">
        <v>40</v>
      </c>
      <c r="L3588" t="s">
        <v>47</v>
      </c>
      <c r="M3588" t="s">
        <v>23</v>
      </c>
      <c r="N3588" s="1">
        <f xml:space="preserve"> ROUND((1 - _xlfn.PERCENTRANK.INC(customers[days_since_last_purchase],customers[[#This Row],[days_since_last_purchase]]))*4 +1,0)</f>
        <v>4</v>
      </c>
      <c r="O3588" s="1">
        <f>ROUND(_xlfn.PERCENTRANK.INC(customers[total_orders],customers[[#This Row],[total_orders]])*4+1,0)</f>
        <v>4</v>
      </c>
      <c r="P3588" s="1">
        <f>ROUND(_xlfn.PERCENTRANK.INC(customers[total_spend_usd],customers[[#This Row],[total_spend_usd]])*4+1,0)</f>
        <v>4</v>
      </c>
      <c r="Q3588" s="1">
        <v>444</v>
      </c>
      <c r="R3588" s="1" t="str">
        <f>_xlfn.XLOOKUP(Q3588,RFM[RFM Score],RFM[Client Segmentation])</f>
        <v>Loyal Customer</v>
      </c>
    </row>
    <row r="3589" spans="1:18" x14ac:dyDescent="0.3">
      <c r="A3589" t="s">
        <v>3641</v>
      </c>
      <c r="B3589" t="s">
        <v>64</v>
      </c>
      <c r="C3589">
        <v>29</v>
      </c>
      <c r="D3589" t="s">
        <v>8070</v>
      </c>
      <c r="E3589" t="s">
        <v>8084</v>
      </c>
      <c r="F3589" t="s">
        <v>12</v>
      </c>
      <c r="G3589">
        <v>29</v>
      </c>
      <c r="H3589" s="1">
        <v>5077</v>
      </c>
      <c r="I3589">
        <v>132898</v>
      </c>
      <c r="J3589" s="1">
        <v>27</v>
      </c>
      <c r="K3589" t="s">
        <v>25</v>
      </c>
      <c r="L3589" t="s">
        <v>45</v>
      </c>
      <c r="M3589" t="s">
        <v>23</v>
      </c>
      <c r="N3589" s="1">
        <f xml:space="preserve"> ROUND((1 - _xlfn.PERCENTRANK.INC(customers[days_since_last_purchase],customers[[#This Row],[days_since_last_purchase]]))*4 +1,0)</f>
        <v>4</v>
      </c>
      <c r="O3589" s="1">
        <f>ROUND(_xlfn.PERCENTRANK.INC(customers[total_orders],customers[[#This Row],[total_orders]])*4+1,0)</f>
        <v>4</v>
      </c>
      <c r="P3589" s="1">
        <f>ROUND(_xlfn.PERCENTRANK.INC(customers[total_spend_usd],customers[[#This Row],[total_spend_usd]])*4+1,0)</f>
        <v>4</v>
      </c>
      <c r="Q3589" s="1">
        <v>444</v>
      </c>
      <c r="R3589" s="1" t="str">
        <f>_xlfn.XLOOKUP(Q3589,RFM[RFM Score],RFM[Client Segmentation])</f>
        <v>Loyal Customer</v>
      </c>
    </row>
    <row r="3590" spans="1:18" x14ac:dyDescent="0.3">
      <c r="A3590" t="s">
        <v>3642</v>
      </c>
      <c r="B3590" t="s">
        <v>147</v>
      </c>
      <c r="C3590">
        <v>25</v>
      </c>
      <c r="D3590" t="s">
        <v>8070</v>
      </c>
      <c r="E3590" t="s">
        <v>8085</v>
      </c>
      <c r="F3590" t="s">
        <v>17</v>
      </c>
      <c r="G3590">
        <v>4</v>
      </c>
      <c r="H3590" s="1">
        <v>1715</v>
      </c>
      <c r="I3590">
        <v>7457</v>
      </c>
      <c r="J3590" s="1">
        <v>2</v>
      </c>
      <c r="K3590" t="s">
        <v>124</v>
      </c>
      <c r="L3590" t="s">
        <v>14</v>
      </c>
      <c r="M3590" t="s">
        <v>15</v>
      </c>
      <c r="N3590" s="1">
        <f xml:space="preserve"> ROUND((1 - _xlfn.PERCENTRANK.INC(customers[days_since_last_purchase],customers[[#This Row],[days_since_last_purchase]]))*4 +1,0)</f>
        <v>5</v>
      </c>
      <c r="O3590" s="1">
        <f>ROUND(_xlfn.PERCENTRANK.INC(customers[total_orders],customers[[#This Row],[total_orders]])*4+1,0)</f>
        <v>2</v>
      </c>
      <c r="P3590" s="1">
        <f>ROUND(_xlfn.PERCENTRANK.INC(customers[total_spend_usd],customers[[#This Row],[total_spend_usd]])*4+1,0)</f>
        <v>1</v>
      </c>
      <c r="Q3590" s="1">
        <v>521</v>
      </c>
      <c r="R3590" s="1" t="str">
        <f>_xlfn.XLOOKUP(Q3590,RFM[RFM Score],RFM[Client Segmentation])</f>
        <v>Promising</v>
      </c>
    </row>
    <row r="3591" spans="1:18" x14ac:dyDescent="0.3">
      <c r="A3591" t="s">
        <v>3643</v>
      </c>
      <c r="B3591" t="s">
        <v>166</v>
      </c>
      <c r="C3591">
        <v>30</v>
      </c>
      <c r="D3591" t="s">
        <v>8070</v>
      </c>
      <c r="E3591" t="s">
        <v>8084</v>
      </c>
      <c r="F3591" t="s">
        <v>17</v>
      </c>
      <c r="G3591">
        <v>16</v>
      </c>
      <c r="H3591" s="1">
        <v>2542</v>
      </c>
      <c r="I3591">
        <v>4360</v>
      </c>
      <c r="J3591" s="1">
        <v>9</v>
      </c>
      <c r="K3591" t="s">
        <v>40</v>
      </c>
      <c r="L3591" t="s">
        <v>45</v>
      </c>
      <c r="M3591" t="s">
        <v>23</v>
      </c>
      <c r="N3591" s="1">
        <f xml:space="preserve"> ROUND((1 - _xlfn.PERCENTRANK.INC(customers[days_since_last_purchase],customers[[#This Row],[days_since_last_purchase]]))*4 +1,0)</f>
        <v>4</v>
      </c>
      <c r="O3591" s="1">
        <f>ROUND(_xlfn.PERCENTRANK.INC(customers[total_orders],customers[[#This Row],[total_orders]])*4+1,0)</f>
        <v>3</v>
      </c>
      <c r="P3591" s="1">
        <f>ROUND(_xlfn.PERCENTRANK.INC(customers[total_spend_usd],customers[[#This Row],[total_spend_usd]])*4+1,0)</f>
        <v>1</v>
      </c>
      <c r="Q3591" s="1">
        <v>431</v>
      </c>
      <c r="R3591" s="1" t="str">
        <f>_xlfn.XLOOKUP(Q3591,RFM[RFM Score],RFM[Client Segmentation])</f>
        <v>Potential Loyalist</v>
      </c>
    </row>
    <row r="3592" spans="1:18" x14ac:dyDescent="0.3">
      <c r="A3592" t="s">
        <v>3644</v>
      </c>
      <c r="B3592" t="s">
        <v>96</v>
      </c>
      <c r="C3592">
        <v>32</v>
      </c>
      <c r="D3592" t="s">
        <v>8070</v>
      </c>
      <c r="E3592" t="s">
        <v>8085</v>
      </c>
      <c r="F3592" t="s">
        <v>12</v>
      </c>
      <c r="G3592">
        <v>20</v>
      </c>
      <c r="H3592" s="1">
        <v>12217</v>
      </c>
      <c r="I3592">
        <v>214218</v>
      </c>
      <c r="J3592" s="1">
        <v>66</v>
      </c>
      <c r="K3592" t="s">
        <v>28</v>
      </c>
      <c r="L3592" t="s">
        <v>14</v>
      </c>
      <c r="M3592" t="s">
        <v>15</v>
      </c>
      <c r="N3592" s="1">
        <f xml:space="preserve"> ROUND((1 - _xlfn.PERCENTRANK.INC(customers[days_since_last_purchase],customers[[#This Row],[days_since_last_purchase]]))*4 +1,0)</f>
        <v>2</v>
      </c>
      <c r="O3592" s="1">
        <f>ROUND(_xlfn.PERCENTRANK.INC(customers[total_orders],customers[[#This Row],[total_orders]])*4+1,0)</f>
        <v>4</v>
      </c>
      <c r="P3592" s="1">
        <f>ROUND(_xlfn.PERCENTRANK.INC(customers[total_spend_usd],customers[[#This Row],[total_spend_usd]])*4+1,0)</f>
        <v>4</v>
      </c>
      <c r="Q3592" s="1">
        <v>244</v>
      </c>
      <c r="R3592" s="1" t="str">
        <f>_xlfn.XLOOKUP(Q3592,RFM[RFM Score],RFM[Client Segmentation])</f>
        <v>At Risk</v>
      </c>
    </row>
    <row r="3593" spans="1:18" x14ac:dyDescent="0.3">
      <c r="A3593" t="s">
        <v>3645</v>
      </c>
      <c r="B3593" t="s">
        <v>61</v>
      </c>
      <c r="C3593">
        <v>32</v>
      </c>
      <c r="D3593" t="s">
        <v>8070</v>
      </c>
      <c r="E3593" t="s">
        <v>8084</v>
      </c>
      <c r="F3593" t="s">
        <v>12</v>
      </c>
      <c r="G3593">
        <v>17</v>
      </c>
      <c r="H3593" s="1">
        <v>2271</v>
      </c>
      <c r="I3593">
        <v>39004</v>
      </c>
      <c r="J3593" s="1">
        <v>137</v>
      </c>
      <c r="K3593" t="s">
        <v>21</v>
      </c>
      <c r="L3593" t="s">
        <v>19</v>
      </c>
      <c r="M3593" t="s">
        <v>23</v>
      </c>
      <c r="N3593" s="1">
        <f xml:space="preserve"> ROUND((1 - _xlfn.PERCENTRANK.INC(customers[days_since_last_purchase],customers[[#This Row],[days_since_last_purchase]]))*4 +1,0)</f>
        <v>1</v>
      </c>
      <c r="O3593" s="1">
        <f>ROUND(_xlfn.PERCENTRANK.INC(customers[total_orders],customers[[#This Row],[total_orders]])*4+1,0)</f>
        <v>3</v>
      </c>
      <c r="P3593" s="1">
        <f>ROUND(_xlfn.PERCENTRANK.INC(customers[total_spend_usd],customers[[#This Row],[total_spend_usd]])*4+1,0)</f>
        <v>2</v>
      </c>
      <c r="Q3593" s="1">
        <v>132</v>
      </c>
      <c r="R3593" s="1" t="str">
        <f>_xlfn.XLOOKUP(Q3593,RFM[RFM Score],RFM[Client Segmentation])</f>
        <v>Hibernating</v>
      </c>
    </row>
    <row r="3594" spans="1:18" x14ac:dyDescent="0.3">
      <c r="A3594" t="s">
        <v>3646</v>
      </c>
      <c r="B3594" t="s">
        <v>27</v>
      </c>
      <c r="C3594">
        <v>29</v>
      </c>
      <c r="D3594" t="s">
        <v>8070</v>
      </c>
      <c r="E3594" t="s">
        <v>8084</v>
      </c>
      <c r="F3594" t="s">
        <v>17</v>
      </c>
      <c r="G3594">
        <v>9</v>
      </c>
      <c r="H3594" s="1">
        <v>4233</v>
      </c>
      <c r="I3594">
        <v>41731</v>
      </c>
      <c r="J3594" s="1">
        <v>55</v>
      </c>
      <c r="K3594" t="s">
        <v>44</v>
      </c>
      <c r="L3594" t="s">
        <v>14</v>
      </c>
      <c r="M3594" t="s">
        <v>23</v>
      </c>
      <c r="N3594" s="1">
        <f xml:space="preserve"> ROUND((1 - _xlfn.PERCENTRANK.INC(customers[days_since_last_purchase],customers[[#This Row],[days_since_last_purchase]]))*4 +1,0)</f>
        <v>3</v>
      </c>
      <c r="O3594" s="1">
        <f>ROUND(_xlfn.PERCENTRANK.INC(customers[total_orders],customers[[#This Row],[total_orders]])*4+1,0)</f>
        <v>2</v>
      </c>
      <c r="P3594" s="1">
        <f>ROUND(_xlfn.PERCENTRANK.INC(customers[total_spend_usd],customers[[#This Row],[total_spend_usd]])*4+1,0)</f>
        <v>2</v>
      </c>
      <c r="Q3594" s="1">
        <v>322</v>
      </c>
      <c r="R3594" s="1" t="str">
        <f>_xlfn.XLOOKUP(Q3594,RFM[RFM Score],RFM[Client Segmentation])</f>
        <v>Hibernating</v>
      </c>
    </row>
    <row r="3595" spans="1:18" x14ac:dyDescent="0.3">
      <c r="A3595" t="s">
        <v>3647</v>
      </c>
      <c r="B3595" t="s">
        <v>107</v>
      </c>
      <c r="C3595">
        <v>35</v>
      </c>
      <c r="D3595" t="s">
        <v>8068</v>
      </c>
      <c r="E3595" t="s">
        <v>8084</v>
      </c>
      <c r="F3595" t="s">
        <v>12</v>
      </c>
      <c r="G3595">
        <v>4</v>
      </c>
      <c r="H3595" s="1">
        <v>11193</v>
      </c>
      <c r="I3595">
        <v>43557</v>
      </c>
      <c r="J3595" s="1">
        <v>73</v>
      </c>
      <c r="K3595" t="s">
        <v>21</v>
      </c>
      <c r="L3595" t="s">
        <v>19</v>
      </c>
      <c r="M3595" t="s">
        <v>23</v>
      </c>
      <c r="N3595" s="1">
        <f xml:space="preserve"> ROUND((1 - _xlfn.PERCENTRANK.INC(customers[days_since_last_purchase],customers[[#This Row],[days_since_last_purchase]]))*4 +1,0)</f>
        <v>2</v>
      </c>
      <c r="O3595" s="1">
        <f>ROUND(_xlfn.PERCENTRANK.INC(customers[total_orders],customers[[#This Row],[total_orders]])*4+1,0)</f>
        <v>2</v>
      </c>
      <c r="P3595" s="1">
        <f>ROUND(_xlfn.PERCENTRANK.INC(customers[total_spend_usd],customers[[#This Row],[total_spend_usd]])*4+1,0)</f>
        <v>2</v>
      </c>
      <c r="Q3595" s="1">
        <v>222</v>
      </c>
      <c r="R3595" s="1" t="str">
        <f>_xlfn.XLOOKUP(Q3595,RFM[RFM Score],RFM[Client Segmentation])</f>
        <v>Hibernating</v>
      </c>
    </row>
    <row r="3596" spans="1:18" x14ac:dyDescent="0.3">
      <c r="A3596" t="s">
        <v>3648</v>
      </c>
      <c r="B3596" t="s">
        <v>11</v>
      </c>
      <c r="C3596">
        <v>36</v>
      </c>
      <c r="D3596" t="s">
        <v>8068</v>
      </c>
      <c r="E3596" t="s">
        <v>8084</v>
      </c>
      <c r="F3596" t="s">
        <v>17</v>
      </c>
      <c r="G3596">
        <v>1</v>
      </c>
      <c r="H3596" s="1">
        <v>14559</v>
      </c>
      <c r="I3596">
        <v>15195</v>
      </c>
      <c r="J3596" s="1">
        <v>9</v>
      </c>
      <c r="K3596" t="s">
        <v>44</v>
      </c>
      <c r="L3596" t="s">
        <v>34</v>
      </c>
      <c r="M3596" t="s">
        <v>23</v>
      </c>
      <c r="N3596" s="1">
        <f xml:space="preserve"> ROUND((1 - _xlfn.PERCENTRANK.INC(customers[days_since_last_purchase],customers[[#This Row],[days_since_last_purchase]]))*4 +1,0)</f>
        <v>4</v>
      </c>
      <c r="O3596" s="1">
        <f>ROUND(_xlfn.PERCENTRANK.INC(customers[total_orders],customers[[#This Row],[total_orders]])*4+1,0)</f>
        <v>1</v>
      </c>
      <c r="P3596" s="1">
        <f>ROUND(_xlfn.PERCENTRANK.INC(customers[total_spend_usd],customers[[#This Row],[total_spend_usd]])*4+1,0)</f>
        <v>2</v>
      </c>
      <c r="Q3596" s="1">
        <v>412</v>
      </c>
      <c r="R3596" s="1" t="str">
        <f>_xlfn.XLOOKUP(Q3596,RFM[RFM Score],RFM[Client Segmentation])</f>
        <v>New Customer</v>
      </c>
    </row>
    <row r="3597" spans="1:18" x14ac:dyDescent="0.3">
      <c r="A3597" t="s">
        <v>3649</v>
      </c>
      <c r="B3597" t="s">
        <v>96</v>
      </c>
      <c r="C3597">
        <v>25</v>
      </c>
      <c r="D3597" t="s">
        <v>8070</v>
      </c>
      <c r="E3597" t="s">
        <v>8084</v>
      </c>
      <c r="F3597" t="s">
        <v>12</v>
      </c>
      <c r="G3597">
        <v>21</v>
      </c>
      <c r="H3597" s="1">
        <v>11677</v>
      </c>
      <c r="I3597">
        <v>26265</v>
      </c>
      <c r="J3597" s="1">
        <v>157</v>
      </c>
      <c r="K3597" t="s">
        <v>28</v>
      </c>
      <c r="L3597" t="s">
        <v>14</v>
      </c>
      <c r="M3597" t="s">
        <v>15</v>
      </c>
      <c r="N3597" s="1">
        <f xml:space="preserve"> ROUND((1 - _xlfn.PERCENTRANK.INC(customers[days_since_last_purchase],customers[[#This Row],[days_since_last_purchase]]))*4 +1,0)</f>
        <v>1</v>
      </c>
      <c r="O3597" s="1">
        <f>ROUND(_xlfn.PERCENTRANK.INC(customers[total_orders],customers[[#This Row],[total_orders]])*4+1,0)</f>
        <v>4</v>
      </c>
      <c r="P3597" s="1">
        <f>ROUND(_xlfn.PERCENTRANK.INC(customers[total_spend_usd],customers[[#This Row],[total_spend_usd]])*4+1,0)</f>
        <v>2</v>
      </c>
      <c r="Q3597" s="1">
        <v>142</v>
      </c>
      <c r="R3597" s="1" t="str">
        <f>_xlfn.XLOOKUP(Q3597,RFM[RFM Score],RFM[Client Segmentation])</f>
        <v>At Risk</v>
      </c>
    </row>
    <row r="3598" spans="1:18" x14ac:dyDescent="0.3">
      <c r="A3598" t="s">
        <v>3650</v>
      </c>
      <c r="B3598" t="s">
        <v>49</v>
      </c>
      <c r="C3598">
        <v>27</v>
      </c>
      <c r="D3598" t="s">
        <v>8070</v>
      </c>
      <c r="E3598" t="s">
        <v>8084</v>
      </c>
      <c r="F3598" t="s">
        <v>12</v>
      </c>
      <c r="G3598">
        <v>2</v>
      </c>
      <c r="H3598" s="1">
        <v>6393</v>
      </c>
      <c r="I3598">
        <v>14454</v>
      </c>
      <c r="J3598" s="1">
        <v>21</v>
      </c>
      <c r="K3598" t="s">
        <v>40</v>
      </c>
      <c r="L3598" t="s">
        <v>47</v>
      </c>
      <c r="M3598" t="s">
        <v>15</v>
      </c>
      <c r="N3598" s="1">
        <f xml:space="preserve"> ROUND((1 - _xlfn.PERCENTRANK.INC(customers[days_since_last_purchase],customers[[#This Row],[days_since_last_purchase]]))*4 +1,0)</f>
        <v>4</v>
      </c>
      <c r="O3598" s="1">
        <f>ROUND(_xlfn.PERCENTRANK.INC(customers[total_orders],customers[[#This Row],[total_orders]])*4+1,0)</f>
        <v>1</v>
      </c>
      <c r="P3598" s="1">
        <f>ROUND(_xlfn.PERCENTRANK.INC(customers[total_spend_usd],customers[[#This Row],[total_spend_usd]])*4+1,0)</f>
        <v>2</v>
      </c>
      <c r="Q3598" s="1">
        <v>412</v>
      </c>
      <c r="R3598" s="1" t="str">
        <f>_xlfn.XLOOKUP(Q3598,RFM[RFM Score],RFM[Client Segmentation])</f>
        <v>New Customer</v>
      </c>
    </row>
    <row r="3599" spans="1:18" x14ac:dyDescent="0.3">
      <c r="A3599" t="s">
        <v>3651</v>
      </c>
      <c r="B3599" t="s">
        <v>11</v>
      </c>
      <c r="C3599">
        <v>18</v>
      </c>
      <c r="D3599" t="s">
        <v>8069</v>
      </c>
      <c r="E3599" t="s">
        <v>8086</v>
      </c>
      <c r="F3599" t="s">
        <v>17</v>
      </c>
      <c r="G3599">
        <v>1</v>
      </c>
      <c r="H3599" s="1">
        <v>17585</v>
      </c>
      <c r="I3599">
        <v>18819</v>
      </c>
      <c r="J3599" s="1">
        <v>83</v>
      </c>
      <c r="K3599" t="s">
        <v>13</v>
      </c>
      <c r="L3599" t="s">
        <v>45</v>
      </c>
      <c r="M3599" t="s">
        <v>23</v>
      </c>
      <c r="N3599" s="1">
        <f xml:space="preserve"> ROUND((1 - _xlfn.PERCENTRANK.INC(customers[days_since_last_purchase],customers[[#This Row],[days_since_last_purchase]]))*4 +1,0)</f>
        <v>2</v>
      </c>
      <c r="O3599" s="1">
        <f>ROUND(_xlfn.PERCENTRANK.INC(customers[total_orders],customers[[#This Row],[total_orders]])*4+1,0)</f>
        <v>1</v>
      </c>
      <c r="P3599" s="1">
        <f>ROUND(_xlfn.PERCENTRANK.INC(customers[total_spend_usd],customers[[#This Row],[total_spend_usd]])*4+1,0)</f>
        <v>2</v>
      </c>
      <c r="Q3599" s="1">
        <v>212</v>
      </c>
      <c r="R3599" s="1" t="str">
        <f>_xlfn.XLOOKUP(Q3599,RFM[RFM Score],RFM[Client Segmentation])</f>
        <v>Hibernating</v>
      </c>
    </row>
    <row r="3600" spans="1:18" x14ac:dyDescent="0.3">
      <c r="A3600" t="s">
        <v>3652</v>
      </c>
      <c r="B3600" t="s">
        <v>68</v>
      </c>
      <c r="C3600">
        <v>35</v>
      </c>
      <c r="D3600" t="s">
        <v>8068</v>
      </c>
      <c r="E3600" t="s">
        <v>8086</v>
      </c>
      <c r="F3600" t="s">
        <v>12</v>
      </c>
      <c r="G3600">
        <v>28</v>
      </c>
      <c r="H3600" s="1">
        <v>49838</v>
      </c>
      <c r="I3600">
        <v>1538827</v>
      </c>
      <c r="J3600" s="1">
        <v>45</v>
      </c>
      <c r="K3600" t="s">
        <v>28</v>
      </c>
      <c r="L3600" t="s">
        <v>34</v>
      </c>
      <c r="M3600" t="s">
        <v>23</v>
      </c>
      <c r="N3600" s="1">
        <f xml:space="preserve"> ROUND((1 - _xlfn.PERCENTRANK.INC(customers[days_since_last_purchase],customers[[#This Row],[days_since_last_purchase]]))*4 +1,0)</f>
        <v>3</v>
      </c>
      <c r="O3600" s="1">
        <f>ROUND(_xlfn.PERCENTRANK.INC(customers[total_orders],customers[[#This Row],[total_orders]])*4+1,0)</f>
        <v>4</v>
      </c>
      <c r="P3600" s="1">
        <f>ROUND(_xlfn.PERCENTRANK.INC(customers[total_spend_usd],customers[[#This Row],[total_spend_usd]])*4+1,0)</f>
        <v>5</v>
      </c>
      <c r="Q3600" s="1">
        <v>345</v>
      </c>
      <c r="R3600" s="1" t="str">
        <f>_xlfn.XLOOKUP(Q3600,RFM[RFM Score],RFM[Client Segmentation])</f>
        <v>Loyal Customer</v>
      </c>
    </row>
    <row r="3601" spans="1:18" x14ac:dyDescent="0.3">
      <c r="A3601" t="s">
        <v>3653</v>
      </c>
      <c r="B3601" t="s">
        <v>11</v>
      </c>
      <c r="C3601">
        <v>43</v>
      </c>
      <c r="D3601" t="s">
        <v>8068</v>
      </c>
      <c r="E3601" t="s">
        <v>8084</v>
      </c>
      <c r="F3601" t="s">
        <v>17</v>
      </c>
      <c r="G3601">
        <v>19</v>
      </c>
      <c r="H3601" s="1">
        <v>8548</v>
      </c>
      <c r="I3601">
        <v>172563</v>
      </c>
      <c r="J3601" s="1">
        <v>32</v>
      </c>
      <c r="K3601" t="s">
        <v>25</v>
      </c>
      <c r="L3601" t="s">
        <v>34</v>
      </c>
      <c r="M3601" t="s">
        <v>23</v>
      </c>
      <c r="N3601" s="1">
        <f xml:space="preserve"> ROUND((1 - _xlfn.PERCENTRANK.INC(customers[days_since_last_purchase],customers[[#This Row],[days_since_last_purchase]]))*4 +1,0)</f>
        <v>3</v>
      </c>
      <c r="O3601" s="1">
        <f>ROUND(_xlfn.PERCENTRANK.INC(customers[total_orders],customers[[#This Row],[total_orders]])*4+1,0)</f>
        <v>4</v>
      </c>
      <c r="P3601" s="1">
        <f>ROUND(_xlfn.PERCENTRANK.INC(customers[total_spend_usd],customers[[#This Row],[total_spend_usd]])*4+1,0)</f>
        <v>4</v>
      </c>
      <c r="Q3601" s="1">
        <v>344</v>
      </c>
      <c r="R3601" s="1" t="str">
        <f>_xlfn.XLOOKUP(Q3601,RFM[RFM Score],RFM[Client Segmentation])</f>
        <v>Loyal Customer</v>
      </c>
    </row>
    <row r="3602" spans="1:18" x14ac:dyDescent="0.3">
      <c r="A3602" t="s">
        <v>3654</v>
      </c>
      <c r="B3602" t="s">
        <v>107</v>
      </c>
      <c r="C3602">
        <v>34</v>
      </c>
      <c r="D3602" t="s">
        <v>8070</v>
      </c>
      <c r="E3602" t="s">
        <v>8084</v>
      </c>
      <c r="F3602" t="s">
        <v>17</v>
      </c>
      <c r="G3602">
        <v>19</v>
      </c>
      <c r="H3602" s="1">
        <v>8027</v>
      </c>
      <c r="I3602">
        <v>17197</v>
      </c>
      <c r="J3602" s="1">
        <v>3</v>
      </c>
      <c r="K3602" t="s">
        <v>37</v>
      </c>
      <c r="L3602" t="s">
        <v>19</v>
      </c>
      <c r="M3602" t="s">
        <v>23</v>
      </c>
      <c r="N3602" s="1">
        <f xml:space="preserve"> ROUND((1 - _xlfn.PERCENTRANK.INC(customers[days_since_last_purchase],customers[[#This Row],[days_since_last_purchase]]))*4 +1,0)</f>
        <v>5</v>
      </c>
      <c r="O3602" s="1">
        <f>ROUND(_xlfn.PERCENTRANK.INC(customers[total_orders],customers[[#This Row],[total_orders]])*4+1,0)</f>
        <v>4</v>
      </c>
      <c r="P3602" s="1">
        <f>ROUND(_xlfn.PERCENTRANK.INC(customers[total_spend_usd],customers[[#This Row],[total_spend_usd]])*4+1,0)</f>
        <v>2</v>
      </c>
      <c r="Q3602" s="1">
        <v>542</v>
      </c>
      <c r="R3602" s="1" t="str">
        <f>_xlfn.XLOOKUP(Q3602,RFM[RFM Score],RFM[Client Segmentation])</f>
        <v>Potential Loyalist</v>
      </c>
    </row>
    <row r="3603" spans="1:18" x14ac:dyDescent="0.3">
      <c r="A3603" t="s">
        <v>3655</v>
      </c>
      <c r="B3603" t="s">
        <v>33</v>
      </c>
      <c r="C3603">
        <v>47</v>
      </c>
      <c r="D3603" t="s">
        <v>8071</v>
      </c>
      <c r="E3603" t="s">
        <v>8087</v>
      </c>
      <c r="F3603" t="s">
        <v>12</v>
      </c>
      <c r="G3603">
        <v>14</v>
      </c>
      <c r="H3603" s="1">
        <v>7473</v>
      </c>
      <c r="I3603">
        <v>11164</v>
      </c>
      <c r="J3603" s="1">
        <v>12</v>
      </c>
      <c r="K3603" t="s">
        <v>18</v>
      </c>
      <c r="L3603" t="s">
        <v>34</v>
      </c>
      <c r="M3603" t="s">
        <v>23</v>
      </c>
      <c r="N3603" s="1">
        <f xml:space="preserve"> ROUND((1 - _xlfn.PERCENTRANK.INC(customers[days_since_last_purchase],customers[[#This Row],[days_since_last_purchase]]))*4 +1,0)</f>
        <v>4</v>
      </c>
      <c r="O3603" s="1">
        <f>ROUND(_xlfn.PERCENTRANK.INC(customers[total_orders],customers[[#This Row],[total_orders]])*4+1,0)</f>
        <v>3</v>
      </c>
      <c r="P3603" s="1">
        <f>ROUND(_xlfn.PERCENTRANK.INC(customers[total_spend_usd],customers[[#This Row],[total_spend_usd]])*4+1,0)</f>
        <v>2</v>
      </c>
      <c r="Q3603" s="1">
        <v>432</v>
      </c>
      <c r="R3603" s="1" t="str">
        <f>_xlfn.XLOOKUP(Q3603,RFM[RFM Score],RFM[Client Segmentation])</f>
        <v>Potential Loyalist</v>
      </c>
    </row>
    <row r="3604" spans="1:18" x14ac:dyDescent="0.3">
      <c r="A3604" t="s">
        <v>3656</v>
      </c>
      <c r="B3604" t="s">
        <v>64</v>
      </c>
      <c r="C3604">
        <v>33</v>
      </c>
      <c r="D3604" t="s">
        <v>8070</v>
      </c>
      <c r="E3604" t="s">
        <v>8084</v>
      </c>
      <c r="F3604" t="s">
        <v>12</v>
      </c>
      <c r="G3604">
        <v>14</v>
      </c>
      <c r="H3604" s="1">
        <v>12314</v>
      </c>
      <c r="I3604">
        <v>170203</v>
      </c>
      <c r="J3604" s="1">
        <v>82</v>
      </c>
      <c r="K3604" t="s">
        <v>40</v>
      </c>
      <c r="L3604" t="s">
        <v>19</v>
      </c>
      <c r="M3604" t="s">
        <v>15</v>
      </c>
      <c r="N3604" s="1">
        <f xml:space="preserve"> ROUND((1 - _xlfn.PERCENTRANK.INC(customers[days_since_last_purchase],customers[[#This Row],[days_since_last_purchase]]))*4 +1,0)</f>
        <v>2</v>
      </c>
      <c r="O3604" s="1">
        <f>ROUND(_xlfn.PERCENTRANK.INC(customers[total_orders],customers[[#This Row],[total_orders]])*4+1,0)</f>
        <v>3</v>
      </c>
      <c r="P3604" s="1">
        <f>ROUND(_xlfn.PERCENTRANK.INC(customers[total_spend_usd],customers[[#This Row],[total_spend_usd]])*4+1,0)</f>
        <v>4</v>
      </c>
      <c r="Q3604" s="1">
        <v>234</v>
      </c>
      <c r="R3604" s="1" t="str">
        <f>_xlfn.XLOOKUP(Q3604,RFM[RFM Score],RFM[Client Segmentation])</f>
        <v>At Risk</v>
      </c>
    </row>
    <row r="3605" spans="1:18" x14ac:dyDescent="0.3">
      <c r="A3605" t="s">
        <v>3657</v>
      </c>
      <c r="B3605" t="s">
        <v>11</v>
      </c>
      <c r="C3605">
        <v>18</v>
      </c>
      <c r="D3605" t="s">
        <v>8069</v>
      </c>
      <c r="E3605" t="s">
        <v>8084</v>
      </c>
      <c r="F3605" t="s">
        <v>17</v>
      </c>
      <c r="G3605">
        <v>22</v>
      </c>
      <c r="H3605" s="1">
        <v>27385</v>
      </c>
      <c r="I3605">
        <v>602483</v>
      </c>
      <c r="J3605" s="1">
        <v>33</v>
      </c>
      <c r="K3605" t="s">
        <v>25</v>
      </c>
      <c r="L3605" t="s">
        <v>19</v>
      </c>
      <c r="M3605" t="s">
        <v>15</v>
      </c>
      <c r="N3605" s="1">
        <f xml:space="preserve"> ROUND((1 - _xlfn.PERCENTRANK.INC(customers[days_since_last_purchase],customers[[#This Row],[days_since_last_purchase]]))*4 +1,0)</f>
        <v>3</v>
      </c>
      <c r="O3605" s="1">
        <f>ROUND(_xlfn.PERCENTRANK.INC(customers[total_orders],customers[[#This Row],[total_orders]])*4+1,0)</f>
        <v>4</v>
      </c>
      <c r="P3605" s="1">
        <f>ROUND(_xlfn.PERCENTRANK.INC(customers[total_spend_usd],customers[[#This Row],[total_spend_usd]])*4+1,0)</f>
        <v>5</v>
      </c>
      <c r="Q3605" s="1">
        <v>345</v>
      </c>
      <c r="R3605" s="1" t="str">
        <f>_xlfn.XLOOKUP(Q3605,RFM[RFM Score],RFM[Client Segmentation])</f>
        <v>Loyal Customer</v>
      </c>
    </row>
    <row r="3606" spans="1:18" x14ac:dyDescent="0.3">
      <c r="A3606" t="s">
        <v>3658</v>
      </c>
      <c r="B3606" t="s">
        <v>27</v>
      </c>
      <c r="C3606">
        <v>45</v>
      </c>
      <c r="D3606" t="s">
        <v>8071</v>
      </c>
      <c r="E3606" t="s">
        <v>8086</v>
      </c>
      <c r="F3606" t="s">
        <v>12</v>
      </c>
      <c r="G3606">
        <v>17</v>
      </c>
      <c r="H3606" s="1">
        <v>930</v>
      </c>
      <c r="I3606">
        <v>163874</v>
      </c>
      <c r="J3606" s="1">
        <v>44</v>
      </c>
      <c r="K3606" t="s">
        <v>28</v>
      </c>
      <c r="L3606" t="s">
        <v>14</v>
      </c>
      <c r="M3606" t="s">
        <v>23</v>
      </c>
      <c r="N3606" s="1">
        <f xml:space="preserve"> ROUND((1 - _xlfn.PERCENTRANK.INC(customers[days_since_last_purchase],customers[[#This Row],[days_since_last_purchase]]))*4 +1,0)</f>
        <v>3</v>
      </c>
      <c r="O3606" s="1">
        <f>ROUND(_xlfn.PERCENTRANK.INC(customers[total_orders],customers[[#This Row],[total_orders]])*4+1,0)</f>
        <v>3</v>
      </c>
      <c r="P3606" s="1">
        <f>ROUND(_xlfn.PERCENTRANK.INC(customers[total_spend_usd],customers[[#This Row],[total_spend_usd]])*4+1,0)</f>
        <v>4</v>
      </c>
      <c r="Q3606" s="1">
        <v>334</v>
      </c>
      <c r="R3606" s="1" t="str">
        <f>_xlfn.XLOOKUP(Q3606,RFM[RFM Score],RFM[Client Segmentation])</f>
        <v>Need Attention</v>
      </c>
    </row>
    <row r="3607" spans="1:18" x14ac:dyDescent="0.3">
      <c r="A3607" t="s">
        <v>3659</v>
      </c>
      <c r="B3607" t="s">
        <v>11</v>
      </c>
      <c r="C3607">
        <v>18</v>
      </c>
      <c r="D3607" t="s">
        <v>8069</v>
      </c>
      <c r="E3607" t="s">
        <v>8084</v>
      </c>
      <c r="F3607" t="s">
        <v>12</v>
      </c>
      <c r="G3607">
        <v>6</v>
      </c>
      <c r="H3607" s="1">
        <v>2296</v>
      </c>
      <c r="I3607">
        <v>1414</v>
      </c>
      <c r="J3607" s="1">
        <v>69</v>
      </c>
      <c r="K3607" t="s">
        <v>40</v>
      </c>
      <c r="L3607" t="s">
        <v>34</v>
      </c>
      <c r="M3607" t="s">
        <v>23</v>
      </c>
      <c r="N3607" s="1">
        <f xml:space="preserve"> ROUND((1 - _xlfn.PERCENTRANK.INC(customers[days_since_last_purchase],customers[[#This Row],[days_since_last_purchase]]))*4 +1,0)</f>
        <v>2</v>
      </c>
      <c r="O3607" s="1">
        <f>ROUND(_xlfn.PERCENTRANK.INC(customers[total_orders],customers[[#This Row],[total_orders]])*4+1,0)</f>
        <v>2</v>
      </c>
      <c r="P3607" s="1">
        <f>ROUND(_xlfn.PERCENTRANK.INC(customers[total_spend_usd],customers[[#This Row],[total_spend_usd]])*4+1,0)</f>
        <v>1</v>
      </c>
      <c r="Q3607" s="1">
        <v>221</v>
      </c>
      <c r="R3607" s="1" t="str">
        <f>_xlfn.XLOOKUP(Q3607,RFM[RFM Score],RFM[Client Segmentation])</f>
        <v>About To Sleep</v>
      </c>
    </row>
    <row r="3608" spans="1:18" x14ac:dyDescent="0.3">
      <c r="A3608" t="s">
        <v>3660</v>
      </c>
      <c r="B3608" t="s">
        <v>51</v>
      </c>
      <c r="C3608">
        <v>39</v>
      </c>
      <c r="D3608" t="s">
        <v>8068</v>
      </c>
      <c r="E3608" t="s">
        <v>8087</v>
      </c>
      <c r="F3608" t="s">
        <v>12</v>
      </c>
      <c r="G3608">
        <v>10</v>
      </c>
      <c r="H3608" s="1">
        <v>12525</v>
      </c>
      <c r="I3608">
        <v>114413</v>
      </c>
      <c r="J3608" s="1">
        <v>20</v>
      </c>
      <c r="K3608" t="s">
        <v>25</v>
      </c>
      <c r="L3608" t="s">
        <v>45</v>
      </c>
      <c r="M3608" t="s">
        <v>15</v>
      </c>
      <c r="N3608" s="1">
        <f xml:space="preserve"> ROUND((1 - _xlfn.PERCENTRANK.INC(customers[days_since_last_purchase],customers[[#This Row],[days_since_last_purchase]]))*4 +1,0)</f>
        <v>4</v>
      </c>
      <c r="O3608" s="1">
        <f>ROUND(_xlfn.PERCENTRANK.INC(customers[total_orders],customers[[#This Row],[total_orders]])*4+1,0)</f>
        <v>3</v>
      </c>
      <c r="P3608" s="1">
        <f>ROUND(_xlfn.PERCENTRANK.INC(customers[total_spend_usd],customers[[#This Row],[total_spend_usd]])*4+1,0)</f>
        <v>4</v>
      </c>
      <c r="Q3608" s="1">
        <v>434</v>
      </c>
      <c r="R3608" s="1" t="str">
        <f>_xlfn.XLOOKUP(Q3608,RFM[RFM Score],RFM[Client Segmentation])</f>
        <v>Need Attention</v>
      </c>
    </row>
    <row r="3609" spans="1:18" x14ac:dyDescent="0.3">
      <c r="A3609" t="s">
        <v>3661</v>
      </c>
      <c r="B3609" t="s">
        <v>51</v>
      </c>
      <c r="C3609">
        <v>50</v>
      </c>
      <c r="D3609" t="s">
        <v>8071</v>
      </c>
      <c r="E3609" t="s">
        <v>8086</v>
      </c>
      <c r="F3609" t="s">
        <v>12</v>
      </c>
      <c r="G3609">
        <v>30</v>
      </c>
      <c r="H3609" s="1">
        <v>6737</v>
      </c>
      <c r="I3609">
        <v>184791</v>
      </c>
      <c r="J3609" s="1">
        <v>92</v>
      </c>
      <c r="K3609" t="s">
        <v>28</v>
      </c>
      <c r="L3609" t="s">
        <v>14</v>
      </c>
      <c r="M3609" t="s">
        <v>23</v>
      </c>
      <c r="N3609" s="1">
        <f xml:space="preserve"> ROUND((1 - _xlfn.PERCENTRANK.INC(customers[days_since_last_purchase],customers[[#This Row],[days_since_last_purchase]]))*4 +1,0)</f>
        <v>2</v>
      </c>
      <c r="O3609" s="1">
        <f>ROUND(_xlfn.PERCENTRANK.INC(customers[total_orders],customers[[#This Row],[total_orders]])*4+1,0)</f>
        <v>4</v>
      </c>
      <c r="P3609" s="1">
        <f>ROUND(_xlfn.PERCENTRANK.INC(customers[total_spend_usd],customers[[#This Row],[total_spend_usd]])*4+1,0)</f>
        <v>4</v>
      </c>
      <c r="Q3609" s="1">
        <v>244</v>
      </c>
      <c r="R3609" s="1" t="str">
        <f>_xlfn.XLOOKUP(Q3609,RFM[RFM Score],RFM[Client Segmentation])</f>
        <v>At Risk</v>
      </c>
    </row>
    <row r="3610" spans="1:18" x14ac:dyDescent="0.3">
      <c r="A3610" t="s">
        <v>3662</v>
      </c>
      <c r="B3610" t="s">
        <v>11</v>
      </c>
      <c r="C3610">
        <v>58</v>
      </c>
      <c r="D3610" t="s">
        <v>8072</v>
      </c>
      <c r="E3610" t="s">
        <v>8084</v>
      </c>
      <c r="F3610" t="s">
        <v>12</v>
      </c>
      <c r="G3610">
        <v>17</v>
      </c>
      <c r="H3610" s="1">
        <v>3785</v>
      </c>
      <c r="I3610">
        <v>66149</v>
      </c>
      <c r="J3610" s="1">
        <v>263</v>
      </c>
      <c r="K3610" t="s">
        <v>52</v>
      </c>
      <c r="L3610" t="s">
        <v>14</v>
      </c>
      <c r="M3610" t="s">
        <v>15</v>
      </c>
      <c r="N3610" s="1">
        <f xml:space="preserve"> ROUND((1 - _xlfn.PERCENTRANK.INC(customers[days_since_last_purchase],customers[[#This Row],[days_since_last_purchase]]))*4 +1,0)</f>
        <v>1</v>
      </c>
      <c r="O3610" s="1">
        <f>ROUND(_xlfn.PERCENTRANK.INC(customers[total_orders],customers[[#This Row],[total_orders]])*4+1,0)</f>
        <v>3</v>
      </c>
      <c r="P3610" s="1">
        <f>ROUND(_xlfn.PERCENTRANK.INC(customers[total_spend_usd],customers[[#This Row],[total_spend_usd]])*4+1,0)</f>
        <v>3</v>
      </c>
      <c r="Q3610" s="1">
        <v>133</v>
      </c>
      <c r="R3610" s="1" t="str">
        <f>_xlfn.XLOOKUP(Q3610,RFM[RFM Score],RFM[Client Segmentation])</f>
        <v>At Risk</v>
      </c>
    </row>
    <row r="3611" spans="1:18" x14ac:dyDescent="0.3">
      <c r="A3611" t="s">
        <v>3663</v>
      </c>
      <c r="B3611" t="s">
        <v>11</v>
      </c>
      <c r="C3611">
        <v>34</v>
      </c>
      <c r="D3611" t="s">
        <v>8070</v>
      </c>
      <c r="E3611" t="s">
        <v>8084</v>
      </c>
      <c r="F3611" t="s">
        <v>17</v>
      </c>
      <c r="G3611">
        <v>52</v>
      </c>
      <c r="H3611" s="1">
        <v>4131</v>
      </c>
      <c r="I3611">
        <v>20378</v>
      </c>
      <c r="J3611" s="1">
        <v>53</v>
      </c>
      <c r="K3611" t="s">
        <v>74</v>
      </c>
      <c r="L3611" t="s">
        <v>19</v>
      </c>
      <c r="M3611" t="s">
        <v>15</v>
      </c>
      <c r="N3611" s="1">
        <f xml:space="preserve"> ROUND((1 - _xlfn.PERCENTRANK.INC(customers[days_since_last_purchase],customers[[#This Row],[days_since_last_purchase]]))*4 +1,0)</f>
        <v>3</v>
      </c>
      <c r="O3611" s="1">
        <f>ROUND(_xlfn.PERCENTRANK.INC(customers[total_orders],customers[[#This Row],[total_orders]])*4+1,0)</f>
        <v>5</v>
      </c>
      <c r="P3611" s="1">
        <f>ROUND(_xlfn.PERCENTRANK.INC(customers[total_spend_usd],customers[[#This Row],[total_spend_usd]])*4+1,0)</f>
        <v>2</v>
      </c>
      <c r="Q3611" s="1">
        <v>352</v>
      </c>
      <c r="R3611" s="1" t="str">
        <f>_xlfn.XLOOKUP(Q3611,RFM[RFM Score],RFM[Client Segmentation])</f>
        <v>Potential Loyalist</v>
      </c>
    </row>
    <row r="3612" spans="1:18" x14ac:dyDescent="0.3">
      <c r="A3612" t="s">
        <v>3664</v>
      </c>
      <c r="B3612" t="s">
        <v>51</v>
      </c>
      <c r="C3612">
        <v>44</v>
      </c>
      <c r="D3612" t="s">
        <v>8068</v>
      </c>
      <c r="E3612" t="s">
        <v>8084</v>
      </c>
      <c r="F3612" t="s">
        <v>17</v>
      </c>
      <c r="G3612">
        <v>9</v>
      </c>
      <c r="H3612" s="1">
        <v>7054</v>
      </c>
      <c r="I3612">
        <v>58468</v>
      </c>
      <c r="J3612" s="1">
        <v>45</v>
      </c>
      <c r="K3612" t="s">
        <v>44</v>
      </c>
      <c r="L3612" t="s">
        <v>47</v>
      </c>
      <c r="M3612" t="s">
        <v>23</v>
      </c>
      <c r="N3612" s="1">
        <f xml:space="preserve"> ROUND((1 - _xlfn.PERCENTRANK.INC(customers[days_since_last_purchase],customers[[#This Row],[days_since_last_purchase]]))*4 +1,0)</f>
        <v>3</v>
      </c>
      <c r="O3612" s="1">
        <f>ROUND(_xlfn.PERCENTRANK.INC(customers[total_orders],customers[[#This Row],[total_orders]])*4+1,0)</f>
        <v>2</v>
      </c>
      <c r="P3612" s="1">
        <f>ROUND(_xlfn.PERCENTRANK.INC(customers[total_spend_usd],customers[[#This Row],[total_spend_usd]])*4+1,0)</f>
        <v>3</v>
      </c>
      <c r="Q3612" s="1">
        <v>323</v>
      </c>
      <c r="R3612" s="1" t="str">
        <f>_xlfn.XLOOKUP(Q3612,RFM[RFM Score],RFM[Client Segmentation])</f>
        <v>Potential Loyalist</v>
      </c>
    </row>
    <row r="3613" spans="1:18" x14ac:dyDescent="0.3">
      <c r="A3613" t="s">
        <v>3665</v>
      </c>
      <c r="B3613" t="s">
        <v>61</v>
      </c>
      <c r="C3613">
        <v>35</v>
      </c>
      <c r="D3613" t="s">
        <v>8068</v>
      </c>
      <c r="E3613" t="s">
        <v>8084</v>
      </c>
      <c r="F3613" t="s">
        <v>12</v>
      </c>
      <c r="G3613">
        <v>2</v>
      </c>
      <c r="H3613" s="1">
        <v>5039</v>
      </c>
      <c r="I3613">
        <v>9419</v>
      </c>
      <c r="J3613" s="1">
        <v>202</v>
      </c>
      <c r="K3613" t="s">
        <v>31</v>
      </c>
      <c r="L3613" t="s">
        <v>45</v>
      </c>
      <c r="M3613" t="s">
        <v>15</v>
      </c>
      <c r="N3613" s="1">
        <f xml:space="preserve"> ROUND((1 - _xlfn.PERCENTRANK.INC(customers[days_since_last_purchase],customers[[#This Row],[days_since_last_purchase]]))*4 +1,0)</f>
        <v>1</v>
      </c>
      <c r="O3613" s="1">
        <f>ROUND(_xlfn.PERCENTRANK.INC(customers[total_orders],customers[[#This Row],[total_orders]])*4+1,0)</f>
        <v>1</v>
      </c>
      <c r="P3613" s="1">
        <f>ROUND(_xlfn.PERCENTRANK.INC(customers[total_spend_usd],customers[[#This Row],[total_spend_usd]])*4+1,0)</f>
        <v>1</v>
      </c>
      <c r="Q3613" s="1">
        <v>111</v>
      </c>
      <c r="R3613" s="1" t="str">
        <f>_xlfn.XLOOKUP(Q3613,RFM[RFM Score],RFM[Client Segmentation])</f>
        <v>Lost</v>
      </c>
    </row>
    <row r="3614" spans="1:18" x14ac:dyDescent="0.3">
      <c r="A3614" t="s">
        <v>3666</v>
      </c>
      <c r="B3614" t="s">
        <v>11</v>
      </c>
      <c r="C3614">
        <v>52</v>
      </c>
      <c r="D3614" t="s">
        <v>8071</v>
      </c>
      <c r="E3614" t="s">
        <v>8085</v>
      </c>
      <c r="F3614" t="s">
        <v>17</v>
      </c>
      <c r="G3614">
        <v>5</v>
      </c>
      <c r="H3614" s="1">
        <v>11473</v>
      </c>
      <c r="I3614">
        <v>51082</v>
      </c>
      <c r="J3614" s="1">
        <v>1</v>
      </c>
      <c r="K3614" t="s">
        <v>21</v>
      </c>
      <c r="L3614" t="s">
        <v>34</v>
      </c>
      <c r="M3614" t="s">
        <v>15</v>
      </c>
      <c r="N3614" s="1">
        <f xml:space="preserve"> ROUND((1 - _xlfn.PERCENTRANK.INC(customers[days_since_last_purchase],customers[[#This Row],[days_since_last_purchase]]))*4 +1,0)</f>
        <v>5</v>
      </c>
      <c r="O3614" s="1">
        <f>ROUND(_xlfn.PERCENTRANK.INC(customers[total_orders],customers[[#This Row],[total_orders]])*4+1,0)</f>
        <v>2</v>
      </c>
      <c r="P3614" s="1">
        <f>ROUND(_xlfn.PERCENTRANK.INC(customers[total_spend_usd],customers[[#This Row],[total_spend_usd]])*4+1,0)</f>
        <v>3</v>
      </c>
      <c r="Q3614" s="1">
        <v>523</v>
      </c>
      <c r="R3614" s="1" t="str">
        <f>_xlfn.XLOOKUP(Q3614,RFM[RFM Score],RFM[Client Segmentation])</f>
        <v>Promising</v>
      </c>
    </row>
    <row r="3615" spans="1:18" x14ac:dyDescent="0.3">
      <c r="A3615" t="s">
        <v>3667</v>
      </c>
      <c r="B3615" t="s">
        <v>43</v>
      </c>
      <c r="C3615">
        <v>47</v>
      </c>
      <c r="D3615" t="s">
        <v>8071</v>
      </c>
      <c r="E3615" t="s">
        <v>8084</v>
      </c>
      <c r="F3615" t="s">
        <v>12</v>
      </c>
      <c r="G3615">
        <v>16</v>
      </c>
      <c r="H3615" s="1">
        <v>25439</v>
      </c>
      <c r="I3615">
        <v>362764</v>
      </c>
      <c r="J3615" s="1">
        <v>186</v>
      </c>
      <c r="K3615" t="s">
        <v>52</v>
      </c>
      <c r="L3615" t="s">
        <v>14</v>
      </c>
      <c r="M3615" t="s">
        <v>23</v>
      </c>
      <c r="N3615" s="1">
        <f xml:space="preserve"> ROUND((1 - _xlfn.PERCENTRANK.INC(customers[days_since_last_purchase],customers[[#This Row],[days_since_last_purchase]]))*4 +1,0)</f>
        <v>1</v>
      </c>
      <c r="O3615" s="1">
        <f>ROUND(_xlfn.PERCENTRANK.INC(customers[total_orders],customers[[#This Row],[total_orders]])*4+1,0)</f>
        <v>3</v>
      </c>
      <c r="P3615" s="1">
        <f>ROUND(_xlfn.PERCENTRANK.INC(customers[total_spend_usd],customers[[#This Row],[total_spend_usd]])*4+1,0)</f>
        <v>5</v>
      </c>
      <c r="Q3615" s="1">
        <v>135</v>
      </c>
      <c r="R3615" s="1" t="str">
        <f>_xlfn.XLOOKUP(Q3615,RFM[RFM Score],RFM[Client Segmentation])</f>
        <v>At Risk</v>
      </c>
    </row>
    <row r="3616" spans="1:18" x14ac:dyDescent="0.3">
      <c r="A3616" t="s">
        <v>3668</v>
      </c>
      <c r="B3616" t="s">
        <v>88</v>
      </c>
      <c r="C3616">
        <v>56</v>
      </c>
      <c r="D3616" t="s">
        <v>8072</v>
      </c>
      <c r="E3616" t="s">
        <v>8084</v>
      </c>
      <c r="F3616" t="s">
        <v>12</v>
      </c>
      <c r="G3616">
        <v>21</v>
      </c>
      <c r="H3616" s="1">
        <v>4195</v>
      </c>
      <c r="I3616">
        <v>76815</v>
      </c>
      <c r="J3616" s="1">
        <v>45</v>
      </c>
      <c r="K3616" t="s">
        <v>40</v>
      </c>
      <c r="L3616" t="s">
        <v>19</v>
      </c>
      <c r="M3616" t="s">
        <v>15</v>
      </c>
      <c r="N3616" s="1">
        <f xml:space="preserve"> ROUND((1 - _xlfn.PERCENTRANK.INC(customers[days_since_last_purchase],customers[[#This Row],[days_since_last_purchase]]))*4 +1,0)</f>
        <v>3</v>
      </c>
      <c r="O3616" s="1">
        <f>ROUND(_xlfn.PERCENTRANK.INC(customers[total_orders],customers[[#This Row],[total_orders]])*4+1,0)</f>
        <v>4</v>
      </c>
      <c r="P3616" s="1">
        <f>ROUND(_xlfn.PERCENTRANK.INC(customers[total_spend_usd],customers[[#This Row],[total_spend_usd]])*4+1,0)</f>
        <v>3</v>
      </c>
      <c r="Q3616" s="1">
        <v>343</v>
      </c>
      <c r="R3616" s="1" t="str">
        <f>_xlfn.XLOOKUP(Q3616,RFM[RFM Score],RFM[Client Segmentation])</f>
        <v>Need Attention</v>
      </c>
    </row>
    <row r="3617" spans="1:18" x14ac:dyDescent="0.3">
      <c r="A3617" t="s">
        <v>3669</v>
      </c>
      <c r="B3617" t="s">
        <v>11</v>
      </c>
      <c r="C3617">
        <v>47</v>
      </c>
      <c r="D3617" t="s">
        <v>8071</v>
      </c>
      <c r="E3617" t="s">
        <v>8084</v>
      </c>
      <c r="F3617" t="s">
        <v>17</v>
      </c>
      <c r="G3617">
        <v>24</v>
      </c>
      <c r="H3617" s="1">
        <v>12575</v>
      </c>
      <c r="I3617">
        <v>288406</v>
      </c>
      <c r="J3617" s="1">
        <v>84</v>
      </c>
      <c r="K3617" t="s">
        <v>28</v>
      </c>
      <c r="L3617" t="s">
        <v>19</v>
      </c>
      <c r="M3617" t="s">
        <v>23</v>
      </c>
      <c r="N3617" s="1">
        <f xml:space="preserve"> ROUND((1 - _xlfn.PERCENTRANK.INC(customers[days_since_last_purchase],customers[[#This Row],[days_since_last_purchase]]))*4 +1,0)</f>
        <v>2</v>
      </c>
      <c r="O3617" s="1">
        <f>ROUND(_xlfn.PERCENTRANK.INC(customers[total_orders],customers[[#This Row],[total_orders]])*4+1,0)</f>
        <v>4</v>
      </c>
      <c r="P3617" s="1">
        <f>ROUND(_xlfn.PERCENTRANK.INC(customers[total_spend_usd],customers[[#This Row],[total_spend_usd]])*4+1,0)</f>
        <v>4</v>
      </c>
      <c r="Q3617" s="1">
        <v>244</v>
      </c>
      <c r="R3617" s="1" t="str">
        <f>_xlfn.XLOOKUP(Q3617,RFM[RFM Score],RFM[Client Segmentation])</f>
        <v>At Risk</v>
      </c>
    </row>
    <row r="3618" spans="1:18" x14ac:dyDescent="0.3">
      <c r="A3618" t="s">
        <v>3670</v>
      </c>
      <c r="B3618" t="s">
        <v>68</v>
      </c>
      <c r="C3618">
        <v>38</v>
      </c>
      <c r="D3618" t="s">
        <v>8068</v>
      </c>
      <c r="E3618" t="s">
        <v>8084</v>
      </c>
      <c r="F3618" t="s">
        <v>17</v>
      </c>
      <c r="G3618">
        <v>77</v>
      </c>
      <c r="H3618" s="1">
        <v>13803</v>
      </c>
      <c r="I3618">
        <v>1010627</v>
      </c>
      <c r="J3618" s="1">
        <v>11</v>
      </c>
      <c r="K3618" t="s">
        <v>21</v>
      </c>
      <c r="L3618" t="s">
        <v>19</v>
      </c>
      <c r="M3618" t="s">
        <v>15</v>
      </c>
      <c r="N3618" s="1">
        <f xml:space="preserve"> ROUND((1 - _xlfn.PERCENTRANK.INC(customers[days_since_last_purchase],customers[[#This Row],[days_since_last_purchase]]))*4 +1,0)</f>
        <v>4</v>
      </c>
      <c r="O3618" s="1">
        <f>ROUND(_xlfn.PERCENTRANK.INC(customers[total_orders],customers[[#This Row],[total_orders]])*4+1,0)</f>
        <v>5</v>
      </c>
      <c r="P3618" s="1">
        <f>ROUND(_xlfn.PERCENTRANK.INC(customers[total_spend_usd],customers[[#This Row],[total_spend_usd]])*4+1,0)</f>
        <v>5</v>
      </c>
      <c r="Q3618" s="1">
        <v>455</v>
      </c>
      <c r="R3618" s="1" t="str">
        <f>_xlfn.XLOOKUP(Q3618,RFM[RFM Score],RFM[Client Segmentation])</f>
        <v>Champion</v>
      </c>
    </row>
    <row r="3619" spans="1:18" x14ac:dyDescent="0.3">
      <c r="A3619" t="s">
        <v>3671</v>
      </c>
      <c r="B3619" t="s">
        <v>51</v>
      </c>
      <c r="C3619">
        <v>41</v>
      </c>
      <c r="D3619" t="s">
        <v>8068</v>
      </c>
      <c r="E3619" t="s">
        <v>8084</v>
      </c>
      <c r="F3619" t="s">
        <v>12</v>
      </c>
      <c r="G3619">
        <v>12</v>
      </c>
      <c r="H3619" s="1">
        <v>8338</v>
      </c>
      <c r="I3619">
        <v>9790</v>
      </c>
      <c r="J3619" s="1">
        <v>139</v>
      </c>
      <c r="K3619" t="s">
        <v>28</v>
      </c>
      <c r="L3619" t="s">
        <v>19</v>
      </c>
      <c r="M3619" t="s">
        <v>23</v>
      </c>
      <c r="N3619" s="1">
        <f xml:space="preserve"> ROUND((1 - _xlfn.PERCENTRANK.INC(customers[days_since_last_purchase],customers[[#This Row],[days_since_last_purchase]]))*4 +1,0)</f>
        <v>1</v>
      </c>
      <c r="O3619" s="1">
        <f>ROUND(_xlfn.PERCENTRANK.INC(customers[total_orders],customers[[#This Row],[total_orders]])*4+1,0)</f>
        <v>3</v>
      </c>
      <c r="P3619" s="1">
        <f>ROUND(_xlfn.PERCENTRANK.INC(customers[total_spend_usd],customers[[#This Row],[total_spend_usd]])*4+1,0)</f>
        <v>1</v>
      </c>
      <c r="Q3619" s="1">
        <v>131</v>
      </c>
      <c r="R3619" s="1" t="str">
        <f>_xlfn.XLOOKUP(Q3619,RFM[RFM Score],RFM[Client Segmentation])</f>
        <v>Lost</v>
      </c>
    </row>
    <row r="3620" spans="1:18" x14ac:dyDescent="0.3">
      <c r="A3620" t="s">
        <v>3672</v>
      </c>
      <c r="B3620" t="s">
        <v>27</v>
      </c>
      <c r="C3620">
        <v>34</v>
      </c>
      <c r="D3620" t="s">
        <v>8070</v>
      </c>
      <c r="E3620" t="s">
        <v>8087</v>
      </c>
      <c r="F3620" t="s">
        <v>12</v>
      </c>
      <c r="G3620">
        <v>7</v>
      </c>
      <c r="H3620" s="1">
        <v>2239</v>
      </c>
      <c r="I3620">
        <v>15735</v>
      </c>
      <c r="J3620" s="1">
        <v>19</v>
      </c>
      <c r="K3620" t="s">
        <v>74</v>
      </c>
      <c r="L3620" t="s">
        <v>14</v>
      </c>
      <c r="M3620" t="s">
        <v>23</v>
      </c>
      <c r="N3620" s="1">
        <f xml:space="preserve"> ROUND((1 - _xlfn.PERCENTRANK.INC(customers[days_since_last_purchase],customers[[#This Row],[days_since_last_purchase]]))*4 +1,0)</f>
        <v>4</v>
      </c>
      <c r="O3620" s="1">
        <f>ROUND(_xlfn.PERCENTRANK.INC(customers[total_orders],customers[[#This Row],[total_orders]])*4+1,0)</f>
        <v>2</v>
      </c>
      <c r="P3620" s="1">
        <f>ROUND(_xlfn.PERCENTRANK.INC(customers[total_spend_usd],customers[[#This Row],[total_spend_usd]])*4+1,0)</f>
        <v>2</v>
      </c>
      <c r="Q3620" s="1">
        <v>422</v>
      </c>
      <c r="R3620" s="1" t="str">
        <f>_xlfn.XLOOKUP(Q3620,RFM[RFM Score],RFM[Client Segmentation])</f>
        <v>New Customer</v>
      </c>
    </row>
    <row r="3621" spans="1:18" x14ac:dyDescent="0.3">
      <c r="A3621" t="s">
        <v>3673</v>
      </c>
      <c r="B3621" t="s">
        <v>33</v>
      </c>
      <c r="C3621">
        <v>40</v>
      </c>
      <c r="D3621" t="s">
        <v>8068</v>
      </c>
      <c r="E3621" t="s">
        <v>8085</v>
      </c>
      <c r="F3621" t="s">
        <v>17</v>
      </c>
      <c r="G3621">
        <v>43</v>
      </c>
      <c r="H3621" s="1">
        <v>6105</v>
      </c>
      <c r="I3621">
        <v>266936</v>
      </c>
      <c r="J3621" s="1">
        <v>30</v>
      </c>
      <c r="K3621" t="s">
        <v>37</v>
      </c>
      <c r="L3621" t="s">
        <v>19</v>
      </c>
      <c r="M3621" t="s">
        <v>23</v>
      </c>
      <c r="N3621" s="1">
        <f xml:space="preserve"> ROUND((1 - _xlfn.PERCENTRANK.INC(customers[days_since_last_purchase],customers[[#This Row],[days_since_last_purchase]]))*4 +1,0)</f>
        <v>3</v>
      </c>
      <c r="O3621" s="1">
        <f>ROUND(_xlfn.PERCENTRANK.INC(customers[total_orders],customers[[#This Row],[total_orders]])*4+1,0)</f>
        <v>5</v>
      </c>
      <c r="P3621" s="1">
        <f>ROUND(_xlfn.PERCENTRANK.INC(customers[total_spend_usd],customers[[#This Row],[total_spend_usd]])*4+1,0)</f>
        <v>4</v>
      </c>
      <c r="Q3621" s="1">
        <v>354</v>
      </c>
      <c r="R3621" s="1" t="str">
        <f>_xlfn.XLOOKUP(Q3621,RFM[RFM Score],RFM[Client Segmentation])</f>
        <v>Loyal Customer</v>
      </c>
    </row>
    <row r="3622" spans="1:18" x14ac:dyDescent="0.3">
      <c r="A3622" t="s">
        <v>3674</v>
      </c>
      <c r="B3622" t="s">
        <v>51</v>
      </c>
      <c r="C3622">
        <v>38</v>
      </c>
      <c r="D3622" t="s">
        <v>8068</v>
      </c>
      <c r="E3622" t="s">
        <v>8084</v>
      </c>
      <c r="F3622" t="s">
        <v>12</v>
      </c>
      <c r="G3622">
        <v>14</v>
      </c>
      <c r="H3622" s="1">
        <v>2995</v>
      </c>
      <c r="I3622">
        <v>4788</v>
      </c>
      <c r="J3622" s="1">
        <v>44</v>
      </c>
      <c r="K3622" t="s">
        <v>98</v>
      </c>
      <c r="L3622" t="s">
        <v>14</v>
      </c>
      <c r="M3622" t="s">
        <v>23</v>
      </c>
      <c r="N3622" s="1">
        <f xml:space="preserve"> ROUND((1 - _xlfn.PERCENTRANK.INC(customers[days_since_last_purchase],customers[[#This Row],[days_since_last_purchase]]))*4 +1,0)</f>
        <v>3</v>
      </c>
      <c r="O3622" s="1">
        <f>ROUND(_xlfn.PERCENTRANK.INC(customers[total_orders],customers[[#This Row],[total_orders]])*4+1,0)</f>
        <v>3</v>
      </c>
      <c r="P3622" s="1">
        <f>ROUND(_xlfn.PERCENTRANK.INC(customers[total_spend_usd],customers[[#This Row],[total_spend_usd]])*4+1,0)</f>
        <v>1</v>
      </c>
      <c r="Q3622" s="1">
        <v>331</v>
      </c>
      <c r="R3622" s="1" t="str">
        <f>_xlfn.XLOOKUP(Q3622,RFM[RFM Score],RFM[Client Segmentation])</f>
        <v>About To Sleep</v>
      </c>
    </row>
    <row r="3623" spans="1:18" x14ac:dyDescent="0.3">
      <c r="A3623" t="s">
        <v>3675</v>
      </c>
      <c r="B3623" t="s">
        <v>11</v>
      </c>
      <c r="C3623">
        <v>26</v>
      </c>
      <c r="D3623" t="s">
        <v>8070</v>
      </c>
      <c r="E3623" t="s">
        <v>8084</v>
      </c>
      <c r="F3623" t="s">
        <v>17</v>
      </c>
      <c r="G3623">
        <v>50</v>
      </c>
      <c r="H3623" s="1">
        <v>16653</v>
      </c>
      <c r="I3623">
        <v>898504</v>
      </c>
      <c r="J3623" s="1">
        <v>46</v>
      </c>
      <c r="K3623" t="s">
        <v>28</v>
      </c>
      <c r="L3623" t="s">
        <v>45</v>
      </c>
      <c r="M3623" t="s">
        <v>15</v>
      </c>
      <c r="N3623" s="1">
        <f xml:space="preserve"> ROUND((1 - _xlfn.PERCENTRANK.INC(customers[days_since_last_purchase],customers[[#This Row],[days_since_last_purchase]]))*4 +1,0)</f>
        <v>3</v>
      </c>
      <c r="O3623" s="1">
        <f>ROUND(_xlfn.PERCENTRANK.INC(customers[total_orders],customers[[#This Row],[total_orders]])*4+1,0)</f>
        <v>5</v>
      </c>
      <c r="P3623" s="1">
        <f>ROUND(_xlfn.PERCENTRANK.INC(customers[total_spend_usd],customers[[#This Row],[total_spend_usd]])*4+1,0)</f>
        <v>5</v>
      </c>
      <c r="Q3623" s="1">
        <v>355</v>
      </c>
      <c r="R3623" s="1" t="str">
        <f>_xlfn.XLOOKUP(Q3623,RFM[RFM Score],RFM[Client Segmentation])</f>
        <v>Loyal Customer</v>
      </c>
    </row>
    <row r="3624" spans="1:18" x14ac:dyDescent="0.3">
      <c r="A3624" t="s">
        <v>3676</v>
      </c>
      <c r="B3624" t="s">
        <v>27</v>
      </c>
      <c r="C3624">
        <v>30</v>
      </c>
      <c r="D3624" t="s">
        <v>8070</v>
      </c>
      <c r="E3624" t="s">
        <v>8084</v>
      </c>
      <c r="F3624" t="s">
        <v>12</v>
      </c>
      <c r="G3624">
        <v>16</v>
      </c>
      <c r="H3624" s="1">
        <v>8888</v>
      </c>
      <c r="I3624">
        <v>137425</v>
      </c>
      <c r="J3624" s="1">
        <v>8</v>
      </c>
      <c r="K3624" t="s">
        <v>37</v>
      </c>
      <c r="L3624" t="s">
        <v>47</v>
      </c>
      <c r="M3624" t="s">
        <v>15</v>
      </c>
      <c r="N3624" s="1">
        <f xml:space="preserve"> ROUND((1 - _xlfn.PERCENTRANK.INC(customers[days_since_last_purchase],customers[[#This Row],[days_since_last_purchase]]))*4 +1,0)</f>
        <v>4</v>
      </c>
      <c r="O3624" s="1">
        <f>ROUND(_xlfn.PERCENTRANK.INC(customers[total_orders],customers[[#This Row],[total_orders]])*4+1,0)</f>
        <v>3</v>
      </c>
      <c r="P3624" s="1">
        <f>ROUND(_xlfn.PERCENTRANK.INC(customers[total_spend_usd],customers[[#This Row],[total_spend_usd]])*4+1,0)</f>
        <v>4</v>
      </c>
      <c r="Q3624" s="1">
        <v>434</v>
      </c>
      <c r="R3624" s="1" t="str">
        <f>_xlfn.XLOOKUP(Q3624,RFM[RFM Score],RFM[Client Segmentation])</f>
        <v>Need Attention</v>
      </c>
    </row>
    <row r="3625" spans="1:18" x14ac:dyDescent="0.3">
      <c r="A3625" t="s">
        <v>3677</v>
      </c>
      <c r="B3625" t="s">
        <v>61</v>
      </c>
      <c r="C3625">
        <v>18</v>
      </c>
      <c r="D3625" t="s">
        <v>8069</v>
      </c>
      <c r="E3625" t="s">
        <v>8084</v>
      </c>
      <c r="F3625" t="s">
        <v>17</v>
      </c>
      <c r="G3625">
        <v>2</v>
      </c>
      <c r="H3625" s="1">
        <v>6152</v>
      </c>
      <c r="I3625">
        <v>10783</v>
      </c>
      <c r="J3625" s="1">
        <v>43</v>
      </c>
      <c r="K3625" t="s">
        <v>25</v>
      </c>
      <c r="L3625" t="s">
        <v>19</v>
      </c>
      <c r="M3625" t="s">
        <v>23</v>
      </c>
      <c r="N3625" s="1">
        <f xml:space="preserve"> ROUND((1 - _xlfn.PERCENTRANK.INC(customers[days_since_last_purchase],customers[[#This Row],[days_since_last_purchase]]))*4 +1,0)</f>
        <v>3</v>
      </c>
      <c r="O3625" s="1">
        <f>ROUND(_xlfn.PERCENTRANK.INC(customers[total_orders],customers[[#This Row],[total_orders]])*4+1,0)</f>
        <v>1</v>
      </c>
      <c r="P3625" s="1">
        <f>ROUND(_xlfn.PERCENTRANK.INC(customers[total_spend_usd],customers[[#This Row],[total_spend_usd]])*4+1,0)</f>
        <v>2</v>
      </c>
      <c r="Q3625" s="1">
        <v>312</v>
      </c>
      <c r="R3625" s="1" t="str">
        <f>_xlfn.XLOOKUP(Q3625,RFM[RFM Score],RFM[Client Segmentation])</f>
        <v>About To Sleep</v>
      </c>
    </row>
    <row r="3626" spans="1:18" x14ac:dyDescent="0.3">
      <c r="A3626" t="s">
        <v>3678</v>
      </c>
      <c r="B3626" t="s">
        <v>43</v>
      </c>
      <c r="C3626">
        <v>50</v>
      </c>
      <c r="D3626" t="s">
        <v>8071</v>
      </c>
      <c r="E3626" t="s">
        <v>8084</v>
      </c>
      <c r="F3626" t="s">
        <v>12</v>
      </c>
      <c r="G3626">
        <v>1</v>
      </c>
      <c r="H3626" s="1">
        <v>3492</v>
      </c>
      <c r="I3626">
        <v>395</v>
      </c>
      <c r="J3626" s="1">
        <v>37</v>
      </c>
      <c r="K3626" t="s">
        <v>37</v>
      </c>
      <c r="L3626" t="s">
        <v>47</v>
      </c>
      <c r="M3626" t="s">
        <v>23</v>
      </c>
      <c r="N3626" s="1">
        <f xml:space="preserve"> ROUND((1 - _xlfn.PERCENTRANK.INC(customers[days_since_last_purchase],customers[[#This Row],[days_since_last_purchase]]))*4 +1,0)</f>
        <v>3</v>
      </c>
      <c r="O3626" s="1">
        <f>ROUND(_xlfn.PERCENTRANK.INC(customers[total_orders],customers[[#This Row],[total_orders]])*4+1,0)</f>
        <v>1</v>
      </c>
      <c r="P3626" s="1">
        <f>ROUND(_xlfn.PERCENTRANK.INC(customers[total_spend_usd],customers[[#This Row],[total_spend_usd]])*4+1,0)</f>
        <v>1</v>
      </c>
      <c r="Q3626" s="1">
        <v>311</v>
      </c>
      <c r="R3626" s="1" t="str">
        <f>_xlfn.XLOOKUP(Q3626,RFM[RFM Score],RFM[Client Segmentation])</f>
        <v>New Customer</v>
      </c>
    </row>
    <row r="3627" spans="1:18" x14ac:dyDescent="0.3">
      <c r="A3627" t="s">
        <v>3679</v>
      </c>
      <c r="B3627" t="s">
        <v>11</v>
      </c>
      <c r="C3627">
        <v>38</v>
      </c>
      <c r="D3627" t="s">
        <v>8068</v>
      </c>
      <c r="E3627" t="s">
        <v>8084</v>
      </c>
      <c r="F3627" t="s">
        <v>17</v>
      </c>
      <c r="G3627">
        <v>4</v>
      </c>
      <c r="H3627" s="1">
        <v>6321</v>
      </c>
      <c r="I3627">
        <v>23985</v>
      </c>
      <c r="J3627" s="1">
        <v>180</v>
      </c>
      <c r="K3627" t="s">
        <v>74</v>
      </c>
      <c r="L3627" t="s">
        <v>45</v>
      </c>
      <c r="M3627" t="s">
        <v>15</v>
      </c>
      <c r="N3627" s="1">
        <f xml:space="preserve"> ROUND((1 - _xlfn.PERCENTRANK.INC(customers[days_since_last_purchase],customers[[#This Row],[days_since_last_purchase]]))*4 +1,0)</f>
        <v>1</v>
      </c>
      <c r="O3627" s="1">
        <f>ROUND(_xlfn.PERCENTRANK.INC(customers[total_orders],customers[[#This Row],[total_orders]])*4+1,0)</f>
        <v>2</v>
      </c>
      <c r="P3627" s="1">
        <f>ROUND(_xlfn.PERCENTRANK.INC(customers[total_spend_usd],customers[[#This Row],[total_spend_usd]])*4+1,0)</f>
        <v>2</v>
      </c>
      <c r="Q3627" s="1">
        <v>122</v>
      </c>
      <c r="R3627" s="1" t="str">
        <f>_xlfn.XLOOKUP(Q3627,RFM[RFM Score],RFM[Client Segmentation])</f>
        <v>Hibernating</v>
      </c>
    </row>
    <row r="3628" spans="1:18" x14ac:dyDescent="0.3">
      <c r="A3628" t="s">
        <v>3680</v>
      </c>
      <c r="B3628" t="s">
        <v>96</v>
      </c>
      <c r="C3628">
        <v>22</v>
      </c>
      <c r="D3628" t="s">
        <v>8069</v>
      </c>
      <c r="E3628" t="s">
        <v>8084</v>
      </c>
      <c r="F3628" t="s">
        <v>17</v>
      </c>
      <c r="G3628">
        <v>8</v>
      </c>
      <c r="H3628" s="1">
        <v>8644</v>
      </c>
      <c r="I3628">
        <v>60777</v>
      </c>
      <c r="J3628" s="1">
        <v>7</v>
      </c>
      <c r="K3628" t="s">
        <v>13</v>
      </c>
      <c r="L3628" t="s">
        <v>14</v>
      </c>
      <c r="M3628" t="s">
        <v>23</v>
      </c>
      <c r="N3628" s="1">
        <f xml:space="preserve"> ROUND((1 - _xlfn.PERCENTRANK.INC(customers[days_since_last_purchase],customers[[#This Row],[days_since_last_purchase]]))*4 +1,0)</f>
        <v>5</v>
      </c>
      <c r="O3628" s="1">
        <f>ROUND(_xlfn.PERCENTRANK.INC(customers[total_orders],customers[[#This Row],[total_orders]])*4+1,0)</f>
        <v>2</v>
      </c>
      <c r="P3628" s="1">
        <f>ROUND(_xlfn.PERCENTRANK.INC(customers[total_spend_usd],customers[[#This Row],[total_spend_usd]])*4+1,0)</f>
        <v>3</v>
      </c>
      <c r="Q3628" s="1">
        <v>523</v>
      </c>
      <c r="R3628" s="1" t="str">
        <f>_xlfn.XLOOKUP(Q3628,RFM[RFM Score],RFM[Client Segmentation])</f>
        <v>Promising</v>
      </c>
    </row>
    <row r="3629" spans="1:18" x14ac:dyDescent="0.3">
      <c r="A3629" t="s">
        <v>3681</v>
      </c>
      <c r="B3629" t="s">
        <v>88</v>
      </c>
      <c r="C3629">
        <v>18</v>
      </c>
      <c r="D3629" t="s">
        <v>8069</v>
      </c>
      <c r="E3629" t="s">
        <v>8087</v>
      </c>
      <c r="F3629" t="s">
        <v>17</v>
      </c>
      <c r="G3629">
        <v>22</v>
      </c>
      <c r="H3629" s="1">
        <v>3398</v>
      </c>
      <c r="I3629">
        <v>70497</v>
      </c>
      <c r="J3629" s="1">
        <v>16</v>
      </c>
      <c r="K3629" t="s">
        <v>74</v>
      </c>
      <c r="L3629" t="s">
        <v>14</v>
      </c>
      <c r="M3629" t="s">
        <v>23</v>
      </c>
      <c r="N3629" s="1">
        <f xml:space="preserve"> ROUND((1 - _xlfn.PERCENTRANK.INC(customers[days_since_last_purchase],customers[[#This Row],[days_since_last_purchase]]))*4 +1,0)</f>
        <v>4</v>
      </c>
      <c r="O3629" s="1">
        <f>ROUND(_xlfn.PERCENTRANK.INC(customers[total_orders],customers[[#This Row],[total_orders]])*4+1,0)</f>
        <v>4</v>
      </c>
      <c r="P3629" s="1">
        <f>ROUND(_xlfn.PERCENTRANK.INC(customers[total_spend_usd],customers[[#This Row],[total_spend_usd]])*4+1,0)</f>
        <v>3</v>
      </c>
      <c r="Q3629" s="1">
        <v>443</v>
      </c>
      <c r="R3629" s="1" t="str">
        <f>_xlfn.XLOOKUP(Q3629,RFM[RFM Score],RFM[Client Segmentation])</f>
        <v>Need Attention</v>
      </c>
    </row>
    <row r="3630" spans="1:18" x14ac:dyDescent="0.3">
      <c r="A3630" t="s">
        <v>3682</v>
      </c>
      <c r="B3630" t="s">
        <v>11</v>
      </c>
      <c r="C3630">
        <v>40</v>
      </c>
      <c r="D3630" t="s">
        <v>8068</v>
      </c>
      <c r="E3630" t="s">
        <v>8087</v>
      </c>
      <c r="F3630" t="s">
        <v>17</v>
      </c>
      <c r="G3630">
        <v>25</v>
      </c>
      <c r="H3630" s="1">
        <v>2445</v>
      </c>
      <c r="I3630">
        <v>6730</v>
      </c>
      <c r="J3630" s="1">
        <v>14</v>
      </c>
      <c r="K3630" t="s">
        <v>25</v>
      </c>
      <c r="L3630" t="s">
        <v>47</v>
      </c>
      <c r="M3630" t="s">
        <v>15</v>
      </c>
      <c r="N3630" s="1">
        <f xml:space="preserve"> ROUND((1 - _xlfn.PERCENTRANK.INC(customers[days_since_last_purchase],customers[[#This Row],[days_since_last_purchase]]))*4 +1,0)</f>
        <v>4</v>
      </c>
      <c r="O3630" s="1">
        <f>ROUND(_xlfn.PERCENTRANK.INC(customers[total_orders],customers[[#This Row],[total_orders]])*4+1,0)</f>
        <v>4</v>
      </c>
      <c r="P3630" s="1">
        <f>ROUND(_xlfn.PERCENTRANK.INC(customers[total_spend_usd],customers[[#This Row],[total_spend_usd]])*4+1,0)</f>
        <v>1</v>
      </c>
      <c r="Q3630" s="1">
        <v>441</v>
      </c>
      <c r="R3630" s="1" t="str">
        <f>_xlfn.XLOOKUP(Q3630,RFM[RFM Score],RFM[Client Segmentation])</f>
        <v>Potential Loyalist</v>
      </c>
    </row>
    <row r="3631" spans="1:18" x14ac:dyDescent="0.3">
      <c r="A3631" t="s">
        <v>3683</v>
      </c>
      <c r="B3631" t="s">
        <v>68</v>
      </c>
      <c r="C3631">
        <v>41</v>
      </c>
      <c r="D3631" t="s">
        <v>8068</v>
      </c>
      <c r="E3631" t="s">
        <v>8085</v>
      </c>
      <c r="F3631" t="s">
        <v>17</v>
      </c>
      <c r="G3631">
        <v>26</v>
      </c>
      <c r="H3631" s="1">
        <v>12874</v>
      </c>
      <c r="I3631">
        <v>362956</v>
      </c>
      <c r="J3631" s="1">
        <v>2</v>
      </c>
      <c r="K3631" t="s">
        <v>28</v>
      </c>
      <c r="L3631" t="s">
        <v>34</v>
      </c>
      <c r="M3631" t="s">
        <v>23</v>
      </c>
      <c r="N3631" s="1">
        <f xml:space="preserve"> ROUND((1 - _xlfn.PERCENTRANK.INC(customers[days_since_last_purchase],customers[[#This Row],[days_since_last_purchase]]))*4 +1,0)</f>
        <v>5</v>
      </c>
      <c r="O3631" s="1">
        <f>ROUND(_xlfn.PERCENTRANK.INC(customers[total_orders],customers[[#This Row],[total_orders]])*4+1,0)</f>
        <v>4</v>
      </c>
      <c r="P3631" s="1">
        <f>ROUND(_xlfn.PERCENTRANK.INC(customers[total_spend_usd],customers[[#This Row],[total_spend_usd]])*4+1,0)</f>
        <v>5</v>
      </c>
      <c r="Q3631" s="1">
        <v>545</v>
      </c>
      <c r="R3631" s="1" t="str">
        <f>_xlfn.XLOOKUP(Q3631,RFM[RFM Score],RFM[Client Segmentation])</f>
        <v>Champion</v>
      </c>
    </row>
    <row r="3632" spans="1:18" x14ac:dyDescent="0.3">
      <c r="A3632" t="s">
        <v>3684</v>
      </c>
      <c r="B3632" t="s">
        <v>68</v>
      </c>
      <c r="C3632">
        <v>21</v>
      </c>
      <c r="D3632" t="s">
        <v>8069</v>
      </c>
      <c r="E3632" t="s">
        <v>8084</v>
      </c>
      <c r="F3632" t="s">
        <v>17</v>
      </c>
      <c r="G3632">
        <v>2</v>
      </c>
      <c r="H3632" s="1">
        <v>10414</v>
      </c>
      <c r="I3632">
        <v>21565</v>
      </c>
      <c r="J3632" s="1">
        <v>4</v>
      </c>
      <c r="K3632" t="s">
        <v>25</v>
      </c>
      <c r="L3632" t="s">
        <v>19</v>
      </c>
      <c r="M3632" t="s">
        <v>15</v>
      </c>
      <c r="N3632" s="1">
        <f xml:space="preserve"> ROUND((1 - _xlfn.PERCENTRANK.INC(customers[days_since_last_purchase],customers[[#This Row],[days_since_last_purchase]]))*4 +1,0)</f>
        <v>5</v>
      </c>
      <c r="O3632" s="1">
        <f>ROUND(_xlfn.PERCENTRANK.INC(customers[total_orders],customers[[#This Row],[total_orders]])*4+1,0)</f>
        <v>1</v>
      </c>
      <c r="P3632" s="1">
        <f>ROUND(_xlfn.PERCENTRANK.INC(customers[total_spend_usd],customers[[#This Row],[total_spend_usd]])*4+1,0)</f>
        <v>2</v>
      </c>
      <c r="Q3632" s="1">
        <v>512</v>
      </c>
      <c r="R3632" s="1" t="str">
        <f>_xlfn.XLOOKUP(Q3632,RFM[RFM Score],RFM[Client Segmentation])</f>
        <v>New Customer</v>
      </c>
    </row>
    <row r="3633" spans="1:18" x14ac:dyDescent="0.3">
      <c r="A3633" t="s">
        <v>3685</v>
      </c>
      <c r="B3633" t="s">
        <v>43</v>
      </c>
      <c r="C3633">
        <v>35</v>
      </c>
      <c r="D3633" t="s">
        <v>8068</v>
      </c>
      <c r="E3633" t="s">
        <v>8087</v>
      </c>
      <c r="F3633" t="s">
        <v>17</v>
      </c>
      <c r="G3633">
        <v>6</v>
      </c>
      <c r="H3633" s="1">
        <v>6972</v>
      </c>
      <c r="I3633">
        <v>39242</v>
      </c>
      <c r="J3633" s="1">
        <v>16</v>
      </c>
      <c r="K3633" t="s">
        <v>28</v>
      </c>
      <c r="L3633" t="s">
        <v>45</v>
      </c>
      <c r="M3633" t="s">
        <v>15</v>
      </c>
      <c r="N3633" s="1">
        <f xml:space="preserve"> ROUND((1 - _xlfn.PERCENTRANK.INC(customers[days_since_last_purchase],customers[[#This Row],[days_since_last_purchase]]))*4 +1,0)</f>
        <v>4</v>
      </c>
      <c r="O3633" s="1">
        <f>ROUND(_xlfn.PERCENTRANK.INC(customers[total_orders],customers[[#This Row],[total_orders]])*4+1,0)</f>
        <v>2</v>
      </c>
      <c r="P3633" s="1">
        <f>ROUND(_xlfn.PERCENTRANK.INC(customers[total_spend_usd],customers[[#This Row],[total_spend_usd]])*4+1,0)</f>
        <v>2</v>
      </c>
      <c r="Q3633" s="1">
        <v>422</v>
      </c>
      <c r="R3633" s="1" t="str">
        <f>_xlfn.XLOOKUP(Q3633,RFM[RFM Score],RFM[Client Segmentation])</f>
        <v>New Customer</v>
      </c>
    </row>
    <row r="3634" spans="1:18" x14ac:dyDescent="0.3">
      <c r="A3634" t="s">
        <v>3686</v>
      </c>
      <c r="B3634" t="s">
        <v>173</v>
      </c>
      <c r="C3634">
        <v>31</v>
      </c>
      <c r="D3634" t="s">
        <v>8070</v>
      </c>
      <c r="E3634" t="s">
        <v>8085</v>
      </c>
      <c r="F3634" t="s">
        <v>12</v>
      </c>
      <c r="G3634">
        <v>12</v>
      </c>
      <c r="H3634" s="1">
        <v>31119</v>
      </c>
      <c r="I3634">
        <v>345635</v>
      </c>
      <c r="J3634" s="1">
        <v>4</v>
      </c>
      <c r="K3634" t="s">
        <v>52</v>
      </c>
      <c r="L3634" t="s">
        <v>19</v>
      </c>
      <c r="M3634" t="s">
        <v>23</v>
      </c>
      <c r="N3634" s="1">
        <f xml:space="preserve"> ROUND((1 - _xlfn.PERCENTRANK.INC(customers[days_since_last_purchase],customers[[#This Row],[days_since_last_purchase]]))*4 +1,0)</f>
        <v>5</v>
      </c>
      <c r="O3634" s="1">
        <f>ROUND(_xlfn.PERCENTRANK.INC(customers[total_orders],customers[[#This Row],[total_orders]])*4+1,0)</f>
        <v>3</v>
      </c>
      <c r="P3634" s="1">
        <f>ROUND(_xlfn.PERCENTRANK.INC(customers[total_spend_usd],customers[[#This Row],[total_spend_usd]])*4+1,0)</f>
        <v>5</v>
      </c>
      <c r="Q3634" s="1">
        <v>535</v>
      </c>
      <c r="R3634" s="1" t="str">
        <f>_xlfn.XLOOKUP(Q3634,RFM[RFM Score],RFM[Client Segmentation])</f>
        <v>Need Attention</v>
      </c>
    </row>
    <row r="3635" spans="1:18" x14ac:dyDescent="0.3">
      <c r="A3635" t="s">
        <v>3687</v>
      </c>
      <c r="B3635" t="s">
        <v>11</v>
      </c>
      <c r="C3635">
        <v>36</v>
      </c>
      <c r="D3635" t="s">
        <v>8068</v>
      </c>
      <c r="E3635" t="s">
        <v>8084</v>
      </c>
      <c r="F3635" t="s">
        <v>12</v>
      </c>
      <c r="G3635">
        <v>33</v>
      </c>
      <c r="H3635" s="1">
        <v>10958</v>
      </c>
      <c r="I3635">
        <v>389094</v>
      </c>
      <c r="J3635" s="1">
        <v>28</v>
      </c>
      <c r="K3635" t="s">
        <v>37</v>
      </c>
      <c r="L3635" t="s">
        <v>45</v>
      </c>
      <c r="M3635" t="s">
        <v>23</v>
      </c>
      <c r="N3635" s="1">
        <f xml:space="preserve"> ROUND((1 - _xlfn.PERCENTRANK.INC(customers[days_since_last_purchase],customers[[#This Row],[days_since_last_purchase]]))*4 +1,0)</f>
        <v>4</v>
      </c>
      <c r="O3635" s="1">
        <f>ROUND(_xlfn.PERCENTRANK.INC(customers[total_orders],customers[[#This Row],[total_orders]])*4+1,0)</f>
        <v>4</v>
      </c>
      <c r="P3635" s="1">
        <f>ROUND(_xlfn.PERCENTRANK.INC(customers[total_spend_usd],customers[[#This Row],[total_spend_usd]])*4+1,0)</f>
        <v>5</v>
      </c>
      <c r="Q3635" s="1">
        <v>445</v>
      </c>
      <c r="R3635" s="1" t="str">
        <f>_xlfn.XLOOKUP(Q3635,RFM[RFM Score],RFM[Client Segmentation])</f>
        <v>Champion</v>
      </c>
    </row>
    <row r="3636" spans="1:18" x14ac:dyDescent="0.3">
      <c r="A3636" t="s">
        <v>3688</v>
      </c>
      <c r="B3636" t="s">
        <v>61</v>
      </c>
      <c r="C3636">
        <v>53</v>
      </c>
      <c r="D3636" t="s">
        <v>8071</v>
      </c>
      <c r="E3636" t="s">
        <v>8084</v>
      </c>
      <c r="F3636" t="s">
        <v>12</v>
      </c>
      <c r="G3636">
        <v>7</v>
      </c>
      <c r="H3636" s="1">
        <v>5283</v>
      </c>
      <c r="I3636">
        <v>38866</v>
      </c>
      <c r="J3636" s="1">
        <v>2</v>
      </c>
      <c r="K3636" t="s">
        <v>40</v>
      </c>
      <c r="L3636" t="s">
        <v>14</v>
      </c>
      <c r="M3636" t="s">
        <v>23</v>
      </c>
      <c r="N3636" s="1">
        <f xml:space="preserve"> ROUND((1 - _xlfn.PERCENTRANK.INC(customers[days_since_last_purchase],customers[[#This Row],[days_since_last_purchase]]))*4 +1,0)</f>
        <v>5</v>
      </c>
      <c r="O3636" s="1">
        <f>ROUND(_xlfn.PERCENTRANK.INC(customers[total_orders],customers[[#This Row],[total_orders]])*4+1,0)</f>
        <v>2</v>
      </c>
      <c r="P3636" s="1">
        <f>ROUND(_xlfn.PERCENTRANK.INC(customers[total_spend_usd],customers[[#This Row],[total_spend_usd]])*4+1,0)</f>
        <v>2</v>
      </c>
      <c r="Q3636" s="1">
        <v>522</v>
      </c>
      <c r="R3636" s="1" t="str">
        <f>_xlfn.XLOOKUP(Q3636,RFM[RFM Score],RFM[Client Segmentation])</f>
        <v>Promising</v>
      </c>
    </row>
    <row r="3637" spans="1:18" x14ac:dyDescent="0.3">
      <c r="A3637" t="s">
        <v>3689</v>
      </c>
      <c r="B3637" t="s">
        <v>36</v>
      </c>
      <c r="C3637">
        <v>41</v>
      </c>
      <c r="D3637" t="s">
        <v>8068</v>
      </c>
      <c r="E3637" t="s">
        <v>8084</v>
      </c>
      <c r="F3637" t="s">
        <v>12</v>
      </c>
      <c r="G3637">
        <v>39</v>
      </c>
      <c r="H3637" s="1">
        <v>6695</v>
      </c>
      <c r="I3637">
        <v>24862</v>
      </c>
      <c r="J3637" s="1">
        <v>45</v>
      </c>
      <c r="K3637" t="s">
        <v>25</v>
      </c>
      <c r="L3637" t="s">
        <v>14</v>
      </c>
      <c r="M3637" t="s">
        <v>15</v>
      </c>
      <c r="N3637" s="1">
        <f xml:space="preserve"> ROUND((1 - _xlfn.PERCENTRANK.INC(customers[days_since_last_purchase],customers[[#This Row],[days_since_last_purchase]]))*4 +1,0)</f>
        <v>3</v>
      </c>
      <c r="O3637" s="1">
        <f>ROUND(_xlfn.PERCENTRANK.INC(customers[total_orders],customers[[#This Row],[total_orders]])*4+1,0)</f>
        <v>5</v>
      </c>
      <c r="P3637" s="1">
        <f>ROUND(_xlfn.PERCENTRANK.INC(customers[total_spend_usd],customers[[#This Row],[total_spend_usd]])*4+1,0)</f>
        <v>2</v>
      </c>
      <c r="Q3637" s="1">
        <v>352</v>
      </c>
      <c r="R3637" s="1" t="str">
        <f>_xlfn.XLOOKUP(Q3637,RFM[RFM Score],RFM[Client Segmentation])</f>
        <v>Potential Loyalist</v>
      </c>
    </row>
    <row r="3638" spans="1:18" x14ac:dyDescent="0.3">
      <c r="A3638" t="s">
        <v>3690</v>
      </c>
      <c r="B3638" t="s">
        <v>11</v>
      </c>
      <c r="C3638">
        <v>27</v>
      </c>
      <c r="D3638" t="s">
        <v>8070</v>
      </c>
      <c r="E3638" t="s">
        <v>8085</v>
      </c>
      <c r="F3638" t="s">
        <v>17</v>
      </c>
      <c r="G3638">
        <v>2</v>
      </c>
      <c r="H3638" s="1">
        <v>18981</v>
      </c>
      <c r="I3638">
        <v>35359</v>
      </c>
      <c r="J3638" s="1">
        <v>13</v>
      </c>
      <c r="K3638" t="s">
        <v>13</v>
      </c>
      <c r="L3638" t="s">
        <v>34</v>
      </c>
      <c r="M3638" t="s">
        <v>23</v>
      </c>
      <c r="N3638" s="1">
        <f xml:space="preserve"> ROUND((1 - _xlfn.PERCENTRANK.INC(customers[days_since_last_purchase],customers[[#This Row],[days_since_last_purchase]]))*4 +1,0)</f>
        <v>4</v>
      </c>
      <c r="O3638" s="1">
        <f>ROUND(_xlfn.PERCENTRANK.INC(customers[total_orders],customers[[#This Row],[total_orders]])*4+1,0)</f>
        <v>1</v>
      </c>
      <c r="P3638" s="1">
        <f>ROUND(_xlfn.PERCENTRANK.INC(customers[total_spend_usd],customers[[#This Row],[total_spend_usd]])*4+1,0)</f>
        <v>2</v>
      </c>
      <c r="Q3638" s="1">
        <v>412</v>
      </c>
      <c r="R3638" s="1" t="str">
        <f>_xlfn.XLOOKUP(Q3638,RFM[RFM Score],RFM[Client Segmentation])</f>
        <v>New Customer</v>
      </c>
    </row>
    <row r="3639" spans="1:18" x14ac:dyDescent="0.3">
      <c r="A3639" t="s">
        <v>3691</v>
      </c>
      <c r="B3639" t="s">
        <v>68</v>
      </c>
      <c r="C3639">
        <v>31</v>
      </c>
      <c r="D3639" t="s">
        <v>8070</v>
      </c>
      <c r="E3639" t="s">
        <v>8087</v>
      </c>
      <c r="F3639" t="s">
        <v>12</v>
      </c>
      <c r="G3639">
        <v>8</v>
      </c>
      <c r="H3639" s="1">
        <v>18594</v>
      </c>
      <c r="I3639">
        <v>136182</v>
      </c>
      <c r="J3639" s="1">
        <v>12</v>
      </c>
      <c r="K3639" t="s">
        <v>44</v>
      </c>
      <c r="L3639" t="s">
        <v>34</v>
      </c>
      <c r="M3639" t="s">
        <v>15</v>
      </c>
      <c r="N3639" s="1">
        <f xml:space="preserve"> ROUND((1 - _xlfn.PERCENTRANK.INC(customers[days_since_last_purchase],customers[[#This Row],[days_since_last_purchase]]))*4 +1,0)</f>
        <v>4</v>
      </c>
      <c r="O3639" s="1">
        <f>ROUND(_xlfn.PERCENTRANK.INC(customers[total_orders],customers[[#This Row],[total_orders]])*4+1,0)</f>
        <v>2</v>
      </c>
      <c r="P3639" s="1">
        <f>ROUND(_xlfn.PERCENTRANK.INC(customers[total_spend_usd],customers[[#This Row],[total_spend_usd]])*4+1,0)</f>
        <v>4</v>
      </c>
      <c r="Q3639" s="1">
        <v>424</v>
      </c>
      <c r="R3639" s="1" t="str">
        <f>_xlfn.XLOOKUP(Q3639,RFM[RFM Score],RFM[Client Segmentation])</f>
        <v>Promising</v>
      </c>
    </row>
    <row r="3640" spans="1:18" x14ac:dyDescent="0.3">
      <c r="A3640" t="s">
        <v>3692</v>
      </c>
      <c r="B3640" t="s">
        <v>96</v>
      </c>
      <c r="C3640">
        <v>34</v>
      </c>
      <c r="D3640" t="s">
        <v>8070</v>
      </c>
      <c r="E3640" t="s">
        <v>8084</v>
      </c>
      <c r="F3640" t="s">
        <v>17</v>
      </c>
      <c r="G3640">
        <v>38</v>
      </c>
      <c r="H3640" s="1">
        <v>3524</v>
      </c>
      <c r="I3640">
        <v>129652</v>
      </c>
      <c r="J3640" s="1">
        <v>27</v>
      </c>
      <c r="K3640" t="s">
        <v>21</v>
      </c>
      <c r="L3640" t="s">
        <v>34</v>
      </c>
      <c r="M3640" t="s">
        <v>23</v>
      </c>
      <c r="N3640" s="1">
        <f xml:space="preserve"> ROUND((1 - _xlfn.PERCENTRANK.INC(customers[days_since_last_purchase],customers[[#This Row],[days_since_last_purchase]]))*4 +1,0)</f>
        <v>4</v>
      </c>
      <c r="O3640" s="1">
        <f>ROUND(_xlfn.PERCENTRANK.INC(customers[total_orders],customers[[#This Row],[total_orders]])*4+1,0)</f>
        <v>5</v>
      </c>
      <c r="P3640" s="1">
        <f>ROUND(_xlfn.PERCENTRANK.INC(customers[total_spend_usd],customers[[#This Row],[total_spend_usd]])*4+1,0)</f>
        <v>4</v>
      </c>
      <c r="Q3640" s="1">
        <v>454</v>
      </c>
      <c r="R3640" s="1" t="str">
        <f>_xlfn.XLOOKUP(Q3640,RFM[RFM Score],RFM[Client Segmentation])</f>
        <v>Champion</v>
      </c>
    </row>
    <row r="3641" spans="1:18" x14ac:dyDescent="0.3">
      <c r="A3641" t="s">
        <v>3693</v>
      </c>
      <c r="B3641" t="s">
        <v>11</v>
      </c>
      <c r="C3641">
        <v>33</v>
      </c>
      <c r="D3641" t="s">
        <v>8070</v>
      </c>
      <c r="E3641" t="s">
        <v>8084</v>
      </c>
      <c r="F3641" t="s">
        <v>17</v>
      </c>
      <c r="G3641">
        <v>20</v>
      </c>
      <c r="H3641" s="1">
        <v>14117</v>
      </c>
      <c r="I3641">
        <v>260784</v>
      </c>
      <c r="J3641" s="1">
        <v>8</v>
      </c>
      <c r="K3641" t="s">
        <v>21</v>
      </c>
      <c r="L3641" t="s">
        <v>34</v>
      </c>
      <c r="M3641" t="s">
        <v>15</v>
      </c>
      <c r="N3641" s="1">
        <f xml:space="preserve"> ROUND((1 - _xlfn.PERCENTRANK.INC(customers[days_since_last_purchase],customers[[#This Row],[days_since_last_purchase]]))*4 +1,0)</f>
        <v>4</v>
      </c>
      <c r="O3641" s="1">
        <f>ROUND(_xlfn.PERCENTRANK.INC(customers[total_orders],customers[[#This Row],[total_orders]])*4+1,0)</f>
        <v>4</v>
      </c>
      <c r="P3641" s="1">
        <f>ROUND(_xlfn.PERCENTRANK.INC(customers[total_spend_usd],customers[[#This Row],[total_spend_usd]])*4+1,0)</f>
        <v>4</v>
      </c>
      <c r="Q3641" s="1">
        <v>444</v>
      </c>
      <c r="R3641" s="1" t="str">
        <f>_xlfn.XLOOKUP(Q3641,RFM[RFM Score],RFM[Client Segmentation])</f>
        <v>Loyal Customer</v>
      </c>
    </row>
    <row r="3642" spans="1:18" x14ac:dyDescent="0.3">
      <c r="A3642" t="s">
        <v>3694</v>
      </c>
      <c r="B3642" t="s">
        <v>27</v>
      </c>
      <c r="C3642">
        <v>47</v>
      </c>
      <c r="D3642" t="s">
        <v>8071</v>
      </c>
      <c r="E3642" t="s">
        <v>8084</v>
      </c>
      <c r="F3642" t="s">
        <v>12</v>
      </c>
      <c r="G3642">
        <v>10</v>
      </c>
      <c r="H3642" s="1">
        <v>564</v>
      </c>
      <c r="I3642">
        <v>57526</v>
      </c>
      <c r="J3642" s="1">
        <v>11</v>
      </c>
      <c r="K3642" t="s">
        <v>74</v>
      </c>
      <c r="L3642" t="s">
        <v>14</v>
      </c>
      <c r="M3642" t="s">
        <v>23</v>
      </c>
      <c r="N3642" s="1">
        <f xml:space="preserve"> ROUND((1 - _xlfn.PERCENTRANK.INC(customers[days_since_last_purchase],customers[[#This Row],[days_since_last_purchase]]))*4 +1,0)</f>
        <v>4</v>
      </c>
      <c r="O3642" s="1">
        <f>ROUND(_xlfn.PERCENTRANK.INC(customers[total_orders],customers[[#This Row],[total_orders]])*4+1,0)</f>
        <v>3</v>
      </c>
      <c r="P3642" s="1">
        <f>ROUND(_xlfn.PERCENTRANK.INC(customers[total_spend_usd],customers[[#This Row],[total_spend_usd]])*4+1,0)</f>
        <v>3</v>
      </c>
      <c r="Q3642" s="1">
        <v>433</v>
      </c>
      <c r="R3642" s="1" t="str">
        <f>_xlfn.XLOOKUP(Q3642,RFM[RFM Score],RFM[Client Segmentation])</f>
        <v>Potential Loyalist</v>
      </c>
    </row>
    <row r="3643" spans="1:18" x14ac:dyDescent="0.3">
      <c r="A3643" t="s">
        <v>3695</v>
      </c>
      <c r="B3643" t="s">
        <v>36</v>
      </c>
      <c r="C3643">
        <v>35</v>
      </c>
      <c r="D3643" t="s">
        <v>8068</v>
      </c>
      <c r="E3643" t="s">
        <v>8087</v>
      </c>
      <c r="F3643" t="s">
        <v>12</v>
      </c>
      <c r="G3643">
        <v>16</v>
      </c>
      <c r="H3643" s="1">
        <v>4426</v>
      </c>
      <c r="I3643">
        <v>71582</v>
      </c>
      <c r="J3643" s="1">
        <v>6</v>
      </c>
      <c r="K3643" t="s">
        <v>44</v>
      </c>
      <c r="L3643" t="s">
        <v>19</v>
      </c>
      <c r="M3643" t="s">
        <v>23</v>
      </c>
      <c r="N3643" s="1">
        <f xml:space="preserve"> ROUND((1 - _xlfn.PERCENTRANK.INC(customers[days_since_last_purchase],customers[[#This Row],[days_since_last_purchase]]))*4 +1,0)</f>
        <v>5</v>
      </c>
      <c r="O3643" s="1">
        <f>ROUND(_xlfn.PERCENTRANK.INC(customers[total_orders],customers[[#This Row],[total_orders]])*4+1,0)</f>
        <v>3</v>
      </c>
      <c r="P3643" s="1">
        <f>ROUND(_xlfn.PERCENTRANK.INC(customers[total_spend_usd],customers[[#This Row],[total_spend_usd]])*4+1,0)</f>
        <v>3</v>
      </c>
      <c r="Q3643" s="1">
        <v>533</v>
      </c>
      <c r="R3643" s="1" t="str">
        <f>_xlfn.XLOOKUP(Q3643,RFM[RFM Score],RFM[Client Segmentation])</f>
        <v>Potential Loyalist</v>
      </c>
    </row>
    <row r="3644" spans="1:18" x14ac:dyDescent="0.3">
      <c r="A3644" t="s">
        <v>3696</v>
      </c>
      <c r="B3644" t="s">
        <v>11</v>
      </c>
      <c r="C3644">
        <v>37</v>
      </c>
      <c r="D3644" t="s">
        <v>8068</v>
      </c>
      <c r="E3644" t="s">
        <v>8084</v>
      </c>
      <c r="F3644" t="s">
        <v>12</v>
      </c>
      <c r="G3644">
        <v>12</v>
      </c>
      <c r="H3644" s="1">
        <v>11383</v>
      </c>
      <c r="I3644">
        <v>142325</v>
      </c>
      <c r="J3644" s="1">
        <v>93</v>
      </c>
      <c r="K3644" t="s">
        <v>13</v>
      </c>
      <c r="L3644" t="s">
        <v>22</v>
      </c>
      <c r="M3644" t="s">
        <v>15</v>
      </c>
      <c r="N3644" s="1">
        <f xml:space="preserve"> ROUND((1 - _xlfn.PERCENTRANK.INC(customers[days_since_last_purchase],customers[[#This Row],[days_since_last_purchase]]))*4 +1,0)</f>
        <v>2</v>
      </c>
      <c r="O3644" s="1">
        <f>ROUND(_xlfn.PERCENTRANK.INC(customers[total_orders],customers[[#This Row],[total_orders]])*4+1,0)</f>
        <v>3</v>
      </c>
      <c r="P3644" s="1">
        <f>ROUND(_xlfn.PERCENTRANK.INC(customers[total_spend_usd],customers[[#This Row],[total_spend_usd]])*4+1,0)</f>
        <v>4</v>
      </c>
      <c r="Q3644" s="1">
        <v>234</v>
      </c>
      <c r="R3644" s="1" t="str">
        <f>_xlfn.XLOOKUP(Q3644,RFM[RFM Score],RFM[Client Segmentation])</f>
        <v>At Risk</v>
      </c>
    </row>
    <row r="3645" spans="1:18" x14ac:dyDescent="0.3">
      <c r="A3645" t="s">
        <v>3697</v>
      </c>
      <c r="B3645" t="s">
        <v>96</v>
      </c>
      <c r="C3645">
        <v>31</v>
      </c>
      <c r="D3645" t="s">
        <v>8070</v>
      </c>
      <c r="E3645" t="s">
        <v>8084</v>
      </c>
      <c r="F3645" t="s">
        <v>12</v>
      </c>
      <c r="G3645">
        <v>9</v>
      </c>
      <c r="H3645" s="1">
        <v>5197</v>
      </c>
      <c r="I3645">
        <v>42657</v>
      </c>
      <c r="J3645" s="1">
        <v>46</v>
      </c>
      <c r="K3645" t="s">
        <v>18</v>
      </c>
      <c r="L3645" t="s">
        <v>14</v>
      </c>
      <c r="M3645" t="s">
        <v>23</v>
      </c>
      <c r="N3645" s="1">
        <f xml:space="preserve"> ROUND((1 - _xlfn.PERCENTRANK.INC(customers[days_since_last_purchase],customers[[#This Row],[days_since_last_purchase]]))*4 +1,0)</f>
        <v>3</v>
      </c>
      <c r="O3645" s="1">
        <f>ROUND(_xlfn.PERCENTRANK.INC(customers[total_orders],customers[[#This Row],[total_orders]])*4+1,0)</f>
        <v>2</v>
      </c>
      <c r="P3645" s="1">
        <f>ROUND(_xlfn.PERCENTRANK.INC(customers[total_spend_usd],customers[[#This Row],[total_spend_usd]])*4+1,0)</f>
        <v>2</v>
      </c>
      <c r="Q3645" s="1">
        <v>322</v>
      </c>
      <c r="R3645" s="1" t="str">
        <f>_xlfn.XLOOKUP(Q3645,RFM[RFM Score],RFM[Client Segmentation])</f>
        <v>Hibernating</v>
      </c>
    </row>
    <row r="3646" spans="1:18" x14ac:dyDescent="0.3">
      <c r="A3646" t="s">
        <v>3698</v>
      </c>
      <c r="B3646" t="s">
        <v>43</v>
      </c>
      <c r="C3646">
        <v>37</v>
      </c>
      <c r="D3646" t="s">
        <v>8068</v>
      </c>
      <c r="E3646" t="s">
        <v>8085</v>
      </c>
      <c r="F3646" t="s">
        <v>12</v>
      </c>
      <c r="G3646">
        <v>26</v>
      </c>
      <c r="H3646" s="1">
        <v>4571</v>
      </c>
      <c r="I3646">
        <v>125651</v>
      </c>
      <c r="J3646" s="1">
        <v>141</v>
      </c>
      <c r="K3646" t="s">
        <v>25</v>
      </c>
      <c r="L3646" t="s">
        <v>34</v>
      </c>
      <c r="M3646" t="s">
        <v>23</v>
      </c>
      <c r="N3646" s="1">
        <f xml:space="preserve"> ROUND((1 - _xlfn.PERCENTRANK.INC(customers[days_since_last_purchase],customers[[#This Row],[days_since_last_purchase]]))*4 +1,0)</f>
        <v>1</v>
      </c>
      <c r="O3646" s="1">
        <f>ROUND(_xlfn.PERCENTRANK.INC(customers[total_orders],customers[[#This Row],[total_orders]])*4+1,0)</f>
        <v>4</v>
      </c>
      <c r="P3646" s="1">
        <f>ROUND(_xlfn.PERCENTRANK.INC(customers[total_spend_usd],customers[[#This Row],[total_spend_usd]])*4+1,0)</f>
        <v>4</v>
      </c>
      <c r="Q3646" s="1">
        <v>144</v>
      </c>
      <c r="R3646" s="1" t="str">
        <f>_xlfn.XLOOKUP(Q3646,RFM[RFM Score],RFM[Client Segmentation])</f>
        <v>Cannot Lose Them</v>
      </c>
    </row>
    <row r="3647" spans="1:18" x14ac:dyDescent="0.3">
      <c r="A3647" t="s">
        <v>3699</v>
      </c>
      <c r="B3647" t="s">
        <v>11</v>
      </c>
      <c r="C3647">
        <v>19</v>
      </c>
      <c r="D3647" t="s">
        <v>8069</v>
      </c>
      <c r="E3647" t="s">
        <v>8084</v>
      </c>
      <c r="F3647" t="s">
        <v>12</v>
      </c>
      <c r="G3647">
        <v>37</v>
      </c>
      <c r="H3647" s="1">
        <v>34445</v>
      </c>
      <c r="I3647">
        <v>1343458</v>
      </c>
      <c r="J3647" s="1">
        <v>3</v>
      </c>
      <c r="K3647" t="s">
        <v>25</v>
      </c>
      <c r="L3647" t="s">
        <v>19</v>
      </c>
      <c r="M3647" t="s">
        <v>23</v>
      </c>
      <c r="N3647" s="1">
        <f xml:space="preserve"> ROUND((1 - _xlfn.PERCENTRANK.INC(customers[days_since_last_purchase],customers[[#This Row],[days_since_last_purchase]]))*4 +1,0)</f>
        <v>5</v>
      </c>
      <c r="O3647" s="1">
        <f>ROUND(_xlfn.PERCENTRANK.INC(customers[total_orders],customers[[#This Row],[total_orders]])*4+1,0)</f>
        <v>5</v>
      </c>
      <c r="P3647" s="1">
        <f>ROUND(_xlfn.PERCENTRANK.INC(customers[total_spend_usd],customers[[#This Row],[total_spend_usd]])*4+1,0)</f>
        <v>5</v>
      </c>
      <c r="Q3647" s="1">
        <v>555</v>
      </c>
      <c r="R3647" s="1" t="str">
        <f>_xlfn.XLOOKUP(Q3647,RFM[RFM Score],RFM[Client Segmentation])</f>
        <v>Champion</v>
      </c>
    </row>
    <row r="3648" spans="1:18" x14ac:dyDescent="0.3">
      <c r="A3648" t="s">
        <v>3700</v>
      </c>
      <c r="B3648" t="s">
        <v>27</v>
      </c>
      <c r="C3648">
        <v>31</v>
      </c>
      <c r="D3648" t="s">
        <v>8070</v>
      </c>
      <c r="E3648" t="s">
        <v>8087</v>
      </c>
      <c r="F3648" t="s">
        <v>17</v>
      </c>
      <c r="G3648">
        <v>7</v>
      </c>
      <c r="H3648" s="1">
        <v>3312</v>
      </c>
      <c r="I3648">
        <v>21689</v>
      </c>
      <c r="J3648" s="1">
        <v>59</v>
      </c>
      <c r="K3648" t="s">
        <v>40</v>
      </c>
      <c r="L3648" t="s">
        <v>47</v>
      </c>
      <c r="M3648" t="s">
        <v>23</v>
      </c>
      <c r="N3648" s="1">
        <f xml:space="preserve"> ROUND((1 - _xlfn.PERCENTRANK.INC(customers[days_since_last_purchase],customers[[#This Row],[days_since_last_purchase]]))*4 +1,0)</f>
        <v>3</v>
      </c>
      <c r="O3648" s="1">
        <f>ROUND(_xlfn.PERCENTRANK.INC(customers[total_orders],customers[[#This Row],[total_orders]])*4+1,0)</f>
        <v>2</v>
      </c>
      <c r="P3648" s="1">
        <f>ROUND(_xlfn.PERCENTRANK.INC(customers[total_spend_usd],customers[[#This Row],[total_spend_usd]])*4+1,0)</f>
        <v>2</v>
      </c>
      <c r="Q3648" s="1">
        <v>322</v>
      </c>
      <c r="R3648" s="1" t="str">
        <f>_xlfn.XLOOKUP(Q3648,RFM[RFM Score],RFM[Client Segmentation])</f>
        <v>Hibernating</v>
      </c>
    </row>
    <row r="3649" spans="1:18" x14ac:dyDescent="0.3">
      <c r="A3649" t="s">
        <v>3701</v>
      </c>
      <c r="B3649" t="s">
        <v>27</v>
      </c>
      <c r="C3649">
        <v>44</v>
      </c>
      <c r="D3649" t="s">
        <v>8068</v>
      </c>
      <c r="E3649" t="s">
        <v>8087</v>
      </c>
      <c r="F3649" t="s">
        <v>17</v>
      </c>
      <c r="G3649">
        <v>63</v>
      </c>
      <c r="H3649" s="1">
        <v>7809</v>
      </c>
      <c r="I3649">
        <v>453172</v>
      </c>
      <c r="J3649" s="1">
        <v>190</v>
      </c>
      <c r="K3649" t="s">
        <v>21</v>
      </c>
      <c r="L3649" t="s">
        <v>45</v>
      </c>
      <c r="M3649" t="s">
        <v>15</v>
      </c>
      <c r="N3649" s="1">
        <f xml:space="preserve"> ROUND((1 - _xlfn.PERCENTRANK.INC(customers[days_since_last_purchase],customers[[#This Row],[days_since_last_purchase]]))*4 +1,0)</f>
        <v>1</v>
      </c>
      <c r="O3649" s="1">
        <f>ROUND(_xlfn.PERCENTRANK.INC(customers[total_orders],customers[[#This Row],[total_orders]])*4+1,0)</f>
        <v>5</v>
      </c>
      <c r="P3649" s="1">
        <f>ROUND(_xlfn.PERCENTRANK.INC(customers[total_spend_usd],customers[[#This Row],[total_spend_usd]])*4+1,0)</f>
        <v>5</v>
      </c>
      <c r="Q3649" s="1">
        <v>155</v>
      </c>
      <c r="R3649" s="1" t="str">
        <f>_xlfn.XLOOKUP(Q3649,RFM[RFM Score],RFM[Client Segmentation])</f>
        <v>Cannot Lose Them</v>
      </c>
    </row>
    <row r="3650" spans="1:18" x14ac:dyDescent="0.3">
      <c r="A3650" t="s">
        <v>3702</v>
      </c>
      <c r="B3650" t="s">
        <v>68</v>
      </c>
      <c r="C3650">
        <v>29</v>
      </c>
      <c r="D3650" t="s">
        <v>8070</v>
      </c>
      <c r="E3650" t="s">
        <v>8087</v>
      </c>
      <c r="F3650" t="s">
        <v>17</v>
      </c>
      <c r="G3650">
        <v>5</v>
      </c>
      <c r="H3650" s="1">
        <v>9919</v>
      </c>
      <c r="I3650">
        <v>56151</v>
      </c>
      <c r="J3650" s="1">
        <v>27</v>
      </c>
      <c r="K3650" t="s">
        <v>98</v>
      </c>
      <c r="L3650" t="s">
        <v>47</v>
      </c>
      <c r="M3650" t="s">
        <v>15</v>
      </c>
      <c r="N3650" s="1">
        <f xml:space="preserve"> ROUND((1 - _xlfn.PERCENTRANK.INC(customers[days_since_last_purchase],customers[[#This Row],[days_since_last_purchase]]))*4 +1,0)</f>
        <v>4</v>
      </c>
      <c r="O3650" s="1">
        <f>ROUND(_xlfn.PERCENTRANK.INC(customers[total_orders],customers[[#This Row],[total_orders]])*4+1,0)</f>
        <v>2</v>
      </c>
      <c r="P3650" s="1">
        <f>ROUND(_xlfn.PERCENTRANK.INC(customers[total_spend_usd],customers[[#This Row],[total_spend_usd]])*4+1,0)</f>
        <v>3</v>
      </c>
      <c r="Q3650" s="1">
        <v>423</v>
      </c>
      <c r="R3650" s="1" t="str">
        <f>_xlfn.XLOOKUP(Q3650,RFM[RFM Score],RFM[Client Segmentation])</f>
        <v>Potential Loyalist</v>
      </c>
    </row>
    <row r="3651" spans="1:18" x14ac:dyDescent="0.3">
      <c r="A3651" t="s">
        <v>3703</v>
      </c>
      <c r="B3651" t="s">
        <v>61</v>
      </c>
      <c r="C3651">
        <v>52</v>
      </c>
      <c r="D3651" t="s">
        <v>8071</v>
      </c>
      <c r="E3651" t="s">
        <v>8087</v>
      </c>
      <c r="F3651" t="s">
        <v>17</v>
      </c>
      <c r="G3651">
        <v>79</v>
      </c>
      <c r="H3651" s="1">
        <v>183</v>
      </c>
      <c r="I3651">
        <v>130185</v>
      </c>
      <c r="J3651" s="1">
        <v>4</v>
      </c>
      <c r="K3651" t="s">
        <v>21</v>
      </c>
      <c r="L3651" t="s">
        <v>22</v>
      </c>
      <c r="M3651" t="s">
        <v>23</v>
      </c>
      <c r="N3651" s="1">
        <f xml:space="preserve"> ROUND((1 - _xlfn.PERCENTRANK.INC(customers[days_since_last_purchase],customers[[#This Row],[days_since_last_purchase]]))*4 +1,0)</f>
        <v>5</v>
      </c>
      <c r="O3651" s="1">
        <f>ROUND(_xlfn.PERCENTRANK.INC(customers[total_orders],customers[[#This Row],[total_orders]])*4+1,0)</f>
        <v>5</v>
      </c>
      <c r="P3651" s="1">
        <f>ROUND(_xlfn.PERCENTRANK.INC(customers[total_spend_usd],customers[[#This Row],[total_spend_usd]])*4+1,0)</f>
        <v>4</v>
      </c>
      <c r="Q3651" s="1">
        <v>554</v>
      </c>
      <c r="R3651" s="1" t="str">
        <f>_xlfn.XLOOKUP(Q3651,RFM[RFM Score],RFM[Client Segmentation])</f>
        <v>Champion</v>
      </c>
    </row>
    <row r="3652" spans="1:18" x14ac:dyDescent="0.3">
      <c r="A3652" t="s">
        <v>3704</v>
      </c>
      <c r="B3652" t="s">
        <v>51</v>
      </c>
      <c r="C3652">
        <v>35</v>
      </c>
      <c r="D3652" t="s">
        <v>8068</v>
      </c>
      <c r="E3652" t="s">
        <v>8084</v>
      </c>
      <c r="F3652" t="s">
        <v>12</v>
      </c>
      <c r="G3652">
        <v>46</v>
      </c>
      <c r="H3652" s="1">
        <v>524</v>
      </c>
      <c r="I3652">
        <v>27533</v>
      </c>
      <c r="J3652" s="1">
        <v>65</v>
      </c>
      <c r="K3652" t="s">
        <v>124</v>
      </c>
      <c r="L3652" t="s">
        <v>14</v>
      </c>
      <c r="M3652" t="s">
        <v>15</v>
      </c>
      <c r="N3652" s="1">
        <f xml:space="preserve"> ROUND((1 - _xlfn.PERCENTRANK.INC(customers[days_since_last_purchase],customers[[#This Row],[days_since_last_purchase]]))*4 +1,0)</f>
        <v>2</v>
      </c>
      <c r="O3652" s="1">
        <f>ROUND(_xlfn.PERCENTRANK.INC(customers[total_orders],customers[[#This Row],[total_orders]])*4+1,0)</f>
        <v>5</v>
      </c>
      <c r="P3652" s="1">
        <f>ROUND(_xlfn.PERCENTRANK.INC(customers[total_spend_usd],customers[[#This Row],[total_spend_usd]])*4+1,0)</f>
        <v>2</v>
      </c>
      <c r="Q3652" s="1">
        <v>252</v>
      </c>
      <c r="R3652" s="1" t="str">
        <f>_xlfn.XLOOKUP(Q3652,RFM[RFM Score],RFM[Client Segmentation])</f>
        <v>At Risk</v>
      </c>
    </row>
    <row r="3653" spans="1:18" x14ac:dyDescent="0.3">
      <c r="A3653" t="s">
        <v>3705</v>
      </c>
      <c r="B3653" t="s">
        <v>61</v>
      </c>
      <c r="C3653">
        <v>33</v>
      </c>
      <c r="D3653" t="s">
        <v>8070</v>
      </c>
      <c r="E3653" t="s">
        <v>8084</v>
      </c>
      <c r="F3653" t="s">
        <v>12</v>
      </c>
      <c r="G3653">
        <v>28</v>
      </c>
      <c r="H3653" s="1">
        <v>11448</v>
      </c>
      <c r="I3653">
        <v>293566</v>
      </c>
      <c r="J3653" s="1">
        <v>2</v>
      </c>
      <c r="K3653" t="s">
        <v>18</v>
      </c>
      <c r="L3653" t="s">
        <v>14</v>
      </c>
      <c r="M3653" t="s">
        <v>15</v>
      </c>
      <c r="N3653" s="1">
        <f xml:space="preserve"> ROUND((1 - _xlfn.PERCENTRANK.INC(customers[days_since_last_purchase],customers[[#This Row],[days_since_last_purchase]]))*4 +1,0)</f>
        <v>5</v>
      </c>
      <c r="O3653" s="1">
        <f>ROUND(_xlfn.PERCENTRANK.INC(customers[total_orders],customers[[#This Row],[total_orders]])*4+1,0)</f>
        <v>4</v>
      </c>
      <c r="P3653" s="1">
        <f>ROUND(_xlfn.PERCENTRANK.INC(customers[total_spend_usd],customers[[#This Row],[total_spend_usd]])*4+1,0)</f>
        <v>4</v>
      </c>
      <c r="Q3653" s="1">
        <v>544</v>
      </c>
      <c r="R3653" s="1" t="str">
        <f>_xlfn.XLOOKUP(Q3653,RFM[RFM Score],RFM[Client Segmentation])</f>
        <v>Champion</v>
      </c>
    </row>
    <row r="3654" spans="1:18" x14ac:dyDescent="0.3">
      <c r="A3654" t="s">
        <v>3706</v>
      </c>
      <c r="B3654" t="s">
        <v>96</v>
      </c>
      <c r="C3654">
        <v>60</v>
      </c>
      <c r="D3654" t="s">
        <v>8072</v>
      </c>
      <c r="E3654" t="s">
        <v>8084</v>
      </c>
      <c r="F3654" t="s">
        <v>17</v>
      </c>
      <c r="G3654">
        <v>24</v>
      </c>
      <c r="H3654" s="1">
        <v>2959</v>
      </c>
      <c r="I3654">
        <v>8100</v>
      </c>
      <c r="J3654" s="1">
        <v>108</v>
      </c>
      <c r="K3654" t="s">
        <v>74</v>
      </c>
      <c r="L3654" t="s">
        <v>22</v>
      </c>
      <c r="M3654" t="s">
        <v>15</v>
      </c>
      <c r="N3654" s="1">
        <f xml:space="preserve"> ROUND((1 - _xlfn.PERCENTRANK.INC(customers[days_since_last_purchase],customers[[#This Row],[days_since_last_purchase]]))*4 +1,0)</f>
        <v>2</v>
      </c>
      <c r="O3654" s="1">
        <f>ROUND(_xlfn.PERCENTRANK.INC(customers[total_orders],customers[[#This Row],[total_orders]])*4+1,0)</f>
        <v>4</v>
      </c>
      <c r="P3654" s="1">
        <f>ROUND(_xlfn.PERCENTRANK.INC(customers[total_spend_usd],customers[[#This Row],[total_spend_usd]])*4+1,0)</f>
        <v>1</v>
      </c>
      <c r="Q3654" s="1">
        <v>241</v>
      </c>
      <c r="R3654" s="1" t="str">
        <f>_xlfn.XLOOKUP(Q3654,RFM[RFM Score],RFM[Client Segmentation])</f>
        <v>Hibernating</v>
      </c>
    </row>
    <row r="3655" spans="1:18" x14ac:dyDescent="0.3">
      <c r="A3655" t="s">
        <v>3707</v>
      </c>
      <c r="B3655" t="s">
        <v>68</v>
      </c>
      <c r="C3655">
        <v>54</v>
      </c>
      <c r="D3655" t="s">
        <v>8071</v>
      </c>
      <c r="E3655" t="s">
        <v>8087</v>
      </c>
      <c r="F3655" t="s">
        <v>17</v>
      </c>
      <c r="G3655">
        <v>15</v>
      </c>
      <c r="H3655" s="1">
        <v>13048</v>
      </c>
      <c r="I3655">
        <v>221444</v>
      </c>
      <c r="J3655" s="1">
        <v>69</v>
      </c>
      <c r="K3655" t="s">
        <v>37</v>
      </c>
      <c r="L3655" t="s">
        <v>34</v>
      </c>
      <c r="M3655" t="s">
        <v>15</v>
      </c>
      <c r="N3655" s="1">
        <f xml:space="preserve"> ROUND((1 - _xlfn.PERCENTRANK.INC(customers[days_since_last_purchase],customers[[#This Row],[days_since_last_purchase]]))*4 +1,0)</f>
        <v>2</v>
      </c>
      <c r="O3655" s="1">
        <f>ROUND(_xlfn.PERCENTRANK.INC(customers[total_orders],customers[[#This Row],[total_orders]])*4+1,0)</f>
        <v>3</v>
      </c>
      <c r="P3655" s="1">
        <f>ROUND(_xlfn.PERCENTRANK.INC(customers[total_spend_usd],customers[[#This Row],[total_spend_usd]])*4+1,0)</f>
        <v>4</v>
      </c>
      <c r="Q3655" s="1">
        <v>234</v>
      </c>
      <c r="R3655" s="1" t="str">
        <f>_xlfn.XLOOKUP(Q3655,RFM[RFM Score],RFM[Client Segmentation])</f>
        <v>At Risk</v>
      </c>
    </row>
    <row r="3656" spans="1:18" x14ac:dyDescent="0.3">
      <c r="A3656" t="s">
        <v>3708</v>
      </c>
      <c r="B3656" t="s">
        <v>96</v>
      </c>
      <c r="C3656">
        <v>43</v>
      </c>
      <c r="D3656" t="s">
        <v>8068</v>
      </c>
      <c r="E3656" t="s">
        <v>8084</v>
      </c>
      <c r="F3656" t="s">
        <v>12</v>
      </c>
      <c r="G3656">
        <v>6</v>
      </c>
      <c r="H3656" s="1">
        <v>400</v>
      </c>
      <c r="I3656">
        <v>25874</v>
      </c>
      <c r="J3656" s="1">
        <v>132</v>
      </c>
      <c r="K3656" t="s">
        <v>25</v>
      </c>
      <c r="L3656" t="s">
        <v>22</v>
      </c>
      <c r="M3656" t="s">
        <v>23</v>
      </c>
      <c r="N3656" s="1">
        <f xml:space="preserve"> ROUND((1 - _xlfn.PERCENTRANK.INC(customers[days_since_last_purchase],customers[[#This Row],[days_since_last_purchase]]))*4 +1,0)</f>
        <v>1</v>
      </c>
      <c r="O3656" s="1">
        <f>ROUND(_xlfn.PERCENTRANK.INC(customers[total_orders],customers[[#This Row],[total_orders]])*4+1,0)</f>
        <v>2</v>
      </c>
      <c r="P3656" s="1">
        <f>ROUND(_xlfn.PERCENTRANK.INC(customers[total_spend_usd],customers[[#This Row],[total_spend_usd]])*4+1,0)</f>
        <v>2</v>
      </c>
      <c r="Q3656" s="1">
        <v>122</v>
      </c>
      <c r="R3656" s="1" t="str">
        <f>_xlfn.XLOOKUP(Q3656,RFM[RFM Score],RFM[Client Segmentation])</f>
        <v>Hibernating</v>
      </c>
    </row>
    <row r="3657" spans="1:18" x14ac:dyDescent="0.3">
      <c r="A3657" t="s">
        <v>3709</v>
      </c>
      <c r="B3657" t="s">
        <v>43</v>
      </c>
      <c r="C3657">
        <v>32</v>
      </c>
      <c r="D3657" t="s">
        <v>8070</v>
      </c>
      <c r="E3657" t="s">
        <v>8084</v>
      </c>
      <c r="F3657" t="s">
        <v>17</v>
      </c>
      <c r="G3657">
        <v>13</v>
      </c>
      <c r="H3657" s="1">
        <v>3259</v>
      </c>
      <c r="I3657">
        <v>38483</v>
      </c>
      <c r="J3657" s="1">
        <v>2</v>
      </c>
      <c r="K3657" t="s">
        <v>21</v>
      </c>
      <c r="L3657" t="s">
        <v>34</v>
      </c>
      <c r="M3657" t="s">
        <v>23</v>
      </c>
      <c r="N3657" s="1">
        <f xml:space="preserve"> ROUND((1 - _xlfn.PERCENTRANK.INC(customers[days_since_last_purchase],customers[[#This Row],[days_since_last_purchase]]))*4 +1,0)</f>
        <v>5</v>
      </c>
      <c r="O3657" s="1">
        <f>ROUND(_xlfn.PERCENTRANK.INC(customers[total_orders],customers[[#This Row],[total_orders]])*4+1,0)</f>
        <v>3</v>
      </c>
      <c r="P3657" s="1">
        <f>ROUND(_xlfn.PERCENTRANK.INC(customers[total_spend_usd],customers[[#This Row],[total_spend_usd]])*4+1,0)</f>
        <v>2</v>
      </c>
      <c r="Q3657" s="1">
        <v>532</v>
      </c>
      <c r="R3657" s="1" t="str">
        <f>_xlfn.XLOOKUP(Q3657,RFM[RFM Score],RFM[Client Segmentation])</f>
        <v>Potential Loyalist</v>
      </c>
    </row>
    <row r="3658" spans="1:18" x14ac:dyDescent="0.3">
      <c r="A3658" t="s">
        <v>3710</v>
      </c>
      <c r="B3658" t="s">
        <v>11</v>
      </c>
      <c r="C3658">
        <v>23</v>
      </c>
      <c r="D3658" t="s">
        <v>8069</v>
      </c>
      <c r="E3658" t="s">
        <v>8086</v>
      </c>
      <c r="F3658" t="s">
        <v>12</v>
      </c>
      <c r="G3658">
        <v>5</v>
      </c>
      <c r="H3658" s="1">
        <v>12207</v>
      </c>
      <c r="I3658">
        <v>62094</v>
      </c>
      <c r="J3658" s="1">
        <v>196</v>
      </c>
      <c r="K3658" t="s">
        <v>28</v>
      </c>
      <c r="L3658" t="s">
        <v>47</v>
      </c>
      <c r="M3658" t="s">
        <v>23</v>
      </c>
      <c r="N3658" s="1">
        <f xml:space="preserve"> ROUND((1 - _xlfn.PERCENTRANK.INC(customers[days_since_last_purchase],customers[[#This Row],[days_since_last_purchase]]))*4 +1,0)</f>
        <v>1</v>
      </c>
      <c r="O3658" s="1">
        <f>ROUND(_xlfn.PERCENTRANK.INC(customers[total_orders],customers[[#This Row],[total_orders]])*4+1,0)</f>
        <v>2</v>
      </c>
      <c r="P3658" s="1">
        <f>ROUND(_xlfn.PERCENTRANK.INC(customers[total_spend_usd],customers[[#This Row],[total_spend_usd]])*4+1,0)</f>
        <v>3</v>
      </c>
      <c r="Q3658" s="1">
        <v>123</v>
      </c>
      <c r="R3658" s="1" t="str">
        <f>_xlfn.XLOOKUP(Q3658,RFM[RFM Score],RFM[Client Segmentation])</f>
        <v>Hibernating</v>
      </c>
    </row>
    <row r="3659" spans="1:18" x14ac:dyDescent="0.3">
      <c r="A3659" t="s">
        <v>3711</v>
      </c>
      <c r="B3659" t="s">
        <v>96</v>
      </c>
      <c r="C3659">
        <v>46</v>
      </c>
      <c r="D3659" t="s">
        <v>8071</v>
      </c>
      <c r="E3659" t="s">
        <v>8087</v>
      </c>
      <c r="F3659" t="s">
        <v>17</v>
      </c>
      <c r="G3659">
        <v>7</v>
      </c>
      <c r="H3659" s="1">
        <v>1795</v>
      </c>
      <c r="I3659">
        <v>13938</v>
      </c>
      <c r="J3659" s="1">
        <v>52</v>
      </c>
      <c r="K3659" t="s">
        <v>40</v>
      </c>
      <c r="L3659" t="s">
        <v>19</v>
      </c>
      <c r="M3659" t="s">
        <v>15</v>
      </c>
      <c r="N3659" s="1">
        <f xml:space="preserve"> ROUND((1 - _xlfn.PERCENTRANK.INC(customers[days_since_last_purchase],customers[[#This Row],[days_since_last_purchase]]))*4 +1,0)</f>
        <v>3</v>
      </c>
      <c r="O3659" s="1">
        <f>ROUND(_xlfn.PERCENTRANK.INC(customers[total_orders],customers[[#This Row],[total_orders]])*4+1,0)</f>
        <v>2</v>
      </c>
      <c r="P3659" s="1">
        <f>ROUND(_xlfn.PERCENTRANK.INC(customers[total_spend_usd],customers[[#This Row],[total_spend_usd]])*4+1,0)</f>
        <v>2</v>
      </c>
      <c r="Q3659" s="1">
        <v>322</v>
      </c>
      <c r="R3659" s="1" t="str">
        <f>_xlfn.XLOOKUP(Q3659,RFM[RFM Score],RFM[Client Segmentation])</f>
        <v>Hibernating</v>
      </c>
    </row>
    <row r="3660" spans="1:18" x14ac:dyDescent="0.3">
      <c r="A3660" t="s">
        <v>3712</v>
      </c>
      <c r="B3660" t="s">
        <v>27</v>
      </c>
      <c r="C3660">
        <v>20</v>
      </c>
      <c r="D3660" t="s">
        <v>8069</v>
      </c>
      <c r="E3660" t="s">
        <v>8085</v>
      </c>
      <c r="F3660" t="s">
        <v>12</v>
      </c>
      <c r="G3660">
        <v>14</v>
      </c>
      <c r="H3660" s="1">
        <v>8533</v>
      </c>
      <c r="I3660">
        <v>101637</v>
      </c>
      <c r="J3660" s="1">
        <v>12</v>
      </c>
      <c r="K3660" t="s">
        <v>28</v>
      </c>
      <c r="L3660" t="s">
        <v>19</v>
      </c>
      <c r="M3660" t="s">
        <v>23</v>
      </c>
      <c r="N3660" s="1">
        <f xml:space="preserve"> ROUND((1 - _xlfn.PERCENTRANK.INC(customers[days_since_last_purchase],customers[[#This Row],[days_since_last_purchase]]))*4 +1,0)</f>
        <v>4</v>
      </c>
      <c r="O3660" s="1">
        <f>ROUND(_xlfn.PERCENTRANK.INC(customers[total_orders],customers[[#This Row],[total_orders]])*4+1,0)</f>
        <v>3</v>
      </c>
      <c r="P3660" s="1">
        <f>ROUND(_xlfn.PERCENTRANK.INC(customers[total_spend_usd],customers[[#This Row],[total_spend_usd]])*4+1,0)</f>
        <v>3</v>
      </c>
      <c r="Q3660" s="1">
        <v>433</v>
      </c>
      <c r="R3660" s="1" t="str">
        <f>_xlfn.XLOOKUP(Q3660,RFM[RFM Score],RFM[Client Segmentation])</f>
        <v>Potential Loyalist</v>
      </c>
    </row>
    <row r="3661" spans="1:18" x14ac:dyDescent="0.3">
      <c r="A3661" t="s">
        <v>3713</v>
      </c>
      <c r="B3661" t="s">
        <v>11</v>
      </c>
      <c r="C3661">
        <v>59</v>
      </c>
      <c r="D3661" t="s">
        <v>8072</v>
      </c>
      <c r="E3661" t="s">
        <v>8086</v>
      </c>
      <c r="F3661" t="s">
        <v>17</v>
      </c>
      <c r="G3661">
        <v>3</v>
      </c>
      <c r="H3661" s="1">
        <v>42116</v>
      </c>
      <c r="I3661">
        <v>108889</v>
      </c>
      <c r="J3661" s="1">
        <v>5</v>
      </c>
      <c r="K3661" t="s">
        <v>28</v>
      </c>
      <c r="L3661" t="s">
        <v>19</v>
      </c>
      <c r="M3661" t="s">
        <v>15</v>
      </c>
      <c r="N3661" s="1">
        <f xml:space="preserve"> ROUND((1 - _xlfn.PERCENTRANK.INC(customers[days_since_last_purchase],customers[[#This Row],[days_since_last_purchase]]))*4 +1,0)</f>
        <v>5</v>
      </c>
      <c r="O3661" s="1">
        <f>ROUND(_xlfn.PERCENTRANK.INC(customers[total_orders],customers[[#This Row],[total_orders]])*4+1,0)</f>
        <v>1</v>
      </c>
      <c r="P3661" s="1">
        <f>ROUND(_xlfn.PERCENTRANK.INC(customers[total_spend_usd],customers[[#This Row],[total_spend_usd]])*4+1,0)</f>
        <v>3</v>
      </c>
      <c r="Q3661" s="1">
        <v>513</v>
      </c>
      <c r="R3661" s="1" t="str">
        <f>_xlfn.XLOOKUP(Q3661,RFM[RFM Score],RFM[Client Segmentation])</f>
        <v>Promising</v>
      </c>
    </row>
    <row r="3662" spans="1:18" x14ac:dyDescent="0.3">
      <c r="A3662" t="s">
        <v>3714</v>
      </c>
      <c r="B3662" t="s">
        <v>43</v>
      </c>
      <c r="C3662">
        <v>18</v>
      </c>
      <c r="D3662" t="s">
        <v>8069</v>
      </c>
      <c r="E3662" t="s">
        <v>8084</v>
      </c>
      <c r="F3662" t="s">
        <v>17</v>
      </c>
      <c r="G3662">
        <v>1</v>
      </c>
      <c r="H3662" s="1">
        <v>25304</v>
      </c>
      <c r="I3662">
        <v>24816</v>
      </c>
      <c r="J3662" s="1">
        <v>26</v>
      </c>
      <c r="K3662" t="s">
        <v>40</v>
      </c>
      <c r="L3662" t="s">
        <v>19</v>
      </c>
      <c r="M3662" t="s">
        <v>23</v>
      </c>
      <c r="N3662" s="1">
        <f xml:space="preserve"> ROUND((1 - _xlfn.PERCENTRANK.INC(customers[days_since_last_purchase],customers[[#This Row],[days_since_last_purchase]]))*4 +1,0)</f>
        <v>4</v>
      </c>
      <c r="O3662" s="1">
        <f>ROUND(_xlfn.PERCENTRANK.INC(customers[total_orders],customers[[#This Row],[total_orders]])*4+1,0)</f>
        <v>1</v>
      </c>
      <c r="P3662" s="1">
        <f>ROUND(_xlfn.PERCENTRANK.INC(customers[total_spend_usd],customers[[#This Row],[total_spend_usd]])*4+1,0)</f>
        <v>2</v>
      </c>
      <c r="Q3662" s="1">
        <v>412</v>
      </c>
      <c r="R3662" s="1" t="str">
        <f>_xlfn.XLOOKUP(Q3662,RFM[RFM Score],RFM[Client Segmentation])</f>
        <v>New Customer</v>
      </c>
    </row>
    <row r="3663" spans="1:18" x14ac:dyDescent="0.3">
      <c r="A3663" t="s">
        <v>3715</v>
      </c>
      <c r="B3663" t="s">
        <v>11</v>
      </c>
      <c r="C3663">
        <v>47</v>
      </c>
      <c r="D3663" t="s">
        <v>8071</v>
      </c>
      <c r="E3663" t="s">
        <v>8085</v>
      </c>
      <c r="F3663" t="s">
        <v>12</v>
      </c>
      <c r="G3663">
        <v>28</v>
      </c>
      <c r="H3663" s="1">
        <v>3276</v>
      </c>
      <c r="I3663">
        <v>8636</v>
      </c>
      <c r="J3663" s="1">
        <v>127</v>
      </c>
      <c r="K3663" t="s">
        <v>37</v>
      </c>
      <c r="L3663" t="s">
        <v>34</v>
      </c>
      <c r="M3663" t="s">
        <v>23</v>
      </c>
      <c r="N3663" s="1">
        <f xml:space="preserve"> ROUND((1 - _xlfn.PERCENTRANK.INC(customers[days_since_last_purchase],customers[[#This Row],[days_since_last_purchase]]))*4 +1,0)</f>
        <v>1</v>
      </c>
      <c r="O3663" s="1">
        <f>ROUND(_xlfn.PERCENTRANK.INC(customers[total_orders],customers[[#This Row],[total_orders]])*4+1,0)</f>
        <v>4</v>
      </c>
      <c r="P3663" s="1">
        <f>ROUND(_xlfn.PERCENTRANK.INC(customers[total_spend_usd],customers[[#This Row],[total_spend_usd]])*4+1,0)</f>
        <v>1</v>
      </c>
      <c r="Q3663" s="1">
        <v>141</v>
      </c>
      <c r="R3663" s="1" t="str">
        <f>_xlfn.XLOOKUP(Q3663,RFM[RFM Score],RFM[Client Segmentation])</f>
        <v>Lost</v>
      </c>
    </row>
    <row r="3664" spans="1:18" x14ac:dyDescent="0.3">
      <c r="A3664" t="s">
        <v>3716</v>
      </c>
      <c r="B3664" t="s">
        <v>51</v>
      </c>
      <c r="C3664">
        <v>64</v>
      </c>
      <c r="D3664" t="s">
        <v>8072</v>
      </c>
      <c r="E3664" t="s">
        <v>8084</v>
      </c>
      <c r="F3664" t="s">
        <v>17</v>
      </c>
      <c r="G3664">
        <v>11</v>
      </c>
      <c r="H3664" s="1">
        <v>796</v>
      </c>
      <c r="I3664">
        <v>81505</v>
      </c>
      <c r="J3664" s="1">
        <v>27</v>
      </c>
      <c r="K3664" t="s">
        <v>31</v>
      </c>
      <c r="L3664" t="s">
        <v>14</v>
      </c>
      <c r="M3664" t="s">
        <v>23</v>
      </c>
      <c r="N3664" s="1">
        <f xml:space="preserve"> ROUND((1 - _xlfn.PERCENTRANK.INC(customers[days_since_last_purchase],customers[[#This Row],[days_since_last_purchase]]))*4 +1,0)</f>
        <v>4</v>
      </c>
      <c r="O3664" s="1">
        <f>ROUND(_xlfn.PERCENTRANK.INC(customers[total_orders],customers[[#This Row],[total_orders]])*4+1,0)</f>
        <v>3</v>
      </c>
      <c r="P3664" s="1">
        <f>ROUND(_xlfn.PERCENTRANK.INC(customers[total_spend_usd],customers[[#This Row],[total_spend_usd]])*4+1,0)</f>
        <v>3</v>
      </c>
      <c r="Q3664" s="1">
        <v>433</v>
      </c>
      <c r="R3664" s="1" t="str">
        <f>_xlfn.XLOOKUP(Q3664,RFM[RFM Score],RFM[Client Segmentation])</f>
        <v>Potential Loyalist</v>
      </c>
    </row>
    <row r="3665" spans="1:18" x14ac:dyDescent="0.3">
      <c r="A3665" t="s">
        <v>3717</v>
      </c>
      <c r="B3665" t="s">
        <v>43</v>
      </c>
      <c r="C3665">
        <v>42</v>
      </c>
      <c r="D3665" t="s">
        <v>8068</v>
      </c>
      <c r="E3665" t="s">
        <v>8084</v>
      </c>
      <c r="F3665" t="s">
        <v>17</v>
      </c>
      <c r="G3665">
        <v>7</v>
      </c>
      <c r="H3665" s="1">
        <v>11138</v>
      </c>
      <c r="I3665">
        <v>70158</v>
      </c>
      <c r="J3665" s="1">
        <v>51</v>
      </c>
      <c r="K3665" t="s">
        <v>21</v>
      </c>
      <c r="L3665" t="s">
        <v>14</v>
      </c>
      <c r="M3665" t="s">
        <v>23</v>
      </c>
      <c r="N3665" s="1">
        <f xml:space="preserve"> ROUND((1 - _xlfn.PERCENTRANK.INC(customers[days_since_last_purchase],customers[[#This Row],[days_since_last_purchase]]))*4 +1,0)</f>
        <v>3</v>
      </c>
      <c r="O3665" s="1">
        <f>ROUND(_xlfn.PERCENTRANK.INC(customers[total_orders],customers[[#This Row],[total_orders]])*4+1,0)</f>
        <v>2</v>
      </c>
      <c r="P3665" s="1">
        <f>ROUND(_xlfn.PERCENTRANK.INC(customers[total_spend_usd],customers[[#This Row],[total_spend_usd]])*4+1,0)</f>
        <v>3</v>
      </c>
      <c r="Q3665" s="1">
        <v>323</v>
      </c>
      <c r="R3665" s="1" t="str">
        <f>_xlfn.XLOOKUP(Q3665,RFM[RFM Score],RFM[Client Segmentation])</f>
        <v>Potential Loyalist</v>
      </c>
    </row>
    <row r="3666" spans="1:18" x14ac:dyDescent="0.3">
      <c r="A3666" t="s">
        <v>3718</v>
      </c>
      <c r="B3666" t="s">
        <v>64</v>
      </c>
      <c r="C3666">
        <v>27</v>
      </c>
      <c r="D3666" t="s">
        <v>8070</v>
      </c>
      <c r="E3666" t="s">
        <v>8084</v>
      </c>
      <c r="F3666" t="s">
        <v>17</v>
      </c>
      <c r="G3666">
        <v>30</v>
      </c>
      <c r="H3666" s="1">
        <v>11357</v>
      </c>
      <c r="I3666">
        <v>312969</v>
      </c>
      <c r="J3666" s="1">
        <v>58</v>
      </c>
      <c r="K3666" t="s">
        <v>52</v>
      </c>
      <c r="L3666" t="s">
        <v>14</v>
      </c>
      <c r="M3666" t="s">
        <v>15</v>
      </c>
      <c r="N3666" s="1">
        <f xml:space="preserve"> ROUND((1 - _xlfn.PERCENTRANK.INC(customers[days_since_last_purchase],customers[[#This Row],[days_since_last_purchase]]))*4 +1,0)</f>
        <v>3</v>
      </c>
      <c r="O3666" s="1">
        <f>ROUND(_xlfn.PERCENTRANK.INC(customers[total_orders],customers[[#This Row],[total_orders]])*4+1,0)</f>
        <v>4</v>
      </c>
      <c r="P3666" s="1">
        <f>ROUND(_xlfn.PERCENTRANK.INC(customers[total_spend_usd],customers[[#This Row],[total_spend_usd]])*4+1,0)</f>
        <v>5</v>
      </c>
      <c r="Q3666" s="1">
        <v>345</v>
      </c>
      <c r="R3666" s="1" t="str">
        <f>_xlfn.XLOOKUP(Q3666,RFM[RFM Score],RFM[Client Segmentation])</f>
        <v>Loyal Customer</v>
      </c>
    </row>
    <row r="3667" spans="1:18" x14ac:dyDescent="0.3">
      <c r="A3667" t="s">
        <v>3719</v>
      </c>
      <c r="B3667" t="s">
        <v>173</v>
      </c>
      <c r="C3667">
        <v>43</v>
      </c>
      <c r="D3667" t="s">
        <v>8068</v>
      </c>
      <c r="E3667" t="s">
        <v>8087</v>
      </c>
      <c r="F3667" t="s">
        <v>17</v>
      </c>
      <c r="G3667">
        <v>4</v>
      </c>
      <c r="H3667" s="1">
        <v>12393</v>
      </c>
      <c r="I3667">
        <v>52967</v>
      </c>
      <c r="J3667" s="1">
        <v>94</v>
      </c>
      <c r="K3667" t="s">
        <v>21</v>
      </c>
      <c r="L3667" t="s">
        <v>45</v>
      </c>
      <c r="M3667" t="s">
        <v>23</v>
      </c>
      <c r="N3667" s="1">
        <f xml:space="preserve"> ROUND((1 - _xlfn.PERCENTRANK.INC(customers[days_since_last_purchase],customers[[#This Row],[days_since_last_purchase]]))*4 +1,0)</f>
        <v>2</v>
      </c>
      <c r="O3667" s="1">
        <f>ROUND(_xlfn.PERCENTRANK.INC(customers[total_orders],customers[[#This Row],[total_orders]])*4+1,0)</f>
        <v>2</v>
      </c>
      <c r="P3667" s="1">
        <f>ROUND(_xlfn.PERCENTRANK.INC(customers[total_spend_usd],customers[[#This Row],[total_spend_usd]])*4+1,0)</f>
        <v>3</v>
      </c>
      <c r="Q3667" s="1">
        <v>223</v>
      </c>
      <c r="R3667" s="1" t="str">
        <f>_xlfn.XLOOKUP(Q3667,RFM[RFM Score],RFM[Client Segmentation])</f>
        <v>Hibernating</v>
      </c>
    </row>
    <row r="3668" spans="1:18" x14ac:dyDescent="0.3">
      <c r="A3668" t="s">
        <v>3720</v>
      </c>
      <c r="B3668" t="s">
        <v>51</v>
      </c>
      <c r="C3668">
        <v>47</v>
      </c>
      <c r="D3668" t="s">
        <v>8071</v>
      </c>
      <c r="E3668" t="s">
        <v>8084</v>
      </c>
      <c r="F3668" t="s">
        <v>17</v>
      </c>
      <c r="G3668">
        <v>17</v>
      </c>
      <c r="H3668" s="1">
        <v>8352</v>
      </c>
      <c r="I3668">
        <v>137004</v>
      </c>
      <c r="J3668" s="1">
        <v>21</v>
      </c>
      <c r="K3668" t="s">
        <v>124</v>
      </c>
      <c r="L3668" t="s">
        <v>47</v>
      </c>
      <c r="M3668" t="s">
        <v>23</v>
      </c>
      <c r="N3668" s="1">
        <f xml:space="preserve"> ROUND((1 - _xlfn.PERCENTRANK.INC(customers[days_since_last_purchase],customers[[#This Row],[days_since_last_purchase]]))*4 +1,0)</f>
        <v>4</v>
      </c>
      <c r="O3668" s="1">
        <f>ROUND(_xlfn.PERCENTRANK.INC(customers[total_orders],customers[[#This Row],[total_orders]])*4+1,0)</f>
        <v>3</v>
      </c>
      <c r="P3668" s="1">
        <f>ROUND(_xlfn.PERCENTRANK.INC(customers[total_spend_usd],customers[[#This Row],[total_spend_usd]])*4+1,0)</f>
        <v>4</v>
      </c>
      <c r="Q3668" s="1">
        <v>434</v>
      </c>
      <c r="R3668" s="1" t="str">
        <f>_xlfn.XLOOKUP(Q3668,RFM[RFM Score],RFM[Client Segmentation])</f>
        <v>Need Attention</v>
      </c>
    </row>
    <row r="3669" spans="1:18" x14ac:dyDescent="0.3">
      <c r="A3669" t="s">
        <v>3721</v>
      </c>
      <c r="B3669" t="s">
        <v>11</v>
      </c>
      <c r="C3669">
        <v>54</v>
      </c>
      <c r="D3669" t="s">
        <v>8071</v>
      </c>
      <c r="E3669" t="s">
        <v>8084</v>
      </c>
      <c r="F3669" t="s">
        <v>17</v>
      </c>
      <c r="G3669">
        <v>15</v>
      </c>
      <c r="H3669" s="1">
        <v>2794</v>
      </c>
      <c r="I3669">
        <v>47271</v>
      </c>
      <c r="J3669" s="1">
        <v>28</v>
      </c>
      <c r="K3669" t="s">
        <v>28</v>
      </c>
      <c r="L3669" t="s">
        <v>19</v>
      </c>
      <c r="M3669" t="s">
        <v>15</v>
      </c>
      <c r="N3669" s="1">
        <f xml:space="preserve"> ROUND((1 - _xlfn.PERCENTRANK.INC(customers[days_since_last_purchase],customers[[#This Row],[days_since_last_purchase]]))*4 +1,0)</f>
        <v>4</v>
      </c>
      <c r="O3669" s="1">
        <f>ROUND(_xlfn.PERCENTRANK.INC(customers[total_orders],customers[[#This Row],[total_orders]])*4+1,0)</f>
        <v>3</v>
      </c>
      <c r="P3669" s="1">
        <f>ROUND(_xlfn.PERCENTRANK.INC(customers[total_spend_usd],customers[[#This Row],[total_spend_usd]])*4+1,0)</f>
        <v>3</v>
      </c>
      <c r="Q3669" s="1">
        <v>433</v>
      </c>
      <c r="R3669" s="1" t="str">
        <f>_xlfn.XLOOKUP(Q3669,RFM[RFM Score],RFM[Client Segmentation])</f>
        <v>Potential Loyalist</v>
      </c>
    </row>
    <row r="3670" spans="1:18" x14ac:dyDescent="0.3">
      <c r="A3670" t="s">
        <v>3722</v>
      </c>
      <c r="B3670" t="s">
        <v>96</v>
      </c>
      <c r="C3670">
        <v>40</v>
      </c>
      <c r="D3670" t="s">
        <v>8068</v>
      </c>
      <c r="E3670" t="s">
        <v>8087</v>
      </c>
      <c r="F3670" t="s">
        <v>17</v>
      </c>
      <c r="G3670">
        <v>22</v>
      </c>
      <c r="H3670" s="1">
        <v>10827</v>
      </c>
      <c r="I3670">
        <v>243182</v>
      </c>
      <c r="J3670" s="1">
        <v>23</v>
      </c>
      <c r="K3670" t="s">
        <v>37</v>
      </c>
      <c r="L3670" t="s">
        <v>45</v>
      </c>
      <c r="M3670" t="s">
        <v>23</v>
      </c>
      <c r="N3670" s="1">
        <f xml:space="preserve"> ROUND((1 - _xlfn.PERCENTRANK.INC(customers[days_since_last_purchase],customers[[#This Row],[days_since_last_purchase]]))*4 +1,0)</f>
        <v>4</v>
      </c>
      <c r="O3670" s="1">
        <f>ROUND(_xlfn.PERCENTRANK.INC(customers[total_orders],customers[[#This Row],[total_orders]])*4+1,0)</f>
        <v>4</v>
      </c>
      <c r="P3670" s="1">
        <f>ROUND(_xlfn.PERCENTRANK.INC(customers[total_spend_usd],customers[[#This Row],[total_spend_usd]])*4+1,0)</f>
        <v>4</v>
      </c>
      <c r="Q3670" s="1">
        <v>444</v>
      </c>
      <c r="R3670" s="1" t="str">
        <f>_xlfn.XLOOKUP(Q3670,RFM[RFM Score],RFM[Client Segmentation])</f>
        <v>Loyal Customer</v>
      </c>
    </row>
    <row r="3671" spans="1:18" x14ac:dyDescent="0.3">
      <c r="A3671" t="s">
        <v>3723</v>
      </c>
      <c r="B3671" t="s">
        <v>61</v>
      </c>
      <c r="C3671">
        <v>49</v>
      </c>
      <c r="D3671" t="s">
        <v>8071</v>
      </c>
      <c r="E3671" t="s">
        <v>8084</v>
      </c>
      <c r="F3671" t="s">
        <v>17</v>
      </c>
      <c r="G3671">
        <v>17</v>
      </c>
      <c r="H3671" s="1">
        <v>20263</v>
      </c>
      <c r="I3671">
        <v>386834</v>
      </c>
      <c r="J3671" s="1">
        <v>93</v>
      </c>
      <c r="K3671" t="s">
        <v>25</v>
      </c>
      <c r="L3671" t="s">
        <v>14</v>
      </c>
      <c r="M3671" t="s">
        <v>23</v>
      </c>
      <c r="N3671" s="1">
        <f xml:space="preserve"> ROUND((1 - _xlfn.PERCENTRANK.INC(customers[days_since_last_purchase],customers[[#This Row],[days_since_last_purchase]]))*4 +1,0)</f>
        <v>2</v>
      </c>
      <c r="O3671" s="1">
        <f>ROUND(_xlfn.PERCENTRANK.INC(customers[total_orders],customers[[#This Row],[total_orders]])*4+1,0)</f>
        <v>3</v>
      </c>
      <c r="P3671" s="1">
        <f>ROUND(_xlfn.PERCENTRANK.INC(customers[total_spend_usd],customers[[#This Row],[total_spend_usd]])*4+1,0)</f>
        <v>5</v>
      </c>
      <c r="Q3671" s="1">
        <v>235</v>
      </c>
      <c r="R3671" s="1" t="str">
        <f>_xlfn.XLOOKUP(Q3671,RFM[RFM Score],RFM[Client Segmentation])</f>
        <v>At Risk</v>
      </c>
    </row>
    <row r="3672" spans="1:18" x14ac:dyDescent="0.3">
      <c r="A3672" t="s">
        <v>3724</v>
      </c>
      <c r="B3672" t="s">
        <v>11</v>
      </c>
      <c r="C3672">
        <v>29</v>
      </c>
      <c r="D3672" t="s">
        <v>8070</v>
      </c>
      <c r="E3672" t="s">
        <v>8085</v>
      </c>
      <c r="F3672" t="s">
        <v>12</v>
      </c>
      <c r="G3672">
        <v>13</v>
      </c>
      <c r="H3672" s="1">
        <v>34411</v>
      </c>
      <c r="I3672">
        <v>398934</v>
      </c>
      <c r="J3672" s="1">
        <v>38</v>
      </c>
      <c r="K3672" t="s">
        <v>28</v>
      </c>
      <c r="L3672" t="s">
        <v>34</v>
      </c>
      <c r="M3672" t="s">
        <v>15</v>
      </c>
      <c r="N3672" s="1">
        <f xml:space="preserve"> ROUND((1 - _xlfn.PERCENTRANK.INC(customers[days_since_last_purchase],customers[[#This Row],[days_since_last_purchase]]))*4 +1,0)</f>
        <v>3</v>
      </c>
      <c r="O3672" s="1">
        <f>ROUND(_xlfn.PERCENTRANK.INC(customers[total_orders],customers[[#This Row],[total_orders]])*4+1,0)</f>
        <v>3</v>
      </c>
      <c r="P3672" s="1">
        <f>ROUND(_xlfn.PERCENTRANK.INC(customers[total_spend_usd],customers[[#This Row],[total_spend_usd]])*4+1,0)</f>
        <v>5</v>
      </c>
      <c r="Q3672" s="1">
        <v>335</v>
      </c>
      <c r="R3672" s="1" t="str">
        <f>_xlfn.XLOOKUP(Q3672,RFM[RFM Score],RFM[Client Segmentation])</f>
        <v>Loyal Customer</v>
      </c>
    </row>
    <row r="3673" spans="1:18" x14ac:dyDescent="0.3">
      <c r="A3673" t="s">
        <v>3725</v>
      </c>
      <c r="B3673" t="s">
        <v>43</v>
      </c>
      <c r="C3673">
        <v>27</v>
      </c>
      <c r="D3673" t="s">
        <v>8070</v>
      </c>
      <c r="E3673" t="s">
        <v>8084</v>
      </c>
      <c r="F3673" t="s">
        <v>12</v>
      </c>
      <c r="G3673">
        <v>9</v>
      </c>
      <c r="H3673" s="1">
        <v>20542</v>
      </c>
      <c r="I3673">
        <v>173697</v>
      </c>
      <c r="J3673" s="1">
        <v>99</v>
      </c>
      <c r="K3673" t="s">
        <v>21</v>
      </c>
      <c r="L3673" t="s">
        <v>14</v>
      </c>
      <c r="M3673" t="s">
        <v>15</v>
      </c>
      <c r="N3673" s="1">
        <f xml:space="preserve"> ROUND((1 - _xlfn.PERCENTRANK.INC(customers[days_since_last_purchase],customers[[#This Row],[days_since_last_purchase]]))*4 +1,0)</f>
        <v>2</v>
      </c>
      <c r="O3673" s="1">
        <f>ROUND(_xlfn.PERCENTRANK.INC(customers[total_orders],customers[[#This Row],[total_orders]])*4+1,0)</f>
        <v>2</v>
      </c>
      <c r="P3673" s="1">
        <f>ROUND(_xlfn.PERCENTRANK.INC(customers[total_spend_usd],customers[[#This Row],[total_spend_usd]])*4+1,0)</f>
        <v>4</v>
      </c>
      <c r="Q3673" s="1">
        <v>224</v>
      </c>
      <c r="R3673" s="1" t="str">
        <f>_xlfn.XLOOKUP(Q3673,RFM[RFM Score],RFM[Client Segmentation])</f>
        <v>At Risk</v>
      </c>
    </row>
    <row r="3674" spans="1:18" x14ac:dyDescent="0.3">
      <c r="A3674" t="s">
        <v>3726</v>
      </c>
      <c r="B3674" t="s">
        <v>11</v>
      </c>
      <c r="C3674">
        <v>29</v>
      </c>
      <c r="D3674" t="s">
        <v>8070</v>
      </c>
      <c r="E3674" t="s">
        <v>8085</v>
      </c>
      <c r="F3674" t="s">
        <v>12</v>
      </c>
      <c r="G3674">
        <v>8</v>
      </c>
      <c r="H3674" s="1">
        <v>621</v>
      </c>
      <c r="I3674">
        <v>4337</v>
      </c>
      <c r="J3674" s="1">
        <v>0</v>
      </c>
      <c r="K3674" t="s">
        <v>25</v>
      </c>
      <c r="L3674" t="s">
        <v>45</v>
      </c>
      <c r="M3674" t="s">
        <v>23</v>
      </c>
      <c r="N3674" s="1">
        <f xml:space="preserve"> ROUND((1 - _xlfn.PERCENTRANK.INC(customers[days_since_last_purchase],customers[[#This Row],[days_since_last_purchase]]))*4 +1,0)</f>
        <v>5</v>
      </c>
      <c r="O3674" s="1">
        <f>ROUND(_xlfn.PERCENTRANK.INC(customers[total_orders],customers[[#This Row],[total_orders]])*4+1,0)</f>
        <v>2</v>
      </c>
      <c r="P3674" s="1">
        <f>ROUND(_xlfn.PERCENTRANK.INC(customers[total_spend_usd],customers[[#This Row],[total_spend_usd]])*4+1,0)</f>
        <v>1</v>
      </c>
      <c r="Q3674" s="1">
        <v>521</v>
      </c>
      <c r="R3674" s="1" t="str">
        <f>_xlfn.XLOOKUP(Q3674,RFM[RFM Score],RFM[Client Segmentation])</f>
        <v>Promising</v>
      </c>
    </row>
    <row r="3675" spans="1:18" x14ac:dyDescent="0.3">
      <c r="A3675" t="s">
        <v>3727</v>
      </c>
      <c r="B3675" t="s">
        <v>43</v>
      </c>
      <c r="C3675">
        <v>49</v>
      </c>
      <c r="D3675" t="s">
        <v>8071</v>
      </c>
      <c r="E3675" t="s">
        <v>8084</v>
      </c>
      <c r="F3675" t="s">
        <v>17</v>
      </c>
      <c r="G3675">
        <v>4</v>
      </c>
      <c r="H3675" s="1">
        <v>6841</v>
      </c>
      <c r="I3675">
        <v>31045</v>
      </c>
      <c r="J3675" s="1">
        <v>23</v>
      </c>
      <c r="K3675" t="s">
        <v>37</v>
      </c>
      <c r="L3675" t="s">
        <v>47</v>
      </c>
      <c r="M3675" t="s">
        <v>23</v>
      </c>
      <c r="N3675" s="1">
        <f xml:space="preserve"> ROUND((1 - _xlfn.PERCENTRANK.INC(customers[days_since_last_purchase],customers[[#This Row],[days_since_last_purchase]]))*4 +1,0)</f>
        <v>4</v>
      </c>
      <c r="O3675" s="1">
        <f>ROUND(_xlfn.PERCENTRANK.INC(customers[total_orders],customers[[#This Row],[total_orders]])*4+1,0)</f>
        <v>2</v>
      </c>
      <c r="P3675" s="1">
        <f>ROUND(_xlfn.PERCENTRANK.INC(customers[total_spend_usd],customers[[#This Row],[total_spend_usd]])*4+1,0)</f>
        <v>2</v>
      </c>
      <c r="Q3675" s="1">
        <v>422</v>
      </c>
      <c r="R3675" s="1" t="str">
        <f>_xlfn.XLOOKUP(Q3675,RFM[RFM Score],RFM[Client Segmentation])</f>
        <v>New Customer</v>
      </c>
    </row>
    <row r="3676" spans="1:18" x14ac:dyDescent="0.3">
      <c r="A3676" t="s">
        <v>3728</v>
      </c>
      <c r="B3676" t="s">
        <v>51</v>
      </c>
      <c r="C3676">
        <v>40</v>
      </c>
      <c r="D3676" t="s">
        <v>8068</v>
      </c>
      <c r="E3676" t="s">
        <v>8084</v>
      </c>
      <c r="F3676" t="s">
        <v>17</v>
      </c>
      <c r="G3676">
        <v>4</v>
      </c>
      <c r="H3676" s="1">
        <v>4328</v>
      </c>
      <c r="I3676">
        <v>16569</v>
      </c>
      <c r="J3676" s="1">
        <v>19</v>
      </c>
      <c r="K3676" t="s">
        <v>21</v>
      </c>
      <c r="L3676" t="s">
        <v>45</v>
      </c>
      <c r="M3676" t="s">
        <v>15</v>
      </c>
      <c r="N3676" s="1">
        <f xml:space="preserve"> ROUND((1 - _xlfn.PERCENTRANK.INC(customers[days_since_last_purchase],customers[[#This Row],[days_since_last_purchase]]))*4 +1,0)</f>
        <v>4</v>
      </c>
      <c r="O3676" s="1">
        <f>ROUND(_xlfn.PERCENTRANK.INC(customers[total_orders],customers[[#This Row],[total_orders]])*4+1,0)</f>
        <v>2</v>
      </c>
      <c r="P3676" s="1">
        <f>ROUND(_xlfn.PERCENTRANK.INC(customers[total_spend_usd],customers[[#This Row],[total_spend_usd]])*4+1,0)</f>
        <v>2</v>
      </c>
      <c r="Q3676" s="1">
        <v>422</v>
      </c>
      <c r="R3676" s="1" t="str">
        <f>_xlfn.XLOOKUP(Q3676,RFM[RFM Score],RFM[Client Segmentation])</f>
        <v>New Customer</v>
      </c>
    </row>
    <row r="3677" spans="1:18" x14ac:dyDescent="0.3">
      <c r="A3677" t="s">
        <v>3729</v>
      </c>
      <c r="B3677" t="s">
        <v>11</v>
      </c>
      <c r="C3677">
        <v>18</v>
      </c>
      <c r="D3677" t="s">
        <v>8069</v>
      </c>
      <c r="E3677" t="s">
        <v>8084</v>
      </c>
      <c r="F3677" t="s">
        <v>17</v>
      </c>
      <c r="G3677">
        <v>36</v>
      </c>
      <c r="H3677" s="1">
        <v>4088</v>
      </c>
      <c r="I3677">
        <v>147808</v>
      </c>
      <c r="J3677" s="1">
        <v>29</v>
      </c>
      <c r="K3677" t="s">
        <v>21</v>
      </c>
      <c r="L3677" t="s">
        <v>34</v>
      </c>
      <c r="M3677" t="s">
        <v>15</v>
      </c>
      <c r="N3677" s="1">
        <f xml:space="preserve"> ROUND((1 - _xlfn.PERCENTRANK.INC(customers[days_since_last_purchase],customers[[#This Row],[days_since_last_purchase]]))*4 +1,0)</f>
        <v>3</v>
      </c>
      <c r="O3677" s="1">
        <f>ROUND(_xlfn.PERCENTRANK.INC(customers[total_orders],customers[[#This Row],[total_orders]])*4+1,0)</f>
        <v>5</v>
      </c>
      <c r="P3677" s="1">
        <f>ROUND(_xlfn.PERCENTRANK.INC(customers[total_spend_usd],customers[[#This Row],[total_spend_usd]])*4+1,0)</f>
        <v>4</v>
      </c>
      <c r="Q3677" s="1">
        <v>354</v>
      </c>
      <c r="R3677" s="1" t="str">
        <f>_xlfn.XLOOKUP(Q3677,RFM[RFM Score],RFM[Client Segmentation])</f>
        <v>Loyal Customer</v>
      </c>
    </row>
    <row r="3678" spans="1:18" x14ac:dyDescent="0.3">
      <c r="A3678" t="s">
        <v>3730</v>
      </c>
      <c r="B3678" t="s">
        <v>11</v>
      </c>
      <c r="C3678">
        <v>37</v>
      </c>
      <c r="D3678" t="s">
        <v>8068</v>
      </c>
      <c r="E3678" t="s">
        <v>8086</v>
      </c>
      <c r="F3678" t="s">
        <v>17</v>
      </c>
      <c r="G3678">
        <v>6</v>
      </c>
      <c r="H3678" s="1">
        <v>6822</v>
      </c>
      <c r="I3678">
        <v>37175</v>
      </c>
      <c r="J3678" s="1">
        <v>84</v>
      </c>
      <c r="K3678" t="s">
        <v>21</v>
      </c>
      <c r="L3678" t="s">
        <v>14</v>
      </c>
      <c r="M3678" t="s">
        <v>23</v>
      </c>
      <c r="N3678" s="1">
        <f xml:space="preserve"> ROUND((1 - _xlfn.PERCENTRANK.INC(customers[days_since_last_purchase],customers[[#This Row],[days_since_last_purchase]]))*4 +1,0)</f>
        <v>2</v>
      </c>
      <c r="O3678" s="1">
        <f>ROUND(_xlfn.PERCENTRANK.INC(customers[total_orders],customers[[#This Row],[total_orders]])*4+1,0)</f>
        <v>2</v>
      </c>
      <c r="P3678" s="1">
        <f>ROUND(_xlfn.PERCENTRANK.INC(customers[total_spend_usd],customers[[#This Row],[total_spend_usd]])*4+1,0)</f>
        <v>2</v>
      </c>
      <c r="Q3678" s="1">
        <v>222</v>
      </c>
      <c r="R3678" s="1" t="str">
        <f>_xlfn.XLOOKUP(Q3678,RFM[RFM Score],RFM[Client Segmentation])</f>
        <v>Hibernating</v>
      </c>
    </row>
    <row r="3679" spans="1:18" x14ac:dyDescent="0.3">
      <c r="A3679" t="s">
        <v>3731</v>
      </c>
      <c r="B3679" t="s">
        <v>11</v>
      </c>
      <c r="C3679">
        <v>22</v>
      </c>
      <c r="D3679" t="s">
        <v>8069</v>
      </c>
      <c r="E3679" t="s">
        <v>8087</v>
      </c>
      <c r="F3679" t="s">
        <v>12</v>
      </c>
      <c r="G3679">
        <v>1</v>
      </c>
      <c r="H3679" s="1">
        <v>7118</v>
      </c>
      <c r="I3679">
        <v>6196</v>
      </c>
      <c r="J3679" s="1">
        <v>24</v>
      </c>
      <c r="K3679" t="s">
        <v>28</v>
      </c>
      <c r="L3679" t="s">
        <v>34</v>
      </c>
      <c r="M3679" t="s">
        <v>15</v>
      </c>
      <c r="N3679" s="1">
        <f xml:space="preserve"> ROUND((1 - _xlfn.PERCENTRANK.INC(customers[days_since_last_purchase],customers[[#This Row],[days_since_last_purchase]]))*4 +1,0)</f>
        <v>4</v>
      </c>
      <c r="O3679" s="1">
        <f>ROUND(_xlfn.PERCENTRANK.INC(customers[total_orders],customers[[#This Row],[total_orders]])*4+1,0)</f>
        <v>1</v>
      </c>
      <c r="P3679" s="1">
        <f>ROUND(_xlfn.PERCENTRANK.INC(customers[total_spend_usd],customers[[#This Row],[total_spend_usd]])*4+1,0)</f>
        <v>1</v>
      </c>
      <c r="Q3679" s="1">
        <v>411</v>
      </c>
      <c r="R3679" s="1" t="str">
        <f>_xlfn.XLOOKUP(Q3679,RFM[RFM Score],RFM[Client Segmentation])</f>
        <v>New Customer</v>
      </c>
    </row>
    <row r="3680" spans="1:18" x14ac:dyDescent="0.3">
      <c r="A3680" t="s">
        <v>3732</v>
      </c>
      <c r="B3680" t="s">
        <v>107</v>
      </c>
      <c r="C3680">
        <v>36</v>
      </c>
      <c r="D3680" t="s">
        <v>8068</v>
      </c>
      <c r="E3680" t="s">
        <v>8086</v>
      </c>
      <c r="F3680" t="s">
        <v>17</v>
      </c>
      <c r="G3680">
        <v>40</v>
      </c>
      <c r="H3680" s="1">
        <v>492</v>
      </c>
      <c r="I3680">
        <v>212175</v>
      </c>
      <c r="J3680" s="1">
        <v>7</v>
      </c>
      <c r="K3680" t="s">
        <v>40</v>
      </c>
      <c r="L3680" t="s">
        <v>14</v>
      </c>
      <c r="M3680" t="s">
        <v>23</v>
      </c>
      <c r="N3680" s="1">
        <f xml:space="preserve"> ROUND((1 - _xlfn.PERCENTRANK.INC(customers[days_since_last_purchase],customers[[#This Row],[days_since_last_purchase]]))*4 +1,0)</f>
        <v>5</v>
      </c>
      <c r="O3680" s="1">
        <f>ROUND(_xlfn.PERCENTRANK.INC(customers[total_orders],customers[[#This Row],[total_orders]])*4+1,0)</f>
        <v>5</v>
      </c>
      <c r="P3680" s="1">
        <f>ROUND(_xlfn.PERCENTRANK.INC(customers[total_spend_usd],customers[[#This Row],[total_spend_usd]])*4+1,0)</f>
        <v>4</v>
      </c>
      <c r="Q3680" s="1">
        <v>554</v>
      </c>
      <c r="R3680" s="1" t="str">
        <f>_xlfn.XLOOKUP(Q3680,RFM[RFM Score],RFM[Client Segmentation])</f>
        <v>Champion</v>
      </c>
    </row>
    <row r="3681" spans="1:18" x14ac:dyDescent="0.3">
      <c r="A3681" t="s">
        <v>3733</v>
      </c>
      <c r="B3681" t="s">
        <v>11</v>
      </c>
      <c r="C3681">
        <v>41</v>
      </c>
      <c r="D3681" t="s">
        <v>8068</v>
      </c>
      <c r="E3681" t="s">
        <v>8087</v>
      </c>
      <c r="F3681" t="s">
        <v>12</v>
      </c>
      <c r="G3681">
        <v>1</v>
      </c>
      <c r="H3681" s="1">
        <v>15197</v>
      </c>
      <c r="I3681">
        <v>16287</v>
      </c>
      <c r="J3681" s="1">
        <v>56</v>
      </c>
      <c r="K3681" t="s">
        <v>28</v>
      </c>
      <c r="L3681" t="s">
        <v>34</v>
      </c>
      <c r="M3681" t="s">
        <v>23</v>
      </c>
      <c r="N3681" s="1">
        <f xml:space="preserve"> ROUND((1 - _xlfn.PERCENTRANK.INC(customers[days_since_last_purchase],customers[[#This Row],[days_since_last_purchase]]))*4 +1,0)</f>
        <v>3</v>
      </c>
      <c r="O3681" s="1">
        <f>ROUND(_xlfn.PERCENTRANK.INC(customers[total_orders],customers[[#This Row],[total_orders]])*4+1,0)</f>
        <v>1</v>
      </c>
      <c r="P3681" s="1">
        <f>ROUND(_xlfn.PERCENTRANK.INC(customers[total_spend_usd],customers[[#This Row],[total_spend_usd]])*4+1,0)</f>
        <v>2</v>
      </c>
      <c r="Q3681" s="1">
        <v>312</v>
      </c>
      <c r="R3681" s="1" t="str">
        <f>_xlfn.XLOOKUP(Q3681,RFM[RFM Score],RFM[Client Segmentation])</f>
        <v>About To Sleep</v>
      </c>
    </row>
    <row r="3682" spans="1:18" x14ac:dyDescent="0.3">
      <c r="A3682" t="s">
        <v>3734</v>
      </c>
      <c r="B3682" t="s">
        <v>68</v>
      </c>
      <c r="C3682">
        <v>44</v>
      </c>
      <c r="D3682" t="s">
        <v>8068</v>
      </c>
      <c r="E3682" t="s">
        <v>8084</v>
      </c>
      <c r="F3682" t="s">
        <v>17</v>
      </c>
      <c r="G3682">
        <v>15</v>
      </c>
      <c r="H3682" s="1">
        <v>8354</v>
      </c>
      <c r="I3682">
        <v>139232</v>
      </c>
      <c r="J3682" s="1">
        <v>115</v>
      </c>
      <c r="K3682" t="s">
        <v>98</v>
      </c>
      <c r="L3682" t="s">
        <v>22</v>
      </c>
      <c r="M3682" t="s">
        <v>23</v>
      </c>
      <c r="N3682" s="1">
        <f xml:space="preserve"> ROUND((1 - _xlfn.PERCENTRANK.INC(customers[days_since_last_purchase],customers[[#This Row],[days_since_last_purchase]]))*4 +1,0)</f>
        <v>2</v>
      </c>
      <c r="O3682" s="1">
        <f>ROUND(_xlfn.PERCENTRANK.INC(customers[total_orders],customers[[#This Row],[total_orders]])*4+1,0)</f>
        <v>3</v>
      </c>
      <c r="P3682" s="1">
        <f>ROUND(_xlfn.PERCENTRANK.INC(customers[total_spend_usd],customers[[#This Row],[total_spend_usd]])*4+1,0)</f>
        <v>4</v>
      </c>
      <c r="Q3682" s="1">
        <v>234</v>
      </c>
      <c r="R3682" s="1" t="str">
        <f>_xlfn.XLOOKUP(Q3682,RFM[RFM Score],RFM[Client Segmentation])</f>
        <v>At Risk</v>
      </c>
    </row>
    <row r="3683" spans="1:18" x14ac:dyDescent="0.3">
      <c r="A3683" t="s">
        <v>3735</v>
      </c>
      <c r="B3683" t="s">
        <v>11</v>
      </c>
      <c r="C3683">
        <v>26</v>
      </c>
      <c r="D3683" t="s">
        <v>8070</v>
      </c>
      <c r="E3683" t="s">
        <v>8086</v>
      </c>
      <c r="F3683" t="s">
        <v>12</v>
      </c>
      <c r="G3683">
        <v>9</v>
      </c>
      <c r="H3683" s="1">
        <v>12035</v>
      </c>
      <c r="I3683">
        <v>97686</v>
      </c>
      <c r="J3683" s="1">
        <v>46</v>
      </c>
      <c r="K3683" t="s">
        <v>28</v>
      </c>
      <c r="L3683" t="s">
        <v>45</v>
      </c>
      <c r="M3683" t="s">
        <v>23</v>
      </c>
      <c r="N3683" s="1">
        <f xml:space="preserve"> ROUND((1 - _xlfn.PERCENTRANK.INC(customers[days_since_last_purchase],customers[[#This Row],[days_since_last_purchase]]))*4 +1,0)</f>
        <v>3</v>
      </c>
      <c r="O3683" s="1">
        <f>ROUND(_xlfn.PERCENTRANK.INC(customers[total_orders],customers[[#This Row],[total_orders]])*4+1,0)</f>
        <v>2</v>
      </c>
      <c r="P3683" s="1">
        <f>ROUND(_xlfn.PERCENTRANK.INC(customers[total_spend_usd],customers[[#This Row],[total_spend_usd]])*4+1,0)</f>
        <v>3</v>
      </c>
      <c r="Q3683" s="1">
        <v>323</v>
      </c>
      <c r="R3683" s="1" t="str">
        <f>_xlfn.XLOOKUP(Q3683,RFM[RFM Score],RFM[Client Segmentation])</f>
        <v>Potential Loyalist</v>
      </c>
    </row>
    <row r="3684" spans="1:18" x14ac:dyDescent="0.3">
      <c r="A3684" t="s">
        <v>3736</v>
      </c>
      <c r="B3684" t="s">
        <v>61</v>
      </c>
      <c r="C3684">
        <v>25</v>
      </c>
      <c r="D3684" t="s">
        <v>8070</v>
      </c>
      <c r="E3684" t="s">
        <v>8087</v>
      </c>
      <c r="F3684" t="s">
        <v>17</v>
      </c>
      <c r="G3684">
        <v>3</v>
      </c>
      <c r="H3684" s="1">
        <v>1987</v>
      </c>
      <c r="I3684">
        <v>6204</v>
      </c>
      <c r="J3684" s="1">
        <v>32</v>
      </c>
      <c r="K3684" t="s">
        <v>25</v>
      </c>
      <c r="L3684" t="s">
        <v>22</v>
      </c>
      <c r="M3684" t="s">
        <v>23</v>
      </c>
      <c r="N3684" s="1">
        <f xml:space="preserve"> ROUND((1 - _xlfn.PERCENTRANK.INC(customers[days_since_last_purchase],customers[[#This Row],[days_since_last_purchase]]))*4 +1,0)</f>
        <v>3</v>
      </c>
      <c r="O3684" s="1">
        <f>ROUND(_xlfn.PERCENTRANK.INC(customers[total_orders],customers[[#This Row],[total_orders]])*4+1,0)</f>
        <v>1</v>
      </c>
      <c r="P3684" s="1">
        <f>ROUND(_xlfn.PERCENTRANK.INC(customers[total_spend_usd],customers[[#This Row],[total_spend_usd]])*4+1,0)</f>
        <v>1</v>
      </c>
      <c r="Q3684" s="1">
        <v>311</v>
      </c>
      <c r="R3684" s="1" t="str">
        <f>_xlfn.XLOOKUP(Q3684,RFM[RFM Score],RFM[Client Segmentation])</f>
        <v>New Customer</v>
      </c>
    </row>
    <row r="3685" spans="1:18" x14ac:dyDescent="0.3">
      <c r="A3685" t="s">
        <v>3737</v>
      </c>
      <c r="B3685" t="s">
        <v>27</v>
      </c>
      <c r="C3685">
        <v>29</v>
      </c>
      <c r="D3685" t="s">
        <v>8070</v>
      </c>
      <c r="E3685" t="s">
        <v>8086</v>
      </c>
      <c r="F3685" t="s">
        <v>17</v>
      </c>
      <c r="G3685">
        <v>18</v>
      </c>
      <c r="H3685" s="1">
        <v>10518</v>
      </c>
      <c r="I3685">
        <v>170102</v>
      </c>
      <c r="J3685" s="1">
        <v>139</v>
      </c>
      <c r="K3685" t="s">
        <v>21</v>
      </c>
      <c r="L3685" t="s">
        <v>14</v>
      </c>
      <c r="M3685" t="s">
        <v>23</v>
      </c>
      <c r="N3685" s="1">
        <f xml:space="preserve"> ROUND((1 - _xlfn.PERCENTRANK.INC(customers[days_since_last_purchase],customers[[#This Row],[days_since_last_purchase]]))*4 +1,0)</f>
        <v>1</v>
      </c>
      <c r="O3685" s="1">
        <f>ROUND(_xlfn.PERCENTRANK.INC(customers[total_orders],customers[[#This Row],[total_orders]])*4+1,0)</f>
        <v>4</v>
      </c>
      <c r="P3685" s="1">
        <f>ROUND(_xlfn.PERCENTRANK.INC(customers[total_spend_usd],customers[[#This Row],[total_spend_usd]])*4+1,0)</f>
        <v>4</v>
      </c>
      <c r="Q3685" s="1">
        <v>144</v>
      </c>
      <c r="R3685" s="1" t="str">
        <f>_xlfn.XLOOKUP(Q3685,RFM[RFM Score],RFM[Client Segmentation])</f>
        <v>Cannot Lose Them</v>
      </c>
    </row>
    <row r="3686" spans="1:18" x14ac:dyDescent="0.3">
      <c r="A3686" t="s">
        <v>3738</v>
      </c>
      <c r="B3686" t="s">
        <v>11</v>
      </c>
      <c r="C3686">
        <v>55</v>
      </c>
      <c r="D3686" t="s">
        <v>8072</v>
      </c>
      <c r="E3686" t="s">
        <v>8084</v>
      </c>
      <c r="F3686" t="s">
        <v>12</v>
      </c>
      <c r="G3686">
        <v>20</v>
      </c>
      <c r="H3686" s="1">
        <v>2010</v>
      </c>
      <c r="I3686">
        <v>435874</v>
      </c>
      <c r="J3686" s="1">
        <v>22</v>
      </c>
      <c r="K3686" t="s">
        <v>52</v>
      </c>
      <c r="L3686" t="s">
        <v>14</v>
      </c>
      <c r="M3686" t="s">
        <v>15</v>
      </c>
      <c r="N3686" s="1">
        <f xml:space="preserve"> ROUND((1 - _xlfn.PERCENTRANK.INC(customers[days_since_last_purchase],customers[[#This Row],[days_since_last_purchase]]))*4 +1,0)</f>
        <v>4</v>
      </c>
      <c r="O3686" s="1">
        <f>ROUND(_xlfn.PERCENTRANK.INC(customers[total_orders],customers[[#This Row],[total_orders]])*4+1,0)</f>
        <v>4</v>
      </c>
      <c r="P3686" s="1">
        <f>ROUND(_xlfn.PERCENTRANK.INC(customers[total_spend_usd],customers[[#This Row],[total_spend_usd]])*4+1,0)</f>
        <v>5</v>
      </c>
      <c r="Q3686" s="1">
        <v>445</v>
      </c>
      <c r="R3686" s="1" t="str">
        <f>_xlfn.XLOOKUP(Q3686,RFM[RFM Score],RFM[Client Segmentation])</f>
        <v>Champion</v>
      </c>
    </row>
    <row r="3687" spans="1:18" x14ac:dyDescent="0.3">
      <c r="A3687" t="s">
        <v>3739</v>
      </c>
      <c r="B3687" t="s">
        <v>11</v>
      </c>
      <c r="C3687">
        <v>40</v>
      </c>
      <c r="D3687" t="s">
        <v>8068</v>
      </c>
      <c r="E3687" t="s">
        <v>8084</v>
      </c>
      <c r="F3687" t="s">
        <v>12</v>
      </c>
      <c r="G3687">
        <v>10</v>
      </c>
      <c r="H3687" s="1">
        <v>24366</v>
      </c>
      <c r="I3687">
        <v>236463</v>
      </c>
      <c r="J3687" s="1">
        <v>9</v>
      </c>
      <c r="K3687" t="s">
        <v>52</v>
      </c>
      <c r="L3687" t="s">
        <v>19</v>
      </c>
      <c r="M3687" t="s">
        <v>23</v>
      </c>
      <c r="N3687" s="1">
        <f xml:space="preserve"> ROUND((1 - _xlfn.PERCENTRANK.INC(customers[days_since_last_purchase],customers[[#This Row],[days_since_last_purchase]]))*4 +1,0)</f>
        <v>4</v>
      </c>
      <c r="O3687" s="1">
        <f>ROUND(_xlfn.PERCENTRANK.INC(customers[total_orders],customers[[#This Row],[total_orders]])*4+1,0)</f>
        <v>3</v>
      </c>
      <c r="P3687" s="1">
        <f>ROUND(_xlfn.PERCENTRANK.INC(customers[total_spend_usd],customers[[#This Row],[total_spend_usd]])*4+1,0)</f>
        <v>4</v>
      </c>
      <c r="Q3687" s="1">
        <v>434</v>
      </c>
      <c r="R3687" s="1" t="str">
        <f>_xlfn.XLOOKUP(Q3687,RFM[RFM Score],RFM[Client Segmentation])</f>
        <v>Need Attention</v>
      </c>
    </row>
    <row r="3688" spans="1:18" x14ac:dyDescent="0.3">
      <c r="A3688" t="s">
        <v>3740</v>
      </c>
      <c r="B3688" t="s">
        <v>11</v>
      </c>
      <c r="C3688">
        <v>26</v>
      </c>
      <c r="D3688" t="s">
        <v>8070</v>
      </c>
      <c r="E3688" t="s">
        <v>8084</v>
      </c>
      <c r="F3688" t="s">
        <v>12</v>
      </c>
      <c r="G3688">
        <v>12</v>
      </c>
      <c r="H3688" s="1">
        <v>7151</v>
      </c>
      <c r="I3688">
        <v>89335</v>
      </c>
      <c r="J3688" s="1">
        <v>1</v>
      </c>
      <c r="K3688" t="s">
        <v>18</v>
      </c>
      <c r="L3688" t="s">
        <v>19</v>
      </c>
      <c r="M3688" t="s">
        <v>23</v>
      </c>
      <c r="N3688" s="1">
        <f xml:space="preserve"> ROUND((1 - _xlfn.PERCENTRANK.INC(customers[days_since_last_purchase],customers[[#This Row],[days_since_last_purchase]]))*4 +1,0)</f>
        <v>5</v>
      </c>
      <c r="O3688" s="1">
        <f>ROUND(_xlfn.PERCENTRANK.INC(customers[total_orders],customers[[#This Row],[total_orders]])*4+1,0)</f>
        <v>3</v>
      </c>
      <c r="P3688" s="1">
        <f>ROUND(_xlfn.PERCENTRANK.INC(customers[total_spend_usd],customers[[#This Row],[total_spend_usd]])*4+1,0)</f>
        <v>3</v>
      </c>
      <c r="Q3688" s="1">
        <v>533</v>
      </c>
      <c r="R3688" s="1" t="str">
        <f>_xlfn.XLOOKUP(Q3688,RFM[RFM Score],RFM[Client Segmentation])</f>
        <v>Potential Loyalist</v>
      </c>
    </row>
    <row r="3689" spans="1:18" x14ac:dyDescent="0.3">
      <c r="A3689" t="s">
        <v>3741</v>
      </c>
      <c r="B3689" t="s">
        <v>11</v>
      </c>
      <c r="C3689">
        <v>58</v>
      </c>
      <c r="D3689" t="s">
        <v>8072</v>
      </c>
      <c r="E3689" t="s">
        <v>8084</v>
      </c>
      <c r="F3689" t="s">
        <v>17</v>
      </c>
      <c r="G3689">
        <v>28</v>
      </c>
      <c r="H3689" s="1">
        <v>3271</v>
      </c>
      <c r="I3689">
        <v>100648</v>
      </c>
      <c r="J3689" s="1">
        <v>8</v>
      </c>
      <c r="K3689" t="s">
        <v>31</v>
      </c>
      <c r="L3689" t="s">
        <v>19</v>
      </c>
      <c r="M3689" t="s">
        <v>15</v>
      </c>
      <c r="N3689" s="1">
        <f xml:space="preserve"> ROUND((1 - _xlfn.PERCENTRANK.INC(customers[days_since_last_purchase],customers[[#This Row],[days_since_last_purchase]]))*4 +1,0)</f>
        <v>4</v>
      </c>
      <c r="O3689" s="1">
        <f>ROUND(_xlfn.PERCENTRANK.INC(customers[total_orders],customers[[#This Row],[total_orders]])*4+1,0)</f>
        <v>4</v>
      </c>
      <c r="P3689" s="1">
        <f>ROUND(_xlfn.PERCENTRANK.INC(customers[total_spend_usd],customers[[#This Row],[total_spend_usd]])*4+1,0)</f>
        <v>3</v>
      </c>
      <c r="Q3689" s="1">
        <v>443</v>
      </c>
      <c r="R3689" s="1" t="str">
        <f>_xlfn.XLOOKUP(Q3689,RFM[RFM Score],RFM[Client Segmentation])</f>
        <v>Need Attention</v>
      </c>
    </row>
    <row r="3690" spans="1:18" x14ac:dyDescent="0.3">
      <c r="A3690" t="s">
        <v>3742</v>
      </c>
      <c r="B3690" t="s">
        <v>51</v>
      </c>
      <c r="C3690">
        <v>30</v>
      </c>
      <c r="D3690" t="s">
        <v>8070</v>
      </c>
      <c r="E3690" t="s">
        <v>8084</v>
      </c>
      <c r="F3690" t="s">
        <v>17</v>
      </c>
      <c r="G3690">
        <v>3</v>
      </c>
      <c r="H3690" s="1">
        <v>663</v>
      </c>
      <c r="I3690">
        <v>19685</v>
      </c>
      <c r="J3690" s="1">
        <v>20</v>
      </c>
      <c r="K3690" t="s">
        <v>18</v>
      </c>
      <c r="L3690" t="s">
        <v>19</v>
      </c>
      <c r="M3690" t="s">
        <v>23</v>
      </c>
      <c r="N3690" s="1">
        <f xml:space="preserve"> ROUND((1 - _xlfn.PERCENTRANK.INC(customers[days_since_last_purchase],customers[[#This Row],[days_since_last_purchase]]))*4 +1,0)</f>
        <v>4</v>
      </c>
      <c r="O3690" s="1">
        <f>ROUND(_xlfn.PERCENTRANK.INC(customers[total_orders],customers[[#This Row],[total_orders]])*4+1,0)</f>
        <v>1</v>
      </c>
      <c r="P3690" s="1">
        <f>ROUND(_xlfn.PERCENTRANK.INC(customers[total_spend_usd],customers[[#This Row],[total_spend_usd]])*4+1,0)</f>
        <v>2</v>
      </c>
      <c r="Q3690" s="1">
        <v>412</v>
      </c>
      <c r="R3690" s="1" t="str">
        <f>_xlfn.XLOOKUP(Q3690,RFM[RFM Score],RFM[Client Segmentation])</f>
        <v>New Customer</v>
      </c>
    </row>
    <row r="3691" spans="1:18" x14ac:dyDescent="0.3">
      <c r="A3691" t="s">
        <v>3743</v>
      </c>
      <c r="B3691" t="s">
        <v>11</v>
      </c>
      <c r="C3691">
        <v>38</v>
      </c>
      <c r="D3691" t="s">
        <v>8068</v>
      </c>
      <c r="E3691" t="s">
        <v>8084</v>
      </c>
      <c r="F3691" t="s">
        <v>17</v>
      </c>
      <c r="G3691">
        <v>18</v>
      </c>
      <c r="H3691" s="1">
        <v>7245</v>
      </c>
      <c r="I3691">
        <v>146668</v>
      </c>
      <c r="J3691" s="1">
        <v>39</v>
      </c>
      <c r="K3691" t="s">
        <v>28</v>
      </c>
      <c r="L3691" t="s">
        <v>34</v>
      </c>
      <c r="M3691" t="s">
        <v>23</v>
      </c>
      <c r="N3691" s="1">
        <f xml:space="preserve"> ROUND((1 - _xlfn.PERCENTRANK.INC(customers[days_since_last_purchase],customers[[#This Row],[days_since_last_purchase]]))*4 +1,0)</f>
        <v>3</v>
      </c>
      <c r="O3691" s="1">
        <f>ROUND(_xlfn.PERCENTRANK.INC(customers[total_orders],customers[[#This Row],[total_orders]])*4+1,0)</f>
        <v>4</v>
      </c>
      <c r="P3691" s="1">
        <f>ROUND(_xlfn.PERCENTRANK.INC(customers[total_spend_usd],customers[[#This Row],[total_spend_usd]])*4+1,0)</f>
        <v>4</v>
      </c>
      <c r="Q3691" s="1">
        <v>344</v>
      </c>
      <c r="R3691" s="1" t="str">
        <f>_xlfn.XLOOKUP(Q3691,RFM[RFM Score],RFM[Client Segmentation])</f>
        <v>Loyal Customer</v>
      </c>
    </row>
    <row r="3692" spans="1:18" x14ac:dyDescent="0.3">
      <c r="A3692" t="s">
        <v>3744</v>
      </c>
      <c r="B3692" t="s">
        <v>43</v>
      </c>
      <c r="C3692">
        <v>34</v>
      </c>
      <c r="D3692" t="s">
        <v>8070</v>
      </c>
      <c r="E3692" t="s">
        <v>8085</v>
      </c>
      <c r="F3692" t="s">
        <v>17</v>
      </c>
      <c r="G3692">
        <v>4</v>
      </c>
      <c r="H3692" s="1">
        <v>29102</v>
      </c>
      <c r="I3692">
        <v>13323</v>
      </c>
      <c r="J3692" s="1">
        <v>28</v>
      </c>
      <c r="K3692" t="s">
        <v>21</v>
      </c>
      <c r="L3692" t="s">
        <v>19</v>
      </c>
      <c r="M3692" t="s">
        <v>23</v>
      </c>
      <c r="N3692" s="1">
        <f xml:space="preserve"> ROUND((1 - _xlfn.PERCENTRANK.INC(customers[days_since_last_purchase],customers[[#This Row],[days_since_last_purchase]]))*4 +1,0)</f>
        <v>4</v>
      </c>
      <c r="O3692" s="1">
        <f>ROUND(_xlfn.PERCENTRANK.INC(customers[total_orders],customers[[#This Row],[total_orders]])*4+1,0)</f>
        <v>2</v>
      </c>
      <c r="P3692" s="1">
        <f>ROUND(_xlfn.PERCENTRANK.INC(customers[total_spend_usd],customers[[#This Row],[total_spend_usd]])*4+1,0)</f>
        <v>2</v>
      </c>
      <c r="Q3692" s="1">
        <v>422</v>
      </c>
      <c r="R3692" s="1" t="str">
        <f>_xlfn.XLOOKUP(Q3692,RFM[RFM Score],RFM[Client Segmentation])</f>
        <v>New Customer</v>
      </c>
    </row>
    <row r="3693" spans="1:18" x14ac:dyDescent="0.3">
      <c r="A3693" t="s">
        <v>3745</v>
      </c>
      <c r="B3693" t="s">
        <v>11</v>
      </c>
      <c r="C3693">
        <v>33</v>
      </c>
      <c r="D3693" t="s">
        <v>8070</v>
      </c>
      <c r="E3693" t="s">
        <v>8084</v>
      </c>
      <c r="F3693" t="s">
        <v>12</v>
      </c>
      <c r="G3693">
        <v>30</v>
      </c>
      <c r="H3693" s="1">
        <v>7693</v>
      </c>
      <c r="I3693">
        <v>238208</v>
      </c>
      <c r="J3693" s="1">
        <v>43</v>
      </c>
      <c r="K3693" t="s">
        <v>37</v>
      </c>
      <c r="L3693" t="s">
        <v>47</v>
      </c>
      <c r="M3693" t="s">
        <v>23</v>
      </c>
      <c r="N3693" s="1">
        <f xml:space="preserve"> ROUND((1 - _xlfn.PERCENTRANK.INC(customers[days_since_last_purchase],customers[[#This Row],[days_since_last_purchase]]))*4 +1,0)</f>
        <v>3</v>
      </c>
      <c r="O3693" s="1">
        <f>ROUND(_xlfn.PERCENTRANK.INC(customers[total_orders],customers[[#This Row],[total_orders]])*4+1,0)</f>
        <v>4</v>
      </c>
      <c r="P3693" s="1">
        <f>ROUND(_xlfn.PERCENTRANK.INC(customers[total_spend_usd],customers[[#This Row],[total_spend_usd]])*4+1,0)</f>
        <v>4</v>
      </c>
      <c r="Q3693" s="1">
        <v>344</v>
      </c>
      <c r="R3693" s="1" t="str">
        <f>_xlfn.XLOOKUP(Q3693,RFM[RFM Score],RFM[Client Segmentation])</f>
        <v>Loyal Customer</v>
      </c>
    </row>
    <row r="3694" spans="1:18" x14ac:dyDescent="0.3">
      <c r="A3694" t="s">
        <v>3746</v>
      </c>
      <c r="B3694" t="s">
        <v>51</v>
      </c>
      <c r="C3694">
        <v>47</v>
      </c>
      <c r="D3694" t="s">
        <v>8071</v>
      </c>
      <c r="E3694" t="s">
        <v>8087</v>
      </c>
      <c r="F3694" t="s">
        <v>17</v>
      </c>
      <c r="G3694">
        <v>5</v>
      </c>
      <c r="H3694" s="1">
        <v>5094</v>
      </c>
      <c r="I3694">
        <v>23445</v>
      </c>
      <c r="J3694" s="1">
        <v>11</v>
      </c>
      <c r="K3694" t="s">
        <v>40</v>
      </c>
      <c r="L3694" t="s">
        <v>14</v>
      </c>
      <c r="M3694" t="s">
        <v>23</v>
      </c>
      <c r="N3694" s="1">
        <f xml:space="preserve"> ROUND((1 - _xlfn.PERCENTRANK.INC(customers[days_since_last_purchase],customers[[#This Row],[days_since_last_purchase]]))*4 +1,0)</f>
        <v>4</v>
      </c>
      <c r="O3694" s="1">
        <f>ROUND(_xlfn.PERCENTRANK.INC(customers[total_orders],customers[[#This Row],[total_orders]])*4+1,0)</f>
        <v>2</v>
      </c>
      <c r="P3694" s="1">
        <f>ROUND(_xlfn.PERCENTRANK.INC(customers[total_spend_usd],customers[[#This Row],[total_spend_usd]])*4+1,0)</f>
        <v>2</v>
      </c>
      <c r="Q3694" s="1">
        <v>422</v>
      </c>
      <c r="R3694" s="1" t="str">
        <f>_xlfn.XLOOKUP(Q3694,RFM[RFM Score],RFM[Client Segmentation])</f>
        <v>New Customer</v>
      </c>
    </row>
    <row r="3695" spans="1:18" x14ac:dyDescent="0.3">
      <c r="A3695" t="s">
        <v>3747</v>
      </c>
      <c r="B3695" t="s">
        <v>11</v>
      </c>
      <c r="C3695">
        <v>29</v>
      </c>
      <c r="D3695" t="s">
        <v>8070</v>
      </c>
      <c r="E3695" t="s">
        <v>8085</v>
      </c>
      <c r="F3695" t="s">
        <v>12</v>
      </c>
      <c r="G3695">
        <v>17</v>
      </c>
      <c r="H3695" s="1">
        <v>15864</v>
      </c>
      <c r="I3695">
        <v>244905</v>
      </c>
      <c r="J3695" s="1">
        <v>4</v>
      </c>
      <c r="K3695" t="s">
        <v>37</v>
      </c>
      <c r="L3695" t="s">
        <v>45</v>
      </c>
      <c r="M3695" t="s">
        <v>15</v>
      </c>
      <c r="N3695" s="1">
        <f xml:space="preserve"> ROUND((1 - _xlfn.PERCENTRANK.INC(customers[days_since_last_purchase],customers[[#This Row],[days_since_last_purchase]]))*4 +1,0)</f>
        <v>5</v>
      </c>
      <c r="O3695" s="1">
        <f>ROUND(_xlfn.PERCENTRANK.INC(customers[total_orders],customers[[#This Row],[total_orders]])*4+1,0)</f>
        <v>3</v>
      </c>
      <c r="P3695" s="1">
        <f>ROUND(_xlfn.PERCENTRANK.INC(customers[total_spend_usd],customers[[#This Row],[total_spend_usd]])*4+1,0)</f>
        <v>4</v>
      </c>
      <c r="Q3695" s="1">
        <v>534</v>
      </c>
      <c r="R3695" s="1" t="str">
        <f>_xlfn.XLOOKUP(Q3695,RFM[RFM Score],RFM[Client Segmentation])</f>
        <v>Need Attention</v>
      </c>
    </row>
    <row r="3696" spans="1:18" x14ac:dyDescent="0.3">
      <c r="A3696" t="s">
        <v>3748</v>
      </c>
      <c r="B3696" t="s">
        <v>43</v>
      </c>
      <c r="C3696">
        <v>21</v>
      </c>
      <c r="D3696" t="s">
        <v>8069</v>
      </c>
      <c r="E3696" t="s">
        <v>8087</v>
      </c>
      <c r="F3696" t="s">
        <v>17</v>
      </c>
      <c r="G3696">
        <v>10</v>
      </c>
      <c r="H3696" s="1">
        <v>4255</v>
      </c>
      <c r="I3696">
        <v>43035</v>
      </c>
      <c r="J3696" s="1">
        <v>4</v>
      </c>
      <c r="K3696" t="s">
        <v>21</v>
      </c>
      <c r="L3696" t="s">
        <v>19</v>
      </c>
      <c r="M3696" t="s">
        <v>15</v>
      </c>
      <c r="N3696" s="1">
        <f xml:space="preserve"> ROUND((1 - _xlfn.PERCENTRANK.INC(customers[days_since_last_purchase],customers[[#This Row],[days_since_last_purchase]]))*4 +1,0)</f>
        <v>5</v>
      </c>
      <c r="O3696" s="1">
        <f>ROUND(_xlfn.PERCENTRANK.INC(customers[total_orders],customers[[#This Row],[total_orders]])*4+1,0)</f>
        <v>3</v>
      </c>
      <c r="P3696" s="1">
        <f>ROUND(_xlfn.PERCENTRANK.INC(customers[total_spend_usd],customers[[#This Row],[total_spend_usd]])*4+1,0)</f>
        <v>2</v>
      </c>
      <c r="Q3696" s="1">
        <v>532</v>
      </c>
      <c r="R3696" s="1" t="str">
        <f>_xlfn.XLOOKUP(Q3696,RFM[RFM Score],RFM[Client Segmentation])</f>
        <v>Potential Loyalist</v>
      </c>
    </row>
    <row r="3697" spans="1:18" x14ac:dyDescent="0.3">
      <c r="A3697" t="s">
        <v>3749</v>
      </c>
      <c r="B3697" t="s">
        <v>11</v>
      </c>
      <c r="C3697">
        <v>41</v>
      </c>
      <c r="D3697" t="s">
        <v>8068</v>
      </c>
      <c r="E3697" t="s">
        <v>8087</v>
      </c>
      <c r="F3697" t="s">
        <v>12</v>
      </c>
      <c r="G3697">
        <v>8</v>
      </c>
      <c r="H3697" s="1">
        <v>5505</v>
      </c>
      <c r="I3697">
        <v>48749</v>
      </c>
      <c r="J3697" s="1">
        <v>1</v>
      </c>
      <c r="K3697" t="s">
        <v>52</v>
      </c>
      <c r="L3697" t="s">
        <v>34</v>
      </c>
      <c r="M3697" t="s">
        <v>23</v>
      </c>
      <c r="N3697" s="1">
        <f xml:space="preserve"> ROUND((1 - _xlfn.PERCENTRANK.INC(customers[days_since_last_purchase],customers[[#This Row],[days_since_last_purchase]]))*4 +1,0)</f>
        <v>5</v>
      </c>
      <c r="O3697" s="1">
        <f>ROUND(_xlfn.PERCENTRANK.INC(customers[total_orders],customers[[#This Row],[total_orders]])*4+1,0)</f>
        <v>2</v>
      </c>
      <c r="P3697" s="1">
        <f>ROUND(_xlfn.PERCENTRANK.INC(customers[total_spend_usd],customers[[#This Row],[total_spend_usd]])*4+1,0)</f>
        <v>3</v>
      </c>
      <c r="Q3697" s="1">
        <v>523</v>
      </c>
      <c r="R3697" s="1" t="str">
        <f>_xlfn.XLOOKUP(Q3697,RFM[RFM Score],RFM[Client Segmentation])</f>
        <v>Promising</v>
      </c>
    </row>
    <row r="3698" spans="1:18" x14ac:dyDescent="0.3">
      <c r="A3698" t="s">
        <v>3750</v>
      </c>
      <c r="B3698" t="s">
        <v>33</v>
      </c>
      <c r="C3698">
        <v>34</v>
      </c>
      <c r="D3698" t="s">
        <v>8070</v>
      </c>
      <c r="E3698" t="s">
        <v>8084</v>
      </c>
      <c r="F3698" t="s">
        <v>12</v>
      </c>
      <c r="G3698">
        <v>6</v>
      </c>
      <c r="H3698" s="1">
        <v>661</v>
      </c>
      <c r="I3698">
        <v>44634</v>
      </c>
      <c r="J3698" s="1">
        <v>78</v>
      </c>
      <c r="K3698" t="s">
        <v>21</v>
      </c>
      <c r="L3698" t="s">
        <v>14</v>
      </c>
      <c r="M3698" t="s">
        <v>23</v>
      </c>
      <c r="N3698" s="1">
        <f xml:space="preserve"> ROUND((1 - _xlfn.PERCENTRANK.INC(customers[days_since_last_purchase],customers[[#This Row],[days_since_last_purchase]]))*4 +1,0)</f>
        <v>2</v>
      </c>
      <c r="O3698" s="1">
        <f>ROUND(_xlfn.PERCENTRANK.INC(customers[total_orders],customers[[#This Row],[total_orders]])*4+1,0)</f>
        <v>2</v>
      </c>
      <c r="P3698" s="1">
        <f>ROUND(_xlfn.PERCENTRANK.INC(customers[total_spend_usd],customers[[#This Row],[total_spend_usd]])*4+1,0)</f>
        <v>3</v>
      </c>
      <c r="Q3698" s="1">
        <v>223</v>
      </c>
      <c r="R3698" s="1" t="str">
        <f>_xlfn.XLOOKUP(Q3698,RFM[RFM Score],RFM[Client Segmentation])</f>
        <v>Hibernating</v>
      </c>
    </row>
    <row r="3699" spans="1:18" x14ac:dyDescent="0.3">
      <c r="A3699" t="s">
        <v>3751</v>
      </c>
      <c r="B3699" t="s">
        <v>33</v>
      </c>
      <c r="C3699">
        <v>62</v>
      </c>
      <c r="D3699" t="s">
        <v>8072</v>
      </c>
      <c r="E3699" t="s">
        <v>8084</v>
      </c>
      <c r="F3699" t="s">
        <v>17</v>
      </c>
      <c r="G3699">
        <v>7</v>
      </c>
      <c r="H3699" s="1">
        <v>3229</v>
      </c>
      <c r="I3699">
        <v>2531</v>
      </c>
      <c r="J3699" s="1">
        <v>93</v>
      </c>
      <c r="K3699" t="s">
        <v>21</v>
      </c>
      <c r="L3699" t="s">
        <v>22</v>
      </c>
      <c r="M3699" t="s">
        <v>23</v>
      </c>
      <c r="N3699" s="1">
        <f xml:space="preserve"> ROUND((1 - _xlfn.PERCENTRANK.INC(customers[days_since_last_purchase],customers[[#This Row],[days_since_last_purchase]]))*4 +1,0)</f>
        <v>2</v>
      </c>
      <c r="O3699" s="1">
        <f>ROUND(_xlfn.PERCENTRANK.INC(customers[total_orders],customers[[#This Row],[total_orders]])*4+1,0)</f>
        <v>2</v>
      </c>
      <c r="P3699" s="1">
        <f>ROUND(_xlfn.PERCENTRANK.INC(customers[total_spend_usd],customers[[#This Row],[total_spend_usd]])*4+1,0)</f>
        <v>1</v>
      </c>
      <c r="Q3699" s="1">
        <v>221</v>
      </c>
      <c r="R3699" s="1" t="str">
        <f>_xlfn.XLOOKUP(Q3699,RFM[RFM Score],RFM[Client Segmentation])</f>
        <v>About To Sleep</v>
      </c>
    </row>
    <row r="3700" spans="1:18" x14ac:dyDescent="0.3">
      <c r="A3700" t="s">
        <v>3752</v>
      </c>
      <c r="B3700" t="s">
        <v>61</v>
      </c>
      <c r="C3700">
        <v>30</v>
      </c>
      <c r="D3700" t="s">
        <v>8070</v>
      </c>
      <c r="E3700" t="s">
        <v>8087</v>
      </c>
      <c r="F3700" t="s">
        <v>12</v>
      </c>
      <c r="G3700">
        <v>7</v>
      </c>
      <c r="H3700" s="1">
        <v>10226</v>
      </c>
      <c r="I3700">
        <v>65228</v>
      </c>
      <c r="J3700" s="1">
        <v>60</v>
      </c>
      <c r="K3700" t="s">
        <v>28</v>
      </c>
      <c r="L3700" t="s">
        <v>34</v>
      </c>
      <c r="M3700" t="s">
        <v>23</v>
      </c>
      <c r="N3700" s="1">
        <f xml:space="preserve"> ROUND((1 - _xlfn.PERCENTRANK.INC(customers[days_since_last_purchase],customers[[#This Row],[days_since_last_purchase]]))*4 +1,0)</f>
        <v>2</v>
      </c>
      <c r="O3700" s="1">
        <f>ROUND(_xlfn.PERCENTRANK.INC(customers[total_orders],customers[[#This Row],[total_orders]])*4+1,0)</f>
        <v>2</v>
      </c>
      <c r="P3700" s="1">
        <f>ROUND(_xlfn.PERCENTRANK.INC(customers[total_spend_usd],customers[[#This Row],[total_spend_usd]])*4+1,0)</f>
        <v>3</v>
      </c>
      <c r="Q3700" s="1">
        <v>223</v>
      </c>
      <c r="R3700" s="1" t="str">
        <f>_xlfn.XLOOKUP(Q3700,RFM[RFM Score],RFM[Client Segmentation])</f>
        <v>Hibernating</v>
      </c>
    </row>
    <row r="3701" spans="1:18" x14ac:dyDescent="0.3">
      <c r="A3701" t="s">
        <v>3753</v>
      </c>
      <c r="B3701" t="s">
        <v>104</v>
      </c>
      <c r="C3701">
        <v>32</v>
      </c>
      <c r="D3701" t="s">
        <v>8070</v>
      </c>
      <c r="E3701" t="s">
        <v>8086</v>
      </c>
      <c r="F3701" t="s">
        <v>17</v>
      </c>
      <c r="G3701">
        <v>30</v>
      </c>
      <c r="H3701" s="1">
        <v>15086</v>
      </c>
      <c r="I3701">
        <v>466611</v>
      </c>
      <c r="J3701" s="1">
        <v>87</v>
      </c>
      <c r="K3701" t="s">
        <v>74</v>
      </c>
      <c r="L3701" t="s">
        <v>19</v>
      </c>
      <c r="M3701" t="s">
        <v>15</v>
      </c>
      <c r="N3701" s="1">
        <f xml:space="preserve"> ROUND((1 - _xlfn.PERCENTRANK.INC(customers[days_since_last_purchase],customers[[#This Row],[days_since_last_purchase]]))*4 +1,0)</f>
        <v>2</v>
      </c>
      <c r="O3701" s="1">
        <f>ROUND(_xlfn.PERCENTRANK.INC(customers[total_orders],customers[[#This Row],[total_orders]])*4+1,0)</f>
        <v>4</v>
      </c>
      <c r="P3701" s="1">
        <f>ROUND(_xlfn.PERCENTRANK.INC(customers[total_spend_usd],customers[[#This Row],[total_spend_usd]])*4+1,0)</f>
        <v>5</v>
      </c>
      <c r="Q3701" s="1">
        <v>245</v>
      </c>
      <c r="R3701" s="1" t="str">
        <f>_xlfn.XLOOKUP(Q3701,RFM[RFM Score],RFM[Client Segmentation])</f>
        <v>At Risk</v>
      </c>
    </row>
    <row r="3702" spans="1:18" x14ac:dyDescent="0.3">
      <c r="A3702" t="s">
        <v>3754</v>
      </c>
      <c r="B3702" t="s">
        <v>11</v>
      </c>
      <c r="C3702">
        <v>53</v>
      </c>
      <c r="D3702" t="s">
        <v>8071</v>
      </c>
      <c r="E3702" t="s">
        <v>8084</v>
      </c>
      <c r="F3702" t="s">
        <v>17</v>
      </c>
      <c r="G3702">
        <v>29</v>
      </c>
      <c r="H3702" s="1">
        <v>7365</v>
      </c>
      <c r="I3702">
        <v>187732</v>
      </c>
      <c r="J3702" s="1">
        <v>71</v>
      </c>
      <c r="K3702" t="s">
        <v>25</v>
      </c>
      <c r="L3702" t="s">
        <v>34</v>
      </c>
      <c r="M3702" t="s">
        <v>23</v>
      </c>
      <c r="N3702" s="1">
        <f xml:space="preserve"> ROUND((1 - _xlfn.PERCENTRANK.INC(customers[days_since_last_purchase],customers[[#This Row],[days_since_last_purchase]]))*4 +1,0)</f>
        <v>2</v>
      </c>
      <c r="O3702" s="1">
        <f>ROUND(_xlfn.PERCENTRANK.INC(customers[total_orders],customers[[#This Row],[total_orders]])*4+1,0)</f>
        <v>4</v>
      </c>
      <c r="P3702" s="1">
        <f>ROUND(_xlfn.PERCENTRANK.INC(customers[total_spend_usd],customers[[#This Row],[total_spend_usd]])*4+1,0)</f>
        <v>4</v>
      </c>
      <c r="Q3702" s="1">
        <v>244</v>
      </c>
      <c r="R3702" s="1" t="str">
        <f>_xlfn.XLOOKUP(Q3702,RFM[RFM Score],RFM[Client Segmentation])</f>
        <v>At Risk</v>
      </c>
    </row>
    <row r="3703" spans="1:18" x14ac:dyDescent="0.3">
      <c r="A3703" t="s">
        <v>3755</v>
      </c>
      <c r="B3703" t="s">
        <v>68</v>
      </c>
      <c r="C3703">
        <v>32</v>
      </c>
      <c r="D3703" t="s">
        <v>8070</v>
      </c>
      <c r="E3703" t="s">
        <v>8087</v>
      </c>
      <c r="F3703" t="s">
        <v>12</v>
      </c>
      <c r="G3703">
        <v>14</v>
      </c>
      <c r="H3703" s="1">
        <v>7364</v>
      </c>
      <c r="I3703">
        <v>104572</v>
      </c>
      <c r="J3703" s="1">
        <v>32</v>
      </c>
      <c r="K3703" t="s">
        <v>28</v>
      </c>
      <c r="L3703" t="s">
        <v>19</v>
      </c>
      <c r="M3703" t="s">
        <v>15</v>
      </c>
      <c r="N3703" s="1">
        <f xml:space="preserve"> ROUND((1 - _xlfn.PERCENTRANK.INC(customers[days_since_last_purchase],customers[[#This Row],[days_since_last_purchase]]))*4 +1,0)</f>
        <v>3</v>
      </c>
      <c r="O3703" s="1">
        <f>ROUND(_xlfn.PERCENTRANK.INC(customers[total_orders],customers[[#This Row],[total_orders]])*4+1,0)</f>
        <v>3</v>
      </c>
      <c r="P3703" s="1">
        <f>ROUND(_xlfn.PERCENTRANK.INC(customers[total_spend_usd],customers[[#This Row],[total_spend_usd]])*4+1,0)</f>
        <v>3</v>
      </c>
      <c r="Q3703" s="1">
        <v>333</v>
      </c>
      <c r="R3703" s="1" t="str">
        <f>_xlfn.XLOOKUP(Q3703,RFM[RFM Score],RFM[Client Segmentation])</f>
        <v>Potential Loyalist</v>
      </c>
    </row>
    <row r="3704" spans="1:18" x14ac:dyDescent="0.3">
      <c r="A3704" t="s">
        <v>3756</v>
      </c>
      <c r="B3704" t="s">
        <v>107</v>
      </c>
      <c r="C3704">
        <v>37</v>
      </c>
      <c r="D3704" t="s">
        <v>8068</v>
      </c>
      <c r="E3704" t="s">
        <v>8085</v>
      </c>
      <c r="F3704" t="s">
        <v>12</v>
      </c>
      <c r="G3704">
        <v>13</v>
      </c>
      <c r="H3704" s="1">
        <v>15778</v>
      </c>
      <c r="I3704">
        <v>208559</v>
      </c>
      <c r="J3704" s="1">
        <v>11</v>
      </c>
      <c r="K3704" t="s">
        <v>25</v>
      </c>
      <c r="L3704" t="s">
        <v>45</v>
      </c>
      <c r="M3704" t="s">
        <v>15</v>
      </c>
      <c r="N3704" s="1">
        <f xml:space="preserve"> ROUND((1 - _xlfn.PERCENTRANK.INC(customers[days_since_last_purchase],customers[[#This Row],[days_since_last_purchase]]))*4 +1,0)</f>
        <v>4</v>
      </c>
      <c r="O3704" s="1">
        <f>ROUND(_xlfn.PERCENTRANK.INC(customers[total_orders],customers[[#This Row],[total_orders]])*4+1,0)</f>
        <v>3</v>
      </c>
      <c r="P3704" s="1">
        <f>ROUND(_xlfn.PERCENTRANK.INC(customers[total_spend_usd],customers[[#This Row],[total_spend_usd]])*4+1,0)</f>
        <v>4</v>
      </c>
      <c r="Q3704" s="1">
        <v>434</v>
      </c>
      <c r="R3704" s="1" t="str">
        <f>_xlfn.XLOOKUP(Q3704,RFM[RFM Score],RFM[Client Segmentation])</f>
        <v>Need Attention</v>
      </c>
    </row>
    <row r="3705" spans="1:18" x14ac:dyDescent="0.3">
      <c r="A3705" t="s">
        <v>3757</v>
      </c>
      <c r="B3705" t="s">
        <v>68</v>
      </c>
      <c r="C3705">
        <v>43</v>
      </c>
      <c r="D3705" t="s">
        <v>8068</v>
      </c>
      <c r="E3705" t="s">
        <v>8087</v>
      </c>
      <c r="F3705" t="s">
        <v>12</v>
      </c>
      <c r="G3705">
        <v>9</v>
      </c>
      <c r="H3705" s="1">
        <v>7061</v>
      </c>
      <c r="I3705">
        <v>72919</v>
      </c>
      <c r="J3705" s="1">
        <v>84</v>
      </c>
      <c r="K3705" t="s">
        <v>44</v>
      </c>
      <c r="L3705" t="s">
        <v>19</v>
      </c>
      <c r="M3705" t="s">
        <v>23</v>
      </c>
      <c r="N3705" s="1">
        <f xml:space="preserve"> ROUND((1 - _xlfn.PERCENTRANK.INC(customers[days_since_last_purchase],customers[[#This Row],[days_since_last_purchase]]))*4 +1,0)</f>
        <v>2</v>
      </c>
      <c r="O3705" s="1">
        <f>ROUND(_xlfn.PERCENTRANK.INC(customers[total_orders],customers[[#This Row],[total_orders]])*4+1,0)</f>
        <v>2</v>
      </c>
      <c r="P3705" s="1">
        <f>ROUND(_xlfn.PERCENTRANK.INC(customers[total_spend_usd],customers[[#This Row],[total_spend_usd]])*4+1,0)</f>
        <v>3</v>
      </c>
      <c r="Q3705" s="1">
        <v>223</v>
      </c>
      <c r="R3705" s="1" t="str">
        <f>_xlfn.XLOOKUP(Q3705,RFM[RFM Score],RFM[Client Segmentation])</f>
        <v>Hibernating</v>
      </c>
    </row>
    <row r="3706" spans="1:18" x14ac:dyDescent="0.3">
      <c r="A3706" t="s">
        <v>3758</v>
      </c>
      <c r="B3706" t="s">
        <v>68</v>
      </c>
      <c r="C3706">
        <v>33</v>
      </c>
      <c r="D3706" t="s">
        <v>8070</v>
      </c>
      <c r="E3706" t="s">
        <v>8087</v>
      </c>
      <c r="F3706" t="s">
        <v>17</v>
      </c>
      <c r="G3706">
        <v>43</v>
      </c>
      <c r="H3706" s="1">
        <v>19815</v>
      </c>
      <c r="I3706">
        <v>967256</v>
      </c>
      <c r="J3706" s="1">
        <v>71</v>
      </c>
      <c r="K3706" t="s">
        <v>28</v>
      </c>
      <c r="L3706" t="s">
        <v>19</v>
      </c>
      <c r="M3706" t="s">
        <v>15</v>
      </c>
      <c r="N3706" s="1">
        <f xml:space="preserve"> ROUND((1 - _xlfn.PERCENTRANK.INC(customers[days_since_last_purchase],customers[[#This Row],[days_since_last_purchase]]))*4 +1,0)</f>
        <v>2</v>
      </c>
      <c r="O3706" s="1">
        <f>ROUND(_xlfn.PERCENTRANK.INC(customers[total_orders],customers[[#This Row],[total_orders]])*4+1,0)</f>
        <v>5</v>
      </c>
      <c r="P3706" s="1">
        <f>ROUND(_xlfn.PERCENTRANK.INC(customers[total_spend_usd],customers[[#This Row],[total_spend_usd]])*4+1,0)</f>
        <v>5</v>
      </c>
      <c r="Q3706" s="1">
        <v>255</v>
      </c>
      <c r="R3706" s="1" t="str">
        <f>_xlfn.XLOOKUP(Q3706,RFM[RFM Score],RFM[Client Segmentation])</f>
        <v>At Risk</v>
      </c>
    </row>
    <row r="3707" spans="1:18" x14ac:dyDescent="0.3">
      <c r="A3707" t="s">
        <v>3759</v>
      </c>
      <c r="B3707" t="s">
        <v>11</v>
      </c>
      <c r="C3707">
        <v>25</v>
      </c>
      <c r="D3707" t="s">
        <v>8070</v>
      </c>
      <c r="E3707" t="s">
        <v>8085</v>
      </c>
      <c r="F3707" t="s">
        <v>17</v>
      </c>
      <c r="G3707">
        <v>4</v>
      </c>
      <c r="H3707" s="1">
        <v>17588</v>
      </c>
      <c r="I3707">
        <v>77423</v>
      </c>
      <c r="J3707" s="1">
        <v>5</v>
      </c>
      <c r="K3707" t="s">
        <v>74</v>
      </c>
      <c r="L3707" t="s">
        <v>34</v>
      </c>
      <c r="M3707" t="s">
        <v>23</v>
      </c>
      <c r="N3707" s="1">
        <f xml:space="preserve"> ROUND((1 - _xlfn.PERCENTRANK.INC(customers[days_since_last_purchase],customers[[#This Row],[days_since_last_purchase]]))*4 +1,0)</f>
        <v>5</v>
      </c>
      <c r="O3707" s="1">
        <f>ROUND(_xlfn.PERCENTRANK.INC(customers[total_orders],customers[[#This Row],[total_orders]])*4+1,0)</f>
        <v>2</v>
      </c>
      <c r="P3707" s="1">
        <f>ROUND(_xlfn.PERCENTRANK.INC(customers[total_spend_usd],customers[[#This Row],[total_spend_usd]])*4+1,0)</f>
        <v>3</v>
      </c>
      <c r="Q3707" s="1">
        <v>523</v>
      </c>
      <c r="R3707" s="1" t="str">
        <f>_xlfn.XLOOKUP(Q3707,RFM[RFM Score],RFM[Client Segmentation])</f>
        <v>Promising</v>
      </c>
    </row>
    <row r="3708" spans="1:18" x14ac:dyDescent="0.3">
      <c r="A3708" t="s">
        <v>3760</v>
      </c>
      <c r="B3708" t="s">
        <v>173</v>
      </c>
      <c r="C3708">
        <v>23</v>
      </c>
      <c r="D3708" t="s">
        <v>8069</v>
      </c>
      <c r="E3708" t="s">
        <v>8084</v>
      </c>
      <c r="F3708" t="s">
        <v>17</v>
      </c>
      <c r="G3708">
        <v>5</v>
      </c>
      <c r="H3708" s="1">
        <v>3896</v>
      </c>
      <c r="I3708">
        <v>16634</v>
      </c>
      <c r="J3708" s="1">
        <v>57</v>
      </c>
      <c r="K3708" t="s">
        <v>21</v>
      </c>
      <c r="L3708" t="s">
        <v>19</v>
      </c>
      <c r="M3708" t="s">
        <v>23</v>
      </c>
      <c r="N3708" s="1">
        <f xml:space="preserve"> ROUND((1 - _xlfn.PERCENTRANK.INC(customers[days_since_last_purchase],customers[[#This Row],[days_since_last_purchase]]))*4 +1,0)</f>
        <v>3</v>
      </c>
      <c r="O3708" s="1">
        <f>ROUND(_xlfn.PERCENTRANK.INC(customers[total_orders],customers[[#This Row],[total_orders]])*4+1,0)</f>
        <v>2</v>
      </c>
      <c r="P3708" s="1">
        <f>ROUND(_xlfn.PERCENTRANK.INC(customers[total_spend_usd],customers[[#This Row],[total_spend_usd]])*4+1,0)</f>
        <v>2</v>
      </c>
      <c r="Q3708" s="1">
        <v>322</v>
      </c>
      <c r="R3708" s="1" t="str">
        <f>_xlfn.XLOOKUP(Q3708,RFM[RFM Score],RFM[Client Segmentation])</f>
        <v>Hibernating</v>
      </c>
    </row>
    <row r="3709" spans="1:18" x14ac:dyDescent="0.3">
      <c r="A3709" t="s">
        <v>3761</v>
      </c>
      <c r="B3709" t="s">
        <v>33</v>
      </c>
      <c r="C3709">
        <v>44</v>
      </c>
      <c r="D3709" t="s">
        <v>8068</v>
      </c>
      <c r="E3709" t="s">
        <v>8084</v>
      </c>
      <c r="F3709" t="s">
        <v>12</v>
      </c>
      <c r="G3709">
        <v>26</v>
      </c>
      <c r="H3709" s="1">
        <v>2756</v>
      </c>
      <c r="I3709">
        <v>72556</v>
      </c>
      <c r="J3709" s="1">
        <v>16</v>
      </c>
      <c r="K3709" t="s">
        <v>28</v>
      </c>
      <c r="L3709" t="s">
        <v>14</v>
      </c>
      <c r="M3709" t="s">
        <v>23</v>
      </c>
      <c r="N3709" s="1">
        <f xml:space="preserve"> ROUND((1 - _xlfn.PERCENTRANK.INC(customers[days_since_last_purchase],customers[[#This Row],[days_since_last_purchase]]))*4 +1,0)</f>
        <v>4</v>
      </c>
      <c r="O3709" s="1">
        <f>ROUND(_xlfn.PERCENTRANK.INC(customers[total_orders],customers[[#This Row],[total_orders]])*4+1,0)</f>
        <v>4</v>
      </c>
      <c r="P3709" s="1">
        <f>ROUND(_xlfn.PERCENTRANK.INC(customers[total_spend_usd],customers[[#This Row],[total_spend_usd]])*4+1,0)</f>
        <v>3</v>
      </c>
      <c r="Q3709" s="1">
        <v>443</v>
      </c>
      <c r="R3709" s="1" t="str">
        <f>_xlfn.XLOOKUP(Q3709,RFM[RFM Score],RFM[Client Segmentation])</f>
        <v>Need Attention</v>
      </c>
    </row>
    <row r="3710" spans="1:18" x14ac:dyDescent="0.3">
      <c r="A3710" t="s">
        <v>3762</v>
      </c>
      <c r="B3710" t="s">
        <v>43</v>
      </c>
      <c r="C3710">
        <v>48</v>
      </c>
      <c r="D3710" t="s">
        <v>8071</v>
      </c>
      <c r="E3710" t="s">
        <v>8085</v>
      </c>
      <c r="F3710" t="s">
        <v>17</v>
      </c>
      <c r="G3710">
        <v>11</v>
      </c>
      <c r="H3710" s="1">
        <v>26818</v>
      </c>
      <c r="I3710">
        <v>337868</v>
      </c>
      <c r="J3710" s="1">
        <v>13</v>
      </c>
      <c r="K3710" t="s">
        <v>21</v>
      </c>
      <c r="L3710" t="s">
        <v>19</v>
      </c>
      <c r="M3710" t="s">
        <v>15</v>
      </c>
      <c r="N3710" s="1">
        <f xml:space="preserve"> ROUND((1 - _xlfn.PERCENTRANK.INC(customers[days_since_last_purchase],customers[[#This Row],[days_since_last_purchase]]))*4 +1,0)</f>
        <v>4</v>
      </c>
      <c r="O3710" s="1">
        <f>ROUND(_xlfn.PERCENTRANK.INC(customers[total_orders],customers[[#This Row],[total_orders]])*4+1,0)</f>
        <v>3</v>
      </c>
      <c r="P3710" s="1">
        <f>ROUND(_xlfn.PERCENTRANK.INC(customers[total_spend_usd],customers[[#This Row],[total_spend_usd]])*4+1,0)</f>
        <v>5</v>
      </c>
      <c r="Q3710" s="1">
        <v>435</v>
      </c>
      <c r="R3710" s="1" t="str">
        <f>_xlfn.XLOOKUP(Q3710,RFM[RFM Score],RFM[Client Segmentation])</f>
        <v>Loyal Customer</v>
      </c>
    </row>
    <row r="3711" spans="1:18" x14ac:dyDescent="0.3">
      <c r="A3711" t="s">
        <v>3763</v>
      </c>
      <c r="B3711" t="s">
        <v>43</v>
      </c>
      <c r="C3711">
        <v>46</v>
      </c>
      <c r="D3711" t="s">
        <v>8071</v>
      </c>
      <c r="E3711" t="s">
        <v>8084</v>
      </c>
      <c r="F3711" t="s">
        <v>17</v>
      </c>
      <c r="G3711">
        <v>14</v>
      </c>
      <c r="H3711" s="1">
        <v>8965</v>
      </c>
      <c r="I3711">
        <v>11583</v>
      </c>
      <c r="J3711" s="1">
        <v>24</v>
      </c>
      <c r="K3711" t="s">
        <v>31</v>
      </c>
      <c r="L3711" t="s">
        <v>19</v>
      </c>
      <c r="M3711" t="s">
        <v>23</v>
      </c>
      <c r="N3711" s="1">
        <f xml:space="preserve"> ROUND((1 - _xlfn.PERCENTRANK.INC(customers[days_since_last_purchase],customers[[#This Row],[days_since_last_purchase]]))*4 +1,0)</f>
        <v>4</v>
      </c>
      <c r="O3711" s="1">
        <f>ROUND(_xlfn.PERCENTRANK.INC(customers[total_orders],customers[[#This Row],[total_orders]])*4+1,0)</f>
        <v>3</v>
      </c>
      <c r="P3711" s="1">
        <f>ROUND(_xlfn.PERCENTRANK.INC(customers[total_spend_usd],customers[[#This Row],[total_spend_usd]])*4+1,0)</f>
        <v>2</v>
      </c>
      <c r="Q3711" s="1">
        <v>432</v>
      </c>
      <c r="R3711" s="1" t="str">
        <f>_xlfn.XLOOKUP(Q3711,RFM[RFM Score],RFM[Client Segmentation])</f>
        <v>Potential Loyalist</v>
      </c>
    </row>
    <row r="3712" spans="1:18" x14ac:dyDescent="0.3">
      <c r="A3712" t="s">
        <v>3764</v>
      </c>
      <c r="B3712" t="s">
        <v>214</v>
      </c>
      <c r="C3712">
        <v>51</v>
      </c>
      <c r="D3712" t="s">
        <v>8071</v>
      </c>
      <c r="E3712" t="s">
        <v>8087</v>
      </c>
      <c r="F3712" t="s">
        <v>12</v>
      </c>
      <c r="G3712">
        <v>31</v>
      </c>
      <c r="H3712" s="1">
        <v>4717</v>
      </c>
      <c r="I3712">
        <v>139397</v>
      </c>
      <c r="J3712" s="1">
        <v>21</v>
      </c>
      <c r="K3712" t="s">
        <v>44</v>
      </c>
      <c r="L3712" t="s">
        <v>19</v>
      </c>
      <c r="M3712" t="s">
        <v>15</v>
      </c>
      <c r="N3712" s="1">
        <f xml:space="preserve"> ROUND((1 - _xlfn.PERCENTRANK.INC(customers[days_since_last_purchase],customers[[#This Row],[days_since_last_purchase]]))*4 +1,0)</f>
        <v>4</v>
      </c>
      <c r="O3712" s="1">
        <f>ROUND(_xlfn.PERCENTRANK.INC(customers[total_orders],customers[[#This Row],[total_orders]])*4+1,0)</f>
        <v>4</v>
      </c>
      <c r="P3712" s="1">
        <f>ROUND(_xlfn.PERCENTRANK.INC(customers[total_spend_usd],customers[[#This Row],[total_spend_usd]])*4+1,0)</f>
        <v>4</v>
      </c>
      <c r="Q3712" s="1">
        <v>444</v>
      </c>
      <c r="R3712" s="1" t="str">
        <f>_xlfn.XLOOKUP(Q3712,RFM[RFM Score],RFM[Client Segmentation])</f>
        <v>Loyal Customer</v>
      </c>
    </row>
    <row r="3713" spans="1:18" x14ac:dyDescent="0.3">
      <c r="A3713" t="s">
        <v>3765</v>
      </c>
      <c r="B3713" t="s">
        <v>11</v>
      </c>
      <c r="C3713">
        <v>57</v>
      </c>
      <c r="D3713" t="s">
        <v>8072</v>
      </c>
      <c r="E3713" t="s">
        <v>8084</v>
      </c>
      <c r="F3713" t="s">
        <v>12</v>
      </c>
      <c r="G3713">
        <v>5</v>
      </c>
      <c r="H3713" s="1">
        <v>2381</v>
      </c>
      <c r="I3713">
        <v>10436</v>
      </c>
      <c r="J3713" s="1">
        <v>30</v>
      </c>
      <c r="K3713" t="s">
        <v>21</v>
      </c>
      <c r="L3713" t="s">
        <v>47</v>
      </c>
      <c r="M3713" t="s">
        <v>15</v>
      </c>
      <c r="N3713" s="1">
        <f xml:space="preserve"> ROUND((1 - _xlfn.PERCENTRANK.INC(customers[days_since_last_purchase],customers[[#This Row],[days_since_last_purchase]]))*4 +1,0)</f>
        <v>3</v>
      </c>
      <c r="O3713" s="1">
        <f>ROUND(_xlfn.PERCENTRANK.INC(customers[total_orders],customers[[#This Row],[total_orders]])*4+1,0)</f>
        <v>2</v>
      </c>
      <c r="P3713" s="1">
        <f>ROUND(_xlfn.PERCENTRANK.INC(customers[total_spend_usd],customers[[#This Row],[total_spend_usd]])*4+1,0)</f>
        <v>1</v>
      </c>
      <c r="Q3713" s="1">
        <v>321</v>
      </c>
      <c r="R3713" s="1" t="str">
        <f>_xlfn.XLOOKUP(Q3713,RFM[RFM Score],RFM[Client Segmentation])</f>
        <v>About To Sleep</v>
      </c>
    </row>
    <row r="3714" spans="1:18" x14ac:dyDescent="0.3">
      <c r="A3714" t="s">
        <v>3766</v>
      </c>
      <c r="B3714" t="s">
        <v>107</v>
      </c>
      <c r="C3714">
        <v>32</v>
      </c>
      <c r="D3714" t="s">
        <v>8070</v>
      </c>
      <c r="E3714" t="s">
        <v>8087</v>
      </c>
      <c r="F3714" t="s">
        <v>17</v>
      </c>
      <c r="G3714">
        <v>8</v>
      </c>
      <c r="H3714" s="1">
        <v>7536</v>
      </c>
      <c r="I3714">
        <v>5778</v>
      </c>
      <c r="J3714" s="1">
        <v>5</v>
      </c>
      <c r="K3714" t="s">
        <v>18</v>
      </c>
      <c r="L3714" t="s">
        <v>47</v>
      </c>
      <c r="M3714" t="s">
        <v>23</v>
      </c>
      <c r="N3714" s="1">
        <f xml:space="preserve"> ROUND((1 - _xlfn.PERCENTRANK.INC(customers[days_since_last_purchase],customers[[#This Row],[days_since_last_purchase]]))*4 +1,0)</f>
        <v>5</v>
      </c>
      <c r="O3714" s="1">
        <f>ROUND(_xlfn.PERCENTRANK.INC(customers[total_orders],customers[[#This Row],[total_orders]])*4+1,0)</f>
        <v>2</v>
      </c>
      <c r="P3714" s="1">
        <f>ROUND(_xlfn.PERCENTRANK.INC(customers[total_spend_usd],customers[[#This Row],[total_spend_usd]])*4+1,0)</f>
        <v>1</v>
      </c>
      <c r="Q3714" s="1">
        <v>521</v>
      </c>
      <c r="R3714" s="1" t="str">
        <f>_xlfn.XLOOKUP(Q3714,RFM[RFM Score],RFM[Client Segmentation])</f>
        <v>Promising</v>
      </c>
    </row>
    <row r="3715" spans="1:18" x14ac:dyDescent="0.3">
      <c r="A3715" t="s">
        <v>3767</v>
      </c>
      <c r="B3715" t="s">
        <v>51</v>
      </c>
      <c r="C3715">
        <v>23</v>
      </c>
      <c r="D3715" t="s">
        <v>8069</v>
      </c>
      <c r="E3715" t="s">
        <v>8086</v>
      </c>
      <c r="F3715" t="s">
        <v>12</v>
      </c>
      <c r="G3715">
        <v>24</v>
      </c>
      <c r="H3715" s="1">
        <v>17945</v>
      </c>
      <c r="I3715">
        <v>410637</v>
      </c>
      <c r="J3715" s="1">
        <v>55</v>
      </c>
      <c r="K3715" t="s">
        <v>13</v>
      </c>
      <c r="L3715" t="s">
        <v>14</v>
      </c>
      <c r="M3715" t="s">
        <v>23</v>
      </c>
      <c r="N3715" s="1">
        <f xml:space="preserve"> ROUND((1 - _xlfn.PERCENTRANK.INC(customers[days_since_last_purchase],customers[[#This Row],[days_since_last_purchase]]))*4 +1,0)</f>
        <v>3</v>
      </c>
      <c r="O3715" s="1">
        <f>ROUND(_xlfn.PERCENTRANK.INC(customers[total_orders],customers[[#This Row],[total_orders]])*4+1,0)</f>
        <v>4</v>
      </c>
      <c r="P3715" s="1">
        <f>ROUND(_xlfn.PERCENTRANK.INC(customers[total_spend_usd],customers[[#This Row],[total_spend_usd]])*4+1,0)</f>
        <v>5</v>
      </c>
      <c r="Q3715" s="1">
        <v>345</v>
      </c>
      <c r="R3715" s="1" t="str">
        <f>_xlfn.XLOOKUP(Q3715,RFM[RFM Score],RFM[Client Segmentation])</f>
        <v>Loyal Customer</v>
      </c>
    </row>
    <row r="3716" spans="1:18" x14ac:dyDescent="0.3">
      <c r="A3716" t="s">
        <v>3768</v>
      </c>
      <c r="B3716" t="s">
        <v>11</v>
      </c>
      <c r="C3716">
        <v>54</v>
      </c>
      <c r="D3716" t="s">
        <v>8071</v>
      </c>
      <c r="E3716" t="s">
        <v>8087</v>
      </c>
      <c r="F3716" t="s">
        <v>17</v>
      </c>
      <c r="G3716">
        <v>12</v>
      </c>
      <c r="H3716" s="1">
        <v>397</v>
      </c>
      <c r="I3716">
        <v>50343</v>
      </c>
      <c r="J3716" s="1">
        <v>83</v>
      </c>
      <c r="K3716" t="s">
        <v>25</v>
      </c>
      <c r="L3716" t="s">
        <v>34</v>
      </c>
      <c r="M3716" t="s">
        <v>15</v>
      </c>
      <c r="N3716" s="1">
        <f xml:space="preserve"> ROUND((1 - _xlfn.PERCENTRANK.INC(customers[days_since_last_purchase],customers[[#This Row],[days_since_last_purchase]]))*4 +1,0)</f>
        <v>2</v>
      </c>
      <c r="O3716" s="1">
        <f>ROUND(_xlfn.PERCENTRANK.INC(customers[total_orders],customers[[#This Row],[total_orders]])*4+1,0)</f>
        <v>3</v>
      </c>
      <c r="P3716" s="1">
        <f>ROUND(_xlfn.PERCENTRANK.INC(customers[total_spend_usd],customers[[#This Row],[total_spend_usd]])*4+1,0)</f>
        <v>3</v>
      </c>
      <c r="Q3716" s="1">
        <v>233</v>
      </c>
      <c r="R3716" s="1" t="str">
        <f>_xlfn.XLOOKUP(Q3716,RFM[RFM Score],RFM[Client Segmentation])</f>
        <v>Hibernating</v>
      </c>
    </row>
    <row r="3717" spans="1:18" x14ac:dyDescent="0.3">
      <c r="A3717" t="s">
        <v>3769</v>
      </c>
      <c r="B3717" t="s">
        <v>68</v>
      </c>
      <c r="C3717">
        <v>48</v>
      </c>
      <c r="D3717" t="s">
        <v>8071</v>
      </c>
      <c r="E3717" t="s">
        <v>8084</v>
      </c>
      <c r="F3717" t="s">
        <v>12</v>
      </c>
      <c r="G3717">
        <v>67</v>
      </c>
      <c r="H3717" s="1">
        <v>10918</v>
      </c>
      <c r="I3717">
        <v>712637</v>
      </c>
      <c r="J3717" s="1">
        <v>9</v>
      </c>
      <c r="K3717" t="s">
        <v>18</v>
      </c>
      <c r="L3717" t="s">
        <v>34</v>
      </c>
      <c r="M3717" t="s">
        <v>23</v>
      </c>
      <c r="N3717" s="1">
        <f xml:space="preserve"> ROUND((1 - _xlfn.PERCENTRANK.INC(customers[days_since_last_purchase],customers[[#This Row],[days_since_last_purchase]]))*4 +1,0)</f>
        <v>4</v>
      </c>
      <c r="O3717" s="1">
        <f>ROUND(_xlfn.PERCENTRANK.INC(customers[total_orders],customers[[#This Row],[total_orders]])*4+1,0)</f>
        <v>5</v>
      </c>
      <c r="P3717" s="1">
        <f>ROUND(_xlfn.PERCENTRANK.INC(customers[total_spend_usd],customers[[#This Row],[total_spend_usd]])*4+1,0)</f>
        <v>5</v>
      </c>
      <c r="Q3717" s="1">
        <v>455</v>
      </c>
      <c r="R3717" s="1" t="str">
        <f>_xlfn.XLOOKUP(Q3717,RFM[RFM Score],RFM[Client Segmentation])</f>
        <v>Champion</v>
      </c>
    </row>
    <row r="3718" spans="1:18" x14ac:dyDescent="0.3">
      <c r="A3718" t="s">
        <v>3770</v>
      </c>
      <c r="B3718" t="s">
        <v>173</v>
      </c>
      <c r="C3718">
        <v>20</v>
      </c>
      <c r="D3718" t="s">
        <v>8069</v>
      </c>
      <c r="E3718" t="s">
        <v>8084</v>
      </c>
      <c r="F3718" t="s">
        <v>12</v>
      </c>
      <c r="G3718">
        <v>26</v>
      </c>
      <c r="H3718" s="1">
        <v>9283</v>
      </c>
      <c r="I3718">
        <v>227465</v>
      </c>
      <c r="J3718" s="1">
        <v>12</v>
      </c>
      <c r="K3718" t="s">
        <v>21</v>
      </c>
      <c r="L3718" t="s">
        <v>14</v>
      </c>
      <c r="M3718" t="s">
        <v>23</v>
      </c>
      <c r="N3718" s="1">
        <f xml:space="preserve"> ROUND((1 - _xlfn.PERCENTRANK.INC(customers[days_since_last_purchase],customers[[#This Row],[days_since_last_purchase]]))*4 +1,0)</f>
        <v>4</v>
      </c>
      <c r="O3718" s="1">
        <f>ROUND(_xlfn.PERCENTRANK.INC(customers[total_orders],customers[[#This Row],[total_orders]])*4+1,0)</f>
        <v>4</v>
      </c>
      <c r="P3718" s="1">
        <f>ROUND(_xlfn.PERCENTRANK.INC(customers[total_spend_usd],customers[[#This Row],[total_spend_usd]])*4+1,0)</f>
        <v>4</v>
      </c>
      <c r="Q3718" s="1">
        <v>444</v>
      </c>
      <c r="R3718" s="1" t="str">
        <f>_xlfn.XLOOKUP(Q3718,RFM[RFM Score],RFM[Client Segmentation])</f>
        <v>Loyal Customer</v>
      </c>
    </row>
    <row r="3719" spans="1:18" x14ac:dyDescent="0.3">
      <c r="A3719" t="s">
        <v>3771</v>
      </c>
      <c r="B3719" t="s">
        <v>96</v>
      </c>
      <c r="C3719">
        <v>44</v>
      </c>
      <c r="D3719" t="s">
        <v>8068</v>
      </c>
      <c r="E3719" t="s">
        <v>8087</v>
      </c>
      <c r="F3719" t="s">
        <v>12</v>
      </c>
      <c r="G3719">
        <v>15</v>
      </c>
      <c r="H3719" s="1">
        <v>8544</v>
      </c>
      <c r="I3719">
        <v>146549</v>
      </c>
      <c r="J3719" s="1">
        <v>291</v>
      </c>
      <c r="K3719" t="s">
        <v>21</v>
      </c>
      <c r="L3719" t="s">
        <v>19</v>
      </c>
      <c r="M3719" t="s">
        <v>23</v>
      </c>
      <c r="N3719" s="1">
        <f xml:space="preserve"> ROUND((1 - _xlfn.PERCENTRANK.INC(customers[days_since_last_purchase],customers[[#This Row],[days_since_last_purchase]]))*4 +1,0)</f>
        <v>1</v>
      </c>
      <c r="O3719" s="1">
        <f>ROUND(_xlfn.PERCENTRANK.INC(customers[total_orders],customers[[#This Row],[total_orders]])*4+1,0)</f>
        <v>3</v>
      </c>
      <c r="P3719" s="1">
        <f>ROUND(_xlfn.PERCENTRANK.INC(customers[total_spend_usd],customers[[#This Row],[total_spend_usd]])*4+1,0)</f>
        <v>4</v>
      </c>
      <c r="Q3719" s="1">
        <v>134</v>
      </c>
      <c r="R3719" s="1" t="str">
        <f>_xlfn.XLOOKUP(Q3719,RFM[RFM Score],RFM[Client Segmentation])</f>
        <v>At Risk</v>
      </c>
    </row>
    <row r="3720" spans="1:18" x14ac:dyDescent="0.3">
      <c r="A3720" t="s">
        <v>3772</v>
      </c>
      <c r="B3720" t="s">
        <v>43</v>
      </c>
      <c r="C3720">
        <v>30</v>
      </c>
      <c r="D3720" t="s">
        <v>8070</v>
      </c>
      <c r="E3720" t="s">
        <v>8084</v>
      </c>
      <c r="F3720" t="s">
        <v>17</v>
      </c>
      <c r="G3720">
        <v>9</v>
      </c>
      <c r="H3720" s="1">
        <v>4318</v>
      </c>
      <c r="I3720">
        <v>40556</v>
      </c>
      <c r="J3720" s="1">
        <v>90</v>
      </c>
      <c r="K3720" t="s">
        <v>25</v>
      </c>
      <c r="L3720" t="s">
        <v>47</v>
      </c>
      <c r="M3720" t="s">
        <v>23</v>
      </c>
      <c r="N3720" s="1">
        <f xml:space="preserve"> ROUND((1 - _xlfn.PERCENTRANK.INC(customers[days_since_last_purchase],customers[[#This Row],[days_since_last_purchase]]))*4 +1,0)</f>
        <v>2</v>
      </c>
      <c r="O3720" s="1">
        <f>ROUND(_xlfn.PERCENTRANK.INC(customers[total_orders],customers[[#This Row],[total_orders]])*4+1,0)</f>
        <v>2</v>
      </c>
      <c r="P3720" s="1">
        <f>ROUND(_xlfn.PERCENTRANK.INC(customers[total_spend_usd],customers[[#This Row],[total_spend_usd]])*4+1,0)</f>
        <v>2</v>
      </c>
      <c r="Q3720" s="1">
        <v>222</v>
      </c>
      <c r="R3720" s="1" t="str">
        <f>_xlfn.XLOOKUP(Q3720,RFM[RFM Score],RFM[Client Segmentation])</f>
        <v>Hibernating</v>
      </c>
    </row>
    <row r="3721" spans="1:18" x14ac:dyDescent="0.3">
      <c r="A3721" t="s">
        <v>3773</v>
      </c>
      <c r="B3721" t="s">
        <v>33</v>
      </c>
      <c r="C3721">
        <v>40</v>
      </c>
      <c r="D3721" t="s">
        <v>8068</v>
      </c>
      <c r="E3721" t="s">
        <v>8085</v>
      </c>
      <c r="F3721" t="s">
        <v>12</v>
      </c>
      <c r="G3721">
        <v>16</v>
      </c>
      <c r="H3721" s="1">
        <v>50329</v>
      </c>
      <c r="I3721">
        <v>856716</v>
      </c>
      <c r="J3721" s="1">
        <v>222</v>
      </c>
      <c r="K3721" t="s">
        <v>28</v>
      </c>
      <c r="L3721" t="s">
        <v>34</v>
      </c>
      <c r="M3721" t="s">
        <v>23</v>
      </c>
      <c r="N3721" s="1">
        <f xml:space="preserve"> ROUND((1 - _xlfn.PERCENTRANK.INC(customers[days_since_last_purchase],customers[[#This Row],[days_since_last_purchase]]))*4 +1,0)</f>
        <v>1</v>
      </c>
      <c r="O3721" s="1">
        <f>ROUND(_xlfn.PERCENTRANK.INC(customers[total_orders],customers[[#This Row],[total_orders]])*4+1,0)</f>
        <v>3</v>
      </c>
      <c r="P3721" s="1">
        <f>ROUND(_xlfn.PERCENTRANK.INC(customers[total_spend_usd],customers[[#This Row],[total_spend_usd]])*4+1,0)</f>
        <v>5</v>
      </c>
      <c r="Q3721" s="1">
        <v>135</v>
      </c>
      <c r="R3721" s="1" t="str">
        <f>_xlfn.XLOOKUP(Q3721,RFM[RFM Score],RFM[Client Segmentation])</f>
        <v>At Risk</v>
      </c>
    </row>
    <row r="3722" spans="1:18" x14ac:dyDescent="0.3">
      <c r="A3722" t="s">
        <v>3774</v>
      </c>
      <c r="B3722" t="s">
        <v>11</v>
      </c>
      <c r="C3722">
        <v>39</v>
      </c>
      <c r="D3722" t="s">
        <v>8068</v>
      </c>
      <c r="E3722" t="s">
        <v>8085</v>
      </c>
      <c r="F3722" t="s">
        <v>17</v>
      </c>
      <c r="G3722">
        <v>16</v>
      </c>
      <c r="H3722" s="1">
        <v>2373</v>
      </c>
      <c r="I3722">
        <v>38502</v>
      </c>
      <c r="J3722" s="1">
        <v>185</v>
      </c>
      <c r="K3722" t="s">
        <v>55</v>
      </c>
      <c r="L3722" t="s">
        <v>34</v>
      </c>
      <c r="M3722" t="s">
        <v>15</v>
      </c>
      <c r="N3722" s="1">
        <f xml:space="preserve"> ROUND((1 - _xlfn.PERCENTRANK.INC(customers[days_since_last_purchase],customers[[#This Row],[days_since_last_purchase]]))*4 +1,0)</f>
        <v>1</v>
      </c>
      <c r="O3722" s="1">
        <f>ROUND(_xlfn.PERCENTRANK.INC(customers[total_orders],customers[[#This Row],[total_orders]])*4+1,0)</f>
        <v>3</v>
      </c>
      <c r="P3722" s="1">
        <f>ROUND(_xlfn.PERCENTRANK.INC(customers[total_spend_usd],customers[[#This Row],[total_spend_usd]])*4+1,0)</f>
        <v>2</v>
      </c>
      <c r="Q3722" s="1">
        <v>132</v>
      </c>
      <c r="R3722" s="1" t="str">
        <f>_xlfn.XLOOKUP(Q3722,RFM[RFM Score],RFM[Client Segmentation])</f>
        <v>Hibernating</v>
      </c>
    </row>
    <row r="3723" spans="1:18" x14ac:dyDescent="0.3">
      <c r="A3723" t="s">
        <v>3775</v>
      </c>
      <c r="B3723" t="s">
        <v>43</v>
      </c>
      <c r="C3723">
        <v>54</v>
      </c>
      <c r="D3723" t="s">
        <v>8071</v>
      </c>
      <c r="E3723" t="s">
        <v>8084</v>
      </c>
      <c r="F3723" t="s">
        <v>17</v>
      </c>
      <c r="G3723">
        <v>8</v>
      </c>
      <c r="H3723" s="1">
        <v>7551</v>
      </c>
      <c r="I3723">
        <v>65649</v>
      </c>
      <c r="J3723" s="1">
        <v>161</v>
      </c>
      <c r="K3723" t="s">
        <v>13</v>
      </c>
      <c r="L3723" t="s">
        <v>19</v>
      </c>
      <c r="M3723" t="s">
        <v>23</v>
      </c>
      <c r="N3723" s="1">
        <f xml:space="preserve"> ROUND((1 - _xlfn.PERCENTRANK.INC(customers[days_since_last_purchase],customers[[#This Row],[days_since_last_purchase]]))*4 +1,0)</f>
        <v>1</v>
      </c>
      <c r="O3723" s="1">
        <f>ROUND(_xlfn.PERCENTRANK.INC(customers[total_orders],customers[[#This Row],[total_orders]])*4+1,0)</f>
        <v>2</v>
      </c>
      <c r="P3723" s="1">
        <f>ROUND(_xlfn.PERCENTRANK.INC(customers[total_spend_usd],customers[[#This Row],[total_spend_usd]])*4+1,0)</f>
        <v>3</v>
      </c>
      <c r="Q3723" s="1">
        <v>123</v>
      </c>
      <c r="R3723" s="1" t="str">
        <f>_xlfn.XLOOKUP(Q3723,RFM[RFM Score],RFM[Client Segmentation])</f>
        <v>Hibernating</v>
      </c>
    </row>
    <row r="3724" spans="1:18" x14ac:dyDescent="0.3">
      <c r="A3724" t="s">
        <v>3776</v>
      </c>
      <c r="B3724" t="s">
        <v>96</v>
      </c>
      <c r="C3724">
        <v>52</v>
      </c>
      <c r="D3724" t="s">
        <v>8071</v>
      </c>
      <c r="E3724" t="s">
        <v>8084</v>
      </c>
      <c r="F3724" t="s">
        <v>17</v>
      </c>
      <c r="G3724">
        <v>20</v>
      </c>
      <c r="H3724" s="1">
        <v>5828</v>
      </c>
      <c r="I3724">
        <v>130944</v>
      </c>
      <c r="J3724" s="1">
        <v>59</v>
      </c>
      <c r="K3724" t="s">
        <v>40</v>
      </c>
      <c r="L3724" t="s">
        <v>19</v>
      </c>
      <c r="M3724" t="s">
        <v>23</v>
      </c>
      <c r="N3724" s="1">
        <f xml:space="preserve"> ROUND((1 - _xlfn.PERCENTRANK.INC(customers[days_since_last_purchase],customers[[#This Row],[days_since_last_purchase]]))*4 +1,0)</f>
        <v>3</v>
      </c>
      <c r="O3724" s="1">
        <f>ROUND(_xlfn.PERCENTRANK.INC(customers[total_orders],customers[[#This Row],[total_orders]])*4+1,0)</f>
        <v>4</v>
      </c>
      <c r="P3724" s="1">
        <f>ROUND(_xlfn.PERCENTRANK.INC(customers[total_spend_usd],customers[[#This Row],[total_spend_usd]])*4+1,0)</f>
        <v>4</v>
      </c>
      <c r="Q3724" s="1">
        <v>344</v>
      </c>
      <c r="R3724" s="1" t="str">
        <f>_xlfn.XLOOKUP(Q3724,RFM[RFM Score],RFM[Client Segmentation])</f>
        <v>Loyal Customer</v>
      </c>
    </row>
    <row r="3725" spans="1:18" x14ac:dyDescent="0.3">
      <c r="A3725" t="s">
        <v>3777</v>
      </c>
      <c r="B3725" t="s">
        <v>64</v>
      </c>
      <c r="C3725">
        <v>45</v>
      </c>
      <c r="D3725" t="s">
        <v>8071</v>
      </c>
      <c r="E3725" t="s">
        <v>8084</v>
      </c>
      <c r="F3725" t="s">
        <v>12</v>
      </c>
      <c r="G3725">
        <v>5</v>
      </c>
      <c r="H3725" s="1">
        <v>14985</v>
      </c>
      <c r="I3725">
        <v>75564</v>
      </c>
      <c r="J3725" s="1">
        <v>69</v>
      </c>
      <c r="K3725" t="s">
        <v>31</v>
      </c>
      <c r="L3725" t="s">
        <v>19</v>
      </c>
      <c r="M3725" t="s">
        <v>23</v>
      </c>
      <c r="N3725" s="1">
        <f xml:space="preserve"> ROUND((1 - _xlfn.PERCENTRANK.INC(customers[days_since_last_purchase],customers[[#This Row],[days_since_last_purchase]]))*4 +1,0)</f>
        <v>2</v>
      </c>
      <c r="O3725" s="1">
        <f>ROUND(_xlfn.PERCENTRANK.INC(customers[total_orders],customers[[#This Row],[total_orders]])*4+1,0)</f>
        <v>2</v>
      </c>
      <c r="P3725" s="1">
        <f>ROUND(_xlfn.PERCENTRANK.INC(customers[total_spend_usd],customers[[#This Row],[total_spend_usd]])*4+1,0)</f>
        <v>3</v>
      </c>
      <c r="Q3725" s="1">
        <v>223</v>
      </c>
      <c r="R3725" s="1" t="str">
        <f>_xlfn.XLOOKUP(Q3725,RFM[RFM Score],RFM[Client Segmentation])</f>
        <v>Hibernating</v>
      </c>
    </row>
    <row r="3726" spans="1:18" x14ac:dyDescent="0.3">
      <c r="A3726" t="s">
        <v>3778</v>
      </c>
      <c r="B3726" t="s">
        <v>107</v>
      </c>
      <c r="C3726">
        <v>18</v>
      </c>
      <c r="D3726" t="s">
        <v>8069</v>
      </c>
      <c r="E3726" t="s">
        <v>8087</v>
      </c>
      <c r="F3726" t="s">
        <v>17</v>
      </c>
      <c r="G3726">
        <v>8</v>
      </c>
      <c r="H3726" s="1">
        <v>9918</v>
      </c>
      <c r="I3726">
        <v>89797</v>
      </c>
      <c r="J3726" s="1">
        <v>13</v>
      </c>
      <c r="K3726" t="s">
        <v>40</v>
      </c>
      <c r="L3726" t="s">
        <v>34</v>
      </c>
      <c r="M3726" t="s">
        <v>23</v>
      </c>
      <c r="N3726" s="1">
        <f xml:space="preserve"> ROUND((1 - _xlfn.PERCENTRANK.INC(customers[days_since_last_purchase],customers[[#This Row],[days_since_last_purchase]]))*4 +1,0)</f>
        <v>4</v>
      </c>
      <c r="O3726" s="1">
        <f>ROUND(_xlfn.PERCENTRANK.INC(customers[total_orders],customers[[#This Row],[total_orders]])*4+1,0)</f>
        <v>2</v>
      </c>
      <c r="P3726" s="1">
        <f>ROUND(_xlfn.PERCENTRANK.INC(customers[total_spend_usd],customers[[#This Row],[total_spend_usd]])*4+1,0)</f>
        <v>3</v>
      </c>
      <c r="Q3726" s="1">
        <v>423</v>
      </c>
      <c r="R3726" s="1" t="str">
        <f>_xlfn.XLOOKUP(Q3726,RFM[RFM Score],RFM[Client Segmentation])</f>
        <v>Potential Loyalist</v>
      </c>
    </row>
    <row r="3727" spans="1:18" x14ac:dyDescent="0.3">
      <c r="A3727" t="s">
        <v>3779</v>
      </c>
      <c r="B3727" t="s">
        <v>27</v>
      </c>
      <c r="C3727">
        <v>35</v>
      </c>
      <c r="D3727" t="s">
        <v>8068</v>
      </c>
      <c r="E3727" t="s">
        <v>8085</v>
      </c>
      <c r="F3727" t="s">
        <v>17</v>
      </c>
      <c r="G3727">
        <v>12</v>
      </c>
      <c r="H3727" s="1">
        <v>21332</v>
      </c>
      <c r="I3727">
        <v>27103</v>
      </c>
      <c r="J3727" s="1">
        <v>46</v>
      </c>
      <c r="K3727" t="s">
        <v>28</v>
      </c>
      <c r="L3727" t="s">
        <v>34</v>
      </c>
      <c r="M3727" t="s">
        <v>23</v>
      </c>
      <c r="N3727" s="1">
        <f xml:space="preserve"> ROUND((1 - _xlfn.PERCENTRANK.INC(customers[days_since_last_purchase],customers[[#This Row],[days_since_last_purchase]]))*4 +1,0)</f>
        <v>3</v>
      </c>
      <c r="O3727" s="1">
        <f>ROUND(_xlfn.PERCENTRANK.INC(customers[total_orders],customers[[#This Row],[total_orders]])*4+1,0)</f>
        <v>3</v>
      </c>
      <c r="P3727" s="1">
        <f>ROUND(_xlfn.PERCENTRANK.INC(customers[total_spend_usd],customers[[#This Row],[total_spend_usd]])*4+1,0)</f>
        <v>2</v>
      </c>
      <c r="Q3727" s="1">
        <v>332</v>
      </c>
      <c r="R3727" s="1" t="str">
        <f>_xlfn.XLOOKUP(Q3727,RFM[RFM Score],RFM[Client Segmentation])</f>
        <v>Hibernating</v>
      </c>
    </row>
    <row r="3728" spans="1:18" x14ac:dyDescent="0.3">
      <c r="A3728" t="s">
        <v>3780</v>
      </c>
      <c r="B3728" t="s">
        <v>68</v>
      </c>
      <c r="C3728">
        <v>50</v>
      </c>
      <c r="D3728" t="s">
        <v>8071</v>
      </c>
      <c r="E3728" t="s">
        <v>8084</v>
      </c>
      <c r="F3728" t="s">
        <v>12</v>
      </c>
      <c r="G3728">
        <v>1</v>
      </c>
      <c r="H3728" s="1">
        <v>12788</v>
      </c>
      <c r="I3728">
        <v>11682</v>
      </c>
      <c r="J3728" s="1">
        <v>90</v>
      </c>
      <c r="K3728" t="s">
        <v>37</v>
      </c>
      <c r="L3728" t="s">
        <v>34</v>
      </c>
      <c r="M3728" t="s">
        <v>15</v>
      </c>
      <c r="N3728" s="1">
        <f xml:space="preserve"> ROUND((1 - _xlfn.PERCENTRANK.INC(customers[days_since_last_purchase],customers[[#This Row],[days_since_last_purchase]]))*4 +1,0)</f>
        <v>2</v>
      </c>
      <c r="O3728" s="1">
        <f>ROUND(_xlfn.PERCENTRANK.INC(customers[total_orders],customers[[#This Row],[total_orders]])*4+1,0)</f>
        <v>1</v>
      </c>
      <c r="P3728" s="1">
        <f>ROUND(_xlfn.PERCENTRANK.INC(customers[total_spend_usd],customers[[#This Row],[total_spend_usd]])*4+1,0)</f>
        <v>2</v>
      </c>
      <c r="Q3728" s="1">
        <v>212</v>
      </c>
      <c r="R3728" s="1" t="str">
        <f>_xlfn.XLOOKUP(Q3728,RFM[RFM Score],RFM[Client Segmentation])</f>
        <v>Hibernating</v>
      </c>
    </row>
    <row r="3729" spans="1:18" x14ac:dyDescent="0.3">
      <c r="A3729" t="s">
        <v>3781</v>
      </c>
      <c r="B3729" t="s">
        <v>43</v>
      </c>
      <c r="C3729">
        <v>56</v>
      </c>
      <c r="D3729" t="s">
        <v>8072</v>
      </c>
      <c r="E3729" t="s">
        <v>8085</v>
      </c>
      <c r="F3729" t="s">
        <v>12</v>
      </c>
      <c r="G3729">
        <v>21</v>
      </c>
      <c r="H3729" s="1">
        <v>443</v>
      </c>
      <c r="I3729">
        <v>103237</v>
      </c>
      <c r="J3729" s="1">
        <v>0</v>
      </c>
      <c r="K3729" t="s">
        <v>25</v>
      </c>
      <c r="L3729" t="s">
        <v>47</v>
      </c>
      <c r="M3729" t="s">
        <v>15</v>
      </c>
      <c r="N3729" s="1">
        <f xml:space="preserve"> ROUND((1 - _xlfn.PERCENTRANK.INC(customers[days_since_last_purchase],customers[[#This Row],[days_since_last_purchase]]))*4 +1,0)</f>
        <v>5</v>
      </c>
      <c r="O3729" s="1">
        <f>ROUND(_xlfn.PERCENTRANK.INC(customers[total_orders],customers[[#This Row],[total_orders]])*4+1,0)</f>
        <v>4</v>
      </c>
      <c r="P3729" s="1">
        <f>ROUND(_xlfn.PERCENTRANK.INC(customers[total_spend_usd],customers[[#This Row],[total_spend_usd]])*4+1,0)</f>
        <v>3</v>
      </c>
      <c r="Q3729" s="1">
        <v>543</v>
      </c>
      <c r="R3729" s="1" t="str">
        <f>_xlfn.XLOOKUP(Q3729,RFM[RFM Score],RFM[Client Segmentation])</f>
        <v>Loyal Customer</v>
      </c>
    </row>
    <row r="3730" spans="1:18" x14ac:dyDescent="0.3">
      <c r="A3730" t="s">
        <v>3782</v>
      </c>
      <c r="B3730" t="s">
        <v>61</v>
      </c>
      <c r="C3730">
        <v>18</v>
      </c>
      <c r="D3730" t="s">
        <v>8069</v>
      </c>
      <c r="E3730" t="s">
        <v>8087</v>
      </c>
      <c r="F3730" t="s">
        <v>12</v>
      </c>
      <c r="G3730">
        <v>32</v>
      </c>
      <c r="H3730" s="1">
        <v>5648</v>
      </c>
      <c r="I3730">
        <v>189421</v>
      </c>
      <c r="J3730" s="1">
        <v>130</v>
      </c>
      <c r="K3730" t="s">
        <v>13</v>
      </c>
      <c r="L3730" t="s">
        <v>47</v>
      </c>
      <c r="M3730" t="s">
        <v>23</v>
      </c>
      <c r="N3730" s="1">
        <f xml:space="preserve"> ROUND((1 - _xlfn.PERCENTRANK.INC(customers[days_since_last_purchase],customers[[#This Row],[days_since_last_purchase]]))*4 +1,0)</f>
        <v>1</v>
      </c>
      <c r="O3730" s="1">
        <f>ROUND(_xlfn.PERCENTRANK.INC(customers[total_orders],customers[[#This Row],[total_orders]])*4+1,0)</f>
        <v>4</v>
      </c>
      <c r="P3730" s="1">
        <f>ROUND(_xlfn.PERCENTRANK.INC(customers[total_spend_usd],customers[[#This Row],[total_spend_usd]])*4+1,0)</f>
        <v>4</v>
      </c>
      <c r="Q3730" s="1">
        <v>144</v>
      </c>
      <c r="R3730" s="1" t="str">
        <f>_xlfn.XLOOKUP(Q3730,RFM[RFM Score],RFM[Client Segmentation])</f>
        <v>Cannot Lose Them</v>
      </c>
    </row>
    <row r="3731" spans="1:18" x14ac:dyDescent="0.3">
      <c r="A3731" t="s">
        <v>3783</v>
      </c>
      <c r="B3731" t="s">
        <v>51</v>
      </c>
      <c r="C3731">
        <v>24</v>
      </c>
      <c r="D3731" t="s">
        <v>8069</v>
      </c>
      <c r="E3731" t="s">
        <v>8085</v>
      </c>
      <c r="F3731" t="s">
        <v>17</v>
      </c>
      <c r="G3731">
        <v>62</v>
      </c>
      <c r="H3731" s="1">
        <v>13153</v>
      </c>
      <c r="I3731">
        <v>83460</v>
      </c>
      <c r="J3731" s="1">
        <v>107</v>
      </c>
      <c r="K3731" t="s">
        <v>21</v>
      </c>
      <c r="L3731" t="s">
        <v>45</v>
      </c>
      <c r="M3731" t="s">
        <v>15</v>
      </c>
      <c r="N3731" s="1">
        <f xml:space="preserve"> ROUND((1 - _xlfn.PERCENTRANK.INC(customers[days_since_last_purchase],customers[[#This Row],[days_since_last_purchase]]))*4 +1,0)</f>
        <v>2</v>
      </c>
      <c r="O3731" s="1">
        <f>ROUND(_xlfn.PERCENTRANK.INC(customers[total_orders],customers[[#This Row],[total_orders]])*4+1,0)</f>
        <v>5</v>
      </c>
      <c r="P3731" s="1">
        <f>ROUND(_xlfn.PERCENTRANK.INC(customers[total_spend_usd],customers[[#This Row],[total_spend_usd]])*4+1,0)</f>
        <v>3</v>
      </c>
      <c r="Q3731" s="1">
        <v>253</v>
      </c>
      <c r="R3731" s="1" t="str">
        <f>_xlfn.XLOOKUP(Q3731,RFM[RFM Score],RFM[Client Segmentation])</f>
        <v>At Risk</v>
      </c>
    </row>
    <row r="3732" spans="1:18" x14ac:dyDescent="0.3">
      <c r="A3732" t="s">
        <v>3784</v>
      </c>
      <c r="B3732" t="s">
        <v>11</v>
      </c>
      <c r="C3732">
        <v>55</v>
      </c>
      <c r="D3732" t="s">
        <v>8072</v>
      </c>
      <c r="E3732" t="s">
        <v>8084</v>
      </c>
      <c r="F3732" t="s">
        <v>17</v>
      </c>
      <c r="G3732">
        <v>15</v>
      </c>
      <c r="H3732" s="1">
        <v>4746</v>
      </c>
      <c r="I3732">
        <v>64994</v>
      </c>
      <c r="J3732" s="1">
        <v>41</v>
      </c>
      <c r="K3732" t="s">
        <v>98</v>
      </c>
      <c r="L3732" t="s">
        <v>34</v>
      </c>
      <c r="M3732" t="s">
        <v>23</v>
      </c>
      <c r="N3732" s="1">
        <f xml:space="preserve"> ROUND((1 - _xlfn.PERCENTRANK.INC(customers[days_since_last_purchase],customers[[#This Row],[days_since_last_purchase]]))*4 +1,0)</f>
        <v>3</v>
      </c>
      <c r="O3732" s="1">
        <f>ROUND(_xlfn.PERCENTRANK.INC(customers[total_orders],customers[[#This Row],[total_orders]])*4+1,0)</f>
        <v>3</v>
      </c>
      <c r="P3732" s="1">
        <f>ROUND(_xlfn.PERCENTRANK.INC(customers[total_spend_usd],customers[[#This Row],[total_spend_usd]])*4+1,0)</f>
        <v>3</v>
      </c>
      <c r="Q3732" s="1">
        <v>333</v>
      </c>
      <c r="R3732" s="1" t="str">
        <f>_xlfn.XLOOKUP(Q3732,RFM[RFM Score],RFM[Client Segmentation])</f>
        <v>Potential Loyalist</v>
      </c>
    </row>
    <row r="3733" spans="1:18" x14ac:dyDescent="0.3">
      <c r="A3733" t="s">
        <v>3785</v>
      </c>
      <c r="B3733" t="s">
        <v>107</v>
      </c>
      <c r="C3733">
        <v>39</v>
      </c>
      <c r="D3733" t="s">
        <v>8068</v>
      </c>
      <c r="E3733" t="s">
        <v>8086</v>
      </c>
      <c r="F3733" t="s">
        <v>17</v>
      </c>
      <c r="G3733">
        <v>11</v>
      </c>
      <c r="H3733" s="1">
        <v>14962</v>
      </c>
      <c r="I3733">
        <v>188107</v>
      </c>
      <c r="J3733" s="1">
        <v>37</v>
      </c>
      <c r="K3733" t="s">
        <v>25</v>
      </c>
      <c r="L3733" t="s">
        <v>14</v>
      </c>
      <c r="M3733" t="s">
        <v>23</v>
      </c>
      <c r="N3733" s="1">
        <f xml:space="preserve"> ROUND((1 - _xlfn.PERCENTRANK.INC(customers[days_since_last_purchase],customers[[#This Row],[days_since_last_purchase]]))*4 +1,0)</f>
        <v>3</v>
      </c>
      <c r="O3733" s="1">
        <f>ROUND(_xlfn.PERCENTRANK.INC(customers[total_orders],customers[[#This Row],[total_orders]])*4+1,0)</f>
        <v>3</v>
      </c>
      <c r="P3733" s="1">
        <f>ROUND(_xlfn.PERCENTRANK.INC(customers[total_spend_usd],customers[[#This Row],[total_spend_usd]])*4+1,0)</f>
        <v>4</v>
      </c>
      <c r="Q3733" s="1">
        <v>334</v>
      </c>
      <c r="R3733" s="1" t="str">
        <f>_xlfn.XLOOKUP(Q3733,RFM[RFM Score],RFM[Client Segmentation])</f>
        <v>Need Attention</v>
      </c>
    </row>
    <row r="3734" spans="1:18" x14ac:dyDescent="0.3">
      <c r="A3734" t="s">
        <v>3786</v>
      </c>
      <c r="B3734" t="s">
        <v>51</v>
      </c>
      <c r="C3734">
        <v>42</v>
      </c>
      <c r="D3734" t="s">
        <v>8068</v>
      </c>
      <c r="E3734" t="s">
        <v>8085</v>
      </c>
      <c r="F3734" t="s">
        <v>17</v>
      </c>
      <c r="G3734">
        <v>3</v>
      </c>
      <c r="H3734" s="1">
        <v>4429</v>
      </c>
      <c r="I3734">
        <v>1348</v>
      </c>
      <c r="J3734" s="1">
        <v>30</v>
      </c>
      <c r="K3734" t="s">
        <v>28</v>
      </c>
      <c r="L3734" t="s">
        <v>45</v>
      </c>
      <c r="M3734" t="s">
        <v>23</v>
      </c>
      <c r="N3734" s="1">
        <f xml:space="preserve"> ROUND((1 - _xlfn.PERCENTRANK.INC(customers[days_since_last_purchase],customers[[#This Row],[days_since_last_purchase]]))*4 +1,0)</f>
        <v>3</v>
      </c>
      <c r="O3734" s="1">
        <f>ROUND(_xlfn.PERCENTRANK.INC(customers[total_orders],customers[[#This Row],[total_orders]])*4+1,0)</f>
        <v>1</v>
      </c>
      <c r="P3734" s="1">
        <f>ROUND(_xlfn.PERCENTRANK.INC(customers[total_spend_usd],customers[[#This Row],[total_spend_usd]])*4+1,0)</f>
        <v>1</v>
      </c>
      <c r="Q3734" s="1">
        <v>311</v>
      </c>
      <c r="R3734" s="1" t="str">
        <f>_xlfn.XLOOKUP(Q3734,RFM[RFM Score],RFM[Client Segmentation])</f>
        <v>New Customer</v>
      </c>
    </row>
    <row r="3735" spans="1:18" x14ac:dyDescent="0.3">
      <c r="A3735" t="s">
        <v>3787</v>
      </c>
      <c r="B3735" t="s">
        <v>166</v>
      </c>
      <c r="C3735">
        <v>28</v>
      </c>
      <c r="D3735" t="s">
        <v>8070</v>
      </c>
      <c r="E3735" t="s">
        <v>8084</v>
      </c>
      <c r="F3735" t="s">
        <v>17</v>
      </c>
      <c r="G3735">
        <v>25</v>
      </c>
      <c r="H3735" s="1">
        <v>25224</v>
      </c>
      <c r="I3735">
        <v>596985</v>
      </c>
      <c r="J3735" s="1">
        <v>59</v>
      </c>
      <c r="K3735" t="s">
        <v>52</v>
      </c>
      <c r="L3735" t="s">
        <v>34</v>
      </c>
      <c r="M3735" t="s">
        <v>15</v>
      </c>
      <c r="N3735" s="1">
        <f xml:space="preserve"> ROUND((1 - _xlfn.PERCENTRANK.INC(customers[days_since_last_purchase],customers[[#This Row],[days_since_last_purchase]]))*4 +1,0)</f>
        <v>3</v>
      </c>
      <c r="O3735" s="1">
        <f>ROUND(_xlfn.PERCENTRANK.INC(customers[total_orders],customers[[#This Row],[total_orders]])*4+1,0)</f>
        <v>4</v>
      </c>
      <c r="P3735" s="1">
        <f>ROUND(_xlfn.PERCENTRANK.INC(customers[total_spend_usd],customers[[#This Row],[total_spend_usd]])*4+1,0)</f>
        <v>5</v>
      </c>
      <c r="Q3735" s="1">
        <v>345</v>
      </c>
      <c r="R3735" s="1" t="str">
        <f>_xlfn.XLOOKUP(Q3735,RFM[RFM Score],RFM[Client Segmentation])</f>
        <v>Loyal Customer</v>
      </c>
    </row>
    <row r="3736" spans="1:18" x14ac:dyDescent="0.3">
      <c r="A3736" t="s">
        <v>3788</v>
      </c>
      <c r="B3736" t="s">
        <v>214</v>
      </c>
      <c r="C3736">
        <v>58</v>
      </c>
      <c r="D3736" t="s">
        <v>8072</v>
      </c>
      <c r="E3736" t="s">
        <v>8084</v>
      </c>
      <c r="F3736" t="s">
        <v>12</v>
      </c>
      <c r="G3736">
        <v>41</v>
      </c>
      <c r="H3736" s="1">
        <v>6368</v>
      </c>
      <c r="I3736">
        <v>224905</v>
      </c>
      <c r="J3736" s="1">
        <v>32</v>
      </c>
      <c r="K3736" t="s">
        <v>28</v>
      </c>
      <c r="L3736" t="s">
        <v>19</v>
      </c>
      <c r="M3736" t="s">
        <v>15</v>
      </c>
      <c r="N3736" s="1">
        <f xml:space="preserve"> ROUND((1 - _xlfn.PERCENTRANK.INC(customers[days_since_last_purchase],customers[[#This Row],[days_since_last_purchase]]))*4 +1,0)</f>
        <v>3</v>
      </c>
      <c r="O3736" s="1">
        <f>ROUND(_xlfn.PERCENTRANK.INC(customers[total_orders],customers[[#This Row],[total_orders]])*4+1,0)</f>
        <v>5</v>
      </c>
      <c r="P3736" s="1">
        <f>ROUND(_xlfn.PERCENTRANK.INC(customers[total_spend_usd],customers[[#This Row],[total_spend_usd]])*4+1,0)</f>
        <v>4</v>
      </c>
      <c r="Q3736" s="1">
        <v>354</v>
      </c>
      <c r="R3736" s="1" t="str">
        <f>_xlfn.XLOOKUP(Q3736,RFM[RFM Score],RFM[Client Segmentation])</f>
        <v>Loyal Customer</v>
      </c>
    </row>
    <row r="3737" spans="1:18" x14ac:dyDescent="0.3">
      <c r="A3737" t="s">
        <v>3789</v>
      </c>
      <c r="B3737" t="s">
        <v>11</v>
      </c>
      <c r="C3737">
        <v>48</v>
      </c>
      <c r="D3737" t="s">
        <v>8071</v>
      </c>
      <c r="E3737" t="s">
        <v>8085</v>
      </c>
      <c r="F3737" t="s">
        <v>12</v>
      </c>
      <c r="G3737">
        <v>8</v>
      </c>
      <c r="H3737" s="1">
        <v>7955</v>
      </c>
      <c r="I3737">
        <v>54725</v>
      </c>
      <c r="J3737" s="1">
        <v>88</v>
      </c>
      <c r="K3737" t="s">
        <v>25</v>
      </c>
      <c r="L3737" t="s">
        <v>22</v>
      </c>
      <c r="M3737" t="s">
        <v>23</v>
      </c>
      <c r="N3737" s="1">
        <f xml:space="preserve"> ROUND((1 - _xlfn.PERCENTRANK.INC(customers[days_since_last_purchase],customers[[#This Row],[days_since_last_purchase]]))*4 +1,0)</f>
        <v>2</v>
      </c>
      <c r="O3737" s="1">
        <f>ROUND(_xlfn.PERCENTRANK.INC(customers[total_orders],customers[[#This Row],[total_orders]])*4+1,0)</f>
        <v>2</v>
      </c>
      <c r="P3737" s="1">
        <f>ROUND(_xlfn.PERCENTRANK.INC(customers[total_spend_usd],customers[[#This Row],[total_spend_usd]])*4+1,0)</f>
        <v>3</v>
      </c>
      <c r="Q3737" s="1">
        <v>223</v>
      </c>
      <c r="R3737" s="1" t="str">
        <f>_xlfn.XLOOKUP(Q3737,RFM[RFM Score],RFM[Client Segmentation])</f>
        <v>Hibernating</v>
      </c>
    </row>
    <row r="3738" spans="1:18" x14ac:dyDescent="0.3">
      <c r="A3738" t="s">
        <v>3790</v>
      </c>
      <c r="B3738" t="s">
        <v>104</v>
      </c>
      <c r="C3738">
        <v>18</v>
      </c>
      <c r="D3738" t="s">
        <v>8069</v>
      </c>
      <c r="E3738" t="s">
        <v>8085</v>
      </c>
      <c r="F3738" t="s">
        <v>12</v>
      </c>
      <c r="G3738">
        <v>5</v>
      </c>
      <c r="H3738" s="1">
        <v>4972</v>
      </c>
      <c r="I3738">
        <v>22956</v>
      </c>
      <c r="J3738" s="1">
        <v>75</v>
      </c>
      <c r="K3738" t="s">
        <v>25</v>
      </c>
      <c r="L3738" t="s">
        <v>45</v>
      </c>
      <c r="M3738" t="s">
        <v>23</v>
      </c>
      <c r="N3738" s="1">
        <f xml:space="preserve"> ROUND((1 - _xlfn.PERCENTRANK.INC(customers[days_since_last_purchase],customers[[#This Row],[days_since_last_purchase]]))*4 +1,0)</f>
        <v>2</v>
      </c>
      <c r="O3738" s="1">
        <f>ROUND(_xlfn.PERCENTRANK.INC(customers[total_orders],customers[[#This Row],[total_orders]])*4+1,0)</f>
        <v>2</v>
      </c>
      <c r="P3738" s="1">
        <f>ROUND(_xlfn.PERCENTRANK.INC(customers[total_spend_usd],customers[[#This Row],[total_spend_usd]])*4+1,0)</f>
        <v>2</v>
      </c>
      <c r="Q3738" s="1">
        <v>222</v>
      </c>
      <c r="R3738" s="1" t="str">
        <f>_xlfn.XLOOKUP(Q3738,RFM[RFM Score],RFM[Client Segmentation])</f>
        <v>Hibernating</v>
      </c>
    </row>
    <row r="3739" spans="1:18" x14ac:dyDescent="0.3">
      <c r="A3739" t="s">
        <v>3791</v>
      </c>
      <c r="B3739" t="s">
        <v>11</v>
      </c>
      <c r="C3739">
        <v>30</v>
      </c>
      <c r="D3739" t="s">
        <v>8070</v>
      </c>
      <c r="E3739" t="s">
        <v>8084</v>
      </c>
      <c r="F3739" t="s">
        <v>17</v>
      </c>
      <c r="G3739">
        <v>12</v>
      </c>
      <c r="H3739" s="1">
        <v>2758</v>
      </c>
      <c r="I3739">
        <v>32441</v>
      </c>
      <c r="J3739" s="1">
        <v>2</v>
      </c>
      <c r="K3739" t="s">
        <v>28</v>
      </c>
      <c r="L3739" t="s">
        <v>47</v>
      </c>
      <c r="M3739" t="s">
        <v>23</v>
      </c>
      <c r="N3739" s="1">
        <f xml:space="preserve"> ROUND((1 - _xlfn.PERCENTRANK.INC(customers[days_since_last_purchase],customers[[#This Row],[days_since_last_purchase]]))*4 +1,0)</f>
        <v>5</v>
      </c>
      <c r="O3739" s="1">
        <f>ROUND(_xlfn.PERCENTRANK.INC(customers[total_orders],customers[[#This Row],[total_orders]])*4+1,0)</f>
        <v>3</v>
      </c>
      <c r="P3739" s="1">
        <f>ROUND(_xlfn.PERCENTRANK.INC(customers[total_spend_usd],customers[[#This Row],[total_spend_usd]])*4+1,0)</f>
        <v>2</v>
      </c>
      <c r="Q3739" s="1">
        <v>532</v>
      </c>
      <c r="R3739" s="1" t="str">
        <f>_xlfn.XLOOKUP(Q3739,RFM[RFM Score],RFM[Client Segmentation])</f>
        <v>Potential Loyalist</v>
      </c>
    </row>
    <row r="3740" spans="1:18" x14ac:dyDescent="0.3">
      <c r="A3740" t="s">
        <v>3792</v>
      </c>
      <c r="B3740" t="s">
        <v>11</v>
      </c>
      <c r="C3740">
        <v>48</v>
      </c>
      <c r="D3740" t="s">
        <v>8071</v>
      </c>
      <c r="E3740" t="s">
        <v>8084</v>
      </c>
      <c r="F3740" t="s">
        <v>12</v>
      </c>
      <c r="G3740">
        <v>17</v>
      </c>
      <c r="H3740" s="1">
        <v>4932</v>
      </c>
      <c r="I3740">
        <v>82523</v>
      </c>
      <c r="J3740" s="1">
        <v>58</v>
      </c>
      <c r="K3740" t="s">
        <v>25</v>
      </c>
      <c r="L3740" t="s">
        <v>14</v>
      </c>
      <c r="M3740" t="s">
        <v>23</v>
      </c>
      <c r="N3740" s="1">
        <f xml:space="preserve"> ROUND((1 - _xlfn.PERCENTRANK.INC(customers[days_since_last_purchase],customers[[#This Row],[days_since_last_purchase]]))*4 +1,0)</f>
        <v>3</v>
      </c>
      <c r="O3740" s="1">
        <f>ROUND(_xlfn.PERCENTRANK.INC(customers[total_orders],customers[[#This Row],[total_orders]])*4+1,0)</f>
        <v>3</v>
      </c>
      <c r="P3740" s="1">
        <f>ROUND(_xlfn.PERCENTRANK.INC(customers[total_spend_usd],customers[[#This Row],[total_spend_usd]])*4+1,0)</f>
        <v>3</v>
      </c>
      <c r="Q3740" s="1">
        <v>333</v>
      </c>
      <c r="R3740" s="1" t="str">
        <f>_xlfn.XLOOKUP(Q3740,RFM[RFM Score],RFM[Client Segmentation])</f>
        <v>Potential Loyalist</v>
      </c>
    </row>
    <row r="3741" spans="1:18" x14ac:dyDescent="0.3">
      <c r="A3741" t="s">
        <v>3793</v>
      </c>
      <c r="B3741" t="s">
        <v>11</v>
      </c>
      <c r="C3741">
        <v>30</v>
      </c>
      <c r="D3741" t="s">
        <v>8070</v>
      </c>
      <c r="E3741" t="s">
        <v>8087</v>
      </c>
      <c r="F3741" t="s">
        <v>12</v>
      </c>
      <c r="G3741">
        <v>6</v>
      </c>
      <c r="H3741" s="1">
        <v>8848</v>
      </c>
      <c r="I3741">
        <v>57057</v>
      </c>
      <c r="J3741" s="1">
        <v>112</v>
      </c>
      <c r="K3741" t="s">
        <v>44</v>
      </c>
      <c r="L3741" t="s">
        <v>14</v>
      </c>
      <c r="M3741" t="s">
        <v>23</v>
      </c>
      <c r="N3741" s="1">
        <f xml:space="preserve"> ROUND((1 - _xlfn.PERCENTRANK.INC(customers[days_since_last_purchase],customers[[#This Row],[days_since_last_purchase]]))*4 +1,0)</f>
        <v>2</v>
      </c>
      <c r="O3741" s="1">
        <f>ROUND(_xlfn.PERCENTRANK.INC(customers[total_orders],customers[[#This Row],[total_orders]])*4+1,0)</f>
        <v>2</v>
      </c>
      <c r="P3741" s="1">
        <f>ROUND(_xlfn.PERCENTRANK.INC(customers[total_spend_usd],customers[[#This Row],[total_spend_usd]])*4+1,0)</f>
        <v>3</v>
      </c>
      <c r="Q3741" s="1">
        <v>223</v>
      </c>
      <c r="R3741" s="1" t="str">
        <f>_xlfn.XLOOKUP(Q3741,RFM[RFM Score],RFM[Client Segmentation])</f>
        <v>Hibernating</v>
      </c>
    </row>
    <row r="3742" spans="1:18" x14ac:dyDescent="0.3">
      <c r="A3742" t="s">
        <v>3794</v>
      </c>
      <c r="B3742" t="s">
        <v>43</v>
      </c>
      <c r="C3742">
        <v>37</v>
      </c>
      <c r="D3742" t="s">
        <v>8068</v>
      </c>
      <c r="E3742" t="s">
        <v>8084</v>
      </c>
      <c r="F3742" t="s">
        <v>12</v>
      </c>
      <c r="G3742">
        <v>3</v>
      </c>
      <c r="H3742" s="1">
        <v>8938</v>
      </c>
      <c r="I3742">
        <v>27807</v>
      </c>
      <c r="J3742" s="1">
        <v>8</v>
      </c>
      <c r="K3742" t="s">
        <v>13</v>
      </c>
      <c r="L3742" t="s">
        <v>19</v>
      </c>
      <c r="M3742" t="s">
        <v>15</v>
      </c>
      <c r="N3742" s="1">
        <f xml:space="preserve"> ROUND((1 - _xlfn.PERCENTRANK.INC(customers[days_since_last_purchase],customers[[#This Row],[days_since_last_purchase]]))*4 +1,0)</f>
        <v>4</v>
      </c>
      <c r="O3742" s="1">
        <f>ROUND(_xlfn.PERCENTRANK.INC(customers[total_orders],customers[[#This Row],[total_orders]])*4+1,0)</f>
        <v>1</v>
      </c>
      <c r="P3742" s="1">
        <f>ROUND(_xlfn.PERCENTRANK.INC(customers[total_spend_usd],customers[[#This Row],[total_spend_usd]])*4+1,0)</f>
        <v>2</v>
      </c>
      <c r="Q3742" s="1">
        <v>412</v>
      </c>
      <c r="R3742" s="1" t="str">
        <f>_xlfn.XLOOKUP(Q3742,RFM[RFM Score],RFM[Client Segmentation])</f>
        <v>New Customer</v>
      </c>
    </row>
    <row r="3743" spans="1:18" x14ac:dyDescent="0.3">
      <c r="A3743" t="s">
        <v>3795</v>
      </c>
      <c r="B3743" t="s">
        <v>30</v>
      </c>
      <c r="C3743">
        <v>41</v>
      </c>
      <c r="D3743" t="s">
        <v>8068</v>
      </c>
      <c r="E3743" t="s">
        <v>8084</v>
      </c>
      <c r="F3743" t="s">
        <v>17</v>
      </c>
      <c r="G3743">
        <v>26</v>
      </c>
      <c r="H3743" s="1">
        <v>180</v>
      </c>
      <c r="I3743">
        <v>46449</v>
      </c>
      <c r="J3743" s="1">
        <v>92</v>
      </c>
      <c r="K3743" t="s">
        <v>21</v>
      </c>
      <c r="L3743" t="s">
        <v>14</v>
      </c>
      <c r="M3743" t="s">
        <v>23</v>
      </c>
      <c r="N3743" s="1">
        <f xml:space="preserve"> ROUND((1 - _xlfn.PERCENTRANK.INC(customers[days_since_last_purchase],customers[[#This Row],[days_since_last_purchase]]))*4 +1,0)</f>
        <v>2</v>
      </c>
      <c r="O3743" s="1">
        <f>ROUND(_xlfn.PERCENTRANK.INC(customers[total_orders],customers[[#This Row],[total_orders]])*4+1,0)</f>
        <v>4</v>
      </c>
      <c r="P3743" s="1">
        <f>ROUND(_xlfn.PERCENTRANK.INC(customers[total_spend_usd],customers[[#This Row],[total_spend_usd]])*4+1,0)</f>
        <v>3</v>
      </c>
      <c r="Q3743" s="1">
        <v>243</v>
      </c>
      <c r="R3743" s="1" t="str">
        <f>_xlfn.XLOOKUP(Q3743,RFM[RFM Score],RFM[Client Segmentation])</f>
        <v>At Risk</v>
      </c>
    </row>
    <row r="3744" spans="1:18" x14ac:dyDescent="0.3">
      <c r="A3744" t="s">
        <v>3796</v>
      </c>
      <c r="B3744" t="s">
        <v>61</v>
      </c>
      <c r="C3744">
        <v>30</v>
      </c>
      <c r="D3744" t="s">
        <v>8070</v>
      </c>
      <c r="E3744" t="s">
        <v>8084</v>
      </c>
      <c r="F3744" t="s">
        <v>17</v>
      </c>
      <c r="G3744">
        <v>6</v>
      </c>
      <c r="H3744" s="1">
        <v>7856</v>
      </c>
      <c r="I3744">
        <v>49563</v>
      </c>
      <c r="J3744" s="1">
        <v>24</v>
      </c>
      <c r="K3744" t="s">
        <v>18</v>
      </c>
      <c r="L3744" t="s">
        <v>34</v>
      </c>
      <c r="M3744" t="s">
        <v>15</v>
      </c>
      <c r="N3744" s="1">
        <f xml:space="preserve"> ROUND((1 - _xlfn.PERCENTRANK.INC(customers[days_since_last_purchase],customers[[#This Row],[days_since_last_purchase]]))*4 +1,0)</f>
        <v>4</v>
      </c>
      <c r="O3744" s="1">
        <f>ROUND(_xlfn.PERCENTRANK.INC(customers[total_orders],customers[[#This Row],[total_orders]])*4+1,0)</f>
        <v>2</v>
      </c>
      <c r="P3744" s="1">
        <f>ROUND(_xlfn.PERCENTRANK.INC(customers[total_spend_usd],customers[[#This Row],[total_spend_usd]])*4+1,0)</f>
        <v>3</v>
      </c>
      <c r="Q3744" s="1">
        <v>423</v>
      </c>
      <c r="R3744" s="1" t="str">
        <f>_xlfn.XLOOKUP(Q3744,RFM[RFM Score],RFM[Client Segmentation])</f>
        <v>Potential Loyalist</v>
      </c>
    </row>
    <row r="3745" spans="1:18" x14ac:dyDescent="0.3">
      <c r="A3745" t="s">
        <v>3797</v>
      </c>
      <c r="B3745" t="s">
        <v>107</v>
      </c>
      <c r="C3745">
        <v>33</v>
      </c>
      <c r="D3745" t="s">
        <v>8070</v>
      </c>
      <c r="E3745" t="s">
        <v>8084</v>
      </c>
      <c r="F3745" t="s">
        <v>17</v>
      </c>
      <c r="G3745">
        <v>1</v>
      </c>
      <c r="H3745" s="1">
        <v>954</v>
      </c>
      <c r="I3745">
        <v>10602</v>
      </c>
      <c r="J3745" s="1">
        <v>80</v>
      </c>
      <c r="K3745" t="s">
        <v>21</v>
      </c>
      <c r="L3745" t="s">
        <v>45</v>
      </c>
      <c r="M3745" t="s">
        <v>15</v>
      </c>
      <c r="N3745" s="1">
        <f xml:space="preserve"> ROUND((1 - _xlfn.PERCENTRANK.INC(customers[days_since_last_purchase],customers[[#This Row],[days_since_last_purchase]]))*4 +1,0)</f>
        <v>2</v>
      </c>
      <c r="O3745" s="1">
        <f>ROUND(_xlfn.PERCENTRANK.INC(customers[total_orders],customers[[#This Row],[total_orders]])*4+1,0)</f>
        <v>1</v>
      </c>
      <c r="P3745" s="1">
        <f>ROUND(_xlfn.PERCENTRANK.INC(customers[total_spend_usd],customers[[#This Row],[total_spend_usd]])*4+1,0)</f>
        <v>2</v>
      </c>
      <c r="Q3745" s="1">
        <v>212</v>
      </c>
      <c r="R3745" s="1" t="str">
        <f>_xlfn.XLOOKUP(Q3745,RFM[RFM Score],RFM[Client Segmentation])</f>
        <v>Hibernating</v>
      </c>
    </row>
    <row r="3746" spans="1:18" x14ac:dyDescent="0.3">
      <c r="A3746" t="s">
        <v>3798</v>
      </c>
      <c r="B3746" t="s">
        <v>11</v>
      </c>
      <c r="C3746">
        <v>29</v>
      </c>
      <c r="D3746" t="s">
        <v>8070</v>
      </c>
      <c r="E3746" t="s">
        <v>8084</v>
      </c>
      <c r="F3746" t="s">
        <v>17</v>
      </c>
      <c r="G3746">
        <v>1</v>
      </c>
      <c r="H3746" s="1">
        <v>4132</v>
      </c>
      <c r="I3746">
        <v>4339</v>
      </c>
      <c r="J3746" s="1">
        <v>141</v>
      </c>
      <c r="K3746" t="s">
        <v>98</v>
      </c>
      <c r="L3746" t="s">
        <v>22</v>
      </c>
      <c r="M3746" t="s">
        <v>23</v>
      </c>
      <c r="N3746" s="1">
        <f xml:space="preserve"> ROUND((1 - _xlfn.PERCENTRANK.INC(customers[days_since_last_purchase],customers[[#This Row],[days_since_last_purchase]]))*4 +1,0)</f>
        <v>1</v>
      </c>
      <c r="O3746" s="1">
        <f>ROUND(_xlfn.PERCENTRANK.INC(customers[total_orders],customers[[#This Row],[total_orders]])*4+1,0)</f>
        <v>1</v>
      </c>
      <c r="P3746" s="1">
        <f>ROUND(_xlfn.PERCENTRANK.INC(customers[total_spend_usd],customers[[#This Row],[total_spend_usd]])*4+1,0)</f>
        <v>1</v>
      </c>
      <c r="Q3746" s="1">
        <v>111</v>
      </c>
      <c r="R3746" s="1" t="str">
        <f>_xlfn.XLOOKUP(Q3746,RFM[RFM Score],RFM[Client Segmentation])</f>
        <v>Lost</v>
      </c>
    </row>
    <row r="3747" spans="1:18" x14ac:dyDescent="0.3">
      <c r="A3747" t="s">
        <v>3799</v>
      </c>
      <c r="B3747" t="s">
        <v>61</v>
      </c>
      <c r="C3747">
        <v>32</v>
      </c>
      <c r="D3747" t="s">
        <v>8070</v>
      </c>
      <c r="E3747" t="s">
        <v>8085</v>
      </c>
      <c r="F3747" t="s">
        <v>17</v>
      </c>
      <c r="G3747">
        <v>28</v>
      </c>
      <c r="H3747" s="1">
        <v>24724</v>
      </c>
      <c r="I3747">
        <v>653399</v>
      </c>
      <c r="J3747" s="1">
        <v>34</v>
      </c>
      <c r="K3747" t="s">
        <v>13</v>
      </c>
      <c r="L3747" t="s">
        <v>19</v>
      </c>
      <c r="M3747" t="s">
        <v>15</v>
      </c>
      <c r="N3747" s="1">
        <f xml:space="preserve"> ROUND((1 - _xlfn.PERCENTRANK.INC(customers[days_since_last_purchase],customers[[#This Row],[days_since_last_purchase]]))*4 +1,0)</f>
        <v>3</v>
      </c>
      <c r="O3747" s="1">
        <f>ROUND(_xlfn.PERCENTRANK.INC(customers[total_orders],customers[[#This Row],[total_orders]])*4+1,0)</f>
        <v>4</v>
      </c>
      <c r="P3747" s="1">
        <f>ROUND(_xlfn.PERCENTRANK.INC(customers[total_spend_usd],customers[[#This Row],[total_spend_usd]])*4+1,0)</f>
        <v>5</v>
      </c>
      <c r="Q3747" s="1">
        <v>345</v>
      </c>
      <c r="R3747" s="1" t="str">
        <f>_xlfn.XLOOKUP(Q3747,RFM[RFM Score],RFM[Client Segmentation])</f>
        <v>Loyal Customer</v>
      </c>
    </row>
    <row r="3748" spans="1:18" x14ac:dyDescent="0.3">
      <c r="A3748" t="s">
        <v>3800</v>
      </c>
      <c r="B3748" t="s">
        <v>51</v>
      </c>
      <c r="C3748">
        <v>64</v>
      </c>
      <c r="D3748" t="s">
        <v>8072</v>
      </c>
      <c r="E3748" t="s">
        <v>8084</v>
      </c>
      <c r="F3748" t="s">
        <v>12</v>
      </c>
      <c r="G3748">
        <v>15</v>
      </c>
      <c r="H3748" s="1">
        <v>2131</v>
      </c>
      <c r="I3748">
        <v>29098</v>
      </c>
      <c r="J3748" s="1">
        <v>4</v>
      </c>
      <c r="K3748" t="s">
        <v>98</v>
      </c>
      <c r="L3748" t="s">
        <v>14</v>
      </c>
      <c r="M3748" t="s">
        <v>15</v>
      </c>
      <c r="N3748" s="1">
        <f xml:space="preserve"> ROUND((1 - _xlfn.PERCENTRANK.INC(customers[days_since_last_purchase],customers[[#This Row],[days_since_last_purchase]]))*4 +1,0)</f>
        <v>5</v>
      </c>
      <c r="O3748" s="1">
        <f>ROUND(_xlfn.PERCENTRANK.INC(customers[total_orders],customers[[#This Row],[total_orders]])*4+1,0)</f>
        <v>3</v>
      </c>
      <c r="P3748" s="1">
        <f>ROUND(_xlfn.PERCENTRANK.INC(customers[total_spend_usd],customers[[#This Row],[total_spend_usd]])*4+1,0)</f>
        <v>2</v>
      </c>
      <c r="Q3748" s="1">
        <v>532</v>
      </c>
      <c r="R3748" s="1" t="str">
        <f>_xlfn.XLOOKUP(Q3748,RFM[RFM Score],RFM[Client Segmentation])</f>
        <v>Potential Loyalist</v>
      </c>
    </row>
    <row r="3749" spans="1:18" x14ac:dyDescent="0.3">
      <c r="A3749" t="s">
        <v>3801</v>
      </c>
      <c r="B3749" t="s">
        <v>11</v>
      </c>
      <c r="C3749">
        <v>25</v>
      </c>
      <c r="D3749" t="s">
        <v>8070</v>
      </c>
      <c r="E3749" t="s">
        <v>8085</v>
      </c>
      <c r="F3749" t="s">
        <v>12</v>
      </c>
      <c r="G3749">
        <v>13</v>
      </c>
      <c r="H3749" s="1">
        <v>9681</v>
      </c>
      <c r="I3749">
        <v>132703</v>
      </c>
      <c r="J3749" s="1">
        <v>5</v>
      </c>
      <c r="K3749" t="s">
        <v>25</v>
      </c>
      <c r="L3749" t="s">
        <v>14</v>
      </c>
      <c r="M3749" t="s">
        <v>23</v>
      </c>
      <c r="N3749" s="1">
        <f xml:space="preserve"> ROUND((1 - _xlfn.PERCENTRANK.INC(customers[days_since_last_purchase],customers[[#This Row],[days_since_last_purchase]]))*4 +1,0)</f>
        <v>5</v>
      </c>
      <c r="O3749" s="1">
        <f>ROUND(_xlfn.PERCENTRANK.INC(customers[total_orders],customers[[#This Row],[total_orders]])*4+1,0)</f>
        <v>3</v>
      </c>
      <c r="P3749" s="1">
        <f>ROUND(_xlfn.PERCENTRANK.INC(customers[total_spend_usd],customers[[#This Row],[total_spend_usd]])*4+1,0)</f>
        <v>4</v>
      </c>
      <c r="Q3749" s="1">
        <v>534</v>
      </c>
      <c r="R3749" s="1" t="str">
        <f>_xlfn.XLOOKUP(Q3749,RFM[RFM Score],RFM[Client Segmentation])</f>
        <v>Need Attention</v>
      </c>
    </row>
    <row r="3750" spans="1:18" x14ac:dyDescent="0.3">
      <c r="A3750" t="s">
        <v>3802</v>
      </c>
      <c r="B3750" t="s">
        <v>61</v>
      </c>
      <c r="C3750">
        <v>41</v>
      </c>
      <c r="D3750" t="s">
        <v>8068</v>
      </c>
      <c r="E3750" t="s">
        <v>8084</v>
      </c>
      <c r="F3750" t="s">
        <v>17</v>
      </c>
      <c r="G3750">
        <v>9</v>
      </c>
      <c r="H3750" s="1">
        <v>5190</v>
      </c>
      <c r="I3750">
        <v>419256</v>
      </c>
      <c r="J3750" s="1">
        <v>16</v>
      </c>
      <c r="K3750" t="s">
        <v>124</v>
      </c>
      <c r="L3750" t="s">
        <v>19</v>
      </c>
      <c r="M3750" t="s">
        <v>23</v>
      </c>
      <c r="N3750" s="1">
        <f xml:space="preserve"> ROUND((1 - _xlfn.PERCENTRANK.INC(customers[days_since_last_purchase],customers[[#This Row],[days_since_last_purchase]]))*4 +1,0)</f>
        <v>4</v>
      </c>
      <c r="O3750" s="1">
        <f>ROUND(_xlfn.PERCENTRANK.INC(customers[total_orders],customers[[#This Row],[total_orders]])*4+1,0)</f>
        <v>2</v>
      </c>
      <c r="P3750" s="1">
        <f>ROUND(_xlfn.PERCENTRANK.INC(customers[total_spend_usd],customers[[#This Row],[total_spend_usd]])*4+1,0)</f>
        <v>5</v>
      </c>
      <c r="Q3750" s="1">
        <v>425</v>
      </c>
      <c r="R3750" s="1" t="str">
        <f>_xlfn.XLOOKUP(Q3750,RFM[RFM Score],RFM[Client Segmentation])</f>
        <v>Promising</v>
      </c>
    </row>
    <row r="3751" spans="1:18" x14ac:dyDescent="0.3">
      <c r="A3751" t="s">
        <v>3803</v>
      </c>
      <c r="B3751" t="s">
        <v>96</v>
      </c>
      <c r="C3751">
        <v>27</v>
      </c>
      <c r="D3751" t="s">
        <v>8070</v>
      </c>
      <c r="E3751" t="s">
        <v>8084</v>
      </c>
      <c r="F3751" t="s">
        <v>17</v>
      </c>
      <c r="G3751">
        <v>17</v>
      </c>
      <c r="H3751" s="1">
        <v>2892</v>
      </c>
      <c r="I3751">
        <v>53162</v>
      </c>
      <c r="J3751" s="1">
        <v>113</v>
      </c>
      <c r="K3751" t="s">
        <v>21</v>
      </c>
      <c r="L3751" t="s">
        <v>14</v>
      </c>
      <c r="M3751" t="s">
        <v>23</v>
      </c>
      <c r="N3751" s="1">
        <f xml:space="preserve"> ROUND((1 - _xlfn.PERCENTRANK.INC(customers[days_since_last_purchase],customers[[#This Row],[days_since_last_purchase]]))*4 +1,0)</f>
        <v>2</v>
      </c>
      <c r="O3751" s="1">
        <f>ROUND(_xlfn.PERCENTRANK.INC(customers[total_orders],customers[[#This Row],[total_orders]])*4+1,0)</f>
        <v>3</v>
      </c>
      <c r="P3751" s="1">
        <f>ROUND(_xlfn.PERCENTRANK.INC(customers[total_spend_usd],customers[[#This Row],[total_spend_usd]])*4+1,0)</f>
        <v>3</v>
      </c>
      <c r="Q3751" s="1">
        <v>233</v>
      </c>
      <c r="R3751" s="1" t="str">
        <f>_xlfn.XLOOKUP(Q3751,RFM[RFM Score],RFM[Client Segmentation])</f>
        <v>Hibernating</v>
      </c>
    </row>
    <row r="3752" spans="1:18" x14ac:dyDescent="0.3">
      <c r="A3752" t="s">
        <v>3804</v>
      </c>
      <c r="B3752" t="s">
        <v>36</v>
      </c>
      <c r="C3752">
        <v>36</v>
      </c>
      <c r="D3752" t="s">
        <v>8068</v>
      </c>
      <c r="E3752" t="s">
        <v>8084</v>
      </c>
      <c r="F3752" t="s">
        <v>12</v>
      </c>
      <c r="G3752">
        <v>44</v>
      </c>
      <c r="H3752" s="1">
        <v>3261</v>
      </c>
      <c r="I3752">
        <v>123019</v>
      </c>
      <c r="J3752" s="1">
        <v>67</v>
      </c>
      <c r="K3752" t="s">
        <v>25</v>
      </c>
      <c r="L3752" t="s">
        <v>19</v>
      </c>
      <c r="M3752" t="s">
        <v>15</v>
      </c>
      <c r="N3752" s="1">
        <f xml:space="preserve"> ROUND((1 - _xlfn.PERCENTRANK.INC(customers[days_since_last_purchase],customers[[#This Row],[days_since_last_purchase]]))*4 +1,0)</f>
        <v>2</v>
      </c>
      <c r="O3752" s="1">
        <f>ROUND(_xlfn.PERCENTRANK.INC(customers[total_orders],customers[[#This Row],[total_orders]])*4+1,0)</f>
        <v>5</v>
      </c>
      <c r="P3752" s="1">
        <f>ROUND(_xlfn.PERCENTRANK.INC(customers[total_spend_usd],customers[[#This Row],[total_spend_usd]])*4+1,0)</f>
        <v>4</v>
      </c>
      <c r="Q3752" s="1">
        <v>254</v>
      </c>
      <c r="R3752" s="1" t="str">
        <f>_xlfn.XLOOKUP(Q3752,RFM[RFM Score],RFM[Client Segmentation])</f>
        <v>At Risk</v>
      </c>
    </row>
    <row r="3753" spans="1:18" x14ac:dyDescent="0.3">
      <c r="A3753" t="s">
        <v>3805</v>
      </c>
      <c r="B3753" t="s">
        <v>11</v>
      </c>
      <c r="C3753">
        <v>44</v>
      </c>
      <c r="D3753" t="s">
        <v>8068</v>
      </c>
      <c r="E3753" t="s">
        <v>8084</v>
      </c>
      <c r="F3753" t="s">
        <v>17</v>
      </c>
      <c r="G3753">
        <v>6</v>
      </c>
      <c r="H3753" s="1">
        <v>13941</v>
      </c>
      <c r="I3753">
        <v>82116</v>
      </c>
      <c r="J3753" s="1">
        <v>22</v>
      </c>
      <c r="K3753" t="s">
        <v>28</v>
      </c>
      <c r="L3753" t="s">
        <v>14</v>
      </c>
      <c r="M3753" t="s">
        <v>23</v>
      </c>
      <c r="N3753" s="1">
        <f xml:space="preserve"> ROUND((1 - _xlfn.PERCENTRANK.INC(customers[days_since_last_purchase],customers[[#This Row],[days_since_last_purchase]]))*4 +1,0)</f>
        <v>4</v>
      </c>
      <c r="O3753" s="1">
        <f>ROUND(_xlfn.PERCENTRANK.INC(customers[total_orders],customers[[#This Row],[total_orders]])*4+1,0)</f>
        <v>2</v>
      </c>
      <c r="P3753" s="1">
        <f>ROUND(_xlfn.PERCENTRANK.INC(customers[total_spend_usd],customers[[#This Row],[total_spend_usd]])*4+1,0)</f>
        <v>3</v>
      </c>
      <c r="Q3753" s="1">
        <v>423</v>
      </c>
      <c r="R3753" s="1" t="str">
        <f>_xlfn.XLOOKUP(Q3753,RFM[RFM Score],RFM[Client Segmentation])</f>
        <v>Potential Loyalist</v>
      </c>
    </row>
    <row r="3754" spans="1:18" x14ac:dyDescent="0.3">
      <c r="A3754" t="s">
        <v>3806</v>
      </c>
      <c r="B3754" t="s">
        <v>107</v>
      </c>
      <c r="C3754">
        <v>39</v>
      </c>
      <c r="D3754" t="s">
        <v>8068</v>
      </c>
      <c r="E3754" t="s">
        <v>8086</v>
      </c>
      <c r="F3754" t="s">
        <v>12</v>
      </c>
      <c r="G3754">
        <v>6</v>
      </c>
      <c r="H3754" s="1">
        <v>26226</v>
      </c>
      <c r="I3754">
        <v>164608</v>
      </c>
      <c r="J3754" s="1">
        <v>0</v>
      </c>
      <c r="K3754" t="s">
        <v>55</v>
      </c>
      <c r="L3754" t="s">
        <v>14</v>
      </c>
      <c r="M3754" t="s">
        <v>15</v>
      </c>
      <c r="N3754" s="1">
        <f xml:space="preserve"> ROUND((1 - _xlfn.PERCENTRANK.INC(customers[days_since_last_purchase],customers[[#This Row],[days_since_last_purchase]]))*4 +1,0)</f>
        <v>5</v>
      </c>
      <c r="O3754" s="1">
        <f>ROUND(_xlfn.PERCENTRANK.INC(customers[total_orders],customers[[#This Row],[total_orders]])*4+1,0)</f>
        <v>2</v>
      </c>
      <c r="P3754" s="1">
        <f>ROUND(_xlfn.PERCENTRANK.INC(customers[total_spend_usd],customers[[#This Row],[total_spend_usd]])*4+1,0)</f>
        <v>4</v>
      </c>
      <c r="Q3754" s="1">
        <v>524</v>
      </c>
      <c r="R3754" s="1" t="str">
        <f>_xlfn.XLOOKUP(Q3754,RFM[RFM Score],RFM[Client Segmentation])</f>
        <v>Promising</v>
      </c>
    </row>
    <row r="3755" spans="1:18" x14ac:dyDescent="0.3">
      <c r="A3755" t="s">
        <v>3807</v>
      </c>
      <c r="B3755" t="s">
        <v>11</v>
      </c>
      <c r="C3755">
        <v>30</v>
      </c>
      <c r="D3755" t="s">
        <v>8070</v>
      </c>
      <c r="E3755" t="s">
        <v>8084</v>
      </c>
      <c r="F3755" t="s">
        <v>12</v>
      </c>
      <c r="G3755">
        <v>29</v>
      </c>
      <c r="H3755" s="1">
        <v>5205</v>
      </c>
      <c r="I3755">
        <v>136618</v>
      </c>
      <c r="J3755" s="1">
        <v>130</v>
      </c>
      <c r="K3755" t="s">
        <v>18</v>
      </c>
      <c r="L3755" t="s">
        <v>34</v>
      </c>
      <c r="M3755" t="s">
        <v>15</v>
      </c>
      <c r="N3755" s="1">
        <f xml:space="preserve"> ROUND((1 - _xlfn.PERCENTRANK.INC(customers[days_since_last_purchase],customers[[#This Row],[days_since_last_purchase]]))*4 +1,0)</f>
        <v>1</v>
      </c>
      <c r="O3755" s="1">
        <f>ROUND(_xlfn.PERCENTRANK.INC(customers[total_orders],customers[[#This Row],[total_orders]])*4+1,0)</f>
        <v>4</v>
      </c>
      <c r="P3755" s="1">
        <f>ROUND(_xlfn.PERCENTRANK.INC(customers[total_spend_usd],customers[[#This Row],[total_spend_usd]])*4+1,0)</f>
        <v>4</v>
      </c>
      <c r="Q3755" s="1">
        <v>144</v>
      </c>
      <c r="R3755" s="1" t="str">
        <f>_xlfn.XLOOKUP(Q3755,RFM[RFM Score],RFM[Client Segmentation])</f>
        <v>Cannot Lose Them</v>
      </c>
    </row>
    <row r="3756" spans="1:18" x14ac:dyDescent="0.3">
      <c r="A3756" t="s">
        <v>3808</v>
      </c>
      <c r="B3756" t="s">
        <v>11</v>
      </c>
      <c r="C3756">
        <v>30</v>
      </c>
      <c r="D3756" t="s">
        <v>8070</v>
      </c>
      <c r="E3756" t="s">
        <v>8084</v>
      </c>
      <c r="F3756" t="s">
        <v>12</v>
      </c>
      <c r="G3756">
        <v>9</v>
      </c>
      <c r="H3756" s="1">
        <v>1402</v>
      </c>
      <c r="I3756">
        <v>119575</v>
      </c>
      <c r="J3756" s="1">
        <v>37</v>
      </c>
      <c r="K3756" t="s">
        <v>98</v>
      </c>
      <c r="L3756" t="s">
        <v>34</v>
      </c>
      <c r="M3756" t="s">
        <v>23</v>
      </c>
      <c r="N3756" s="1">
        <f xml:space="preserve"> ROUND((1 - _xlfn.PERCENTRANK.INC(customers[days_since_last_purchase],customers[[#This Row],[days_since_last_purchase]]))*4 +1,0)</f>
        <v>3</v>
      </c>
      <c r="O3756" s="1">
        <f>ROUND(_xlfn.PERCENTRANK.INC(customers[total_orders],customers[[#This Row],[total_orders]])*4+1,0)</f>
        <v>2</v>
      </c>
      <c r="P3756" s="1">
        <f>ROUND(_xlfn.PERCENTRANK.INC(customers[total_spend_usd],customers[[#This Row],[total_spend_usd]])*4+1,0)</f>
        <v>4</v>
      </c>
      <c r="Q3756" s="1">
        <v>324</v>
      </c>
      <c r="R3756" s="1" t="str">
        <f>_xlfn.XLOOKUP(Q3756,RFM[RFM Score],RFM[Client Segmentation])</f>
        <v>Need Attention</v>
      </c>
    </row>
    <row r="3757" spans="1:18" x14ac:dyDescent="0.3">
      <c r="A3757" t="s">
        <v>3809</v>
      </c>
      <c r="B3757" t="s">
        <v>43</v>
      </c>
      <c r="C3757">
        <v>38</v>
      </c>
      <c r="D3757" t="s">
        <v>8068</v>
      </c>
      <c r="E3757" t="s">
        <v>8085</v>
      </c>
      <c r="F3757" t="s">
        <v>17</v>
      </c>
      <c r="G3757">
        <v>39</v>
      </c>
      <c r="H3757" s="1">
        <v>8297</v>
      </c>
      <c r="I3757">
        <v>338172</v>
      </c>
      <c r="J3757" s="1">
        <v>29</v>
      </c>
      <c r="K3757" t="s">
        <v>28</v>
      </c>
      <c r="L3757" t="s">
        <v>34</v>
      </c>
      <c r="M3757" t="s">
        <v>15</v>
      </c>
      <c r="N3757" s="1">
        <f xml:space="preserve"> ROUND((1 - _xlfn.PERCENTRANK.INC(customers[days_since_last_purchase],customers[[#This Row],[days_since_last_purchase]]))*4 +1,0)</f>
        <v>3</v>
      </c>
      <c r="O3757" s="1">
        <f>ROUND(_xlfn.PERCENTRANK.INC(customers[total_orders],customers[[#This Row],[total_orders]])*4+1,0)</f>
        <v>5</v>
      </c>
      <c r="P3757" s="1">
        <f>ROUND(_xlfn.PERCENTRANK.INC(customers[total_spend_usd],customers[[#This Row],[total_spend_usd]])*4+1,0)</f>
        <v>5</v>
      </c>
      <c r="Q3757" s="1">
        <v>355</v>
      </c>
      <c r="R3757" s="1" t="str">
        <f>_xlfn.XLOOKUP(Q3757,RFM[RFM Score],RFM[Client Segmentation])</f>
        <v>Loyal Customer</v>
      </c>
    </row>
    <row r="3758" spans="1:18" x14ac:dyDescent="0.3">
      <c r="A3758" t="s">
        <v>3810</v>
      </c>
      <c r="B3758" t="s">
        <v>33</v>
      </c>
      <c r="C3758">
        <v>18</v>
      </c>
      <c r="D3758" t="s">
        <v>8069</v>
      </c>
      <c r="E3758" t="s">
        <v>8084</v>
      </c>
      <c r="F3758" t="s">
        <v>17</v>
      </c>
      <c r="G3758">
        <v>53</v>
      </c>
      <c r="H3758" s="1">
        <v>3467</v>
      </c>
      <c r="I3758">
        <v>165681</v>
      </c>
      <c r="J3758" s="1">
        <v>16</v>
      </c>
      <c r="K3758" t="s">
        <v>55</v>
      </c>
      <c r="L3758" t="s">
        <v>47</v>
      </c>
      <c r="M3758" t="s">
        <v>23</v>
      </c>
      <c r="N3758" s="1">
        <f xml:space="preserve"> ROUND((1 - _xlfn.PERCENTRANK.INC(customers[days_since_last_purchase],customers[[#This Row],[days_since_last_purchase]]))*4 +1,0)</f>
        <v>4</v>
      </c>
      <c r="O3758" s="1">
        <f>ROUND(_xlfn.PERCENTRANK.INC(customers[total_orders],customers[[#This Row],[total_orders]])*4+1,0)</f>
        <v>5</v>
      </c>
      <c r="P3758" s="1">
        <f>ROUND(_xlfn.PERCENTRANK.INC(customers[total_spend_usd],customers[[#This Row],[total_spend_usd]])*4+1,0)</f>
        <v>4</v>
      </c>
      <c r="Q3758" s="1">
        <v>454</v>
      </c>
      <c r="R3758" s="1" t="str">
        <f>_xlfn.XLOOKUP(Q3758,RFM[RFM Score],RFM[Client Segmentation])</f>
        <v>Champion</v>
      </c>
    </row>
    <row r="3759" spans="1:18" x14ac:dyDescent="0.3">
      <c r="A3759" t="s">
        <v>3811</v>
      </c>
      <c r="B3759" t="s">
        <v>61</v>
      </c>
      <c r="C3759">
        <v>18</v>
      </c>
      <c r="D3759" t="s">
        <v>8069</v>
      </c>
      <c r="E3759" t="s">
        <v>8087</v>
      </c>
      <c r="F3759" t="s">
        <v>12</v>
      </c>
      <c r="G3759">
        <v>8</v>
      </c>
      <c r="H3759" s="1">
        <v>7983</v>
      </c>
      <c r="I3759">
        <v>73112</v>
      </c>
      <c r="J3759" s="1">
        <v>40</v>
      </c>
      <c r="K3759" t="s">
        <v>21</v>
      </c>
      <c r="L3759" t="s">
        <v>14</v>
      </c>
      <c r="M3759" t="s">
        <v>15</v>
      </c>
      <c r="N3759" s="1">
        <f xml:space="preserve"> ROUND((1 - _xlfn.PERCENTRANK.INC(customers[days_since_last_purchase],customers[[#This Row],[days_since_last_purchase]]))*4 +1,0)</f>
        <v>3</v>
      </c>
      <c r="O3759" s="1">
        <f>ROUND(_xlfn.PERCENTRANK.INC(customers[total_orders],customers[[#This Row],[total_orders]])*4+1,0)</f>
        <v>2</v>
      </c>
      <c r="P3759" s="1">
        <f>ROUND(_xlfn.PERCENTRANK.INC(customers[total_spend_usd],customers[[#This Row],[total_spend_usd]])*4+1,0)</f>
        <v>3</v>
      </c>
      <c r="Q3759" s="1">
        <v>323</v>
      </c>
      <c r="R3759" s="1" t="str">
        <f>_xlfn.XLOOKUP(Q3759,RFM[RFM Score],RFM[Client Segmentation])</f>
        <v>Potential Loyalist</v>
      </c>
    </row>
    <row r="3760" spans="1:18" x14ac:dyDescent="0.3">
      <c r="A3760" t="s">
        <v>3812</v>
      </c>
      <c r="B3760" t="s">
        <v>43</v>
      </c>
      <c r="C3760">
        <v>46</v>
      </c>
      <c r="D3760" t="s">
        <v>8071</v>
      </c>
      <c r="E3760" t="s">
        <v>8084</v>
      </c>
      <c r="F3760" t="s">
        <v>12</v>
      </c>
      <c r="G3760">
        <v>16</v>
      </c>
      <c r="H3760" s="1">
        <v>9385</v>
      </c>
      <c r="I3760">
        <v>131093</v>
      </c>
      <c r="J3760" s="1">
        <v>110</v>
      </c>
      <c r="K3760" t="s">
        <v>18</v>
      </c>
      <c r="L3760" t="s">
        <v>14</v>
      </c>
      <c r="M3760" t="s">
        <v>23</v>
      </c>
      <c r="N3760" s="1">
        <f xml:space="preserve"> ROUND((1 - _xlfn.PERCENTRANK.INC(customers[days_since_last_purchase],customers[[#This Row],[days_since_last_purchase]]))*4 +1,0)</f>
        <v>2</v>
      </c>
      <c r="O3760" s="1">
        <f>ROUND(_xlfn.PERCENTRANK.INC(customers[total_orders],customers[[#This Row],[total_orders]])*4+1,0)</f>
        <v>3</v>
      </c>
      <c r="P3760" s="1">
        <f>ROUND(_xlfn.PERCENTRANK.INC(customers[total_spend_usd],customers[[#This Row],[total_spend_usd]])*4+1,0)</f>
        <v>4</v>
      </c>
      <c r="Q3760" s="1">
        <v>234</v>
      </c>
      <c r="R3760" s="1" t="str">
        <f>_xlfn.XLOOKUP(Q3760,RFM[RFM Score],RFM[Client Segmentation])</f>
        <v>At Risk</v>
      </c>
    </row>
    <row r="3761" spans="1:18" x14ac:dyDescent="0.3">
      <c r="A3761" t="s">
        <v>3813</v>
      </c>
      <c r="B3761" t="s">
        <v>64</v>
      </c>
      <c r="C3761">
        <v>25</v>
      </c>
      <c r="D3761" t="s">
        <v>8070</v>
      </c>
      <c r="E3761" t="s">
        <v>8084</v>
      </c>
      <c r="F3761" t="s">
        <v>12</v>
      </c>
      <c r="G3761">
        <v>9</v>
      </c>
      <c r="H3761" s="1">
        <v>8728</v>
      </c>
      <c r="I3761">
        <v>69828</v>
      </c>
      <c r="J3761" s="1">
        <v>99</v>
      </c>
      <c r="K3761" t="s">
        <v>37</v>
      </c>
      <c r="L3761" t="s">
        <v>22</v>
      </c>
      <c r="M3761" t="s">
        <v>23</v>
      </c>
      <c r="N3761" s="1">
        <f xml:space="preserve"> ROUND((1 - _xlfn.PERCENTRANK.INC(customers[days_since_last_purchase],customers[[#This Row],[days_since_last_purchase]]))*4 +1,0)</f>
        <v>2</v>
      </c>
      <c r="O3761" s="1">
        <f>ROUND(_xlfn.PERCENTRANK.INC(customers[total_orders],customers[[#This Row],[total_orders]])*4+1,0)</f>
        <v>2</v>
      </c>
      <c r="P3761" s="1">
        <f>ROUND(_xlfn.PERCENTRANK.INC(customers[total_spend_usd],customers[[#This Row],[total_spend_usd]])*4+1,0)</f>
        <v>3</v>
      </c>
      <c r="Q3761" s="1">
        <v>223</v>
      </c>
      <c r="R3761" s="1" t="str">
        <f>_xlfn.XLOOKUP(Q3761,RFM[RFM Score],RFM[Client Segmentation])</f>
        <v>Hibernating</v>
      </c>
    </row>
    <row r="3762" spans="1:18" x14ac:dyDescent="0.3">
      <c r="A3762" t="s">
        <v>3814</v>
      </c>
      <c r="B3762" t="s">
        <v>11</v>
      </c>
      <c r="C3762">
        <v>35</v>
      </c>
      <c r="D3762" t="s">
        <v>8068</v>
      </c>
      <c r="E3762" t="s">
        <v>8084</v>
      </c>
      <c r="F3762" t="s">
        <v>12</v>
      </c>
      <c r="G3762">
        <v>11</v>
      </c>
      <c r="H3762" s="1">
        <v>8659</v>
      </c>
      <c r="I3762">
        <v>102009</v>
      </c>
      <c r="J3762" s="1">
        <v>15</v>
      </c>
      <c r="K3762" t="s">
        <v>21</v>
      </c>
      <c r="L3762" t="s">
        <v>34</v>
      </c>
      <c r="M3762" t="s">
        <v>23</v>
      </c>
      <c r="N3762" s="1">
        <f xml:space="preserve"> ROUND((1 - _xlfn.PERCENTRANK.INC(customers[days_since_last_purchase],customers[[#This Row],[days_since_last_purchase]]))*4 +1,0)</f>
        <v>4</v>
      </c>
      <c r="O3762" s="1">
        <f>ROUND(_xlfn.PERCENTRANK.INC(customers[total_orders],customers[[#This Row],[total_orders]])*4+1,0)</f>
        <v>3</v>
      </c>
      <c r="P3762" s="1">
        <f>ROUND(_xlfn.PERCENTRANK.INC(customers[total_spend_usd],customers[[#This Row],[total_spend_usd]])*4+1,0)</f>
        <v>3</v>
      </c>
      <c r="Q3762" s="1">
        <v>433</v>
      </c>
      <c r="R3762" s="1" t="str">
        <f>_xlfn.XLOOKUP(Q3762,RFM[RFM Score],RFM[Client Segmentation])</f>
        <v>Potential Loyalist</v>
      </c>
    </row>
    <row r="3763" spans="1:18" x14ac:dyDescent="0.3">
      <c r="A3763" t="s">
        <v>3815</v>
      </c>
      <c r="B3763" t="s">
        <v>107</v>
      </c>
      <c r="C3763">
        <v>47</v>
      </c>
      <c r="D3763" t="s">
        <v>8071</v>
      </c>
      <c r="E3763" t="s">
        <v>8084</v>
      </c>
      <c r="F3763" t="s">
        <v>12</v>
      </c>
      <c r="G3763">
        <v>6</v>
      </c>
      <c r="H3763" s="1">
        <v>24213</v>
      </c>
      <c r="I3763">
        <v>166885</v>
      </c>
      <c r="J3763" s="1">
        <v>17</v>
      </c>
      <c r="K3763" t="s">
        <v>21</v>
      </c>
      <c r="L3763" t="s">
        <v>47</v>
      </c>
      <c r="M3763" t="s">
        <v>23</v>
      </c>
      <c r="N3763" s="1">
        <f xml:space="preserve"> ROUND((1 - _xlfn.PERCENTRANK.INC(customers[days_since_last_purchase],customers[[#This Row],[days_since_last_purchase]]))*4 +1,0)</f>
        <v>4</v>
      </c>
      <c r="O3763" s="1">
        <f>ROUND(_xlfn.PERCENTRANK.INC(customers[total_orders],customers[[#This Row],[total_orders]])*4+1,0)</f>
        <v>2</v>
      </c>
      <c r="P3763" s="1">
        <f>ROUND(_xlfn.PERCENTRANK.INC(customers[total_spend_usd],customers[[#This Row],[total_spend_usd]])*4+1,0)</f>
        <v>4</v>
      </c>
      <c r="Q3763" s="1">
        <v>424</v>
      </c>
      <c r="R3763" s="1" t="str">
        <f>_xlfn.XLOOKUP(Q3763,RFM[RFM Score],RFM[Client Segmentation])</f>
        <v>Promising</v>
      </c>
    </row>
    <row r="3764" spans="1:18" x14ac:dyDescent="0.3">
      <c r="A3764" t="s">
        <v>3816</v>
      </c>
      <c r="B3764" t="s">
        <v>11</v>
      </c>
      <c r="C3764">
        <v>35</v>
      </c>
      <c r="D3764" t="s">
        <v>8068</v>
      </c>
      <c r="E3764" t="s">
        <v>8087</v>
      </c>
      <c r="F3764" t="s">
        <v>17</v>
      </c>
      <c r="G3764">
        <v>21</v>
      </c>
      <c r="H3764" s="1">
        <v>11213</v>
      </c>
      <c r="I3764">
        <v>247032</v>
      </c>
      <c r="J3764" s="1">
        <v>50</v>
      </c>
      <c r="K3764" t="s">
        <v>13</v>
      </c>
      <c r="L3764" t="s">
        <v>14</v>
      </c>
      <c r="M3764" t="s">
        <v>23</v>
      </c>
      <c r="N3764" s="1">
        <f xml:space="preserve"> ROUND((1 - _xlfn.PERCENTRANK.INC(customers[days_since_last_purchase],customers[[#This Row],[days_since_last_purchase]]))*4 +1,0)</f>
        <v>3</v>
      </c>
      <c r="O3764" s="1">
        <f>ROUND(_xlfn.PERCENTRANK.INC(customers[total_orders],customers[[#This Row],[total_orders]])*4+1,0)</f>
        <v>4</v>
      </c>
      <c r="P3764" s="1">
        <f>ROUND(_xlfn.PERCENTRANK.INC(customers[total_spend_usd],customers[[#This Row],[total_spend_usd]])*4+1,0)</f>
        <v>4</v>
      </c>
      <c r="Q3764" s="1">
        <v>344</v>
      </c>
      <c r="R3764" s="1" t="str">
        <f>_xlfn.XLOOKUP(Q3764,RFM[RFM Score],RFM[Client Segmentation])</f>
        <v>Loyal Customer</v>
      </c>
    </row>
    <row r="3765" spans="1:18" x14ac:dyDescent="0.3">
      <c r="A3765" t="s">
        <v>3817</v>
      </c>
      <c r="B3765" t="s">
        <v>11</v>
      </c>
      <c r="C3765">
        <v>23</v>
      </c>
      <c r="D3765" t="s">
        <v>8069</v>
      </c>
      <c r="E3765" t="s">
        <v>8084</v>
      </c>
      <c r="F3765" t="s">
        <v>17</v>
      </c>
      <c r="G3765">
        <v>19</v>
      </c>
      <c r="H3765" s="1">
        <v>1018</v>
      </c>
      <c r="I3765">
        <v>217358</v>
      </c>
      <c r="J3765" s="1">
        <v>23</v>
      </c>
      <c r="K3765" t="s">
        <v>40</v>
      </c>
      <c r="L3765" t="s">
        <v>19</v>
      </c>
      <c r="M3765" t="s">
        <v>23</v>
      </c>
      <c r="N3765" s="1">
        <f xml:space="preserve"> ROUND((1 - _xlfn.PERCENTRANK.INC(customers[days_since_last_purchase],customers[[#This Row],[days_since_last_purchase]]))*4 +1,0)</f>
        <v>4</v>
      </c>
      <c r="O3765" s="1">
        <f>ROUND(_xlfn.PERCENTRANK.INC(customers[total_orders],customers[[#This Row],[total_orders]])*4+1,0)</f>
        <v>4</v>
      </c>
      <c r="P3765" s="1">
        <f>ROUND(_xlfn.PERCENTRANK.INC(customers[total_spend_usd],customers[[#This Row],[total_spend_usd]])*4+1,0)</f>
        <v>4</v>
      </c>
      <c r="Q3765" s="1">
        <v>444</v>
      </c>
      <c r="R3765" s="1" t="str">
        <f>_xlfn.XLOOKUP(Q3765,RFM[RFM Score],RFM[Client Segmentation])</f>
        <v>Loyal Customer</v>
      </c>
    </row>
    <row r="3766" spans="1:18" x14ac:dyDescent="0.3">
      <c r="A3766" t="s">
        <v>3818</v>
      </c>
      <c r="B3766" t="s">
        <v>68</v>
      </c>
      <c r="C3766">
        <v>29</v>
      </c>
      <c r="D3766" t="s">
        <v>8070</v>
      </c>
      <c r="E3766" t="s">
        <v>8084</v>
      </c>
      <c r="F3766" t="s">
        <v>17</v>
      </c>
      <c r="G3766">
        <v>12</v>
      </c>
      <c r="H3766" s="1">
        <v>12157</v>
      </c>
      <c r="I3766">
        <v>165488</v>
      </c>
      <c r="J3766" s="1">
        <v>25</v>
      </c>
      <c r="K3766" t="s">
        <v>21</v>
      </c>
      <c r="L3766" t="s">
        <v>34</v>
      </c>
      <c r="M3766" t="s">
        <v>15</v>
      </c>
      <c r="N3766" s="1">
        <f xml:space="preserve"> ROUND((1 - _xlfn.PERCENTRANK.INC(customers[days_since_last_purchase],customers[[#This Row],[days_since_last_purchase]]))*4 +1,0)</f>
        <v>4</v>
      </c>
      <c r="O3766" s="1">
        <f>ROUND(_xlfn.PERCENTRANK.INC(customers[total_orders],customers[[#This Row],[total_orders]])*4+1,0)</f>
        <v>3</v>
      </c>
      <c r="P3766" s="1">
        <f>ROUND(_xlfn.PERCENTRANK.INC(customers[total_spend_usd],customers[[#This Row],[total_spend_usd]])*4+1,0)</f>
        <v>4</v>
      </c>
      <c r="Q3766" s="1">
        <v>434</v>
      </c>
      <c r="R3766" s="1" t="str">
        <f>_xlfn.XLOOKUP(Q3766,RFM[RFM Score],RFM[Client Segmentation])</f>
        <v>Need Attention</v>
      </c>
    </row>
    <row r="3767" spans="1:18" x14ac:dyDescent="0.3">
      <c r="A3767" t="s">
        <v>3819</v>
      </c>
      <c r="B3767" t="s">
        <v>51</v>
      </c>
      <c r="C3767">
        <v>18</v>
      </c>
      <c r="D3767" t="s">
        <v>8069</v>
      </c>
      <c r="E3767" t="s">
        <v>8084</v>
      </c>
      <c r="F3767" t="s">
        <v>17</v>
      </c>
      <c r="G3767">
        <v>22</v>
      </c>
      <c r="H3767" s="1">
        <v>2905</v>
      </c>
      <c r="I3767">
        <v>62152</v>
      </c>
      <c r="J3767" s="1">
        <v>115</v>
      </c>
      <c r="K3767" t="s">
        <v>25</v>
      </c>
      <c r="L3767" t="s">
        <v>47</v>
      </c>
      <c r="M3767" t="s">
        <v>23</v>
      </c>
      <c r="N3767" s="1">
        <f xml:space="preserve"> ROUND((1 - _xlfn.PERCENTRANK.INC(customers[days_since_last_purchase],customers[[#This Row],[days_since_last_purchase]]))*4 +1,0)</f>
        <v>2</v>
      </c>
      <c r="O3767" s="1">
        <f>ROUND(_xlfn.PERCENTRANK.INC(customers[total_orders],customers[[#This Row],[total_orders]])*4+1,0)</f>
        <v>4</v>
      </c>
      <c r="P3767" s="1">
        <f>ROUND(_xlfn.PERCENTRANK.INC(customers[total_spend_usd],customers[[#This Row],[total_spend_usd]])*4+1,0)</f>
        <v>3</v>
      </c>
      <c r="Q3767" s="1">
        <v>243</v>
      </c>
      <c r="R3767" s="1" t="str">
        <f>_xlfn.XLOOKUP(Q3767,RFM[RFM Score],RFM[Client Segmentation])</f>
        <v>At Risk</v>
      </c>
    </row>
    <row r="3768" spans="1:18" x14ac:dyDescent="0.3">
      <c r="A3768" t="s">
        <v>3820</v>
      </c>
      <c r="B3768" t="s">
        <v>96</v>
      </c>
      <c r="C3768">
        <v>57</v>
      </c>
      <c r="D3768" t="s">
        <v>8072</v>
      </c>
      <c r="E3768" t="s">
        <v>8084</v>
      </c>
      <c r="F3768" t="s">
        <v>17</v>
      </c>
      <c r="G3768">
        <v>2</v>
      </c>
      <c r="H3768" s="1">
        <v>5632</v>
      </c>
      <c r="I3768">
        <v>10153</v>
      </c>
      <c r="J3768" s="1">
        <v>49</v>
      </c>
      <c r="K3768" t="s">
        <v>124</v>
      </c>
      <c r="L3768" t="s">
        <v>14</v>
      </c>
      <c r="M3768" t="s">
        <v>23</v>
      </c>
      <c r="N3768" s="1">
        <f xml:space="preserve"> ROUND((1 - _xlfn.PERCENTRANK.INC(customers[days_since_last_purchase],customers[[#This Row],[days_since_last_purchase]]))*4 +1,0)</f>
        <v>3</v>
      </c>
      <c r="O3768" s="1">
        <f>ROUND(_xlfn.PERCENTRANK.INC(customers[total_orders],customers[[#This Row],[total_orders]])*4+1,0)</f>
        <v>1</v>
      </c>
      <c r="P3768" s="1">
        <f>ROUND(_xlfn.PERCENTRANK.INC(customers[total_spend_usd],customers[[#This Row],[total_spend_usd]])*4+1,0)</f>
        <v>1</v>
      </c>
      <c r="Q3768" s="1">
        <v>311</v>
      </c>
      <c r="R3768" s="1" t="str">
        <f>_xlfn.XLOOKUP(Q3768,RFM[RFM Score],RFM[Client Segmentation])</f>
        <v>New Customer</v>
      </c>
    </row>
    <row r="3769" spans="1:18" x14ac:dyDescent="0.3">
      <c r="A3769" t="s">
        <v>3821</v>
      </c>
      <c r="B3769" t="s">
        <v>88</v>
      </c>
      <c r="C3769">
        <v>33</v>
      </c>
      <c r="D3769" t="s">
        <v>8070</v>
      </c>
      <c r="E3769" t="s">
        <v>8084</v>
      </c>
      <c r="F3769" t="s">
        <v>12</v>
      </c>
      <c r="G3769">
        <v>38</v>
      </c>
      <c r="H3769" s="1">
        <v>5167</v>
      </c>
      <c r="I3769">
        <v>190277</v>
      </c>
      <c r="J3769" s="1">
        <v>3</v>
      </c>
      <c r="K3769" t="s">
        <v>40</v>
      </c>
      <c r="L3769" t="s">
        <v>47</v>
      </c>
      <c r="M3769" t="s">
        <v>23</v>
      </c>
      <c r="N3769" s="1">
        <f xml:space="preserve"> ROUND((1 - _xlfn.PERCENTRANK.INC(customers[days_since_last_purchase],customers[[#This Row],[days_since_last_purchase]]))*4 +1,0)</f>
        <v>5</v>
      </c>
      <c r="O3769" s="1">
        <f>ROUND(_xlfn.PERCENTRANK.INC(customers[total_orders],customers[[#This Row],[total_orders]])*4+1,0)</f>
        <v>5</v>
      </c>
      <c r="P3769" s="1">
        <f>ROUND(_xlfn.PERCENTRANK.INC(customers[total_spend_usd],customers[[#This Row],[total_spend_usd]])*4+1,0)</f>
        <v>4</v>
      </c>
      <c r="Q3769" s="1">
        <v>554</v>
      </c>
      <c r="R3769" s="1" t="str">
        <f>_xlfn.XLOOKUP(Q3769,RFM[RFM Score],RFM[Client Segmentation])</f>
        <v>Champion</v>
      </c>
    </row>
    <row r="3770" spans="1:18" x14ac:dyDescent="0.3">
      <c r="A3770" t="s">
        <v>3822</v>
      </c>
      <c r="B3770" t="s">
        <v>11</v>
      </c>
      <c r="C3770">
        <v>35</v>
      </c>
      <c r="D3770" t="s">
        <v>8068</v>
      </c>
      <c r="E3770" t="s">
        <v>8084</v>
      </c>
      <c r="F3770" t="s">
        <v>17</v>
      </c>
      <c r="G3770">
        <v>16</v>
      </c>
      <c r="H3770" s="1">
        <v>4075</v>
      </c>
      <c r="I3770">
        <v>68695</v>
      </c>
      <c r="J3770" s="1">
        <v>7</v>
      </c>
      <c r="K3770" t="s">
        <v>55</v>
      </c>
      <c r="L3770" t="s">
        <v>45</v>
      </c>
      <c r="M3770" t="s">
        <v>23</v>
      </c>
      <c r="N3770" s="1">
        <f xml:space="preserve"> ROUND((1 - _xlfn.PERCENTRANK.INC(customers[days_since_last_purchase],customers[[#This Row],[days_since_last_purchase]]))*4 +1,0)</f>
        <v>5</v>
      </c>
      <c r="O3770" s="1">
        <f>ROUND(_xlfn.PERCENTRANK.INC(customers[total_orders],customers[[#This Row],[total_orders]])*4+1,0)</f>
        <v>3</v>
      </c>
      <c r="P3770" s="1">
        <f>ROUND(_xlfn.PERCENTRANK.INC(customers[total_spend_usd],customers[[#This Row],[total_spend_usd]])*4+1,0)</f>
        <v>3</v>
      </c>
      <c r="Q3770" s="1">
        <v>533</v>
      </c>
      <c r="R3770" s="1" t="str">
        <f>_xlfn.XLOOKUP(Q3770,RFM[RFM Score],RFM[Client Segmentation])</f>
        <v>Potential Loyalist</v>
      </c>
    </row>
    <row r="3771" spans="1:18" x14ac:dyDescent="0.3">
      <c r="A3771" t="s">
        <v>3823</v>
      </c>
      <c r="B3771" t="s">
        <v>64</v>
      </c>
      <c r="C3771">
        <v>37</v>
      </c>
      <c r="D3771" t="s">
        <v>8068</v>
      </c>
      <c r="E3771" t="s">
        <v>8087</v>
      </c>
      <c r="F3771" t="s">
        <v>12</v>
      </c>
      <c r="G3771">
        <v>75</v>
      </c>
      <c r="H3771" s="1">
        <v>4001</v>
      </c>
      <c r="I3771">
        <v>27404</v>
      </c>
      <c r="J3771" s="1">
        <v>15</v>
      </c>
      <c r="K3771" t="s">
        <v>44</v>
      </c>
      <c r="L3771" t="s">
        <v>34</v>
      </c>
      <c r="M3771" t="s">
        <v>23</v>
      </c>
      <c r="N3771" s="1">
        <f xml:space="preserve"> ROUND((1 - _xlfn.PERCENTRANK.INC(customers[days_since_last_purchase],customers[[#This Row],[days_since_last_purchase]]))*4 +1,0)</f>
        <v>4</v>
      </c>
      <c r="O3771" s="1">
        <f>ROUND(_xlfn.PERCENTRANK.INC(customers[total_orders],customers[[#This Row],[total_orders]])*4+1,0)</f>
        <v>5</v>
      </c>
      <c r="P3771" s="1">
        <f>ROUND(_xlfn.PERCENTRANK.INC(customers[total_spend_usd],customers[[#This Row],[total_spend_usd]])*4+1,0)</f>
        <v>2</v>
      </c>
      <c r="Q3771" s="1">
        <v>452</v>
      </c>
      <c r="R3771" s="1" t="str">
        <f>_xlfn.XLOOKUP(Q3771,RFM[RFM Score],RFM[Client Segmentation])</f>
        <v>Potential Loyalist</v>
      </c>
    </row>
    <row r="3772" spans="1:18" x14ac:dyDescent="0.3">
      <c r="A3772" t="s">
        <v>3824</v>
      </c>
      <c r="B3772" t="s">
        <v>11</v>
      </c>
      <c r="C3772">
        <v>29</v>
      </c>
      <c r="D3772" t="s">
        <v>8070</v>
      </c>
      <c r="E3772" t="s">
        <v>8084</v>
      </c>
      <c r="F3772" t="s">
        <v>17</v>
      </c>
      <c r="G3772">
        <v>23</v>
      </c>
      <c r="H3772" s="1">
        <v>19109</v>
      </c>
      <c r="I3772">
        <v>47131</v>
      </c>
      <c r="J3772" s="1">
        <v>67</v>
      </c>
      <c r="K3772" t="s">
        <v>28</v>
      </c>
      <c r="L3772" t="s">
        <v>45</v>
      </c>
      <c r="M3772" t="s">
        <v>23</v>
      </c>
      <c r="N3772" s="1">
        <f xml:space="preserve"> ROUND((1 - _xlfn.PERCENTRANK.INC(customers[days_since_last_purchase],customers[[#This Row],[days_since_last_purchase]]))*4 +1,0)</f>
        <v>2</v>
      </c>
      <c r="O3772" s="1">
        <f>ROUND(_xlfn.PERCENTRANK.INC(customers[total_orders],customers[[#This Row],[total_orders]])*4+1,0)</f>
        <v>4</v>
      </c>
      <c r="P3772" s="1">
        <f>ROUND(_xlfn.PERCENTRANK.INC(customers[total_spend_usd],customers[[#This Row],[total_spend_usd]])*4+1,0)</f>
        <v>3</v>
      </c>
      <c r="Q3772" s="1">
        <v>243</v>
      </c>
      <c r="R3772" s="1" t="str">
        <f>_xlfn.XLOOKUP(Q3772,RFM[RFM Score],RFM[Client Segmentation])</f>
        <v>At Risk</v>
      </c>
    </row>
    <row r="3773" spans="1:18" x14ac:dyDescent="0.3">
      <c r="A3773" t="s">
        <v>3825</v>
      </c>
      <c r="B3773" t="s">
        <v>11</v>
      </c>
      <c r="C3773">
        <v>53</v>
      </c>
      <c r="D3773" t="s">
        <v>8071</v>
      </c>
      <c r="E3773" t="s">
        <v>8084</v>
      </c>
      <c r="F3773" t="s">
        <v>12</v>
      </c>
      <c r="G3773">
        <v>32</v>
      </c>
      <c r="H3773" s="1">
        <v>2089</v>
      </c>
      <c r="I3773">
        <v>68444</v>
      </c>
      <c r="J3773" s="1">
        <v>81</v>
      </c>
      <c r="K3773" t="s">
        <v>74</v>
      </c>
      <c r="L3773" t="s">
        <v>45</v>
      </c>
      <c r="M3773" t="s">
        <v>15</v>
      </c>
      <c r="N3773" s="1">
        <f xml:space="preserve"> ROUND((1 - _xlfn.PERCENTRANK.INC(customers[days_since_last_purchase],customers[[#This Row],[days_since_last_purchase]]))*4 +1,0)</f>
        <v>2</v>
      </c>
      <c r="O3773" s="1">
        <f>ROUND(_xlfn.PERCENTRANK.INC(customers[total_orders],customers[[#This Row],[total_orders]])*4+1,0)</f>
        <v>4</v>
      </c>
      <c r="P3773" s="1">
        <f>ROUND(_xlfn.PERCENTRANK.INC(customers[total_spend_usd],customers[[#This Row],[total_spend_usd]])*4+1,0)</f>
        <v>3</v>
      </c>
      <c r="Q3773" s="1">
        <v>243</v>
      </c>
      <c r="R3773" s="1" t="str">
        <f>_xlfn.XLOOKUP(Q3773,RFM[RFM Score],RFM[Client Segmentation])</f>
        <v>At Risk</v>
      </c>
    </row>
    <row r="3774" spans="1:18" x14ac:dyDescent="0.3">
      <c r="A3774" t="s">
        <v>3826</v>
      </c>
      <c r="B3774" t="s">
        <v>33</v>
      </c>
      <c r="C3774">
        <v>40</v>
      </c>
      <c r="D3774" t="s">
        <v>8068</v>
      </c>
      <c r="E3774" t="s">
        <v>8084</v>
      </c>
      <c r="F3774" t="s">
        <v>17</v>
      </c>
      <c r="G3774">
        <v>4</v>
      </c>
      <c r="H3774" s="1">
        <v>8429</v>
      </c>
      <c r="I3774">
        <v>29512</v>
      </c>
      <c r="J3774" s="1">
        <v>101</v>
      </c>
      <c r="K3774" t="s">
        <v>40</v>
      </c>
      <c r="L3774" t="s">
        <v>34</v>
      </c>
      <c r="M3774" t="s">
        <v>23</v>
      </c>
      <c r="N3774" s="1">
        <f xml:space="preserve"> ROUND((1 - _xlfn.PERCENTRANK.INC(customers[days_since_last_purchase],customers[[#This Row],[days_since_last_purchase]]))*4 +1,0)</f>
        <v>2</v>
      </c>
      <c r="O3774" s="1">
        <f>ROUND(_xlfn.PERCENTRANK.INC(customers[total_orders],customers[[#This Row],[total_orders]])*4+1,0)</f>
        <v>2</v>
      </c>
      <c r="P3774" s="1">
        <f>ROUND(_xlfn.PERCENTRANK.INC(customers[total_spend_usd],customers[[#This Row],[total_spend_usd]])*4+1,0)</f>
        <v>2</v>
      </c>
      <c r="Q3774" s="1">
        <v>222</v>
      </c>
      <c r="R3774" s="1" t="str">
        <f>_xlfn.XLOOKUP(Q3774,RFM[RFM Score],RFM[Client Segmentation])</f>
        <v>Hibernating</v>
      </c>
    </row>
    <row r="3775" spans="1:18" x14ac:dyDescent="0.3">
      <c r="A3775" t="s">
        <v>3827</v>
      </c>
      <c r="B3775" t="s">
        <v>43</v>
      </c>
      <c r="C3775">
        <v>18</v>
      </c>
      <c r="D3775" t="s">
        <v>8069</v>
      </c>
      <c r="E3775" t="s">
        <v>8085</v>
      </c>
      <c r="F3775" t="s">
        <v>17</v>
      </c>
      <c r="G3775">
        <v>16</v>
      </c>
      <c r="H3775" s="1">
        <v>6165</v>
      </c>
      <c r="I3775">
        <v>109579</v>
      </c>
      <c r="J3775" s="1">
        <v>202</v>
      </c>
      <c r="K3775" t="s">
        <v>25</v>
      </c>
      <c r="L3775" t="s">
        <v>47</v>
      </c>
      <c r="M3775" t="s">
        <v>23</v>
      </c>
      <c r="N3775" s="1">
        <f xml:space="preserve"> ROUND((1 - _xlfn.PERCENTRANK.INC(customers[days_since_last_purchase],customers[[#This Row],[days_since_last_purchase]]))*4 +1,0)</f>
        <v>1</v>
      </c>
      <c r="O3775" s="1">
        <f>ROUND(_xlfn.PERCENTRANK.INC(customers[total_orders],customers[[#This Row],[total_orders]])*4+1,0)</f>
        <v>3</v>
      </c>
      <c r="P3775" s="1">
        <f>ROUND(_xlfn.PERCENTRANK.INC(customers[total_spend_usd],customers[[#This Row],[total_spend_usd]])*4+1,0)</f>
        <v>3</v>
      </c>
      <c r="Q3775" s="1">
        <v>133</v>
      </c>
      <c r="R3775" s="1" t="str">
        <f>_xlfn.XLOOKUP(Q3775,RFM[RFM Score],RFM[Client Segmentation])</f>
        <v>At Risk</v>
      </c>
    </row>
    <row r="3776" spans="1:18" x14ac:dyDescent="0.3">
      <c r="A3776" t="s">
        <v>3828</v>
      </c>
      <c r="B3776" t="s">
        <v>11</v>
      </c>
      <c r="C3776">
        <v>49</v>
      </c>
      <c r="D3776" t="s">
        <v>8071</v>
      </c>
      <c r="E3776" t="s">
        <v>8084</v>
      </c>
      <c r="F3776" t="s">
        <v>17</v>
      </c>
      <c r="G3776">
        <v>5</v>
      </c>
      <c r="H3776" s="1">
        <v>4807</v>
      </c>
      <c r="I3776">
        <v>21822</v>
      </c>
      <c r="J3776" s="1">
        <v>136</v>
      </c>
      <c r="K3776" t="s">
        <v>40</v>
      </c>
      <c r="L3776" t="s">
        <v>45</v>
      </c>
      <c r="M3776" t="s">
        <v>15</v>
      </c>
      <c r="N3776" s="1">
        <f xml:space="preserve"> ROUND((1 - _xlfn.PERCENTRANK.INC(customers[days_since_last_purchase],customers[[#This Row],[days_since_last_purchase]]))*4 +1,0)</f>
        <v>1</v>
      </c>
      <c r="O3776" s="1">
        <f>ROUND(_xlfn.PERCENTRANK.INC(customers[total_orders],customers[[#This Row],[total_orders]])*4+1,0)</f>
        <v>2</v>
      </c>
      <c r="P3776" s="1">
        <f>ROUND(_xlfn.PERCENTRANK.INC(customers[total_spend_usd],customers[[#This Row],[total_spend_usd]])*4+1,0)</f>
        <v>2</v>
      </c>
      <c r="Q3776" s="1">
        <v>122</v>
      </c>
      <c r="R3776" s="1" t="str">
        <f>_xlfn.XLOOKUP(Q3776,RFM[RFM Score],RFM[Client Segmentation])</f>
        <v>Hibernating</v>
      </c>
    </row>
    <row r="3777" spans="1:18" x14ac:dyDescent="0.3">
      <c r="A3777" t="s">
        <v>3829</v>
      </c>
      <c r="B3777" t="s">
        <v>11</v>
      </c>
      <c r="C3777">
        <v>36</v>
      </c>
      <c r="D3777" t="s">
        <v>8068</v>
      </c>
      <c r="E3777" t="s">
        <v>8087</v>
      </c>
      <c r="F3777" t="s">
        <v>17</v>
      </c>
      <c r="G3777">
        <v>14</v>
      </c>
      <c r="H3777" s="1">
        <v>8224</v>
      </c>
      <c r="I3777">
        <v>113824</v>
      </c>
      <c r="J3777" s="1">
        <v>358</v>
      </c>
      <c r="K3777" t="s">
        <v>37</v>
      </c>
      <c r="L3777" t="s">
        <v>45</v>
      </c>
      <c r="M3777" t="s">
        <v>23</v>
      </c>
      <c r="N3777" s="1">
        <f xml:space="preserve"> ROUND((1 - _xlfn.PERCENTRANK.INC(customers[days_since_last_purchase],customers[[#This Row],[days_since_last_purchase]]))*4 +1,0)</f>
        <v>1</v>
      </c>
      <c r="O3777" s="1">
        <f>ROUND(_xlfn.PERCENTRANK.INC(customers[total_orders],customers[[#This Row],[total_orders]])*4+1,0)</f>
        <v>3</v>
      </c>
      <c r="P3777" s="1">
        <f>ROUND(_xlfn.PERCENTRANK.INC(customers[total_spend_usd],customers[[#This Row],[total_spend_usd]])*4+1,0)</f>
        <v>4</v>
      </c>
      <c r="Q3777" s="1">
        <v>134</v>
      </c>
      <c r="R3777" s="1" t="str">
        <f>_xlfn.XLOOKUP(Q3777,RFM[RFM Score],RFM[Client Segmentation])</f>
        <v>At Risk</v>
      </c>
    </row>
    <row r="3778" spans="1:18" x14ac:dyDescent="0.3">
      <c r="A3778" t="s">
        <v>3830</v>
      </c>
      <c r="B3778" t="s">
        <v>11</v>
      </c>
      <c r="C3778">
        <v>40</v>
      </c>
      <c r="D3778" t="s">
        <v>8068</v>
      </c>
      <c r="E3778" t="s">
        <v>8084</v>
      </c>
      <c r="F3778" t="s">
        <v>17</v>
      </c>
      <c r="G3778">
        <v>4</v>
      </c>
      <c r="H3778" s="1">
        <v>1948</v>
      </c>
      <c r="I3778">
        <v>8715</v>
      </c>
      <c r="J3778" s="1">
        <v>36</v>
      </c>
      <c r="K3778" t="s">
        <v>25</v>
      </c>
      <c r="L3778" t="s">
        <v>19</v>
      </c>
      <c r="M3778" t="s">
        <v>23</v>
      </c>
      <c r="N3778" s="1">
        <f xml:space="preserve"> ROUND((1 - _xlfn.PERCENTRANK.INC(customers[days_since_last_purchase],customers[[#This Row],[days_since_last_purchase]]))*4 +1,0)</f>
        <v>3</v>
      </c>
      <c r="O3778" s="1">
        <f>ROUND(_xlfn.PERCENTRANK.INC(customers[total_orders],customers[[#This Row],[total_orders]])*4+1,0)</f>
        <v>2</v>
      </c>
      <c r="P3778" s="1">
        <f>ROUND(_xlfn.PERCENTRANK.INC(customers[total_spend_usd],customers[[#This Row],[total_spend_usd]])*4+1,0)</f>
        <v>1</v>
      </c>
      <c r="Q3778" s="1">
        <v>321</v>
      </c>
      <c r="R3778" s="1" t="str">
        <f>_xlfn.XLOOKUP(Q3778,RFM[RFM Score],RFM[Client Segmentation])</f>
        <v>About To Sleep</v>
      </c>
    </row>
    <row r="3779" spans="1:18" x14ac:dyDescent="0.3">
      <c r="A3779" t="s">
        <v>3831</v>
      </c>
      <c r="B3779" t="s">
        <v>68</v>
      </c>
      <c r="C3779">
        <v>30</v>
      </c>
      <c r="D3779" t="s">
        <v>8070</v>
      </c>
      <c r="E3779" t="s">
        <v>8086</v>
      </c>
      <c r="F3779" t="s">
        <v>17</v>
      </c>
      <c r="G3779">
        <v>49</v>
      </c>
      <c r="H3779" s="1">
        <v>652</v>
      </c>
      <c r="I3779">
        <v>346749</v>
      </c>
      <c r="J3779" s="1">
        <v>16</v>
      </c>
      <c r="K3779" t="s">
        <v>21</v>
      </c>
      <c r="L3779" t="s">
        <v>14</v>
      </c>
      <c r="M3779" t="s">
        <v>23</v>
      </c>
      <c r="N3779" s="1">
        <f xml:space="preserve"> ROUND((1 - _xlfn.PERCENTRANK.INC(customers[days_since_last_purchase],customers[[#This Row],[days_since_last_purchase]]))*4 +1,0)</f>
        <v>4</v>
      </c>
      <c r="O3779" s="1">
        <f>ROUND(_xlfn.PERCENTRANK.INC(customers[total_orders],customers[[#This Row],[total_orders]])*4+1,0)</f>
        <v>5</v>
      </c>
      <c r="P3779" s="1">
        <f>ROUND(_xlfn.PERCENTRANK.INC(customers[total_spend_usd],customers[[#This Row],[total_spend_usd]])*4+1,0)</f>
        <v>5</v>
      </c>
      <c r="Q3779" s="1">
        <v>455</v>
      </c>
      <c r="R3779" s="1" t="str">
        <f>_xlfn.XLOOKUP(Q3779,RFM[RFM Score],RFM[Client Segmentation])</f>
        <v>Champion</v>
      </c>
    </row>
    <row r="3780" spans="1:18" x14ac:dyDescent="0.3">
      <c r="A3780" t="s">
        <v>3832</v>
      </c>
      <c r="B3780" t="s">
        <v>33</v>
      </c>
      <c r="C3780">
        <v>19</v>
      </c>
      <c r="D3780" t="s">
        <v>8069</v>
      </c>
      <c r="E3780" t="s">
        <v>8084</v>
      </c>
      <c r="F3780" t="s">
        <v>17</v>
      </c>
      <c r="G3780">
        <v>9</v>
      </c>
      <c r="H3780" s="1">
        <v>4873</v>
      </c>
      <c r="I3780">
        <v>38336</v>
      </c>
      <c r="J3780" s="1">
        <v>29</v>
      </c>
      <c r="K3780" t="s">
        <v>28</v>
      </c>
      <c r="L3780" t="s">
        <v>45</v>
      </c>
      <c r="M3780" t="s">
        <v>15</v>
      </c>
      <c r="N3780" s="1">
        <f xml:space="preserve"> ROUND((1 - _xlfn.PERCENTRANK.INC(customers[days_since_last_purchase],customers[[#This Row],[days_since_last_purchase]]))*4 +1,0)</f>
        <v>3</v>
      </c>
      <c r="O3780" s="1">
        <f>ROUND(_xlfn.PERCENTRANK.INC(customers[total_orders],customers[[#This Row],[total_orders]])*4+1,0)</f>
        <v>2</v>
      </c>
      <c r="P3780" s="1">
        <f>ROUND(_xlfn.PERCENTRANK.INC(customers[total_spend_usd],customers[[#This Row],[total_spend_usd]])*4+1,0)</f>
        <v>2</v>
      </c>
      <c r="Q3780" s="1">
        <v>322</v>
      </c>
      <c r="R3780" s="1" t="str">
        <f>_xlfn.XLOOKUP(Q3780,RFM[RFM Score],RFM[Client Segmentation])</f>
        <v>Hibernating</v>
      </c>
    </row>
    <row r="3781" spans="1:18" x14ac:dyDescent="0.3">
      <c r="A3781" t="s">
        <v>3833</v>
      </c>
      <c r="B3781" t="s">
        <v>68</v>
      </c>
      <c r="C3781">
        <v>36</v>
      </c>
      <c r="D3781" t="s">
        <v>8068</v>
      </c>
      <c r="E3781" t="s">
        <v>8084</v>
      </c>
      <c r="F3781" t="s">
        <v>12</v>
      </c>
      <c r="G3781">
        <v>9</v>
      </c>
      <c r="H3781" s="1">
        <v>5002</v>
      </c>
      <c r="I3781">
        <v>44983</v>
      </c>
      <c r="J3781" s="1">
        <v>104</v>
      </c>
      <c r="K3781" t="s">
        <v>31</v>
      </c>
      <c r="L3781" t="s">
        <v>45</v>
      </c>
      <c r="M3781" t="s">
        <v>23</v>
      </c>
      <c r="N3781" s="1">
        <f xml:space="preserve"> ROUND((1 - _xlfn.PERCENTRANK.INC(customers[days_since_last_purchase],customers[[#This Row],[days_since_last_purchase]]))*4 +1,0)</f>
        <v>2</v>
      </c>
      <c r="O3781" s="1">
        <f>ROUND(_xlfn.PERCENTRANK.INC(customers[total_orders],customers[[#This Row],[total_orders]])*4+1,0)</f>
        <v>2</v>
      </c>
      <c r="P3781" s="1">
        <f>ROUND(_xlfn.PERCENTRANK.INC(customers[total_spend_usd],customers[[#This Row],[total_spend_usd]])*4+1,0)</f>
        <v>3</v>
      </c>
      <c r="Q3781" s="1">
        <v>223</v>
      </c>
      <c r="R3781" s="1" t="str">
        <f>_xlfn.XLOOKUP(Q3781,RFM[RFM Score],RFM[Client Segmentation])</f>
        <v>Hibernating</v>
      </c>
    </row>
    <row r="3782" spans="1:18" x14ac:dyDescent="0.3">
      <c r="A3782" t="s">
        <v>3834</v>
      </c>
      <c r="B3782" t="s">
        <v>173</v>
      </c>
      <c r="C3782">
        <v>28</v>
      </c>
      <c r="D3782" t="s">
        <v>8070</v>
      </c>
      <c r="E3782" t="s">
        <v>8084</v>
      </c>
      <c r="F3782" t="s">
        <v>12</v>
      </c>
      <c r="G3782">
        <v>5</v>
      </c>
      <c r="H3782" s="1">
        <v>1253</v>
      </c>
      <c r="I3782">
        <v>60241</v>
      </c>
      <c r="J3782" s="1">
        <v>96</v>
      </c>
      <c r="K3782" t="s">
        <v>21</v>
      </c>
      <c r="L3782" t="s">
        <v>19</v>
      </c>
      <c r="M3782" t="s">
        <v>23</v>
      </c>
      <c r="N3782" s="1">
        <f xml:space="preserve"> ROUND((1 - _xlfn.PERCENTRANK.INC(customers[days_since_last_purchase],customers[[#This Row],[days_since_last_purchase]]))*4 +1,0)</f>
        <v>2</v>
      </c>
      <c r="O3782" s="1">
        <f>ROUND(_xlfn.PERCENTRANK.INC(customers[total_orders],customers[[#This Row],[total_orders]])*4+1,0)</f>
        <v>2</v>
      </c>
      <c r="P3782" s="1">
        <f>ROUND(_xlfn.PERCENTRANK.INC(customers[total_spend_usd],customers[[#This Row],[total_spend_usd]])*4+1,0)</f>
        <v>3</v>
      </c>
      <c r="Q3782" s="1">
        <v>223</v>
      </c>
      <c r="R3782" s="1" t="str">
        <f>_xlfn.XLOOKUP(Q3782,RFM[RFM Score],RFM[Client Segmentation])</f>
        <v>Hibernating</v>
      </c>
    </row>
    <row r="3783" spans="1:18" x14ac:dyDescent="0.3">
      <c r="A3783" t="s">
        <v>3835</v>
      </c>
      <c r="B3783" t="s">
        <v>68</v>
      </c>
      <c r="C3783">
        <v>18</v>
      </c>
      <c r="D3783" t="s">
        <v>8069</v>
      </c>
      <c r="E3783" t="s">
        <v>8087</v>
      </c>
      <c r="F3783" t="s">
        <v>17</v>
      </c>
      <c r="G3783">
        <v>4</v>
      </c>
      <c r="H3783" s="1">
        <v>7049</v>
      </c>
      <c r="I3783">
        <v>31478</v>
      </c>
      <c r="J3783" s="1">
        <v>47</v>
      </c>
      <c r="K3783" t="s">
        <v>25</v>
      </c>
      <c r="L3783" t="s">
        <v>19</v>
      </c>
      <c r="M3783" t="s">
        <v>15</v>
      </c>
      <c r="N3783" s="1">
        <f xml:space="preserve"> ROUND((1 - _xlfn.PERCENTRANK.INC(customers[days_since_last_purchase],customers[[#This Row],[days_since_last_purchase]]))*4 +1,0)</f>
        <v>3</v>
      </c>
      <c r="O3783" s="1">
        <f>ROUND(_xlfn.PERCENTRANK.INC(customers[total_orders],customers[[#This Row],[total_orders]])*4+1,0)</f>
        <v>2</v>
      </c>
      <c r="P3783" s="1">
        <f>ROUND(_xlfn.PERCENTRANK.INC(customers[total_spend_usd],customers[[#This Row],[total_spend_usd]])*4+1,0)</f>
        <v>2</v>
      </c>
      <c r="Q3783" s="1">
        <v>322</v>
      </c>
      <c r="R3783" s="1" t="str">
        <f>_xlfn.XLOOKUP(Q3783,RFM[RFM Score],RFM[Client Segmentation])</f>
        <v>Hibernating</v>
      </c>
    </row>
    <row r="3784" spans="1:18" x14ac:dyDescent="0.3">
      <c r="A3784" t="s">
        <v>3836</v>
      </c>
      <c r="B3784" t="s">
        <v>11</v>
      </c>
      <c r="C3784">
        <v>35</v>
      </c>
      <c r="D3784" t="s">
        <v>8068</v>
      </c>
      <c r="E3784" t="s">
        <v>8087</v>
      </c>
      <c r="F3784" t="s">
        <v>17</v>
      </c>
      <c r="G3784">
        <v>12</v>
      </c>
      <c r="H3784" s="1">
        <v>4266</v>
      </c>
      <c r="I3784">
        <v>50773</v>
      </c>
      <c r="J3784" s="1">
        <v>83</v>
      </c>
      <c r="K3784" t="s">
        <v>31</v>
      </c>
      <c r="L3784" t="s">
        <v>34</v>
      </c>
      <c r="M3784" t="s">
        <v>23</v>
      </c>
      <c r="N3784" s="1">
        <f xml:space="preserve"> ROUND((1 - _xlfn.PERCENTRANK.INC(customers[days_since_last_purchase],customers[[#This Row],[days_since_last_purchase]]))*4 +1,0)</f>
        <v>2</v>
      </c>
      <c r="O3784" s="1">
        <f>ROUND(_xlfn.PERCENTRANK.INC(customers[total_orders],customers[[#This Row],[total_orders]])*4+1,0)</f>
        <v>3</v>
      </c>
      <c r="P3784" s="1">
        <f>ROUND(_xlfn.PERCENTRANK.INC(customers[total_spend_usd],customers[[#This Row],[total_spend_usd]])*4+1,0)</f>
        <v>3</v>
      </c>
      <c r="Q3784" s="1">
        <v>233</v>
      </c>
      <c r="R3784" s="1" t="str">
        <f>_xlfn.XLOOKUP(Q3784,RFM[RFM Score],RFM[Client Segmentation])</f>
        <v>Hibernating</v>
      </c>
    </row>
    <row r="3785" spans="1:18" x14ac:dyDescent="0.3">
      <c r="A3785" t="s">
        <v>3837</v>
      </c>
      <c r="B3785" t="s">
        <v>11</v>
      </c>
      <c r="C3785">
        <v>31</v>
      </c>
      <c r="D3785" t="s">
        <v>8070</v>
      </c>
      <c r="E3785" t="s">
        <v>8084</v>
      </c>
      <c r="F3785" t="s">
        <v>12</v>
      </c>
      <c r="G3785">
        <v>16</v>
      </c>
      <c r="H3785" s="1">
        <v>3844</v>
      </c>
      <c r="I3785">
        <v>57423</v>
      </c>
      <c r="J3785" s="1">
        <v>97</v>
      </c>
      <c r="K3785" t="s">
        <v>37</v>
      </c>
      <c r="L3785" t="s">
        <v>19</v>
      </c>
      <c r="M3785" t="s">
        <v>23</v>
      </c>
      <c r="N3785" s="1">
        <f xml:space="preserve"> ROUND((1 - _xlfn.PERCENTRANK.INC(customers[days_since_last_purchase],customers[[#This Row],[days_since_last_purchase]]))*4 +1,0)</f>
        <v>2</v>
      </c>
      <c r="O3785" s="1">
        <f>ROUND(_xlfn.PERCENTRANK.INC(customers[total_orders],customers[[#This Row],[total_orders]])*4+1,0)</f>
        <v>3</v>
      </c>
      <c r="P3785" s="1">
        <f>ROUND(_xlfn.PERCENTRANK.INC(customers[total_spend_usd],customers[[#This Row],[total_spend_usd]])*4+1,0)</f>
        <v>3</v>
      </c>
      <c r="Q3785" s="1">
        <v>233</v>
      </c>
      <c r="R3785" s="1" t="str">
        <f>_xlfn.XLOOKUP(Q3785,RFM[RFM Score],RFM[Client Segmentation])</f>
        <v>Hibernating</v>
      </c>
    </row>
    <row r="3786" spans="1:18" x14ac:dyDescent="0.3">
      <c r="A3786" t="s">
        <v>3838</v>
      </c>
      <c r="B3786" t="s">
        <v>43</v>
      </c>
      <c r="C3786">
        <v>33</v>
      </c>
      <c r="D3786" t="s">
        <v>8070</v>
      </c>
      <c r="E3786" t="s">
        <v>8084</v>
      </c>
      <c r="F3786" t="s">
        <v>17</v>
      </c>
      <c r="G3786">
        <v>17</v>
      </c>
      <c r="H3786" s="1">
        <v>5537</v>
      </c>
      <c r="I3786">
        <v>89978</v>
      </c>
      <c r="J3786" s="1">
        <v>37</v>
      </c>
      <c r="K3786" t="s">
        <v>18</v>
      </c>
      <c r="L3786" t="s">
        <v>14</v>
      </c>
      <c r="M3786" t="s">
        <v>15</v>
      </c>
      <c r="N3786" s="1">
        <f xml:space="preserve"> ROUND((1 - _xlfn.PERCENTRANK.INC(customers[days_since_last_purchase],customers[[#This Row],[days_since_last_purchase]]))*4 +1,0)</f>
        <v>3</v>
      </c>
      <c r="O3786" s="1">
        <f>ROUND(_xlfn.PERCENTRANK.INC(customers[total_orders],customers[[#This Row],[total_orders]])*4+1,0)</f>
        <v>3</v>
      </c>
      <c r="P3786" s="1">
        <f>ROUND(_xlfn.PERCENTRANK.INC(customers[total_spend_usd],customers[[#This Row],[total_spend_usd]])*4+1,0)</f>
        <v>3</v>
      </c>
      <c r="Q3786" s="1">
        <v>333</v>
      </c>
      <c r="R3786" s="1" t="str">
        <f>_xlfn.XLOOKUP(Q3786,RFM[RFM Score],RFM[Client Segmentation])</f>
        <v>Potential Loyalist</v>
      </c>
    </row>
    <row r="3787" spans="1:18" x14ac:dyDescent="0.3">
      <c r="A3787" t="s">
        <v>3839</v>
      </c>
      <c r="B3787" t="s">
        <v>51</v>
      </c>
      <c r="C3787">
        <v>40</v>
      </c>
      <c r="D3787" t="s">
        <v>8068</v>
      </c>
      <c r="E3787" t="s">
        <v>8084</v>
      </c>
      <c r="F3787" t="s">
        <v>17</v>
      </c>
      <c r="G3787">
        <v>45</v>
      </c>
      <c r="H3787" s="1">
        <v>6397</v>
      </c>
      <c r="I3787">
        <v>283169</v>
      </c>
      <c r="J3787" s="1">
        <v>119</v>
      </c>
      <c r="K3787" t="s">
        <v>52</v>
      </c>
      <c r="L3787" t="s">
        <v>14</v>
      </c>
      <c r="M3787" t="s">
        <v>23</v>
      </c>
      <c r="N3787" s="1">
        <f xml:space="preserve"> ROUND((1 - _xlfn.PERCENTRANK.INC(customers[days_since_last_purchase],customers[[#This Row],[days_since_last_purchase]]))*4 +1,0)</f>
        <v>2</v>
      </c>
      <c r="O3787" s="1">
        <f>ROUND(_xlfn.PERCENTRANK.INC(customers[total_orders],customers[[#This Row],[total_orders]])*4+1,0)</f>
        <v>5</v>
      </c>
      <c r="P3787" s="1">
        <f>ROUND(_xlfn.PERCENTRANK.INC(customers[total_spend_usd],customers[[#This Row],[total_spend_usd]])*4+1,0)</f>
        <v>4</v>
      </c>
      <c r="Q3787" s="1">
        <v>254</v>
      </c>
      <c r="R3787" s="1" t="str">
        <f>_xlfn.XLOOKUP(Q3787,RFM[RFM Score],RFM[Client Segmentation])</f>
        <v>At Risk</v>
      </c>
    </row>
    <row r="3788" spans="1:18" x14ac:dyDescent="0.3">
      <c r="A3788" t="s">
        <v>3840</v>
      </c>
      <c r="B3788" t="s">
        <v>11</v>
      </c>
      <c r="C3788">
        <v>25</v>
      </c>
      <c r="D3788" t="s">
        <v>8070</v>
      </c>
      <c r="E3788" t="s">
        <v>8084</v>
      </c>
      <c r="F3788" t="s">
        <v>12</v>
      </c>
      <c r="G3788">
        <v>7</v>
      </c>
      <c r="H3788" s="1">
        <v>1224</v>
      </c>
      <c r="I3788">
        <v>92374</v>
      </c>
      <c r="J3788" s="1">
        <v>96</v>
      </c>
      <c r="K3788" t="s">
        <v>21</v>
      </c>
      <c r="L3788" t="s">
        <v>19</v>
      </c>
      <c r="M3788" t="s">
        <v>15</v>
      </c>
      <c r="N3788" s="1">
        <f xml:space="preserve"> ROUND((1 - _xlfn.PERCENTRANK.INC(customers[days_since_last_purchase],customers[[#This Row],[days_since_last_purchase]]))*4 +1,0)</f>
        <v>2</v>
      </c>
      <c r="O3788" s="1">
        <f>ROUND(_xlfn.PERCENTRANK.INC(customers[total_orders],customers[[#This Row],[total_orders]])*4+1,0)</f>
        <v>2</v>
      </c>
      <c r="P3788" s="1">
        <f>ROUND(_xlfn.PERCENTRANK.INC(customers[total_spend_usd],customers[[#This Row],[total_spend_usd]])*4+1,0)</f>
        <v>3</v>
      </c>
      <c r="Q3788" s="1">
        <v>223</v>
      </c>
      <c r="R3788" s="1" t="str">
        <f>_xlfn.XLOOKUP(Q3788,RFM[RFM Score],RFM[Client Segmentation])</f>
        <v>Hibernating</v>
      </c>
    </row>
    <row r="3789" spans="1:18" x14ac:dyDescent="0.3">
      <c r="A3789" t="s">
        <v>3841</v>
      </c>
      <c r="B3789" t="s">
        <v>11</v>
      </c>
      <c r="C3789">
        <v>32</v>
      </c>
      <c r="D3789" t="s">
        <v>8070</v>
      </c>
      <c r="E3789" t="s">
        <v>8084</v>
      </c>
      <c r="F3789" t="s">
        <v>12</v>
      </c>
      <c r="G3789">
        <v>3</v>
      </c>
      <c r="H3789" s="1">
        <v>1773</v>
      </c>
      <c r="I3789">
        <v>5532</v>
      </c>
      <c r="J3789" s="1">
        <v>15</v>
      </c>
      <c r="K3789" t="s">
        <v>25</v>
      </c>
      <c r="L3789" t="s">
        <v>34</v>
      </c>
      <c r="M3789" t="s">
        <v>15</v>
      </c>
      <c r="N3789" s="1">
        <f xml:space="preserve"> ROUND((1 - _xlfn.PERCENTRANK.INC(customers[days_since_last_purchase],customers[[#This Row],[days_since_last_purchase]]))*4 +1,0)</f>
        <v>4</v>
      </c>
      <c r="O3789" s="1">
        <f>ROUND(_xlfn.PERCENTRANK.INC(customers[total_orders],customers[[#This Row],[total_orders]])*4+1,0)</f>
        <v>1</v>
      </c>
      <c r="P3789" s="1">
        <f>ROUND(_xlfn.PERCENTRANK.INC(customers[total_spend_usd],customers[[#This Row],[total_spend_usd]])*4+1,0)</f>
        <v>1</v>
      </c>
      <c r="Q3789" s="1">
        <v>411</v>
      </c>
      <c r="R3789" s="1" t="str">
        <f>_xlfn.XLOOKUP(Q3789,RFM[RFM Score],RFM[Client Segmentation])</f>
        <v>New Customer</v>
      </c>
    </row>
    <row r="3790" spans="1:18" x14ac:dyDescent="0.3">
      <c r="A3790" t="s">
        <v>3842</v>
      </c>
      <c r="B3790" t="s">
        <v>43</v>
      </c>
      <c r="C3790">
        <v>48</v>
      </c>
      <c r="D3790" t="s">
        <v>8071</v>
      </c>
      <c r="E3790" t="s">
        <v>8084</v>
      </c>
      <c r="F3790" t="s">
        <v>17</v>
      </c>
      <c r="G3790">
        <v>1</v>
      </c>
      <c r="H3790" s="1">
        <v>3252</v>
      </c>
      <c r="I3790">
        <v>3623</v>
      </c>
      <c r="J3790" s="1">
        <v>33</v>
      </c>
      <c r="K3790" t="s">
        <v>25</v>
      </c>
      <c r="L3790" t="s">
        <v>19</v>
      </c>
      <c r="M3790" t="s">
        <v>15</v>
      </c>
      <c r="N3790" s="1">
        <f xml:space="preserve"> ROUND((1 - _xlfn.PERCENTRANK.INC(customers[days_since_last_purchase],customers[[#This Row],[days_since_last_purchase]]))*4 +1,0)</f>
        <v>3</v>
      </c>
      <c r="O3790" s="1">
        <f>ROUND(_xlfn.PERCENTRANK.INC(customers[total_orders],customers[[#This Row],[total_orders]])*4+1,0)</f>
        <v>1</v>
      </c>
      <c r="P3790" s="1">
        <f>ROUND(_xlfn.PERCENTRANK.INC(customers[total_spend_usd],customers[[#This Row],[total_spend_usd]])*4+1,0)</f>
        <v>1</v>
      </c>
      <c r="Q3790" s="1">
        <v>311</v>
      </c>
      <c r="R3790" s="1" t="str">
        <f>_xlfn.XLOOKUP(Q3790,RFM[RFM Score],RFM[Client Segmentation])</f>
        <v>New Customer</v>
      </c>
    </row>
    <row r="3791" spans="1:18" x14ac:dyDescent="0.3">
      <c r="A3791" t="s">
        <v>3843</v>
      </c>
      <c r="B3791" t="s">
        <v>68</v>
      </c>
      <c r="C3791">
        <v>49</v>
      </c>
      <c r="D3791" t="s">
        <v>8071</v>
      </c>
      <c r="E3791" t="s">
        <v>8084</v>
      </c>
      <c r="F3791" t="s">
        <v>17</v>
      </c>
      <c r="G3791">
        <v>1</v>
      </c>
      <c r="H3791" s="1">
        <v>6834</v>
      </c>
      <c r="I3791">
        <v>7529</v>
      </c>
      <c r="J3791" s="1">
        <v>181</v>
      </c>
      <c r="K3791" t="s">
        <v>98</v>
      </c>
      <c r="L3791" t="s">
        <v>14</v>
      </c>
      <c r="M3791" t="s">
        <v>15</v>
      </c>
      <c r="N3791" s="1">
        <f xml:space="preserve"> ROUND((1 - _xlfn.PERCENTRANK.INC(customers[days_since_last_purchase],customers[[#This Row],[days_since_last_purchase]]))*4 +1,0)</f>
        <v>1</v>
      </c>
      <c r="O3791" s="1">
        <f>ROUND(_xlfn.PERCENTRANK.INC(customers[total_orders],customers[[#This Row],[total_orders]])*4+1,0)</f>
        <v>1</v>
      </c>
      <c r="P3791" s="1">
        <f>ROUND(_xlfn.PERCENTRANK.INC(customers[total_spend_usd],customers[[#This Row],[total_spend_usd]])*4+1,0)</f>
        <v>1</v>
      </c>
      <c r="Q3791" s="1">
        <v>111</v>
      </c>
      <c r="R3791" s="1" t="str">
        <f>_xlfn.XLOOKUP(Q3791,RFM[RFM Score],RFM[Client Segmentation])</f>
        <v>Lost</v>
      </c>
    </row>
    <row r="3792" spans="1:18" x14ac:dyDescent="0.3">
      <c r="A3792" t="s">
        <v>3844</v>
      </c>
      <c r="B3792" t="s">
        <v>30</v>
      </c>
      <c r="C3792">
        <v>41</v>
      </c>
      <c r="D3792" t="s">
        <v>8068</v>
      </c>
      <c r="E3792" t="s">
        <v>8084</v>
      </c>
      <c r="F3792" t="s">
        <v>17</v>
      </c>
      <c r="G3792">
        <v>4</v>
      </c>
      <c r="H3792" s="1">
        <v>9338</v>
      </c>
      <c r="I3792">
        <v>40827</v>
      </c>
      <c r="J3792" s="1">
        <v>7</v>
      </c>
      <c r="K3792" t="s">
        <v>18</v>
      </c>
      <c r="L3792" t="s">
        <v>19</v>
      </c>
      <c r="M3792" t="s">
        <v>23</v>
      </c>
      <c r="N3792" s="1">
        <f xml:space="preserve"> ROUND((1 - _xlfn.PERCENTRANK.INC(customers[days_since_last_purchase],customers[[#This Row],[days_since_last_purchase]]))*4 +1,0)</f>
        <v>5</v>
      </c>
      <c r="O3792" s="1">
        <f>ROUND(_xlfn.PERCENTRANK.INC(customers[total_orders],customers[[#This Row],[total_orders]])*4+1,0)</f>
        <v>2</v>
      </c>
      <c r="P3792" s="1">
        <f>ROUND(_xlfn.PERCENTRANK.INC(customers[total_spend_usd],customers[[#This Row],[total_spend_usd]])*4+1,0)</f>
        <v>2</v>
      </c>
      <c r="Q3792" s="1">
        <v>522</v>
      </c>
      <c r="R3792" s="1" t="str">
        <f>_xlfn.XLOOKUP(Q3792,RFM[RFM Score],RFM[Client Segmentation])</f>
        <v>Promising</v>
      </c>
    </row>
    <row r="3793" spans="1:18" x14ac:dyDescent="0.3">
      <c r="A3793" t="s">
        <v>3845</v>
      </c>
      <c r="B3793" t="s">
        <v>11</v>
      </c>
      <c r="C3793">
        <v>34</v>
      </c>
      <c r="D3793" t="s">
        <v>8070</v>
      </c>
      <c r="E3793" t="s">
        <v>8084</v>
      </c>
      <c r="F3793" t="s">
        <v>12</v>
      </c>
      <c r="G3793">
        <v>6</v>
      </c>
      <c r="H3793" s="1">
        <v>1018</v>
      </c>
      <c r="I3793">
        <v>5678</v>
      </c>
      <c r="J3793" s="1">
        <v>69</v>
      </c>
      <c r="K3793" t="s">
        <v>28</v>
      </c>
      <c r="L3793" t="s">
        <v>14</v>
      </c>
      <c r="M3793" t="s">
        <v>23</v>
      </c>
      <c r="N3793" s="1">
        <f xml:space="preserve"> ROUND((1 - _xlfn.PERCENTRANK.INC(customers[days_since_last_purchase],customers[[#This Row],[days_since_last_purchase]]))*4 +1,0)</f>
        <v>2</v>
      </c>
      <c r="O3793" s="1">
        <f>ROUND(_xlfn.PERCENTRANK.INC(customers[total_orders],customers[[#This Row],[total_orders]])*4+1,0)</f>
        <v>2</v>
      </c>
      <c r="P3793" s="1">
        <f>ROUND(_xlfn.PERCENTRANK.INC(customers[total_spend_usd],customers[[#This Row],[total_spend_usd]])*4+1,0)</f>
        <v>1</v>
      </c>
      <c r="Q3793" s="1">
        <v>221</v>
      </c>
      <c r="R3793" s="1" t="str">
        <f>_xlfn.XLOOKUP(Q3793,RFM[RFM Score],RFM[Client Segmentation])</f>
        <v>About To Sleep</v>
      </c>
    </row>
    <row r="3794" spans="1:18" x14ac:dyDescent="0.3">
      <c r="A3794" t="s">
        <v>3846</v>
      </c>
      <c r="B3794" t="s">
        <v>27</v>
      </c>
      <c r="C3794">
        <v>52</v>
      </c>
      <c r="D3794" t="s">
        <v>8071</v>
      </c>
      <c r="E3794" t="s">
        <v>8087</v>
      </c>
      <c r="F3794" t="s">
        <v>12</v>
      </c>
      <c r="G3794">
        <v>6</v>
      </c>
      <c r="H3794" s="1">
        <v>8741</v>
      </c>
      <c r="I3794">
        <v>46992</v>
      </c>
      <c r="J3794" s="1">
        <v>43</v>
      </c>
      <c r="K3794" t="s">
        <v>52</v>
      </c>
      <c r="L3794" t="s">
        <v>14</v>
      </c>
      <c r="M3794" t="s">
        <v>23</v>
      </c>
      <c r="N3794" s="1">
        <f xml:space="preserve"> ROUND((1 - _xlfn.PERCENTRANK.INC(customers[days_since_last_purchase],customers[[#This Row],[days_since_last_purchase]]))*4 +1,0)</f>
        <v>3</v>
      </c>
      <c r="O3794" s="1">
        <f>ROUND(_xlfn.PERCENTRANK.INC(customers[total_orders],customers[[#This Row],[total_orders]])*4+1,0)</f>
        <v>2</v>
      </c>
      <c r="P3794" s="1">
        <f>ROUND(_xlfn.PERCENTRANK.INC(customers[total_spend_usd],customers[[#This Row],[total_spend_usd]])*4+1,0)</f>
        <v>3</v>
      </c>
      <c r="Q3794" s="1">
        <v>323</v>
      </c>
      <c r="R3794" s="1" t="str">
        <f>_xlfn.XLOOKUP(Q3794,RFM[RFM Score],RFM[Client Segmentation])</f>
        <v>Potential Loyalist</v>
      </c>
    </row>
    <row r="3795" spans="1:18" x14ac:dyDescent="0.3">
      <c r="A3795" t="s">
        <v>3847</v>
      </c>
      <c r="B3795" t="s">
        <v>51</v>
      </c>
      <c r="C3795">
        <v>56</v>
      </c>
      <c r="D3795" t="s">
        <v>8072</v>
      </c>
      <c r="E3795" t="s">
        <v>8086</v>
      </c>
      <c r="F3795" t="s">
        <v>17</v>
      </c>
      <c r="G3795">
        <v>6</v>
      </c>
      <c r="H3795" s="1">
        <v>1309</v>
      </c>
      <c r="I3795">
        <v>8605</v>
      </c>
      <c r="J3795" s="1">
        <v>197</v>
      </c>
      <c r="K3795" t="s">
        <v>44</v>
      </c>
      <c r="L3795" t="s">
        <v>22</v>
      </c>
      <c r="M3795" t="s">
        <v>23</v>
      </c>
      <c r="N3795" s="1">
        <f xml:space="preserve"> ROUND((1 - _xlfn.PERCENTRANK.INC(customers[days_since_last_purchase],customers[[#This Row],[days_since_last_purchase]]))*4 +1,0)</f>
        <v>1</v>
      </c>
      <c r="O3795" s="1">
        <f>ROUND(_xlfn.PERCENTRANK.INC(customers[total_orders],customers[[#This Row],[total_orders]])*4+1,0)</f>
        <v>2</v>
      </c>
      <c r="P3795" s="1">
        <f>ROUND(_xlfn.PERCENTRANK.INC(customers[total_spend_usd],customers[[#This Row],[total_spend_usd]])*4+1,0)</f>
        <v>1</v>
      </c>
      <c r="Q3795" s="1">
        <v>121</v>
      </c>
      <c r="R3795" s="1" t="str">
        <f>_xlfn.XLOOKUP(Q3795,RFM[RFM Score],RFM[Client Segmentation])</f>
        <v>Lost</v>
      </c>
    </row>
    <row r="3796" spans="1:18" x14ac:dyDescent="0.3">
      <c r="A3796" t="s">
        <v>3848</v>
      </c>
      <c r="B3796" t="s">
        <v>11</v>
      </c>
      <c r="C3796">
        <v>33</v>
      </c>
      <c r="D3796" t="s">
        <v>8070</v>
      </c>
      <c r="E3796" t="s">
        <v>8084</v>
      </c>
      <c r="F3796" t="s">
        <v>12</v>
      </c>
      <c r="G3796">
        <v>1</v>
      </c>
      <c r="H3796" s="1">
        <v>3605</v>
      </c>
      <c r="I3796">
        <v>3603</v>
      </c>
      <c r="J3796" s="1">
        <v>3</v>
      </c>
      <c r="K3796" t="s">
        <v>37</v>
      </c>
      <c r="L3796" t="s">
        <v>14</v>
      </c>
      <c r="M3796" t="s">
        <v>15</v>
      </c>
      <c r="N3796" s="1">
        <f xml:space="preserve"> ROUND((1 - _xlfn.PERCENTRANK.INC(customers[days_since_last_purchase],customers[[#This Row],[days_since_last_purchase]]))*4 +1,0)</f>
        <v>5</v>
      </c>
      <c r="O3796" s="1">
        <f>ROUND(_xlfn.PERCENTRANK.INC(customers[total_orders],customers[[#This Row],[total_orders]])*4+1,0)</f>
        <v>1</v>
      </c>
      <c r="P3796" s="1">
        <f>ROUND(_xlfn.PERCENTRANK.INC(customers[total_spend_usd],customers[[#This Row],[total_spend_usd]])*4+1,0)</f>
        <v>1</v>
      </c>
      <c r="Q3796" s="1">
        <v>511</v>
      </c>
      <c r="R3796" s="1" t="str">
        <f>_xlfn.XLOOKUP(Q3796,RFM[RFM Score],RFM[Client Segmentation])</f>
        <v>New Customer</v>
      </c>
    </row>
    <row r="3797" spans="1:18" x14ac:dyDescent="0.3">
      <c r="A3797" t="s">
        <v>3849</v>
      </c>
      <c r="B3797" t="s">
        <v>11</v>
      </c>
      <c r="C3797">
        <v>26</v>
      </c>
      <c r="D3797" t="s">
        <v>8070</v>
      </c>
      <c r="E3797" t="s">
        <v>8084</v>
      </c>
      <c r="F3797" t="s">
        <v>12</v>
      </c>
      <c r="G3797">
        <v>22</v>
      </c>
      <c r="H3797" s="1">
        <v>4597</v>
      </c>
      <c r="I3797">
        <v>88257</v>
      </c>
      <c r="J3797" s="1">
        <v>129</v>
      </c>
      <c r="K3797" t="s">
        <v>44</v>
      </c>
      <c r="L3797" t="s">
        <v>19</v>
      </c>
      <c r="M3797" t="s">
        <v>15</v>
      </c>
      <c r="N3797" s="1">
        <f xml:space="preserve"> ROUND((1 - _xlfn.PERCENTRANK.INC(customers[days_since_last_purchase],customers[[#This Row],[days_since_last_purchase]]))*4 +1,0)</f>
        <v>1</v>
      </c>
      <c r="O3797" s="1">
        <f>ROUND(_xlfn.PERCENTRANK.INC(customers[total_orders],customers[[#This Row],[total_orders]])*4+1,0)</f>
        <v>4</v>
      </c>
      <c r="P3797" s="1">
        <f>ROUND(_xlfn.PERCENTRANK.INC(customers[total_spend_usd],customers[[#This Row],[total_spend_usd]])*4+1,0)</f>
        <v>3</v>
      </c>
      <c r="Q3797" s="1">
        <v>143</v>
      </c>
      <c r="R3797" s="1" t="str">
        <f>_xlfn.XLOOKUP(Q3797,RFM[RFM Score],RFM[Client Segmentation])</f>
        <v>At Risk</v>
      </c>
    </row>
    <row r="3798" spans="1:18" x14ac:dyDescent="0.3">
      <c r="A3798" t="s">
        <v>3850</v>
      </c>
      <c r="B3798" t="s">
        <v>33</v>
      </c>
      <c r="C3798">
        <v>24</v>
      </c>
      <c r="D3798" t="s">
        <v>8069</v>
      </c>
      <c r="E3798" t="s">
        <v>8085</v>
      </c>
      <c r="F3798" t="s">
        <v>12</v>
      </c>
      <c r="G3798">
        <v>29</v>
      </c>
      <c r="H3798" s="1">
        <v>279</v>
      </c>
      <c r="I3798">
        <v>91907</v>
      </c>
      <c r="J3798" s="1">
        <v>25</v>
      </c>
      <c r="K3798" t="s">
        <v>74</v>
      </c>
      <c r="L3798" t="s">
        <v>22</v>
      </c>
      <c r="M3798" t="s">
        <v>23</v>
      </c>
      <c r="N3798" s="1">
        <f xml:space="preserve"> ROUND((1 - _xlfn.PERCENTRANK.INC(customers[days_since_last_purchase],customers[[#This Row],[days_since_last_purchase]]))*4 +1,0)</f>
        <v>4</v>
      </c>
      <c r="O3798" s="1">
        <f>ROUND(_xlfn.PERCENTRANK.INC(customers[total_orders],customers[[#This Row],[total_orders]])*4+1,0)</f>
        <v>4</v>
      </c>
      <c r="P3798" s="1">
        <f>ROUND(_xlfn.PERCENTRANK.INC(customers[total_spend_usd],customers[[#This Row],[total_spend_usd]])*4+1,0)</f>
        <v>3</v>
      </c>
      <c r="Q3798" s="1">
        <v>443</v>
      </c>
      <c r="R3798" s="1" t="str">
        <f>_xlfn.XLOOKUP(Q3798,RFM[RFM Score],RFM[Client Segmentation])</f>
        <v>Need Attention</v>
      </c>
    </row>
    <row r="3799" spans="1:18" x14ac:dyDescent="0.3">
      <c r="A3799" t="s">
        <v>3851</v>
      </c>
      <c r="B3799" t="s">
        <v>68</v>
      </c>
      <c r="C3799">
        <v>36</v>
      </c>
      <c r="D3799" t="s">
        <v>8068</v>
      </c>
      <c r="E3799" t="s">
        <v>8086</v>
      </c>
      <c r="F3799" t="s">
        <v>17</v>
      </c>
      <c r="G3799">
        <v>30</v>
      </c>
      <c r="H3799" s="1">
        <v>23079</v>
      </c>
      <c r="I3799">
        <v>664138</v>
      </c>
      <c r="J3799" s="1">
        <v>14</v>
      </c>
      <c r="K3799" t="s">
        <v>25</v>
      </c>
      <c r="L3799" t="s">
        <v>47</v>
      </c>
      <c r="M3799" t="s">
        <v>23</v>
      </c>
      <c r="N3799" s="1">
        <f xml:space="preserve"> ROUND((1 - _xlfn.PERCENTRANK.INC(customers[days_since_last_purchase],customers[[#This Row],[days_since_last_purchase]]))*4 +1,0)</f>
        <v>4</v>
      </c>
      <c r="O3799" s="1">
        <f>ROUND(_xlfn.PERCENTRANK.INC(customers[total_orders],customers[[#This Row],[total_orders]])*4+1,0)</f>
        <v>4</v>
      </c>
      <c r="P3799" s="1">
        <f>ROUND(_xlfn.PERCENTRANK.INC(customers[total_spend_usd],customers[[#This Row],[total_spend_usd]])*4+1,0)</f>
        <v>5</v>
      </c>
      <c r="Q3799" s="1">
        <v>445</v>
      </c>
      <c r="R3799" s="1" t="str">
        <f>_xlfn.XLOOKUP(Q3799,RFM[RFM Score],RFM[Client Segmentation])</f>
        <v>Champion</v>
      </c>
    </row>
    <row r="3800" spans="1:18" x14ac:dyDescent="0.3">
      <c r="A3800" t="s">
        <v>3852</v>
      </c>
      <c r="B3800" t="s">
        <v>11</v>
      </c>
      <c r="C3800">
        <v>43</v>
      </c>
      <c r="D3800" t="s">
        <v>8068</v>
      </c>
      <c r="E3800" t="s">
        <v>8084</v>
      </c>
      <c r="F3800" t="s">
        <v>17</v>
      </c>
      <c r="G3800">
        <v>9</v>
      </c>
      <c r="H3800" s="1">
        <v>8022</v>
      </c>
      <c r="I3800">
        <v>67849</v>
      </c>
      <c r="J3800" s="1">
        <v>12</v>
      </c>
      <c r="K3800" t="s">
        <v>25</v>
      </c>
      <c r="L3800" t="s">
        <v>14</v>
      </c>
      <c r="M3800" t="s">
        <v>15</v>
      </c>
      <c r="N3800" s="1">
        <f xml:space="preserve"> ROUND((1 - _xlfn.PERCENTRANK.INC(customers[days_since_last_purchase],customers[[#This Row],[days_since_last_purchase]]))*4 +1,0)</f>
        <v>4</v>
      </c>
      <c r="O3800" s="1">
        <f>ROUND(_xlfn.PERCENTRANK.INC(customers[total_orders],customers[[#This Row],[total_orders]])*4+1,0)</f>
        <v>2</v>
      </c>
      <c r="P3800" s="1">
        <f>ROUND(_xlfn.PERCENTRANK.INC(customers[total_spend_usd],customers[[#This Row],[total_spend_usd]])*4+1,0)</f>
        <v>3</v>
      </c>
      <c r="Q3800" s="1">
        <v>423</v>
      </c>
      <c r="R3800" s="1" t="str">
        <f>_xlfn.XLOOKUP(Q3800,RFM[RFM Score],RFM[Client Segmentation])</f>
        <v>Potential Loyalist</v>
      </c>
    </row>
    <row r="3801" spans="1:18" x14ac:dyDescent="0.3">
      <c r="A3801" t="s">
        <v>3853</v>
      </c>
      <c r="B3801" t="s">
        <v>61</v>
      </c>
      <c r="C3801">
        <v>32</v>
      </c>
      <c r="D3801" t="s">
        <v>8070</v>
      </c>
      <c r="E3801" t="s">
        <v>8084</v>
      </c>
      <c r="F3801" t="s">
        <v>12</v>
      </c>
      <c r="G3801">
        <v>2</v>
      </c>
      <c r="H3801" s="1">
        <v>1566</v>
      </c>
      <c r="I3801">
        <v>3063</v>
      </c>
      <c r="J3801" s="1">
        <v>24</v>
      </c>
      <c r="K3801" t="s">
        <v>21</v>
      </c>
      <c r="L3801" t="s">
        <v>14</v>
      </c>
      <c r="M3801" t="s">
        <v>23</v>
      </c>
      <c r="N3801" s="1">
        <f xml:space="preserve"> ROUND((1 - _xlfn.PERCENTRANK.INC(customers[days_since_last_purchase],customers[[#This Row],[days_since_last_purchase]]))*4 +1,0)</f>
        <v>4</v>
      </c>
      <c r="O3801" s="1">
        <f>ROUND(_xlfn.PERCENTRANK.INC(customers[total_orders],customers[[#This Row],[total_orders]])*4+1,0)</f>
        <v>1</v>
      </c>
      <c r="P3801" s="1">
        <f>ROUND(_xlfn.PERCENTRANK.INC(customers[total_spend_usd],customers[[#This Row],[total_spend_usd]])*4+1,0)</f>
        <v>1</v>
      </c>
      <c r="Q3801" s="1">
        <v>411</v>
      </c>
      <c r="R3801" s="1" t="str">
        <f>_xlfn.XLOOKUP(Q3801,RFM[RFM Score],RFM[Client Segmentation])</f>
        <v>New Customer</v>
      </c>
    </row>
    <row r="3802" spans="1:18" x14ac:dyDescent="0.3">
      <c r="A3802" t="s">
        <v>3854</v>
      </c>
      <c r="B3802" t="s">
        <v>27</v>
      </c>
      <c r="C3802">
        <v>66</v>
      </c>
      <c r="D3802" t="s">
        <v>8073</v>
      </c>
      <c r="E3802" t="s">
        <v>8087</v>
      </c>
      <c r="F3802" t="s">
        <v>17</v>
      </c>
      <c r="G3802">
        <v>27</v>
      </c>
      <c r="H3802" s="1">
        <v>6823</v>
      </c>
      <c r="I3802">
        <v>176795</v>
      </c>
      <c r="J3802" s="1">
        <v>228</v>
      </c>
      <c r="K3802" t="s">
        <v>25</v>
      </c>
      <c r="L3802" t="s">
        <v>14</v>
      </c>
      <c r="M3802" t="s">
        <v>15</v>
      </c>
      <c r="N3802" s="1">
        <f xml:space="preserve"> ROUND((1 - _xlfn.PERCENTRANK.INC(customers[days_since_last_purchase],customers[[#This Row],[days_since_last_purchase]]))*4 +1,0)</f>
        <v>1</v>
      </c>
      <c r="O3802" s="1">
        <f>ROUND(_xlfn.PERCENTRANK.INC(customers[total_orders],customers[[#This Row],[total_orders]])*4+1,0)</f>
        <v>4</v>
      </c>
      <c r="P3802" s="1">
        <f>ROUND(_xlfn.PERCENTRANK.INC(customers[total_spend_usd],customers[[#This Row],[total_spend_usd]])*4+1,0)</f>
        <v>4</v>
      </c>
      <c r="Q3802" s="1">
        <v>144</v>
      </c>
      <c r="R3802" s="1" t="str">
        <f>_xlfn.XLOOKUP(Q3802,RFM[RFM Score],RFM[Client Segmentation])</f>
        <v>Cannot Lose Them</v>
      </c>
    </row>
    <row r="3803" spans="1:18" x14ac:dyDescent="0.3">
      <c r="A3803" t="s">
        <v>3855</v>
      </c>
      <c r="B3803" t="s">
        <v>11</v>
      </c>
      <c r="C3803">
        <v>38</v>
      </c>
      <c r="D3803" t="s">
        <v>8068</v>
      </c>
      <c r="E3803" t="s">
        <v>8084</v>
      </c>
      <c r="F3803" t="s">
        <v>17</v>
      </c>
      <c r="G3803">
        <v>5</v>
      </c>
      <c r="H3803" s="1">
        <v>716</v>
      </c>
      <c r="I3803">
        <v>3495</v>
      </c>
      <c r="J3803" s="1">
        <v>28</v>
      </c>
      <c r="K3803" t="s">
        <v>21</v>
      </c>
      <c r="L3803" t="s">
        <v>19</v>
      </c>
      <c r="M3803" t="s">
        <v>15</v>
      </c>
      <c r="N3803" s="1">
        <f xml:space="preserve"> ROUND((1 - _xlfn.PERCENTRANK.INC(customers[days_since_last_purchase],customers[[#This Row],[days_since_last_purchase]]))*4 +1,0)</f>
        <v>4</v>
      </c>
      <c r="O3803" s="1">
        <f>ROUND(_xlfn.PERCENTRANK.INC(customers[total_orders],customers[[#This Row],[total_orders]])*4+1,0)</f>
        <v>2</v>
      </c>
      <c r="P3803" s="1">
        <f>ROUND(_xlfn.PERCENTRANK.INC(customers[total_spend_usd],customers[[#This Row],[total_spend_usd]])*4+1,0)</f>
        <v>1</v>
      </c>
      <c r="Q3803" s="1">
        <v>421</v>
      </c>
      <c r="R3803" s="1" t="str">
        <f>_xlfn.XLOOKUP(Q3803,RFM[RFM Score],RFM[Client Segmentation])</f>
        <v>New Customer</v>
      </c>
    </row>
    <row r="3804" spans="1:18" x14ac:dyDescent="0.3">
      <c r="A3804" t="s">
        <v>3856</v>
      </c>
      <c r="B3804" t="s">
        <v>64</v>
      </c>
      <c r="C3804">
        <v>62</v>
      </c>
      <c r="D3804" t="s">
        <v>8072</v>
      </c>
      <c r="E3804" t="s">
        <v>8085</v>
      </c>
      <c r="F3804" t="s">
        <v>12</v>
      </c>
      <c r="G3804">
        <v>25</v>
      </c>
      <c r="H3804" s="1">
        <v>23188</v>
      </c>
      <c r="I3804">
        <v>578778</v>
      </c>
      <c r="J3804" s="1">
        <v>15</v>
      </c>
      <c r="K3804" t="s">
        <v>98</v>
      </c>
      <c r="L3804" t="s">
        <v>22</v>
      </c>
      <c r="M3804" t="s">
        <v>23</v>
      </c>
      <c r="N3804" s="1">
        <f xml:space="preserve"> ROUND((1 - _xlfn.PERCENTRANK.INC(customers[days_since_last_purchase],customers[[#This Row],[days_since_last_purchase]]))*4 +1,0)</f>
        <v>4</v>
      </c>
      <c r="O3804" s="1">
        <f>ROUND(_xlfn.PERCENTRANK.INC(customers[total_orders],customers[[#This Row],[total_orders]])*4+1,0)</f>
        <v>4</v>
      </c>
      <c r="P3804" s="1">
        <f>ROUND(_xlfn.PERCENTRANK.INC(customers[total_spend_usd],customers[[#This Row],[total_spend_usd]])*4+1,0)</f>
        <v>5</v>
      </c>
      <c r="Q3804" s="1">
        <v>445</v>
      </c>
      <c r="R3804" s="1" t="str">
        <f>_xlfn.XLOOKUP(Q3804,RFM[RFM Score],RFM[Client Segmentation])</f>
        <v>Champion</v>
      </c>
    </row>
    <row r="3805" spans="1:18" x14ac:dyDescent="0.3">
      <c r="A3805" t="s">
        <v>3857</v>
      </c>
      <c r="B3805" t="s">
        <v>68</v>
      </c>
      <c r="C3805">
        <v>18</v>
      </c>
      <c r="D3805" t="s">
        <v>8069</v>
      </c>
      <c r="E3805" t="s">
        <v>8085</v>
      </c>
      <c r="F3805" t="s">
        <v>12</v>
      </c>
      <c r="G3805">
        <v>36</v>
      </c>
      <c r="H3805" s="1">
        <v>17784</v>
      </c>
      <c r="I3805">
        <v>550599</v>
      </c>
      <c r="J3805" s="1">
        <v>46</v>
      </c>
      <c r="K3805" t="s">
        <v>25</v>
      </c>
      <c r="L3805" t="s">
        <v>47</v>
      </c>
      <c r="M3805" t="s">
        <v>15</v>
      </c>
      <c r="N3805" s="1">
        <f xml:space="preserve"> ROUND((1 - _xlfn.PERCENTRANK.INC(customers[days_since_last_purchase],customers[[#This Row],[days_since_last_purchase]]))*4 +1,0)</f>
        <v>3</v>
      </c>
      <c r="O3805" s="1">
        <f>ROUND(_xlfn.PERCENTRANK.INC(customers[total_orders],customers[[#This Row],[total_orders]])*4+1,0)</f>
        <v>5</v>
      </c>
      <c r="P3805" s="1">
        <f>ROUND(_xlfn.PERCENTRANK.INC(customers[total_spend_usd],customers[[#This Row],[total_spend_usd]])*4+1,0)</f>
        <v>5</v>
      </c>
      <c r="Q3805" s="1">
        <v>355</v>
      </c>
      <c r="R3805" s="1" t="str">
        <f>_xlfn.XLOOKUP(Q3805,RFM[RFM Score],RFM[Client Segmentation])</f>
        <v>Loyal Customer</v>
      </c>
    </row>
    <row r="3806" spans="1:18" x14ac:dyDescent="0.3">
      <c r="A3806" t="s">
        <v>3858</v>
      </c>
      <c r="B3806" t="s">
        <v>68</v>
      </c>
      <c r="C3806">
        <v>42</v>
      </c>
      <c r="D3806" t="s">
        <v>8068</v>
      </c>
      <c r="E3806" t="s">
        <v>8087</v>
      </c>
      <c r="F3806" t="s">
        <v>17</v>
      </c>
      <c r="G3806">
        <v>7</v>
      </c>
      <c r="H3806" s="1">
        <v>41266</v>
      </c>
      <c r="I3806">
        <v>316585</v>
      </c>
      <c r="J3806" s="1">
        <v>148</v>
      </c>
      <c r="K3806" t="s">
        <v>25</v>
      </c>
      <c r="L3806" t="s">
        <v>34</v>
      </c>
      <c r="M3806" t="s">
        <v>23</v>
      </c>
      <c r="N3806" s="1">
        <f xml:space="preserve"> ROUND((1 - _xlfn.PERCENTRANK.INC(customers[days_since_last_purchase],customers[[#This Row],[days_since_last_purchase]]))*4 +1,0)</f>
        <v>1</v>
      </c>
      <c r="O3806" s="1">
        <f>ROUND(_xlfn.PERCENTRANK.INC(customers[total_orders],customers[[#This Row],[total_orders]])*4+1,0)</f>
        <v>2</v>
      </c>
      <c r="P3806" s="1">
        <f>ROUND(_xlfn.PERCENTRANK.INC(customers[total_spend_usd],customers[[#This Row],[total_spend_usd]])*4+1,0)</f>
        <v>5</v>
      </c>
      <c r="Q3806" s="1">
        <v>125</v>
      </c>
      <c r="R3806" s="1" t="str">
        <f>_xlfn.XLOOKUP(Q3806,RFM[RFM Score],RFM[Client Segmentation])</f>
        <v>At Risk</v>
      </c>
    </row>
    <row r="3807" spans="1:18" x14ac:dyDescent="0.3">
      <c r="A3807" t="s">
        <v>3859</v>
      </c>
      <c r="B3807" t="s">
        <v>123</v>
      </c>
      <c r="C3807">
        <v>37</v>
      </c>
      <c r="D3807" t="s">
        <v>8068</v>
      </c>
      <c r="E3807" t="s">
        <v>8087</v>
      </c>
      <c r="F3807" t="s">
        <v>17</v>
      </c>
      <c r="G3807">
        <v>25</v>
      </c>
      <c r="H3807" s="1">
        <v>3246</v>
      </c>
      <c r="I3807">
        <v>92972</v>
      </c>
      <c r="J3807" s="1">
        <v>304</v>
      </c>
      <c r="K3807" t="s">
        <v>28</v>
      </c>
      <c r="L3807" t="s">
        <v>14</v>
      </c>
      <c r="M3807" t="s">
        <v>15</v>
      </c>
      <c r="N3807" s="1">
        <f xml:space="preserve"> ROUND((1 - _xlfn.PERCENTRANK.INC(customers[days_since_last_purchase],customers[[#This Row],[days_since_last_purchase]]))*4 +1,0)</f>
        <v>1</v>
      </c>
      <c r="O3807" s="1">
        <f>ROUND(_xlfn.PERCENTRANK.INC(customers[total_orders],customers[[#This Row],[total_orders]])*4+1,0)</f>
        <v>4</v>
      </c>
      <c r="P3807" s="1">
        <f>ROUND(_xlfn.PERCENTRANK.INC(customers[total_spend_usd],customers[[#This Row],[total_spend_usd]])*4+1,0)</f>
        <v>3</v>
      </c>
      <c r="Q3807" s="1">
        <v>143</v>
      </c>
      <c r="R3807" s="1" t="str">
        <f>_xlfn.XLOOKUP(Q3807,RFM[RFM Score],RFM[Client Segmentation])</f>
        <v>At Risk</v>
      </c>
    </row>
    <row r="3808" spans="1:18" x14ac:dyDescent="0.3">
      <c r="A3808" t="s">
        <v>3860</v>
      </c>
      <c r="B3808" t="s">
        <v>11</v>
      </c>
      <c r="C3808">
        <v>37</v>
      </c>
      <c r="D3808" t="s">
        <v>8068</v>
      </c>
      <c r="E3808" t="s">
        <v>8084</v>
      </c>
      <c r="F3808" t="s">
        <v>12</v>
      </c>
      <c r="G3808">
        <v>5</v>
      </c>
      <c r="H3808" s="1">
        <v>6902</v>
      </c>
      <c r="I3808">
        <v>34961</v>
      </c>
      <c r="J3808" s="1">
        <v>63</v>
      </c>
      <c r="K3808" t="s">
        <v>28</v>
      </c>
      <c r="L3808" t="s">
        <v>19</v>
      </c>
      <c r="M3808" t="s">
        <v>23</v>
      </c>
      <c r="N3808" s="1">
        <f xml:space="preserve"> ROUND((1 - _xlfn.PERCENTRANK.INC(customers[days_since_last_purchase],customers[[#This Row],[days_since_last_purchase]]))*4 +1,0)</f>
        <v>2</v>
      </c>
      <c r="O3808" s="1">
        <f>ROUND(_xlfn.PERCENTRANK.INC(customers[total_orders],customers[[#This Row],[total_orders]])*4+1,0)</f>
        <v>2</v>
      </c>
      <c r="P3808" s="1">
        <f>ROUND(_xlfn.PERCENTRANK.INC(customers[total_spend_usd],customers[[#This Row],[total_spend_usd]])*4+1,0)</f>
        <v>2</v>
      </c>
      <c r="Q3808" s="1">
        <v>222</v>
      </c>
      <c r="R3808" s="1" t="str">
        <f>_xlfn.XLOOKUP(Q3808,RFM[RFM Score],RFM[Client Segmentation])</f>
        <v>Hibernating</v>
      </c>
    </row>
    <row r="3809" spans="1:18" x14ac:dyDescent="0.3">
      <c r="A3809" t="s">
        <v>3861</v>
      </c>
      <c r="B3809" t="s">
        <v>11</v>
      </c>
      <c r="C3809">
        <v>36</v>
      </c>
      <c r="D3809" t="s">
        <v>8068</v>
      </c>
      <c r="E3809" t="s">
        <v>8084</v>
      </c>
      <c r="F3809" t="s">
        <v>12</v>
      </c>
      <c r="G3809">
        <v>8</v>
      </c>
      <c r="H3809" s="1">
        <v>3254</v>
      </c>
      <c r="I3809">
        <v>27874</v>
      </c>
      <c r="J3809" s="1">
        <v>15</v>
      </c>
      <c r="K3809" t="s">
        <v>28</v>
      </c>
      <c r="L3809" t="s">
        <v>19</v>
      </c>
      <c r="M3809" t="s">
        <v>23</v>
      </c>
      <c r="N3809" s="1">
        <f xml:space="preserve"> ROUND((1 - _xlfn.PERCENTRANK.INC(customers[days_since_last_purchase],customers[[#This Row],[days_since_last_purchase]]))*4 +1,0)</f>
        <v>4</v>
      </c>
      <c r="O3809" s="1">
        <f>ROUND(_xlfn.PERCENTRANK.INC(customers[total_orders],customers[[#This Row],[total_orders]])*4+1,0)</f>
        <v>2</v>
      </c>
      <c r="P3809" s="1">
        <f>ROUND(_xlfn.PERCENTRANK.INC(customers[total_spend_usd],customers[[#This Row],[total_spend_usd]])*4+1,0)</f>
        <v>2</v>
      </c>
      <c r="Q3809" s="1">
        <v>422</v>
      </c>
      <c r="R3809" s="1" t="str">
        <f>_xlfn.XLOOKUP(Q3809,RFM[RFM Score],RFM[Client Segmentation])</f>
        <v>New Customer</v>
      </c>
    </row>
    <row r="3810" spans="1:18" x14ac:dyDescent="0.3">
      <c r="A3810" t="s">
        <v>3862</v>
      </c>
      <c r="B3810" t="s">
        <v>147</v>
      </c>
      <c r="C3810">
        <v>30</v>
      </c>
      <c r="D3810" t="s">
        <v>8070</v>
      </c>
      <c r="E3810" t="s">
        <v>8087</v>
      </c>
      <c r="F3810" t="s">
        <v>17</v>
      </c>
      <c r="G3810">
        <v>7</v>
      </c>
      <c r="H3810" s="1">
        <v>8681</v>
      </c>
      <c r="I3810">
        <v>67765</v>
      </c>
      <c r="J3810" s="1">
        <v>53</v>
      </c>
      <c r="K3810" t="s">
        <v>40</v>
      </c>
      <c r="L3810" t="s">
        <v>34</v>
      </c>
      <c r="M3810" t="s">
        <v>15</v>
      </c>
      <c r="N3810" s="1">
        <f xml:space="preserve"> ROUND((1 - _xlfn.PERCENTRANK.INC(customers[days_since_last_purchase],customers[[#This Row],[days_since_last_purchase]]))*4 +1,0)</f>
        <v>3</v>
      </c>
      <c r="O3810" s="1">
        <f>ROUND(_xlfn.PERCENTRANK.INC(customers[total_orders],customers[[#This Row],[total_orders]])*4+1,0)</f>
        <v>2</v>
      </c>
      <c r="P3810" s="1">
        <f>ROUND(_xlfn.PERCENTRANK.INC(customers[total_spend_usd],customers[[#This Row],[total_spend_usd]])*4+1,0)</f>
        <v>3</v>
      </c>
      <c r="Q3810" s="1">
        <v>323</v>
      </c>
      <c r="R3810" s="1" t="str">
        <f>_xlfn.XLOOKUP(Q3810,RFM[RFM Score],RFM[Client Segmentation])</f>
        <v>Potential Loyalist</v>
      </c>
    </row>
    <row r="3811" spans="1:18" x14ac:dyDescent="0.3">
      <c r="A3811" t="s">
        <v>3863</v>
      </c>
      <c r="B3811" t="s">
        <v>104</v>
      </c>
      <c r="C3811">
        <v>35</v>
      </c>
      <c r="D3811" t="s">
        <v>8068</v>
      </c>
      <c r="E3811" t="s">
        <v>8087</v>
      </c>
      <c r="F3811" t="s">
        <v>12</v>
      </c>
      <c r="G3811">
        <v>1</v>
      </c>
      <c r="H3811" s="1">
        <v>10371</v>
      </c>
      <c r="I3811">
        <v>10755</v>
      </c>
      <c r="J3811" s="1">
        <v>47</v>
      </c>
      <c r="K3811" t="s">
        <v>25</v>
      </c>
      <c r="L3811" t="s">
        <v>34</v>
      </c>
      <c r="M3811" t="s">
        <v>23</v>
      </c>
      <c r="N3811" s="1">
        <f xml:space="preserve"> ROUND((1 - _xlfn.PERCENTRANK.INC(customers[days_since_last_purchase],customers[[#This Row],[days_since_last_purchase]]))*4 +1,0)</f>
        <v>3</v>
      </c>
      <c r="O3811" s="1">
        <f>ROUND(_xlfn.PERCENTRANK.INC(customers[total_orders],customers[[#This Row],[total_orders]])*4+1,0)</f>
        <v>1</v>
      </c>
      <c r="P3811" s="1">
        <f>ROUND(_xlfn.PERCENTRANK.INC(customers[total_spend_usd],customers[[#This Row],[total_spend_usd]])*4+1,0)</f>
        <v>2</v>
      </c>
      <c r="Q3811" s="1">
        <v>312</v>
      </c>
      <c r="R3811" s="1" t="str">
        <f>_xlfn.XLOOKUP(Q3811,RFM[RFM Score],RFM[Client Segmentation])</f>
        <v>About To Sleep</v>
      </c>
    </row>
    <row r="3812" spans="1:18" x14ac:dyDescent="0.3">
      <c r="A3812" t="s">
        <v>3864</v>
      </c>
      <c r="B3812" t="s">
        <v>11</v>
      </c>
      <c r="C3812">
        <v>27</v>
      </c>
      <c r="D3812" t="s">
        <v>8070</v>
      </c>
      <c r="E3812" t="s">
        <v>8085</v>
      </c>
      <c r="F3812" t="s">
        <v>17</v>
      </c>
      <c r="G3812">
        <v>7</v>
      </c>
      <c r="H3812" s="1">
        <v>10176</v>
      </c>
      <c r="I3812">
        <v>81414</v>
      </c>
      <c r="J3812" s="1">
        <v>128</v>
      </c>
      <c r="K3812" t="s">
        <v>25</v>
      </c>
      <c r="L3812" t="s">
        <v>19</v>
      </c>
      <c r="M3812" t="s">
        <v>15</v>
      </c>
      <c r="N3812" s="1">
        <f xml:space="preserve"> ROUND((1 - _xlfn.PERCENTRANK.INC(customers[days_since_last_purchase],customers[[#This Row],[days_since_last_purchase]]))*4 +1,0)</f>
        <v>1</v>
      </c>
      <c r="O3812" s="1">
        <f>ROUND(_xlfn.PERCENTRANK.INC(customers[total_orders],customers[[#This Row],[total_orders]])*4+1,0)</f>
        <v>2</v>
      </c>
      <c r="P3812" s="1">
        <f>ROUND(_xlfn.PERCENTRANK.INC(customers[total_spend_usd],customers[[#This Row],[total_spend_usd]])*4+1,0)</f>
        <v>3</v>
      </c>
      <c r="Q3812" s="1">
        <v>123</v>
      </c>
      <c r="R3812" s="1" t="str">
        <f>_xlfn.XLOOKUP(Q3812,RFM[RFM Score],RFM[Client Segmentation])</f>
        <v>Hibernating</v>
      </c>
    </row>
    <row r="3813" spans="1:18" x14ac:dyDescent="0.3">
      <c r="A3813" t="s">
        <v>3865</v>
      </c>
      <c r="B3813" t="s">
        <v>33</v>
      </c>
      <c r="C3813">
        <v>28</v>
      </c>
      <c r="D3813" t="s">
        <v>8070</v>
      </c>
      <c r="E3813" t="s">
        <v>8084</v>
      </c>
      <c r="F3813" t="s">
        <v>17</v>
      </c>
      <c r="G3813">
        <v>1</v>
      </c>
      <c r="H3813" s="1">
        <v>5181</v>
      </c>
      <c r="I3813">
        <v>5171</v>
      </c>
      <c r="J3813" s="1">
        <v>66</v>
      </c>
      <c r="K3813" t="s">
        <v>52</v>
      </c>
      <c r="L3813" t="s">
        <v>34</v>
      </c>
      <c r="M3813" t="s">
        <v>23</v>
      </c>
      <c r="N3813" s="1">
        <f xml:space="preserve"> ROUND((1 - _xlfn.PERCENTRANK.INC(customers[days_since_last_purchase],customers[[#This Row],[days_since_last_purchase]]))*4 +1,0)</f>
        <v>2</v>
      </c>
      <c r="O3813" s="1">
        <f>ROUND(_xlfn.PERCENTRANK.INC(customers[total_orders],customers[[#This Row],[total_orders]])*4+1,0)</f>
        <v>1</v>
      </c>
      <c r="P3813" s="1">
        <f>ROUND(_xlfn.PERCENTRANK.INC(customers[total_spend_usd],customers[[#This Row],[total_spend_usd]])*4+1,0)</f>
        <v>1</v>
      </c>
      <c r="Q3813" s="1">
        <v>211</v>
      </c>
      <c r="R3813" s="1" t="str">
        <f>_xlfn.XLOOKUP(Q3813,RFM[RFM Score],RFM[Client Segmentation])</f>
        <v>Hibernating</v>
      </c>
    </row>
    <row r="3814" spans="1:18" x14ac:dyDescent="0.3">
      <c r="A3814" t="s">
        <v>3866</v>
      </c>
      <c r="B3814" t="s">
        <v>51</v>
      </c>
      <c r="C3814">
        <v>43</v>
      </c>
      <c r="D3814" t="s">
        <v>8068</v>
      </c>
      <c r="E3814" t="s">
        <v>8084</v>
      </c>
      <c r="F3814" t="s">
        <v>12</v>
      </c>
      <c r="G3814">
        <v>5</v>
      </c>
      <c r="H3814" s="1">
        <v>3761</v>
      </c>
      <c r="I3814">
        <v>21107</v>
      </c>
      <c r="J3814" s="1">
        <v>123</v>
      </c>
      <c r="K3814" t="s">
        <v>28</v>
      </c>
      <c r="L3814" t="s">
        <v>19</v>
      </c>
      <c r="M3814" t="s">
        <v>23</v>
      </c>
      <c r="N3814" s="1">
        <f xml:space="preserve"> ROUND((1 - _xlfn.PERCENTRANK.INC(customers[days_since_last_purchase],customers[[#This Row],[days_since_last_purchase]]))*4 +1,0)</f>
        <v>2</v>
      </c>
      <c r="O3814" s="1">
        <f>ROUND(_xlfn.PERCENTRANK.INC(customers[total_orders],customers[[#This Row],[total_orders]])*4+1,0)</f>
        <v>2</v>
      </c>
      <c r="P3814" s="1">
        <f>ROUND(_xlfn.PERCENTRANK.INC(customers[total_spend_usd],customers[[#This Row],[total_spend_usd]])*4+1,0)</f>
        <v>2</v>
      </c>
      <c r="Q3814" s="1">
        <v>222</v>
      </c>
      <c r="R3814" s="1" t="str">
        <f>_xlfn.XLOOKUP(Q3814,RFM[RFM Score],RFM[Client Segmentation])</f>
        <v>Hibernating</v>
      </c>
    </row>
    <row r="3815" spans="1:18" x14ac:dyDescent="0.3">
      <c r="A3815" t="s">
        <v>3867</v>
      </c>
      <c r="B3815" t="s">
        <v>68</v>
      </c>
      <c r="C3815">
        <v>36</v>
      </c>
      <c r="D3815" t="s">
        <v>8068</v>
      </c>
      <c r="E3815" t="s">
        <v>8084</v>
      </c>
      <c r="F3815" t="s">
        <v>17</v>
      </c>
      <c r="G3815">
        <v>14</v>
      </c>
      <c r="H3815" s="1">
        <v>2496</v>
      </c>
      <c r="I3815">
        <v>38379</v>
      </c>
      <c r="J3815" s="1">
        <v>13</v>
      </c>
      <c r="K3815" t="s">
        <v>18</v>
      </c>
      <c r="L3815" t="s">
        <v>47</v>
      </c>
      <c r="M3815" t="s">
        <v>23</v>
      </c>
      <c r="N3815" s="1">
        <f xml:space="preserve"> ROUND((1 - _xlfn.PERCENTRANK.INC(customers[days_since_last_purchase],customers[[#This Row],[days_since_last_purchase]]))*4 +1,0)</f>
        <v>4</v>
      </c>
      <c r="O3815" s="1">
        <f>ROUND(_xlfn.PERCENTRANK.INC(customers[total_orders],customers[[#This Row],[total_orders]])*4+1,0)</f>
        <v>3</v>
      </c>
      <c r="P3815" s="1">
        <f>ROUND(_xlfn.PERCENTRANK.INC(customers[total_spend_usd],customers[[#This Row],[total_spend_usd]])*4+1,0)</f>
        <v>2</v>
      </c>
      <c r="Q3815" s="1">
        <v>432</v>
      </c>
      <c r="R3815" s="1" t="str">
        <f>_xlfn.XLOOKUP(Q3815,RFM[RFM Score],RFM[Client Segmentation])</f>
        <v>Potential Loyalist</v>
      </c>
    </row>
    <row r="3816" spans="1:18" x14ac:dyDescent="0.3">
      <c r="A3816" t="s">
        <v>3868</v>
      </c>
      <c r="B3816" t="s">
        <v>68</v>
      </c>
      <c r="C3816">
        <v>47</v>
      </c>
      <c r="D3816" t="s">
        <v>8071</v>
      </c>
      <c r="E3816" t="s">
        <v>8084</v>
      </c>
      <c r="F3816" t="s">
        <v>17</v>
      </c>
      <c r="G3816">
        <v>27</v>
      </c>
      <c r="H3816" s="1">
        <v>8476</v>
      </c>
      <c r="I3816">
        <v>243542</v>
      </c>
      <c r="J3816" s="1">
        <v>45</v>
      </c>
      <c r="K3816" t="s">
        <v>98</v>
      </c>
      <c r="L3816" t="s">
        <v>19</v>
      </c>
      <c r="M3816" t="s">
        <v>23</v>
      </c>
      <c r="N3816" s="1">
        <f xml:space="preserve"> ROUND((1 - _xlfn.PERCENTRANK.INC(customers[days_since_last_purchase],customers[[#This Row],[days_since_last_purchase]]))*4 +1,0)</f>
        <v>3</v>
      </c>
      <c r="O3816" s="1">
        <f>ROUND(_xlfn.PERCENTRANK.INC(customers[total_orders],customers[[#This Row],[total_orders]])*4+1,0)</f>
        <v>4</v>
      </c>
      <c r="P3816" s="1">
        <f>ROUND(_xlfn.PERCENTRANK.INC(customers[total_spend_usd],customers[[#This Row],[total_spend_usd]])*4+1,0)</f>
        <v>4</v>
      </c>
      <c r="Q3816" s="1">
        <v>344</v>
      </c>
      <c r="R3816" s="1" t="str">
        <f>_xlfn.XLOOKUP(Q3816,RFM[RFM Score],RFM[Client Segmentation])</f>
        <v>Loyal Customer</v>
      </c>
    </row>
    <row r="3817" spans="1:18" x14ac:dyDescent="0.3">
      <c r="A3817" t="s">
        <v>3869</v>
      </c>
      <c r="B3817" t="s">
        <v>11</v>
      </c>
      <c r="C3817">
        <v>25</v>
      </c>
      <c r="D3817" t="s">
        <v>8070</v>
      </c>
      <c r="E3817" t="s">
        <v>8085</v>
      </c>
      <c r="F3817" t="s">
        <v>17</v>
      </c>
      <c r="G3817">
        <v>26</v>
      </c>
      <c r="H3817" s="1">
        <v>11906</v>
      </c>
      <c r="I3817">
        <v>324581</v>
      </c>
      <c r="J3817" s="1">
        <v>129</v>
      </c>
      <c r="K3817" t="s">
        <v>13</v>
      </c>
      <c r="L3817" t="s">
        <v>47</v>
      </c>
      <c r="M3817" t="s">
        <v>23</v>
      </c>
      <c r="N3817" s="1">
        <f xml:space="preserve"> ROUND((1 - _xlfn.PERCENTRANK.INC(customers[days_since_last_purchase],customers[[#This Row],[days_since_last_purchase]]))*4 +1,0)</f>
        <v>1</v>
      </c>
      <c r="O3817" s="1">
        <f>ROUND(_xlfn.PERCENTRANK.INC(customers[total_orders],customers[[#This Row],[total_orders]])*4+1,0)</f>
        <v>4</v>
      </c>
      <c r="P3817" s="1">
        <f>ROUND(_xlfn.PERCENTRANK.INC(customers[total_spend_usd],customers[[#This Row],[total_spend_usd]])*4+1,0)</f>
        <v>5</v>
      </c>
      <c r="Q3817" s="1">
        <v>145</v>
      </c>
      <c r="R3817" s="1" t="str">
        <f>_xlfn.XLOOKUP(Q3817,RFM[RFM Score],RFM[Client Segmentation])</f>
        <v>Cannot Lose Them</v>
      </c>
    </row>
    <row r="3818" spans="1:18" x14ac:dyDescent="0.3">
      <c r="A3818" t="s">
        <v>3870</v>
      </c>
      <c r="B3818" t="s">
        <v>11</v>
      </c>
      <c r="C3818">
        <v>25</v>
      </c>
      <c r="D3818" t="s">
        <v>8070</v>
      </c>
      <c r="E3818" t="s">
        <v>8084</v>
      </c>
      <c r="F3818" t="s">
        <v>17</v>
      </c>
      <c r="G3818">
        <v>19</v>
      </c>
      <c r="H3818" s="1">
        <v>4955</v>
      </c>
      <c r="I3818">
        <v>90563</v>
      </c>
      <c r="J3818" s="1">
        <v>10</v>
      </c>
      <c r="K3818" t="s">
        <v>25</v>
      </c>
      <c r="L3818" t="s">
        <v>14</v>
      </c>
      <c r="M3818" t="s">
        <v>23</v>
      </c>
      <c r="N3818" s="1">
        <f xml:space="preserve"> ROUND((1 - _xlfn.PERCENTRANK.INC(customers[days_since_last_purchase],customers[[#This Row],[days_since_last_purchase]]))*4 +1,0)</f>
        <v>4</v>
      </c>
      <c r="O3818" s="1">
        <f>ROUND(_xlfn.PERCENTRANK.INC(customers[total_orders],customers[[#This Row],[total_orders]])*4+1,0)</f>
        <v>4</v>
      </c>
      <c r="P3818" s="1">
        <f>ROUND(_xlfn.PERCENTRANK.INC(customers[total_spend_usd],customers[[#This Row],[total_spend_usd]])*4+1,0)</f>
        <v>3</v>
      </c>
      <c r="Q3818" s="1">
        <v>443</v>
      </c>
      <c r="R3818" s="1" t="str">
        <f>_xlfn.XLOOKUP(Q3818,RFM[RFM Score],RFM[Client Segmentation])</f>
        <v>Need Attention</v>
      </c>
    </row>
    <row r="3819" spans="1:18" x14ac:dyDescent="0.3">
      <c r="A3819" t="s">
        <v>3871</v>
      </c>
      <c r="B3819" t="s">
        <v>11</v>
      </c>
      <c r="C3819">
        <v>33</v>
      </c>
      <c r="D3819" t="s">
        <v>8070</v>
      </c>
      <c r="E3819" t="s">
        <v>8084</v>
      </c>
      <c r="F3819" t="s">
        <v>17</v>
      </c>
      <c r="G3819">
        <v>21</v>
      </c>
      <c r="H3819" s="1">
        <v>8606</v>
      </c>
      <c r="I3819">
        <v>170417</v>
      </c>
      <c r="J3819" s="1">
        <v>35</v>
      </c>
      <c r="K3819" t="s">
        <v>25</v>
      </c>
      <c r="L3819" t="s">
        <v>45</v>
      </c>
      <c r="M3819" t="s">
        <v>15</v>
      </c>
      <c r="N3819" s="1">
        <f xml:space="preserve"> ROUND((1 - _xlfn.PERCENTRANK.INC(customers[days_since_last_purchase],customers[[#This Row],[days_since_last_purchase]]))*4 +1,0)</f>
        <v>3</v>
      </c>
      <c r="O3819" s="1">
        <f>ROUND(_xlfn.PERCENTRANK.INC(customers[total_orders],customers[[#This Row],[total_orders]])*4+1,0)</f>
        <v>4</v>
      </c>
      <c r="P3819" s="1">
        <f>ROUND(_xlfn.PERCENTRANK.INC(customers[total_spend_usd],customers[[#This Row],[total_spend_usd]])*4+1,0)</f>
        <v>4</v>
      </c>
      <c r="Q3819" s="1">
        <v>344</v>
      </c>
      <c r="R3819" s="1" t="str">
        <f>_xlfn.XLOOKUP(Q3819,RFM[RFM Score],RFM[Client Segmentation])</f>
        <v>Loyal Customer</v>
      </c>
    </row>
    <row r="3820" spans="1:18" x14ac:dyDescent="0.3">
      <c r="A3820" t="s">
        <v>3872</v>
      </c>
      <c r="B3820" t="s">
        <v>68</v>
      </c>
      <c r="C3820">
        <v>35</v>
      </c>
      <c r="D3820" t="s">
        <v>8068</v>
      </c>
      <c r="E3820" t="s">
        <v>8087</v>
      </c>
      <c r="F3820" t="s">
        <v>17</v>
      </c>
      <c r="G3820">
        <v>16</v>
      </c>
      <c r="H3820" s="1">
        <v>6915</v>
      </c>
      <c r="I3820">
        <v>11108</v>
      </c>
      <c r="J3820" s="1">
        <v>79</v>
      </c>
      <c r="K3820" t="s">
        <v>37</v>
      </c>
      <c r="L3820" t="s">
        <v>45</v>
      </c>
      <c r="M3820" t="s">
        <v>23</v>
      </c>
      <c r="N3820" s="1">
        <f xml:space="preserve"> ROUND((1 - _xlfn.PERCENTRANK.INC(customers[days_since_last_purchase],customers[[#This Row],[days_since_last_purchase]]))*4 +1,0)</f>
        <v>2</v>
      </c>
      <c r="O3820" s="1">
        <f>ROUND(_xlfn.PERCENTRANK.INC(customers[total_orders],customers[[#This Row],[total_orders]])*4+1,0)</f>
        <v>3</v>
      </c>
      <c r="P3820" s="1">
        <f>ROUND(_xlfn.PERCENTRANK.INC(customers[total_spend_usd],customers[[#This Row],[total_spend_usd]])*4+1,0)</f>
        <v>2</v>
      </c>
      <c r="Q3820" s="1">
        <v>232</v>
      </c>
      <c r="R3820" s="1" t="str">
        <f>_xlfn.XLOOKUP(Q3820,RFM[RFM Score],RFM[Client Segmentation])</f>
        <v>Hibernating</v>
      </c>
    </row>
    <row r="3821" spans="1:18" x14ac:dyDescent="0.3">
      <c r="A3821" t="s">
        <v>3873</v>
      </c>
      <c r="B3821" t="s">
        <v>11</v>
      </c>
      <c r="C3821">
        <v>26</v>
      </c>
      <c r="D3821" t="s">
        <v>8070</v>
      </c>
      <c r="E3821" t="s">
        <v>8084</v>
      </c>
      <c r="F3821" t="s">
        <v>17</v>
      </c>
      <c r="G3821">
        <v>11</v>
      </c>
      <c r="H3821" s="1">
        <v>10632</v>
      </c>
      <c r="I3821">
        <v>118645</v>
      </c>
      <c r="J3821" s="1">
        <v>88</v>
      </c>
      <c r="K3821" t="s">
        <v>25</v>
      </c>
      <c r="L3821" t="s">
        <v>14</v>
      </c>
      <c r="M3821" t="s">
        <v>15</v>
      </c>
      <c r="N3821" s="1">
        <f xml:space="preserve"> ROUND((1 - _xlfn.PERCENTRANK.INC(customers[days_since_last_purchase],customers[[#This Row],[days_since_last_purchase]]))*4 +1,0)</f>
        <v>2</v>
      </c>
      <c r="O3821" s="1">
        <f>ROUND(_xlfn.PERCENTRANK.INC(customers[total_orders],customers[[#This Row],[total_orders]])*4+1,0)</f>
        <v>3</v>
      </c>
      <c r="P3821" s="1">
        <f>ROUND(_xlfn.PERCENTRANK.INC(customers[total_spend_usd],customers[[#This Row],[total_spend_usd]])*4+1,0)</f>
        <v>4</v>
      </c>
      <c r="Q3821" s="1">
        <v>234</v>
      </c>
      <c r="R3821" s="1" t="str">
        <f>_xlfn.XLOOKUP(Q3821,RFM[RFM Score],RFM[Client Segmentation])</f>
        <v>At Risk</v>
      </c>
    </row>
    <row r="3822" spans="1:18" x14ac:dyDescent="0.3">
      <c r="A3822" t="s">
        <v>3874</v>
      </c>
      <c r="B3822" t="s">
        <v>11</v>
      </c>
      <c r="C3822">
        <v>52</v>
      </c>
      <c r="D3822" t="s">
        <v>8071</v>
      </c>
      <c r="E3822" t="s">
        <v>8084</v>
      </c>
      <c r="F3822" t="s">
        <v>12</v>
      </c>
      <c r="G3822">
        <v>4</v>
      </c>
      <c r="H3822" s="1">
        <v>165</v>
      </c>
      <c r="I3822">
        <v>6113</v>
      </c>
      <c r="J3822" s="1">
        <v>21</v>
      </c>
      <c r="K3822" t="s">
        <v>74</v>
      </c>
      <c r="L3822" t="s">
        <v>19</v>
      </c>
      <c r="M3822" t="s">
        <v>23</v>
      </c>
      <c r="N3822" s="1">
        <f xml:space="preserve"> ROUND((1 - _xlfn.PERCENTRANK.INC(customers[days_since_last_purchase],customers[[#This Row],[days_since_last_purchase]]))*4 +1,0)</f>
        <v>4</v>
      </c>
      <c r="O3822" s="1">
        <f>ROUND(_xlfn.PERCENTRANK.INC(customers[total_orders],customers[[#This Row],[total_orders]])*4+1,0)</f>
        <v>2</v>
      </c>
      <c r="P3822" s="1">
        <f>ROUND(_xlfn.PERCENTRANK.INC(customers[total_spend_usd],customers[[#This Row],[total_spend_usd]])*4+1,0)</f>
        <v>1</v>
      </c>
      <c r="Q3822" s="1">
        <v>421</v>
      </c>
      <c r="R3822" s="1" t="str">
        <f>_xlfn.XLOOKUP(Q3822,RFM[RFM Score],RFM[Client Segmentation])</f>
        <v>New Customer</v>
      </c>
    </row>
    <row r="3823" spans="1:18" x14ac:dyDescent="0.3">
      <c r="A3823" t="s">
        <v>3875</v>
      </c>
      <c r="B3823" t="s">
        <v>43</v>
      </c>
      <c r="C3823">
        <v>47</v>
      </c>
      <c r="D3823" t="s">
        <v>8071</v>
      </c>
      <c r="E3823" t="s">
        <v>8084</v>
      </c>
      <c r="F3823" t="s">
        <v>17</v>
      </c>
      <c r="G3823">
        <v>14</v>
      </c>
      <c r="H3823" s="1">
        <v>4024</v>
      </c>
      <c r="I3823">
        <v>59702</v>
      </c>
      <c r="J3823" s="1">
        <v>152</v>
      </c>
      <c r="K3823" t="s">
        <v>25</v>
      </c>
      <c r="L3823" t="s">
        <v>19</v>
      </c>
      <c r="M3823" t="s">
        <v>15</v>
      </c>
      <c r="N3823" s="1">
        <f xml:space="preserve"> ROUND((1 - _xlfn.PERCENTRANK.INC(customers[days_since_last_purchase],customers[[#This Row],[days_since_last_purchase]]))*4 +1,0)</f>
        <v>1</v>
      </c>
      <c r="O3823" s="1">
        <f>ROUND(_xlfn.PERCENTRANK.INC(customers[total_orders],customers[[#This Row],[total_orders]])*4+1,0)</f>
        <v>3</v>
      </c>
      <c r="P3823" s="1">
        <f>ROUND(_xlfn.PERCENTRANK.INC(customers[total_spend_usd],customers[[#This Row],[total_spend_usd]])*4+1,0)</f>
        <v>3</v>
      </c>
      <c r="Q3823" s="1">
        <v>133</v>
      </c>
      <c r="R3823" s="1" t="str">
        <f>_xlfn.XLOOKUP(Q3823,RFM[RFM Score],RFM[Client Segmentation])</f>
        <v>At Risk</v>
      </c>
    </row>
    <row r="3824" spans="1:18" x14ac:dyDescent="0.3">
      <c r="A3824" t="s">
        <v>3876</v>
      </c>
      <c r="B3824" t="s">
        <v>107</v>
      </c>
      <c r="C3824">
        <v>50</v>
      </c>
      <c r="D3824" t="s">
        <v>8071</v>
      </c>
      <c r="E3824" t="s">
        <v>8087</v>
      </c>
      <c r="F3824" t="s">
        <v>12</v>
      </c>
      <c r="G3824">
        <v>14</v>
      </c>
      <c r="H3824" s="1">
        <v>4224</v>
      </c>
      <c r="I3824">
        <v>67468</v>
      </c>
      <c r="J3824" s="1">
        <v>11</v>
      </c>
      <c r="K3824" t="s">
        <v>44</v>
      </c>
      <c r="L3824" t="s">
        <v>14</v>
      </c>
      <c r="M3824" t="s">
        <v>15</v>
      </c>
      <c r="N3824" s="1">
        <f xml:space="preserve"> ROUND((1 - _xlfn.PERCENTRANK.INC(customers[days_since_last_purchase],customers[[#This Row],[days_since_last_purchase]]))*4 +1,0)</f>
        <v>4</v>
      </c>
      <c r="O3824" s="1">
        <f>ROUND(_xlfn.PERCENTRANK.INC(customers[total_orders],customers[[#This Row],[total_orders]])*4+1,0)</f>
        <v>3</v>
      </c>
      <c r="P3824" s="1">
        <f>ROUND(_xlfn.PERCENTRANK.INC(customers[total_spend_usd],customers[[#This Row],[total_spend_usd]])*4+1,0)</f>
        <v>3</v>
      </c>
      <c r="Q3824" s="1">
        <v>433</v>
      </c>
      <c r="R3824" s="1" t="str">
        <f>_xlfn.XLOOKUP(Q3824,RFM[RFM Score],RFM[Client Segmentation])</f>
        <v>Potential Loyalist</v>
      </c>
    </row>
    <row r="3825" spans="1:18" x14ac:dyDescent="0.3">
      <c r="A3825" t="s">
        <v>3877</v>
      </c>
      <c r="B3825" t="s">
        <v>36</v>
      </c>
      <c r="C3825">
        <v>25</v>
      </c>
      <c r="D3825" t="s">
        <v>8070</v>
      </c>
      <c r="E3825" t="s">
        <v>8086</v>
      </c>
      <c r="F3825" t="s">
        <v>12</v>
      </c>
      <c r="G3825">
        <v>32</v>
      </c>
      <c r="H3825" s="1">
        <v>14038</v>
      </c>
      <c r="I3825">
        <v>47819</v>
      </c>
      <c r="J3825" s="1">
        <v>37</v>
      </c>
      <c r="K3825" t="s">
        <v>18</v>
      </c>
      <c r="L3825" t="s">
        <v>47</v>
      </c>
      <c r="M3825" t="s">
        <v>23</v>
      </c>
      <c r="N3825" s="1">
        <f xml:space="preserve"> ROUND((1 - _xlfn.PERCENTRANK.INC(customers[days_since_last_purchase],customers[[#This Row],[days_since_last_purchase]]))*4 +1,0)</f>
        <v>3</v>
      </c>
      <c r="O3825" s="1">
        <f>ROUND(_xlfn.PERCENTRANK.INC(customers[total_orders],customers[[#This Row],[total_orders]])*4+1,0)</f>
        <v>4</v>
      </c>
      <c r="P3825" s="1">
        <f>ROUND(_xlfn.PERCENTRANK.INC(customers[total_spend_usd],customers[[#This Row],[total_spend_usd]])*4+1,0)</f>
        <v>3</v>
      </c>
      <c r="Q3825" s="1">
        <v>343</v>
      </c>
      <c r="R3825" s="1" t="str">
        <f>_xlfn.XLOOKUP(Q3825,RFM[RFM Score],RFM[Client Segmentation])</f>
        <v>Need Attention</v>
      </c>
    </row>
    <row r="3826" spans="1:18" x14ac:dyDescent="0.3">
      <c r="A3826" t="s">
        <v>3878</v>
      </c>
      <c r="B3826" t="s">
        <v>11</v>
      </c>
      <c r="C3826">
        <v>50</v>
      </c>
      <c r="D3826" t="s">
        <v>8071</v>
      </c>
      <c r="E3826" t="s">
        <v>8084</v>
      </c>
      <c r="F3826" t="s">
        <v>12</v>
      </c>
      <c r="G3826">
        <v>2</v>
      </c>
      <c r="H3826" s="1">
        <v>702</v>
      </c>
      <c r="I3826">
        <v>11976</v>
      </c>
      <c r="J3826" s="1">
        <v>33</v>
      </c>
      <c r="K3826" t="s">
        <v>55</v>
      </c>
      <c r="L3826" t="s">
        <v>47</v>
      </c>
      <c r="M3826" t="s">
        <v>23</v>
      </c>
      <c r="N3826" s="1">
        <f xml:space="preserve"> ROUND((1 - _xlfn.PERCENTRANK.INC(customers[days_since_last_purchase],customers[[#This Row],[days_since_last_purchase]]))*4 +1,0)</f>
        <v>3</v>
      </c>
      <c r="O3826" s="1">
        <f>ROUND(_xlfn.PERCENTRANK.INC(customers[total_orders],customers[[#This Row],[total_orders]])*4+1,0)</f>
        <v>1</v>
      </c>
      <c r="P3826" s="1">
        <f>ROUND(_xlfn.PERCENTRANK.INC(customers[total_spend_usd],customers[[#This Row],[total_spend_usd]])*4+1,0)</f>
        <v>2</v>
      </c>
      <c r="Q3826" s="1">
        <v>312</v>
      </c>
      <c r="R3826" s="1" t="str">
        <f>_xlfn.XLOOKUP(Q3826,RFM[RFM Score],RFM[Client Segmentation])</f>
        <v>About To Sleep</v>
      </c>
    </row>
    <row r="3827" spans="1:18" x14ac:dyDescent="0.3">
      <c r="A3827" t="s">
        <v>3879</v>
      </c>
      <c r="B3827" t="s">
        <v>33</v>
      </c>
      <c r="C3827">
        <v>26</v>
      </c>
      <c r="D3827" t="s">
        <v>8070</v>
      </c>
      <c r="E3827" t="s">
        <v>8084</v>
      </c>
      <c r="F3827" t="s">
        <v>12</v>
      </c>
      <c r="G3827">
        <v>12</v>
      </c>
      <c r="H3827" s="1">
        <v>10681</v>
      </c>
      <c r="I3827">
        <v>126184</v>
      </c>
      <c r="J3827" s="1">
        <v>32</v>
      </c>
      <c r="K3827" t="s">
        <v>52</v>
      </c>
      <c r="L3827" t="s">
        <v>19</v>
      </c>
      <c r="M3827" t="s">
        <v>23</v>
      </c>
      <c r="N3827" s="1">
        <f xml:space="preserve"> ROUND((1 - _xlfn.PERCENTRANK.INC(customers[days_since_last_purchase],customers[[#This Row],[days_since_last_purchase]]))*4 +1,0)</f>
        <v>3</v>
      </c>
      <c r="O3827" s="1">
        <f>ROUND(_xlfn.PERCENTRANK.INC(customers[total_orders],customers[[#This Row],[total_orders]])*4+1,0)</f>
        <v>3</v>
      </c>
      <c r="P3827" s="1">
        <f>ROUND(_xlfn.PERCENTRANK.INC(customers[total_spend_usd],customers[[#This Row],[total_spend_usd]])*4+1,0)</f>
        <v>4</v>
      </c>
      <c r="Q3827" s="1">
        <v>334</v>
      </c>
      <c r="R3827" s="1" t="str">
        <f>_xlfn.XLOOKUP(Q3827,RFM[RFM Score],RFM[Client Segmentation])</f>
        <v>Need Attention</v>
      </c>
    </row>
    <row r="3828" spans="1:18" x14ac:dyDescent="0.3">
      <c r="A3828" t="s">
        <v>3880</v>
      </c>
      <c r="B3828" t="s">
        <v>68</v>
      </c>
      <c r="C3828">
        <v>46</v>
      </c>
      <c r="D3828" t="s">
        <v>8071</v>
      </c>
      <c r="E3828" t="s">
        <v>8084</v>
      </c>
      <c r="F3828" t="s">
        <v>17</v>
      </c>
      <c r="G3828">
        <v>5</v>
      </c>
      <c r="H3828" s="1">
        <v>5019</v>
      </c>
      <c r="I3828">
        <v>2369</v>
      </c>
      <c r="J3828" s="1">
        <v>54</v>
      </c>
      <c r="K3828" t="s">
        <v>28</v>
      </c>
      <c r="L3828" t="s">
        <v>34</v>
      </c>
      <c r="M3828" t="s">
        <v>23</v>
      </c>
      <c r="N3828" s="1">
        <f xml:space="preserve"> ROUND((1 - _xlfn.PERCENTRANK.INC(customers[days_since_last_purchase],customers[[#This Row],[days_since_last_purchase]]))*4 +1,0)</f>
        <v>3</v>
      </c>
      <c r="O3828" s="1">
        <f>ROUND(_xlfn.PERCENTRANK.INC(customers[total_orders],customers[[#This Row],[total_orders]])*4+1,0)</f>
        <v>2</v>
      </c>
      <c r="P3828" s="1">
        <f>ROUND(_xlfn.PERCENTRANK.INC(customers[total_spend_usd],customers[[#This Row],[total_spend_usd]])*4+1,0)</f>
        <v>1</v>
      </c>
      <c r="Q3828" s="1">
        <v>321</v>
      </c>
      <c r="R3828" s="1" t="str">
        <f>_xlfn.XLOOKUP(Q3828,RFM[RFM Score],RFM[Client Segmentation])</f>
        <v>About To Sleep</v>
      </c>
    </row>
    <row r="3829" spans="1:18" x14ac:dyDescent="0.3">
      <c r="A3829" t="s">
        <v>3881</v>
      </c>
      <c r="B3829" t="s">
        <v>11</v>
      </c>
      <c r="C3829">
        <v>45</v>
      </c>
      <c r="D3829" t="s">
        <v>8071</v>
      </c>
      <c r="E3829" t="s">
        <v>8085</v>
      </c>
      <c r="F3829" t="s">
        <v>12</v>
      </c>
      <c r="G3829">
        <v>16</v>
      </c>
      <c r="H3829" s="1">
        <v>4621</v>
      </c>
      <c r="I3829">
        <v>70562</v>
      </c>
      <c r="J3829" s="1">
        <v>30</v>
      </c>
      <c r="K3829" t="s">
        <v>25</v>
      </c>
      <c r="L3829" t="s">
        <v>14</v>
      </c>
      <c r="M3829" t="s">
        <v>23</v>
      </c>
      <c r="N3829" s="1">
        <f xml:space="preserve"> ROUND((1 - _xlfn.PERCENTRANK.INC(customers[days_since_last_purchase],customers[[#This Row],[days_since_last_purchase]]))*4 +1,0)</f>
        <v>3</v>
      </c>
      <c r="O3829" s="1">
        <f>ROUND(_xlfn.PERCENTRANK.INC(customers[total_orders],customers[[#This Row],[total_orders]])*4+1,0)</f>
        <v>3</v>
      </c>
      <c r="P3829" s="1">
        <f>ROUND(_xlfn.PERCENTRANK.INC(customers[total_spend_usd],customers[[#This Row],[total_spend_usd]])*4+1,0)</f>
        <v>3</v>
      </c>
      <c r="Q3829" s="1">
        <v>333</v>
      </c>
      <c r="R3829" s="1" t="str">
        <f>_xlfn.XLOOKUP(Q3829,RFM[RFM Score],RFM[Client Segmentation])</f>
        <v>Potential Loyalist</v>
      </c>
    </row>
    <row r="3830" spans="1:18" x14ac:dyDescent="0.3">
      <c r="A3830" t="s">
        <v>3882</v>
      </c>
      <c r="B3830" t="s">
        <v>68</v>
      </c>
      <c r="C3830">
        <v>35</v>
      </c>
      <c r="D3830" t="s">
        <v>8068</v>
      </c>
      <c r="E3830" t="s">
        <v>8084</v>
      </c>
      <c r="F3830" t="s">
        <v>12</v>
      </c>
      <c r="G3830">
        <v>2</v>
      </c>
      <c r="H3830" s="1">
        <v>2649</v>
      </c>
      <c r="I3830">
        <v>5241</v>
      </c>
      <c r="J3830" s="1">
        <v>14</v>
      </c>
      <c r="K3830" t="s">
        <v>18</v>
      </c>
      <c r="L3830" t="s">
        <v>14</v>
      </c>
      <c r="M3830" t="s">
        <v>23</v>
      </c>
      <c r="N3830" s="1">
        <f xml:space="preserve"> ROUND((1 - _xlfn.PERCENTRANK.INC(customers[days_since_last_purchase],customers[[#This Row],[days_since_last_purchase]]))*4 +1,0)</f>
        <v>4</v>
      </c>
      <c r="O3830" s="1">
        <f>ROUND(_xlfn.PERCENTRANK.INC(customers[total_orders],customers[[#This Row],[total_orders]])*4+1,0)</f>
        <v>1</v>
      </c>
      <c r="P3830" s="1">
        <f>ROUND(_xlfn.PERCENTRANK.INC(customers[total_spend_usd],customers[[#This Row],[total_spend_usd]])*4+1,0)</f>
        <v>1</v>
      </c>
      <c r="Q3830" s="1">
        <v>411</v>
      </c>
      <c r="R3830" s="1" t="str">
        <f>_xlfn.XLOOKUP(Q3830,RFM[RFM Score],RFM[Client Segmentation])</f>
        <v>New Customer</v>
      </c>
    </row>
    <row r="3831" spans="1:18" x14ac:dyDescent="0.3">
      <c r="A3831" t="s">
        <v>3883</v>
      </c>
      <c r="B3831" t="s">
        <v>68</v>
      </c>
      <c r="C3831">
        <v>33</v>
      </c>
      <c r="D3831" t="s">
        <v>8070</v>
      </c>
      <c r="E3831" t="s">
        <v>8087</v>
      </c>
      <c r="F3831" t="s">
        <v>17</v>
      </c>
      <c r="G3831">
        <v>20</v>
      </c>
      <c r="H3831" s="1">
        <v>18328</v>
      </c>
      <c r="I3831">
        <v>391868</v>
      </c>
      <c r="J3831" s="1">
        <v>124</v>
      </c>
      <c r="K3831" t="s">
        <v>25</v>
      </c>
      <c r="L3831" t="s">
        <v>19</v>
      </c>
      <c r="M3831" t="s">
        <v>15</v>
      </c>
      <c r="N3831" s="1">
        <f xml:space="preserve"> ROUND((1 - _xlfn.PERCENTRANK.INC(customers[days_since_last_purchase],customers[[#This Row],[days_since_last_purchase]]))*4 +1,0)</f>
        <v>2</v>
      </c>
      <c r="O3831" s="1">
        <f>ROUND(_xlfn.PERCENTRANK.INC(customers[total_orders],customers[[#This Row],[total_orders]])*4+1,0)</f>
        <v>4</v>
      </c>
      <c r="P3831" s="1">
        <f>ROUND(_xlfn.PERCENTRANK.INC(customers[total_spend_usd],customers[[#This Row],[total_spend_usd]])*4+1,0)</f>
        <v>5</v>
      </c>
      <c r="Q3831" s="1">
        <v>245</v>
      </c>
      <c r="R3831" s="1" t="str">
        <f>_xlfn.XLOOKUP(Q3831,RFM[RFM Score],RFM[Client Segmentation])</f>
        <v>At Risk</v>
      </c>
    </row>
    <row r="3832" spans="1:18" x14ac:dyDescent="0.3">
      <c r="A3832" t="s">
        <v>3884</v>
      </c>
      <c r="B3832" t="s">
        <v>11</v>
      </c>
      <c r="C3832">
        <v>48</v>
      </c>
      <c r="D3832" t="s">
        <v>8071</v>
      </c>
      <c r="E3832" t="s">
        <v>8084</v>
      </c>
      <c r="F3832" t="s">
        <v>12</v>
      </c>
      <c r="G3832">
        <v>17</v>
      </c>
      <c r="H3832" s="1">
        <v>4898</v>
      </c>
      <c r="I3832">
        <v>92577</v>
      </c>
      <c r="J3832" s="1">
        <v>4</v>
      </c>
      <c r="K3832" t="s">
        <v>44</v>
      </c>
      <c r="L3832" t="s">
        <v>34</v>
      </c>
      <c r="M3832" t="s">
        <v>23</v>
      </c>
      <c r="N3832" s="1">
        <f xml:space="preserve"> ROUND((1 - _xlfn.PERCENTRANK.INC(customers[days_since_last_purchase],customers[[#This Row],[days_since_last_purchase]]))*4 +1,0)</f>
        <v>5</v>
      </c>
      <c r="O3832" s="1">
        <f>ROUND(_xlfn.PERCENTRANK.INC(customers[total_orders],customers[[#This Row],[total_orders]])*4+1,0)</f>
        <v>3</v>
      </c>
      <c r="P3832" s="1">
        <f>ROUND(_xlfn.PERCENTRANK.INC(customers[total_spend_usd],customers[[#This Row],[total_spend_usd]])*4+1,0)</f>
        <v>3</v>
      </c>
      <c r="Q3832" s="1">
        <v>533</v>
      </c>
      <c r="R3832" s="1" t="str">
        <f>_xlfn.XLOOKUP(Q3832,RFM[RFM Score],RFM[Client Segmentation])</f>
        <v>Potential Loyalist</v>
      </c>
    </row>
    <row r="3833" spans="1:18" x14ac:dyDescent="0.3">
      <c r="A3833" t="s">
        <v>3885</v>
      </c>
      <c r="B3833" t="s">
        <v>11</v>
      </c>
      <c r="C3833">
        <v>25</v>
      </c>
      <c r="D3833" t="s">
        <v>8070</v>
      </c>
      <c r="E3833" t="s">
        <v>8084</v>
      </c>
      <c r="F3833" t="s">
        <v>12</v>
      </c>
      <c r="G3833">
        <v>29</v>
      </c>
      <c r="H3833" s="1">
        <v>4524</v>
      </c>
      <c r="I3833">
        <v>1492664</v>
      </c>
      <c r="J3833" s="1">
        <v>33</v>
      </c>
      <c r="K3833" t="s">
        <v>21</v>
      </c>
      <c r="L3833" t="s">
        <v>22</v>
      </c>
      <c r="M3833" t="s">
        <v>23</v>
      </c>
      <c r="N3833" s="1">
        <f xml:space="preserve"> ROUND((1 - _xlfn.PERCENTRANK.INC(customers[days_since_last_purchase],customers[[#This Row],[days_since_last_purchase]]))*4 +1,0)</f>
        <v>3</v>
      </c>
      <c r="O3833" s="1">
        <f>ROUND(_xlfn.PERCENTRANK.INC(customers[total_orders],customers[[#This Row],[total_orders]])*4+1,0)</f>
        <v>4</v>
      </c>
      <c r="P3833" s="1">
        <f>ROUND(_xlfn.PERCENTRANK.INC(customers[total_spend_usd],customers[[#This Row],[total_spend_usd]])*4+1,0)</f>
        <v>5</v>
      </c>
      <c r="Q3833" s="1">
        <v>345</v>
      </c>
      <c r="R3833" s="1" t="str">
        <f>_xlfn.XLOOKUP(Q3833,RFM[RFM Score],RFM[Client Segmentation])</f>
        <v>Loyal Customer</v>
      </c>
    </row>
    <row r="3834" spans="1:18" x14ac:dyDescent="0.3">
      <c r="A3834" t="s">
        <v>3886</v>
      </c>
      <c r="B3834" t="s">
        <v>11</v>
      </c>
      <c r="C3834">
        <v>37</v>
      </c>
      <c r="D3834" t="s">
        <v>8068</v>
      </c>
      <c r="E3834" t="s">
        <v>8084</v>
      </c>
      <c r="F3834" t="s">
        <v>17</v>
      </c>
      <c r="G3834">
        <v>5</v>
      </c>
      <c r="H3834" s="1">
        <v>10506</v>
      </c>
      <c r="I3834">
        <v>54014</v>
      </c>
      <c r="J3834" s="1">
        <v>79</v>
      </c>
      <c r="K3834" t="s">
        <v>28</v>
      </c>
      <c r="L3834" t="s">
        <v>14</v>
      </c>
      <c r="M3834" t="s">
        <v>15</v>
      </c>
      <c r="N3834" s="1">
        <f xml:space="preserve"> ROUND((1 - _xlfn.PERCENTRANK.INC(customers[days_since_last_purchase],customers[[#This Row],[days_since_last_purchase]]))*4 +1,0)</f>
        <v>2</v>
      </c>
      <c r="O3834" s="1">
        <f>ROUND(_xlfn.PERCENTRANK.INC(customers[total_orders],customers[[#This Row],[total_orders]])*4+1,0)</f>
        <v>2</v>
      </c>
      <c r="P3834" s="1">
        <f>ROUND(_xlfn.PERCENTRANK.INC(customers[total_spend_usd],customers[[#This Row],[total_spend_usd]])*4+1,0)</f>
        <v>3</v>
      </c>
      <c r="Q3834" s="1">
        <v>223</v>
      </c>
      <c r="R3834" s="1" t="str">
        <f>_xlfn.XLOOKUP(Q3834,RFM[RFM Score],RFM[Client Segmentation])</f>
        <v>Hibernating</v>
      </c>
    </row>
    <row r="3835" spans="1:18" x14ac:dyDescent="0.3">
      <c r="A3835" t="s">
        <v>3887</v>
      </c>
      <c r="B3835" t="s">
        <v>43</v>
      </c>
      <c r="C3835">
        <v>44</v>
      </c>
      <c r="D3835" t="s">
        <v>8068</v>
      </c>
      <c r="E3835" t="s">
        <v>8084</v>
      </c>
      <c r="F3835" t="s">
        <v>12</v>
      </c>
      <c r="G3835">
        <v>52</v>
      </c>
      <c r="H3835" s="1">
        <v>10303</v>
      </c>
      <c r="I3835">
        <v>541246</v>
      </c>
      <c r="J3835" s="1">
        <v>111</v>
      </c>
      <c r="K3835" t="s">
        <v>44</v>
      </c>
      <c r="L3835" t="s">
        <v>14</v>
      </c>
      <c r="M3835" t="s">
        <v>23</v>
      </c>
      <c r="N3835" s="1">
        <f xml:space="preserve"> ROUND((1 - _xlfn.PERCENTRANK.INC(customers[days_since_last_purchase],customers[[#This Row],[days_since_last_purchase]]))*4 +1,0)</f>
        <v>2</v>
      </c>
      <c r="O3835" s="1">
        <f>ROUND(_xlfn.PERCENTRANK.INC(customers[total_orders],customers[[#This Row],[total_orders]])*4+1,0)</f>
        <v>5</v>
      </c>
      <c r="P3835" s="1">
        <f>ROUND(_xlfn.PERCENTRANK.INC(customers[total_spend_usd],customers[[#This Row],[total_spend_usd]])*4+1,0)</f>
        <v>5</v>
      </c>
      <c r="Q3835" s="1">
        <v>255</v>
      </c>
      <c r="R3835" s="1" t="str">
        <f>_xlfn.XLOOKUP(Q3835,RFM[RFM Score],RFM[Client Segmentation])</f>
        <v>At Risk</v>
      </c>
    </row>
    <row r="3836" spans="1:18" x14ac:dyDescent="0.3">
      <c r="A3836" t="s">
        <v>3888</v>
      </c>
      <c r="B3836" t="s">
        <v>88</v>
      </c>
      <c r="C3836">
        <v>37</v>
      </c>
      <c r="D3836" t="s">
        <v>8068</v>
      </c>
      <c r="E3836" t="s">
        <v>8084</v>
      </c>
      <c r="F3836" t="s">
        <v>17</v>
      </c>
      <c r="G3836">
        <v>5</v>
      </c>
      <c r="H3836" s="1">
        <v>9675</v>
      </c>
      <c r="I3836">
        <v>55585</v>
      </c>
      <c r="J3836" s="1">
        <v>30</v>
      </c>
      <c r="K3836" t="s">
        <v>25</v>
      </c>
      <c r="L3836" t="s">
        <v>14</v>
      </c>
      <c r="M3836" t="s">
        <v>15</v>
      </c>
      <c r="N3836" s="1">
        <f xml:space="preserve"> ROUND((1 - _xlfn.PERCENTRANK.INC(customers[days_since_last_purchase],customers[[#This Row],[days_since_last_purchase]]))*4 +1,0)</f>
        <v>3</v>
      </c>
      <c r="O3836" s="1">
        <f>ROUND(_xlfn.PERCENTRANK.INC(customers[total_orders],customers[[#This Row],[total_orders]])*4+1,0)</f>
        <v>2</v>
      </c>
      <c r="P3836" s="1">
        <f>ROUND(_xlfn.PERCENTRANK.INC(customers[total_spend_usd],customers[[#This Row],[total_spend_usd]])*4+1,0)</f>
        <v>3</v>
      </c>
      <c r="Q3836" s="1">
        <v>323</v>
      </c>
      <c r="R3836" s="1" t="str">
        <f>_xlfn.XLOOKUP(Q3836,RFM[RFM Score],RFM[Client Segmentation])</f>
        <v>Potential Loyalist</v>
      </c>
    </row>
    <row r="3837" spans="1:18" x14ac:dyDescent="0.3">
      <c r="A3837" t="s">
        <v>3889</v>
      </c>
      <c r="B3837" t="s">
        <v>43</v>
      </c>
      <c r="C3837">
        <v>23</v>
      </c>
      <c r="D3837" t="s">
        <v>8069</v>
      </c>
      <c r="E3837" t="s">
        <v>8084</v>
      </c>
      <c r="F3837" t="s">
        <v>17</v>
      </c>
      <c r="G3837">
        <v>8</v>
      </c>
      <c r="H3837" s="1">
        <v>6556</v>
      </c>
      <c r="I3837">
        <v>59645</v>
      </c>
      <c r="J3837" s="1">
        <v>146</v>
      </c>
      <c r="K3837" t="s">
        <v>40</v>
      </c>
      <c r="L3837" t="s">
        <v>45</v>
      </c>
      <c r="M3837" t="s">
        <v>15</v>
      </c>
      <c r="N3837" s="1">
        <f xml:space="preserve"> ROUND((1 - _xlfn.PERCENTRANK.INC(customers[days_since_last_purchase],customers[[#This Row],[days_since_last_purchase]]))*4 +1,0)</f>
        <v>1</v>
      </c>
      <c r="O3837" s="1">
        <f>ROUND(_xlfn.PERCENTRANK.INC(customers[total_orders],customers[[#This Row],[total_orders]])*4+1,0)</f>
        <v>2</v>
      </c>
      <c r="P3837" s="1">
        <f>ROUND(_xlfn.PERCENTRANK.INC(customers[total_spend_usd],customers[[#This Row],[total_spend_usd]])*4+1,0)</f>
        <v>3</v>
      </c>
      <c r="Q3837" s="1">
        <v>123</v>
      </c>
      <c r="R3837" s="1" t="str">
        <f>_xlfn.XLOOKUP(Q3837,RFM[RFM Score],RFM[Client Segmentation])</f>
        <v>Hibernating</v>
      </c>
    </row>
    <row r="3838" spans="1:18" x14ac:dyDescent="0.3">
      <c r="A3838" t="s">
        <v>3890</v>
      </c>
      <c r="B3838" t="s">
        <v>43</v>
      </c>
      <c r="C3838">
        <v>41</v>
      </c>
      <c r="D3838" t="s">
        <v>8068</v>
      </c>
      <c r="E3838" t="s">
        <v>8084</v>
      </c>
      <c r="F3838" t="s">
        <v>12</v>
      </c>
      <c r="G3838">
        <v>3</v>
      </c>
      <c r="H3838" s="1">
        <v>4006</v>
      </c>
      <c r="I3838">
        <v>12856</v>
      </c>
      <c r="J3838" s="1">
        <v>145</v>
      </c>
      <c r="K3838" t="s">
        <v>40</v>
      </c>
      <c r="L3838" t="s">
        <v>19</v>
      </c>
      <c r="M3838" t="s">
        <v>15</v>
      </c>
      <c r="N3838" s="1">
        <f xml:space="preserve"> ROUND((1 - _xlfn.PERCENTRANK.INC(customers[days_since_last_purchase],customers[[#This Row],[days_since_last_purchase]]))*4 +1,0)</f>
        <v>1</v>
      </c>
      <c r="O3838" s="1">
        <f>ROUND(_xlfn.PERCENTRANK.INC(customers[total_orders],customers[[#This Row],[total_orders]])*4+1,0)</f>
        <v>1</v>
      </c>
      <c r="P3838" s="1">
        <f>ROUND(_xlfn.PERCENTRANK.INC(customers[total_spend_usd],customers[[#This Row],[total_spend_usd]])*4+1,0)</f>
        <v>2</v>
      </c>
      <c r="Q3838" s="1">
        <v>112</v>
      </c>
      <c r="R3838" s="1" t="str">
        <f>_xlfn.XLOOKUP(Q3838,RFM[RFM Score],RFM[Client Segmentation])</f>
        <v>Lost</v>
      </c>
    </row>
    <row r="3839" spans="1:18" x14ac:dyDescent="0.3">
      <c r="A3839" t="s">
        <v>3891</v>
      </c>
      <c r="B3839" t="s">
        <v>11</v>
      </c>
      <c r="C3839">
        <v>29</v>
      </c>
      <c r="D3839" t="s">
        <v>8070</v>
      </c>
      <c r="E3839" t="s">
        <v>8084</v>
      </c>
      <c r="F3839" t="s">
        <v>17</v>
      </c>
      <c r="G3839">
        <v>15</v>
      </c>
      <c r="H3839" s="1">
        <v>6254</v>
      </c>
      <c r="I3839">
        <v>102764</v>
      </c>
      <c r="J3839" s="1">
        <v>14</v>
      </c>
      <c r="K3839" t="s">
        <v>25</v>
      </c>
      <c r="L3839" t="s">
        <v>19</v>
      </c>
      <c r="M3839" t="s">
        <v>23</v>
      </c>
      <c r="N3839" s="1">
        <f xml:space="preserve"> ROUND((1 - _xlfn.PERCENTRANK.INC(customers[days_since_last_purchase],customers[[#This Row],[days_since_last_purchase]]))*4 +1,0)</f>
        <v>4</v>
      </c>
      <c r="O3839" s="1">
        <f>ROUND(_xlfn.PERCENTRANK.INC(customers[total_orders],customers[[#This Row],[total_orders]])*4+1,0)</f>
        <v>3</v>
      </c>
      <c r="P3839" s="1">
        <f>ROUND(_xlfn.PERCENTRANK.INC(customers[total_spend_usd],customers[[#This Row],[total_spend_usd]])*4+1,0)</f>
        <v>3</v>
      </c>
      <c r="Q3839" s="1">
        <v>433</v>
      </c>
      <c r="R3839" s="1" t="str">
        <f>_xlfn.XLOOKUP(Q3839,RFM[RFM Score],RFM[Client Segmentation])</f>
        <v>Potential Loyalist</v>
      </c>
    </row>
    <row r="3840" spans="1:18" x14ac:dyDescent="0.3">
      <c r="A3840" t="s">
        <v>3892</v>
      </c>
      <c r="B3840" t="s">
        <v>11</v>
      </c>
      <c r="C3840">
        <v>44</v>
      </c>
      <c r="D3840" t="s">
        <v>8068</v>
      </c>
      <c r="E3840" t="s">
        <v>8085</v>
      </c>
      <c r="F3840" t="s">
        <v>17</v>
      </c>
      <c r="G3840">
        <v>34</v>
      </c>
      <c r="H3840" s="1">
        <v>7246</v>
      </c>
      <c r="I3840">
        <v>246077</v>
      </c>
      <c r="J3840" s="1">
        <v>31</v>
      </c>
      <c r="K3840" t="s">
        <v>124</v>
      </c>
      <c r="L3840" t="s">
        <v>14</v>
      </c>
      <c r="M3840" t="s">
        <v>15</v>
      </c>
      <c r="N3840" s="1">
        <f xml:space="preserve"> ROUND((1 - _xlfn.PERCENTRANK.INC(customers[days_since_last_purchase],customers[[#This Row],[days_since_last_purchase]]))*4 +1,0)</f>
        <v>3</v>
      </c>
      <c r="O3840" s="1">
        <f>ROUND(_xlfn.PERCENTRANK.INC(customers[total_orders],customers[[#This Row],[total_orders]])*4+1,0)</f>
        <v>4</v>
      </c>
      <c r="P3840" s="1">
        <f>ROUND(_xlfn.PERCENTRANK.INC(customers[total_spend_usd],customers[[#This Row],[total_spend_usd]])*4+1,0)</f>
        <v>4</v>
      </c>
      <c r="Q3840" s="1">
        <v>344</v>
      </c>
      <c r="R3840" s="1" t="str">
        <f>_xlfn.XLOOKUP(Q3840,RFM[RFM Score],RFM[Client Segmentation])</f>
        <v>Loyal Customer</v>
      </c>
    </row>
    <row r="3841" spans="1:18" x14ac:dyDescent="0.3">
      <c r="A3841" t="s">
        <v>3893</v>
      </c>
      <c r="B3841" t="s">
        <v>33</v>
      </c>
      <c r="C3841">
        <v>22</v>
      </c>
      <c r="D3841" t="s">
        <v>8069</v>
      </c>
      <c r="E3841" t="s">
        <v>8085</v>
      </c>
      <c r="F3841" t="s">
        <v>17</v>
      </c>
      <c r="G3841">
        <v>13</v>
      </c>
      <c r="H3841" s="1">
        <v>7001</v>
      </c>
      <c r="I3841">
        <v>88156</v>
      </c>
      <c r="J3841" s="1">
        <v>79</v>
      </c>
      <c r="K3841" t="s">
        <v>98</v>
      </c>
      <c r="L3841" t="s">
        <v>14</v>
      </c>
      <c r="M3841" t="s">
        <v>23</v>
      </c>
      <c r="N3841" s="1">
        <f xml:space="preserve"> ROUND((1 - _xlfn.PERCENTRANK.INC(customers[days_since_last_purchase],customers[[#This Row],[days_since_last_purchase]]))*4 +1,0)</f>
        <v>2</v>
      </c>
      <c r="O3841" s="1">
        <f>ROUND(_xlfn.PERCENTRANK.INC(customers[total_orders],customers[[#This Row],[total_orders]])*4+1,0)</f>
        <v>3</v>
      </c>
      <c r="P3841" s="1">
        <f>ROUND(_xlfn.PERCENTRANK.INC(customers[total_spend_usd],customers[[#This Row],[total_spend_usd]])*4+1,0)</f>
        <v>3</v>
      </c>
      <c r="Q3841" s="1">
        <v>233</v>
      </c>
      <c r="R3841" s="1" t="str">
        <f>_xlfn.XLOOKUP(Q3841,RFM[RFM Score],RFM[Client Segmentation])</f>
        <v>Hibernating</v>
      </c>
    </row>
    <row r="3842" spans="1:18" x14ac:dyDescent="0.3">
      <c r="A3842" t="s">
        <v>3894</v>
      </c>
      <c r="B3842" t="s">
        <v>173</v>
      </c>
      <c r="C3842">
        <v>42</v>
      </c>
      <c r="D3842" t="s">
        <v>8068</v>
      </c>
      <c r="E3842" t="s">
        <v>8084</v>
      </c>
      <c r="F3842" t="s">
        <v>12</v>
      </c>
      <c r="G3842">
        <v>22</v>
      </c>
      <c r="H3842" s="1">
        <v>11804</v>
      </c>
      <c r="I3842">
        <v>266875</v>
      </c>
      <c r="J3842" s="1">
        <v>31</v>
      </c>
      <c r="K3842" t="s">
        <v>98</v>
      </c>
      <c r="L3842" t="s">
        <v>45</v>
      </c>
      <c r="M3842" t="s">
        <v>23</v>
      </c>
      <c r="N3842" s="1">
        <f xml:space="preserve"> ROUND((1 - _xlfn.PERCENTRANK.INC(customers[days_since_last_purchase],customers[[#This Row],[days_since_last_purchase]]))*4 +1,0)</f>
        <v>3</v>
      </c>
      <c r="O3842" s="1">
        <f>ROUND(_xlfn.PERCENTRANK.INC(customers[total_orders],customers[[#This Row],[total_orders]])*4+1,0)</f>
        <v>4</v>
      </c>
      <c r="P3842" s="1">
        <f>ROUND(_xlfn.PERCENTRANK.INC(customers[total_spend_usd],customers[[#This Row],[total_spend_usd]])*4+1,0)</f>
        <v>4</v>
      </c>
      <c r="Q3842" s="1">
        <v>344</v>
      </c>
      <c r="R3842" s="1" t="str">
        <f>_xlfn.XLOOKUP(Q3842,RFM[RFM Score],RFM[Client Segmentation])</f>
        <v>Loyal Customer</v>
      </c>
    </row>
    <row r="3843" spans="1:18" x14ac:dyDescent="0.3">
      <c r="A3843" t="s">
        <v>3895</v>
      </c>
      <c r="B3843" t="s">
        <v>107</v>
      </c>
      <c r="C3843">
        <v>32</v>
      </c>
      <c r="D3843" t="s">
        <v>8070</v>
      </c>
      <c r="E3843" t="s">
        <v>8084</v>
      </c>
      <c r="F3843" t="s">
        <v>12</v>
      </c>
      <c r="G3843">
        <v>2</v>
      </c>
      <c r="H3843" s="1">
        <v>3787</v>
      </c>
      <c r="I3843">
        <v>6619</v>
      </c>
      <c r="J3843" s="1">
        <v>104</v>
      </c>
      <c r="K3843" t="s">
        <v>31</v>
      </c>
      <c r="L3843" t="s">
        <v>14</v>
      </c>
      <c r="M3843" t="s">
        <v>23</v>
      </c>
      <c r="N3843" s="1">
        <f xml:space="preserve"> ROUND((1 - _xlfn.PERCENTRANK.INC(customers[days_since_last_purchase],customers[[#This Row],[days_since_last_purchase]]))*4 +1,0)</f>
        <v>2</v>
      </c>
      <c r="O3843" s="1">
        <f>ROUND(_xlfn.PERCENTRANK.INC(customers[total_orders],customers[[#This Row],[total_orders]])*4+1,0)</f>
        <v>1</v>
      </c>
      <c r="P3843" s="1">
        <f>ROUND(_xlfn.PERCENTRANK.INC(customers[total_spend_usd],customers[[#This Row],[total_spend_usd]])*4+1,0)</f>
        <v>1</v>
      </c>
      <c r="Q3843" s="1">
        <v>211</v>
      </c>
      <c r="R3843" s="1" t="str">
        <f>_xlfn.XLOOKUP(Q3843,RFM[RFM Score],RFM[Client Segmentation])</f>
        <v>Hibernating</v>
      </c>
    </row>
    <row r="3844" spans="1:18" x14ac:dyDescent="0.3">
      <c r="A3844" t="s">
        <v>3896</v>
      </c>
      <c r="B3844" t="s">
        <v>11</v>
      </c>
      <c r="C3844">
        <v>24</v>
      </c>
      <c r="D3844" t="s">
        <v>8069</v>
      </c>
      <c r="E3844" t="s">
        <v>8084</v>
      </c>
      <c r="F3844" t="s">
        <v>17</v>
      </c>
      <c r="G3844">
        <v>1</v>
      </c>
      <c r="H3844" s="1">
        <v>6748</v>
      </c>
      <c r="I3844">
        <v>5886</v>
      </c>
      <c r="J3844" s="1">
        <v>110</v>
      </c>
      <c r="K3844" t="s">
        <v>28</v>
      </c>
      <c r="L3844" t="s">
        <v>14</v>
      </c>
      <c r="M3844" t="s">
        <v>15</v>
      </c>
      <c r="N3844" s="1">
        <f xml:space="preserve"> ROUND((1 - _xlfn.PERCENTRANK.INC(customers[days_since_last_purchase],customers[[#This Row],[days_since_last_purchase]]))*4 +1,0)</f>
        <v>2</v>
      </c>
      <c r="O3844" s="1">
        <f>ROUND(_xlfn.PERCENTRANK.INC(customers[total_orders],customers[[#This Row],[total_orders]])*4+1,0)</f>
        <v>1</v>
      </c>
      <c r="P3844" s="1">
        <f>ROUND(_xlfn.PERCENTRANK.INC(customers[total_spend_usd],customers[[#This Row],[total_spend_usd]])*4+1,0)</f>
        <v>1</v>
      </c>
      <c r="Q3844" s="1">
        <v>211</v>
      </c>
      <c r="R3844" s="1" t="str">
        <f>_xlfn.XLOOKUP(Q3844,RFM[RFM Score],RFM[Client Segmentation])</f>
        <v>Hibernating</v>
      </c>
    </row>
    <row r="3845" spans="1:18" x14ac:dyDescent="0.3">
      <c r="A3845" t="s">
        <v>3897</v>
      </c>
      <c r="B3845" t="s">
        <v>11</v>
      </c>
      <c r="C3845">
        <v>55</v>
      </c>
      <c r="D3845" t="s">
        <v>8072</v>
      </c>
      <c r="E3845" t="s">
        <v>8084</v>
      </c>
      <c r="F3845" t="s">
        <v>12</v>
      </c>
      <c r="G3845">
        <v>37</v>
      </c>
      <c r="H3845" s="1">
        <v>3883</v>
      </c>
      <c r="I3845">
        <v>131209</v>
      </c>
      <c r="J3845" s="1">
        <v>43</v>
      </c>
      <c r="K3845" t="s">
        <v>25</v>
      </c>
      <c r="L3845" t="s">
        <v>19</v>
      </c>
      <c r="M3845" t="s">
        <v>23</v>
      </c>
      <c r="N3845" s="1">
        <f xml:space="preserve"> ROUND((1 - _xlfn.PERCENTRANK.INC(customers[days_since_last_purchase],customers[[#This Row],[days_since_last_purchase]]))*4 +1,0)</f>
        <v>3</v>
      </c>
      <c r="O3845" s="1">
        <f>ROUND(_xlfn.PERCENTRANK.INC(customers[total_orders],customers[[#This Row],[total_orders]])*4+1,0)</f>
        <v>5</v>
      </c>
      <c r="P3845" s="1">
        <f>ROUND(_xlfn.PERCENTRANK.INC(customers[total_spend_usd],customers[[#This Row],[total_spend_usd]])*4+1,0)</f>
        <v>4</v>
      </c>
      <c r="Q3845" s="1">
        <v>354</v>
      </c>
      <c r="R3845" s="1" t="str">
        <f>_xlfn.XLOOKUP(Q3845,RFM[RFM Score],RFM[Client Segmentation])</f>
        <v>Loyal Customer</v>
      </c>
    </row>
    <row r="3846" spans="1:18" x14ac:dyDescent="0.3">
      <c r="A3846" t="s">
        <v>3898</v>
      </c>
      <c r="B3846" t="s">
        <v>11</v>
      </c>
      <c r="C3846">
        <v>42</v>
      </c>
      <c r="D3846" t="s">
        <v>8068</v>
      </c>
      <c r="E3846" t="s">
        <v>8084</v>
      </c>
      <c r="F3846" t="s">
        <v>17</v>
      </c>
      <c r="G3846">
        <v>21</v>
      </c>
      <c r="H3846" s="1">
        <v>507</v>
      </c>
      <c r="I3846">
        <v>12197</v>
      </c>
      <c r="J3846" s="1">
        <v>80</v>
      </c>
      <c r="K3846" t="s">
        <v>28</v>
      </c>
      <c r="L3846" t="s">
        <v>14</v>
      </c>
      <c r="M3846" t="s">
        <v>23</v>
      </c>
      <c r="N3846" s="1">
        <f xml:space="preserve"> ROUND((1 - _xlfn.PERCENTRANK.INC(customers[days_since_last_purchase],customers[[#This Row],[days_since_last_purchase]]))*4 +1,0)</f>
        <v>2</v>
      </c>
      <c r="O3846" s="1">
        <f>ROUND(_xlfn.PERCENTRANK.INC(customers[total_orders],customers[[#This Row],[total_orders]])*4+1,0)</f>
        <v>4</v>
      </c>
      <c r="P3846" s="1">
        <f>ROUND(_xlfn.PERCENTRANK.INC(customers[total_spend_usd],customers[[#This Row],[total_spend_usd]])*4+1,0)</f>
        <v>2</v>
      </c>
      <c r="Q3846" s="1">
        <v>242</v>
      </c>
      <c r="R3846" s="1" t="str">
        <f>_xlfn.XLOOKUP(Q3846,RFM[RFM Score],RFM[Client Segmentation])</f>
        <v>At Risk</v>
      </c>
    </row>
    <row r="3847" spans="1:18" x14ac:dyDescent="0.3">
      <c r="A3847" t="s">
        <v>3899</v>
      </c>
      <c r="B3847" t="s">
        <v>49</v>
      </c>
      <c r="C3847">
        <v>28</v>
      </c>
      <c r="D3847" t="s">
        <v>8070</v>
      </c>
      <c r="E3847" t="s">
        <v>8085</v>
      </c>
      <c r="F3847" t="s">
        <v>17</v>
      </c>
      <c r="G3847">
        <v>13</v>
      </c>
      <c r="H3847" s="1">
        <v>5473</v>
      </c>
      <c r="I3847">
        <v>80385</v>
      </c>
      <c r="J3847" s="1">
        <v>28</v>
      </c>
      <c r="K3847" t="s">
        <v>18</v>
      </c>
      <c r="L3847" t="s">
        <v>14</v>
      </c>
      <c r="M3847" t="s">
        <v>15</v>
      </c>
      <c r="N3847" s="1">
        <f xml:space="preserve"> ROUND((1 - _xlfn.PERCENTRANK.INC(customers[days_since_last_purchase],customers[[#This Row],[days_since_last_purchase]]))*4 +1,0)</f>
        <v>4</v>
      </c>
      <c r="O3847" s="1">
        <f>ROUND(_xlfn.PERCENTRANK.INC(customers[total_orders],customers[[#This Row],[total_orders]])*4+1,0)</f>
        <v>3</v>
      </c>
      <c r="P3847" s="1">
        <f>ROUND(_xlfn.PERCENTRANK.INC(customers[total_spend_usd],customers[[#This Row],[total_spend_usd]])*4+1,0)</f>
        <v>3</v>
      </c>
      <c r="Q3847" s="1">
        <v>433</v>
      </c>
      <c r="R3847" s="1" t="str">
        <f>_xlfn.XLOOKUP(Q3847,RFM[RFM Score],RFM[Client Segmentation])</f>
        <v>Potential Loyalist</v>
      </c>
    </row>
    <row r="3848" spans="1:18" x14ac:dyDescent="0.3">
      <c r="A3848" t="s">
        <v>3900</v>
      </c>
      <c r="B3848" t="s">
        <v>11</v>
      </c>
      <c r="C3848">
        <v>28</v>
      </c>
      <c r="D3848" t="s">
        <v>8070</v>
      </c>
      <c r="E3848" t="s">
        <v>8085</v>
      </c>
      <c r="F3848" t="s">
        <v>17</v>
      </c>
      <c r="G3848">
        <v>21</v>
      </c>
      <c r="H3848" s="1">
        <v>30626</v>
      </c>
      <c r="I3848">
        <v>638884</v>
      </c>
      <c r="J3848" s="1">
        <v>47</v>
      </c>
      <c r="K3848" t="s">
        <v>74</v>
      </c>
      <c r="L3848" t="s">
        <v>22</v>
      </c>
      <c r="M3848" t="s">
        <v>15</v>
      </c>
      <c r="N3848" s="1">
        <f xml:space="preserve"> ROUND((1 - _xlfn.PERCENTRANK.INC(customers[days_since_last_purchase],customers[[#This Row],[days_since_last_purchase]]))*4 +1,0)</f>
        <v>3</v>
      </c>
      <c r="O3848" s="1">
        <f>ROUND(_xlfn.PERCENTRANK.INC(customers[total_orders],customers[[#This Row],[total_orders]])*4+1,0)</f>
        <v>4</v>
      </c>
      <c r="P3848" s="1">
        <f>ROUND(_xlfn.PERCENTRANK.INC(customers[total_spend_usd],customers[[#This Row],[total_spend_usd]])*4+1,0)</f>
        <v>5</v>
      </c>
      <c r="Q3848" s="1">
        <v>345</v>
      </c>
      <c r="R3848" s="1" t="str">
        <f>_xlfn.XLOOKUP(Q3848,RFM[RFM Score],RFM[Client Segmentation])</f>
        <v>Loyal Customer</v>
      </c>
    </row>
    <row r="3849" spans="1:18" x14ac:dyDescent="0.3">
      <c r="A3849" t="s">
        <v>3901</v>
      </c>
      <c r="B3849" t="s">
        <v>173</v>
      </c>
      <c r="C3849">
        <v>41</v>
      </c>
      <c r="D3849" t="s">
        <v>8068</v>
      </c>
      <c r="E3849" t="s">
        <v>8087</v>
      </c>
      <c r="F3849" t="s">
        <v>17</v>
      </c>
      <c r="G3849">
        <v>28</v>
      </c>
      <c r="H3849" s="1">
        <v>20432</v>
      </c>
      <c r="I3849">
        <v>534942</v>
      </c>
      <c r="J3849" s="1">
        <v>0</v>
      </c>
      <c r="K3849" t="s">
        <v>25</v>
      </c>
      <c r="L3849" t="s">
        <v>22</v>
      </c>
      <c r="M3849" t="s">
        <v>15</v>
      </c>
      <c r="N3849" s="1">
        <f xml:space="preserve"> ROUND((1 - _xlfn.PERCENTRANK.INC(customers[days_since_last_purchase],customers[[#This Row],[days_since_last_purchase]]))*4 +1,0)</f>
        <v>5</v>
      </c>
      <c r="O3849" s="1">
        <f>ROUND(_xlfn.PERCENTRANK.INC(customers[total_orders],customers[[#This Row],[total_orders]])*4+1,0)</f>
        <v>4</v>
      </c>
      <c r="P3849" s="1">
        <f>ROUND(_xlfn.PERCENTRANK.INC(customers[total_spend_usd],customers[[#This Row],[total_spend_usd]])*4+1,0)</f>
        <v>5</v>
      </c>
      <c r="Q3849" s="1">
        <v>545</v>
      </c>
      <c r="R3849" s="1" t="str">
        <f>_xlfn.XLOOKUP(Q3849,RFM[RFM Score],RFM[Client Segmentation])</f>
        <v>Champion</v>
      </c>
    </row>
    <row r="3850" spans="1:18" x14ac:dyDescent="0.3">
      <c r="A3850" t="s">
        <v>3902</v>
      </c>
      <c r="B3850" t="s">
        <v>104</v>
      </c>
      <c r="C3850">
        <v>47</v>
      </c>
      <c r="D3850" t="s">
        <v>8071</v>
      </c>
      <c r="E3850" t="s">
        <v>8084</v>
      </c>
      <c r="F3850" t="s">
        <v>12</v>
      </c>
      <c r="G3850">
        <v>41</v>
      </c>
      <c r="H3850" s="1">
        <v>4882</v>
      </c>
      <c r="I3850">
        <v>196867</v>
      </c>
      <c r="J3850" s="1">
        <v>3</v>
      </c>
      <c r="K3850" t="s">
        <v>28</v>
      </c>
      <c r="L3850" t="s">
        <v>19</v>
      </c>
      <c r="M3850" t="s">
        <v>23</v>
      </c>
      <c r="N3850" s="1">
        <f xml:space="preserve"> ROUND((1 - _xlfn.PERCENTRANK.INC(customers[days_since_last_purchase],customers[[#This Row],[days_since_last_purchase]]))*4 +1,0)</f>
        <v>5</v>
      </c>
      <c r="O3850" s="1">
        <f>ROUND(_xlfn.PERCENTRANK.INC(customers[total_orders],customers[[#This Row],[total_orders]])*4+1,0)</f>
        <v>5</v>
      </c>
      <c r="P3850" s="1">
        <f>ROUND(_xlfn.PERCENTRANK.INC(customers[total_spend_usd],customers[[#This Row],[total_spend_usd]])*4+1,0)</f>
        <v>4</v>
      </c>
      <c r="Q3850" s="1">
        <v>554</v>
      </c>
      <c r="R3850" s="1" t="str">
        <f>_xlfn.XLOOKUP(Q3850,RFM[RFM Score],RFM[Client Segmentation])</f>
        <v>Champion</v>
      </c>
    </row>
    <row r="3851" spans="1:18" x14ac:dyDescent="0.3">
      <c r="A3851" t="s">
        <v>3903</v>
      </c>
      <c r="B3851" t="s">
        <v>43</v>
      </c>
      <c r="C3851">
        <v>39</v>
      </c>
      <c r="D3851" t="s">
        <v>8068</v>
      </c>
      <c r="E3851" t="s">
        <v>8087</v>
      </c>
      <c r="F3851" t="s">
        <v>17</v>
      </c>
      <c r="G3851">
        <v>10</v>
      </c>
      <c r="H3851" s="1">
        <v>9299</v>
      </c>
      <c r="I3851">
        <v>101527</v>
      </c>
      <c r="J3851" s="1">
        <v>331</v>
      </c>
      <c r="K3851" t="s">
        <v>18</v>
      </c>
      <c r="L3851" t="s">
        <v>14</v>
      </c>
      <c r="M3851" t="s">
        <v>23</v>
      </c>
      <c r="N3851" s="1">
        <f xml:space="preserve"> ROUND((1 - _xlfn.PERCENTRANK.INC(customers[days_since_last_purchase],customers[[#This Row],[days_since_last_purchase]]))*4 +1,0)</f>
        <v>1</v>
      </c>
      <c r="O3851" s="1">
        <f>ROUND(_xlfn.PERCENTRANK.INC(customers[total_orders],customers[[#This Row],[total_orders]])*4+1,0)</f>
        <v>3</v>
      </c>
      <c r="P3851" s="1">
        <f>ROUND(_xlfn.PERCENTRANK.INC(customers[total_spend_usd],customers[[#This Row],[total_spend_usd]])*4+1,0)</f>
        <v>3</v>
      </c>
      <c r="Q3851" s="1">
        <v>133</v>
      </c>
      <c r="R3851" s="1" t="str">
        <f>_xlfn.XLOOKUP(Q3851,RFM[RFM Score],RFM[Client Segmentation])</f>
        <v>At Risk</v>
      </c>
    </row>
    <row r="3852" spans="1:18" x14ac:dyDescent="0.3">
      <c r="A3852" t="s">
        <v>3904</v>
      </c>
      <c r="B3852" t="s">
        <v>11</v>
      </c>
      <c r="C3852">
        <v>52</v>
      </c>
      <c r="D3852" t="s">
        <v>8071</v>
      </c>
      <c r="E3852" t="s">
        <v>8084</v>
      </c>
      <c r="F3852" t="s">
        <v>12</v>
      </c>
      <c r="G3852">
        <v>20</v>
      </c>
      <c r="H3852" s="1">
        <v>6782</v>
      </c>
      <c r="I3852">
        <v>139415</v>
      </c>
      <c r="J3852" s="1">
        <v>5</v>
      </c>
      <c r="K3852" t="s">
        <v>74</v>
      </c>
      <c r="L3852" t="s">
        <v>34</v>
      </c>
      <c r="M3852" t="s">
        <v>23</v>
      </c>
      <c r="N3852" s="1">
        <f xml:space="preserve"> ROUND((1 - _xlfn.PERCENTRANK.INC(customers[days_since_last_purchase],customers[[#This Row],[days_since_last_purchase]]))*4 +1,0)</f>
        <v>5</v>
      </c>
      <c r="O3852" s="1">
        <f>ROUND(_xlfn.PERCENTRANK.INC(customers[total_orders],customers[[#This Row],[total_orders]])*4+1,0)</f>
        <v>4</v>
      </c>
      <c r="P3852" s="1">
        <f>ROUND(_xlfn.PERCENTRANK.INC(customers[total_spend_usd],customers[[#This Row],[total_spend_usd]])*4+1,0)</f>
        <v>4</v>
      </c>
      <c r="Q3852" s="1">
        <v>544</v>
      </c>
      <c r="R3852" s="1" t="str">
        <f>_xlfn.XLOOKUP(Q3852,RFM[RFM Score],RFM[Client Segmentation])</f>
        <v>Champion</v>
      </c>
    </row>
    <row r="3853" spans="1:18" x14ac:dyDescent="0.3">
      <c r="A3853" t="s">
        <v>3905</v>
      </c>
      <c r="B3853" t="s">
        <v>173</v>
      </c>
      <c r="C3853">
        <v>37</v>
      </c>
      <c r="D3853" t="s">
        <v>8068</v>
      </c>
      <c r="E3853" t="s">
        <v>8084</v>
      </c>
      <c r="F3853" t="s">
        <v>17</v>
      </c>
      <c r="G3853">
        <v>17</v>
      </c>
      <c r="H3853" s="1">
        <v>17738</v>
      </c>
      <c r="I3853">
        <v>295218</v>
      </c>
      <c r="J3853" s="1">
        <v>54</v>
      </c>
      <c r="K3853" t="s">
        <v>31</v>
      </c>
      <c r="L3853" t="s">
        <v>19</v>
      </c>
      <c r="M3853" t="s">
        <v>23</v>
      </c>
      <c r="N3853" s="1">
        <f xml:space="preserve"> ROUND((1 - _xlfn.PERCENTRANK.INC(customers[days_since_last_purchase],customers[[#This Row],[days_since_last_purchase]]))*4 +1,0)</f>
        <v>3</v>
      </c>
      <c r="O3853" s="1">
        <f>ROUND(_xlfn.PERCENTRANK.INC(customers[total_orders],customers[[#This Row],[total_orders]])*4+1,0)</f>
        <v>3</v>
      </c>
      <c r="P3853" s="1">
        <f>ROUND(_xlfn.PERCENTRANK.INC(customers[total_spend_usd],customers[[#This Row],[total_spend_usd]])*4+1,0)</f>
        <v>4</v>
      </c>
      <c r="Q3853" s="1">
        <v>334</v>
      </c>
      <c r="R3853" s="1" t="str">
        <f>_xlfn.XLOOKUP(Q3853,RFM[RFM Score],RFM[Client Segmentation])</f>
        <v>Need Attention</v>
      </c>
    </row>
    <row r="3854" spans="1:18" x14ac:dyDescent="0.3">
      <c r="A3854" t="s">
        <v>3906</v>
      </c>
      <c r="B3854" t="s">
        <v>33</v>
      </c>
      <c r="C3854">
        <v>24</v>
      </c>
      <c r="D3854" t="s">
        <v>8069</v>
      </c>
      <c r="E3854" t="s">
        <v>8084</v>
      </c>
      <c r="F3854" t="s">
        <v>17</v>
      </c>
      <c r="G3854">
        <v>15</v>
      </c>
      <c r="H3854" s="1">
        <v>3585</v>
      </c>
      <c r="I3854">
        <v>52307</v>
      </c>
      <c r="J3854" s="1">
        <v>14</v>
      </c>
      <c r="K3854" t="s">
        <v>25</v>
      </c>
      <c r="L3854" t="s">
        <v>19</v>
      </c>
      <c r="M3854" t="s">
        <v>15</v>
      </c>
      <c r="N3854" s="1">
        <f xml:space="preserve"> ROUND((1 - _xlfn.PERCENTRANK.INC(customers[days_since_last_purchase],customers[[#This Row],[days_since_last_purchase]]))*4 +1,0)</f>
        <v>4</v>
      </c>
      <c r="O3854" s="1">
        <f>ROUND(_xlfn.PERCENTRANK.INC(customers[total_orders],customers[[#This Row],[total_orders]])*4+1,0)</f>
        <v>3</v>
      </c>
      <c r="P3854" s="1">
        <f>ROUND(_xlfn.PERCENTRANK.INC(customers[total_spend_usd],customers[[#This Row],[total_spend_usd]])*4+1,0)</f>
        <v>3</v>
      </c>
      <c r="Q3854" s="1">
        <v>433</v>
      </c>
      <c r="R3854" s="1" t="str">
        <f>_xlfn.XLOOKUP(Q3854,RFM[RFM Score],RFM[Client Segmentation])</f>
        <v>Potential Loyalist</v>
      </c>
    </row>
    <row r="3855" spans="1:18" x14ac:dyDescent="0.3">
      <c r="A3855" t="s">
        <v>3907</v>
      </c>
      <c r="B3855" t="s">
        <v>96</v>
      </c>
      <c r="C3855">
        <v>26</v>
      </c>
      <c r="D3855" t="s">
        <v>8070</v>
      </c>
      <c r="E3855" t="s">
        <v>8085</v>
      </c>
      <c r="F3855" t="s">
        <v>17</v>
      </c>
      <c r="G3855">
        <v>40</v>
      </c>
      <c r="H3855" s="1">
        <v>8642</v>
      </c>
      <c r="I3855">
        <v>304194</v>
      </c>
      <c r="J3855" s="1">
        <v>102</v>
      </c>
      <c r="K3855" t="s">
        <v>18</v>
      </c>
      <c r="L3855" t="s">
        <v>34</v>
      </c>
      <c r="M3855" t="s">
        <v>23</v>
      </c>
      <c r="N3855" s="1">
        <f xml:space="preserve"> ROUND((1 - _xlfn.PERCENTRANK.INC(customers[days_since_last_purchase],customers[[#This Row],[days_since_last_purchase]]))*4 +1,0)</f>
        <v>2</v>
      </c>
      <c r="O3855" s="1">
        <f>ROUND(_xlfn.PERCENTRANK.INC(customers[total_orders],customers[[#This Row],[total_orders]])*4+1,0)</f>
        <v>5</v>
      </c>
      <c r="P3855" s="1">
        <f>ROUND(_xlfn.PERCENTRANK.INC(customers[total_spend_usd],customers[[#This Row],[total_spend_usd]])*4+1,0)</f>
        <v>5</v>
      </c>
      <c r="Q3855" s="1">
        <v>255</v>
      </c>
      <c r="R3855" s="1" t="str">
        <f>_xlfn.XLOOKUP(Q3855,RFM[RFM Score],RFM[Client Segmentation])</f>
        <v>At Risk</v>
      </c>
    </row>
    <row r="3856" spans="1:18" x14ac:dyDescent="0.3">
      <c r="A3856" t="s">
        <v>3908</v>
      </c>
      <c r="B3856" t="s">
        <v>96</v>
      </c>
      <c r="C3856">
        <v>31</v>
      </c>
      <c r="D3856" t="s">
        <v>8070</v>
      </c>
      <c r="E3856" t="s">
        <v>8085</v>
      </c>
      <c r="F3856" t="s">
        <v>12</v>
      </c>
      <c r="G3856">
        <v>22</v>
      </c>
      <c r="H3856" s="1">
        <v>10064</v>
      </c>
      <c r="I3856">
        <v>228127</v>
      </c>
      <c r="J3856" s="1">
        <v>6</v>
      </c>
      <c r="K3856" t="s">
        <v>40</v>
      </c>
      <c r="L3856" t="s">
        <v>19</v>
      </c>
      <c r="M3856" t="s">
        <v>23</v>
      </c>
      <c r="N3856" s="1">
        <f xml:space="preserve"> ROUND((1 - _xlfn.PERCENTRANK.INC(customers[days_since_last_purchase],customers[[#This Row],[days_since_last_purchase]]))*4 +1,0)</f>
        <v>5</v>
      </c>
      <c r="O3856" s="1">
        <f>ROUND(_xlfn.PERCENTRANK.INC(customers[total_orders],customers[[#This Row],[total_orders]])*4+1,0)</f>
        <v>4</v>
      </c>
      <c r="P3856" s="1">
        <f>ROUND(_xlfn.PERCENTRANK.INC(customers[total_spend_usd],customers[[#This Row],[total_spend_usd]])*4+1,0)</f>
        <v>4</v>
      </c>
      <c r="Q3856" s="1">
        <v>544</v>
      </c>
      <c r="R3856" s="1" t="str">
        <f>_xlfn.XLOOKUP(Q3856,RFM[RFM Score],RFM[Client Segmentation])</f>
        <v>Champion</v>
      </c>
    </row>
    <row r="3857" spans="1:18" x14ac:dyDescent="0.3">
      <c r="A3857" t="s">
        <v>3909</v>
      </c>
      <c r="B3857" t="s">
        <v>96</v>
      </c>
      <c r="C3857">
        <v>18</v>
      </c>
      <c r="D3857" t="s">
        <v>8069</v>
      </c>
      <c r="E3857" t="s">
        <v>8084</v>
      </c>
      <c r="F3857" t="s">
        <v>17</v>
      </c>
      <c r="G3857">
        <v>30</v>
      </c>
      <c r="H3857" s="1">
        <v>6006</v>
      </c>
      <c r="I3857">
        <v>168448</v>
      </c>
      <c r="J3857" s="1">
        <v>0</v>
      </c>
      <c r="K3857" t="s">
        <v>55</v>
      </c>
      <c r="L3857" t="s">
        <v>14</v>
      </c>
      <c r="M3857" t="s">
        <v>15</v>
      </c>
      <c r="N3857" s="1">
        <f xml:space="preserve"> ROUND((1 - _xlfn.PERCENTRANK.INC(customers[days_since_last_purchase],customers[[#This Row],[days_since_last_purchase]]))*4 +1,0)</f>
        <v>5</v>
      </c>
      <c r="O3857" s="1">
        <f>ROUND(_xlfn.PERCENTRANK.INC(customers[total_orders],customers[[#This Row],[total_orders]])*4+1,0)</f>
        <v>4</v>
      </c>
      <c r="P3857" s="1">
        <f>ROUND(_xlfn.PERCENTRANK.INC(customers[total_spend_usd],customers[[#This Row],[total_spend_usd]])*4+1,0)</f>
        <v>4</v>
      </c>
      <c r="Q3857" s="1">
        <v>544</v>
      </c>
      <c r="R3857" s="1" t="str">
        <f>_xlfn.XLOOKUP(Q3857,RFM[RFM Score],RFM[Client Segmentation])</f>
        <v>Champion</v>
      </c>
    </row>
    <row r="3858" spans="1:18" x14ac:dyDescent="0.3">
      <c r="A3858" t="s">
        <v>3910</v>
      </c>
      <c r="B3858" t="s">
        <v>11</v>
      </c>
      <c r="C3858">
        <v>29</v>
      </c>
      <c r="D3858" t="s">
        <v>8070</v>
      </c>
      <c r="E3858" t="s">
        <v>8084</v>
      </c>
      <c r="F3858" t="s">
        <v>12</v>
      </c>
      <c r="G3858">
        <v>12</v>
      </c>
      <c r="H3858" s="1">
        <v>6383</v>
      </c>
      <c r="I3858">
        <v>80395</v>
      </c>
      <c r="J3858" s="1">
        <v>159</v>
      </c>
      <c r="K3858" t="s">
        <v>37</v>
      </c>
      <c r="L3858" t="s">
        <v>19</v>
      </c>
      <c r="M3858" t="s">
        <v>15</v>
      </c>
      <c r="N3858" s="1">
        <f xml:space="preserve"> ROUND((1 - _xlfn.PERCENTRANK.INC(customers[days_since_last_purchase],customers[[#This Row],[days_since_last_purchase]]))*4 +1,0)</f>
        <v>1</v>
      </c>
      <c r="O3858" s="1">
        <f>ROUND(_xlfn.PERCENTRANK.INC(customers[total_orders],customers[[#This Row],[total_orders]])*4+1,0)</f>
        <v>3</v>
      </c>
      <c r="P3858" s="1">
        <f>ROUND(_xlfn.PERCENTRANK.INC(customers[total_spend_usd],customers[[#This Row],[total_spend_usd]])*4+1,0)</f>
        <v>3</v>
      </c>
      <c r="Q3858" s="1">
        <v>133</v>
      </c>
      <c r="R3858" s="1" t="str">
        <f>_xlfn.XLOOKUP(Q3858,RFM[RFM Score],RFM[Client Segmentation])</f>
        <v>At Risk</v>
      </c>
    </row>
    <row r="3859" spans="1:18" x14ac:dyDescent="0.3">
      <c r="A3859" t="s">
        <v>3911</v>
      </c>
      <c r="B3859" t="s">
        <v>64</v>
      </c>
      <c r="C3859">
        <v>35</v>
      </c>
      <c r="D3859" t="s">
        <v>8068</v>
      </c>
      <c r="E3859" t="s">
        <v>8087</v>
      </c>
      <c r="F3859" t="s">
        <v>17</v>
      </c>
      <c r="G3859">
        <v>10</v>
      </c>
      <c r="H3859" s="1">
        <v>5171</v>
      </c>
      <c r="I3859">
        <v>54484</v>
      </c>
      <c r="J3859" s="1">
        <v>53</v>
      </c>
      <c r="K3859" t="s">
        <v>25</v>
      </c>
      <c r="L3859" t="s">
        <v>45</v>
      </c>
      <c r="M3859" t="s">
        <v>23</v>
      </c>
      <c r="N3859" s="1">
        <f xml:space="preserve"> ROUND((1 - _xlfn.PERCENTRANK.INC(customers[days_since_last_purchase],customers[[#This Row],[days_since_last_purchase]]))*4 +1,0)</f>
        <v>3</v>
      </c>
      <c r="O3859" s="1">
        <f>ROUND(_xlfn.PERCENTRANK.INC(customers[total_orders],customers[[#This Row],[total_orders]])*4+1,0)</f>
        <v>3</v>
      </c>
      <c r="P3859" s="1">
        <f>ROUND(_xlfn.PERCENTRANK.INC(customers[total_spend_usd],customers[[#This Row],[total_spend_usd]])*4+1,0)</f>
        <v>3</v>
      </c>
      <c r="Q3859" s="1">
        <v>333</v>
      </c>
      <c r="R3859" s="1" t="str">
        <f>_xlfn.XLOOKUP(Q3859,RFM[RFM Score],RFM[Client Segmentation])</f>
        <v>Potential Loyalist</v>
      </c>
    </row>
    <row r="3860" spans="1:18" x14ac:dyDescent="0.3">
      <c r="A3860" t="s">
        <v>3912</v>
      </c>
      <c r="B3860" t="s">
        <v>43</v>
      </c>
      <c r="C3860">
        <v>32</v>
      </c>
      <c r="D3860" t="s">
        <v>8070</v>
      </c>
      <c r="E3860" t="s">
        <v>8087</v>
      </c>
      <c r="F3860" t="s">
        <v>12</v>
      </c>
      <c r="G3860">
        <v>16</v>
      </c>
      <c r="H3860" s="1">
        <v>333</v>
      </c>
      <c r="I3860">
        <v>58194</v>
      </c>
      <c r="J3860" s="1">
        <v>8</v>
      </c>
      <c r="K3860" t="s">
        <v>25</v>
      </c>
      <c r="L3860" t="s">
        <v>14</v>
      </c>
      <c r="M3860" t="s">
        <v>23</v>
      </c>
      <c r="N3860" s="1">
        <f xml:space="preserve"> ROUND((1 - _xlfn.PERCENTRANK.INC(customers[days_since_last_purchase],customers[[#This Row],[days_since_last_purchase]]))*4 +1,0)</f>
        <v>4</v>
      </c>
      <c r="O3860" s="1">
        <f>ROUND(_xlfn.PERCENTRANK.INC(customers[total_orders],customers[[#This Row],[total_orders]])*4+1,0)</f>
        <v>3</v>
      </c>
      <c r="P3860" s="1">
        <f>ROUND(_xlfn.PERCENTRANK.INC(customers[total_spend_usd],customers[[#This Row],[total_spend_usd]])*4+1,0)</f>
        <v>3</v>
      </c>
      <c r="Q3860" s="1">
        <v>433</v>
      </c>
      <c r="R3860" s="1" t="str">
        <f>_xlfn.XLOOKUP(Q3860,RFM[RFM Score],RFM[Client Segmentation])</f>
        <v>Potential Loyalist</v>
      </c>
    </row>
    <row r="3861" spans="1:18" x14ac:dyDescent="0.3">
      <c r="A3861" t="s">
        <v>3913</v>
      </c>
      <c r="B3861" t="s">
        <v>49</v>
      </c>
      <c r="C3861">
        <v>34</v>
      </c>
      <c r="D3861" t="s">
        <v>8070</v>
      </c>
      <c r="E3861" t="s">
        <v>8084</v>
      </c>
      <c r="F3861" t="s">
        <v>17</v>
      </c>
      <c r="G3861">
        <v>1</v>
      </c>
      <c r="H3861" s="1">
        <v>7313</v>
      </c>
      <c r="I3861">
        <v>656</v>
      </c>
      <c r="J3861" s="1">
        <v>60</v>
      </c>
      <c r="K3861" t="s">
        <v>21</v>
      </c>
      <c r="L3861" t="s">
        <v>19</v>
      </c>
      <c r="M3861" t="s">
        <v>23</v>
      </c>
      <c r="N3861" s="1">
        <f xml:space="preserve"> ROUND((1 - _xlfn.PERCENTRANK.INC(customers[days_since_last_purchase],customers[[#This Row],[days_since_last_purchase]]))*4 +1,0)</f>
        <v>2</v>
      </c>
      <c r="O3861" s="1">
        <f>ROUND(_xlfn.PERCENTRANK.INC(customers[total_orders],customers[[#This Row],[total_orders]])*4+1,0)</f>
        <v>1</v>
      </c>
      <c r="P3861" s="1">
        <f>ROUND(_xlfn.PERCENTRANK.INC(customers[total_spend_usd],customers[[#This Row],[total_spend_usd]])*4+1,0)</f>
        <v>1</v>
      </c>
      <c r="Q3861" s="1">
        <v>211</v>
      </c>
      <c r="R3861" s="1" t="str">
        <f>_xlfn.XLOOKUP(Q3861,RFM[RFM Score],RFM[Client Segmentation])</f>
        <v>Hibernating</v>
      </c>
    </row>
    <row r="3862" spans="1:18" x14ac:dyDescent="0.3">
      <c r="A3862" t="s">
        <v>3914</v>
      </c>
      <c r="B3862" t="s">
        <v>49</v>
      </c>
      <c r="C3862">
        <v>39</v>
      </c>
      <c r="D3862" t="s">
        <v>8068</v>
      </c>
      <c r="E3862" t="s">
        <v>8087</v>
      </c>
      <c r="F3862" t="s">
        <v>12</v>
      </c>
      <c r="G3862">
        <v>1</v>
      </c>
      <c r="H3862" s="1">
        <v>1974</v>
      </c>
      <c r="I3862">
        <v>21129</v>
      </c>
      <c r="J3862" s="1">
        <v>128</v>
      </c>
      <c r="K3862" t="s">
        <v>31</v>
      </c>
      <c r="L3862" t="s">
        <v>14</v>
      </c>
      <c r="M3862" t="s">
        <v>15</v>
      </c>
      <c r="N3862" s="1">
        <f xml:space="preserve"> ROUND((1 - _xlfn.PERCENTRANK.INC(customers[days_since_last_purchase],customers[[#This Row],[days_since_last_purchase]]))*4 +1,0)</f>
        <v>1</v>
      </c>
      <c r="O3862" s="1">
        <f>ROUND(_xlfn.PERCENTRANK.INC(customers[total_orders],customers[[#This Row],[total_orders]])*4+1,0)</f>
        <v>1</v>
      </c>
      <c r="P3862" s="1">
        <f>ROUND(_xlfn.PERCENTRANK.INC(customers[total_spend_usd],customers[[#This Row],[total_spend_usd]])*4+1,0)</f>
        <v>2</v>
      </c>
      <c r="Q3862" s="1">
        <v>112</v>
      </c>
      <c r="R3862" s="1" t="str">
        <f>_xlfn.XLOOKUP(Q3862,RFM[RFM Score],RFM[Client Segmentation])</f>
        <v>Lost</v>
      </c>
    </row>
    <row r="3863" spans="1:18" x14ac:dyDescent="0.3">
      <c r="A3863" t="s">
        <v>3915</v>
      </c>
      <c r="B3863" t="s">
        <v>51</v>
      </c>
      <c r="C3863">
        <v>30</v>
      </c>
      <c r="D3863" t="s">
        <v>8070</v>
      </c>
      <c r="E3863" t="s">
        <v>8085</v>
      </c>
      <c r="F3863" t="s">
        <v>17</v>
      </c>
      <c r="G3863">
        <v>35</v>
      </c>
      <c r="H3863" s="1">
        <v>10814</v>
      </c>
      <c r="I3863">
        <v>375138</v>
      </c>
      <c r="J3863" s="1">
        <v>46</v>
      </c>
      <c r="K3863" t="s">
        <v>18</v>
      </c>
      <c r="L3863" t="s">
        <v>19</v>
      </c>
      <c r="M3863" t="s">
        <v>15</v>
      </c>
      <c r="N3863" s="1">
        <f xml:space="preserve"> ROUND((1 - _xlfn.PERCENTRANK.INC(customers[days_since_last_purchase],customers[[#This Row],[days_since_last_purchase]]))*4 +1,0)</f>
        <v>3</v>
      </c>
      <c r="O3863" s="1">
        <f>ROUND(_xlfn.PERCENTRANK.INC(customers[total_orders],customers[[#This Row],[total_orders]])*4+1,0)</f>
        <v>5</v>
      </c>
      <c r="P3863" s="1">
        <f>ROUND(_xlfn.PERCENTRANK.INC(customers[total_spend_usd],customers[[#This Row],[total_spend_usd]])*4+1,0)</f>
        <v>5</v>
      </c>
      <c r="Q3863" s="1">
        <v>355</v>
      </c>
      <c r="R3863" s="1" t="str">
        <f>_xlfn.XLOOKUP(Q3863,RFM[RFM Score],RFM[Client Segmentation])</f>
        <v>Loyal Customer</v>
      </c>
    </row>
    <row r="3864" spans="1:18" x14ac:dyDescent="0.3">
      <c r="A3864" t="s">
        <v>3916</v>
      </c>
      <c r="B3864" t="s">
        <v>96</v>
      </c>
      <c r="C3864">
        <v>18</v>
      </c>
      <c r="D3864" t="s">
        <v>8069</v>
      </c>
      <c r="E3864" t="s">
        <v>8086</v>
      </c>
      <c r="F3864" t="s">
        <v>12</v>
      </c>
      <c r="G3864">
        <v>1</v>
      </c>
      <c r="H3864" s="1">
        <v>13708</v>
      </c>
      <c r="I3864">
        <v>14886</v>
      </c>
      <c r="J3864" s="1">
        <v>68</v>
      </c>
      <c r="K3864" t="s">
        <v>21</v>
      </c>
      <c r="L3864" t="s">
        <v>22</v>
      </c>
      <c r="M3864" t="s">
        <v>23</v>
      </c>
      <c r="N3864" s="1">
        <f xml:space="preserve"> ROUND((1 - _xlfn.PERCENTRANK.INC(customers[days_since_last_purchase],customers[[#This Row],[days_since_last_purchase]]))*4 +1,0)</f>
        <v>2</v>
      </c>
      <c r="O3864" s="1">
        <f>ROUND(_xlfn.PERCENTRANK.INC(customers[total_orders],customers[[#This Row],[total_orders]])*4+1,0)</f>
        <v>1</v>
      </c>
      <c r="P3864" s="1">
        <f>ROUND(_xlfn.PERCENTRANK.INC(customers[total_spend_usd],customers[[#This Row],[total_spend_usd]])*4+1,0)</f>
        <v>2</v>
      </c>
      <c r="Q3864" s="1">
        <v>212</v>
      </c>
      <c r="R3864" s="1" t="str">
        <f>_xlfn.XLOOKUP(Q3864,RFM[RFM Score],RFM[Client Segmentation])</f>
        <v>Hibernating</v>
      </c>
    </row>
    <row r="3865" spans="1:18" x14ac:dyDescent="0.3">
      <c r="A3865" t="s">
        <v>3917</v>
      </c>
      <c r="B3865" t="s">
        <v>51</v>
      </c>
      <c r="C3865">
        <v>24</v>
      </c>
      <c r="D3865" t="s">
        <v>8069</v>
      </c>
      <c r="E3865" t="s">
        <v>8084</v>
      </c>
      <c r="F3865" t="s">
        <v>12</v>
      </c>
      <c r="G3865">
        <v>5</v>
      </c>
      <c r="H3865" s="1">
        <v>17613</v>
      </c>
      <c r="I3865">
        <v>78558</v>
      </c>
      <c r="J3865" s="1">
        <v>0</v>
      </c>
      <c r="K3865" t="s">
        <v>40</v>
      </c>
      <c r="L3865" t="s">
        <v>34</v>
      </c>
      <c r="M3865" t="s">
        <v>23</v>
      </c>
      <c r="N3865" s="1">
        <f xml:space="preserve"> ROUND((1 - _xlfn.PERCENTRANK.INC(customers[days_since_last_purchase],customers[[#This Row],[days_since_last_purchase]]))*4 +1,0)</f>
        <v>5</v>
      </c>
      <c r="O3865" s="1">
        <f>ROUND(_xlfn.PERCENTRANK.INC(customers[total_orders],customers[[#This Row],[total_orders]])*4+1,0)</f>
        <v>2</v>
      </c>
      <c r="P3865" s="1">
        <f>ROUND(_xlfn.PERCENTRANK.INC(customers[total_spend_usd],customers[[#This Row],[total_spend_usd]])*4+1,0)</f>
        <v>3</v>
      </c>
      <c r="Q3865" s="1">
        <v>523</v>
      </c>
      <c r="R3865" s="1" t="str">
        <f>_xlfn.XLOOKUP(Q3865,RFM[RFM Score],RFM[Client Segmentation])</f>
        <v>Promising</v>
      </c>
    </row>
    <row r="3866" spans="1:18" x14ac:dyDescent="0.3">
      <c r="A3866" t="s">
        <v>3918</v>
      </c>
      <c r="B3866" t="s">
        <v>11</v>
      </c>
      <c r="C3866">
        <v>18</v>
      </c>
      <c r="D3866" t="s">
        <v>8069</v>
      </c>
      <c r="E3866" t="s">
        <v>8084</v>
      </c>
      <c r="F3866" t="s">
        <v>12</v>
      </c>
      <c r="G3866">
        <v>7</v>
      </c>
      <c r="H3866" s="1">
        <v>43041</v>
      </c>
      <c r="I3866">
        <v>284672</v>
      </c>
      <c r="J3866" s="1">
        <v>164</v>
      </c>
      <c r="K3866" t="s">
        <v>37</v>
      </c>
      <c r="L3866" t="s">
        <v>19</v>
      </c>
      <c r="M3866" t="s">
        <v>15</v>
      </c>
      <c r="N3866" s="1">
        <f xml:space="preserve"> ROUND((1 - _xlfn.PERCENTRANK.INC(customers[days_since_last_purchase],customers[[#This Row],[days_since_last_purchase]]))*4 +1,0)</f>
        <v>1</v>
      </c>
      <c r="O3866" s="1">
        <f>ROUND(_xlfn.PERCENTRANK.INC(customers[total_orders],customers[[#This Row],[total_orders]])*4+1,0)</f>
        <v>2</v>
      </c>
      <c r="P3866" s="1">
        <f>ROUND(_xlfn.PERCENTRANK.INC(customers[total_spend_usd],customers[[#This Row],[total_spend_usd]])*4+1,0)</f>
        <v>4</v>
      </c>
      <c r="Q3866" s="1">
        <v>124</v>
      </c>
      <c r="R3866" s="1" t="str">
        <f>_xlfn.XLOOKUP(Q3866,RFM[RFM Score],RFM[Client Segmentation])</f>
        <v>At Risk</v>
      </c>
    </row>
    <row r="3867" spans="1:18" x14ac:dyDescent="0.3">
      <c r="A3867" t="s">
        <v>3919</v>
      </c>
      <c r="B3867" t="s">
        <v>64</v>
      </c>
      <c r="C3867">
        <v>29</v>
      </c>
      <c r="D3867" t="s">
        <v>8070</v>
      </c>
      <c r="E3867" t="s">
        <v>8085</v>
      </c>
      <c r="F3867" t="s">
        <v>12</v>
      </c>
      <c r="G3867">
        <v>46</v>
      </c>
      <c r="H3867" s="1">
        <v>18854</v>
      </c>
      <c r="I3867">
        <v>789773</v>
      </c>
      <c r="J3867" s="1">
        <v>21</v>
      </c>
      <c r="K3867" t="s">
        <v>31</v>
      </c>
      <c r="L3867" t="s">
        <v>45</v>
      </c>
      <c r="M3867" t="s">
        <v>23</v>
      </c>
      <c r="N3867" s="1">
        <f xml:space="preserve"> ROUND((1 - _xlfn.PERCENTRANK.INC(customers[days_since_last_purchase],customers[[#This Row],[days_since_last_purchase]]))*4 +1,0)</f>
        <v>4</v>
      </c>
      <c r="O3867" s="1">
        <f>ROUND(_xlfn.PERCENTRANK.INC(customers[total_orders],customers[[#This Row],[total_orders]])*4+1,0)</f>
        <v>5</v>
      </c>
      <c r="P3867" s="1">
        <f>ROUND(_xlfn.PERCENTRANK.INC(customers[total_spend_usd],customers[[#This Row],[total_spend_usd]])*4+1,0)</f>
        <v>5</v>
      </c>
      <c r="Q3867" s="1">
        <v>455</v>
      </c>
      <c r="R3867" s="1" t="str">
        <f>_xlfn.XLOOKUP(Q3867,RFM[RFM Score],RFM[Client Segmentation])</f>
        <v>Champion</v>
      </c>
    </row>
    <row r="3868" spans="1:18" x14ac:dyDescent="0.3">
      <c r="A3868" t="s">
        <v>3920</v>
      </c>
      <c r="B3868" t="s">
        <v>27</v>
      </c>
      <c r="C3868">
        <v>55</v>
      </c>
      <c r="D3868" t="s">
        <v>8072</v>
      </c>
      <c r="E3868" t="s">
        <v>8085</v>
      </c>
      <c r="F3868" t="s">
        <v>17</v>
      </c>
      <c r="G3868">
        <v>10</v>
      </c>
      <c r="H3868" s="1">
        <v>4925</v>
      </c>
      <c r="I3868">
        <v>44945</v>
      </c>
      <c r="J3868" s="1">
        <v>101</v>
      </c>
      <c r="K3868" t="s">
        <v>28</v>
      </c>
      <c r="L3868" t="s">
        <v>47</v>
      </c>
      <c r="M3868" t="s">
        <v>15</v>
      </c>
      <c r="N3868" s="1">
        <f xml:space="preserve"> ROUND((1 - _xlfn.PERCENTRANK.INC(customers[days_since_last_purchase],customers[[#This Row],[days_since_last_purchase]]))*4 +1,0)</f>
        <v>2</v>
      </c>
      <c r="O3868" s="1">
        <f>ROUND(_xlfn.PERCENTRANK.INC(customers[total_orders],customers[[#This Row],[total_orders]])*4+1,0)</f>
        <v>3</v>
      </c>
      <c r="P3868" s="1">
        <f>ROUND(_xlfn.PERCENTRANK.INC(customers[total_spend_usd],customers[[#This Row],[total_spend_usd]])*4+1,0)</f>
        <v>3</v>
      </c>
      <c r="Q3868" s="1">
        <v>233</v>
      </c>
      <c r="R3868" s="1" t="str">
        <f>_xlfn.XLOOKUP(Q3868,RFM[RFM Score],RFM[Client Segmentation])</f>
        <v>Hibernating</v>
      </c>
    </row>
    <row r="3869" spans="1:18" x14ac:dyDescent="0.3">
      <c r="A3869" t="s">
        <v>3921</v>
      </c>
      <c r="B3869" t="s">
        <v>51</v>
      </c>
      <c r="C3869">
        <v>43</v>
      </c>
      <c r="D3869" t="s">
        <v>8068</v>
      </c>
      <c r="E3869" t="s">
        <v>8084</v>
      </c>
      <c r="F3869" t="s">
        <v>12</v>
      </c>
      <c r="G3869">
        <v>8</v>
      </c>
      <c r="H3869" s="1">
        <v>11795</v>
      </c>
      <c r="I3869">
        <v>80449</v>
      </c>
      <c r="J3869" s="1">
        <v>27</v>
      </c>
      <c r="K3869" t="s">
        <v>25</v>
      </c>
      <c r="L3869" t="s">
        <v>19</v>
      </c>
      <c r="M3869" t="s">
        <v>23</v>
      </c>
      <c r="N3869" s="1">
        <f xml:space="preserve"> ROUND((1 - _xlfn.PERCENTRANK.INC(customers[days_since_last_purchase],customers[[#This Row],[days_since_last_purchase]]))*4 +1,0)</f>
        <v>4</v>
      </c>
      <c r="O3869" s="1">
        <f>ROUND(_xlfn.PERCENTRANK.INC(customers[total_orders],customers[[#This Row],[total_orders]])*4+1,0)</f>
        <v>2</v>
      </c>
      <c r="P3869" s="1">
        <f>ROUND(_xlfn.PERCENTRANK.INC(customers[total_spend_usd],customers[[#This Row],[total_spend_usd]])*4+1,0)</f>
        <v>3</v>
      </c>
      <c r="Q3869" s="1">
        <v>423</v>
      </c>
      <c r="R3869" s="1" t="str">
        <f>_xlfn.XLOOKUP(Q3869,RFM[RFM Score],RFM[Client Segmentation])</f>
        <v>Potential Loyalist</v>
      </c>
    </row>
    <row r="3870" spans="1:18" x14ac:dyDescent="0.3">
      <c r="A3870" t="s">
        <v>3922</v>
      </c>
      <c r="B3870" t="s">
        <v>11</v>
      </c>
      <c r="C3870">
        <v>34</v>
      </c>
      <c r="D3870" t="s">
        <v>8070</v>
      </c>
      <c r="E3870" t="s">
        <v>8084</v>
      </c>
      <c r="F3870" t="s">
        <v>12</v>
      </c>
      <c r="G3870">
        <v>23</v>
      </c>
      <c r="H3870" s="1">
        <v>2974</v>
      </c>
      <c r="I3870">
        <v>65449</v>
      </c>
      <c r="J3870" s="1">
        <v>19</v>
      </c>
      <c r="K3870" t="s">
        <v>25</v>
      </c>
      <c r="L3870" t="s">
        <v>14</v>
      </c>
      <c r="M3870" t="s">
        <v>15</v>
      </c>
      <c r="N3870" s="1">
        <f xml:space="preserve"> ROUND((1 - _xlfn.PERCENTRANK.INC(customers[days_since_last_purchase],customers[[#This Row],[days_since_last_purchase]]))*4 +1,0)</f>
        <v>4</v>
      </c>
      <c r="O3870" s="1">
        <f>ROUND(_xlfn.PERCENTRANK.INC(customers[total_orders],customers[[#This Row],[total_orders]])*4+1,0)</f>
        <v>4</v>
      </c>
      <c r="P3870" s="1">
        <f>ROUND(_xlfn.PERCENTRANK.INC(customers[total_spend_usd],customers[[#This Row],[total_spend_usd]])*4+1,0)</f>
        <v>3</v>
      </c>
      <c r="Q3870" s="1">
        <v>443</v>
      </c>
      <c r="R3870" s="1" t="str">
        <f>_xlfn.XLOOKUP(Q3870,RFM[RFM Score],RFM[Client Segmentation])</f>
        <v>Need Attention</v>
      </c>
    </row>
    <row r="3871" spans="1:18" x14ac:dyDescent="0.3">
      <c r="A3871" t="s">
        <v>3923</v>
      </c>
      <c r="B3871" t="s">
        <v>11</v>
      </c>
      <c r="C3871">
        <v>46</v>
      </c>
      <c r="D3871" t="s">
        <v>8071</v>
      </c>
      <c r="E3871" t="s">
        <v>8084</v>
      </c>
      <c r="F3871" t="s">
        <v>12</v>
      </c>
      <c r="G3871">
        <v>4</v>
      </c>
      <c r="H3871" s="1">
        <v>3079</v>
      </c>
      <c r="I3871">
        <v>10672</v>
      </c>
      <c r="J3871" s="1">
        <v>33</v>
      </c>
      <c r="K3871" t="s">
        <v>28</v>
      </c>
      <c r="L3871" t="s">
        <v>45</v>
      </c>
      <c r="M3871" t="s">
        <v>15</v>
      </c>
      <c r="N3871" s="1">
        <f xml:space="preserve"> ROUND((1 - _xlfn.PERCENTRANK.INC(customers[days_since_last_purchase],customers[[#This Row],[days_since_last_purchase]]))*4 +1,0)</f>
        <v>3</v>
      </c>
      <c r="O3871" s="1">
        <f>ROUND(_xlfn.PERCENTRANK.INC(customers[total_orders],customers[[#This Row],[total_orders]])*4+1,0)</f>
        <v>2</v>
      </c>
      <c r="P3871" s="1">
        <f>ROUND(_xlfn.PERCENTRANK.INC(customers[total_spend_usd],customers[[#This Row],[total_spend_usd]])*4+1,0)</f>
        <v>2</v>
      </c>
      <c r="Q3871" s="1">
        <v>322</v>
      </c>
      <c r="R3871" s="1" t="str">
        <f>_xlfn.XLOOKUP(Q3871,RFM[RFM Score],RFM[Client Segmentation])</f>
        <v>Hibernating</v>
      </c>
    </row>
    <row r="3872" spans="1:18" x14ac:dyDescent="0.3">
      <c r="A3872" t="s">
        <v>3924</v>
      </c>
      <c r="B3872" t="s">
        <v>43</v>
      </c>
      <c r="C3872">
        <v>46</v>
      </c>
      <c r="D3872" t="s">
        <v>8071</v>
      </c>
      <c r="E3872" t="s">
        <v>8085</v>
      </c>
      <c r="F3872" t="s">
        <v>12</v>
      </c>
      <c r="G3872">
        <v>28</v>
      </c>
      <c r="H3872" s="1">
        <v>10985</v>
      </c>
      <c r="I3872">
        <v>26441</v>
      </c>
      <c r="J3872" s="1">
        <v>6</v>
      </c>
      <c r="K3872" t="s">
        <v>21</v>
      </c>
      <c r="L3872" t="s">
        <v>45</v>
      </c>
      <c r="M3872" t="s">
        <v>15</v>
      </c>
      <c r="N3872" s="1">
        <f xml:space="preserve"> ROUND((1 - _xlfn.PERCENTRANK.INC(customers[days_since_last_purchase],customers[[#This Row],[days_since_last_purchase]]))*4 +1,0)</f>
        <v>5</v>
      </c>
      <c r="O3872" s="1">
        <f>ROUND(_xlfn.PERCENTRANK.INC(customers[total_orders],customers[[#This Row],[total_orders]])*4+1,0)</f>
        <v>4</v>
      </c>
      <c r="P3872" s="1">
        <f>ROUND(_xlfn.PERCENTRANK.INC(customers[total_spend_usd],customers[[#This Row],[total_spend_usd]])*4+1,0)</f>
        <v>2</v>
      </c>
      <c r="Q3872" s="1">
        <v>542</v>
      </c>
      <c r="R3872" s="1" t="str">
        <f>_xlfn.XLOOKUP(Q3872,RFM[RFM Score],RFM[Client Segmentation])</f>
        <v>Potential Loyalist</v>
      </c>
    </row>
    <row r="3873" spans="1:18" x14ac:dyDescent="0.3">
      <c r="A3873" t="s">
        <v>3925</v>
      </c>
      <c r="B3873" t="s">
        <v>51</v>
      </c>
      <c r="C3873">
        <v>35</v>
      </c>
      <c r="D3873" t="s">
        <v>8068</v>
      </c>
      <c r="E3873" t="s">
        <v>8084</v>
      </c>
      <c r="F3873" t="s">
        <v>17</v>
      </c>
      <c r="G3873">
        <v>3</v>
      </c>
      <c r="H3873" s="1">
        <v>596</v>
      </c>
      <c r="I3873">
        <v>19721</v>
      </c>
      <c r="J3873" s="1">
        <v>68</v>
      </c>
      <c r="K3873" t="s">
        <v>74</v>
      </c>
      <c r="L3873" t="s">
        <v>47</v>
      </c>
      <c r="M3873" t="s">
        <v>15</v>
      </c>
      <c r="N3873" s="1">
        <f xml:space="preserve"> ROUND((1 - _xlfn.PERCENTRANK.INC(customers[days_since_last_purchase],customers[[#This Row],[days_since_last_purchase]]))*4 +1,0)</f>
        <v>2</v>
      </c>
      <c r="O3873" s="1">
        <f>ROUND(_xlfn.PERCENTRANK.INC(customers[total_orders],customers[[#This Row],[total_orders]])*4+1,0)</f>
        <v>1</v>
      </c>
      <c r="P3873" s="1">
        <f>ROUND(_xlfn.PERCENTRANK.INC(customers[total_spend_usd],customers[[#This Row],[total_spend_usd]])*4+1,0)</f>
        <v>2</v>
      </c>
      <c r="Q3873" s="1">
        <v>212</v>
      </c>
      <c r="R3873" s="1" t="str">
        <f>_xlfn.XLOOKUP(Q3873,RFM[RFM Score],RFM[Client Segmentation])</f>
        <v>Hibernating</v>
      </c>
    </row>
    <row r="3874" spans="1:18" x14ac:dyDescent="0.3">
      <c r="A3874" t="s">
        <v>3926</v>
      </c>
      <c r="B3874" t="s">
        <v>27</v>
      </c>
      <c r="C3874">
        <v>27</v>
      </c>
      <c r="D3874" t="s">
        <v>8070</v>
      </c>
      <c r="E3874" t="s">
        <v>8084</v>
      </c>
      <c r="F3874" t="s">
        <v>12</v>
      </c>
      <c r="G3874">
        <v>34</v>
      </c>
      <c r="H3874" s="1">
        <v>750</v>
      </c>
      <c r="I3874">
        <v>224408</v>
      </c>
      <c r="J3874" s="1">
        <v>7</v>
      </c>
      <c r="K3874" t="s">
        <v>37</v>
      </c>
      <c r="L3874" t="s">
        <v>14</v>
      </c>
      <c r="M3874" t="s">
        <v>15</v>
      </c>
      <c r="N3874" s="1">
        <f xml:space="preserve"> ROUND((1 - _xlfn.PERCENTRANK.INC(customers[days_since_last_purchase],customers[[#This Row],[days_since_last_purchase]]))*4 +1,0)</f>
        <v>5</v>
      </c>
      <c r="O3874" s="1">
        <f>ROUND(_xlfn.PERCENTRANK.INC(customers[total_orders],customers[[#This Row],[total_orders]])*4+1,0)</f>
        <v>4</v>
      </c>
      <c r="P3874" s="1">
        <f>ROUND(_xlfn.PERCENTRANK.INC(customers[total_spend_usd],customers[[#This Row],[total_spend_usd]])*4+1,0)</f>
        <v>4</v>
      </c>
      <c r="Q3874" s="1">
        <v>544</v>
      </c>
      <c r="R3874" s="1" t="str">
        <f>_xlfn.XLOOKUP(Q3874,RFM[RFM Score],RFM[Client Segmentation])</f>
        <v>Champion</v>
      </c>
    </row>
    <row r="3875" spans="1:18" x14ac:dyDescent="0.3">
      <c r="A3875" t="s">
        <v>3927</v>
      </c>
      <c r="B3875" t="s">
        <v>11</v>
      </c>
      <c r="C3875">
        <v>49</v>
      </c>
      <c r="D3875" t="s">
        <v>8071</v>
      </c>
      <c r="E3875" t="s">
        <v>8084</v>
      </c>
      <c r="F3875" t="s">
        <v>12</v>
      </c>
      <c r="G3875">
        <v>16</v>
      </c>
      <c r="H3875" s="1">
        <v>19831</v>
      </c>
      <c r="I3875">
        <v>326888</v>
      </c>
      <c r="J3875" s="1">
        <v>17</v>
      </c>
      <c r="K3875" t="s">
        <v>37</v>
      </c>
      <c r="L3875" t="s">
        <v>22</v>
      </c>
      <c r="M3875" t="s">
        <v>15</v>
      </c>
      <c r="N3875" s="1">
        <f xml:space="preserve"> ROUND((1 - _xlfn.PERCENTRANK.INC(customers[days_since_last_purchase],customers[[#This Row],[days_since_last_purchase]]))*4 +1,0)</f>
        <v>4</v>
      </c>
      <c r="O3875" s="1">
        <f>ROUND(_xlfn.PERCENTRANK.INC(customers[total_orders],customers[[#This Row],[total_orders]])*4+1,0)</f>
        <v>3</v>
      </c>
      <c r="P3875" s="1">
        <f>ROUND(_xlfn.PERCENTRANK.INC(customers[total_spend_usd],customers[[#This Row],[total_spend_usd]])*4+1,0)</f>
        <v>5</v>
      </c>
      <c r="Q3875" s="1">
        <v>435</v>
      </c>
      <c r="R3875" s="1" t="str">
        <f>_xlfn.XLOOKUP(Q3875,RFM[RFM Score],RFM[Client Segmentation])</f>
        <v>Loyal Customer</v>
      </c>
    </row>
    <row r="3876" spans="1:18" x14ac:dyDescent="0.3">
      <c r="A3876" t="s">
        <v>3928</v>
      </c>
      <c r="B3876" t="s">
        <v>30</v>
      </c>
      <c r="C3876">
        <v>35</v>
      </c>
      <c r="D3876" t="s">
        <v>8068</v>
      </c>
      <c r="E3876" t="s">
        <v>8084</v>
      </c>
      <c r="F3876" t="s">
        <v>12</v>
      </c>
      <c r="G3876">
        <v>29</v>
      </c>
      <c r="H3876" s="1">
        <v>1347</v>
      </c>
      <c r="I3876">
        <v>39762</v>
      </c>
      <c r="J3876" s="1">
        <v>55</v>
      </c>
      <c r="K3876" t="s">
        <v>25</v>
      </c>
      <c r="L3876" t="s">
        <v>34</v>
      </c>
      <c r="M3876" t="s">
        <v>23</v>
      </c>
      <c r="N3876" s="1">
        <f xml:space="preserve"> ROUND((1 - _xlfn.PERCENTRANK.INC(customers[days_since_last_purchase],customers[[#This Row],[days_since_last_purchase]]))*4 +1,0)</f>
        <v>3</v>
      </c>
      <c r="O3876" s="1">
        <f>ROUND(_xlfn.PERCENTRANK.INC(customers[total_orders],customers[[#This Row],[total_orders]])*4+1,0)</f>
        <v>4</v>
      </c>
      <c r="P3876" s="1">
        <f>ROUND(_xlfn.PERCENTRANK.INC(customers[total_spend_usd],customers[[#This Row],[total_spend_usd]])*4+1,0)</f>
        <v>2</v>
      </c>
      <c r="Q3876" s="1">
        <v>342</v>
      </c>
      <c r="R3876" s="1" t="str">
        <f>_xlfn.XLOOKUP(Q3876,RFM[RFM Score],RFM[Client Segmentation])</f>
        <v>Potential Loyalist</v>
      </c>
    </row>
    <row r="3877" spans="1:18" x14ac:dyDescent="0.3">
      <c r="A3877" t="s">
        <v>3929</v>
      </c>
      <c r="B3877" t="s">
        <v>33</v>
      </c>
      <c r="C3877">
        <v>35</v>
      </c>
      <c r="D3877" t="s">
        <v>8068</v>
      </c>
      <c r="E3877" t="s">
        <v>8084</v>
      </c>
      <c r="F3877" t="s">
        <v>17</v>
      </c>
      <c r="G3877">
        <v>9</v>
      </c>
      <c r="H3877" s="1">
        <v>403</v>
      </c>
      <c r="I3877">
        <v>40174</v>
      </c>
      <c r="J3877" s="1">
        <v>10</v>
      </c>
      <c r="K3877" t="s">
        <v>25</v>
      </c>
      <c r="L3877" t="s">
        <v>45</v>
      </c>
      <c r="M3877" t="s">
        <v>23</v>
      </c>
      <c r="N3877" s="1">
        <f xml:space="preserve"> ROUND((1 - _xlfn.PERCENTRANK.INC(customers[days_since_last_purchase],customers[[#This Row],[days_since_last_purchase]]))*4 +1,0)</f>
        <v>4</v>
      </c>
      <c r="O3877" s="1">
        <f>ROUND(_xlfn.PERCENTRANK.INC(customers[total_orders],customers[[#This Row],[total_orders]])*4+1,0)</f>
        <v>2</v>
      </c>
      <c r="P3877" s="1">
        <f>ROUND(_xlfn.PERCENTRANK.INC(customers[total_spend_usd],customers[[#This Row],[total_spend_usd]])*4+1,0)</f>
        <v>2</v>
      </c>
      <c r="Q3877" s="1">
        <v>422</v>
      </c>
      <c r="R3877" s="1" t="str">
        <f>_xlfn.XLOOKUP(Q3877,RFM[RFM Score],RFM[Client Segmentation])</f>
        <v>New Customer</v>
      </c>
    </row>
    <row r="3878" spans="1:18" x14ac:dyDescent="0.3">
      <c r="A3878" t="s">
        <v>3930</v>
      </c>
      <c r="B3878" t="s">
        <v>11</v>
      </c>
      <c r="C3878">
        <v>38</v>
      </c>
      <c r="D3878" t="s">
        <v>8068</v>
      </c>
      <c r="E3878" t="s">
        <v>8087</v>
      </c>
      <c r="F3878" t="s">
        <v>17</v>
      </c>
      <c r="G3878">
        <v>31</v>
      </c>
      <c r="H3878" s="1">
        <v>7259</v>
      </c>
      <c r="I3878">
        <v>251847</v>
      </c>
      <c r="J3878" s="1">
        <v>15</v>
      </c>
      <c r="K3878" t="s">
        <v>18</v>
      </c>
      <c r="L3878" t="s">
        <v>45</v>
      </c>
      <c r="M3878" t="s">
        <v>23</v>
      </c>
      <c r="N3878" s="1">
        <f xml:space="preserve"> ROUND((1 - _xlfn.PERCENTRANK.INC(customers[days_since_last_purchase],customers[[#This Row],[days_since_last_purchase]]))*4 +1,0)</f>
        <v>4</v>
      </c>
      <c r="O3878" s="1">
        <f>ROUND(_xlfn.PERCENTRANK.INC(customers[total_orders],customers[[#This Row],[total_orders]])*4+1,0)</f>
        <v>4</v>
      </c>
      <c r="P3878" s="1">
        <f>ROUND(_xlfn.PERCENTRANK.INC(customers[total_spend_usd],customers[[#This Row],[total_spend_usd]])*4+1,0)</f>
        <v>4</v>
      </c>
      <c r="Q3878" s="1">
        <v>444</v>
      </c>
      <c r="R3878" s="1" t="str">
        <f>_xlfn.XLOOKUP(Q3878,RFM[RFM Score],RFM[Client Segmentation])</f>
        <v>Loyal Customer</v>
      </c>
    </row>
    <row r="3879" spans="1:18" x14ac:dyDescent="0.3">
      <c r="A3879" t="s">
        <v>3931</v>
      </c>
      <c r="B3879" t="s">
        <v>27</v>
      </c>
      <c r="C3879">
        <v>42</v>
      </c>
      <c r="D3879" t="s">
        <v>8068</v>
      </c>
      <c r="E3879" t="s">
        <v>8085</v>
      </c>
      <c r="F3879" t="s">
        <v>12</v>
      </c>
      <c r="G3879">
        <v>1</v>
      </c>
      <c r="H3879" s="1">
        <v>25905</v>
      </c>
      <c r="I3879">
        <v>29056</v>
      </c>
      <c r="J3879" s="1">
        <v>158</v>
      </c>
      <c r="K3879" t="s">
        <v>55</v>
      </c>
      <c r="L3879" t="s">
        <v>45</v>
      </c>
      <c r="M3879" t="s">
        <v>15</v>
      </c>
      <c r="N3879" s="1">
        <f xml:space="preserve"> ROUND((1 - _xlfn.PERCENTRANK.INC(customers[days_since_last_purchase],customers[[#This Row],[days_since_last_purchase]]))*4 +1,0)</f>
        <v>1</v>
      </c>
      <c r="O3879" s="1">
        <f>ROUND(_xlfn.PERCENTRANK.INC(customers[total_orders],customers[[#This Row],[total_orders]])*4+1,0)</f>
        <v>1</v>
      </c>
      <c r="P3879" s="1">
        <f>ROUND(_xlfn.PERCENTRANK.INC(customers[total_spend_usd],customers[[#This Row],[total_spend_usd]])*4+1,0)</f>
        <v>2</v>
      </c>
      <c r="Q3879" s="1">
        <v>112</v>
      </c>
      <c r="R3879" s="1" t="str">
        <f>_xlfn.XLOOKUP(Q3879,RFM[RFM Score],RFM[Client Segmentation])</f>
        <v>Lost</v>
      </c>
    </row>
    <row r="3880" spans="1:18" x14ac:dyDescent="0.3">
      <c r="A3880" t="s">
        <v>3932</v>
      </c>
      <c r="B3880" t="s">
        <v>11</v>
      </c>
      <c r="C3880">
        <v>18</v>
      </c>
      <c r="D3880" t="s">
        <v>8069</v>
      </c>
      <c r="E3880" t="s">
        <v>8084</v>
      </c>
      <c r="F3880" t="s">
        <v>17</v>
      </c>
      <c r="G3880">
        <v>11</v>
      </c>
      <c r="H3880" s="1">
        <v>6881</v>
      </c>
      <c r="I3880">
        <v>73898</v>
      </c>
      <c r="J3880" s="1">
        <v>41</v>
      </c>
      <c r="K3880" t="s">
        <v>74</v>
      </c>
      <c r="L3880" t="s">
        <v>45</v>
      </c>
      <c r="M3880" t="s">
        <v>15</v>
      </c>
      <c r="N3880" s="1">
        <f xml:space="preserve"> ROUND((1 - _xlfn.PERCENTRANK.INC(customers[days_since_last_purchase],customers[[#This Row],[days_since_last_purchase]]))*4 +1,0)</f>
        <v>3</v>
      </c>
      <c r="O3880" s="1">
        <f>ROUND(_xlfn.PERCENTRANK.INC(customers[total_orders],customers[[#This Row],[total_orders]])*4+1,0)</f>
        <v>3</v>
      </c>
      <c r="P3880" s="1">
        <f>ROUND(_xlfn.PERCENTRANK.INC(customers[total_spend_usd],customers[[#This Row],[total_spend_usd]])*4+1,0)</f>
        <v>3</v>
      </c>
      <c r="Q3880" s="1">
        <v>333</v>
      </c>
      <c r="R3880" s="1" t="str">
        <f>_xlfn.XLOOKUP(Q3880,RFM[RFM Score],RFM[Client Segmentation])</f>
        <v>Potential Loyalist</v>
      </c>
    </row>
    <row r="3881" spans="1:18" x14ac:dyDescent="0.3">
      <c r="A3881" t="s">
        <v>3933</v>
      </c>
      <c r="B3881" t="s">
        <v>43</v>
      </c>
      <c r="C3881">
        <v>34</v>
      </c>
      <c r="D3881" t="s">
        <v>8070</v>
      </c>
      <c r="E3881" t="s">
        <v>8084</v>
      </c>
      <c r="F3881" t="s">
        <v>17</v>
      </c>
      <c r="G3881">
        <v>11</v>
      </c>
      <c r="H3881" s="1">
        <v>8314</v>
      </c>
      <c r="I3881">
        <v>98182</v>
      </c>
      <c r="J3881" s="1">
        <v>18</v>
      </c>
      <c r="K3881" t="s">
        <v>25</v>
      </c>
      <c r="L3881" t="s">
        <v>47</v>
      </c>
      <c r="M3881" t="s">
        <v>23</v>
      </c>
      <c r="N3881" s="1">
        <f xml:space="preserve"> ROUND((1 - _xlfn.PERCENTRANK.INC(customers[days_since_last_purchase],customers[[#This Row],[days_since_last_purchase]]))*4 +1,0)</f>
        <v>4</v>
      </c>
      <c r="O3881" s="1">
        <f>ROUND(_xlfn.PERCENTRANK.INC(customers[total_orders],customers[[#This Row],[total_orders]])*4+1,0)</f>
        <v>3</v>
      </c>
      <c r="P3881" s="1">
        <f>ROUND(_xlfn.PERCENTRANK.INC(customers[total_spend_usd],customers[[#This Row],[total_spend_usd]])*4+1,0)</f>
        <v>3</v>
      </c>
      <c r="Q3881" s="1">
        <v>433</v>
      </c>
      <c r="R3881" s="1" t="str">
        <f>_xlfn.XLOOKUP(Q3881,RFM[RFM Score],RFM[Client Segmentation])</f>
        <v>Potential Loyalist</v>
      </c>
    </row>
    <row r="3882" spans="1:18" x14ac:dyDescent="0.3">
      <c r="A3882" t="s">
        <v>3934</v>
      </c>
      <c r="B3882" t="s">
        <v>36</v>
      </c>
      <c r="C3882">
        <v>32</v>
      </c>
      <c r="D3882" t="s">
        <v>8070</v>
      </c>
      <c r="E3882" t="s">
        <v>8084</v>
      </c>
      <c r="F3882" t="s">
        <v>12</v>
      </c>
      <c r="G3882">
        <v>3</v>
      </c>
      <c r="H3882" s="1">
        <v>1656</v>
      </c>
      <c r="I3882">
        <v>5025</v>
      </c>
      <c r="J3882" s="1">
        <v>8</v>
      </c>
      <c r="K3882" t="s">
        <v>28</v>
      </c>
      <c r="L3882" t="s">
        <v>19</v>
      </c>
      <c r="M3882" t="s">
        <v>15</v>
      </c>
      <c r="N3882" s="1">
        <f xml:space="preserve"> ROUND((1 - _xlfn.PERCENTRANK.INC(customers[days_since_last_purchase],customers[[#This Row],[days_since_last_purchase]]))*4 +1,0)</f>
        <v>4</v>
      </c>
      <c r="O3882" s="1">
        <f>ROUND(_xlfn.PERCENTRANK.INC(customers[total_orders],customers[[#This Row],[total_orders]])*4+1,0)</f>
        <v>1</v>
      </c>
      <c r="P3882" s="1">
        <f>ROUND(_xlfn.PERCENTRANK.INC(customers[total_spend_usd],customers[[#This Row],[total_spend_usd]])*4+1,0)</f>
        <v>1</v>
      </c>
      <c r="Q3882" s="1">
        <v>411</v>
      </c>
      <c r="R3882" s="1" t="str">
        <f>_xlfn.XLOOKUP(Q3882,RFM[RFM Score],RFM[Client Segmentation])</f>
        <v>New Customer</v>
      </c>
    </row>
    <row r="3883" spans="1:18" x14ac:dyDescent="0.3">
      <c r="A3883" t="s">
        <v>3935</v>
      </c>
      <c r="B3883" t="s">
        <v>166</v>
      </c>
      <c r="C3883">
        <v>37</v>
      </c>
      <c r="D3883" t="s">
        <v>8068</v>
      </c>
      <c r="E3883" t="s">
        <v>8084</v>
      </c>
      <c r="F3883" t="s">
        <v>17</v>
      </c>
      <c r="G3883">
        <v>9</v>
      </c>
      <c r="H3883" s="1">
        <v>5872</v>
      </c>
      <c r="I3883">
        <v>51959</v>
      </c>
      <c r="J3883" s="1">
        <v>39</v>
      </c>
      <c r="K3883" t="s">
        <v>28</v>
      </c>
      <c r="L3883" t="s">
        <v>45</v>
      </c>
      <c r="M3883" t="s">
        <v>23</v>
      </c>
      <c r="N3883" s="1">
        <f xml:space="preserve"> ROUND((1 - _xlfn.PERCENTRANK.INC(customers[days_since_last_purchase],customers[[#This Row],[days_since_last_purchase]]))*4 +1,0)</f>
        <v>3</v>
      </c>
      <c r="O3883" s="1">
        <f>ROUND(_xlfn.PERCENTRANK.INC(customers[total_orders],customers[[#This Row],[total_orders]])*4+1,0)</f>
        <v>2</v>
      </c>
      <c r="P3883" s="1">
        <f>ROUND(_xlfn.PERCENTRANK.INC(customers[total_spend_usd],customers[[#This Row],[total_spend_usd]])*4+1,0)</f>
        <v>3</v>
      </c>
      <c r="Q3883" s="1">
        <v>323</v>
      </c>
      <c r="R3883" s="1" t="str">
        <f>_xlfn.XLOOKUP(Q3883,RFM[RFM Score],RFM[Client Segmentation])</f>
        <v>Potential Loyalist</v>
      </c>
    </row>
    <row r="3884" spans="1:18" x14ac:dyDescent="0.3">
      <c r="A3884" t="s">
        <v>3936</v>
      </c>
      <c r="B3884" t="s">
        <v>96</v>
      </c>
      <c r="C3884">
        <v>27</v>
      </c>
      <c r="D3884" t="s">
        <v>8070</v>
      </c>
      <c r="E3884" t="s">
        <v>8086</v>
      </c>
      <c r="F3884" t="s">
        <v>17</v>
      </c>
      <c r="G3884">
        <v>11</v>
      </c>
      <c r="H3884" s="1">
        <v>876</v>
      </c>
      <c r="I3884">
        <v>95152</v>
      </c>
      <c r="J3884" s="1">
        <v>22</v>
      </c>
      <c r="K3884" t="s">
        <v>18</v>
      </c>
      <c r="L3884" t="s">
        <v>34</v>
      </c>
      <c r="M3884" t="s">
        <v>23</v>
      </c>
      <c r="N3884" s="1">
        <f xml:space="preserve"> ROUND((1 - _xlfn.PERCENTRANK.INC(customers[days_since_last_purchase],customers[[#This Row],[days_since_last_purchase]]))*4 +1,0)</f>
        <v>4</v>
      </c>
      <c r="O3884" s="1">
        <f>ROUND(_xlfn.PERCENTRANK.INC(customers[total_orders],customers[[#This Row],[total_orders]])*4+1,0)</f>
        <v>3</v>
      </c>
      <c r="P3884" s="1">
        <f>ROUND(_xlfn.PERCENTRANK.INC(customers[total_spend_usd],customers[[#This Row],[total_spend_usd]])*4+1,0)</f>
        <v>3</v>
      </c>
      <c r="Q3884" s="1">
        <v>433</v>
      </c>
      <c r="R3884" s="1" t="str">
        <f>_xlfn.XLOOKUP(Q3884,RFM[RFM Score],RFM[Client Segmentation])</f>
        <v>Potential Loyalist</v>
      </c>
    </row>
    <row r="3885" spans="1:18" x14ac:dyDescent="0.3">
      <c r="A3885" t="s">
        <v>3937</v>
      </c>
      <c r="B3885" t="s">
        <v>64</v>
      </c>
      <c r="C3885">
        <v>40</v>
      </c>
      <c r="D3885" t="s">
        <v>8068</v>
      </c>
      <c r="E3885" t="s">
        <v>8084</v>
      </c>
      <c r="F3885" t="s">
        <v>12</v>
      </c>
      <c r="G3885">
        <v>24</v>
      </c>
      <c r="H3885" s="1">
        <v>7543</v>
      </c>
      <c r="I3885">
        <v>203362</v>
      </c>
      <c r="J3885" s="1">
        <v>215</v>
      </c>
      <c r="K3885" t="s">
        <v>52</v>
      </c>
      <c r="L3885" t="s">
        <v>34</v>
      </c>
      <c r="M3885" t="s">
        <v>23</v>
      </c>
      <c r="N3885" s="1">
        <f xml:space="preserve"> ROUND((1 - _xlfn.PERCENTRANK.INC(customers[days_since_last_purchase],customers[[#This Row],[days_since_last_purchase]]))*4 +1,0)</f>
        <v>1</v>
      </c>
      <c r="O3885" s="1">
        <f>ROUND(_xlfn.PERCENTRANK.INC(customers[total_orders],customers[[#This Row],[total_orders]])*4+1,0)</f>
        <v>4</v>
      </c>
      <c r="P3885" s="1">
        <f>ROUND(_xlfn.PERCENTRANK.INC(customers[total_spend_usd],customers[[#This Row],[total_spend_usd]])*4+1,0)</f>
        <v>4</v>
      </c>
      <c r="Q3885" s="1">
        <v>144</v>
      </c>
      <c r="R3885" s="1" t="str">
        <f>_xlfn.XLOOKUP(Q3885,RFM[RFM Score],RFM[Client Segmentation])</f>
        <v>Cannot Lose Them</v>
      </c>
    </row>
    <row r="3886" spans="1:18" x14ac:dyDescent="0.3">
      <c r="A3886" t="s">
        <v>3938</v>
      </c>
      <c r="B3886" t="s">
        <v>96</v>
      </c>
      <c r="C3886">
        <v>18</v>
      </c>
      <c r="D3886" t="s">
        <v>8069</v>
      </c>
      <c r="E3886" t="s">
        <v>8084</v>
      </c>
      <c r="F3886" t="s">
        <v>17</v>
      </c>
      <c r="G3886">
        <v>18</v>
      </c>
      <c r="H3886" s="1">
        <v>12959</v>
      </c>
      <c r="I3886">
        <v>229993</v>
      </c>
      <c r="J3886" s="1">
        <v>115</v>
      </c>
      <c r="K3886" t="s">
        <v>74</v>
      </c>
      <c r="L3886" t="s">
        <v>14</v>
      </c>
      <c r="M3886" t="s">
        <v>23</v>
      </c>
      <c r="N3886" s="1">
        <f xml:space="preserve"> ROUND((1 - _xlfn.PERCENTRANK.INC(customers[days_since_last_purchase],customers[[#This Row],[days_since_last_purchase]]))*4 +1,0)</f>
        <v>2</v>
      </c>
      <c r="O3886" s="1">
        <f>ROUND(_xlfn.PERCENTRANK.INC(customers[total_orders],customers[[#This Row],[total_orders]])*4+1,0)</f>
        <v>4</v>
      </c>
      <c r="P3886" s="1">
        <f>ROUND(_xlfn.PERCENTRANK.INC(customers[total_spend_usd],customers[[#This Row],[total_spend_usd]])*4+1,0)</f>
        <v>4</v>
      </c>
      <c r="Q3886" s="1">
        <v>244</v>
      </c>
      <c r="R3886" s="1" t="str">
        <f>_xlfn.XLOOKUP(Q3886,RFM[RFM Score],RFM[Client Segmentation])</f>
        <v>At Risk</v>
      </c>
    </row>
    <row r="3887" spans="1:18" x14ac:dyDescent="0.3">
      <c r="A3887" t="s">
        <v>3939</v>
      </c>
      <c r="B3887" t="s">
        <v>49</v>
      </c>
      <c r="C3887">
        <v>46</v>
      </c>
      <c r="D3887" t="s">
        <v>8071</v>
      </c>
      <c r="E3887" t="s">
        <v>8086</v>
      </c>
      <c r="F3887" t="s">
        <v>12</v>
      </c>
      <c r="G3887">
        <v>30</v>
      </c>
      <c r="H3887" s="1">
        <v>57388</v>
      </c>
      <c r="I3887">
        <v>1609207</v>
      </c>
      <c r="J3887" s="1">
        <v>10</v>
      </c>
      <c r="K3887" t="s">
        <v>98</v>
      </c>
      <c r="L3887" t="s">
        <v>19</v>
      </c>
      <c r="M3887" t="s">
        <v>23</v>
      </c>
      <c r="N3887" s="1">
        <f xml:space="preserve"> ROUND((1 - _xlfn.PERCENTRANK.INC(customers[days_since_last_purchase],customers[[#This Row],[days_since_last_purchase]]))*4 +1,0)</f>
        <v>4</v>
      </c>
      <c r="O3887" s="1">
        <f>ROUND(_xlfn.PERCENTRANK.INC(customers[total_orders],customers[[#This Row],[total_orders]])*4+1,0)</f>
        <v>4</v>
      </c>
      <c r="P3887" s="1">
        <f>ROUND(_xlfn.PERCENTRANK.INC(customers[total_spend_usd],customers[[#This Row],[total_spend_usd]])*4+1,0)</f>
        <v>5</v>
      </c>
      <c r="Q3887" s="1">
        <v>445</v>
      </c>
      <c r="R3887" s="1" t="str">
        <f>_xlfn.XLOOKUP(Q3887,RFM[RFM Score],RFM[Client Segmentation])</f>
        <v>Champion</v>
      </c>
    </row>
    <row r="3888" spans="1:18" x14ac:dyDescent="0.3">
      <c r="A3888" t="s">
        <v>3940</v>
      </c>
      <c r="B3888" t="s">
        <v>88</v>
      </c>
      <c r="C3888">
        <v>31</v>
      </c>
      <c r="D3888" t="s">
        <v>8070</v>
      </c>
      <c r="E3888" t="s">
        <v>8084</v>
      </c>
      <c r="F3888" t="s">
        <v>17</v>
      </c>
      <c r="G3888">
        <v>62</v>
      </c>
      <c r="H3888" s="1">
        <v>19715</v>
      </c>
      <c r="I3888">
        <v>1361393</v>
      </c>
      <c r="J3888" s="1">
        <v>184</v>
      </c>
      <c r="K3888" t="s">
        <v>28</v>
      </c>
      <c r="L3888" t="s">
        <v>14</v>
      </c>
      <c r="M3888" t="s">
        <v>23</v>
      </c>
      <c r="N3888" s="1">
        <f xml:space="preserve"> ROUND((1 - _xlfn.PERCENTRANK.INC(customers[days_since_last_purchase],customers[[#This Row],[days_since_last_purchase]]))*4 +1,0)</f>
        <v>1</v>
      </c>
      <c r="O3888" s="1">
        <f>ROUND(_xlfn.PERCENTRANK.INC(customers[total_orders],customers[[#This Row],[total_orders]])*4+1,0)</f>
        <v>5</v>
      </c>
      <c r="P3888" s="1">
        <f>ROUND(_xlfn.PERCENTRANK.INC(customers[total_spend_usd],customers[[#This Row],[total_spend_usd]])*4+1,0)</f>
        <v>5</v>
      </c>
      <c r="Q3888" s="1">
        <v>155</v>
      </c>
      <c r="R3888" s="1" t="str">
        <f>_xlfn.XLOOKUP(Q3888,RFM[RFM Score],RFM[Client Segmentation])</f>
        <v>Cannot Lose Them</v>
      </c>
    </row>
    <row r="3889" spans="1:18" x14ac:dyDescent="0.3">
      <c r="A3889" t="s">
        <v>3941</v>
      </c>
      <c r="B3889" t="s">
        <v>36</v>
      </c>
      <c r="C3889">
        <v>38</v>
      </c>
      <c r="D3889" t="s">
        <v>8068</v>
      </c>
      <c r="E3889" t="s">
        <v>8085</v>
      </c>
      <c r="F3889" t="s">
        <v>17</v>
      </c>
      <c r="G3889">
        <v>2</v>
      </c>
      <c r="H3889" s="1">
        <v>3949</v>
      </c>
      <c r="I3889">
        <v>7241</v>
      </c>
      <c r="J3889" s="1">
        <v>7</v>
      </c>
      <c r="K3889" t="s">
        <v>28</v>
      </c>
      <c r="L3889" t="s">
        <v>14</v>
      </c>
      <c r="M3889" t="s">
        <v>23</v>
      </c>
      <c r="N3889" s="1">
        <f xml:space="preserve"> ROUND((1 - _xlfn.PERCENTRANK.INC(customers[days_since_last_purchase],customers[[#This Row],[days_since_last_purchase]]))*4 +1,0)</f>
        <v>5</v>
      </c>
      <c r="O3889" s="1">
        <f>ROUND(_xlfn.PERCENTRANK.INC(customers[total_orders],customers[[#This Row],[total_orders]])*4+1,0)</f>
        <v>1</v>
      </c>
      <c r="P3889" s="1">
        <f>ROUND(_xlfn.PERCENTRANK.INC(customers[total_spend_usd],customers[[#This Row],[total_spend_usd]])*4+1,0)</f>
        <v>1</v>
      </c>
      <c r="Q3889" s="1">
        <v>511</v>
      </c>
      <c r="R3889" s="1" t="str">
        <f>_xlfn.XLOOKUP(Q3889,RFM[RFM Score],RFM[Client Segmentation])</f>
        <v>New Customer</v>
      </c>
    </row>
    <row r="3890" spans="1:18" x14ac:dyDescent="0.3">
      <c r="A3890" t="s">
        <v>3942</v>
      </c>
      <c r="B3890" t="s">
        <v>107</v>
      </c>
      <c r="C3890">
        <v>49</v>
      </c>
      <c r="D3890" t="s">
        <v>8071</v>
      </c>
      <c r="E3890" t="s">
        <v>8086</v>
      </c>
      <c r="F3890" t="s">
        <v>12</v>
      </c>
      <c r="G3890">
        <v>4</v>
      </c>
      <c r="H3890" s="1">
        <v>5311</v>
      </c>
      <c r="I3890">
        <v>19748</v>
      </c>
      <c r="J3890" s="1">
        <v>4</v>
      </c>
      <c r="K3890" t="s">
        <v>28</v>
      </c>
      <c r="L3890" t="s">
        <v>22</v>
      </c>
      <c r="M3890" t="s">
        <v>15</v>
      </c>
      <c r="N3890" s="1">
        <f xml:space="preserve"> ROUND((1 - _xlfn.PERCENTRANK.INC(customers[days_since_last_purchase],customers[[#This Row],[days_since_last_purchase]]))*4 +1,0)</f>
        <v>5</v>
      </c>
      <c r="O3890" s="1">
        <f>ROUND(_xlfn.PERCENTRANK.INC(customers[total_orders],customers[[#This Row],[total_orders]])*4+1,0)</f>
        <v>2</v>
      </c>
      <c r="P3890" s="1">
        <f>ROUND(_xlfn.PERCENTRANK.INC(customers[total_spend_usd],customers[[#This Row],[total_spend_usd]])*4+1,0)</f>
        <v>2</v>
      </c>
      <c r="Q3890" s="1">
        <v>522</v>
      </c>
      <c r="R3890" s="1" t="str">
        <f>_xlfn.XLOOKUP(Q3890,RFM[RFM Score],RFM[Client Segmentation])</f>
        <v>Promising</v>
      </c>
    </row>
    <row r="3891" spans="1:18" x14ac:dyDescent="0.3">
      <c r="A3891" t="s">
        <v>3943</v>
      </c>
      <c r="B3891" t="s">
        <v>96</v>
      </c>
      <c r="C3891">
        <v>37</v>
      </c>
      <c r="D3891" t="s">
        <v>8068</v>
      </c>
      <c r="E3891" t="s">
        <v>8084</v>
      </c>
      <c r="F3891" t="s">
        <v>17</v>
      </c>
      <c r="G3891">
        <v>14</v>
      </c>
      <c r="H3891" s="1">
        <v>34275</v>
      </c>
      <c r="I3891">
        <v>502056</v>
      </c>
      <c r="J3891" s="1">
        <v>35</v>
      </c>
      <c r="K3891" t="s">
        <v>28</v>
      </c>
      <c r="L3891" t="s">
        <v>45</v>
      </c>
      <c r="M3891" t="s">
        <v>23</v>
      </c>
      <c r="N3891" s="1">
        <f xml:space="preserve"> ROUND((1 - _xlfn.PERCENTRANK.INC(customers[days_since_last_purchase],customers[[#This Row],[days_since_last_purchase]]))*4 +1,0)</f>
        <v>3</v>
      </c>
      <c r="O3891" s="1">
        <f>ROUND(_xlfn.PERCENTRANK.INC(customers[total_orders],customers[[#This Row],[total_orders]])*4+1,0)</f>
        <v>3</v>
      </c>
      <c r="P3891" s="1">
        <f>ROUND(_xlfn.PERCENTRANK.INC(customers[total_spend_usd],customers[[#This Row],[total_spend_usd]])*4+1,0)</f>
        <v>5</v>
      </c>
      <c r="Q3891" s="1">
        <v>335</v>
      </c>
      <c r="R3891" s="1" t="str">
        <f>_xlfn.XLOOKUP(Q3891,RFM[RFM Score],RFM[Client Segmentation])</f>
        <v>Loyal Customer</v>
      </c>
    </row>
    <row r="3892" spans="1:18" x14ac:dyDescent="0.3">
      <c r="A3892" t="s">
        <v>3944</v>
      </c>
      <c r="B3892" t="s">
        <v>49</v>
      </c>
      <c r="C3892">
        <v>21</v>
      </c>
      <c r="D3892" t="s">
        <v>8069</v>
      </c>
      <c r="E3892" t="s">
        <v>8084</v>
      </c>
      <c r="F3892" t="s">
        <v>17</v>
      </c>
      <c r="G3892">
        <v>5</v>
      </c>
      <c r="H3892" s="1">
        <v>5759</v>
      </c>
      <c r="I3892">
        <v>29636</v>
      </c>
      <c r="J3892" s="1">
        <v>153</v>
      </c>
      <c r="K3892" t="s">
        <v>124</v>
      </c>
      <c r="L3892" t="s">
        <v>45</v>
      </c>
      <c r="M3892" t="s">
        <v>23</v>
      </c>
      <c r="N3892" s="1">
        <f xml:space="preserve"> ROUND((1 - _xlfn.PERCENTRANK.INC(customers[days_since_last_purchase],customers[[#This Row],[days_since_last_purchase]]))*4 +1,0)</f>
        <v>1</v>
      </c>
      <c r="O3892" s="1">
        <f>ROUND(_xlfn.PERCENTRANK.INC(customers[total_orders],customers[[#This Row],[total_orders]])*4+1,0)</f>
        <v>2</v>
      </c>
      <c r="P3892" s="1">
        <f>ROUND(_xlfn.PERCENTRANK.INC(customers[total_spend_usd],customers[[#This Row],[total_spend_usd]])*4+1,0)</f>
        <v>2</v>
      </c>
      <c r="Q3892" s="1">
        <v>122</v>
      </c>
      <c r="R3892" s="1" t="str">
        <f>_xlfn.XLOOKUP(Q3892,RFM[RFM Score],RFM[Client Segmentation])</f>
        <v>Hibernating</v>
      </c>
    </row>
    <row r="3893" spans="1:18" x14ac:dyDescent="0.3">
      <c r="A3893" t="s">
        <v>3945</v>
      </c>
      <c r="B3893" t="s">
        <v>43</v>
      </c>
      <c r="C3893">
        <v>38</v>
      </c>
      <c r="D3893" t="s">
        <v>8068</v>
      </c>
      <c r="E3893" t="s">
        <v>8084</v>
      </c>
      <c r="F3893" t="s">
        <v>12</v>
      </c>
      <c r="G3893">
        <v>2</v>
      </c>
      <c r="H3893" s="1">
        <v>9095</v>
      </c>
      <c r="I3893">
        <v>16758</v>
      </c>
      <c r="J3893" s="1">
        <v>24</v>
      </c>
      <c r="K3893" t="s">
        <v>52</v>
      </c>
      <c r="L3893" t="s">
        <v>19</v>
      </c>
      <c r="M3893" t="s">
        <v>15</v>
      </c>
      <c r="N3893" s="1">
        <f xml:space="preserve"> ROUND((1 - _xlfn.PERCENTRANK.INC(customers[days_since_last_purchase],customers[[#This Row],[days_since_last_purchase]]))*4 +1,0)</f>
        <v>4</v>
      </c>
      <c r="O3893" s="1">
        <f>ROUND(_xlfn.PERCENTRANK.INC(customers[total_orders],customers[[#This Row],[total_orders]])*4+1,0)</f>
        <v>1</v>
      </c>
      <c r="P3893" s="1">
        <f>ROUND(_xlfn.PERCENTRANK.INC(customers[total_spend_usd],customers[[#This Row],[total_spend_usd]])*4+1,0)</f>
        <v>2</v>
      </c>
      <c r="Q3893" s="1">
        <v>412</v>
      </c>
      <c r="R3893" s="1" t="str">
        <f>_xlfn.XLOOKUP(Q3893,RFM[RFM Score],RFM[Client Segmentation])</f>
        <v>New Customer</v>
      </c>
    </row>
    <row r="3894" spans="1:18" x14ac:dyDescent="0.3">
      <c r="A3894" t="s">
        <v>3946</v>
      </c>
      <c r="B3894" t="s">
        <v>11</v>
      </c>
      <c r="C3894">
        <v>43</v>
      </c>
      <c r="D3894" t="s">
        <v>8068</v>
      </c>
      <c r="E3894" t="s">
        <v>8084</v>
      </c>
      <c r="F3894" t="s">
        <v>17</v>
      </c>
      <c r="G3894">
        <v>3</v>
      </c>
      <c r="H3894" s="1">
        <v>3614</v>
      </c>
      <c r="I3894">
        <v>9705</v>
      </c>
      <c r="J3894" s="1">
        <v>4</v>
      </c>
      <c r="K3894" t="s">
        <v>40</v>
      </c>
      <c r="L3894" t="s">
        <v>45</v>
      </c>
      <c r="M3894" t="s">
        <v>15</v>
      </c>
      <c r="N3894" s="1">
        <f xml:space="preserve"> ROUND((1 - _xlfn.PERCENTRANK.INC(customers[days_since_last_purchase],customers[[#This Row],[days_since_last_purchase]]))*4 +1,0)</f>
        <v>5</v>
      </c>
      <c r="O3894" s="1">
        <f>ROUND(_xlfn.PERCENTRANK.INC(customers[total_orders],customers[[#This Row],[total_orders]])*4+1,0)</f>
        <v>1</v>
      </c>
      <c r="P3894" s="1">
        <f>ROUND(_xlfn.PERCENTRANK.INC(customers[total_spend_usd],customers[[#This Row],[total_spend_usd]])*4+1,0)</f>
        <v>1</v>
      </c>
      <c r="Q3894" s="1">
        <v>511</v>
      </c>
      <c r="R3894" s="1" t="str">
        <f>_xlfn.XLOOKUP(Q3894,RFM[RFM Score],RFM[Client Segmentation])</f>
        <v>New Customer</v>
      </c>
    </row>
    <row r="3895" spans="1:18" x14ac:dyDescent="0.3">
      <c r="A3895" t="s">
        <v>3947</v>
      </c>
      <c r="B3895" t="s">
        <v>11</v>
      </c>
      <c r="C3895">
        <v>18</v>
      </c>
      <c r="D3895" t="s">
        <v>8069</v>
      </c>
      <c r="E3895" t="s">
        <v>8085</v>
      </c>
      <c r="F3895" t="s">
        <v>12</v>
      </c>
      <c r="G3895">
        <v>2</v>
      </c>
      <c r="H3895" s="1">
        <v>56602</v>
      </c>
      <c r="I3895">
        <v>119188</v>
      </c>
      <c r="J3895" s="1">
        <v>57</v>
      </c>
      <c r="K3895" t="s">
        <v>28</v>
      </c>
      <c r="L3895" t="s">
        <v>47</v>
      </c>
      <c r="M3895" t="s">
        <v>23</v>
      </c>
      <c r="N3895" s="1">
        <f xml:space="preserve"> ROUND((1 - _xlfn.PERCENTRANK.INC(customers[days_since_last_purchase],customers[[#This Row],[days_since_last_purchase]]))*4 +1,0)</f>
        <v>3</v>
      </c>
      <c r="O3895" s="1">
        <f>ROUND(_xlfn.PERCENTRANK.INC(customers[total_orders],customers[[#This Row],[total_orders]])*4+1,0)</f>
        <v>1</v>
      </c>
      <c r="P3895" s="1">
        <f>ROUND(_xlfn.PERCENTRANK.INC(customers[total_spend_usd],customers[[#This Row],[total_spend_usd]])*4+1,0)</f>
        <v>4</v>
      </c>
      <c r="Q3895" s="1">
        <v>314</v>
      </c>
      <c r="R3895" s="1" t="str">
        <f>_xlfn.XLOOKUP(Q3895,RFM[RFM Score],RFM[Client Segmentation])</f>
        <v>Promising</v>
      </c>
    </row>
    <row r="3896" spans="1:18" x14ac:dyDescent="0.3">
      <c r="A3896" t="s">
        <v>3948</v>
      </c>
      <c r="B3896" t="s">
        <v>96</v>
      </c>
      <c r="C3896">
        <v>44</v>
      </c>
      <c r="D3896" t="s">
        <v>8068</v>
      </c>
      <c r="E3896" t="s">
        <v>8085</v>
      </c>
      <c r="F3896" t="s">
        <v>17</v>
      </c>
      <c r="G3896">
        <v>35</v>
      </c>
      <c r="H3896" s="1">
        <v>5509</v>
      </c>
      <c r="I3896">
        <v>183118</v>
      </c>
      <c r="J3896" s="1">
        <v>23</v>
      </c>
      <c r="K3896" t="s">
        <v>98</v>
      </c>
      <c r="L3896" t="s">
        <v>45</v>
      </c>
      <c r="M3896" t="s">
        <v>23</v>
      </c>
      <c r="N3896" s="1">
        <f xml:space="preserve"> ROUND((1 - _xlfn.PERCENTRANK.INC(customers[days_since_last_purchase],customers[[#This Row],[days_since_last_purchase]]))*4 +1,0)</f>
        <v>4</v>
      </c>
      <c r="O3896" s="1">
        <f>ROUND(_xlfn.PERCENTRANK.INC(customers[total_orders],customers[[#This Row],[total_orders]])*4+1,0)</f>
        <v>5</v>
      </c>
      <c r="P3896" s="1">
        <f>ROUND(_xlfn.PERCENTRANK.INC(customers[total_spend_usd],customers[[#This Row],[total_spend_usd]])*4+1,0)</f>
        <v>4</v>
      </c>
      <c r="Q3896" s="1">
        <v>454</v>
      </c>
      <c r="R3896" s="1" t="str">
        <f>_xlfn.XLOOKUP(Q3896,RFM[RFM Score],RFM[Client Segmentation])</f>
        <v>Champion</v>
      </c>
    </row>
    <row r="3897" spans="1:18" x14ac:dyDescent="0.3">
      <c r="A3897" t="s">
        <v>3949</v>
      </c>
      <c r="B3897" t="s">
        <v>27</v>
      </c>
      <c r="C3897">
        <v>37</v>
      </c>
      <c r="D3897" t="s">
        <v>8068</v>
      </c>
      <c r="E3897" t="s">
        <v>8084</v>
      </c>
      <c r="F3897" t="s">
        <v>17</v>
      </c>
      <c r="G3897">
        <v>4</v>
      </c>
      <c r="H3897" s="1">
        <v>8332</v>
      </c>
      <c r="I3897">
        <v>32828</v>
      </c>
      <c r="J3897" s="1">
        <v>52</v>
      </c>
      <c r="K3897" t="s">
        <v>28</v>
      </c>
      <c r="L3897" t="s">
        <v>34</v>
      </c>
      <c r="M3897" t="s">
        <v>15</v>
      </c>
      <c r="N3897" s="1">
        <f xml:space="preserve"> ROUND((1 - _xlfn.PERCENTRANK.INC(customers[days_since_last_purchase],customers[[#This Row],[days_since_last_purchase]]))*4 +1,0)</f>
        <v>3</v>
      </c>
      <c r="O3897" s="1">
        <f>ROUND(_xlfn.PERCENTRANK.INC(customers[total_orders],customers[[#This Row],[total_orders]])*4+1,0)</f>
        <v>2</v>
      </c>
      <c r="P3897" s="1">
        <f>ROUND(_xlfn.PERCENTRANK.INC(customers[total_spend_usd],customers[[#This Row],[total_spend_usd]])*4+1,0)</f>
        <v>2</v>
      </c>
      <c r="Q3897" s="1">
        <v>322</v>
      </c>
      <c r="R3897" s="1" t="str">
        <f>_xlfn.XLOOKUP(Q3897,RFM[RFM Score],RFM[Client Segmentation])</f>
        <v>Hibernating</v>
      </c>
    </row>
    <row r="3898" spans="1:18" x14ac:dyDescent="0.3">
      <c r="A3898" t="s">
        <v>3950</v>
      </c>
      <c r="B3898" t="s">
        <v>68</v>
      </c>
      <c r="C3898">
        <v>31</v>
      </c>
      <c r="D3898" t="s">
        <v>8070</v>
      </c>
      <c r="E3898" t="s">
        <v>8087</v>
      </c>
      <c r="F3898" t="s">
        <v>17</v>
      </c>
      <c r="G3898">
        <v>58</v>
      </c>
      <c r="H3898" s="1">
        <v>2837</v>
      </c>
      <c r="I3898">
        <v>153291</v>
      </c>
      <c r="J3898" s="1">
        <v>70</v>
      </c>
      <c r="K3898" t="s">
        <v>13</v>
      </c>
      <c r="L3898" t="s">
        <v>19</v>
      </c>
      <c r="M3898" t="s">
        <v>23</v>
      </c>
      <c r="N3898" s="1">
        <f xml:space="preserve"> ROUND((1 - _xlfn.PERCENTRANK.INC(customers[days_since_last_purchase],customers[[#This Row],[days_since_last_purchase]]))*4 +1,0)</f>
        <v>2</v>
      </c>
      <c r="O3898" s="1">
        <f>ROUND(_xlfn.PERCENTRANK.INC(customers[total_orders],customers[[#This Row],[total_orders]])*4+1,0)</f>
        <v>5</v>
      </c>
      <c r="P3898" s="1">
        <f>ROUND(_xlfn.PERCENTRANK.INC(customers[total_spend_usd],customers[[#This Row],[total_spend_usd]])*4+1,0)</f>
        <v>4</v>
      </c>
      <c r="Q3898" s="1">
        <v>254</v>
      </c>
      <c r="R3898" s="1" t="str">
        <f>_xlfn.XLOOKUP(Q3898,RFM[RFM Score],RFM[Client Segmentation])</f>
        <v>At Risk</v>
      </c>
    </row>
    <row r="3899" spans="1:18" x14ac:dyDescent="0.3">
      <c r="A3899" t="s">
        <v>3951</v>
      </c>
      <c r="B3899" t="s">
        <v>88</v>
      </c>
      <c r="C3899">
        <v>39</v>
      </c>
      <c r="D3899" t="s">
        <v>8068</v>
      </c>
      <c r="E3899" t="s">
        <v>8084</v>
      </c>
      <c r="F3899" t="s">
        <v>12</v>
      </c>
      <c r="G3899">
        <v>14</v>
      </c>
      <c r="H3899" s="1">
        <v>3265</v>
      </c>
      <c r="I3899">
        <v>39933</v>
      </c>
      <c r="J3899" s="1">
        <v>46</v>
      </c>
      <c r="K3899" t="s">
        <v>40</v>
      </c>
      <c r="L3899" t="s">
        <v>19</v>
      </c>
      <c r="M3899" t="s">
        <v>23</v>
      </c>
      <c r="N3899" s="1">
        <f xml:space="preserve"> ROUND((1 - _xlfn.PERCENTRANK.INC(customers[days_since_last_purchase],customers[[#This Row],[days_since_last_purchase]]))*4 +1,0)</f>
        <v>3</v>
      </c>
      <c r="O3899" s="1">
        <f>ROUND(_xlfn.PERCENTRANK.INC(customers[total_orders],customers[[#This Row],[total_orders]])*4+1,0)</f>
        <v>3</v>
      </c>
      <c r="P3899" s="1">
        <f>ROUND(_xlfn.PERCENTRANK.INC(customers[total_spend_usd],customers[[#This Row],[total_spend_usd]])*4+1,0)</f>
        <v>2</v>
      </c>
      <c r="Q3899" s="1">
        <v>332</v>
      </c>
      <c r="R3899" s="1" t="str">
        <f>_xlfn.XLOOKUP(Q3899,RFM[RFM Score],RFM[Client Segmentation])</f>
        <v>Hibernating</v>
      </c>
    </row>
    <row r="3900" spans="1:18" x14ac:dyDescent="0.3">
      <c r="A3900" t="s">
        <v>3952</v>
      </c>
      <c r="B3900" t="s">
        <v>11</v>
      </c>
      <c r="C3900">
        <v>46</v>
      </c>
      <c r="D3900" t="s">
        <v>8071</v>
      </c>
      <c r="E3900" t="s">
        <v>8087</v>
      </c>
      <c r="F3900" t="s">
        <v>12</v>
      </c>
      <c r="G3900">
        <v>1</v>
      </c>
      <c r="H3900" s="1">
        <v>11716</v>
      </c>
      <c r="I3900">
        <v>12338</v>
      </c>
      <c r="J3900" s="1">
        <v>70</v>
      </c>
      <c r="K3900" t="s">
        <v>25</v>
      </c>
      <c r="L3900" t="s">
        <v>19</v>
      </c>
      <c r="M3900" t="s">
        <v>23</v>
      </c>
      <c r="N3900" s="1">
        <f xml:space="preserve"> ROUND((1 - _xlfn.PERCENTRANK.INC(customers[days_since_last_purchase],customers[[#This Row],[days_since_last_purchase]]))*4 +1,0)</f>
        <v>2</v>
      </c>
      <c r="O3900" s="1">
        <f>ROUND(_xlfn.PERCENTRANK.INC(customers[total_orders],customers[[#This Row],[total_orders]])*4+1,0)</f>
        <v>1</v>
      </c>
      <c r="P3900" s="1">
        <f>ROUND(_xlfn.PERCENTRANK.INC(customers[total_spend_usd],customers[[#This Row],[total_spend_usd]])*4+1,0)</f>
        <v>2</v>
      </c>
      <c r="Q3900" s="1">
        <v>212</v>
      </c>
      <c r="R3900" s="1" t="str">
        <f>_xlfn.XLOOKUP(Q3900,RFM[RFM Score],RFM[Client Segmentation])</f>
        <v>Hibernating</v>
      </c>
    </row>
    <row r="3901" spans="1:18" x14ac:dyDescent="0.3">
      <c r="A3901" t="s">
        <v>3953</v>
      </c>
      <c r="B3901" t="s">
        <v>43</v>
      </c>
      <c r="C3901">
        <v>34</v>
      </c>
      <c r="D3901" t="s">
        <v>8070</v>
      </c>
      <c r="E3901" t="s">
        <v>8084</v>
      </c>
      <c r="F3901" t="s">
        <v>12</v>
      </c>
      <c r="G3901">
        <v>8</v>
      </c>
      <c r="H3901" s="1">
        <v>5065</v>
      </c>
      <c r="I3901">
        <v>36283</v>
      </c>
      <c r="J3901" s="1">
        <v>50</v>
      </c>
      <c r="K3901" t="s">
        <v>25</v>
      </c>
      <c r="L3901" t="s">
        <v>45</v>
      </c>
      <c r="M3901" t="s">
        <v>23</v>
      </c>
      <c r="N3901" s="1">
        <f xml:space="preserve"> ROUND((1 - _xlfn.PERCENTRANK.INC(customers[days_since_last_purchase],customers[[#This Row],[days_since_last_purchase]]))*4 +1,0)</f>
        <v>3</v>
      </c>
      <c r="O3901" s="1">
        <f>ROUND(_xlfn.PERCENTRANK.INC(customers[total_orders],customers[[#This Row],[total_orders]])*4+1,0)</f>
        <v>2</v>
      </c>
      <c r="P3901" s="1">
        <f>ROUND(_xlfn.PERCENTRANK.INC(customers[total_spend_usd],customers[[#This Row],[total_spend_usd]])*4+1,0)</f>
        <v>2</v>
      </c>
      <c r="Q3901" s="1">
        <v>322</v>
      </c>
      <c r="R3901" s="1" t="str">
        <f>_xlfn.XLOOKUP(Q3901,RFM[RFM Score],RFM[Client Segmentation])</f>
        <v>Hibernating</v>
      </c>
    </row>
    <row r="3902" spans="1:18" x14ac:dyDescent="0.3">
      <c r="A3902" t="s">
        <v>3954</v>
      </c>
      <c r="B3902" t="s">
        <v>61</v>
      </c>
      <c r="C3902">
        <v>32</v>
      </c>
      <c r="D3902" t="s">
        <v>8070</v>
      </c>
      <c r="E3902" t="s">
        <v>8086</v>
      </c>
      <c r="F3902" t="s">
        <v>12</v>
      </c>
      <c r="G3902">
        <v>19</v>
      </c>
      <c r="H3902" s="1">
        <v>13869</v>
      </c>
      <c r="I3902">
        <v>252576</v>
      </c>
      <c r="J3902" s="1">
        <v>56</v>
      </c>
      <c r="K3902" t="s">
        <v>28</v>
      </c>
      <c r="L3902" t="s">
        <v>47</v>
      </c>
      <c r="M3902" t="s">
        <v>23</v>
      </c>
      <c r="N3902" s="1">
        <f xml:space="preserve"> ROUND((1 - _xlfn.PERCENTRANK.INC(customers[days_since_last_purchase],customers[[#This Row],[days_since_last_purchase]]))*4 +1,0)</f>
        <v>3</v>
      </c>
      <c r="O3902" s="1">
        <f>ROUND(_xlfn.PERCENTRANK.INC(customers[total_orders],customers[[#This Row],[total_orders]])*4+1,0)</f>
        <v>4</v>
      </c>
      <c r="P3902" s="1">
        <f>ROUND(_xlfn.PERCENTRANK.INC(customers[total_spend_usd],customers[[#This Row],[total_spend_usd]])*4+1,0)</f>
        <v>4</v>
      </c>
      <c r="Q3902" s="1">
        <v>344</v>
      </c>
      <c r="R3902" s="1" t="str">
        <f>_xlfn.XLOOKUP(Q3902,RFM[RFM Score],RFM[Client Segmentation])</f>
        <v>Loyal Customer</v>
      </c>
    </row>
    <row r="3903" spans="1:18" x14ac:dyDescent="0.3">
      <c r="A3903" t="s">
        <v>3955</v>
      </c>
      <c r="B3903" t="s">
        <v>49</v>
      </c>
      <c r="C3903">
        <v>33</v>
      </c>
      <c r="D3903" t="s">
        <v>8070</v>
      </c>
      <c r="E3903" t="s">
        <v>8087</v>
      </c>
      <c r="F3903" t="s">
        <v>17</v>
      </c>
      <c r="G3903">
        <v>33</v>
      </c>
      <c r="H3903" s="1">
        <v>4927</v>
      </c>
      <c r="I3903">
        <v>178862</v>
      </c>
      <c r="J3903" s="1">
        <v>6</v>
      </c>
      <c r="K3903" t="s">
        <v>31</v>
      </c>
      <c r="L3903" t="s">
        <v>14</v>
      </c>
      <c r="M3903" t="s">
        <v>23</v>
      </c>
      <c r="N3903" s="1">
        <f xml:space="preserve"> ROUND((1 - _xlfn.PERCENTRANK.INC(customers[days_since_last_purchase],customers[[#This Row],[days_since_last_purchase]]))*4 +1,0)</f>
        <v>5</v>
      </c>
      <c r="O3903" s="1">
        <f>ROUND(_xlfn.PERCENTRANK.INC(customers[total_orders],customers[[#This Row],[total_orders]])*4+1,0)</f>
        <v>4</v>
      </c>
      <c r="P3903" s="1">
        <f>ROUND(_xlfn.PERCENTRANK.INC(customers[total_spend_usd],customers[[#This Row],[total_spend_usd]])*4+1,0)</f>
        <v>4</v>
      </c>
      <c r="Q3903" s="1">
        <v>544</v>
      </c>
      <c r="R3903" s="1" t="str">
        <f>_xlfn.XLOOKUP(Q3903,RFM[RFM Score],RFM[Client Segmentation])</f>
        <v>Champion</v>
      </c>
    </row>
    <row r="3904" spans="1:18" x14ac:dyDescent="0.3">
      <c r="A3904" t="s">
        <v>3956</v>
      </c>
      <c r="B3904" t="s">
        <v>33</v>
      </c>
      <c r="C3904">
        <v>53</v>
      </c>
      <c r="D3904" t="s">
        <v>8071</v>
      </c>
      <c r="E3904" t="s">
        <v>8086</v>
      </c>
      <c r="F3904" t="s">
        <v>12</v>
      </c>
      <c r="G3904">
        <v>3</v>
      </c>
      <c r="H3904" s="1">
        <v>25711</v>
      </c>
      <c r="I3904">
        <v>71465</v>
      </c>
      <c r="J3904" s="1">
        <v>7</v>
      </c>
      <c r="K3904" t="s">
        <v>44</v>
      </c>
      <c r="L3904" t="s">
        <v>19</v>
      </c>
      <c r="M3904" t="s">
        <v>23</v>
      </c>
      <c r="N3904" s="1">
        <f xml:space="preserve"> ROUND((1 - _xlfn.PERCENTRANK.INC(customers[days_since_last_purchase],customers[[#This Row],[days_since_last_purchase]]))*4 +1,0)</f>
        <v>5</v>
      </c>
      <c r="O3904" s="1">
        <f>ROUND(_xlfn.PERCENTRANK.INC(customers[total_orders],customers[[#This Row],[total_orders]])*4+1,0)</f>
        <v>1</v>
      </c>
      <c r="P3904" s="1">
        <f>ROUND(_xlfn.PERCENTRANK.INC(customers[total_spend_usd],customers[[#This Row],[total_spend_usd]])*4+1,0)</f>
        <v>3</v>
      </c>
      <c r="Q3904" s="1">
        <v>513</v>
      </c>
      <c r="R3904" s="1" t="str">
        <f>_xlfn.XLOOKUP(Q3904,RFM[RFM Score],RFM[Client Segmentation])</f>
        <v>Promising</v>
      </c>
    </row>
    <row r="3905" spans="1:18" x14ac:dyDescent="0.3">
      <c r="A3905" t="s">
        <v>3957</v>
      </c>
      <c r="B3905" t="s">
        <v>68</v>
      </c>
      <c r="C3905">
        <v>41</v>
      </c>
      <c r="D3905" t="s">
        <v>8068</v>
      </c>
      <c r="E3905" t="s">
        <v>8086</v>
      </c>
      <c r="F3905" t="s">
        <v>17</v>
      </c>
      <c r="G3905">
        <v>7</v>
      </c>
      <c r="H3905" s="1">
        <v>11367</v>
      </c>
      <c r="I3905">
        <v>74028</v>
      </c>
      <c r="J3905" s="1">
        <v>199</v>
      </c>
      <c r="K3905" t="s">
        <v>25</v>
      </c>
      <c r="L3905" t="s">
        <v>45</v>
      </c>
      <c r="M3905" t="s">
        <v>23</v>
      </c>
      <c r="N3905" s="1">
        <f xml:space="preserve"> ROUND((1 - _xlfn.PERCENTRANK.INC(customers[days_since_last_purchase],customers[[#This Row],[days_since_last_purchase]]))*4 +1,0)</f>
        <v>1</v>
      </c>
      <c r="O3905" s="1">
        <f>ROUND(_xlfn.PERCENTRANK.INC(customers[total_orders],customers[[#This Row],[total_orders]])*4+1,0)</f>
        <v>2</v>
      </c>
      <c r="P3905" s="1">
        <f>ROUND(_xlfn.PERCENTRANK.INC(customers[total_spend_usd],customers[[#This Row],[total_spend_usd]])*4+1,0)</f>
        <v>3</v>
      </c>
      <c r="Q3905" s="1">
        <v>123</v>
      </c>
      <c r="R3905" s="1" t="str">
        <f>_xlfn.XLOOKUP(Q3905,RFM[RFM Score],RFM[Client Segmentation])</f>
        <v>Hibernating</v>
      </c>
    </row>
    <row r="3906" spans="1:18" x14ac:dyDescent="0.3">
      <c r="A3906" t="s">
        <v>3958</v>
      </c>
      <c r="B3906" t="s">
        <v>11</v>
      </c>
      <c r="C3906">
        <v>34</v>
      </c>
      <c r="D3906" t="s">
        <v>8070</v>
      </c>
      <c r="E3906" t="s">
        <v>8084</v>
      </c>
      <c r="F3906" t="s">
        <v>17</v>
      </c>
      <c r="G3906">
        <v>25</v>
      </c>
      <c r="H3906" s="1">
        <v>3282</v>
      </c>
      <c r="I3906">
        <v>77434</v>
      </c>
      <c r="J3906" s="1">
        <v>89</v>
      </c>
      <c r="K3906" t="s">
        <v>124</v>
      </c>
      <c r="L3906" t="s">
        <v>34</v>
      </c>
      <c r="M3906" t="s">
        <v>23</v>
      </c>
      <c r="N3906" s="1">
        <f xml:space="preserve"> ROUND((1 - _xlfn.PERCENTRANK.INC(customers[days_since_last_purchase],customers[[#This Row],[days_since_last_purchase]]))*4 +1,0)</f>
        <v>2</v>
      </c>
      <c r="O3906" s="1">
        <f>ROUND(_xlfn.PERCENTRANK.INC(customers[total_orders],customers[[#This Row],[total_orders]])*4+1,0)</f>
        <v>4</v>
      </c>
      <c r="P3906" s="1">
        <f>ROUND(_xlfn.PERCENTRANK.INC(customers[total_spend_usd],customers[[#This Row],[total_spend_usd]])*4+1,0)</f>
        <v>3</v>
      </c>
      <c r="Q3906" s="1">
        <v>243</v>
      </c>
      <c r="R3906" s="1" t="str">
        <f>_xlfn.XLOOKUP(Q3906,RFM[RFM Score],RFM[Client Segmentation])</f>
        <v>At Risk</v>
      </c>
    </row>
    <row r="3907" spans="1:18" x14ac:dyDescent="0.3">
      <c r="A3907" t="s">
        <v>3959</v>
      </c>
      <c r="B3907" t="s">
        <v>36</v>
      </c>
      <c r="C3907">
        <v>45</v>
      </c>
      <c r="D3907" t="s">
        <v>8071</v>
      </c>
      <c r="E3907" t="s">
        <v>8087</v>
      </c>
      <c r="F3907" t="s">
        <v>17</v>
      </c>
      <c r="G3907">
        <v>36</v>
      </c>
      <c r="H3907" s="1">
        <v>7414</v>
      </c>
      <c r="I3907">
        <v>260122</v>
      </c>
      <c r="J3907" s="1">
        <v>2</v>
      </c>
      <c r="K3907" t="s">
        <v>13</v>
      </c>
      <c r="L3907" t="s">
        <v>14</v>
      </c>
      <c r="M3907" t="s">
        <v>23</v>
      </c>
      <c r="N3907" s="1">
        <f xml:space="preserve"> ROUND((1 - _xlfn.PERCENTRANK.INC(customers[days_since_last_purchase],customers[[#This Row],[days_since_last_purchase]]))*4 +1,0)</f>
        <v>5</v>
      </c>
      <c r="O3907" s="1">
        <f>ROUND(_xlfn.PERCENTRANK.INC(customers[total_orders],customers[[#This Row],[total_orders]])*4+1,0)</f>
        <v>5</v>
      </c>
      <c r="P3907" s="1">
        <f>ROUND(_xlfn.PERCENTRANK.INC(customers[total_spend_usd],customers[[#This Row],[total_spend_usd]])*4+1,0)</f>
        <v>4</v>
      </c>
      <c r="Q3907" s="1">
        <v>554</v>
      </c>
      <c r="R3907" s="1" t="str">
        <f>_xlfn.XLOOKUP(Q3907,RFM[RFM Score],RFM[Client Segmentation])</f>
        <v>Champion</v>
      </c>
    </row>
    <row r="3908" spans="1:18" x14ac:dyDescent="0.3">
      <c r="A3908" t="s">
        <v>3960</v>
      </c>
      <c r="B3908" t="s">
        <v>11</v>
      </c>
      <c r="C3908">
        <v>47</v>
      </c>
      <c r="D3908" t="s">
        <v>8071</v>
      </c>
      <c r="E3908" t="s">
        <v>8084</v>
      </c>
      <c r="F3908" t="s">
        <v>17</v>
      </c>
      <c r="G3908">
        <v>1</v>
      </c>
      <c r="H3908" s="1">
        <v>4554</v>
      </c>
      <c r="I3908">
        <v>4359</v>
      </c>
      <c r="J3908" s="1">
        <v>134</v>
      </c>
      <c r="K3908" t="s">
        <v>25</v>
      </c>
      <c r="L3908" t="s">
        <v>45</v>
      </c>
      <c r="M3908" t="s">
        <v>23</v>
      </c>
      <c r="N3908" s="1">
        <f xml:space="preserve"> ROUND((1 - _xlfn.PERCENTRANK.INC(customers[days_since_last_purchase],customers[[#This Row],[days_since_last_purchase]]))*4 +1,0)</f>
        <v>1</v>
      </c>
      <c r="O3908" s="1">
        <f>ROUND(_xlfn.PERCENTRANK.INC(customers[total_orders],customers[[#This Row],[total_orders]])*4+1,0)</f>
        <v>1</v>
      </c>
      <c r="P3908" s="1">
        <f>ROUND(_xlfn.PERCENTRANK.INC(customers[total_spend_usd],customers[[#This Row],[total_spend_usd]])*4+1,0)</f>
        <v>1</v>
      </c>
      <c r="Q3908" s="1">
        <v>111</v>
      </c>
      <c r="R3908" s="1" t="str">
        <f>_xlfn.XLOOKUP(Q3908,RFM[RFM Score],RFM[Client Segmentation])</f>
        <v>Lost</v>
      </c>
    </row>
    <row r="3909" spans="1:18" x14ac:dyDescent="0.3">
      <c r="A3909" t="s">
        <v>3961</v>
      </c>
      <c r="B3909" t="s">
        <v>64</v>
      </c>
      <c r="C3909">
        <v>49</v>
      </c>
      <c r="D3909" t="s">
        <v>8071</v>
      </c>
      <c r="E3909" t="s">
        <v>8086</v>
      </c>
      <c r="F3909" t="s">
        <v>17</v>
      </c>
      <c r="G3909">
        <v>6</v>
      </c>
      <c r="H3909" s="1">
        <v>11459</v>
      </c>
      <c r="I3909">
        <v>71227</v>
      </c>
      <c r="J3909" s="1">
        <v>50</v>
      </c>
      <c r="K3909" t="s">
        <v>28</v>
      </c>
      <c r="L3909" t="s">
        <v>14</v>
      </c>
      <c r="M3909" t="s">
        <v>23</v>
      </c>
      <c r="N3909" s="1">
        <f xml:space="preserve"> ROUND((1 - _xlfn.PERCENTRANK.INC(customers[days_since_last_purchase],customers[[#This Row],[days_since_last_purchase]]))*4 +1,0)</f>
        <v>3</v>
      </c>
      <c r="O3909" s="1">
        <f>ROUND(_xlfn.PERCENTRANK.INC(customers[total_orders],customers[[#This Row],[total_orders]])*4+1,0)</f>
        <v>2</v>
      </c>
      <c r="P3909" s="1">
        <f>ROUND(_xlfn.PERCENTRANK.INC(customers[total_spend_usd],customers[[#This Row],[total_spend_usd]])*4+1,0)</f>
        <v>3</v>
      </c>
      <c r="Q3909" s="1">
        <v>323</v>
      </c>
      <c r="R3909" s="1" t="str">
        <f>_xlfn.XLOOKUP(Q3909,RFM[RFM Score],RFM[Client Segmentation])</f>
        <v>Potential Loyalist</v>
      </c>
    </row>
    <row r="3910" spans="1:18" x14ac:dyDescent="0.3">
      <c r="A3910" t="s">
        <v>3962</v>
      </c>
      <c r="B3910" t="s">
        <v>68</v>
      </c>
      <c r="C3910">
        <v>31</v>
      </c>
      <c r="D3910" t="s">
        <v>8070</v>
      </c>
      <c r="E3910" t="s">
        <v>8084</v>
      </c>
      <c r="F3910" t="s">
        <v>12</v>
      </c>
      <c r="G3910">
        <v>23</v>
      </c>
      <c r="H3910" s="1">
        <v>5696</v>
      </c>
      <c r="I3910">
        <v>116009</v>
      </c>
      <c r="J3910" s="1">
        <v>264</v>
      </c>
      <c r="K3910" t="s">
        <v>74</v>
      </c>
      <c r="L3910" t="s">
        <v>14</v>
      </c>
      <c r="M3910" t="s">
        <v>15</v>
      </c>
      <c r="N3910" s="1">
        <f xml:space="preserve"> ROUND((1 - _xlfn.PERCENTRANK.INC(customers[days_since_last_purchase],customers[[#This Row],[days_since_last_purchase]]))*4 +1,0)</f>
        <v>1</v>
      </c>
      <c r="O3910" s="1">
        <f>ROUND(_xlfn.PERCENTRANK.INC(customers[total_orders],customers[[#This Row],[total_orders]])*4+1,0)</f>
        <v>4</v>
      </c>
      <c r="P3910" s="1">
        <f>ROUND(_xlfn.PERCENTRANK.INC(customers[total_spend_usd],customers[[#This Row],[total_spend_usd]])*4+1,0)</f>
        <v>4</v>
      </c>
      <c r="Q3910" s="1">
        <v>144</v>
      </c>
      <c r="R3910" s="1" t="str">
        <f>_xlfn.XLOOKUP(Q3910,RFM[RFM Score],RFM[Client Segmentation])</f>
        <v>Cannot Lose Them</v>
      </c>
    </row>
    <row r="3911" spans="1:18" x14ac:dyDescent="0.3">
      <c r="A3911" t="s">
        <v>3963</v>
      </c>
      <c r="B3911" t="s">
        <v>68</v>
      </c>
      <c r="C3911">
        <v>36</v>
      </c>
      <c r="D3911" t="s">
        <v>8068</v>
      </c>
      <c r="E3911" t="s">
        <v>8087</v>
      </c>
      <c r="F3911" t="s">
        <v>17</v>
      </c>
      <c r="G3911">
        <v>43</v>
      </c>
      <c r="H3911" s="1">
        <v>12658</v>
      </c>
      <c r="I3911">
        <v>525305</v>
      </c>
      <c r="J3911" s="1">
        <v>73</v>
      </c>
      <c r="K3911" t="s">
        <v>21</v>
      </c>
      <c r="L3911" t="s">
        <v>14</v>
      </c>
      <c r="M3911" t="s">
        <v>23</v>
      </c>
      <c r="N3911" s="1">
        <f xml:space="preserve"> ROUND((1 - _xlfn.PERCENTRANK.INC(customers[days_since_last_purchase],customers[[#This Row],[days_since_last_purchase]]))*4 +1,0)</f>
        <v>2</v>
      </c>
      <c r="O3911" s="1">
        <f>ROUND(_xlfn.PERCENTRANK.INC(customers[total_orders],customers[[#This Row],[total_orders]])*4+1,0)</f>
        <v>5</v>
      </c>
      <c r="P3911" s="1">
        <f>ROUND(_xlfn.PERCENTRANK.INC(customers[total_spend_usd],customers[[#This Row],[total_spend_usd]])*4+1,0)</f>
        <v>5</v>
      </c>
      <c r="Q3911" s="1">
        <v>255</v>
      </c>
      <c r="R3911" s="1" t="str">
        <f>_xlfn.XLOOKUP(Q3911,RFM[RFM Score],RFM[Client Segmentation])</f>
        <v>At Risk</v>
      </c>
    </row>
    <row r="3912" spans="1:18" x14ac:dyDescent="0.3">
      <c r="A3912" t="s">
        <v>3964</v>
      </c>
      <c r="B3912" t="s">
        <v>33</v>
      </c>
      <c r="C3912">
        <v>24</v>
      </c>
      <c r="D3912" t="s">
        <v>8069</v>
      </c>
      <c r="E3912" t="s">
        <v>8087</v>
      </c>
      <c r="F3912" t="s">
        <v>12</v>
      </c>
      <c r="G3912">
        <v>8</v>
      </c>
      <c r="H3912" s="1">
        <v>5938</v>
      </c>
      <c r="I3912">
        <v>53217</v>
      </c>
      <c r="J3912" s="1">
        <v>48</v>
      </c>
      <c r="K3912" t="s">
        <v>55</v>
      </c>
      <c r="L3912" t="s">
        <v>45</v>
      </c>
      <c r="M3912" t="s">
        <v>15</v>
      </c>
      <c r="N3912" s="1">
        <f xml:space="preserve"> ROUND((1 - _xlfn.PERCENTRANK.INC(customers[days_since_last_purchase],customers[[#This Row],[days_since_last_purchase]]))*4 +1,0)</f>
        <v>3</v>
      </c>
      <c r="O3912" s="1">
        <f>ROUND(_xlfn.PERCENTRANK.INC(customers[total_orders],customers[[#This Row],[total_orders]])*4+1,0)</f>
        <v>2</v>
      </c>
      <c r="P3912" s="1">
        <f>ROUND(_xlfn.PERCENTRANK.INC(customers[total_spend_usd],customers[[#This Row],[total_spend_usd]])*4+1,0)</f>
        <v>3</v>
      </c>
      <c r="Q3912" s="1">
        <v>323</v>
      </c>
      <c r="R3912" s="1" t="str">
        <f>_xlfn.XLOOKUP(Q3912,RFM[RFM Score],RFM[Client Segmentation])</f>
        <v>Potential Loyalist</v>
      </c>
    </row>
    <row r="3913" spans="1:18" x14ac:dyDescent="0.3">
      <c r="A3913" t="s">
        <v>3965</v>
      </c>
      <c r="B3913" t="s">
        <v>11</v>
      </c>
      <c r="C3913">
        <v>33</v>
      </c>
      <c r="D3913" t="s">
        <v>8070</v>
      </c>
      <c r="E3913" t="s">
        <v>8085</v>
      </c>
      <c r="F3913" t="s">
        <v>12</v>
      </c>
      <c r="G3913">
        <v>56</v>
      </c>
      <c r="H3913" s="1">
        <v>2783</v>
      </c>
      <c r="I3913">
        <v>162762</v>
      </c>
      <c r="J3913" s="1">
        <v>69</v>
      </c>
      <c r="K3913" t="s">
        <v>44</v>
      </c>
      <c r="L3913" t="s">
        <v>19</v>
      </c>
      <c r="M3913" t="s">
        <v>23</v>
      </c>
      <c r="N3913" s="1">
        <f xml:space="preserve"> ROUND((1 - _xlfn.PERCENTRANK.INC(customers[days_since_last_purchase],customers[[#This Row],[days_since_last_purchase]]))*4 +1,0)</f>
        <v>2</v>
      </c>
      <c r="O3913" s="1">
        <f>ROUND(_xlfn.PERCENTRANK.INC(customers[total_orders],customers[[#This Row],[total_orders]])*4+1,0)</f>
        <v>5</v>
      </c>
      <c r="P3913" s="1">
        <f>ROUND(_xlfn.PERCENTRANK.INC(customers[total_spend_usd],customers[[#This Row],[total_spend_usd]])*4+1,0)</f>
        <v>4</v>
      </c>
      <c r="Q3913" s="1">
        <v>254</v>
      </c>
      <c r="R3913" s="1" t="str">
        <f>_xlfn.XLOOKUP(Q3913,RFM[RFM Score],RFM[Client Segmentation])</f>
        <v>At Risk</v>
      </c>
    </row>
    <row r="3914" spans="1:18" x14ac:dyDescent="0.3">
      <c r="A3914" t="s">
        <v>3966</v>
      </c>
      <c r="B3914" t="s">
        <v>11</v>
      </c>
      <c r="C3914">
        <v>46</v>
      </c>
      <c r="D3914" t="s">
        <v>8071</v>
      </c>
      <c r="E3914" t="s">
        <v>8085</v>
      </c>
      <c r="F3914" t="s">
        <v>12</v>
      </c>
      <c r="G3914">
        <v>19</v>
      </c>
      <c r="H3914" s="1">
        <v>15317</v>
      </c>
      <c r="I3914">
        <v>319688</v>
      </c>
      <c r="J3914" s="1">
        <v>24</v>
      </c>
      <c r="K3914" t="s">
        <v>37</v>
      </c>
      <c r="L3914" t="s">
        <v>19</v>
      </c>
      <c r="M3914" t="s">
        <v>15</v>
      </c>
      <c r="N3914" s="1">
        <f xml:space="preserve"> ROUND((1 - _xlfn.PERCENTRANK.INC(customers[days_since_last_purchase],customers[[#This Row],[days_since_last_purchase]]))*4 +1,0)</f>
        <v>4</v>
      </c>
      <c r="O3914" s="1">
        <f>ROUND(_xlfn.PERCENTRANK.INC(customers[total_orders],customers[[#This Row],[total_orders]])*4+1,0)</f>
        <v>4</v>
      </c>
      <c r="P3914" s="1">
        <f>ROUND(_xlfn.PERCENTRANK.INC(customers[total_spend_usd],customers[[#This Row],[total_spend_usd]])*4+1,0)</f>
        <v>5</v>
      </c>
      <c r="Q3914" s="1">
        <v>445</v>
      </c>
      <c r="R3914" s="1" t="str">
        <f>_xlfn.XLOOKUP(Q3914,RFM[RFM Score],RFM[Client Segmentation])</f>
        <v>Champion</v>
      </c>
    </row>
    <row r="3915" spans="1:18" x14ac:dyDescent="0.3">
      <c r="A3915" t="s">
        <v>3967</v>
      </c>
      <c r="B3915" t="s">
        <v>147</v>
      </c>
      <c r="C3915">
        <v>18</v>
      </c>
      <c r="D3915" t="s">
        <v>8069</v>
      </c>
      <c r="E3915" t="s">
        <v>8085</v>
      </c>
      <c r="F3915" t="s">
        <v>17</v>
      </c>
      <c r="G3915">
        <v>48</v>
      </c>
      <c r="H3915" s="1">
        <v>4425</v>
      </c>
      <c r="I3915">
        <v>197851</v>
      </c>
      <c r="J3915" s="1">
        <v>21</v>
      </c>
      <c r="K3915" t="s">
        <v>21</v>
      </c>
      <c r="L3915" t="s">
        <v>47</v>
      </c>
      <c r="M3915" t="s">
        <v>23</v>
      </c>
      <c r="N3915" s="1">
        <f xml:space="preserve"> ROUND((1 - _xlfn.PERCENTRANK.INC(customers[days_since_last_purchase],customers[[#This Row],[days_since_last_purchase]]))*4 +1,0)</f>
        <v>4</v>
      </c>
      <c r="O3915" s="1">
        <f>ROUND(_xlfn.PERCENTRANK.INC(customers[total_orders],customers[[#This Row],[total_orders]])*4+1,0)</f>
        <v>5</v>
      </c>
      <c r="P3915" s="1">
        <f>ROUND(_xlfn.PERCENTRANK.INC(customers[total_spend_usd],customers[[#This Row],[total_spend_usd]])*4+1,0)</f>
        <v>4</v>
      </c>
      <c r="Q3915" s="1">
        <v>454</v>
      </c>
      <c r="R3915" s="1" t="str">
        <f>_xlfn.XLOOKUP(Q3915,RFM[RFM Score],RFM[Client Segmentation])</f>
        <v>Champion</v>
      </c>
    </row>
    <row r="3916" spans="1:18" x14ac:dyDescent="0.3">
      <c r="A3916" t="s">
        <v>3968</v>
      </c>
      <c r="B3916" t="s">
        <v>107</v>
      </c>
      <c r="C3916">
        <v>38</v>
      </c>
      <c r="D3916" t="s">
        <v>8068</v>
      </c>
      <c r="E3916" t="s">
        <v>8084</v>
      </c>
      <c r="F3916" t="s">
        <v>17</v>
      </c>
      <c r="G3916">
        <v>4</v>
      </c>
      <c r="H3916" s="1">
        <v>4057</v>
      </c>
      <c r="I3916">
        <v>18095</v>
      </c>
      <c r="J3916" s="1">
        <v>19</v>
      </c>
      <c r="K3916" t="s">
        <v>21</v>
      </c>
      <c r="L3916" t="s">
        <v>14</v>
      </c>
      <c r="M3916" t="s">
        <v>23</v>
      </c>
      <c r="N3916" s="1">
        <f xml:space="preserve"> ROUND((1 - _xlfn.PERCENTRANK.INC(customers[days_since_last_purchase],customers[[#This Row],[days_since_last_purchase]]))*4 +1,0)</f>
        <v>4</v>
      </c>
      <c r="O3916" s="1">
        <f>ROUND(_xlfn.PERCENTRANK.INC(customers[total_orders],customers[[#This Row],[total_orders]])*4+1,0)</f>
        <v>2</v>
      </c>
      <c r="P3916" s="1">
        <f>ROUND(_xlfn.PERCENTRANK.INC(customers[total_spend_usd],customers[[#This Row],[total_spend_usd]])*4+1,0)</f>
        <v>2</v>
      </c>
      <c r="Q3916" s="1">
        <v>422</v>
      </c>
      <c r="R3916" s="1" t="str">
        <f>_xlfn.XLOOKUP(Q3916,RFM[RFM Score],RFM[Client Segmentation])</f>
        <v>New Customer</v>
      </c>
    </row>
    <row r="3917" spans="1:18" x14ac:dyDescent="0.3">
      <c r="A3917" t="s">
        <v>3969</v>
      </c>
      <c r="B3917" t="s">
        <v>68</v>
      </c>
      <c r="C3917">
        <v>21</v>
      </c>
      <c r="D3917" t="s">
        <v>8069</v>
      </c>
      <c r="E3917" t="s">
        <v>8087</v>
      </c>
      <c r="F3917" t="s">
        <v>12</v>
      </c>
      <c r="G3917">
        <v>6</v>
      </c>
      <c r="H3917" s="1">
        <v>13692</v>
      </c>
      <c r="I3917">
        <v>73731</v>
      </c>
      <c r="J3917" s="1">
        <v>46</v>
      </c>
      <c r="K3917" t="s">
        <v>44</v>
      </c>
      <c r="L3917" t="s">
        <v>45</v>
      </c>
      <c r="M3917" t="s">
        <v>15</v>
      </c>
      <c r="N3917" s="1">
        <f xml:space="preserve"> ROUND((1 - _xlfn.PERCENTRANK.INC(customers[days_since_last_purchase],customers[[#This Row],[days_since_last_purchase]]))*4 +1,0)</f>
        <v>3</v>
      </c>
      <c r="O3917" s="1">
        <f>ROUND(_xlfn.PERCENTRANK.INC(customers[total_orders],customers[[#This Row],[total_orders]])*4+1,0)</f>
        <v>2</v>
      </c>
      <c r="P3917" s="1">
        <f>ROUND(_xlfn.PERCENTRANK.INC(customers[total_spend_usd],customers[[#This Row],[total_spend_usd]])*4+1,0)</f>
        <v>3</v>
      </c>
      <c r="Q3917" s="1">
        <v>323</v>
      </c>
      <c r="R3917" s="1" t="str">
        <f>_xlfn.XLOOKUP(Q3917,RFM[RFM Score],RFM[Client Segmentation])</f>
        <v>Potential Loyalist</v>
      </c>
    </row>
    <row r="3918" spans="1:18" x14ac:dyDescent="0.3">
      <c r="A3918" t="s">
        <v>3970</v>
      </c>
      <c r="B3918" t="s">
        <v>33</v>
      </c>
      <c r="C3918">
        <v>45</v>
      </c>
      <c r="D3918" t="s">
        <v>8071</v>
      </c>
      <c r="E3918" t="s">
        <v>8086</v>
      </c>
      <c r="F3918" t="s">
        <v>12</v>
      </c>
      <c r="G3918">
        <v>40</v>
      </c>
      <c r="H3918" s="1">
        <v>4322</v>
      </c>
      <c r="I3918">
        <v>154735</v>
      </c>
      <c r="J3918" s="1">
        <v>99</v>
      </c>
      <c r="K3918" t="s">
        <v>13</v>
      </c>
      <c r="L3918" t="s">
        <v>19</v>
      </c>
      <c r="M3918" t="s">
        <v>23</v>
      </c>
      <c r="N3918" s="1">
        <f xml:space="preserve"> ROUND((1 - _xlfn.PERCENTRANK.INC(customers[days_since_last_purchase],customers[[#This Row],[days_since_last_purchase]]))*4 +1,0)</f>
        <v>2</v>
      </c>
      <c r="O3918" s="1">
        <f>ROUND(_xlfn.PERCENTRANK.INC(customers[total_orders],customers[[#This Row],[total_orders]])*4+1,0)</f>
        <v>5</v>
      </c>
      <c r="P3918" s="1">
        <f>ROUND(_xlfn.PERCENTRANK.INC(customers[total_spend_usd],customers[[#This Row],[total_spend_usd]])*4+1,0)</f>
        <v>4</v>
      </c>
      <c r="Q3918" s="1">
        <v>254</v>
      </c>
      <c r="R3918" s="1" t="str">
        <f>_xlfn.XLOOKUP(Q3918,RFM[RFM Score],RFM[Client Segmentation])</f>
        <v>At Risk</v>
      </c>
    </row>
    <row r="3919" spans="1:18" x14ac:dyDescent="0.3">
      <c r="A3919" t="s">
        <v>3971</v>
      </c>
      <c r="B3919" t="s">
        <v>43</v>
      </c>
      <c r="C3919">
        <v>46</v>
      </c>
      <c r="D3919" t="s">
        <v>8071</v>
      </c>
      <c r="E3919" t="s">
        <v>8085</v>
      </c>
      <c r="F3919" t="s">
        <v>12</v>
      </c>
      <c r="G3919">
        <v>29</v>
      </c>
      <c r="H3919" s="1">
        <v>6792</v>
      </c>
      <c r="I3919">
        <v>169588</v>
      </c>
      <c r="J3919" s="1">
        <v>35</v>
      </c>
      <c r="K3919" t="s">
        <v>13</v>
      </c>
      <c r="L3919" t="s">
        <v>34</v>
      </c>
      <c r="M3919" t="s">
        <v>23</v>
      </c>
      <c r="N3919" s="1">
        <f xml:space="preserve"> ROUND((1 - _xlfn.PERCENTRANK.INC(customers[days_since_last_purchase],customers[[#This Row],[days_since_last_purchase]]))*4 +1,0)</f>
        <v>3</v>
      </c>
      <c r="O3919" s="1">
        <f>ROUND(_xlfn.PERCENTRANK.INC(customers[total_orders],customers[[#This Row],[total_orders]])*4+1,0)</f>
        <v>4</v>
      </c>
      <c r="P3919" s="1">
        <f>ROUND(_xlfn.PERCENTRANK.INC(customers[total_spend_usd],customers[[#This Row],[total_spend_usd]])*4+1,0)</f>
        <v>4</v>
      </c>
      <c r="Q3919" s="1">
        <v>344</v>
      </c>
      <c r="R3919" s="1" t="str">
        <f>_xlfn.XLOOKUP(Q3919,RFM[RFM Score],RFM[Client Segmentation])</f>
        <v>Loyal Customer</v>
      </c>
    </row>
    <row r="3920" spans="1:18" x14ac:dyDescent="0.3">
      <c r="A3920" t="s">
        <v>3972</v>
      </c>
      <c r="B3920" t="s">
        <v>11</v>
      </c>
      <c r="C3920">
        <v>27</v>
      </c>
      <c r="D3920" t="s">
        <v>8070</v>
      </c>
      <c r="E3920" t="s">
        <v>8087</v>
      </c>
      <c r="F3920" t="s">
        <v>12</v>
      </c>
      <c r="G3920">
        <v>55</v>
      </c>
      <c r="H3920" s="1">
        <v>3248</v>
      </c>
      <c r="I3920">
        <v>182855</v>
      </c>
      <c r="J3920" s="1">
        <v>221</v>
      </c>
      <c r="K3920" t="s">
        <v>21</v>
      </c>
      <c r="L3920" t="s">
        <v>22</v>
      </c>
      <c r="M3920" t="s">
        <v>23</v>
      </c>
      <c r="N3920" s="1">
        <f xml:space="preserve"> ROUND((1 - _xlfn.PERCENTRANK.INC(customers[days_since_last_purchase],customers[[#This Row],[days_since_last_purchase]]))*4 +1,0)</f>
        <v>1</v>
      </c>
      <c r="O3920" s="1">
        <f>ROUND(_xlfn.PERCENTRANK.INC(customers[total_orders],customers[[#This Row],[total_orders]])*4+1,0)</f>
        <v>5</v>
      </c>
      <c r="P3920" s="1">
        <f>ROUND(_xlfn.PERCENTRANK.INC(customers[total_spend_usd],customers[[#This Row],[total_spend_usd]])*4+1,0)</f>
        <v>4</v>
      </c>
      <c r="Q3920" s="1">
        <v>154</v>
      </c>
      <c r="R3920" s="1" t="str">
        <f>_xlfn.XLOOKUP(Q3920,RFM[RFM Score],RFM[Client Segmentation])</f>
        <v>Cannot Lose Them</v>
      </c>
    </row>
    <row r="3921" spans="1:18" x14ac:dyDescent="0.3">
      <c r="A3921" t="s">
        <v>3973</v>
      </c>
      <c r="B3921" t="s">
        <v>11</v>
      </c>
      <c r="C3921">
        <v>39</v>
      </c>
      <c r="D3921" t="s">
        <v>8068</v>
      </c>
      <c r="E3921" t="s">
        <v>8084</v>
      </c>
      <c r="F3921" t="s">
        <v>17</v>
      </c>
      <c r="G3921">
        <v>22</v>
      </c>
      <c r="H3921" s="1">
        <v>5998</v>
      </c>
      <c r="I3921">
        <v>11872</v>
      </c>
      <c r="J3921" s="1">
        <v>73</v>
      </c>
      <c r="K3921" t="s">
        <v>28</v>
      </c>
      <c r="L3921" t="s">
        <v>14</v>
      </c>
      <c r="M3921" t="s">
        <v>15</v>
      </c>
      <c r="N3921" s="1">
        <f xml:space="preserve"> ROUND((1 - _xlfn.PERCENTRANK.INC(customers[days_since_last_purchase],customers[[#This Row],[days_since_last_purchase]]))*4 +1,0)</f>
        <v>2</v>
      </c>
      <c r="O3921" s="1">
        <f>ROUND(_xlfn.PERCENTRANK.INC(customers[total_orders],customers[[#This Row],[total_orders]])*4+1,0)</f>
        <v>4</v>
      </c>
      <c r="P3921" s="1">
        <f>ROUND(_xlfn.PERCENTRANK.INC(customers[total_spend_usd],customers[[#This Row],[total_spend_usd]])*4+1,0)</f>
        <v>2</v>
      </c>
      <c r="Q3921" s="1">
        <v>242</v>
      </c>
      <c r="R3921" s="1" t="str">
        <f>_xlfn.XLOOKUP(Q3921,RFM[RFM Score],RFM[Client Segmentation])</f>
        <v>At Risk</v>
      </c>
    </row>
    <row r="3922" spans="1:18" x14ac:dyDescent="0.3">
      <c r="A3922" t="s">
        <v>3974</v>
      </c>
      <c r="B3922" t="s">
        <v>11</v>
      </c>
      <c r="C3922">
        <v>35</v>
      </c>
      <c r="D3922" t="s">
        <v>8068</v>
      </c>
      <c r="E3922" t="s">
        <v>8084</v>
      </c>
      <c r="F3922" t="s">
        <v>17</v>
      </c>
      <c r="G3922">
        <v>46</v>
      </c>
      <c r="H3922" s="1">
        <v>10073</v>
      </c>
      <c r="I3922">
        <v>522451</v>
      </c>
      <c r="J3922" s="1">
        <v>29</v>
      </c>
      <c r="K3922" t="s">
        <v>28</v>
      </c>
      <c r="L3922" t="s">
        <v>34</v>
      </c>
      <c r="M3922" t="s">
        <v>15</v>
      </c>
      <c r="N3922" s="1">
        <f xml:space="preserve"> ROUND((1 - _xlfn.PERCENTRANK.INC(customers[days_since_last_purchase],customers[[#This Row],[days_since_last_purchase]]))*4 +1,0)</f>
        <v>3</v>
      </c>
      <c r="O3922" s="1">
        <f>ROUND(_xlfn.PERCENTRANK.INC(customers[total_orders],customers[[#This Row],[total_orders]])*4+1,0)</f>
        <v>5</v>
      </c>
      <c r="P3922" s="1">
        <f>ROUND(_xlfn.PERCENTRANK.INC(customers[total_spend_usd],customers[[#This Row],[total_spend_usd]])*4+1,0)</f>
        <v>5</v>
      </c>
      <c r="Q3922" s="1">
        <v>355</v>
      </c>
      <c r="R3922" s="1" t="str">
        <f>_xlfn.XLOOKUP(Q3922,RFM[RFM Score],RFM[Client Segmentation])</f>
        <v>Loyal Customer</v>
      </c>
    </row>
    <row r="3923" spans="1:18" x14ac:dyDescent="0.3">
      <c r="A3923" t="s">
        <v>3975</v>
      </c>
      <c r="B3923" t="s">
        <v>68</v>
      </c>
      <c r="C3923">
        <v>35</v>
      </c>
      <c r="D3923" t="s">
        <v>8068</v>
      </c>
      <c r="E3923" t="s">
        <v>8086</v>
      </c>
      <c r="F3923" t="s">
        <v>12</v>
      </c>
      <c r="G3923">
        <v>12</v>
      </c>
      <c r="H3923" s="1">
        <v>3892</v>
      </c>
      <c r="I3923">
        <v>52968</v>
      </c>
      <c r="J3923" s="1">
        <v>8</v>
      </c>
      <c r="K3923" t="s">
        <v>28</v>
      </c>
      <c r="L3923" t="s">
        <v>19</v>
      </c>
      <c r="M3923" t="s">
        <v>23</v>
      </c>
      <c r="N3923" s="1">
        <f xml:space="preserve"> ROUND((1 - _xlfn.PERCENTRANK.INC(customers[days_since_last_purchase],customers[[#This Row],[days_since_last_purchase]]))*4 +1,0)</f>
        <v>4</v>
      </c>
      <c r="O3923" s="1">
        <f>ROUND(_xlfn.PERCENTRANK.INC(customers[total_orders],customers[[#This Row],[total_orders]])*4+1,0)</f>
        <v>3</v>
      </c>
      <c r="P3923" s="1">
        <f>ROUND(_xlfn.PERCENTRANK.INC(customers[total_spend_usd],customers[[#This Row],[total_spend_usd]])*4+1,0)</f>
        <v>3</v>
      </c>
      <c r="Q3923" s="1">
        <v>433</v>
      </c>
      <c r="R3923" s="1" t="str">
        <f>_xlfn.XLOOKUP(Q3923,RFM[RFM Score],RFM[Client Segmentation])</f>
        <v>Potential Loyalist</v>
      </c>
    </row>
    <row r="3924" spans="1:18" x14ac:dyDescent="0.3">
      <c r="A3924" t="s">
        <v>3976</v>
      </c>
      <c r="B3924" t="s">
        <v>43</v>
      </c>
      <c r="C3924">
        <v>54</v>
      </c>
      <c r="D3924" t="s">
        <v>8071</v>
      </c>
      <c r="E3924" t="s">
        <v>8087</v>
      </c>
      <c r="F3924" t="s">
        <v>12</v>
      </c>
      <c r="G3924">
        <v>3</v>
      </c>
      <c r="H3924" s="1">
        <v>19642</v>
      </c>
      <c r="I3924">
        <v>54568</v>
      </c>
      <c r="J3924" s="1">
        <v>1</v>
      </c>
      <c r="K3924" t="s">
        <v>37</v>
      </c>
      <c r="L3924" t="s">
        <v>22</v>
      </c>
      <c r="M3924" t="s">
        <v>15</v>
      </c>
      <c r="N3924" s="1">
        <f xml:space="preserve"> ROUND((1 - _xlfn.PERCENTRANK.INC(customers[days_since_last_purchase],customers[[#This Row],[days_since_last_purchase]]))*4 +1,0)</f>
        <v>5</v>
      </c>
      <c r="O3924" s="1">
        <f>ROUND(_xlfn.PERCENTRANK.INC(customers[total_orders],customers[[#This Row],[total_orders]])*4+1,0)</f>
        <v>1</v>
      </c>
      <c r="P3924" s="1">
        <f>ROUND(_xlfn.PERCENTRANK.INC(customers[total_spend_usd],customers[[#This Row],[total_spend_usd]])*4+1,0)</f>
        <v>3</v>
      </c>
      <c r="Q3924" s="1">
        <v>513</v>
      </c>
      <c r="R3924" s="1" t="str">
        <f>_xlfn.XLOOKUP(Q3924,RFM[RFM Score],RFM[Client Segmentation])</f>
        <v>Promising</v>
      </c>
    </row>
    <row r="3925" spans="1:18" x14ac:dyDescent="0.3">
      <c r="A3925" t="s">
        <v>3977</v>
      </c>
      <c r="B3925" t="s">
        <v>30</v>
      </c>
      <c r="C3925">
        <v>39</v>
      </c>
      <c r="D3925" t="s">
        <v>8068</v>
      </c>
      <c r="E3925" t="s">
        <v>8087</v>
      </c>
      <c r="F3925" t="s">
        <v>12</v>
      </c>
      <c r="G3925">
        <v>1</v>
      </c>
      <c r="H3925" s="1">
        <v>8885</v>
      </c>
      <c r="I3925">
        <v>8157</v>
      </c>
      <c r="J3925" s="1">
        <v>167</v>
      </c>
      <c r="K3925" t="s">
        <v>18</v>
      </c>
      <c r="L3925" t="s">
        <v>14</v>
      </c>
      <c r="M3925" t="s">
        <v>15</v>
      </c>
      <c r="N3925" s="1">
        <f xml:space="preserve"> ROUND((1 - _xlfn.PERCENTRANK.INC(customers[days_since_last_purchase],customers[[#This Row],[days_since_last_purchase]]))*4 +1,0)</f>
        <v>1</v>
      </c>
      <c r="O3925" s="1">
        <f>ROUND(_xlfn.PERCENTRANK.INC(customers[total_orders],customers[[#This Row],[total_orders]])*4+1,0)</f>
        <v>1</v>
      </c>
      <c r="P3925" s="1">
        <f>ROUND(_xlfn.PERCENTRANK.INC(customers[total_spend_usd],customers[[#This Row],[total_spend_usd]])*4+1,0)</f>
        <v>1</v>
      </c>
      <c r="Q3925" s="1">
        <v>111</v>
      </c>
      <c r="R3925" s="1" t="str">
        <f>_xlfn.XLOOKUP(Q3925,RFM[RFM Score],RFM[Client Segmentation])</f>
        <v>Lost</v>
      </c>
    </row>
    <row r="3926" spans="1:18" x14ac:dyDescent="0.3">
      <c r="A3926" t="s">
        <v>3978</v>
      </c>
      <c r="B3926" t="s">
        <v>36</v>
      </c>
      <c r="C3926">
        <v>61</v>
      </c>
      <c r="D3926" t="s">
        <v>8072</v>
      </c>
      <c r="E3926" t="s">
        <v>8084</v>
      </c>
      <c r="F3926" t="s">
        <v>17</v>
      </c>
      <c r="G3926">
        <v>7</v>
      </c>
      <c r="H3926" s="1">
        <v>11052</v>
      </c>
      <c r="I3926">
        <v>84522</v>
      </c>
      <c r="J3926" s="1">
        <v>36</v>
      </c>
      <c r="K3926" t="s">
        <v>13</v>
      </c>
      <c r="L3926" t="s">
        <v>45</v>
      </c>
      <c r="M3926" t="s">
        <v>15</v>
      </c>
      <c r="N3926" s="1">
        <f xml:space="preserve"> ROUND((1 - _xlfn.PERCENTRANK.INC(customers[days_since_last_purchase],customers[[#This Row],[days_since_last_purchase]]))*4 +1,0)</f>
        <v>3</v>
      </c>
      <c r="O3926" s="1">
        <f>ROUND(_xlfn.PERCENTRANK.INC(customers[total_orders],customers[[#This Row],[total_orders]])*4+1,0)</f>
        <v>2</v>
      </c>
      <c r="P3926" s="1">
        <f>ROUND(_xlfn.PERCENTRANK.INC(customers[total_spend_usd],customers[[#This Row],[total_spend_usd]])*4+1,0)</f>
        <v>3</v>
      </c>
      <c r="Q3926" s="1">
        <v>323</v>
      </c>
      <c r="R3926" s="1" t="str">
        <f>_xlfn.XLOOKUP(Q3926,RFM[RFM Score],RFM[Client Segmentation])</f>
        <v>Potential Loyalist</v>
      </c>
    </row>
    <row r="3927" spans="1:18" x14ac:dyDescent="0.3">
      <c r="A3927" t="s">
        <v>3979</v>
      </c>
      <c r="B3927" t="s">
        <v>96</v>
      </c>
      <c r="C3927">
        <v>18</v>
      </c>
      <c r="D3927" t="s">
        <v>8069</v>
      </c>
      <c r="E3927" t="s">
        <v>8087</v>
      </c>
      <c r="F3927" t="s">
        <v>12</v>
      </c>
      <c r="G3927">
        <v>32</v>
      </c>
      <c r="H3927" s="1">
        <v>5722</v>
      </c>
      <c r="I3927">
        <v>173984</v>
      </c>
      <c r="J3927" s="1">
        <v>35</v>
      </c>
      <c r="K3927" t="s">
        <v>25</v>
      </c>
      <c r="L3927" t="s">
        <v>45</v>
      </c>
      <c r="M3927" t="s">
        <v>15</v>
      </c>
      <c r="N3927" s="1">
        <f xml:space="preserve"> ROUND((1 - _xlfn.PERCENTRANK.INC(customers[days_since_last_purchase],customers[[#This Row],[days_since_last_purchase]]))*4 +1,0)</f>
        <v>3</v>
      </c>
      <c r="O3927" s="1">
        <f>ROUND(_xlfn.PERCENTRANK.INC(customers[total_orders],customers[[#This Row],[total_orders]])*4+1,0)</f>
        <v>4</v>
      </c>
      <c r="P3927" s="1">
        <f>ROUND(_xlfn.PERCENTRANK.INC(customers[total_spend_usd],customers[[#This Row],[total_spend_usd]])*4+1,0)</f>
        <v>4</v>
      </c>
      <c r="Q3927" s="1">
        <v>344</v>
      </c>
      <c r="R3927" s="1" t="str">
        <f>_xlfn.XLOOKUP(Q3927,RFM[RFM Score],RFM[Client Segmentation])</f>
        <v>Loyal Customer</v>
      </c>
    </row>
    <row r="3928" spans="1:18" x14ac:dyDescent="0.3">
      <c r="A3928" t="s">
        <v>3980</v>
      </c>
      <c r="B3928" t="s">
        <v>27</v>
      </c>
      <c r="C3928">
        <v>34</v>
      </c>
      <c r="D3928" t="s">
        <v>8070</v>
      </c>
      <c r="E3928" t="s">
        <v>8084</v>
      </c>
      <c r="F3928" t="s">
        <v>17</v>
      </c>
      <c r="G3928">
        <v>4</v>
      </c>
      <c r="H3928" s="1">
        <v>8298</v>
      </c>
      <c r="I3928">
        <v>31328</v>
      </c>
      <c r="J3928" s="1">
        <v>15</v>
      </c>
      <c r="K3928" t="s">
        <v>28</v>
      </c>
      <c r="L3928" t="s">
        <v>47</v>
      </c>
      <c r="M3928" t="s">
        <v>23</v>
      </c>
      <c r="N3928" s="1">
        <f xml:space="preserve"> ROUND((1 - _xlfn.PERCENTRANK.INC(customers[days_since_last_purchase],customers[[#This Row],[days_since_last_purchase]]))*4 +1,0)</f>
        <v>4</v>
      </c>
      <c r="O3928" s="1">
        <f>ROUND(_xlfn.PERCENTRANK.INC(customers[total_orders],customers[[#This Row],[total_orders]])*4+1,0)</f>
        <v>2</v>
      </c>
      <c r="P3928" s="1">
        <f>ROUND(_xlfn.PERCENTRANK.INC(customers[total_spend_usd],customers[[#This Row],[total_spend_usd]])*4+1,0)</f>
        <v>2</v>
      </c>
      <c r="Q3928" s="1">
        <v>422</v>
      </c>
      <c r="R3928" s="1" t="str">
        <f>_xlfn.XLOOKUP(Q3928,RFM[RFM Score],RFM[Client Segmentation])</f>
        <v>New Customer</v>
      </c>
    </row>
    <row r="3929" spans="1:18" x14ac:dyDescent="0.3">
      <c r="A3929" t="s">
        <v>3981</v>
      </c>
      <c r="B3929" t="s">
        <v>11</v>
      </c>
      <c r="C3929">
        <v>30</v>
      </c>
      <c r="D3929" t="s">
        <v>8070</v>
      </c>
      <c r="E3929" t="s">
        <v>8084</v>
      </c>
      <c r="F3929" t="s">
        <v>12</v>
      </c>
      <c r="G3929">
        <v>12</v>
      </c>
      <c r="H3929" s="1">
        <v>3724</v>
      </c>
      <c r="I3929">
        <v>41261</v>
      </c>
      <c r="J3929" s="1">
        <v>31</v>
      </c>
      <c r="K3929" t="s">
        <v>40</v>
      </c>
      <c r="L3929" t="s">
        <v>45</v>
      </c>
      <c r="M3929" t="s">
        <v>23</v>
      </c>
      <c r="N3929" s="1">
        <f xml:space="preserve"> ROUND((1 - _xlfn.PERCENTRANK.INC(customers[days_since_last_purchase],customers[[#This Row],[days_since_last_purchase]]))*4 +1,0)</f>
        <v>3</v>
      </c>
      <c r="O3929" s="1">
        <f>ROUND(_xlfn.PERCENTRANK.INC(customers[total_orders],customers[[#This Row],[total_orders]])*4+1,0)</f>
        <v>3</v>
      </c>
      <c r="P3929" s="1">
        <f>ROUND(_xlfn.PERCENTRANK.INC(customers[total_spend_usd],customers[[#This Row],[total_spend_usd]])*4+1,0)</f>
        <v>2</v>
      </c>
      <c r="Q3929" s="1">
        <v>332</v>
      </c>
      <c r="R3929" s="1" t="str">
        <f>_xlfn.XLOOKUP(Q3929,RFM[RFM Score],RFM[Client Segmentation])</f>
        <v>Hibernating</v>
      </c>
    </row>
    <row r="3930" spans="1:18" x14ac:dyDescent="0.3">
      <c r="A3930" t="s">
        <v>3982</v>
      </c>
      <c r="B3930" t="s">
        <v>107</v>
      </c>
      <c r="C3930">
        <v>18</v>
      </c>
      <c r="D3930" t="s">
        <v>8069</v>
      </c>
      <c r="E3930" t="s">
        <v>8087</v>
      </c>
      <c r="F3930" t="s">
        <v>17</v>
      </c>
      <c r="G3930">
        <v>19</v>
      </c>
      <c r="H3930" s="1">
        <v>12615</v>
      </c>
      <c r="I3930">
        <v>241482</v>
      </c>
      <c r="J3930" s="1">
        <v>77</v>
      </c>
      <c r="K3930" t="s">
        <v>40</v>
      </c>
      <c r="L3930" t="s">
        <v>34</v>
      </c>
      <c r="M3930" t="s">
        <v>23</v>
      </c>
      <c r="N3930" s="1">
        <f xml:space="preserve"> ROUND((1 - _xlfn.PERCENTRANK.INC(customers[days_since_last_purchase],customers[[#This Row],[days_since_last_purchase]]))*4 +1,0)</f>
        <v>2</v>
      </c>
      <c r="O3930" s="1">
        <f>ROUND(_xlfn.PERCENTRANK.INC(customers[total_orders],customers[[#This Row],[total_orders]])*4+1,0)</f>
        <v>4</v>
      </c>
      <c r="P3930" s="1">
        <f>ROUND(_xlfn.PERCENTRANK.INC(customers[total_spend_usd],customers[[#This Row],[total_spend_usd]])*4+1,0)</f>
        <v>4</v>
      </c>
      <c r="Q3930" s="1">
        <v>244</v>
      </c>
      <c r="R3930" s="1" t="str">
        <f>_xlfn.XLOOKUP(Q3930,RFM[RFM Score],RFM[Client Segmentation])</f>
        <v>At Risk</v>
      </c>
    </row>
    <row r="3931" spans="1:18" x14ac:dyDescent="0.3">
      <c r="A3931" t="s">
        <v>3983</v>
      </c>
      <c r="B3931" t="s">
        <v>11</v>
      </c>
      <c r="C3931">
        <v>40</v>
      </c>
      <c r="D3931" t="s">
        <v>8068</v>
      </c>
      <c r="E3931" t="s">
        <v>8084</v>
      </c>
      <c r="F3931" t="s">
        <v>17</v>
      </c>
      <c r="G3931">
        <v>30</v>
      </c>
      <c r="H3931" s="1">
        <v>6654</v>
      </c>
      <c r="I3931">
        <v>219627</v>
      </c>
      <c r="J3931" s="1">
        <v>10</v>
      </c>
      <c r="K3931" t="s">
        <v>44</v>
      </c>
      <c r="L3931" t="s">
        <v>45</v>
      </c>
      <c r="M3931" t="s">
        <v>15</v>
      </c>
      <c r="N3931" s="1">
        <f xml:space="preserve"> ROUND((1 - _xlfn.PERCENTRANK.INC(customers[days_since_last_purchase],customers[[#This Row],[days_since_last_purchase]]))*4 +1,0)</f>
        <v>4</v>
      </c>
      <c r="O3931" s="1">
        <f>ROUND(_xlfn.PERCENTRANK.INC(customers[total_orders],customers[[#This Row],[total_orders]])*4+1,0)</f>
        <v>4</v>
      </c>
      <c r="P3931" s="1">
        <f>ROUND(_xlfn.PERCENTRANK.INC(customers[total_spend_usd],customers[[#This Row],[total_spend_usd]])*4+1,0)</f>
        <v>4</v>
      </c>
      <c r="Q3931" s="1">
        <v>444</v>
      </c>
      <c r="R3931" s="1" t="str">
        <f>_xlfn.XLOOKUP(Q3931,RFM[RFM Score],RFM[Client Segmentation])</f>
        <v>Loyal Customer</v>
      </c>
    </row>
    <row r="3932" spans="1:18" x14ac:dyDescent="0.3">
      <c r="A3932" t="s">
        <v>3984</v>
      </c>
      <c r="B3932" t="s">
        <v>33</v>
      </c>
      <c r="C3932">
        <v>35</v>
      </c>
      <c r="D3932" t="s">
        <v>8068</v>
      </c>
      <c r="E3932" t="s">
        <v>8084</v>
      </c>
      <c r="F3932" t="s">
        <v>17</v>
      </c>
      <c r="G3932">
        <v>15</v>
      </c>
      <c r="H3932" s="1">
        <v>18214</v>
      </c>
      <c r="I3932">
        <v>307284</v>
      </c>
      <c r="J3932" s="1">
        <v>55</v>
      </c>
      <c r="K3932" t="s">
        <v>25</v>
      </c>
      <c r="L3932" t="s">
        <v>22</v>
      </c>
      <c r="M3932" t="s">
        <v>15</v>
      </c>
      <c r="N3932" s="1">
        <f xml:space="preserve"> ROUND((1 - _xlfn.PERCENTRANK.INC(customers[days_since_last_purchase],customers[[#This Row],[days_since_last_purchase]]))*4 +1,0)</f>
        <v>3</v>
      </c>
      <c r="O3932" s="1">
        <f>ROUND(_xlfn.PERCENTRANK.INC(customers[total_orders],customers[[#This Row],[total_orders]])*4+1,0)</f>
        <v>3</v>
      </c>
      <c r="P3932" s="1">
        <f>ROUND(_xlfn.PERCENTRANK.INC(customers[total_spend_usd],customers[[#This Row],[total_spend_usd]])*4+1,0)</f>
        <v>5</v>
      </c>
      <c r="Q3932" s="1">
        <v>335</v>
      </c>
      <c r="R3932" s="1" t="str">
        <f>_xlfn.XLOOKUP(Q3932,RFM[RFM Score],RFM[Client Segmentation])</f>
        <v>Loyal Customer</v>
      </c>
    </row>
    <row r="3933" spans="1:18" x14ac:dyDescent="0.3">
      <c r="A3933" t="s">
        <v>3985</v>
      </c>
      <c r="B3933" t="s">
        <v>96</v>
      </c>
      <c r="C3933">
        <v>30</v>
      </c>
      <c r="D3933" t="s">
        <v>8070</v>
      </c>
      <c r="E3933" t="s">
        <v>8084</v>
      </c>
      <c r="F3933" t="s">
        <v>12</v>
      </c>
      <c r="G3933">
        <v>17</v>
      </c>
      <c r="H3933" s="1">
        <v>15248</v>
      </c>
      <c r="I3933">
        <v>255233</v>
      </c>
      <c r="J3933" s="1">
        <v>19</v>
      </c>
      <c r="K3933" t="s">
        <v>21</v>
      </c>
      <c r="L3933" t="s">
        <v>19</v>
      </c>
      <c r="M3933" t="s">
        <v>15</v>
      </c>
      <c r="N3933" s="1">
        <f xml:space="preserve"> ROUND((1 - _xlfn.PERCENTRANK.INC(customers[days_since_last_purchase],customers[[#This Row],[days_since_last_purchase]]))*4 +1,0)</f>
        <v>4</v>
      </c>
      <c r="O3933" s="1">
        <f>ROUND(_xlfn.PERCENTRANK.INC(customers[total_orders],customers[[#This Row],[total_orders]])*4+1,0)</f>
        <v>3</v>
      </c>
      <c r="P3933" s="1">
        <f>ROUND(_xlfn.PERCENTRANK.INC(customers[total_spend_usd],customers[[#This Row],[total_spend_usd]])*4+1,0)</f>
        <v>4</v>
      </c>
      <c r="Q3933" s="1">
        <v>434</v>
      </c>
      <c r="R3933" s="1" t="str">
        <f>_xlfn.XLOOKUP(Q3933,RFM[RFM Score],RFM[Client Segmentation])</f>
        <v>Need Attention</v>
      </c>
    </row>
    <row r="3934" spans="1:18" x14ac:dyDescent="0.3">
      <c r="A3934" t="s">
        <v>3986</v>
      </c>
      <c r="B3934" t="s">
        <v>11</v>
      </c>
      <c r="C3934">
        <v>30</v>
      </c>
      <c r="D3934" t="s">
        <v>8070</v>
      </c>
      <c r="E3934" t="s">
        <v>8084</v>
      </c>
      <c r="F3934" t="s">
        <v>17</v>
      </c>
      <c r="G3934">
        <v>62</v>
      </c>
      <c r="H3934" s="1">
        <v>2828</v>
      </c>
      <c r="I3934">
        <v>157638</v>
      </c>
      <c r="J3934" s="1">
        <v>73</v>
      </c>
      <c r="K3934" t="s">
        <v>21</v>
      </c>
      <c r="L3934" t="s">
        <v>45</v>
      </c>
      <c r="M3934" t="s">
        <v>23</v>
      </c>
      <c r="N3934" s="1">
        <f xml:space="preserve"> ROUND((1 - _xlfn.PERCENTRANK.INC(customers[days_since_last_purchase],customers[[#This Row],[days_since_last_purchase]]))*4 +1,0)</f>
        <v>2</v>
      </c>
      <c r="O3934" s="1">
        <f>ROUND(_xlfn.PERCENTRANK.INC(customers[total_orders],customers[[#This Row],[total_orders]])*4+1,0)</f>
        <v>5</v>
      </c>
      <c r="P3934" s="1">
        <f>ROUND(_xlfn.PERCENTRANK.INC(customers[total_spend_usd],customers[[#This Row],[total_spend_usd]])*4+1,0)</f>
        <v>4</v>
      </c>
      <c r="Q3934" s="1">
        <v>254</v>
      </c>
      <c r="R3934" s="1" t="str">
        <f>_xlfn.XLOOKUP(Q3934,RFM[RFM Score],RFM[Client Segmentation])</f>
        <v>At Risk</v>
      </c>
    </row>
    <row r="3935" spans="1:18" x14ac:dyDescent="0.3">
      <c r="A3935" t="s">
        <v>3987</v>
      </c>
      <c r="B3935" t="s">
        <v>11</v>
      </c>
      <c r="C3935">
        <v>19</v>
      </c>
      <c r="D3935" t="s">
        <v>8069</v>
      </c>
      <c r="E3935" t="s">
        <v>8084</v>
      </c>
      <c r="F3935" t="s">
        <v>12</v>
      </c>
      <c r="G3935">
        <v>10</v>
      </c>
      <c r="H3935" s="1">
        <v>5029</v>
      </c>
      <c r="I3935">
        <v>55326</v>
      </c>
      <c r="J3935" s="1">
        <v>21</v>
      </c>
      <c r="K3935" t="s">
        <v>28</v>
      </c>
      <c r="L3935" t="s">
        <v>47</v>
      </c>
      <c r="M3935" t="s">
        <v>15</v>
      </c>
      <c r="N3935" s="1">
        <f xml:space="preserve"> ROUND((1 - _xlfn.PERCENTRANK.INC(customers[days_since_last_purchase],customers[[#This Row],[days_since_last_purchase]]))*4 +1,0)</f>
        <v>4</v>
      </c>
      <c r="O3935" s="1">
        <f>ROUND(_xlfn.PERCENTRANK.INC(customers[total_orders],customers[[#This Row],[total_orders]])*4+1,0)</f>
        <v>3</v>
      </c>
      <c r="P3935" s="1">
        <f>ROUND(_xlfn.PERCENTRANK.INC(customers[total_spend_usd],customers[[#This Row],[total_spend_usd]])*4+1,0)</f>
        <v>3</v>
      </c>
      <c r="Q3935" s="1">
        <v>433</v>
      </c>
      <c r="R3935" s="1" t="str">
        <f>_xlfn.XLOOKUP(Q3935,RFM[RFM Score],RFM[Client Segmentation])</f>
        <v>Potential Loyalist</v>
      </c>
    </row>
    <row r="3936" spans="1:18" x14ac:dyDescent="0.3">
      <c r="A3936" t="s">
        <v>3988</v>
      </c>
      <c r="B3936" t="s">
        <v>68</v>
      </c>
      <c r="C3936">
        <v>18</v>
      </c>
      <c r="D3936" t="s">
        <v>8069</v>
      </c>
      <c r="E3936" t="s">
        <v>8084</v>
      </c>
      <c r="F3936" t="s">
        <v>12</v>
      </c>
      <c r="G3936">
        <v>21</v>
      </c>
      <c r="H3936" s="1">
        <v>3296</v>
      </c>
      <c r="I3936">
        <v>68095</v>
      </c>
      <c r="J3936" s="1">
        <v>19</v>
      </c>
      <c r="K3936" t="s">
        <v>21</v>
      </c>
      <c r="L3936" t="s">
        <v>14</v>
      </c>
      <c r="M3936" t="s">
        <v>15</v>
      </c>
      <c r="N3936" s="1">
        <f xml:space="preserve"> ROUND((1 - _xlfn.PERCENTRANK.INC(customers[days_since_last_purchase],customers[[#This Row],[days_since_last_purchase]]))*4 +1,0)</f>
        <v>4</v>
      </c>
      <c r="O3936" s="1">
        <f>ROUND(_xlfn.PERCENTRANK.INC(customers[total_orders],customers[[#This Row],[total_orders]])*4+1,0)</f>
        <v>4</v>
      </c>
      <c r="P3936" s="1">
        <f>ROUND(_xlfn.PERCENTRANK.INC(customers[total_spend_usd],customers[[#This Row],[total_spend_usd]])*4+1,0)</f>
        <v>3</v>
      </c>
      <c r="Q3936" s="1">
        <v>443</v>
      </c>
      <c r="R3936" s="1" t="str">
        <f>_xlfn.XLOOKUP(Q3936,RFM[RFM Score],RFM[Client Segmentation])</f>
        <v>Need Attention</v>
      </c>
    </row>
    <row r="3937" spans="1:18" x14ac:dyDescent="0.3">
      <c r="A3937" t="s">
        <v>3989</v>
      </c>
      <c r="B3937" t="s">
        <v>104</v>
      </c>
      <c r="C3937">
        <v>39</v>
      </c>
      <c r="D3937" t="s">
        <v>8068</v>
      </c>
      <c r="E3937" t="s">
        <v>8087</v>
      </c>
      <c r="F3937" t="s">
        <v>12</v>
      </c>
      <c r="G3937">
        <v>10</v>
      </c>
      <c r="H3937" s="1">
        <v>12259</v>
      </c>
      <c r="I3937">
        <v>121237</v>
      </c>
      <c r="J3937" s="1">
        <v>3</v>
      </c>
      <c r="K3937" t="s">
        <v>13</v>
      </c>
      <c r="L3937" t="s">
        <v>19</v>
      </c>
      <c r="M3937" t="s">
        <v>15</v>
      </c>
      <c r="N3937" s="1">
        <f xml:space="preserve"> ROUND((1 - _xlfn.PERCENTRANK.INC(customers[days_since_last_purchase],customers[[#This Row],[days_since_last_purchase]]))*4 +1,0)</f>
        <v>5</v>
      </c>
      <c r="O3937" s="1">
        <f>ROUND(_xlfn.PERCENTRANK.INC(customers[total_orders],customers[[#This Row],[total_orders]])*4+1,0)</f>
        <v>3</v>
      </c>
      <c r="P3937" s="1">
        <f>ROUND(_xlfn.PERCENTRANK.INC(customers[total_spend_usd],customers[[#This Row],[total_spend_usd]])*4+1,0)</f>
        <v>4</v>
      </c>
      <c r="Q3937" s="1">
        <v>534</v>
      </c>
      <c r="R3937" s="1" t="str">
        <f>_xlfn.XLOOKUP(Q3937,RFM[RFM Score],RFM[Client Segmentation])</f>
        <v>Need Attention</v>
      </c>
    </row>
    <row r="3938" spans="1:18" x14ac:dyDescent="0.3">
      <c r="A3938" t="s">
        <v>3990</v>
      </c>
      <c r="B3938" t="s">
        <v>27</v>
      </c>
      <c r="C3938">
        <v>18</v>
      </c>
      <c r="D3938" t="s">
        <v>8069</v>
      </c>
      <c r="E3938" t="s">
        <v>8084</v>
      </c>
      <c r="F3938" t="s">
        <v>17</v>
      </c>
      <c r="G3938">
        <v>30</v>
      </c>
      <c r="H3938" s="1">
        <v>12302</v>
      </c>
      <c r="I3938">
        <v>382612</v>
      </c>
      <c r="J3938" s="1">
        <v>42</v>
      </c>
      <c r="K3938" t="s">
        <v>28</v>
      </c>
      <c r="L3938" t="s">
        <v>45</v>
      </c>
      <c r="M3938" t="s">
        <v>23</v>
      </c>
      <c r="N3938" s="1">
        <f xml:space="preserve"> ROUND((1 - _xlfn.PERCENTRANK.INC(customers[days_since_last_purchase],customers[[#This Row],[days_since_last_purchase]]))*4 +1,0)</f>
        <v>3</v>
      </c>
      <c r="O3938" s="1">
        <f>ROUND(_xlfn.PERCENTRANK.INC(customers[total_orders],customers[[#This Row],[total_orders]])*4+1,0)</f>
        <v>4</v>
      </c>
      <c r="P3938" s="1">
        <f>ROUND(_xlfn.PERCENTRANK.INC(customers[total_spend_usd],customers[[#This Row],[total_spend_usd]])*4+1,0)</f>
        <v>5</v>
      </c>
      <c r="Q3938" s="1">
        <v>345</v>
      </c>
      <c r="R3938" s="1" t="str">
        <f>_xlfn.XLOOKUP(Q3938,RFM[RFM Score],RFM[Client Segmentation])</f>
        <v>Loyal Customer</v>
      </c>
    </row>
    <row r="3939" spans="1:18" x14ac:dyDescent="0.3">
      <c r="A3939" t="s">
        <v>3991</v>
      </c>
      <c r="B3939" t="s">
        <v>68</v>
      </c>
      <c r="C3939">
        <v>21</v>
      </c>
      <c r="D3939" t="s">
        <v>8069</v>
      </c>
      <c r="E3939" t="s">
        <v>8087</v>
      </c>
      <c r="F3939" t="s">
        <v>12</v>
      </c>
      <c r="G3939">
        <v>14</v>
      </c>
      <c r="H3939" s="1">
        <v>5997</v>
      </c>
      <c r="I3939">
        <v>80125</v>
      </c>
      <c r="J3939" s="1">
        <v>2</v>
      </c>
      <c r="K3939" t="s">
        <v>44</v>
      </c>
      <c r="L3939" t="s">
        <v>34</v>
      </c>
      <c r="M3939" t="s">
        <v>23</v>
      </c>
      <c r="N3939" s="1">
        <f xml:space="preserve"> ROUND((1 - _xlfn.PERCENTRANK.INC(customers[days_since_last_purchase],customers[[#This Row],[days_since_last_purchase]]))*4 +1,0)</f>
        <v>5</v>
      </c>
      <c r="O3939" s="1">
        <f>ROUND(_xlfn.PERCENTRANK.INC(customers[total_orders],customers[[#This Row],[total_orders]])*4+1,0)</f>
        <v>3</v>
      </c>
      <c r="P3939" s="1">
        <f>ROUND(_xlfn.PERCENTRANK.INC(customers[total_spend_usd],customers[[#This Row],[total_spend_usd]])*4+1,0)</f>
        <v>3</v>
      </c>
      <c r="Q3939" s="1">
        <v>533</v>
      </c>
      <c r="R3939" s="1" t="str">
        <f>_xlfn.XLOOKUP(Q3939,RFM[RFM Score],RFM[Client Segmentation])</f>
        <v>Potential Loyalist</v>
      </c>
    </row>
    <row r="3940" spans="1:18" x14ac:dyDescent="0.3">
      <c r="A3940" t="s">
        <v>3992</v>
      </c>
      <c r="B3940" t="s">
        <v>64</v>
      </c>
      <c r="C3940">
        <v>49</v>
      </c>
      <c r="D3940" t="s">
        <v>8071</v>
      </c>
      <c r="E3940" t="s">
        <v>8085</v>
      </c>
      <c r="F3940" t="s">
        <v>17</v>
      </c>
      <c r="G3940">
        <v>9</v>
      </c>
      <c r="H3940" s="1">
        <v>14076</v>
      </c>
      <c r="I3940">
        <v>124036</v>
      </c>
      <c r="J3940" s="1">
        <v>141</v>
      </c>
      <c r="K3940" t="s">
        <v>37</v>
      </c>
      <c r="L3940" t="s">
        <v>19</v>
      </c>
      <c r="M3940" t="s">
        <v>23</v>
      </c>
      <c r="N3940" s="1">
        <f xml:space="preserve"> ROUND((1 - _xlfn.PERCENTRANK.INC(customers[days_since_last_purchase],customers[[#This Row],[days_since_last_purchase]]))*4 +1,0)</f>
        <v>1</v>
      </c>
      <c r="O3940" s="1">
        <f>ROUND(_xlfn.PERCENTRANK.INC(customers[total_orders],customers[[#This Row],[total_orders]])*4+1,0)</f>
        <v>2</v>
      </c>
      <c r="P3940" s="1">
        <f>ROUND(_xlfn.PERCENTRANK.INC(customers[total_spend_usd],customers[[#This Row],[total_spend_usd]])*4+1,0)</f>
        <v>4</v>
      </c>
      <c r="Q3940" s="1">
        <v>124</v>
      </c>
      <c r="R3940" s="1" t="str">
        <f>_xlfn.XLOOKUP(Q3940,RFM[RFM Score],RFM[Client Segmentation])</f>
        <v>At Risk</v>
      </c>
    </row>
    <row r="3941" spans="1:18" x14ac:dyDescent="0.3">
      <c r="A3941" t="s">
        <v>3993</v>
      </c>
      <c r="B3941" t="s">
        <v>166</v>
      </c>
      <c r="C3941">
        <v>32</v>
      </c>
      <c r="D3941" t="s">
        <v>8070</v>
      </c>
      <c r="E3941" t="s">
        <v>8084</v>
      </c>
      <c r="F3941" t="s">
        <v>12</v>
      </c>
      <c r="G3941">
        <v>20</v>
      </c>
      <c r="H3941" s="1">
        <v>1863</v>
      </c>
      <c r="I3941">
        <v>3355</v>
      </c>
      <c r="J3941" s="1">
        <v>50</v>
      </c>
      <c r="K3941" t="s">
        <v>52</v>
      </c>
      <c r="L3941" t="s">
        <v>45</v>
      </c>
      <c r="M3941" t="s">
        <v>15</v>
      </c>
      <c r="N3941" s="1">
        <f xml:space="preserve"> ROUND((1 - _xlfn.PERCENTRANK.INC(customers[days_since_last_purchase],customers[[#This Row],[days_since_last_purchase]]))*4 +1,0)</f>
        <v>3</v>
      </c>
      <c r="O3941" s="1">
        <f>ROUND(_xlfn.PERCENTRANK.INC(customers[total_orders],customers[[#This Row],[total_orders]])*4+1,0)</f>
        <v>4</v>
      </c>
      <c r="P3941" s="1">
        <f>ROUND(_xlfn.PERCENTRANK.INC(customers[total_spend_usd],customers[[#This Row],[total_spend_usd]])*4+1,0)</f>
        <v>1</v>
      </c>
      <c r="Q3941" s="1">
        <v>341</v>
      </c>
      <c r="R3941" s="1" t="str">
        <f>_xlfn.XLOOKUP(Q3941,RFM[RFM Score],RFM[Client Segmentation])</f>
        <v>Potential Loyalist</v>
      </c>
    </row>
    <row r="3942" spans="1:18" x14ac:dyDescent="0.3">
      <c r="A3942" t="s">
        <v>3994</v>
      </c>
      <c r="B3942" t="s">
        <v>11</v>
      </c>
      <c r="C3942">
        <v>52</v>
      </c>
      <c r="D3942" t="s">
        <v>8071</v>
      </c>
      <c r="E3942" t="s">
        <v>8087</v>
      </c>
      <c r="F3942" t="s">
        <v>17</v>
      </c>
      <c r="G3942">
        <v>33</v>
      </c>
      <c r="H3942" s="1">
        <v>516</v>
      </c>
      <c r="I3942">
        <v>149008</v>
      </c>
      <c r="J3942" s="1">
        <v>7</v>
      </c>
      <c r="K3942" t="s">
        <v>28</v>
      </c>
      <c r="L3942" t="s">
        <v>45</v>
      </c>
      <c r="M3942" t="s">
        <v>23</v>
      </c>
      <c r="N3942" s="1">
        <f xml:space="preserve"> ROUND((1 - _xlfn.PERCENTRANK.INC(customers[days_since_last_purchase],customers[[#This Row],[days_since_last_purchase]]))*4 +1,0)</f>
        <v>5</v>
      </c>
      <c r="O3942" s="1">
        <f>ROUND(_xlfn.PERCENTRANK.INC(customers[total_orders],customers[[#This Row],[total_orders]])*4+1,0)</f>
        <v>4</v>
      </c>
      <c r="P3942" s="1">
        <f>ROUND(_xlfn.PERCENTRANK.INC(customers[total_spend_usd],customers[[#This Row],[total_spend_usd]])*4+1,0)</f>
        <v>4</v>
      </c>
      <c r="Q3942" s="1">
        <v>544</v>
      </c>
      <c r="R3942" s="1" t="str">
        <f>_xlfn.XLOOKUP(Q3942,RFM[RFM Score],RFM[Client Segmentation])</f>
        <v>Champion</v>
      </c>
    </row>
    <row r="3943" spans="1:18" x14ac:dyDescent="0.3">
      <c r="A3943" t="s">
        <v>3995</v>
      </c>
      <c r="B3943" t="s">
        <v>96</v>
      </c>
      <c r="C3943">
        <v>28</v>
      </c>
      <c r="D3943" t="s">
        <v>8070</v>
      </c>
      <c r="E3943" t="s">
        <v>8085</v>
      </c>
      <c r="F3943" t="s">
        <v>12</v>
      </c>
      <c r="G3943">
        <v>11</v>
      </c>
      <c r="H3943" s="1">
        <v>6462</v>
      </c>
      <c r="I3943">
        <v>74944</v>
      </c>
      <c r="J3943" s="1">
        <v>16</v>
      </c>
      <c r="K3943" t="s">
        <v>13</v>
      </c>
      <c r="L3943" t="s">
        <v>22</v>
      </c>
      <c r="M3943" t="s">
        <v>15</v>
      </c>
      <c r="N3943" s="1">
        <f xml:space="preserve"> ROUND((1 - _xlfn.PERCENTRANK.INC(customers[days_since_last_purchase],customers[[#This Row],[days_since_last_purchase]]))*4 +1,0)</f>
        <v>4</v>
      </c>
      <c r="O3943" s="1">
        <f>ROUND(_xlfn.PERCENTRANK.INC(customers[total_orders],customers[[#This Row],[total_orders]])*4+1,0)</f>
        <v>3</v>
      </c>
      <c r="P3943" s="1">
        <f>ROUND(_xlfn.PERCENTRANK.INC(customers[total_spend_usd],customers[[#This Row],[total_spend_usd]])*4+1,0)</f>
        <v>3</v>
      </c>
      <c r="Q3943" s="1">
        <v>433</v>
      </c>
      <c r="R3943" s="1" t="str">
        <f>_xlfn.XLOOKUP(Q3943,RFM[RFM Score],RFM[Client Segmentation])</f>
        <v>Potential Loyalist</v>
      </c>
    </row>
    <row r="3944" spans="1:18" x14ac:dyDescent="0.3">
      <c r="A3944" t="s">
        <v>3996</v>
      </c>
      <c r="B3944" t="s">
        <v>68</v>
      </c>
      <c r="C3944">
        <v>32</v>
      </c>
      <c r="D3944" t="s">
        <v>8070</v>
      </c>
      <c r="E3944" t="s">
        <v>8084</v>
      </c>
      <c r="F3944" t="s">
        <v>17</v>
      </c>
      <c r="G3944">
        <v>24</v>
      </c>
      <c r="H3944" s="1">
        <v>2724</v>
      </c>
      <c r="I3944">
        <v>56623</v>
      </c>
      <c r="J3944" s="1">
        <v>189</v>
      </c>
      <c r="K3944" t="s">
        <v>25</v>
      </c>
      <c r="L3944" t="s">
        <v>14</v>
      </c>
      <c r="M3944" t="s">
        <v>23</v>
      </c>
      <c r="N3944" s="1">
        <f xml:space="preserve"> ROUND((1 - _xlfn.PERCENTRANK.INC(customers[days_since_last_purchase],customers[[#This Row],[days_since_last_purchase]]))*4 +1,0)</f>
        <v>1</v>
      </c>
      <c r="O3944" s="1">
        <f>ROUND(_xlfn.PERCENTRANK.INC(customers[total_orders],customers[[#This Row],[total_orders]])*4+1,0)</f>
        <v>4</v>
      </c>
      <c r="P3944" s="1">
        <f>ROUND(_xlfn.PERCENTRANK.INC(customers[total_spend_usd],customers[[#This Row],[total_spend_usd]])*4+1,0)</f>
        <v>3</v>
      </c>
      <c r="Q3944" s="1">
        <v>143</v>
      </c>
      <c r="R3944" s="1" t="str">
        <f>_xlfn.XLOOKUP(Q3944,RFM[RFM Score],RFM[Client Segmentation])</f>
        <v>At Risk</v>
      </c>
    </row>
    <row r="3945" spans="1:18" x14ac:dyDescent="0.3">
      <c r="A3945" t="s">
        <v>3997</v>
      </c>
      <c r="B3945" t="s">
        <v>11</v>
      </c>
      <c r="C3945">
        <v>28</v>
      </c>
      <c r="D3945" t="s">
        <v>8070</v>
      </c>
      <c r="E3945" t="s">
        <v>8084</v>
      </c>
      <c r="F3945" t="s">
        <v>12</v>
      </c>
      <c r="G3945">
        <v>28</v>
      </c>
      <c r="H3945" s="1">
        <v>1787</v>
      </c>
      <c r="I3945">
        <v>51082</v>
      </c>
      <c r="J3945" s="1">
        <v>102</v>
      </c>
      <c r="K3945" t="s">
        <v>37</v>
      </c>
      <c r="L3945" t="s">
        <v>14</v>
      </c>
      <c r="M3945" t="s">
        <v>23</v>
      </c>
      <c r="N3945" s="1">
        <f xml:space="preserve"> ROUND((1 - _xlfn.PERCENTRANK.INC(customers[days_since_last_purchase],customers[[#This Row],[days_since_last_purchase]]))*4 +1,0)</f>
        <v>2</v>
      </c>
      <c r="O3945" s="1">
        <f>ROUND(_xlfn.PERCENTRANK.INC(customers[total_orders],customers[[#This Row],[total_orders]])*4+1,0)</f>
        <v>4</v>
      </c>
      <c r="P3945" s="1">
        <f>ROUND(_xlfn.PERCENTRANK.INC(customers[total_spend_usd],customers[[#This Row],[total_spend_usd]])*4+1,0)</f>
        <v>3</v>
      </c>
      <c r="Q3945" s="1">
        <v>243</v>
      </c>
      <c r="R3945" s="1" t="str">
        <f>_xlfn.XLOOKUP(Q3945,RFM[RFM Score],RFM[Client Segmentation])</f>
        <v>At Risk</v>
      </c>
    </row>
    <row r="3946" spans="1:18" x14ac:dyDescent="0.3">
      <c r="A3946" t="s">
        <v>3998</v>
      </c>
      <c r="B3946" t="s">
        <v>173</v>
      </c>
      <c r="C3946">
        <v>18</v>
      </c>
      <c r="D3946" t="s">
        <v>8069</v>
      </c>
      <c r="E3946" t="s">
        <v>8084</v>
      </c>
      <c r="F3946" t="s">
        <v>12</v>
      </c>
      <c r="G3946">
        <v>8</v>
      </c>
      <c r="H3946" s="1">
        <v>1589</v>
      </c>
      <c r="I3946">
        <v>1129</v>
      </c>
      <c r="J3946" s="1">
        <v>75</v>
      </c>
      <c r="K3946" t="s">
        <v>74</v>
      </c>
      <c r="L3946" t="s">
        <v>14</v>
      </c>
      <c r="M3946" t="s">
        <v>23</v>
      </c>
      <c r="N3946" s="1">
        <f xml:space="preserve"> ROUND((1 - _xlfn.PERCENTRANK.INC(customers[days_since_last_purchase],customers[[#This Row],[days_since_last_purchase]]))*4 +1,0)</f>
        <v>2</v>
      </c>
      <c r="O3946" s="1">
        <f>ROUND(_xlfn.PERCENTRANK.INC(customers[total_orders],customers[[#This Row],[total_orders]])*4+1,0)</f>
        <v>2</v>
      </c>
      <c r="P3946" s="1">
        <f>ROUND(_xlfn.PERCENTRANK.INC(customers[total_spend_usd],customers[[#This Row],[total_spend_usd]])*4+1,0)</f>
        <v>1</v>
      </c>
      <c r="Q3946" s="1">
        <v>221</v>
      </c>
      <c r="R3946" s="1" t="str">
        <f>_xlfn.XLOOKUP(Q3946,RFM[RFM Score],RFM[Client Segmentation])</f>
        <v>About To Sleep</v>
      </c>
    </row>
    <row r="3947" spans="1:18" x14ac:dyDescent="0.3">
      <c r="A3947" t="s">
        <v>3999</v>
      </c>
      <c r="B3947" t="s">
        <v>11</v>
      </c>
      <c r="C3947">
        <v>29</v>
      </c>
      <c r="D3947" t="s">
        <v>8070</v>
      </c>
      <c r="E3947" t="s">
        <v>8087</v>
      </c>
      <c r="F3947" t="s">
        <v>17</v>
      </c>
      <c r="G3947">
        <v>13</v>
      </c>
      <c r="H3947" s="1">
        <v>4745</v>
      </c>
      <c r="I3947">
        <v>66471</v>
      </c>
      <c r="J3947" s="1">
        <v>29</v>
      </c>
      <c r="K3947" t="s">
        <v>37</v>
      </c>
      <c r="L3947" t="s">
        <v>14</v>
      </c>
      <c r="M3947" t="s">
        <v>23</v>
      </c>
      <c r="N3947" s="1">
        <f xml:space="preserve"> ROUND((1 - _xlfn.PERCENTRANK.INC(customers[days_since_last_purchase],customers[[#This Row],[days_since_last_purchase]]))*4 +1,0)</f>
        <v>3</v>
      </c>
      <c r="O3947" s="1">
        <f>ROUND(_xlfn.PERCENTRANK.INC(customers[total_orders],customers[[#This Row],[total_orders]])*4+1,0)</f>
        <v>3</v>
      </c>
      <c r="P3947" s="1">
        <f>ROUND(_xlfn.PERCENTRANK.INC(customers[total_spend_usd],customers[[#This Row],[total_spend_usd]])*4+1,0)</f>
        <v>3</v>
      </c>
      <c r="Q3947" s="1">
        <v>333</v>
      </c>
      <c r="R3947" s="1" t="str">
        <f>_xlfn.XLOOKUP(Q3947,RFM[RFM Score],RFM[Client Segmentation])</f>
        <v>Potential Loyalist</v>
      </c>
    </row>
    <row r="3948" spans="1:18" x14ac:dyDescent="0.3">
      <c r="A3948" t="s">
        <v>4000</v>
      </c>
      <c r="B3948" t="s">
        <v>11</v>
      </c>
      <c r="C3948">
        <v>18</v>
      </c>
      <c r="D3948" t="s">
        <v>8069</v>
      </c>
      <c r="E3948" t="s">
        <v>8085</v>
      </c>
      <c r="F3948" t="s">
        <v>17</v>
      </c>
      <c r="G3948">
        <v>47</v>
      </c>
      <c r="H3948" s="1">
        <v>10231</v>
      </c>
      <c r="I3948">
        <v>43806</v>
      </c>
      <c r="J3948" s="1">
        <v>157</v>
      </c>
      <c r="K3948" t="s">
        <v>98</v>
      </c>
      <c r="L3948" t="s">
        <v>47</v>
      </c>
      <c r="M3948" t="s">
        <v>15</v>
      </c>
      <c r="N3948" s="1">
        <f xml:space="preserve"> ROUND((1 - _xlfn.PERCENTRANK.INC(customers[days_since_last_purchase],customers[[#This Row],[days_since_last_purchase]]))*4 +1,0)</f>
        <v>1</v>
      </c>
      <c r="O3948" s="1">
        <f>ROUND(_xlfn.PERCENTRANK.INC(customers[total_orders],customers[[#This Row],[total_orders]])*4+1,0)</f>
        <v>5</v>
      </c>
      <c r="P3948" s="1">
        <f>ROUND(_xlfn.PERCENTRANK.INC(customers[total_spend_usd],customers[[#This Row],[total_spend_usd]])*4+1,0)</f>
        <v>2</v>
      </c>
      <c r="Q3948" s="1">
        <v>152</v>
      </c>
      <c r="R3948" s="1" t="str">
        <f>_xlfn.XLOOKUP(Q3948,RFM[RFM Score],RFM[Client Segmentation])</f>
        <v>At Risk</v>
      </c>
    </row>
    <row r="3949" spans="1:18" x14ac:dyDescent="0.3">
      <c r="A3949" t="s">
        <v>4001</v>
      </c>
      <c r="B3949" t="s">
        <v>96</v>
      </c>
      <c r="C3949">
        <v>36</v>
      </c>
      <c r="D3949" t="s">
        <v>8068</v>
      </c>
      <c r="E3949" t="s">
        <v>8087</v>
      </c>
      <c r="F3949" t="s">
        <v>17</v>
      </c>
      <c r="G3949">
        <v>3</v>
      </c>
      <c r="H3949" s="1">
        <v>5358</v>
      </c>
      <c r="I3949">
        <v>13813</v>
      </c>
      <c r="J3949" s="1">
        <v>34</v>
      </c>
      <c r="K3949" t="s">
        <v>21</v>
      </c>
      <c r="L3949" t="s">
        <v>45</v>
      </c>
      <c r="M3949" t="s">
        <v>23</v>
      </c>
      <c r="N3949" s="1">
        <f xml:space="preserve"> ROUND((1 - _xlfn.PERCENTRANK.INC(customers[days_since_last_purchase],customers[[#This Row],[days_since_last_purchase]]))*4 +1,0)</f>
        <v>3</v>
      </c>
      <c r="O3949" s="1">
        <f>ROUND(_xlfn.PERCENTRANK.INC(customers[total_orders],customers[[#This Row],[total_orders]])*4+1,0)</f>
        <v>1</v>
      </c>
      <c r="P3949" s="1">
        <f>ROUND(_xlfn.PERCENTRANK.INC(customers[total_spend_usd],customers[[#This Row],[total_spend_usd]])*4+1,0)</f>
        <v>2</v>
      </c>
      <c r="Q3949" s="1">
        <v>312</v>
      </c>
      <c r="R3949" s="1" t="str">
        <f>_xlfn.XLOOKUP(Q3949,RFM[RFM Score],RFM[Client Segmentation])</f>
        <v>About To Sleep</v>
      </c>
    </row>
    <row r="3950" spans="1:18" x14ac:dyDescent="0.3">
      <c r="A3950" t="s">
        <v>4002</v>
      </c>
      <c r="B3950" t="s">
        <v>96</v>
      </c>
      <c r="C3950">
        <v>19</v>
      </c>
      <c r="D3950" t="s">
        <v>8069</v>
      </c>
      <c r="E3950" t="s">
        <v>8086</v>
      </c>
      <c r="F3950" t="s">
        <v>12</v>
      </c>
      <c r="G3950">
        <v>7</v>
      </c>
      <c r="H3950" s="1">
        <v>6278</v>
      </c>
      <c r="I3950">
        <v>49835</v>
      </c>
      <c r="J3950" s="1">
        <v>45</v>
      </c>
      <c r="K3950" t="s">
        <v>25</v>
      </c>
      <c r="L3950" t="s">
        <v>45</v>
      </c>
      <c r="M3950" t="s">
        <v>15</v>
      </c>
      <c r="N3950" s="1">
        <f xml:space="preserve"> ROUND((1 - _xlfn.PERCENTRANK.INC(customers[days_since_last_purchase],customers[[#This Row],[days_since_last_purchase]]))*4 +1,0)</f>
        <v>3</v>
      </c>
      <c r="O3950" s="1">
        <f>ROUND(_xlfn.PERCENTRANK.INC(customers[total_orders],customers[[#This Row],[total_orders]])*4+1,0)</f>
        <v>2</v>
      </c>
      <c r="P3950" s="1">
        <f>ROUND(_xlfn.PERCENTRANK.INC(customers[total_spend_usd],customers[[#This Row],[total_spend_usd]])*4+1,0)</f>
        <v>3</v>
      </c>
      <c r="Q3950" s="1">
        <v>323</v>
      </c>
      <c r="R3950" s="1" t="str">
        <f>_xlfn.XLOOKUP(Q3950,RFM[RFM Score],RFM[Client Segmentation])</f>
        <v>Potential Loyalist</v>
      </c>
    </row>
    <row r="3951" spans="1:18" x14ac:dyDescent="0.3">
      <c r="A3951" t="s">
        <v>4003</v>
      </c>
      <c r="B3951" t="s">
        <v>96</v>
      </c>
      <c r="C3951">
        <v>19</v>
      </c>
      <c r="D3951" t="s">
        <v>8069</v>
      </c>
      <c r="E3951" t="s">
        <v>8084</v>
      </c>
      <c r="F3951" t="s">
        <v>12</v>
      </c>
      <c r="G3951">
        <v>79</v>
      </c>
      <c r="H3951" s="1">
        <v>2331</v>
      </c>
      <c r="I3951">
        <v>183484</v>
      </c>
      <c r="J3951" s="1">
        <v>63</v>
      </c>
      <c r="K3951" t="s">
        <v>21</v>
      </c>
      <c r="L3951" t="s">
        <v>45</v>
      </c>
      <c r="M3951" t="s">
        <v>15</v>
      </c>
      <c r="N3951" s="1">
        <f xml:space="preserve"> ROUND((1 - _xlfn.PERCENTRANK.INC(customers[days_since_last_purchase],customers[[#This Row],[days_since_last_purchase]]))*4 +1,0)</f>
        <v>2</v>
      </c>
      <c r="O3951" s="1">
        <f>ROUND(_xlfn.PERCENTRANK.INC(customers[total_orders],customers[[#This Row],[total_orders]])*4+1,0)</f>
        <v>5</v>
      </c>
      <c r="P3951" s="1">
        <f>ROUND(_xlfn.PERCENTRANK.INC(customers[total_spend_usd],customers[[#This Row],[total_spend_usd]])*4+1,0)</f>
        <v>4</v>
      </c>
      <c r="Q3951" s="1">
        <v>254</v>
      </c>
      <c r="R3951" s="1" t="str">
        <f>_xlfn.XLOOKUP(Q3951,RFM[RFM Score],RFM[Client Segmentation])</f>
        <v>At Risk</v>
      </c>
    </row>
    <row r="3952" spans="1:18" x14ac:dyDescent="0.3">
      <c r="A3952" t="s">
        <v>4004</v>
      </c>
      <c r="B3952" t="s">
        <v>123</v>
      </c>
      <c r="C3952">
        <v>34</v>
      </c>
      <c r="D3952" t="s">
        <v>8070</v>
      </c>
      <c r="E3952" t="s">
        <v>8086</v>
      </c>
      <c r="F3952" t="s">
        <v>12</v>
      </c>
      <c r="G3952">
        <v>20</v>
      </c>
      <c r="H3952" s="1">
        <v>26343</v>
      </c>
      <c r="I3952">
        <v>48671</v>
      </c>
      <c r="J3952" s="1">
        <v>110</v>
      </c>
      <c r="K3952" t="s">
        <v>40</v>
      </c>
      <c r="L3952" t="s">
        <v>45</v>
      </c>
      <c r="M3952" t="s">
        <v>23</v>
      </c>
      <c r="N3952" s="1">
        <f xml:space="preserve"> ROUND((1 - _xlfn.PERCENTRANK.INC(customers[days_since_last_purchase],customers[[#This Row],[days_since_last_purchase]]))*4 +1,0)</f>
        <v>2</v>
      </c>
      <c r="O3952" s="1">
        <f>ROUND(_xlfn.PERCENTRANK.INC(customers[total_orders],customers[[#This Row],[total_orders]])*4+1,0)</f>
        <v>4</v>
      </c>
      <c r="P3952" s="1">
        <f>ROUND(_xlfn.PERCENTRANK.INC(customers[total_spend_usd],customers[[#This Row],[total_spend_usd]])*4+1,0)</f>
        <v>3</v>
      </c>
      <c r="Q3952" s="1">
        <v>243</v>
      </c>
      <c r="R3952" s="1" t="str">
        <f>_xlfn.XLOOKUP(Q3952,RFM[RFM Score],RFM[Client Segmentation])</f>
        <v>At Risk</v>
      </c>
    </row>
    <row r="3953" spans="1:18" x14ac:dyDescent="0.3">
      <c r="A3953" t="s">
        <v>4005</v>
      </c>
      <c r="B3953" t="s">
        <v>11</v>
      </c>
      <c r="C3953">
        <v>44</v>
      </c>
      <c r="D3953" t="s">
        <v>8068</v>
      </c>
      <c r="E3953" t="s">
        <v>8087</v>
      </c>
      <c r="F3953" t="s">
        <v>17</v>
      </c>
      <c r="G3953">
        <v>34</v>
      </c>
      <c r="H3953" s="1">
        <v>7793</v>
      </c>
      <c r="I3953">
        <v>267566</v>
      </c>
      <c r="J3953" s="1">
        <v>108</v>
      </c>
      <c r="K3953" t="s">
        <v>31</v>
      </c>
      <c r="L3953" t="s">
        <v>14</v>
      </c>
      <c r="M3953" t="s">
        <v>23</v>
      </c>
      <c r="N3953" s="1">
        <f xml:space="preserve"> ROUND((1 - _xlfn.PERCENTRANK.INC(customers[days_since_last_purchase],customers[[#This Row],[days_since_last_purchase]]))*4 +1,0)</f>
        <v>2</v>
      </c>
      <c r="O3953" s="1">
        <f>ROUND(_xlfn.PERCENTRANK.INC(customers[total_orders],customers[[#This Row],[total_orders]])*4+1,0)</f>
        <v>4</v>
      </c>
      <c r="P3953" s="1">
        <f>ROUND(_xlfn.PERCENTRANK.INC(customers[total_spend_usd],customers[[#This Row],[total_spend_usd]])*4+1,0)</f>
        <v>4</v>
      </c>
      <c r="Q3953" s="1">
        <v>244</v>
      </c>
      <c r="R3953" s="1" t="str">
        <f>_xlfn.XLOOKUP(Q3953,RFM[RFM Score],RFM[Client Segmentation])</f>
        <v>At Risk</v>
      </c>
    </row>
    <row r="3954" spans="1:18" x14ac:dyDescent="0.3">
      <c r="A3954" t="s">
        <v>4006</v>
      </c>
      <c r="B3954" t="s">
        <v>33</v>
      </c>
      <c r="C3954">
        <v>53</v>
      </c>
      <c r="D3954" t="s">
        <v>8071</v>
      </c>
      <c r="E3954" t="s">
        <v>8084</v>
      </c>
      <c r="F3954" t="s">
        <v>12</v>
      </c>
      <c r="G3954">
        <v>35</v>
      </c>
      <c r="H3954" s="1">
        <v>10552</v>
      </c>
      <c r="I3954">
        <v>387279</v>
      </c>
      <c r="J3954" s="1">
        <v>83</v>
      </c>
      <c r="K3954" t="s">
        <v>21</v>
      </c>
      <c r="L3954" t="s">
        <v>14</v>
      </c>
      <c r="M3954" t="s">
        <v>23</v>
      </c>
      <c r="N3954" s="1">
        <f xml:space="preserve"> ROUND((1 - _xlfn.PERCENTRANK.INC(customers[days_since_last_purchase],customers[[#This Row],[days_since_last_purchase]]))*4 +1,0)</f>
        <v>2</v>
      </c>
      <c r="O3954" s="1">
        <f>ROUND(_xlfn.PERCENTRANK.INC(customers[total_orders],customers[[#This Row],[total_orders]])*4+1,0)</f>
        <v>5</v>
      </c>
      <c r="P3954" s="1">
        <f>ROUND(_xlfn.PERCENTRANK.INC(customers[total_spend_usd],customers[[#This Row],[total_spend_usd]])*4+1,0)</f>
        <v>5</v>
      </c>
      <c r="Q3954" s="1">
        <v>255</v>
      </c>
      <c r="R3954" s="1" t="str">
        <f>_xlfn.XLOOKUP(Q3954,RFM[RFM Score],RFM[Client Segmentation])</f>
        <v>At Risk</v>
      </c>
    </row>
    <row r="3955" spans="1:18" x14ac:dyDescent="0.3">
      <c r="A3955" t="s">
        <v>4007</v>
      </c>
      <c r="B3955" t="s">
        <v>11</v>
      </c>
      <c r="C3955">
        <v>26</v>
      </c>
      <c r="D3955" t="s">
        <v>8070</v>
      </c>
      <c r="E3955" t="s">
        <v>8087</v>
      </c>
      <c r="F3955" t="s">
        <v>17</v>
      </c>
      <c r="G3955">
        <v>11</v>
      </c>
      <c r="H3955" s="1">
        <v>1553</v>
      </c>
      <c r="I3955">
        <v>157166</v>
      </c>
      <c r="J3955" s="1">
        <v>111</v>
      </c>
      <c r="K3955" t="s">
        <v>40</v>
      </c>
      <c r="L3955" t="s">
        <v>19</v>
      </c>
      <c r="M3955" t="s">
        <v>23</v>
      </c>
      <c r="N3955" s="1">
        <f xml:space="preserve"> ROUND((1 - _xlfn.PERCENTRANK.INC(customers[days_since_last_purchase],customers[[#This Row],[days_since_last_purchase]]))*4 +1,0)</f>
        <v>2</v>
      </c>
      <c r="O3955" s="1">
        <f>ROUND(_xlfn.PERCENTRANK.INC(customers[total_orders],customers[[#This Row],[total_orders]])*4+1,0)</f>
        <v>3</v>
      </c>
      <c r="P3955" s="1">
        <f>ROUND(_xlfn.PERCENTRANK.INC(customers[total_spend_usd],customers[[#This Row],[total_spend_usd]])*4+1,0)</f>
        <v>4</v>
      </c>
      <c r="Q3955" s="1">
        <v>234</v>
      </c>
      <c r="R3955" s="1" t="str">
        <f>_xlfn.XLOOKUP(Q3955,RFM[RFM Score],RFM[Client Segmentation])</f>
        <v>At Risk</v>
      </c>
    </row>
    <row r="3956" spans="1:18" x14ac:dyDescent="0.3">
      <c r="A3956" t="s">
        <v>4008</v>
      </c>
      <c r="B3956" t="s">
        <v>96</v>
      </c>
      <c r="C3956">
        <v>34</v>
      </c>
      <c r="D3956" t="s">
        <v>8070</v>
      </c>
      <c r="E3956" t="s">
        <v>8084</v>
      </c>
      <c r="F3956" t="s">
        <v>12</v>
      </c>
      <c r="G3956">
        <v>10</v>
      </c>
      <c r="H3956" s="1">
        <v>4399</v>
      </c>
      <c r="I3956">
        <v>40612</v>
      </c>
      <c r="J3956" s="1">
        <v>76</v>
      </c>
      <c r="K3956" t="s">
        <v>18</v>
      </c>
      <c r="L3956" t="s">
        <v>45</v>
      </c>
      <c r="M3956" t="s">
        <v>23</v>
      </c>
      <c r="N3956" s="1">
        <f xml:space="preserve"> ROUND((1 - _xlfn.PERCENTRANK.INC(customers[days_since_last_purchase],customers[[#This Row],[days_since_last_purchase]]))*4 +1,0)</f>
        <v>2</v>
      </c>
      <c r="O3956" s="1">
        <f>ROUND(_xlfn.PERCENTRANK.INC(customers[total_orders],customers[[#This Row],[total_orders]])*4+1,0)</f>
        <v>3</v>
      </c>
      <c r="P3956" s="1">
        <f>ROUND(_xlfn.PERCENTRANK.INC(customers[total_spend_usd],customers[[#This Row],[total_spend_usd]])*4+1,0)</f>
        <v>2</v>
      </c>
      <c r="Q3956" s="1">
        <v>232</v>
      </c>
      <c r="R3956" s="1" t="str">
        <f>_xlfn.XLOOKUP(Q3956,RFM[RFM Score],RFM[Client Segmentation])</f>
        <v>Hibernating</v>
      </c>
    </row>
    <row r="3957" spans="1:18" x14ac:dyDescent="0.3">
      <c r="A3957" t="s">
        <v>4009</v>
      </c>
      <c r="B3957" t="s">
        <v>107</v>
      </c>
      <c r="C3957">
        <v>55</v>
      </c>
      <c r="D3957" t="s">
        <v>8072</v>
      </c>
      <c r="E3957" t="s">
        <v>8084</v>
      </c>
      <c r="F3957" t="s">
        <v>17</v>
      </c>
      <c r="G3957">
        <v>5</v>
      </c>
      <c r="H3957" s="1">
        <v>10834</v>
      </c>
      <c r="I3957">
        <v>50912</v>
      </c>
      <c r="J3957" s="1">
        <v>30</v>
      </c>
      <c r="K3957" t="s">
        <v>124</v>
      </c>
      <c r="L3957" t="s">
        <v>19</v>
      </c>
      <c r="M3957" t="s">
        <v>15</v>
      </c>
      <c r="N3957" s="1">
        <f xml:space="preserve"> ROUND((1 - _xlfn.PERCENTRANK.INC(customers[days_since_last_purchase],customers[[#This Row],[days_since_last_purchase]]))*4 +1,0)</f>
        <v>3</v>
      </c>
      <c r="O3957" s="1">
        <f>ROUND(_xlfn.PERCENTRANK.INC(customers[total_orders],customers[[#This Row],[total_orders]])*4+1,0)</f>
        <v>2</v>
      </c>
      <c r="P3957" s="1">
        <f>ROUND(_xlfn.PERCENTRANK.INC(customers[total_spend_usd],customers[[#This Row],[total_spend_usd]])*4+1,0)</f>
        <v>3</v>
      </c>
      <c r="Q3957" s="1">
        <v>323</v>
      </c>
      <c r="R3957" s="1" t="str">
        <f>_xlfn.XLOOKUP(Q3957,RFM[RFM Score],RFM[Client Segmentation])</f>
        <v>Potential Loyalist</v>
      </c>
    </row>
    <row r="3958" spans="1:18" x14ac:dyDescent="0.3">
      <c r="A3958" t="s">
        <v>4010</v>
      </c>
      <c r="B3958" t="s">
        <v>68</v>
      </c>
      <c r="C3958">
        <v>49</v>
      </c>
      <c r="D3958" t="s">
        <v>8071</v>
      </c>
      <c r="E3958" t="s">
        <v>8084</v>
      </c>
      <c r="F3958" t="s">
        <v>12</v>
      </c>
      <c r="G3958">
        <v>3</v>
      </c>
      <c r="H3958" s="1">
        <v>6103</v>
      </c>
      <c r="I3958">
        <v>15796</v>
      </c>
      <c r="J3958" s="1">
        <v>27</v>
      </c>
      <c r="K3958" t="s">
        <v>25</v>
      </c>
      <c r="L3958" t="s">
        <v>45</v>
      </c>
      <c r="M3958" t="s">
        <v>15</v>
      </c>
      <c r="N3958" s="1">
        <f xml:space="preserve"> ROUND((1 - _xlfn.PERCENTRANK.INC(customers[days_since_last_purchase],customers[[#This Row],[days_since_last_purchase]]))*4 +1,0)</f>
        <v>4</v>
      </c>
      <c r="O3958" s="1">
        <f>ROUND(_xlfn.PERCENTRANK.INC(customers[total_orders],customers[[#This Row],[total_orders]])*4+1,0)</f>
        <v>1</v>
      </c>
      <c r="P3958" s="1">
        <f>ROUND(_xlfn.PERCENTRANK.INC(customers[total_spend_usd],customers[[#This Row],[total_spend_usd]])*4+1,0)</f>
        <v>2</v>
      </c>
      <c r="Q3958" s="1">
        <v>412</v>
      </c>
      <c r="R3958" s="1" t="str">
        <f>_xlfn.XLOOKUP(Q3958,RFM[RFM Score],RFM[Client Segmentation])</f>
        <v>New Customer</v>
      </c>
    </row>
    <row r="3959" spans="1:18" x14ac:dyDescent="0.3">
      <c r="A3959" t="s">
        <v>4011</v>
      </c>
      <c r="B3959" t="s">
        <v>43</v>
      </c>
      <c r="C3959">
        <v>36</v>
      </c>
      <c r="D3959" t="s">
        <v>8068</v>
      </c>
      <c r="E3959" t="s">
        <v>8085</v>
      </c>
      <c r="F3959" t="s">
        <v>17</v>
      </c>
      <c r="G3959">
        <v>4</v>
      </c>
      <c r="H3959" s="1">
        <v>19806</v>
      </c>
      <c r="I3959">
        <v>89271</v>
      </c>
      <c r="J3959" s="1">
        <v>17</v>
      </c>
      <c r="K3959" t="s">
        <v>25</v>
      </c>
      <c r="L3959" t="s">
        <v>19</v>
      </c>
      <c r="M3959" t="s">
        <v>23</v>
      </c>
      <c r="N3959" s="1">
        <f xml:space="preserve"> ROUND((1 - _xlfn.PERCENTRANK.INC(customers[days_since_last_purchase],customers[[#This Row],[days_since_last_purchase]]))*4 +1,0)</f>
        <v>4</v>
      </c>
      <c r="O3959" s="1">
        <f>ROUND(_xlfn.PERCENTRANK.INC(customers[total_orders],customers[[#This Row],[total_orders]])*4+1,0)</f>
        <v>2</v>
      </c>
      <c r="P3959" s="1">
        <f>ROUND(_xlfn.PERCENTRANK.INC(customers[total_spend_usd],customers[[#This Row],[total_spend_usd]])*4+1,0)</f>
        <v>3</v>
      </c>
      <c r="Q3959" s="1">
        <v>423</v>
      </c>
      <c r="R3959" s="1" t="str">
        <f>_xlfn.XLOOKUP(Q3959,RFM[RFM Score],RFM[Client Segmentation])</f>
        <v>Potential Loyalist</v>
      </c>
    </row>
    <row r="3960" spans="1:18" x14ac:dyDescent="0.3">
      <c r="A3960" t="s">
        <v>4012</v>
      </c>
      <c r="B3960" t="s">
        <v>43</v>
      </c>
      <c r="C3960">
        <v>41</v>
      </c>
      <c r="D3960" t="s">
        <v>8068</v>
      </c>
      <c r="E3960" t="s">
        <v>8087</v>
      </c>
      <c r="F3960" t="s">
        <v>12</v>
      </c>
      <c r="G3960">
        <v>6</v>
      </c>
      <c r="H3960" s="1">
        <v>6253</v>
      </c>
      <c r="I3960">
        <v>38096</v>
      </c>
      <c r="J3960" s="1">
        <v>0</v>
      </c>
      <c r="K3960" t="s">
        <v>98</v>
      </c>
      <c r="L3960" t="s">
        <v>19</v>
      </c>
      <c r="M3960" t="s">
        <v>23</v>
      </c>
      <c r="N3960" s="1">
        <f xml:space="preserve"> ROUND((1 - _xlfn.PERCENTRANK.INC(customers[days_since_last_purchase],customers[[#This Row],[days_since_last_purchase]]))*4 +1,0)</f>
        <v>5</v>
      </c>
      <c r="O3960" s="1">
        <f>ROUND(_xlfn.PERCENTRANK.INC(customers[total_orders],customers[[#This Row],[total_orders]])*4+1,0)</f>
        <v>2</v>
      </c>
      <c r="P3960" s="1">
        <f>ROUND(_xlfn.PERCENTRANK.INC(customers[total_spend_usd],customers[[#This Row],[total_spend_usd]])*4+1,0)</f>
        <v>2</v>
      </c>
      <c r="Q3960" s="1">
        <v>522</v>
      </c>
      <c r="R3960" s="1" t="str">
        <f>_xlfn.XLOOKUP(Q3960,RFM[RFM Score],RFM[Client Segmentation])</f>
        <v>Promising</v>
      </c>
    </row>
    <row r="3961" spans="1:18" x14ac:dyDescent="0.3">
      <c r="A3961" t="s">
        <v>4013</v>
      </c>
      <c r="B3961" t="s">
        <v>43</v>
      </c>
      <c r="C3961">
        <v>18</v>
      </c>
      <c r="D3961" t="s">
        <v>8069</v>
      </c>
      <c r="E3961" t="s">
        <v>8086</v>
      </c>
      <c r="F3961" t="s">
        <v>17</v>
      </c>
      <c r="G3961">
        <v>21</v>
      </c>
      <c r="H3961" s="1">
        <v>12385</v>
      </c>
      <c r="I3961">
        <v>249429</v>
      </c>
      <c r="J3961" s="1">
        <v>12</v>
      </c>
      <c r="K3961" t="s">
        <v>37</v>
      </c>
      <c r="L3961" t="s">
        <v>45</v>
      </c>
      <c r="M3961" t="s">
        <v>23</v>
      </c>
      <c r="N3961" s="1">
        <f xml:space="preserve"> ROUND((1 - _xlfn.PERCENTRANK.INC(customers[days_since_last_purchase],customers[[#This Row],[days_since_last_purchase]]))*4 +1,0)</f>
        <v>4</v>
      </c>
      <c r="O3961" s="1">
        <f>ROUND(_xlfn.PERCENTRANK.INC(customers[total_orders],customers[[#This Row],[total_orders]])*4+1,0)</f>
        <v>4</v>
      </c>
      <c r="P3961" s="1">
        <f>ROUND(_xlfn.PERCENTRANK.INC(customers[total_spend_usd],customers[[#This Row],[total_spend_usd]])*4+1,0)</f>
        <v>4</v>
      </c>
      <c r="Q3961" s="1">
        <v>444</v>
      </c>
      <c r="R3961" s="1" t="str">
        <f>_xlfn.XLOOKUP(Q3961,RFM[RFM Score],RFM[Client Segmentation])</f>
        <v>Loyal Customer</v>
      </c>
    </row>
    <row r="3962" spans="1:18" x14ac:dyDescent="0.3">
      <c r="A3962" t="s">
        <v>4014</v>
      </c>
      <c r="B3962" t="s">
        <v>96</v>
      </c>
      <c r="C3962">
        <v>40</v>
      </c>
      <c r="D3962" t="s">
        <v>8068</v>
      </c>
      <c r="E3962" t="s">
        <v>8084</v>
      </c>
      <c r="F3962" t="s">
        <v>17</v>
      </c>
      <c r="G3962">
        <v>28</v>
      </c>
      <c r="H3962" s="1">
        <v>880</v>
      </c>
      <c r="I3962">
        <v>256577</v>
      </c>
      <c r="J3962" s="1">
        <v>10</v>
      </c>
      <c r="K3962" t="s">
        <v>21</v>
      </c>
      <c r="L3962" t="s">
        <v>45</v>
      </c>
      <c r="M3962" t="s">
        <v>15</v>
      </c>
      <c r="N3962" s="1">
        <f xml:space="preserve"> ROUND((1 - _xlfn.PERCENTRANK.INC(customers[days_since_last_purchase],customers[[#This Row],[days_since_last_purchase]]))*4 +1,0)</f>
        <v>4</v>
      </c>
      <c r="O3962" s="1">
        <f>ROUND(_xlfn.PERCENTRANK.INC(customers[total_orders],customers[[#This Row],[total_orders]])*4+1,0)</f>
        <v>4</v>
      </c>
      <c r="P3962" s="1">
        <f>ROUND(_xlfn.PERCENTRANK.INC(customers[total_spend_usd],customers[[#This Row],[total_spend_usd]])*4+1,0)</f>
        <v>4</v>
      </c>
      <c r="Q3962" s="1">
        <v>444</v>
      </c>
      <c r="R3962" s="1" t="str">
        <f>_xlfn.XLOOKUP(Q3962,RFM[RFM Score],RFM[Client Segmentation])</f>
        <v>Loyal Customer</v>
      </c>
    </row>
    <row r="3963" spans="1:18" x14ac:dyDescent="0.3">
      <c r="A3963" t="s">
        <v>4015</v>
      </c>
      <c r="B3963" t="s">
        <v>96</v>
      </c>
      <c r="C3963">
        <v>18</v>
      </c>
      <c r="D3963" t="s">
        <v>8069</v>
      </c>
      <c r="E3963" t="s">
        <v>8085</v>
      </c>
      <c r="F3963" t="s">
        <v>17</v>
      </c>
      <c r="G3963">
        <v>1</v>
      </c>
      <c r="H3963" s="1">
        <v>9435</v>
      </c>
      <c r="I3963">
        <v>8534</v>
      </c>
      <c r="J3963" s="1">
        <v>41</v>
      </c>
      <c r="K3963" t="s">
        <v>28</v>
      </c>
      <c r="L3963" t="s">
        <v>45</v>
      </c>
      <c r="M3963" t="s">
        <v>15</v>
      </c>
      <c r="N3963" s="1">
        <f xml:space="preserve"> ROUND((1 - _xlfn.PERCENTRANK.INC(customers[days_since_last_purchase],customers[[#This Row],[days_since_last_purchase]]))*4 +1,0)</f>
        <v>3</v>
      </c>
      <c r="O3963" s="1">
        <f>ROUND(_xlfn.PERCENTRANK.INC(customers[total_orders],customers[[#This Row],[total_orders]])*4+1,0)</f>
        <v>1</v>
      </c>
      <c r="P3963" s="1">
        <f>ROUND(_xlfn.PERCENTRANK.INC(customers[total_spend_usd],customers[[#This Row],[total_spend_usd]])*4+1,0)</f>
        <v>1</v>
      </c>
      <c r="Q3963" s="1">
        <v>311</v>
      </c>
      <c r="R3963" s="1" t="str">
        <f>_xlfn.XLOOKUP(Q3963,RFM[RFM Score],RFM[Client Segmentation])</f>
        <v>New Customer</v>
      </c>
    </row>
    <row r="3964" spans="1:18" x14ac:dyDescent="0.3">
      <c r="A3964" t="s">
        <v>4016</v>
      </c>
      <c r="B3964" t="s">
        <v>96</v>
      </c>
      <c r="C3964">
        <v>39</v>
      </c>
      <c r="D3964" t="s">
        <v>8068</v>
      </c>
      <c r="E3964" t="s">
        <v>8087</v>
      </c>
      <c r="F3964" t="s">
        <v>17</v>
      </c>
      <c r="G3964">
        <v>12</v>
      </c>
      <c r="H3964" s="1">
        <v>5229</v>
      </c>
      <c r="I3964">
        <v>55468</v>
      </c>
      <c r="J3964" s="1">
        <v>42</v>
      </c>
      <c r="K3964" t="s">
        <v>25</v>
      </c>
      <c r="L3964" t="s">
        <v>22</v>
      </c>
      <c r="M3964" t="s">
        <v>15</v>
      </c>
      <c r="N3964" s="1">
        <f xml:space="preserve"> ROUND((1 - _xlfn.PERCENTRANK.INC(customers[days_since_last_purchase],customers[[#This Row],[days_since_last_purchase]]))*4 +1,0)</f>
        <v>3</v>
      </c>
      <c r="O3964" s="1">
        <f>ROUND(_xlfn.PERCENTRANK.INC(customers[total_orders],customers[[#This Row],[total_orders]])*4+1,0)</f>
        <v>3</v>
      </c>
      <c r="P3964" s="1">
        <f>ROUND(_xlfn.PERCENTRANK.INC(customers[total_spend_usd],customers[[#This Row],[total_spend_usd]])*4+1,0)</f>
        <v>3</v>
      </c>
      <c r="Q3964" s="1">
        <v>333</v>
      </c>
      <c r="R3964" s="1" t="str">
        <f>_xlfn.XLOOKUP(Q3964,RFM[RFM Score],RFM[Client Segmentation])</f>
        <v>Potential Loyalist</v>
      </c>
    </row>
    <row r="3965" spans="1:18" x14ac:dyDescent="0.3">
      <c r="A3965" t="s">
        <v>4017</v>
      </c>
      <c r="B3965" t="s">
        <v>214</v>
      </c>
      <c r="C3965">
        <v>64</v>
      </c>
      <c r="D3965" t="s">
        <v>8072</v>
      </c>
      <c r="E3965" t="s">
        <v>8087</v>
      </c>
      <c r="F3965" t="s">
        <v>12</v>
      </c>
      <c r="G3965">
        <v>21</v>
      </c>
      <c r="H3965" s="1">
        <v>2265</v>
      </c>
      <c r="I3965">
        <v>41054</v>
      </c>
      <c r="J3965" s="1">
        <v>68</v>
      </c>
      <c r="K3965" t="s">
        <v>40</v>
      </c>
      <c r="L3965" t="s">
        <v>47</v>
      </c>
      <c r="M3965" t="s">
        <v>15</v>
      </c>
      <c r="N3965" s="1">
        <f xml:space="preserve"> ROUND((1 - _xlfn.PERCENTRANK.INC(customers[days_since_last_purchase],customers[[#This Row],[days_since_last_purchase]]))*4 +1,0)</f>
        <v>2</v>
      </c>
      <c r="O3965" s="1">
        <f>ROUND(_xlfn.PERCENTRANK.INC(customers[total_orders],customers[[#This Row],[total_orders]])*4+1,0)</f>
        <v>4</v>
      </c>
      <c r="P3965" s="1">
        <f>ROUND(_xlfn.PERCENTRANK.INC(customers[total_spend_usd],customers[[#This Row],[total_spend_usd]])*4+1,0)</f>
        <v>2</v>
      </c>
      <c r="Q3965" s="1">
        <v>242</v>
      </c>
      <c r="R3965" s="1" t="str">
        <f>_xlfn.XLOOKUP(Q3965,RFM[RFM Score],RFM[Client Segmentation])</f>
        <v>At Risk</v>
      </c>
    </row>
    <row r="3966" spans="1:18" x14ac:dyDescent="0.3">
      <c r="A3966" t="s">
        <v>4018</v>
      </c>
      <c r="B3966" t="s">
        <v>64</v>
      </c>
      <c r="C3966">
        <v>26</v>
      </c>
      <c r="D3966" t="s">
        <v>8070</v>
      </c>
      <c r="E3966" t="s">
        <v>8084</v>
      </c>
      <c r="F3966" t="s">
        <v>12</v>
      </c>
      <c r="G3966">
        <v>2</v>
      </c>
      <c r="H3966" s="1">
        <v>6695</v>
      </c>
      <c r="I3966">
        <v>11689</v>
      </c>
      <c r="J3966" s="1">
        <v>58</v>
      </c>
      <c r="K3966" t="s">
        <v>21</v>
      </c>
      <c r="L3966" t="s">
        <v>19</v>
      </c>
      <c r="M3966" t="s">
        <v>23</v>
      </c>
      <c r="N3966" s="1">
        <f xml:space="preserve"> ROUND((1 - _xlfn.PERCENTRANK.INC(customers[days_since_last_purchase],customers[[#This Row],[days_since_last_purchase]]))*4 +1,0)</f>
        <v>3</v>
      </c>
      <c r="O3966" s="1">
        <f>ROUND(_xlfn.PERCENTRANK.INC(customers[total_orders],customers[[#This Row],[total_orders]])*4+1,0)</f>
        <v>1</v>
      </c>
      <c r="P3966" s="1">
        <f>ROUND(_xlfn.PERCENTRANK.INC(customers[total_spend_usd],customers[[#This Row],[total_spend_usd]])*4+1,0)</f>
        <v>2</v>
      </c>
      <c r="Q3966" s="1">
        <v>312</v>
      </c>
      <c r="R3966" s="1" t="str">
        <f>_xlfn.XLOOKUP(Q3966,RFM[RFM Score],RFM[Client Segmentation])</f>
        <v>About To Sleep</v>
      </c>
    </row>
    <row r="3967" spans="1:18" x14ac:dyDescent="0.3">
      <c r="A3967" t="s">
        <v>4019</v>
      </c>
      <c r="B3967" t="s">
        <v>61</v>
      </c>
      <c r="C3967">
        <v>26</v>
      </c>
      <c r="D3967" t="s">
        <v>8070</v>
      </c>
      <c r="E3967" t="s">
        <v>8084</v>
      </c>
      <c r="F3967" t="s">
        <v>17</v>
      </c>
      <c r="G3967">
        <v>2</v>
      </c>
      <c r="H3967" s="1">
        <v>739</v>
      </c>
      <c r="I3967">
        <v>16185</v>
      </c>
      <c r="J3967" s="1">
        <v>42</v>
      </c>
      <c r="K3967" t="s">
        <v>124</v>
      </c>
      <c r="L3967" t="s">
        <v>19</v>
      </c>
      <c r="M3967" t="s">
        <v>23</v>
      </c>
      <c r="N3967" s="1">
        <f xml:space="preserve"> ROUND((1 - _xlfn.PERCENTRANK.INC(customers[days_since_last_purchase],customers[[#This Row],[days_since_last_purchase]]))*4 +1,0)</f>
        <v>3</v>
      </c>
      <c r="O3967" s="1">
        <f>ROUND(_xlfn.PERCENTRANK.INC(customers[total_orders],customers[[#This Row],[total_orders]])*4+1,0)</f>
        <v>1</v>
      </c>
      <c r="P3967" s="1">
        <f>ROUND(_xlfn.PERCENTRANK.INC(customers[total_spend_usd],customers[[#This Row],[total_spend_usd]])*4+1,0)</f>
        <v>2</v>
      </c>
      <c r="Q3967" s="1">
        <v>312</v>
      </c>
      <c r="R3967" s="1" t="str">
        <f>_xlfn.XLOOKUP(Q3967,RFM[RFM Score],RFM[Client Segmentation])</f>
        <v>About To Sleep</v>
      </c>
    </row>
    <row r="3968" spans="1:18" x14ac:dyDescent="0.3">
      <c r="A3968" t="s">
        <v>4020</v>
      </c>
      <c r="B3968" t="s">
        <v>11</v>
      </c>
      <c r="C3968">
        <v>43</v>
      </c>
      <c r="D3968" t="s">
        <v>8068</v>
      </c>
      <c r="E3968" t="s">
        <v>8084</v>
      </c>
      <c r="F3968" t="s">
        <v>17</v>
      </c>
      <c r="G3968">
        <v>6</v>
      </c>
      <c r="H3968" s="1">
        <v>31007</v>
      </c>
      <c r="I3968">
        <v>208051</v>
      </c>
      <c r="J3968" s="1">
        <v>9</v>
      </c>
      <c r="K3968" t="s">
        <v>37</v>
      </c>
      <c r="L3968" t="s">
        <v>45</v>
      </c>
      <c r="M3968" t="s">
        <v>23</v>
      </c>
      <c r="N3968" s="1">
        <f xml:space="preserve"> ROUND((1 - _xlfn.PERCENTRANK.INC(customers[days_since_last_purchase],customers[[#This Row],[days_since_last_purchase]]))*4 +1,0)</f>
        <v>4</v>
      </c>
      <c r="O3968" s="1">
        <f>ROUND(_xlfn.PERCENTRANK.INC(customers[total_orders],customers[[#This Row],[total_orders]])*4+1,0)</f>
        <v>2</v>
      </c>
      <c r="P3968" s="1">
        <f>ROUND(_xlfn.PERCENTRANK.INC(customers[total_spend_usd],customers[[#This Row],[total_spend_usd]])*4+1,0)</f>
        <v>4</v>
      </c>
      <c r="Q3968" s="1">
        <v>424</v>
      </c>
      <c r="R3968" s="1" t="str">
        <f>_xlfn.XLOOKUP(Q3968,RFM[RFM Score],RFM[Client Segmentation])</f>
        <v>Promising</v>
      </c>
    </row>
    <row r="3969" spans="1:18" x14ac:dyDescent="0.3">
      <c r="A3969" t="s">
        <v>4021</v>
      </c>
      <c r="B3969" t="s">
        <v>51</v>
      </c>
      <c r="C3969">
        <v>18</v>
      </c>
      <c r="D3969" t="s">
        <v>8069</v>
      </c>
      <c r="E3969" t="s">
        <v>8084</v>
      </c>
      <c r="F3969" t="s">
        <v>12</v>
      </c>
      <c r="G3969">
        <v>15</v>
      </c>
      <c r="H3969" s="1">
        <v>8139</v>
      </c>
      <c r="I3969">
        <v>118736</v>
      </c>
      <c r="J3969" s="1">
        <v>4</v>
      </c>
      <c r="K3969" t="s">
        <v>44</v>
      </c>
      <c r="L3969" t="s">
        <v>19</v>
      </c>
      <c r="M3969" t="s">
        <v>23</v>
      </c>
      <c r="N3969" s="1">
        <f xml:space="preserve"> ROUND((1 - _xlfn.PERCENTRANK.INC(customers[days_since_last_purchase],customers[[#This Row],[days_since_last_purchase]]))*4 +1,0)</f>
        <v>5</v>
      </c>
      <c r="O3969" s="1">
        <f>ROUND(_xlfn.PERCENTRANK.INC(customers[total_orders],customers[[#This Row],[total_orders]])*4+1,0)</f>
        <v>3</v>
      </c>
      <c r="P3969" s="1">
        <f>ROUND(_xlfn.PERCENTRANK.INC(customers[total_spend_usd],customers[[#This Row],[total_spend_usd]])*4+1,0)</f>
        <v>4</v>
      </c>
      <c r="Q3969" s="1">
        <v>534</v>
      </c>
      <c r="R3969" s="1" t="str">
        <f>_xlfn.XLOOKUP(Q3969,RFM[RFM Score],RFM[Client Segmentation])</f>
        <v>Need Attention</v>
      </c>
    </row>
    <row r="3970" spans="1:18" x14ac:dyDescent="0.3">
      <c r="A3970" t="s">
        <v>4022</v>
      </c>
      <c r="B3970" t="s">
        <v>107</v>
      </c>
      <c r="C3970">
        <v>32</v>
      </c>
      <c r="D3970" t="s">
        <v>8070</v>
      </c>
      <c r="E3970" t="s">
        <v>8084</v>
      </c>
      <c r="F3970" t="s">
        <v>12</v>
      </c>
      <c r="G3970">
        <v>42</v>
      </c>
      <c r="H3970" s="1">
        <v>3149</v>
      </c>
      <c r="I3970">
        <v>112514</v>
      </c>
      <c r="J3970" s="1">
        <v>56</v>
      </c>
      <c r="K3970" t="s">
        <v>25</v>
      </c>
      <c r="L3970" t="s">
        <v>14</v>
      </c>
      <c r="M3970" t="s">
        <v>15</v>
      </c>
      <c r="N3970" s="1">
        <f xml:space="preserve"> ROUND((1 - _xlfn.PERCENTRANK.INC(customers[days_since_last_purchase],customers[[#This Row],[days_since_last_purchase]]))*4 +1,0)</f>
        <v>3</v>
      </c>
      <c r="O3970" s="1">
        <f>ROUND(_xlfn.PERCENTRANK.INC(customers[total_orders],customers[[#This Row],[total_orders]])*4+1,0)</f>
        <v>5</v>
      </c>
      <c r="P3970" s="1">
        <f>ROUND(_xlfn.PERCENTRANK.INC(customers[total_spend_usd],customers[[#This Row],[total_spend_usd]])*4+1,0)</f>
        <v>4</v>
      </c>
      <c r="Q3970" s="1">
        <v>354</v>
      </c>
      <c r="R3970" s="1" t="str">
        <f>_xlfn.XLOOKUP(Q3970,RFM[RFM Score],RFM[Client Segmentation])</f>
        <v>Loyal Customer</v>
      </c>
    </row>
    <row r="3971" spans="1:18" x14ac:dyDescent="0.3">
      <c r="A3971" t="s">
        <v>4023</v>
      </c>
      <c r="B3971" t="s">
        <v>96</v>
      </c>
      <c r="C3971">
        <v>23</v>
      </c>
      <c r="D3971" t="s">
        <v>8069</v>
      </c>
      <c r="E3971" t="s">
        <v>8085</v>
      </c>
      <c r="F3971" t="s">
        <v>17</v>
      </c>
      <c r="G3971">
        <v>24</v>
      </c>
      <c r="H3971" s="1">
        <v>3429</v>
      </c>
      <c r="I3971">
        <v>81749</v>
      </c>
      <c r="J3971" s="1">
        <v>30</v>
      </c>
      <c r="K3971" t="s">
        <v>44</v>
      </c>
      <c r="L3971" t="s">
        <v>14</v>
      </c>
      <c r="M3971" t="s">
        <v>15</v>
      </c>
      <c r="N3971" s="1">
        <f xml:space="preserve"> ROUND((1 - _xlfn.PERCENTRANK.INC(customers[days_since_last_purchase],customers[[#This Row],[days_since_last_purchase]]))*4 +1,0)</f>
        <v>3</v>
      </c>
      <c r="O3971" s="1">
        <f>ROUND(_xlfn.PERCENTRANK.INC(customers[total_orders],customers[[#This Row],[total_orders]])*4+1,0)</f>
        <v>4</v>
      </c>
      <c r="P3971" s="1">
        <f>ROUND(_xlfn.PERCENTRANK.INC(customers[total_spend_usd],customers[[#This Row],[total_spend_usd]])*4+1,0)</f>
        <v>3</v>
      </c>
      <c r="Q3971" s="1">
        <v>343</v>
      </c>
      <c r="R3971" s="1" t="str">
        <f>_xlfn.XLOOKUP(Q3971,RFM[RFM Score],RFM[Client Segmentation])</f>
        <v>Need Attention</v>
      </c>
    </row>
    <row r="3972" spans="1:18" x14ac:dyDescent="0.3">
      <c r="A3972" t="s">
        <v>4024</v>
      </c>
      <c r="B3972" t="s">
        <v>68</v>
      </c>
      <c r="C3972">
        <v>54</v>
      </c>
      <c r="D3972" t="s">
        <v>8071</v>
      </c>
      <c r="E3972" t="s">
        <v>8084</v>
      </c>
      <c r="F3972" t="s">
        <v>17</v>
      </c>
      <c r="G3972">
        <v>27</v>
      </c>
      <c r="H3972" s="1">
        <v>16687</v>
      </c>
      <c r="I3972">
        <v>504204</v>
      </c>
      <c r="J3972" s="1">
        <v>1</v>
      </c>
      <c r="K3972" t="s">
        <v>21</v>
      </c>
      <c r="L3972" t="s">
        <v>19</v>
      </c>
      <c r="M3972" t="s">
        <v>23</v>
      </c>
      <c r="N3972" s="1">
        <f xml:space="preserve"> ROUND((1 - _xlfn.PERCENTRANK.INC(customers[days_since_last_purchase],customers[[#This Row],[days_since_last_purchase]]))*4 +1,0)</f>
        <v>5</v>
      </c>
      <c r="O3972" s="1">
        <f>ROUND(_xlfn.PERCENTRANK.INC(customers[total_orders],customers[[#This Row],[total_orders]])*4+1,0)</f>
        <v>4</v>
      </c>
      <c r="P3972" s="1">
        <f>ROUND(_xlfn.PERCENTRANK.INC(customers[total_spend_usd],customers[[#This Row],[total_spend_usd]])*4+1,0)</f>
        <v>5</v>
      </c>
      <c r="Q3972" s="1">
        <v>545</v>
      </c>
      <c r="R3972" s="1" t="str">
        <f>_xlfn.XLOOKUP(Q3972,RFM[RFM Score],RFM[Client Segmentation])</f>
        <v>Champion</v>
      </c>
    </row>
    <row r="3973" spans="1:18" x14ac:dyDescent="0.3">
      <c r="A3973" t="s">
        <v>4025</v>
      </c>
      <c r="B3973" t="s">
        <v>96</v>
      </c>
      <c r="C3973">
        <v>50</v>
      </c>
      <c r="D3973" t="s">
        <v>8071</v>
      </c>
      <c r="E3973" t="s">
        <v>8085</v>
      </c>
      <c r="F3973" t="s">
        <v>17</v>
      </c>
      <c r="G3973">
        <v>18</v>
      </c>
      <c r="H3973" s="1">
        <v>13979</v>
      </c>
      <c r="I3973">
        <v>233274</v>
      </c>
      <c r="J3973" s="1">
        <v>154</v>
      </c>
      <c r="K3973" t="s">
        <v>28</v>
      </c>
      <c r="L3973" t="s">
        <v>47</v>
      </c>
      <c r="M3973" t="s">
        <v>15</v>
      </c>
      <c r="N3973" s="1">
        <f xml:space="preserve"> ROUND((1 - _xlfn.PERCENTRANK.INC(customers[days_since_last_purchase],customers[[#This Row],[days_since_last_purchase]]))*4 +1,0)</f>
        <v>1</v>
      </c>
      <c r="O3973" s="1">
        <f>ROUND(_xlfn.PERCENTRANK.INC(customers[total_orders],customers[[#This Row],[total_orders]])*4+1,0)</f>
        <v>4</v>
      </c>
      <c r="P3973" s="1">
        <f>ROUND(_xlfn.PERCENTRANK.INC(customers[total_spend_usd],customers[[#This Row],[total_spend_usd]])*4+1,0)</f>
        <v>4</v>
      </c>
      <c r="Q3973" s="1">
        <v>144</v>
      </c>
      <c r="R3973" s="1" t="str">
        <f>_xlfn.XLOOKUP(Q3973,RFM[RFM Score],RFM[Client Segmentation])</f>
        <v>Cannot Lose Them</v>
      </c>
    </row>
    <row r="3974" spans="1:18" x14ac:dyDescent="0.3">
      <c r="A3974" t="s">
        <v>4026</v>
      </c>
      <c r="B3974" t="s">
        <v>11</v>
      </c>
      <c r="C3974">
        <v>18</v>
      </c>
      <c r="D3974" t="s">
        <v>8069</v>
      </c>
      <c r="E3974" t="s">
        <v>8085</v>
      </c>
      <c r="F3974" t="s">
        <v>12</v>
      </c>
      <c r="G3974">
        <v>3</v>
      </c>
      <c r="H3974" s="1">
        <v>8257</v>
      </c>
      <c r="I3974">
        <v>27853</v>
      </c>
      <c r="J3974" s="1">
        <v>39</v>
      </c>
      <c r="K3974" t="s">
        <v>52</v>
      </c>
      <c r="L3974" t="s">
        <v>19</v>
      </c>
      <c r="M3974" t="s">
        <v>15</v>
      </c>
      <c r="N3974" s="1">
        <f xml:space="preserve"> ROUND((1 - _xlfn.PERCENTRANK.INC(customers[days_since_last_purchase],customers[[#This Row],[days_since_last_purchase]]))*4 +1,0)</f>
        <v>3</v>
      </c>
      <c r="O3974" s="1">
        <f>ROUND(_xlfn.PERCENTRANK.INC(customers[total_orders],customers[[#This Row],[total_orders]])*4+1,0)</f>
        <v>1</v>
      </c>
      <c r="P3974" s="1">
        <f>ROUND(_xlfn.PERCENTRANK.INC(customers[total_spend_usd],customers[[#This Row],[total_spend_usd]])*4+1,0)</f>
        <v>2</v>
      </c>
      <c r="Q3974" s="1">
        <v>312</v>
      </c>
      <c r="R3974" s="1" t="str">
        <f>_xlfn.XLOOKUP(Q3974,RFM[RFM Score],RFM[Client Segmentation])</f>
        <v>About To Sleep</v>
      </c>
    </row>
    <row r="3975" spans="1:18" x14ac:dyDescent="0.3">
      <c r="A3975" t="s">
        <v>4027</v>
      </c>
      <c r="B3975" t="s">
        <v>11</v>
      </c>
      <c r="C3975">
        <v>45</v>
      </c>
      <c r="D3975" t="s">
        <v>8071</v>
      </c>
      <c r="E3975" t="s">
        <v>8087</v>
      </c>
      <c r="F3975" t="s">
        <v>12</v>
      </c>
      <c r="G3975">
        <v>20</v>
      </c>
      <c r="H3975" s="1">
        <v>4958</v>
      </c>
      <c r="I3975">
        <v>8901</v>
      </c>
      <c r="J3975" s="1">
        <v>7</v>
      </c>
      <c r="K3975" t="s">
        <v>13</v>
      </c>
      <c r="L3975" t="s">
        <v>45</v>
      </c>
      <c r="M3975" t="s">
        <v>23</v>
      </c>
      <c r="N3975" s="1">
        <f xml:space="preserve"> ROUND((1 - _xlfn.PERCENTRANK.INC(customers[days_since_last_purchase],customers[[#This Row],[days_since_last_purchase]]))*4 +1,0)</f>
        <v>5</v>
      </c>
      <c r="O3975" s="1">
        <f>ROUND(_xlfn.PERCENTRANK.INC(customers[total_orders],customers[[#This Row],[total_orders]])*4+1,0)</f>
        <v>4</v>
      </c>
      <c r="P3975" s="1">
        <f>ROUND(_xlfn.PERCENTRANK.INC(customers[total_spend_usd],customers[[#This Row],[total_spend_usd]])*4+1,0)</f>
        <v>1</v>
      </c>
      <c r="Q3975" s="1">
        <v>541</v>
      </c>
      <c r="R3975" s="1" t="str">
        <f>_xlfn.XLOOKUP(Q3975,RFM[RFM Score],RFM[Client Segmentation])</f>
        <v>Potential Loyalist</v>
      </c>
    </row>
    <row r="3976" spans="1:18" x14ac:dyDescent="0.3">
      <c r="A3976" t="s">
        <v>4028</v>
      </c>
      <c r="B3976" t="s">
        <v>43</v>
      </c>
      <c r="C3976">
        <v>54</v>
      </c>
      <c r="D3976" t="s">
        <v>8071</v>
      </c>
      <c r="E3976" t="s">
        <v>8084</v>
      </c>
      <c r="F3976" t="s">
        <v>17</v>
      </c>
      <c r="G3976">
        <v>12</v>
      </c>
      <c r="H3976" s="1">
        <v>17873</v>
      </c>
      <c r="I3976">
        <v>237687</v>
      </c>
      <c r="J3976" s="1">
        <v>37</v>
      </c>
      <c r="K3976" t="s">
        <v>21</v>
      </c>
      <c r="L3976" t="s">
        <v>14</v>
      </c>
      <c r="M3976" t="s">
        <v>23</v>
      </c>
      <c r="N3976" s="1">
        <f xml:space="preserve"> ROUND((1 - _xlfn.PERCENTRANK.INC(customers[days_since_last_purchase],customers[[#This Row],[days_since_last_purchase]]))*4 +1,0)</f>
        <v>3</v>
      </c>
      <c r="O3976" s="1">
        <f>ROUND(_xlfn.PERCENTRANK.INC(customers[total_orders],customers[[#This Row],[total_orders]])*4+1,0)</f>
        <v>3</v>
      </c>
      <c r="P3976" s="1">
        <f>ROUND(_xlfn.PERCENTRANK.INC(customers[total_spend_usd],customers[[#This Row],[total_spend_usd]])*4+1,0)</f>
        <v>4</v>
      </c>
      <c r="Q3976" s="1">
        <v>334</v>
      </c>
      <c r="R3976" s="1" t="str">
        <f>_xlfn.XLOOKUP(Q3976,RFM[RFM Score],RFM[Client Segmentation])</f>
        <v>Need Attention</v>
      </c>
    </row>
    <row r="3977" spans="1:18" x14ac:dyDescent="0.3">
      <c r="A3977" t="s">
        <v>4029</v>
      </c>
      <c r="B3977" t="s">
        <v>96</v>
      </c>
      <c r="C3977">
        <v>46</v>
      </c>
      <c r="D3977" t="s">
        <v>8071</v>
      </c>
      <c r="E3977" t="s">
        <v>8084</v>
      </c>
      <c r="F3977" t="s">
        <v>17</v>
      </c>
      <c r="G3977">
        <v>36</v>
      </c>
      <c r="H3977" s="1">
        <v>479</v>
      </c>
      <c r="I3977">
        <v>149801</v>
      </c>
      <c r="J3977" s="1">
        <v>10</v>
      </c>
      <c r="K3977" t="s">
        <v>28</v>
      </c>
      <c r="L3977" t="s">
        <v>19</v>
      </c>
      <c r="M3977" t="s">
        <v>15</v>
      </c>
      <c r="N3977" s="1">
        <f xml:space="preserve"> ROUND((1 - _xlfn.PERCENTRANK.INC(customers[days_since_last_purchase],customers[[#This Row],[days_since_last_purchase]]))*4 +1,0)</f>
        <v>4</v>
      </c>
      <c r="O3977" s="1">
        <f>ROUND(_xlfn.PERCENTRANK.INC(customers[total_orders],customers[[#This Row],[total_orders]])*4+1,0)</f>
        <v>5</v>
      </c>
      <c r="P3977" s="1">
        <f>ROUND(_xlfn.PERCENTRANK.INC(customers[total_spend_usd],customers[[#This Row],[total_spend_usd]])*4+1,0)</f>
        <v>4</v>
      </c>
      <c r="Q3977" s="1">
        <v>454</v>
      </c>
      <c r="R3977" s="1" t="str">
        <f>_xlfn.XLOOKUP(Q3977,RFM[RFM Score],RFM[Client Segmentation])</f>
        <v>Champion</v>
      </c>
    </row>
    <row r="3978" spans="1:18" x14ac:dyDescent="0.3">
      <c r="A3978" t="s">
        <v>4030</v>
      </c>
      <c r="B3978" t="s">
        <v>43</v>
      </c>
      <c r="C3978">
        <v>30</v>
      </c>
      <c r="D3978" t="s">
        <v>8070</v>
      </c>
      <c r="E3978" t="s">
        <v>8087</v>
      </c>
      <c r="F3978" t="s">
        <v>17</v>
      </c>
      <c r="G3978">
        <v>24</v>
      </c>
      <c r="H3978" s="1">
        <v>3067</v>
      </c>
      <c r="I3978">
        <v>7543</v>
      </c>
      <c r="J3978" s="1">
        <v>103</v>
      </c>
      <c r="K3978" t="s">
        <v>21</v>
      </c>
      <c r="L3978" t="s">
        <v>19</v>
      </c>
      <c r="M3978" t="s">
        <v>15</v>
      </c>
      <c r="N3978" s="1">
        <f xml:space="preserve"> ROUND((1 - _xlfn.PERCENTRANK.INC(customers[days_since_last_purchase],customers[[#This Row],[days_since_last_purchase]]))*4 +1,0)</f>
        <v>2</v>
      </c>
      <c r="O3978" s="1">
        <f>ROUND(_xlfn.PERCENTRANK.INC(customers[total_orders],customers[[#This Row],[total_orders]])*4+1,0)</f>
        <v>4</v>
      </c>
      <c r="P3978" s="1">
        <f>ROUND(_xlfn.PERCENTRANK.INC(customers[total_spend_usd],customers[[#This Row],[total_spend_usd]])*4+1,0)</f>
        <v>1</v>
      </c>
      <c r="Q3978" s="1">
        <v>241</v>
      </c>
      <c r="R3978" s="1" t="str">
        <f>_xlfn.XLOOKUP(Q3978,RFM[RFM Score],RFM[Client Segmentation])</f>
        <v>Hibernating</v>
      </c>
    </row>
    <row r="3979" spans="1:18" x14ac:dyDescent="0.3">
      <c r="A3979" t="s">
        <v>4031</v>
      </c>
      <c r="B3979" t="s">
        <v>96</v>
      </c>
      <c r="C3979">
        <v>24</v>
      </c>
      <c r="D3979" t="s">
        <v>8069</v>
      </c>
      <c r="E3979" t="s">
        <v>8084</v>
      </c>
      <c r="F3979" t="s">
        <v>17</v>
      </c>
      <c r="G3979">
        <v>20</v>
      </c>
      <c r="H3979" s="1">
        <v>3894</v>
      </c>
      <c r="I3979">
        <v>75604</v>
      </c>
      <c r="J3979" s="1">
        <v>5</v>
      </c>
      <c r="K3979" t="s">
        <v>25</v>
      </c>
      <c r="L3979" t="s">
        <v>22</v>
      </c>
      <c r="M3979" t="s">
        <v>23</v>
      </c>
      <c r="N3979" s="1">
        <f xml:space="preserve"> ROUND((1 - _xlfn.PERCENTRANK.INC(customers[days_since_last_purchase],customers[[#This Row],[days_since_last_purchase]]))*4 +1,0)</f>
        <v>5</v>
      </c>
      <c r="O3979" s="1">
        <f>ROUND(_xlfn.PERCENTRANK.INC(customers[total_orders],customers[[#This Row],[total_orders]])*4+1,0)</f>
        <v>4</v>
      </c>
      <c r="P3979" s="1">
        <f>ROUND(_xlfn.PERCENTRANK.INC(customers[total_spend_usd],customers[[#This Row],[total_spend_usd]])*4+1,0)</f>
        <v>3</v>
      </c>
      <c r="Q3979" s="1">
        <v>543</v>
      </c>
      <c r="R3979" s="1" t="str">
        <f>_xlfn.XLOOKUP(Q3979,RFM[RFM Score],RFM[Client Segmentation])</f>
        <v>Loyal Customer</v>
      </c>
    </row>
    <row r="3980" spans="1:18" x14ac:dyDescent="0.3">
      <c r="A3980" t="s">
        <v>4032</v>
      </c>
      <c r="B3980" t="s">
        <v>68</v>
      </c>
      <c r="C3980">
        <v>21</v>
      </c>
      <c r="D3980" t="s">
        <v>8069</v>
      </c>
      <c r="E3980" t="s">
        <v>8084</v>
      </c>
      <c r="F3980" t="s">
        <v>17</v>
      </c>
      <c r="G3980">
        <v>18</v>
      </c>
      <c r="H3980" s="1">
        <v>5761</v>
      </c>
      <c r="I3980">
        <v>93197</v>
      </c>
      <c r="J3980" s="1">
        <v>170</v>
      </c>
      <c r="K3980" t="s">
        <v>25</v>
      </c>
      <c r="L3980" t="s">
        <v>14</v>
      </c>
      <c r="M3980" t="s">
        <v>15</v>
      </c>
      <c r="N3980" s="1">
        <f xml:space="preserve"> ROUND((1 - _xlfn.PERCENTRANK.INC(customers[days_since_last_purchase],customers[[#This Row],[days_since_last_purchase]]))*4 +1,0)</f>
        <v>1</v>
      </c>
      <c r="O3980" s="1">
        <f>ROUND(_xlfn.PERCENTRANK.INC(customers[total_orders],customers[[#This Row],[total_orders]])*4+1,0)</f>
        <v>4</v>
      </c>
      <c r="P3980" s="1">
        <f>ROUND(_xlfn.PERCENTRANK.INC(customers[total_spend_usd],customers[[#This Row],[total_spend_usd]])*4+1,0)</f>
        <v>3</v>
      </c>
      <c r="Q3980" s="1">
        <v>143</v>
      </c>
      <c r="R3980" s="1" t="str">
        <f>_xlfn.XLOOKUP(Q3980,RFM[RFM Score],RFM[Client Segmentation])</f>
        <v>At Risk</v>
      </c>
    </row>
    <row r="3981" spans="1:18" x14ac:dyDescent="0.3">
      <c r="A3981" t="s">
        <v>4033</v>
      </c>
      <c r="B3981" t="s">
        <v>11</v>
      </c>
      <c r="C3981">
        <v>44</v>
      </c>
      <c r="D3981" t="s">
        <v>8068</v>
      </c>
      <c r="E3981" t="s">
        <v>8085</v>
      </c>
      <c r="F3981" t="s">
        <v>17</v>
      </c>
      <c r="G3981">
        <v>45</v>
      </c>
      <c r="H3981" s="1">
        <v>3253</v>
      </c>
      <c r="I3981">
        <v>151896</v>
      </c>
      <c r="J3981" s="1">
        <v>26</v>
      </c>
      <c r="K3981" t="s">
        <v>25</v>
      </c>
      <c r="L3981" t="s">
        <v>19</v>
      </c>
      <c r="M3981" t="s">
        <v>23</v>
      </c>
      <c r="N3981" s="1">
        <f xml:space="preserve"> ROUND((1 - _xlfn.PERCENTRANK.INC(customers[days_since_last_purchase],customers[[#This Row],[days_since_last_purchase]]))*4 +1,0)</f>
        <v>4</v>
      </c>
      <c r="O3981" s="1">
        <f>ROUND(_xlfn.PERCENTRANK.INC(customers[total_orders],customers[[#This Row],[total_orders]])*4+1,0)</f>
        <v>5</v>
      </c>
      <c r="P3981" s="1">
        <f>ROUND(_xlfn.PERCENTRANK.INC(customers[total_spend_usd],customers[[#This Row],[total_spend_usd]])*4+1,0)</f>
        <v>4</v>
      </c>
      <c r="Q3981" s="1">
        <v>454</v>
      </c>
      <c r="R3981" s="1" t="str">
        <f>_xlfn.XLOOKUP(Q3981,RFM[RFM Score],RFM[Client Segmentation])</f>
        <v>Champion</v>
      </c>
    </row>
    <row r="3982" spans="1:18" x14ac:dyDescent="0.3">
      <c r="A3982" t="s">
        <v>4034</v>
      </c>
      <c r="B3982" t="s">
        <v>27</v>
      </c>
      <c r="C3982">
        <v>43</v>
      </c>
      <c r="D3982" t="s">
        <v>8068</v>
      </c>
      <c r="E3982" t="s">
        <v>8085</v>
      </c>
      <c r="F3982" t="s">
        <v>17</v>
      </c>
      <c r="G3982">
        <v>9</v>
      </c>
      <c r="H3982" s="1">
        <v>2832</v>
      </c>
      <c r="I3982">
        <v>26316</v>
      </c>
      <c r="J3982" s="1">
        <v>41</v>
      </c>
      <c r="K3982" t="s">
        <v>37</v>
      </c>
      <c r="L3982" t="s">
        <v>47</v>
      </c>
      <c r="M3982" t="s">
        <v>23</v>
      </c>
      <c r="N3982" s="1">
        <f xml:space="preserve"> ROUND((1 - _xlfn.PERCENTRANK.INC(customers[days_since_last_purchase],customers[[#This Row],[days_since_last_purchase]]))*4 +1,0)</f>
        <v>3</v>
      </c>
      <c r="O3982" s="1">
        <f>ROUND(_xlfn.PERCENTRANK.INC(customers[total_orders],customers[[#This Row],[total_orders]])*4+1,0)</f>
        <v>2</v>
      </c>
      <c r="P3982" s="1">
        <f>ROUND(_xlfn.PERCENTRANK.INC(customers[total_spend_usd],customers[[#This Row],[total_spend_usd]])*4+1,0)</f>
        <v>2</v>
      </c>
      <c r="Q3982" s="1">
        <v>322</v>
      </c>
      <c r="R3982" s="1" t="str">
        <f>_xlfn.XLOOKUP(Q3982,RFM[RFM Score],RFM[Client Segmentation])</f>
        <v>Hibernating</v>
      </c>
    </row>
    <row r="3983" spans="1:18" x14ac:dyDescent="0.3">
      <c r="A3983" t="s">
        <v>4035</v>
      </c>
      <c r="B3983" t="s">
        <v>43</v>
      </c>
      <c r="C3983">
        <v>32</v>
      </c>
      <c r="D3983" t="s">
        <v>8070</v>
      </c>
      <c r="E3983" t="s">
        <v>8084</v>
      </c>
      <c r="F3983" t="s">
        <v>12</v>
      </c>
      <c r="G3983">
        <v>77</v>
      </c>
      <c r="H3983" s="1">
        <v>7755</v>
      </c>
      <c r="I3983">
        <v>575769</v>
      </c>
      <c r="J3983" s="1">
        <v>107</v>
      </c>
      <c r="K3983" t="s">
        <v>25</v>
      </c>
      <c r="L3983" t="s">
        <v>19</v>
      </c>
      <c r="M3983" t="s">
        <v>15</v>
      </c>
      <c r="N3983" s="1">
        <f xml:space="preserve"> ROUND((1 - _xlfn.PERCENTRANK.INC(customers[days_since_last_purchase],customers[[#This Row],[days_since_last_purchase]]))*4 +1,0)</f>
        <v>2</v>
      </c>
      <c r="O3983" s="1">
        <f>ROUND(_xlfn.PERCENTRANK.INC(customers[total_orders],customers[[#This Row],[total_orders]])*4+1,0)</f>
        <v>5</v>
      </c>
      <c r="P3983" s="1">
        <f>ROUND(_xlfn.PERCENTRANK.INC(customers[total_spend_usd],customers[[#This Row],[total_spend_usd]])*4+1,0)</f>
        <v>5</v>
      </c>
      <c r="Q3983" s="1">
        <v>255</v>
      </c>
      <c r="R3983" s="1" t="str">
        <f>_xlfn.XLOOKUP(Q3983,RFM[RFM Score],RFM[Client Segmentation])</f>
        <v>At Risk</v>
      </c>
    </row>
    <row r="3984" spans="1:18" x14ac:dyDescent="0.3">
      <c r="A3984" t="s">
        <v>4036</v>
      </c>
      <c r="B3984" t="s">
        <v>64</v>
      </c>
      <c r="C3984">
        <v>26</v>
      </c>
      <c r="D3984" t="s">
        <v>8070</v>
      </c>
      <c r="E3984" t="s">
        <v>8084</v>
      </c>
      <c r="F3984" t="s">
        <v>17</v>
      </c>
      <c r="G3984">
        <v>7</v>
      </c>
      <c r="H3984" s="1">
        <v>8244</v>
      </c>
      <c r="I3984">
        <v>53481</v>
      </c>
      <c r="J3984" s="1">
        <v>121</v>
      </c>
      <c r="K3984" t="s">
        <v>25</v>
      </c>
      <c r="L3984" t="s">
        <v>47</v>
      </c>
      <c r="M3984" t="s">
        <v>23</v>
      </c>
      <c r="N3984" s="1">
        <f xml:space="preserve"> ROUND((1 - _xlfn.PERCENTRANK.INC(customers[days_since_last_purchase],customers[[#This Row],[days_since_last_purchase]]))*4 +1,0)</f>
        <v>2</v>
      </c>
      <c r="O3984" s="1">
        <f>ROUND(_xlfn.PERCENTRANK.INC(customers[total_orders],customers[[#This Row],[total_orders]])*4+1,0)</f>
        <v>2</v>
      </c>
      <c r="P3984" s="1">
        <f>ROUND(_xlfn.PERCENTRANK.INC(customers[total_spend_usd],customers[[#This Row],[total_spend_usd]])*4+1,0)</f>
        <v>3</v>
      </c>
      <c r="Q3984" s="1">
        <v>223</v>
      </c>
      <c r="R3984" s="1" t="str">
        <f>_xlfn.XLOOKUP(Q3984,RFM[RFM Score],RFM[Client Segmentation])</f>
        <v>Hibernating</v>
      </c>
    </row>
    <row r="3985" spans="1:18" x14ac:dyDescent="0.3">
      <c r="A3985" t="s">
        <v>4037</v>
      </c>
      <c r="B3985" t="s">
        <v>30</v>
      </c>
      <c r="C3985">
        <v>37</v>
      </c>
      <c r="D3985" t="s">
        <v>8068</v>
      </c>
      <c r="E3985" t="s">
        <v>8084</v>
      </c>
      <c r="F3985" t="s">
        <v>17</v>
      </c>
      <c r="G3985">
        <v>17</v>
      </c>
      <c r="H3985" s="1">
        <v>2433</v>
      </c>
      <c r="I3985">
        <v>37138</v>
      </c>
      <c r="J3985" s="1">
        <v>32</v>
      </c>
      <c r="K3985" t="s">
        <v>40</v>
      </c>
      <c r="L3985" t="s">
        <v>14</v>
      </c>
      <c r="M3985" t="s">
        <v>23</v>
      </c>
      <c r="N3985" s="1">
        <f xml:space="preserve"> ROUND((1 - _xlfn.PERCENTRANK.INC(customers[days_since_last_purchase],customers[[#This Row],[days_since_last_purchase]]))*4 +1,0)</f>
        <v>3</v>
      </c>
      <c r="O3985" s="1">
        <f>ROUND(_xlfn.PERCENTRANK.INC(customers[total_orders],customers[[#This Row],[total_orders]])*4+1,0)</f>
        <v>3</v>
      </c>
      <c r="P3985" s="1">
        <f>ROUND(_xlfn.PERCENTRANK.INC(customers[total_spend_usd],customers[[#This Row],[total_spend_usd]])*4+1,0)</f>
        <v>2</v>
      </c>
      <c r="Q3985" s="1">
        <v>332</v>
      </c>
      <c r="R3985" s="1" t="str">
        <f>_xlfn.XLOOKUP(Q3985,RFM[RFM Score],RFM[Client Segmentation])</f>
        <v>Hibernating</v>
      </c>
    </row>
    <row r="3986" spans="1:18" x14ac:dyDescent="0.3">
      <c r="A3986" t="s">
        <v>4038</v>
      </c>
      <c r="B3986" t="s">
        <v>11</v>
      </c>
      <c r="C3986">
        <v>40</v>
      </c>
      <c r="D3986" t="s">
        <v>8068</v>
      </c>
      <c r="E3986" t="s">
        <v>8084</v>
      </c>
      <c r="F3986" t="s">
        <v>12</v>
      </c>
      <c r="G3986">
        <v>21</v>
      </c>
      <c r="H3986" s="1">
        <v>8484</v>
      </c>
      <c r="I3986">
        <v>163255</v>
      </c>
      <c r="J3986" s="1">
        <v>158</v>
      </c>
      <c r="K3986" t="s">
        <v>31</v>
      </c>
      <c r="L3986" t="s">
        <v>14</v>
      </c>
      <c r="M3986" t="s">
        <v>23</v>
      </c>
      <c r="N3986" s="1">
        <f xml:space="preserve"> ROUND((1 - _xlfn.PERCENTRANK.INC(customers[days_since_last_purchase],customers[[#This Row],[days_since_last_purchase]]))*4 +1,0)</f>
        <v>1</v>
      </c>
      <c r="O3986" s="1">
        <f>ROUND(_xlfn.PERCENTRANK.INC(customers[total_orders],customers[[#This Row],[total_orders]])*4+1,0)</f>
        <v>4</v>
      </c>
      <c r="P3986" s="1">
        <f>ROUND(_xlfn.PERCENTRANK.INC(customers[total_spend_usd],customers[[#This Row],[total_spend_usd]])*4+1,0)</f>
        <v>4</v>
      </c>
      <c r="Q3986" s="1">
        <v>144</v>
      </c>
      <c r="R3986" s="1" t="str">
        <f>_xlfn.XLOOKUP(Q3986,RFM[RFM Score],RFM[Client Segmentation])</f>
        <v>Cannot Lose Them</v>
      </c>
    </row>
    <row r="3987" spans="1:18" x14ac:dyDescent="0.3">
      <c r="A3987" t="s">
        <v>4039</v>
      </c>
      <c r="B3987" t="s">
        <v>33</v>
      </c>
      <c r="C3987">
        <v>29</v>
      </c>
      <c r="D3987" t="s">
        <v>8070</v>
      </c>
      <c r="E3987" t="s">
        <v>8084</v>
      </c>
      <c r="F3987" t="s">
        <v>12</v>
      </c>
      <c r="G3987">
        <v>4</v>
      </c>
      <c r="H3987" s="1">
        <v>5897</v>
      </c>
      <c r="I3987">
        <v>25937</v>
      </c>
      <c r="J3987" s="1">
        <v>16</v>
      </c>
      <c r="K3987" t="s">
        <v>25</v>
      </c>
      <c r="L3987" t="s">
        <v>34</v>
      </c>
      <c r="M3987" t="s">
        <v>23</v>
      </c>
      <c r="N3987" s="1">
        <f xml:space="preserve"> ROUND((1 - _xlfn.PERCENTRANK.INC(customers[days_since_last_purchase],customers[[#This Row],[days_since_last_purchase]]))*4 +1,0)</f>
        <v>4</v>
      </c>
      <c r="O3987" s="1">
        <f>ROUND(_xlfn.PERCENTRANK.INC(customers[total_orders],customers[[#This Row],[total_orders]])*4+1,0)</f>
        <v>2</v>
      </c>
      <c r="P3987" s="1">
        <f>ROUND(_xlfn.PERCENTRANK.INC(customers[total_spend_usd],customers[[#This Row],[total_spend_usd]])*4+1,0)</f>
        <v>2</v>
      </c>
      <c r="Q3987" s="1">
        <v>422</v>
      </c>
      <c r="R3987" s="1" t="str">
        <f>_xlfn.XLOOKUP(Q3987,RFM[RFM Score],RFM[Client Segmentation])</f>
        <v>New Customer</v>
      </c>
    </row>
    <row r="3988" spans="1:18" x14ac:dyDescent="0.3">
      <c r="A3988" t="s">
        <v>4040</v>
      </c>
      <c r="B3988" t="s">
        <v>51</v>
      </c>
      <c r="C3988">
        <v>45</v>
      </c>
      <c r="D3988" t="s">
        <v>8071</v>
      </c>
      <c r="E3988" t="s">
        <v>8084</v>
      </c>
      <c r="F3988" t="s">
        <v>12</v>
      </c>
      <c r="G3988">
        <v>23</v>
      </c>
      <c r="H3988" s="1">
        <v>10729</v>
      </c>
      <c r="I3988">
        <v>25568</v>
      </c>
      <c r="J3988" s="1">
        <v>120</v>
      </c>
      <c r="K3988" t="s">
        <v>28</v>
      </c>
      <c r="L3988" t="s">
        <v>19</v>
      </c>
      <c r="M3988" t="s">
        <v>15</v>
      </c>
      <c r="N3988" s="1">
        <f xml:space="preserve"> ROUND((1 - _xlfn.PERCENTRANK.INC(customers[days_since_last_purchase],customers[[#This Row],[days_since_last_purchase]]))*4 +1,0)</f>
        <v>2</v>
      </c>
      <c r="O3988" s="1">
        <f>ROUND(_xlfn.PERCENTRANK.INC(customers[total_orders],customers[[#This Row],[total_orders]])*4+1,0)</f>
        <v>4</v>
      </c>
      <c r="P3988" s="1">
        <f>ROUND(_xlfn.PERCENTRANK.INC(customers[total_spend_usd],customers[[#This Row],[total_spend_usd]])*4+1,0)</f>
        <v>2</v>
      </c>
      <c r="Q3988" s="1">
        <v>242</v>
      </c>
      <c r="R3988" s="1" t="str">
        <f>_xlfn.XLOOKUP(Q3988,RFM[RFM Score],RFM[Client Segmentation])</f>
        <v>At Risk</v>
      </c>
    </row>
    <row r="3989" spans="1:18" x14ac:dyDescent="0.3">
      <c r="A3989" t="s">
        <v>4041</v>
      </c>
      <c r="B3989" t="s">
        <v>11</v>
      </c>
      <c r="C3989">
        <v>30</v>
      </c>
      <c r="D3989" t="s">
        <v>8070</v>
      </c>
      <c r="E3989" t="s">
        <v>8085</v>
      </c>
      <c r="F3989" t="s">
        <v>17</v>
      </c>
      <c r="G3989">
        <v>5</v>
      </c>
      <c r="H3989" s="1">
        <v>1229</v>
      </c>
      <c r="I3989">
        <v>59129</v>
      </c>
      <c r="J3989" s="1">
        <v>33</v>
      </c>
      <c r="K3989" t="s">
        <v>21</v>
      </c>
      <c r="L3989" t="s">
        <v>19</v>
      </c>
      <c r="M3989" t="s">
        <v>23</v>
      </c>
      <c r="N3989" s="1">
        <f xml:space="preserve"> ROUND((1 - _xlfn.PERCENTRANK.INC(customers[days_since_last_purchase],customers[[#This Row],[days_since_last_purchase]]))*4 +1,0)</f>
        <v>3</v>
      </c>
      <c r="O3989" s="1">
        <f>ROUND(_xlfn.PERCENTRANK.INC(customers[total_orders],customers[[#This Row],[total_orders]])*4+1,0)</f>
        <v>2</v>
      </c>
      <c r="P3989" s="1">
        <f>ROUND(_xlfn.PERCENTRANK.INC(customers[total_spend_usd],customers[[#This Row],[total_spend_usd]])*4+1,0)</f>
        <v>3</v>
      </c>
      <c r="Q3989" s="1">
        <v>323</v>
      </c>
      <c r="R3989" s="1" t="str">
        <f>_xlfn.XLOOKUP(Q3989,RFM[RFM Score],RFM[Client Segmentation])</f>
        <v>Potential Loyalist</v>
      </c>
    </row>
    <row r="3990" spans="1:18" x14ac:dyDescent="0.3">
      <c r="A3990" t="s">
        <v>4042</v>
      </c>
      <c r="B3990" t="s">
        <v>11</v>
      </c>
      <c r="C3990">
        <v>32</v>
      </c>
      <c r="D3990" t="s">
        <v>8070</v>
      </c>
      <c r="E3990" t="s">
        <v>8084</v>
      </c>
      <c r="F3990" t="s">
        <v>12</v>
      </c>
      <c r="G3990">
        <v>13</v>
      </c>
      <c r="H3990" s="1">
        <v>12446</v>
      </c>
      <c r="I3990">
        <v>139796</v>
      </c>
      <c r="J3990" s="1">
        <v>54</v>
      </c>
      <c r="K3990" t="s">
        <v>55</v>
      </c>
      <c r="L3990" t="s">
        <v>19</v>
      </c>
      <c r="M3990" t="s">
        <v>23</v>
      </c>
      <c r="N3990" s="1">
        <f xml:space="preserve"> ROUND((1 - _xlfn.PERCENTRANK.INC(customers[days_since_last_purchase],customers[[#This Row],[days_since_last_purchase]]))*4 +1,0)</f>
        <v>3</v>
      </c>
      <c r="O3990" s="1">
        <f>ROUND(_xlfn.PERCENTRANK.INC(customers[total_orders],customers[[#This Row],[total_orders]])*4+1,0)</f>
        <v>3</v>
      </c>
      <c r="P3990" s="1">
        <f>ROUND(_xlfn.PERCENTRANK.INC(customers[total_spend_usd],customers[[#This Row],[total_spend_usd]])*4+1,0)</f>
        <v>4</v>
      </c>
      <c r="Q3990" s="1">
        <v>334</v>
      </c>
      <c r="R3990" s="1" t="str">
        <f>_xlfn.XLOOKUP(Q3990,RFM[RFM Score],RFM[Client Segmentation])</f>
        <v>Need Attention</v>
      </c>
    </row>
    <row r="3991" spans="1:18" x14ac:dyDescent="0.3">
      <c r="A3991" t="s">
        <v>4043</v>
      </c>
      <c r="B3991" t="s">
        <v>11</v>
      </c>
      <c r="C3991">
        <v>23</v>
      </c>
      <c r="D3991" t="s">
        <v>8069</v>
      </c>
      <c r="E3991" t="s">
        <v>8084</v>
      </c>
      <c r="F3991" t="s">
        <v>12</v>
      </c>
      <c r="G3991">
        <v>15</v>
      </c>
      <c r="H3991" s="1">
        <v>5958</v>
      </c>
      <c r="I3991">
        <v>87778</v>
      </c>
      <c r="J3991" s="1">
        <v>46</v>
      </c>
      <c r="K3991" t="s">
        <v>25</v>
      </c>
      <c r="L3991" t="s">
        <v>19</v>
      </c>
      <c r="M3991" t="s">
        <v>15</v>
      </c>
      <c r="N3991" s="1">
        <f xml:space="preserve"> ROUND((1 - _xlfn.PERCENTRANK.INC(customers[days_since_last_purchase],customers[[#This Row],[days_since_last_purchase]]))*4 +1,0)</f>
        <v>3</v>
      </c>
      <c r="O3991" s="1">
        <f>ROUND(_xlfn.PERCENTRANK.INC(customers[total_orders],customers[[#This Row],[total_orders]])*4+1,0)</f>
        <v>3</v>
      </c>
      <c r="P3991" s="1">
        <f>ROUND(_xlfn.PERCENTRANK.INC(customers[total_spend_usd],customers[[#This Row],[total_spend_usd]])*4+1,0)</f>
        <v>3</v>
      </c>
      <c r="Q3991" s="1">
        <v>333</v>
      </c>
      <c r="R3991" s="1" t="str">
        <f>_xlfn.XLOOKUP(Q3991,RFM[RFM Score],RFM[Client Segmentation])</f>
        <v>Potential Loyalist</v>
      </c>
    </row>
    <row r="3992" spans="1:18" x14ac:dyDescent="0.3">
      <c r="A3992" t="s">
        <v>4044</v>
      </c>
      <c r="B3992" t="s">
        <v>107</v>
      </c>
      <c r="C3992">
        <v>39</v>
      </c>
      <c r="D3992" t="s">
        <v>8068</v>
      </c>
      <c r="E3992" t="s">
        <v>8084</v>
      </c>
      <c r="F3992" t="s">
        <v>17</v>
      </c>
      <c r="G3992">
        <v>6</v>
      </c>
      <c r="H3992" s="1">
        <v>12749</v>
      </c>
      <c r="I3992">
        <v>80363</v>
      </c>
      <c r="J3992" s="1">
        <v>51</v>
      </c>
      <c r="K3992" t="s">
        <v>18</v>
      </c>
      <c r="L3992" t="s">
        <v>19</v>
      </c>
      <c r="M3992" t="s">
        <v>23</v>
      </c>
      <c r="N3992" s="1">
        <f xml:space="preserve"> ROUND((1 - _xlfn.PERCENTRANK.INC(customers[days_since_last_purchase],customers[[#This Row],[days_since_last_purchase]]))*4 +1,0)</f>
        <v>3</v>
      </c>
      <c r="O3992" s="1">
        <f>ROUND(_xlfn.PERCENTRANK.INC(customers[total_orders],customers[[#This Row],[total_orders]])*4+1,0)</f>
        <v>2</v>
      </c>
      <c r="P3992" s="1">
        <f>ROUND(_xlfn.PERCENTRANK.INC(customers[total_spend_usd],customers[[#This Row],[total_spend_usd]])*4+1,0)</f>
        <v>3</v>
      </c>
      <c r="Q3992" s="1">
        <v>323</v>
      </c>
      <c r="R3992" s="1" t="str">
        <f>_xlfn.XLOOKUP(Q3992,RFM[RFM Score],RFM[Client Segmentation])</f>
        <v>Potential Loyalist</v>
      </c>
    </row>
    <row r="3993" spans="1:18" x14ac:dyDescent="0.3">
      <c r="A3993" t="s">
        <v>4045</v>
      </c>
      <c r="B3993" t="s">
        <v>51</v>
      </c>
      <c r="C3993">
        <v>46</v>
      </c>
      <c r="D3993" t="s">
        <v>8071</v>
      </c>
      <c r="E3993" t="s">
        <v>8084</v>
      </c>
      <c r="F3993" t="s">
        <v>17</v>
      </c>
      <c r="G3993">
        <v>10</v>
      </c>
      <c r="H3993" s="1">
        <v>8143</v>
      </c>
      <c r="I3993">
        <v>92676</v>
      </c>
      <c r="J3993" s="1">
        <v>105</v>
      </c>
      <c r="K3993" t="s">
        <v>13</v>
      </c>
      <c r="L3993" t="s">
        <v>34</v>
      </c>
      <c r="M3993" t="s">
        <v>23</v>
      </c>
      <c r="N3993" s="1">
        <f xml:space="preserve"> ROUND((1 - _xlfn.PERCENTRANK.INC(customers[days_since_last_purchase],customers[[#This Row],[days_since_last_purchase]]))*4 +1,0)</f>
        <v>2</v>
      </c>
      <c r="O3993" s="1">
        <f>ROUND(_xlfn.PERCENTRANK.INC(customers[total_orders],customers[[#This Row],[total_orders]])*4+1,0)</f>
        <v>3</v>
      </c>
      <c r="P3993" s="1">
        <f>ROUND(_xlfn.PERCENTRANK.INC(customers[total_spend_usd],customers[[#This Row],[total_spend_usd]])*4+1,0)</f>
        <v>3</v>
      </c>
      <c r="Q3993" s="1">
        <v>233</v>
      </c>
      <c r="R3993" s="1" t="str">
        <f>_xlfn.XLOOKUP(Q3993,RFM[RFM Score],RFM[Client Segmentation])</f>
        <v>Hibernating</v>
      </c>
    </row>
    <row r="3994" spans="1:18" x14ac:dyDescent="0.3">
      <c r="A3994" t="s">
        <v>4046</v>
      </c>
      <c r="B3994" t="s">
        <v>214</v>
      </c>
      <c r="C3994">
        <v>32</v>
      </c>
      <c r="D3994" t="s">
        <v>8070</v>
      </c>
      <c r="E3994" t="s">
        <v>8084</v>
      </c>
      <c r="F3994" t="s">
        <v>12</v>
      </c>
      <c r="G3994">
        <v>3</v>
      </c>
      <c r="H3994" s="1">
        <v>18707</v>
      </c>
      <c r="I3994">
        <v>54486</v>
      </c>
      <c r="J3994" s="1">
        <v>7</v>
      </c>
      <c r="K3994" t="s">
        <v>98</v>
      </c>
      <c r="L3994" t="s">
        <v>45</v>
      </c>
      <c r="M3994" t="s">
        <v>23</v>
      </c>
      <c r="N3994" s="1">
        <f xml:space="preserve"> ROUND((1 - _xlfn.PERCENTRANK.INC(customers[days_since_last_purchase],customers[[#This Row],[days_since_last_purchase]]))*4 +1,0)</f>
        <v>5</v>
      </c>
      <c r="O3994" s="1">
        <f>ROUND(_xlfn.PERCENTRANK.INC(customers[total_orders],customers[[#This Row],[total_orders]])*4+1,0)</f>
        <v>1</v>
      </c>
      <c r="P3994" s="1">
        <f>ROUND(_xlfn.PERCENTRANK.INC(customers[total_spend_usd],customers[[#This Row],[total_spend_usd]])*4+1,0)</f>
        <v>3</v>
      </c>
      <c r="Q3994" s="1">
        <v>513</v>
      </c>
      <c r="R3994" s="1" t="str">
        <f>_xlfn.XLOOKUP(Q3994,RFM[RFM Score],RFM[Client Segmentation])</f>
        <v>Promising</v>
      </c>
    </row>
    <row r="3995" spans="1:18" x14ac:dyDescent="0.3">
      <c r="A3995" t="s">
        <v>4047</v>
      </c>
      <c r="B3995" t="s">
        <v>61</v>
      </c>
      <c r="C3995">
        <v>28</v>
      </c>
      <c r="D3995" t="s">
        <v>8070</v>
      </c>
      <c r="E3995" t="s">
        <v>8086</v>
      </c>
      <c r="F3995" t="s">
        <v>12</v>
      </c>
      <c r="G3995">
        <v>22</v>
      </c>
      <c r="H3995" s="1">
        <v>13925</v>
      </c>
      <c r="I3995">
        <v>331456</v>
      </c>
      <c r="J3995" s="1">
        <v>52</v>
      </c>
      <c r="K3995" t="s">
        <v>25</v>
      </c>
      <c r="L3995" t="s">
        <v>45</v>
      </c>
      <c r="M3995" t="s">
        <v>15</v>
      </c>
      <c r="N3995" s="1">
        <f xml:space="preserve"> ROUND((1 - _xlfn.PERCENTRANK.INC(customers[days_since_last_purchase],customers[[#This Row],[days_since_last_purchase]]))*4 +1,0)</f>
        <v>3</v>
      </c>
      <c r="O3995" s="1">
        <f>ROUND(_xlfn.PERCENTRANK.INC(customers[total_orders],customers[[#This Row],[total_orders]])*4+1,0)</f>
        <v>4</v>
      </c>
      <c r="P3995" s="1">
        <f>ROUND(_xlfn.PERCENTRANK.INC(customers[total_spend_usd],customers[[#This Row],[total_spend_usd]])*4+1,0)</f>
        <v>5</v>
      </c>
      <c r="Q3995" s="1">
        <v>345</v>
      </c>
      <c r="R3995" s="1" t="str">
        <f>_xlfn.XLOOKUP(Q3995,RFM[RFM Score],RFM[Client Segmentation])</f>
        <v>Loyal Customer</v>
      </c>
    </row>
    <row r="3996" spans="1:18" x14ac:dyDescent="0.3">
      <c r="A3996" t="s">
        <v>4048</v>
      </c>
      <c r="B3996" t="s">
        <v>27</v>
      </c>
      <c r="C3996">
        <v>49</v>
      </c>
      <c r="D3996" t="s">
        <v>8071</v>
      </c>
      <c r="E3996" t="s">
        <v>8084</v>
      </c>
      <c r="F3996" t="s">
        <v>17</v>
      </c>
      <c r="G3996">
        <v>3</v>
      </c>
      <c r="H3996" s="1">
        <v>417</v>
      </c>
      <c r="I3996">
        <v>12019</v>
      </c>
      <c r="J3996" s="1">
        <v>50</v>
      </c>
      <c r="K3996" t="s">
        <v>52</v>
      </c>
      <c r="L3996" t="s">
        <v>19</v>
      </c>
      <c r="M3996" t="s">
        <v>15</v>
      </c>
      <c r="N3996" s="1">
        <f xml:space="preserve"> ROUND((1 - _xlfn.PERCENTRANK.INC(customers[days_since_last_purchase],customers[[#This Row],[days_since_last_purchase]]))*4 +1,0)</f>
        <v>3</v>
      </c>
      <c r="O3996" s="1">
        <f>ROUND(_xlfn.PERCENTRANK.INC(customers[total_orders],customers[[#This Row],[total_orders]])*4+1,0)</f>
        <v>1</v>
      </c>
      <c r="P3996" s="1">
        <f>ROUND(_xlfn.PERCENTRANK.INC(customers[total_spend_usd],customers[[#This Row],[total_spend_usd]])*4+1,0)</f>
        <v>2</v>
      </c>
      <c r="Q3996" s="1">
        <v>312</v>
      </c>
      <c r="R3996" s="1" t="str">
        <f>_xlfn.XLOOKUP(Q3996,RFM[RFM Score],RFM[Client Segmentation])</f>
        <v>About To Sleep</v>
      </c>
    </row>
    <row r="3997" spans="1:18" x14ac:dyDescent="0.3">
      <c r="A3997" t="s">
        <v>4049</v>
      </c>
      <c r="B3997" t="s">
        <v>68</v>
      </c>
      <c r="C3997">
        <v>44</v>
      </c>
      <c r="D3997" t="s">
        <v>8068</v>
      </c>
      <c r="E3997" t="s">
        <v>8084</v>
      </c>
      <c r="F3997" t="s">
        <v>17</v>
      </c>
      <c r="G3997">
        <v>42</v>
      </c>
      <c r="H3997" s="1">
        <v>539</v>
      </c>
      <c r="I3997">
        <v>241612</v>
      </c>
      <c r="J3997" s="1">
        <v>8</v>
      </c>
      <c r="K3997" t="s">
        <v>25</v>
      </c>
      <c r="L3997" t="s">
        <v>47</v>
      </c>
      <c r="M3997" t="s">
        <v>15</v>
      </c>
      <c r="N3997" s="1">
        <f xml:space="preserve"> ROUND((1 - _xlfn.PERCENTRANK.INC(customers[days_since_last_purchase],customers[[#This Row],[days_since_last_purchase]]))*4 +1,0)</f>
        <v>4</v>
      </c>
      <c r="O3997" s="1">
        <f>ROUND(_xlfn.PERCENTRANK.INC(customers[total_orders],customers[[#This Row],[total_orders]])*4+1,0)</f>
        <v>5</v>
      </c>
      <c r="P3997" s="1">
        <f>ROUND(_xlfn.PERCENTRANK.INC(customers[total_spend_usd],customers[[#This Row],[total_spend_usd]])*4+1,0)</f>
        <v>4</v>
      </c>
      <c r="Q3997" s="1">
        <v>454</v>
      </c>
      <c r="R3997" s="1" t="str">
        <f>_xlfn.XLOOKUP(Q3997,RFM[RFM Score],RFM[Client Segmentation])</f>
        <v>Champion</v>
      </c>
    </row>
    <row r="3998" spans="1:18" x14ac:dyDescent="0.3">
      <c r="A3998" t="s">
        <v>4050</v>
      </c>
      <c r="B3998" t="s">
        <v>27</v>
      </c>
      <c r="C3998">
        <v>34</v>
      </c>
      <c r="D3998" t="s">
        <v>8070</v>
      </c>
      <c r="E3998" t="s">
        <v>8084</v>
      </c>
      <c r="F3998" t="s">
        <v>12</v>
      </c>
      <c r="G3998">
        <v>25</v>
      </c>
      <c r="H3998" s="1">
        <v>7291</v>
      </c>
      <c r="I3998">
        <v>187776</v>
      </c>
      <c r="J3998" s="1">
        <v>6</v>
      </c>
      <c r="K3998" t="s">
        <v>98</v>
      </c>
      <c r="L3998" t="s">
        <v>14</v>
      </c>
      <c r="M3998" t="s">
        <v>15</v>
      </c>
      <c r="N3998" s="1">
        <f xml:space="preserve"> ROUND((1 - _xlfn.PERCENTRANK.INC(customers[days_since_last_purchase],customers[[#This Row],[days_since_last_purchase]]))*4 +1,0)</f>
        <v>5</v>
      </c>
      <c r="O3998" s="1">
        <f>ROUND(_xlfn.PERCENTRANK.INC(customers[total_orders],customers[[#This Row],[total_orders]])*4+1,0)</f>
        <v>4</v>
      </c>
      <c r="P3998" s="1">
        <f>ROUND(_xlfn.PERCENTRANK.INC(customers[total_spend_usd],customers[[#This Row],[total_spend_usd]])*4+1,0)</f>
        <v>4</v>
      </c>
      <c r="Q3998" s="1">
        <v>544</v>
      </c>
      <c r="R3998" s="1" t="str">
        <f>_xlfn.XLOOKUP(Q3998,RFM[RFM Score],RFM[Client Segmentation])</f>
        <v>Champion</v>
      </c>
    </row>
    <row r="3999" spans="1:18" x14ac:dyDescent="0.3">
      <c r="A3999" t="s">
        <v>4051</v>
      </c>
      <c r="B3999" t="s">
        <v>96</v>
      </c>
      <c r="C3999">
        <v>32</v>
      </c>
      <c r="D3999" t="s">
        <v>8070</v>
      </c>
      <c r="E3999" t="s">
        <v>8084</v>
      </c>
      <c r="F3999" t="s">
        <v>12</v>
      </c>
      <c r="G3999">
        <v>13</v>
      </c>
      <c r="H3999" s="1">
        <v>10824</v>
      </c>
      <c r="I3999">
        <v>160275</v>
      </c>
      <c r="J3999" s="1">
        <v>59</v>
      </c>
      <c r="K3999" t="s">
        <v>25</v>
      </c>
      <c r="L3999" t="s">
        <v>34</v>
      </c>
      <c r="M3999" t="s">
        <v>15</v>
      </c>
      <c r="N3999" s="1">
        <f xml:space="preserve"> ROUND((1 - _xlfn.PERCENTRANK.INC(customers[days_since_last_purchase],customers[[#This Row],[days_since_last_purchase]]))*4 +1,0)</f>
        <v>3</v>
      </c>
      <c r="O3999" s="1">
        <f>ROUND(_xlfn.PERCENTRANK.INC(customers[total_orders],customers[[#This Row],[total_orders]])*4+1,0)</f>
        <v>3</v>
      </c>
      <c r="P3999" s="1">
        <f>ROUND(_xlfn.PERCENTRANK.INC(customers[total_spend_usd],customers[[#This Row],[total_spend_usd]])*4+1,0)</f>
        <v>4</v>
      </c>
      <c r="Q3999" s="1">
        <v>334</v>
      </c>
      <c r="R3999" s="1" t="str">
        <f>_xlfn.XLOOKUP(Q3999,RFM[RFM Score],RFM[Client Segmentation])</f>
        <v>Need Attention</v>
      </c>
    </row>
    <row r="4000" spans="1:18" x14ac:dyDescent="0.3">
      <c r="A4000" t="s">
        <v>4052</v>
      </c>
      <c r="B4000" t="s">
        <v>11</v>
      </c>
      <c r="C4000">
        <v>35</v>
      </c>
      <c r="D4000" t="s">
        <v>8068</v>
      </c>
      <c r="E4000" t="s">
        <v>8084</v>
      </c>
      <c r="F4000" t="s">
        <v>17</v>
      </c>
      <c r="G4000">
        <v>68</v>
      </c>
      <c r="H4000" s="1">
        <v>17071</v>
      </c>
      <c r="I4000">
        <v>1064611</v>
      </c>
      <c r="J4000" s="1">
        <v>93</v>
      </c>
      <c r="K4000" t="s">
        <v>37</v>
      </c>
      <c r="L4000" t="s">
        <v>19</v>
      </c>
      <c r="M4000" t="s">
        <v>23</v>
      </c>
      <c r="N4000" s="1">
        <f xml:space="preserve"> ROUND((1 - _xlfn.PERCENTRANK.INC(customers[days_since_last_purchase],customers[[#This Row],[days_since_last_purchase]]))*4 +1,0)</f>
        <v>2</v>
      </c>
      <c r="O4000" s="1">
        <f>ROUND(_xlfn.PERCENTRANK.INC(customers[total_orders],customers[[#This Row],[total_orders]])*4+1,0)</f>
        <v>5</v>
      </c>
      <c r="P4000" s="1">
        <f>ROUND(_xlfn.PERCENTRANK.INC(customers[total_spend_usd],customers[[#This Row],[total_spend_usd]])*4+1,0)</f>
        <v>5</v>
      </c>
      <c r="Q4000" s="1">
        <v>255</v>
      </c>
      <c r="R4000" s="1" t="str">
        <f>_xlfn.XLOOKUP(Q4000,RFM[RFM Score],RFM[Client Segmentation])</f>
        <v>At Risk</v>
      </c>
    </row>
    <row r="4001" spans="1:18" x14ac:dyDescent="0.3">
      <c r="A4001" t="s">
        <v>4053</v>
      </c>
      <c r="B4001" t="s">
        <v>36</v>
      </c>
      <c r="C4001">
        <v>42</v>
      </c>
      <c r="D4001" t="s">
        <v>8068</v>
      </c>
      <c r="E4001" t="s">
        <v>8085</v>
      </c>
      <c r="F4001" t="s">
        <v>17</v>
      </c>
      <c r="G4001">
        <v>20</v>
      </c>
      <c r="H4001" s="1">
        <v>6457</v>
      </c>
      <c r="I4001">
        <v>122721</v>
      </c>
      <c r="J4001" s="1">
        <v>18</v>
      </c>
      <c r="K4001" t="s">
        <v>28</v>
      </c>
      <c r="L4001" t="s">
        <v>22</v>
      </c>
      <c r="M4001" t="s">
        <v>23</v>
      </c>
      <c r="N4001" s="1">
        <f xml:space="preserve"> ROUND((1 - _xlfn.PERCENTRANK.INC(customers[days_since_last_purchase],customers[[#This Row],[days_since_last_purchase]]))*4 +1,0)</f>
        <v>4</v>
      </c>
      <c r="O4001" s="1">
        <f>ROUND(_xlfn.PERCENTRANK.INC(customers[total_orders],customers[[#This Row],[total_orders]])*4+1,0)</f>
        <v>4</v>
      </c>
      <c r="P4001" s="1">
        <f>ROUND(_xlfn.PERCENTRANK.INC(customers[total_spend_usd],customers[[#This Row],[total_spend_usd]])*4+1,0)</f>
        <v>4</v>
      </c>
      <c r="Q4001" s="1">
        <v>444</v>
      </c>
      <c r="R4001" s="1" t="str">
        <f>_xlfn.XLOOKUP(Q4001,RFM[RFM Score],RFM[Client Segmentation])</f>
        <v>Loyal Customer</v>
      </c>
    </row>
    <row r="4002" spans="1:18" x14ac:dyDescent="0.3">
      <c r="A4002" t="s">
        <v>4054</v>
      </c>
      <c r="B4002" t="s">
        <v>68</v>
      </c>
      <c r="C4002">
        <v>34</v>
      </c>
      <c r="D4002" t="s">
        <v>8070</v>
      </c>
      <c r="E4002" t="s">
        <v>8084</v>
      </c>
      <c r="F4002" t="s">
        <v>12</v>
      </c>
      <c r="G4002">
        <v>40</v>
      </c>
      <c r="H4002" s="1">
        <v>2925</v>
      </c>
      <c r="I4002">
        <v>119512</v>
      </c>
      <c r="J4002" s="1">
        <v>81</v>
      </c>
      <c r="K4002" t="s">
        <v>25</v>
      </c>
      <c r="L4002" t="s">
        <v>14</v>
      </c>
      <c r="M4002" t="s">
        <v>15</v>
      </c>
      <c r="N4002" s="1">
        <f xml:space="preserve"> ROUND((1 - _xlfn.PERCENTRANK.INC(customers[days_since_last_purchase],customers[[#This Row],[days_since_last_purchase]]))*4 +1,0)</f>
        <v>2</v>
      </c>
      <c r="O4002" s="1">
        <f>ROUND(_xlfn.PERCENTRANK.INC(customers[total_orders],customers[[#This Row],[total_orders]])*4+1,0)</f>
        <v>5</v>
      </c>
      <c r="P4002" s="1">
        <f>ROUND(_xlfn.PERCENTRANK.INC(customers[total_spend_usd],customers[[#This Row],[total_spend_usd]])*4+1,0)</f>
        <v>4</v>
      </c>
      <c r="Q4002" s="1">
        <v>254</v>
      </c>
      <c r="R4002" s="1" t="str">
        <f>_xlfn.XLOOKUP(Q4002,RFM[RFM Score],RFM[Client Segmentation])</f>
        <v>At Risk</v>
      </c>
    </row>
    <row r="4003" spans="1:18" x14ac:dyDescent="0.3">
      <c r="A4003" t="s">
        <v>4055</v>
      </c>
      <c r="B4003" t="s">
        <v>11</v>
      </c>
      <c r="C4003">
        <v>18</v>
      </c>
      <c r="D4003" t="s">
        <v>8069</v>
      </c>
      <c r="E4003" t="s">
        <v>8084</v>
      </c>
      <c r="F4003" t="s">
        <v>17</v>
      </c>
      <c r="G4003">
        <v>6</v>
      </c>
      <c r="H4003" s="1">
        <v>963</v>
      </c>
      <c r="I4003">
        <v>49542</v>
      </c>
      <c r="J4003" s="1">
        <v>93</v>
      </c>
      <c r="K4003" t="s">
        <v>28</v>
      </c>
      <c r="L4003" t="s">
        <v>34</v>
      </c>
      <c r="M4003" t="s">
        <v>23</v>
      </c>
      <c r="N4003" s="1">
        <f xml:space="preserve"> ROUND((1 - _xlfn.PERCENTRANK.INC(customers[days_since_last_purchase],customers[[#This Row],[days_since_last_purchase]]))*4 +1,0)</f>
        <v>2</v>
      </c>
      <c r="O4003" s="1">
        <f>ROUND(_xlfn.PERCENTRANK.INC(customers[total_orders],customers[[#This Row],[total_orders]])*4+1,0)</f>
        <v>2</v>
      </c>
      <c r="P4003" s="1">
        <f>ROUND(_xlfn.PERCENTRANK.INC(customers[total_spend_usd],customers[[#This Row],[total_spend_usd]])*4+1,0)</f>
        <v>3</v>
      </c>
      <c r="Q4003" s="1">
        <v>223</v>
      </c>
      <c r="R4003" s="1" t="str">
        <f>_xlfn.XLOOKUP(Q4003,RFM[RFM Score],RFM[Client Segmentation])</f>
        <v>Hibernating</v>
      </c>
    </row>
    <row r="4004" spans="1:18" x14ac:dyDescent="0.3">
      <c r="A4004" t="s">
        <v>4056</v>
      </c>
      <c r="B4004" t="s">
        <v>68</v>
      </c>
      <c r="C4004">
        <v>18</v>
      </c>
      <c r="D4004" t="s">
        <v>8069</v>
      </c>
      <c r="E4004" t="s">
        <v>8084</v>
      </c>
      <c r="F4004" t="s">
        <v>12</v>
      </c>
      <c r="G4004">
        <v>6</v>
      </c>
      <c r="H4004" s="1">
        <v>4989</v>
      </c>
      <c r="I4004">
        <v>34129</v>
      </c>
      <c r="J4004" s="1">
        <v>14</v>
      </c>
      <c r="K4004" t="s">
        <v>74</v>
      </c>
      <c r="L4004" t="s">
        <v>19</v>
      </c>
      <c r="M4004" t="s">
        <v>23</v>
      </c>
      <c r="N4004" s="1">
        <f xml:space="preserve"> ROUND((1 - _xlfn.PERCENTRANK.INC(customers[days_since_last_purchase],customers[[#This Row],[days_since_last_purchase]]))*4 +1,0)</f>
        <v>4</v>
      </c>
      <c r="O4004" s="1">
        <f>ROUND(_xlfn.PERCENTRANK.INC(customers[total_orders],customers[[#This Row],[total_orders]])*4+1,0)</f>
        <v>2</v>
      </c>
      <c r="P4004" s="1">
        <f>ROUND(_xlfn.PERCENTRANK.INC(customers[total_spend_usd],customers[[#This Row],[total_spend_usd]])*4+1,0)</f>
        <v>2</v>
      </c>
      <c r="Q4004" s="1">
        <v>422</v>
      </c>
      <c r="R4004" s="1" t="str">
        <f>_xlfn.XLOOKUP(Q4004,RFM[RFM Score],RFM[Client Segmentation])</f>
        <v>New Customer</v>
      </c>
    </row>
    <row r="4005" spans="1:18" x14ac:dyDescent="0.3">
      <c r="A4005" t="s">
        <v>4057</v>
      </c>
      <c r="B4005" t="s">
        <v>43</v>
      </c>
      <c r="C4005">
        <v>28</v>
      </c>
      <c r="D4005" t="s">
        <v>8070</v>
      </c>
      <c r="E4005" t="s">
        <v>8084</v>
      </c>
      <c r="F4005" t="s">
        <v>12</v>
      </c>
      <c r="G4005">
        <v>19</v>
      </c>
      <c r="H4005" s="1">
        <v>10567</v>
      </c>
      <c r="I4005">
        <v>216866</v>
      </c>
      <c r="J4005" s="1">
        <v>2</v>
      </c>
      <c r="K4005" t="s">
        <v>28</v>
      </c>
      <c r="L4005" t="s">
        <v>14</v>
      </c>
      <c r="M4005" t="s">
        <v>23</v>
      </c>
      <c r="N4005" s="1">
        <f xml:space="preserve"> ROUND((1 - _xlfn.PERCENTRANK.INC(customers[days_since_last_purchase],customers[[#This Row],[days_since_last_purchase]]))*4 +1,0)</f>
        <v>5</v>
      </c>
      <c r="O4005" s="1">
        <f>ROUND(_xlfn.PERCENTRANK.INC(customers[total_orders],customers[[#This Row],[total_orders]])*4+1,0)</f>
        <v>4</v>
      </c>
      <c r="P4005" s="1">
        <f>ROUND(_xlfn.PERCENTRANK.INC(customers[total_spend_usd],customers[[#This Row],[total_spend_usd]])*4+1,0)</f>
        <v>4</v>
      </c>
      <c r="Q4005" s="1">
        <v>544</v>
      </c>
      <c r="R4005" s="1" t="str">
        <f>_xlfn.XLOOKUP(Q4005,RFM[RFM Score],RFM[Client Segmentation])</f>
        <v>Champion</v>
      </c>
    </row>
    <row r="4006" spans="1:18" x14ac:dyDescent="0.3">
      <c r="A4006" t="s">
        <v>4058</v>
      </c>
      <c r="B4006" t="s">
        <v>43</v>
      </c>
      <c r="C4006">
        <v>24</v>
      </c>
      <c r="D4006" t="s">
        <v>8069</v>
      </c>
      <c r="E4006" t="s">
        <v>8084</v>
      </c>
      <c r="F4006" t="s">
        <v>17</v>
      </c>
      <c r="G4006">
        <v>20</v>
      </c>
      <c r="H4006" s="1">
        <v>6398</v>
      </c>
      <c r="I4006">
        <v>113746</v>
      </c>
      <c r="J4006" s="1">
        <v>9</v>
      </c>
      <c r="K4006" t="s">
        <v>28</v>
      </c>
      <c r="L4006" t="s">
        <v>47</v>
      </c>
      <c r="M4006" t="s">
        <v>15</v>
      </c>
      <c r="N4006" s="1">
        <f xml:space="preserve"> ROUND((1 - _xlfn.PERCENTRANK.INC(customers[days_since_last_purchase],customers[[#This Row],[days_since_last_purchase]]))*4 +1,0)</f>
        <v>4</v>
      </c>
      <c r="O4006" s="1">
        <f>ROUND(_xlfn.PERCENTRANK.INC(customers[total_orders],customers[[#This Row],[total_orders]])*4+1,0)</f>
        <v>4</v>
      </c>
      <c r="P4006" s="1">
        <f>ROUND(_xlfn.PERCENTRANK.INC(customers[total_spend_usd],customers[[#This Row],[total_spend_usd]])*4+1,0)</f>
        <v>4</v>
      </c>
      <c r="Q4006" s="1">
        <v>444</v>
      </c>
      <c r="R4006" s="1" t="str">
        <f>_xlfn.XLOOKUP(Q4006,RFM[RFM Score],RFM[Client Segmentation])</f>
        <v>Loyal Customer</v>
      </c>
    </row>
    <row r="4007" spans="1:18" x14ac:dyDescent="0.3">
      <c r="A4007" t="s">
        <v>4059</v>
      </c>
      <c r="B4007" t="s">
        <v>43</v>
      </c>
      <c r="C4007">
        <v>46</v>
      </c>
      <c r="D4007" t="s">
        <v>8071</v>
      </c>
      <c r="E4007" t="s">
        <v>8084</v>
      </c>
      <c r="F4007" t="s">
        <v>12</v>
      </c>
      <c r="G4007">
        <v>1</v>
      </c>
      <c r="H4007" s="1">
        <v>5956</v>
      </c>
      <c r="I4007">
        <v>6295</v>
      </c>
      <c r="J4007" s="1">
        <v>14</v>
      </c>
      <c r="K4007" t="s">
        <v>44</v>
      </c>
      <c r="L4007" t="s">
        <v>19</v>
      </c>
      <c r="M4007" t="s">
        <v>23</v>
      </c>
      <c r="N4007" s="1">
        <f xml:space="preserve"> ROUND((1 - _xlfn.PERCENTRANK.INC(customers[days_since_last_purchase],customers[[#This Row],[days_since_last_purchase]]))*4 +1,0)</f>
        <v>4</v>
      </c>
      <c r="O4007" s="1">
        <f>ROUND(_xlfn.PERCENTRANK.INC(customers[total_orders],customers[[#This Row],[total_orders]])*4+1,0)</f>
        <v>1</v>
      </c>
      <c r="P4007" s="1">
        <f>ROUND(_xlfn.PERCENTRANK.INC(customers[total_spend_usd],customers[[#This Row],[total_spend_usd]])*4+1,0)</f>
        <v>1</v>
      </c>
      <c r="Q4007" s="1">
        <v>411</v>
      </c>
      <c r="R4007" s="1" t="str">
        <f>_xlfn.XLOOKUP(Q4007,RFM[RFM Score],RFM[Client Segmentation])</f>
        <v>New Customer</v>
      </c>
    </row>
    <row r="4008" spans="1:18" x14ac:dyDescent="0.3">
      <c r="A4008" t="s">
        <v>4060</v>
      </c>
      <c r="B4008" t="s">
        <v>43</v>
      </c>
      <c r="C4008">
        <v>36</v>
      </c>
      <c r="D4008" t="s">
        <v>8068</v>
      </c>
      <c r="E4008" t="s">
        <v>8087</v>
      </c>
      <c r="F4008" t="s">
        <v>17</v>
      </c>
      <c r="G4008">
        <v>7</v>
      </c>
      <c r="H4008" s="1">
        <v>1584</v>
      </c>
      <c r="I4008">
        <v>11513</v>
      </c>
      <c r="J4008" s="1">
        <v>20</v>
      </c>
      <c r="K4008" t="s">
        <v>18</v>
      </c>
      <c r="L4008" t="s">
        <v>14</v>
      </c>
      <c r="M4008" t="s">
        <v>23</v>
      </c>
      <c r="N4008" s="1">
        <f xml:space="preserve"> ROUND((1 - _xlfn.PERCENTRANK.INC(customers[days_since_last_purchase],customers[[#This Row],[days_since_last_purchase]]))*4 +1,0)</f>
        <v>4</v>
      </c>
      <c r="O4008" s="1">
        <f>ROUND(_xlfn.PERCENTRANK.INC(customers[total_orders],customers[[#This Row],[total_orders]])*4+1,0)</f>
        <v>2</v>
      </c>
      <c r="P4008" s="1">
        <f>ROUND(_xlfn.PERCENTRANK.INC(customers[total_spend_usd],customers[[#This Row],[total_spend_usd]])*4+1,0)</f>
        <v>2</v>
      </c>
      <c r="Q4008" s="1">
        <v>422</v>
      </c>
      <c r="R4008" s="1" t="str">
        <f>_xlfn.XLOOKUP(Q4008,RFM[RFM Score],RFM[Client Segmentation])</f>
        <v>New Customer</v>
      </c>
    </row>
    <row r="4009" spans="1:18" x14ac:dyDescent="0.3">
      <c r="A4009" t="s">
        <v>4061</v>
      </c>
      <c r="B4009" t="s">
        <v>96</v>
      </c>
      <c r="C4009">
        <v>18</v>
      </c>
      <c r="D4009" t="s">
        <v>8069</v>
      </c>
      <c r="E4009" t="s">
        <v>8084</v>
      </c>
      <c r="F4009" t="s">
        <v>12</v>
      </c>
      <c r="G4009">
        <v>39</v>
      </c>
      <c r="H4009" s="1">
        <v>7306</v>
      </c>
      <c r="I4009">
        <v>245267</v>
      </c>
      <c r="J4009" s="1">
        <v>35</v>
      </c>
      <c r="K4009" t="s">
        <v>21</v>
      </c>
      <c r="L4009" t="s">
        <v>19</v>
      </c>
      <c r="M4009" t="s">
        <v>15</v>
      </c>
      <c r="N4009" s="1">
        <f xml:space="preserve"> ROUND((1 - _xlfn.PERCENTRANK.INC(customers[days_since_last_purchase],customers[[#This Row],[days_since_last_purchase]]))*4 +1,0)</f>
        <v>3</v>
      </c>
      <c r="O4009" s="1">
        <f>ROUND(_xlfn.PERCENTRANK.INC(customers[total_orders],customers[[#This Row],[total_orders]])*4+1,0)</f>
        <v>5</v>
      </c>
      <c r="P4009" s="1">
        <f>ROUND(_xlfn.PERCENTRANK.INC(customers[total_spend_usd],customers[[#This Row],[total_spend_usd]])*4+1,0)</f>
        <v>4</v>
      </c>
      <c r="Q4009" s="1">
        <v>354</v>
      </c>
      <c r="R4009" s="1" t="str">
        <f>_xlfn.XLOOKUP(Q4009,RFM[RFM Score],RFM[Client Segmentation])</f>
        <v>Loyal Customer</v>
      </c>
    </row>
    <row r="4010" spans="1:18" x14ac:dyDescent="0.3">
      <c r="A4010" t="s">
        <v>4062</v>
      </c>
      <c r="B4010" t="s">
        <v>11</v>
      </c>
      <c r="C4010">
        <v>39</v>
      </c>
      <c r="D4010" t="s">
        <v>8068</v>
      </c>
      <c r="E4010" t="s">
        <v>8084</v>
      </c>
      <c r="F4010" t="s">
        <v>17</v>
      </c>
      <c r="G4010">
        <v>9</v>
      </c>
      <c r="H4010" s="1">
        <v>8169</v>
      </c>
      <c r="I4010">
        <v>73994</v>
      </c>
      <c r="J4010" s="1">
        <v>48</v>
      </c>
      <c r="K4010" t="s">
        <v>21</v>
      </c>
      <c r="L4010" t="s">
        <v>47</v>
      </c>
      <c r="M4010" t="s">
        <v>15</v>
      </c>
      <c r="N4010" s="1">
        <f xml:space="preserve"> ROUND((1 - _xlfn.PERCENTRANK.INC(customers[days_since_last_purchase],customers[[#This Row],[days_since_last_purchase]]))*4 +1,0)</f>
        <v>3</v>
      </c>
      <c r="O4010" s="1">
        <f>ROUND(_xlfn.PERCENTRANK.INC(customers[total_orders],customers[[#This Row],[total_orders]])*4+1,0)</f>
        <v>2</v>
      </c>
      <c r="P4010" s="1">
        <f>ROUND(_xlfn.PERCENTRANK.INC(customers[total_spend_usd],customers[[#This Row],[total_spend_usd]])*4+1,0)</f>
        <v>3</v>
      </c>
      <c r="Q4010" s="1">
        <v>323</v>
      </c>
      <c r="R4010" s="1" t="str">
        <f>_xlfn.XLOOKUP(Q4010,RFM[RFM Score],RFM[Client Segmentation])</f>
        <v>Potential Loyalist</v>
      </c>
    </row>
    <row r="4011" spans="1:18" x14ac:dyDescent="0.3">
      <c r="A4011" t="s">
        <v>4063</v>
      </c>
      <c r="B4011" t="s">
        <v>11</v>
      </c>
      <c r="C4011">
        <v>28</v>
      </c>
      <c r="D4011" t="s">
        <v>8070</v>
      </c>
      <c r="E4011" t="s">
        <v>8087</v>
      </c>
      <c r="F4011" t="s">
        <v>17</v>
      </c>
      <c r="G4011">
        <v>20</v>
      </c>
      <c r="H4011" s="1">
        <v>1212</v>
      </c>
      <c r="I4011">
        <v>21407</v>
      </c>
      <c r="J4011" s="1">
        <v>1</v>
      </c>
      <c r="K4011" t="s">
        <v>21</v>
      </c>
      <c r="L4011" t="s">
        <v>14</v>
      </c>
      <c r="M4011" t="s">
        <v>23</v>
      </c>
      <c r="N4011" s="1">
        <f xml:space="preserve"> ROUND((1 - _xlfn.PERCENTRANK.INC(customers[days_since_last_purchase],customers[[#This Row],[days_since_last_purchase]]))*4 +1,0)</f>
        <v>5</v>
      </c>
      <c r="O4011" s="1">
        <f>ROUND(_xlfn.PERCENTRANK.INC(customers[total_orders],customers[[#This Row],[total_orders]])*4+1,0)</f>
        <v>4</v>
      </c>
      <c r="P4011" s="1">
        <f>ROUND(_xlfn.PERCENTRANK.INC(customers[total_spend_usd],customers[[#This Row],[total_spend_usd]])*4+1,0)</f>
        <v>2</v>
      </c>
      <c r="Q4011" s="1">
        <v>542</v>
      </c>
      <c r="R4011" s="1" t="str">
        <f>_xlfn.XLOOKUP(Q4011,RFM[RFM Score],RFM[Client Segmentation])</f>
        <v>Potential Loyalist</v>
      </c>
    </row>
    <row r="4012" spans="1:18" x14ac:dyDescent="0.3">
      <c r="A4012" t="s">
        <v>4064</v>
      </c>
      <c r="B4012" t="s">
        <v>33</v>
      </c>
      <c r="C4012">
        <v>23</v>
      </c>
      <c r="D4012" t="s">
        <v>8069</v>
      </c>
      <c r="E4012" t="s">
        <v>8087</v>
      </c>
      <c r="F4012" t="s">
        <v>17</v>
      </c>
      <c r="G4012">
        <v>54</v>
      </c>
      <c r="H4012" s="1">
        <v>5415</v>
      </c>
      <c r="I4012">
        <v>33401</v>
      </c>
      <c r="J4012" s="1">
        <v>4</v>
      </c>
      <c r="K4012" t="s">
        <v>37</v>
      </c>
      <c r="L4012" t="s">
        <v>19</v>
      </c>
      <c r="M4012" t="s">
        <v>15</v>
      </c>
      <c r="N4012" s="1">
        <f xml:space="preserve"> ROUND((1 - _xlfn.PERCENTRANK.INC(customers[days_since_last_purchase],customers[[#This Row],[days_since_last_purchase]]))*4 +1,0)</f>
        <v>5</v>
      </c>
      <c r="O4012" s="1">
        <f>ROUND(_xlfn.PERCENTRANK.INC(customers[total_orders],customers[[#This Row],[total_orders]])*4+1,0)</f>
        <v>5</v>
      </c>
      <c r="P4012" s="1">
        <f>ROUND(_xlfn.PERCENTRANK.INC(customers[total_spend_usd],customers[[#This Row],[total_spend_usd]])*4+1,0)</f>
        <v>2</v>
      </c>
      <c r="Q4012" s="1">
        <v>552</v>
      </c>
      <c r="R4012" s="1" t="str">
        <f>_xlfn.XLOOKUP(Q4012,RFM[RFM Score],RFM[Client Segmentation])</f>
        <v>Potential Loyalist</v>
      </c>
    </row>
    <row r="4013" spans="1:18" x14ac:dyDescent="0.3">
      <c r="A4013" t="s">
        <v>4065</v>
      </c>
      <c r="B4013" t="s">
        <v>96</v>
      </c>
      <c r="C4013">
        <v>28</v>
      </c>
      <c r="D4013" t="s">
        <v>8070</v>
      </c>
      <c r="E4013" t="s">
        <v>8084</v>
      </c>
      <c r="F4013" t="s">
        <v>12</v>
      </c>
      <c r="G4013">
        <v>15</v>
      </c>
      <c r="H4013" s="1">
        <v>473</v>
      </c>
      <c r="I4013">
        <v>7750</v>
      </c>
      <c r="J4013" s="1">
        <v>12</v>
      </c>
      <c r="K4013" t="s">
        <v>74</v>
      </c>
      <c r="L4013" t="s">
        <v>19</v>
      </c>
      <c r="M4013" t="s">
        <v>23</v>
      </c>
      <c r="N4013" s="1">
        <f xml:space="preserve"> ROUND((1 - _xlfn.PERCENTRANK.INC(customers[days_since_last_purchase],customers[[#This Row],[days_since_last_purchase]]))*4 +1,0)</f>
        <v>4</v>
      </c>
      <c r="O4013" s="1">
        <f>ROUND(_xlfn.PERCENTRANK.INC(customers[total_orders],customers[[#This Row],[total_orders]])*4+1,0)</f>
        <v>3</v>
      </c>
      <c r="P4013" s="1">
        <f>ROUND(_xlfn.PERCENTRANK.INC(customers[total_spend_usd],customers[[#This Row],[total_spend_usd]])*4+1,0)</f>
        <v>1</v>
      </c>
      <c r="Q4013" s="1">
        <v>431</v>
      </c>
      <c r="R4013" s="1" t="str">
        <f>_xlfn.XLOOKUP(Q4013,RFM[RFM Score],RFM[Client Segmentation])</f>
        <v>Potential Loyalist</v>
      </c>
    </row>
    <row r="4014" spans="1:18" x14ac:dyDescent="0.3">
      <c r="A4014" t="s">
        <v>4066</v>
      </c>
      <c r="B4014" t="s">
        <v>68</v>
      </c>
      <c r="C4014">
        <v>26</v>
      </c>
      <c r="D4014" t="s">
        <v>8070</v>
      </c>
      <c r="E4014" t="s">
        <v>8087</v>
      </c>
      <c r="F4014" t="s">
        <v>17</v>
      </c>
      <c r="G4014">
        <v>1</v>
      </c>
      <c r="H4014" s="1">
        <v>5774</v>
      </c>
      <c r="I4014">
        <v>5815</v>
      </c>
      <c r="J4014" s="1">
        <v>29</v>
      </c>
      <c r="K4014" t="s">
        <v>28</v>
      </c>
      <c r="L4014" t="s">
        <v>14</v>
      </c>
      <c r="M4014" t="s">
        <v>15</v>
      </c>
      <c r="N4014" s="1">
        <f xml:space="preserve"> ROUND((1 - _xlfn.PERCENTRANK.INC(customers[days_since_last_purchase],customers[[#This Row],[days_since_last_purchase]]))*4 +1,0)</f>
        <v>3</v>
      </c>
      <c r="O4014" s="1">
        <f>ROUND(_xlfn.PERCENTRANK.INC(customers[total_orders],customers[[#This Row],[total_orders]])*4+1,0)</f>
        <v>1</v>
      </c>
      <c r="P4014" s="1">
        <f>ROUND(_xlfn.PERCENTRANK.INC(customers[total_spend_usd],customers[[#This Row],[total_spend_usd]])*4+1,0)</f>
        <v>1</v>
      </c>
      <c r="Q4014" s="1">
        <v>311</v>
      </c>
      <c r="R4014" s="1" t="str">
        <f>_xlfn.XLOOKUP(Q4014,RFM[RFM Score],RFM[Client Segmentation])</f>
        <v>New Customer</v>
      </c>
    </row>
    <row r="4015" spans="1:18" x14ac:dyDescent="0.3">
      <c r="A4015" t="s">
        <v>4067</v>
      </c>
      <c r="B4015" t="s">
        <v>123</v>
      </c>
      <c r="C4015">
        <v>22</v>
      </c>
      <c r="D4015" t="s">
        <v>8069</v>
      </c>
      <c r="E4015" t="s">
        <v>8084</v>
      </c>
      <c r="F4015" t="s">
        <v>12</v>
      </c>
      <c r="G4015">
        <v>4</v>
      </c>
      <c r="H4015" s="1">
        <v>5645</v>
      </c>
      <c r="I4015">
        <v>21836</v>
      </c>
      <c r="J4015" s="1">
        <v>15</v>
      </c>
      <c r="K4015" t="s">
        <v>28</v>
      </c>
      <c r="L4015" t="s">
        <v>45</v>
      </c>
      <c r="M4015" t="s">
        <v>23</v>
      </c>
      <c r="N4015" s="1">
        <f xml:space="preserve"> ROUND((1 - _xlfn.PERCENTRANK.INC(customers[days_since_last_purchase],customers[[#This Row],[days_since_last_purchase]]))*4 +1,0)</f>
        <v>4</v>
      </c>
      <c r="O4015" s="1">
        <f>ROUND(_xlfn.PERCENTRANK.INC(customers[total_orders],customers[[#This Row],[total_orders]])*4+1,0)</f>
        <v>2</v>
      </c>
      <c r="P4015" s="1">
        <f>ROUND(_xlfn.PERCENTRANK.INC(customers[total_spend_usd],customers[[#This Row],[total_spend_usd]])*4+1,0)</f>
        <v>2</v>
      </c>
      <c r="Q4015" s="1">
        <v>422</v>
      </c>
      <c r="R4015" s="1" t="str">
        <f>_xlfn.XLOOKUP(Q4015,RFM[RFM Score],RFM[Client Segmentation])</f>
        <v>New Customer</v>
      </c>
    </row>
    <row r="4016" spans="1:18" x14ac:dyDescent="0.3">
      <c r="A4016" t="s">
        <v>4068</v>
      </c>
      <c r="B4016" t="s">
        <v>33</v>
      </c>
      <c r="C4016">
        <v>24</v>
      </c>
      <c r="D4016" t="s">
        <v>8069</v>
      </c>
      <c r="E4016" t="s">
        <v>8087</v>
      </c>
      <c r="F4016" t="s">
        <v>17</v>
      </c>
      <c r="G4016">
        <v>1</v>
      </c>
      <c r="H4016" s="1">
        <v>7832</v>
      </c>
      <c r="I4016">
        <v>7074</v>
      </c>
      <c r="J4016" s="1">
        <v>15</v>
      </c>
      <c r="K4016" t="s">
        <v>28</v>
      </c>
      <c r="L4016" t="s">
        <v>34</v>
      </c>
      <c r="M4016" t="s">
        <v>23</v>
      </c>
      <c r="N4016" s="1">
        <f xml:space="preserve"> ROUND((1 - _xlfn.PERCENTRANK.INC(customers[days_since_last_purchase],customers[[#This Row],[days_since_last_purchase]]))*4 +1,0)</f>
        <v>4</v>
      </c>
      <c r="O4016" s="1">
        <f>ROUND(_xlfn.PERCENTRANK.INC(customers[total_orders],customers[[#This Row],[total_orders]])*4+1,0)</f>
        <v>1</v>
      </c>
      <c r="P4016" s="1">
        <f>ROUND(_xlfn.PERCENTRANK.INC(customers[total_spend_usd],customers[[#This Row],[total_spend_usd]])*4+1,0)</f>
        <v>1</v>
      </c>
      <c r="Q4016" s="1">
        <v>411</v>
      </c>
      <c r="R4016" s="1" t="str">
        <f>_xlfn.XLOOKUP(Q4016,RFM[RFM Score],RFM[Client Segmentation])</f>
        <v>New Customer</v>
      </c>
    </row>
    <row r="4017" spans="1:18" x14ac:dyDescent="0.3">
      <c r="A4017" t="s">
        <v>4069</v>
      </c>
      <c r="B4017" t="s">
        <v>11</v>
      </c>
      <c r="C4017">
        <v>49</v>
      </c>
      <c r="D4017" t="s">
        <v>8071</v>
      </c>
      <c r="E4017" t="s">
        <v>8086</v>
      </c>
      <c r="F4017" t="s">
        <v>17</v>
      </c>
      <c r="G4017">
        <v>26</v>
      </c>
      <c r="H4017" s="1">
        <v>5344</v>
      </c>
      <c r="I4017">
        <v>158335</v>
      </c>
      <c r="J4017" s="1">
        <v>85</v>
      </c>
      <c r="K4017" t="s">
        <v>74</v>
      </c>
      <c r="L4017" t="s">
        <v>19</v>
      </c>
      <c r="M4017" t="s">
        <v>15</v>
      </c>
      <c r="N4017" s="1">
        <f xml:space="preserve"> ROUND((1 - _xlfn.PERCENTRANK.INC(customers[days_since_last_purchase],customers[[#This Row],[days_since_last_purchase]]))*4 +1,0)</f>
        <v>2</v>
      </c>
      <c r="O4017" s="1">
        <f>ROUND(_xlfn.PERCENTRANK.INC(customers[total_orders],customers[[#This Row],[total_orders]])*4+1,0)</f>
        <v>4</v>
      </c>
      <c r="P4017" s="1">
        <f>ROUND(_xlfn.PERCENTRANK.INC(customers[total_spend_usd],customers[[#This Row],[total_spend_usd]])*4+1,0)</f>
        <v>4</v>
      </c>
      <c r="Q4017" s="1">
        <v>244</v>
      </c>
      <c r="R4017" s="1" t="str">
        <f>_xlfn.XLOOKUP(Q4017,RFM[RFM Score],RFM[Client Segmentation])</f>
        <v>At Risk</v>
      </c>
    </row>
    <row r="4018" spans="1:18" x14ac:dyDescent="0.3">
      <c r="A4018" t="s">
        <v>4070</v>
      </c>
      <c r="B4018" t="s">
        <v>61</v>
      </c>
      <c r="C4018">
        <v>34</v>
      </c>
      <c r="D4018" t="s">
        <v>8070</v>
      </c>
      <c r="E4018" t="s">
        <v>8085</v>
      </c>
      <c r="F4018" t="s">
        <v>17</v>
      </c>
      <c r="G4018">
        <v>17</v>
      </c>
      <c r="H4018" s="1">
        <v>28722</v>
      </c>
      <c r="I4018">
        <v>460157</v>
      </c>
      <c r="J4018" s="1">
        <v>35</v>
      </c>
      <c r="K4018" t="s">
        <v>37</v>
      </c>
      <c r="L4018" t="s">
        <v>47</v>
      </c>
      <c r="M4018" t="s">
        <v>23</v>
      </c>
      <c r="N4018" s="1">
        <f xml:space="preserve"> ROUND((1 - _xlfn.PERCENTRANK.INC(customers[days_since_last_purchase],customers[[#This Row],[days_since_last_purchase]]))*4 +1,0)</f>
        <v>3</v>
      </c>
      <c r="O4018" s="1">
        <f>ROUND(_xlfn.PERCENTRANK.INC(customers[total_orders],customers[[#This Row],[total_orders]])*4+1,0)</f>
        <v>3</v>
      </c>
      <c r="P4018" s="1">
        <f>ROUND(_xlfn.PERCENTRANK.INC(customers[total_spend_usd],customers[[#This Row],[total_spend_usd]])*4+1,0)</f>
        <v>5</v>
      </c>
      <c r="Q4018" s="1">
        <v>335</v>
      </c>
      <c r="R4018" s="1" t="str">
        <f>_xlfn.XLOOKUP(Q4018,RFM[RFM Score],RFM[Client Segmentation])</f>
        <v>Loyal Customer</v>
      </c>
    </row>
    <row r="4019" spans="1:18" x14ac:dyDescent="0.3">
      <c r="A4019" t="s">
        <v>4071</v>
      </c>
      <c r="B4019" t="s">
        <v>36</v>
      </c>
      <c r="C4019">
        <v>54</v>
      </c>
      <c r="D4019" t="s">
        <v>8071</v>
      </c>
      <c r="E4019" t="s">
        <v>8084</v>
      </c>
      <c r="F4019" t="s">
        <v>17</v>
      </c>
      <c r="G4019">
        <v>13</v>
      </c>
      <c r="H4019" s="1">
        <v>6128</v>
      </c>
      <c r="I4019">
        <v>91279</v>
      </c>
      <c r="J4019" s="1">
        <v>98</v>
      </c>
      <c r="K4019" t="s">
        <v>25</v>
      </c>
      <c r="L4019" t="s">
        <v>22</v>
      </c>
      <c r="M4019" t="s">
        <v>23</v>
      </c>
      <c r="N4019" s="1">
        <f xml:space="preserve"> ROUND((1 - _xlfn.PERCENTRANK.INC(customers[days_since_last_purchase],customers[[#This Row],[days_since_last_purchase]]))*4 +1,0)</f>
        <v>2</v>
      </c>
      <c r="O4019" s="1">
        <f>ROUND(_xlfn.PERCENTRANK.INC(customers[total_orders],customers[[#This Row],[total_orders]])*4+1,0)</f>
        <v>3</v>
      </c>
      <c r="P4019" s="1">
        <f>ROUND(_xlfn.PERCENTRANK.INC(customers[total_spend_usd],customers[[#This Row],[total_spend_usd]])*4+1,0)</f>
        <v>3</v>
      </c>
      <c r="Q4019" s="1">
        <v>233</v>
      </c>
      <c r="R4019" s="1" t="str">
        <f>_xlfn.XLOOKUP(Q4019,RFM[RFM Score],RFM[Client Segmentation])</f>
        <v>Hibernating</v>
      </c>
    </row>
    <row r="4020" spans="1:18" x14ac:dyDescent="0.3">
      <c r="A4020" t="s">
        <v>4072</v>
      </c>
      <c r="B4020" t="s">
        <v>96</v>
      </c>
      <c r="C4020">
        <v>21</v>
      </c>
      <c r="D4020" t="s">
        <v>8069</v>
      </c>
      <c r="E4020" t="s">
        <v>8087</v>
      </c>
      <c r="F4020" t="s">
        <v>17</v>
      </c>
      <c r="G4020">
        <v>25</v>
      </c>
      <c r="H4020" s="1">
        <v>9015</v>
      </c>
      <c r="I4020">
        <v>197267</v>
      </c>
      <c r="J4020" s="1">
        <v>28</v>
      </c>
      <c r="K4020" t="s">
        <v>28</v>
      </c>
      <c r="L4020" t="s">
        <v>19</v>
      </c>
      <c r="M4020" t="s">
        <v>23</v>
      </c>
      <c r="N4020" s="1">
        <f xml:space="preserve"> ROUND((1 - _xlfn.PERCENTRANK.INC(customers[days_since_last_purchase],customers[[#This Row],[days_since_last_purchase]]))*4 +1,0)</f>
        <v>4</v>
      </c>
      <c r="O4020" s="1">
        <f>ROUND(_xlfn.PERCENTRANK.INC(customers[total_orders],customers[[#This Row],[total_orders]])*4+1,0)</f>
        <v>4</v>
      </c>
      <c r="P4020" s="1">
        <f>ROUND(_xlfn.PERCENTRANK.INC(customers[total_spend_usd],customers[[#This Row],[total_spend_usd]])*4+1,0)</f>
        <v>4</v>
      </c>
      <c r="Q4020" s="1">
        <v>444</v>
      </c>
      <c r="R4020" s="1" t="str">
        <f>_xlfn.XLOOKUP(Q4020,RFM[RFM Score],RFM[Client Segmentation])</f>
        <v>Loyal Customer</v>
      </c>
    </row>
    <row r="4021" spans="1:18" x14ac:dyDescent="0.3">
      <c r="A4021" t="s">
        <v>4073</v>
      </c>
      <c r="B4021" t="s">
        <v>96</v>
      </c>
      <c r="C4021">
        <v>43</v>
      </c>
      <c r="D4021" t="s">
        <v>8068</v>
      </c>
      <c r="E4021" t="s">
        <v>8087</v>
      </c>
      <c r="F4021" t="s">
        <v>17</v>
      </c>
      <c r="G4021">
        <v>8</v>
      </c>
      <c r="H4021" s="1">
        <v>7936</v>
      </c>
      <c r="I4021">
        <v>54911</v>
      </c>
      <c r="J4021" s="1">
        <v>32</v>
      </c>
      <c r="K4021" t="s">
        <v>21</v>
      </c>
      <c r="L4021" t="s">
        <v>47</v>
      </c>
      <c r="M4021" t="s">
        <v>23</v>
      </c>
      <c r="N4021" s="1">
        <f xml:space="preserve"> ROUND((1 - _xlfn.PERCENTRANK.INC(customers[days_since_last_purchase],customers[[#This Row],[days_since_last_purchase]]))*4 +1,0)</f>
        <v>3</v>
      </c>
      <c r="O4021" s="1">
        <f>ROUND(_xlfn.PERCENTRANK.INC(customers[total_orders],customers[[#This Row],[total_orders]])*4+1,0)</f>
        <v>2</v>
      </c>
      <c r="P4021" s="1">
        <f>ROUND(_xlfn.PERCENTRANK.INC(customers[total_spend_usd],customers[[#This Row],[total_spend_usd]])*4+1,0)</f>
        <v>3</v>
      </c>
      <c r="Q4021" s="1">
        <v>323</v>
      </c>
      <c r="R4021" s="1" t="str">
        <f>_xlfn.XLOOKUP(Q4021,RFM[RFM Score],RFM[Client Segmentation])</f>
        <v>Potential Loyalist</v>
      </c>
    </row>
    <row r="4022" spans="1:18" x14ac:dyDescent="0.3">
      <c r="A4022" t="s">
        <v>4074</v>
      </c>
      <c r="B4022" t="s">
        <v>11</v>
      </c>
      <c r="C4022">
        <v>45</v>
      </c>
      <c r="D4022" t="s">
        <v>8071</v>
      </c>
      <c r="E4022" t="s">
        <v>8084</v>
      </c>
      <c r="F4022" t="s">
        <v>17</v>
      </c>
      <c r="G4022">
        <v>10</v>
      </c>
      <c r="H4022" s="1">
        <v>421</v>
      </c>
      <c r="I4022">
        <v>47345</v>
      </c>
      <c r="J4022" s="1">
        <v>18</v>
      </c>
      <c r="K4022" t="s">
        <v>25</v>
      </c>
      <c r="L4022" t="s">
        <v>34</v>
      </c>
      <c r="M4022" t="s">
        <v>23</v>
      </c>
      <c r="N4022" s="1">
        <f xml:space="preserve"> ROUND((1 - _xlfn.PERCENTRANK.INC(customers[days_since_last_purchase],customers[[#This Row],[days_since_last_purchase]]))*4 +1,0)</f>
        <v>4</v>
      </c>
      <c r="O4022" s="1">
        <f>ROUND(_xlfn.PERCENTRANK.INC(customers[total_orders],customers[[#This Row],[total_orders]])*4+1,0)</f>
        <v>3</v>
      </c>
      <c r="P4022" s="1">
        <f>ROUND(_xlfn.PERCENTRANK.INC(customers[total_spend_usd],customers[[#This Row],[total_spend_usd]])*4+1,0)</f>
        <v>3</v>
      </c>
      <c r="Q4022" s="1">
        <v>433</v>
      </c>
      <c r="R4022" s="1" t="str">
        <f>_xlfn.XLOOKUP(Q4022,RFM[RFM Score],RFM[Client Segmentation])</f>
        <v>Potential Loyalist</v>
      </c>
    </row>
    <row r="4023" spans="1:18" x14ac:dyDescent="0.3">
      <c r="A4023" t="s">
        <v>4075</v>
      </c>
      <c r="B4023" t="s">
        <v>11</v>
      </c>
      <c r="C4023">
        <v>37</v>
      </c>
      <c r="D4023" t="s">
        <v>8068</v>
      </c>
      <c r="E4023" t="s">
        <v>8084</v>
      </c>
      <c r="F4023" t="s">
        <v>17</v>
      </c>
      <c r="G4023">
        <v>4</v>
      </c>
      <c r="H4023" s="1">
        <v>4625</v>
      </c>
      <c r="I4023">
        <v>19381</v>
      </c>
      <c r="J4023" s="1">
        <v>100</v>
      </c>
      <c r="K4023" t="s">
        <v>40</v>
      </c>
      <c r="L4023" t="s">
        <v>34</v>
      </c>
      <c r="M4023" t="s">
        <v>23</v>
      </c>
      <c r="N4023" s="1">
        <f xml:space="preserve"> ROUND((1 - _xlfn.PERCENTRANK.INC(customers[days_since_last_purchase],customers[[#This Row],[days_since_last_purchase]]))*4 +1,0)</f>
        <v>2</v>
      </c>
      <c r="O4023" s="1">
        <f>ROUND(_xlfn.PERCENTRANK.INC(customers[total_orders],customers[[#This Row],[total_orders]])*4+1,0)</f>
        <v>2</v>
      </c>
      <c r="P4023" s="1">
        <f>ROUND(_xlfn.PERCENTRANK.INC(customers[total_spend_usd],customers[[#This Row],[total_spend_usd]])*4+1,0)</f>
        <v>2</v>
      </c>
      <c r="Q4023" s="1">
        <v>222</v>
      </c>
      <c r="R4023" s="1" t="str">
        <f>_xlfn.XLOOKUP(Q4023,RFM[RFM Score],RFM[Client Segmentation])</f>
        <v>Hibernating</v>
      </c>
    </row>
    <row r="4024" spans="1:18" x14ac:dyDescent="0.3">
      <c r="A4024" t="s">
        <v>4076</v>
      </c>
      <c r="B4024" t="s">
        <v>11</v>
      </c>
      <c r="C4024">
        <v>29</v>
      </c>
      <c r="D4024" t="s">
        <v>8070</v>
      </c>
      <c r="E4024" t="s">
        <v>8084</v>
      </c>
      <c r="F4024" t="s">
        <v>17</v>
      </c>
      <c r="G4024">
        <v>42</v>
      </c>
      <c r="H4024" s="1">
        <v>3921</v>
      </c>
      <c r="I4024">
        <v>161987</v>
      </c>
      <c r="J4024" s="1">
        <v>57</v>
      </c>
      <c r="K4024" t="s">
        <v>40</v>
      </c>
      <c r="L4024" t="s">
        <v>19</v>
      </c>
      <c r="M4024" t="s">
        <v>15</v>
      </c>
      <c r="N4024" s="1">
        <f xml:space="preserve"> ROUND((1 - _xlfn.PERCENTRANK.INC(customers[days_since_last_purchase],customers[[#This Row],[days_since_last_purchase]]))*4 +1,0)</f>
        <v>3</v>
      </c>
      <c r="O4024" s="1">
        <f>ROUND(_xlfn.PERCENTRANK.INC(customers[total_orders],customers[[#This Row],[total_orders]])*4+1,0)</f>
        <v>5</v>
      </c>
      <c r="P4024" s="1">
        <f>ROUND(_xlfn.PERCENTRANK.INC(customers[total_spend_usd],customers[[#This Row],[total_spend_usd]])*4+1,0)</f>
        <v>4</v>
      </c>
      <c r="Q4024" s="1">
        <v>354</v>
      </c>
      <c r="R4024" s="1" t="str">
        <f>_xlfn.XLOOKUP(Q4024,RFM[RFM Score],RFM[Client Segmentation])</f>
        <v>Loyal Customer</v>
      </c>
    </row>
    <row r="4025" spans="1:18" x14ac:dyDescent="0.3">
      <c r="A4025" t="s">
        <v>4077</v>
      </c>
      <c r="B4025" t="s">
        <v>96</v>
      </c>
      <c r="C4025">
        <v>18</v>
      </c>
      <c r="D4025" t="s">
        <v>8069</v>
      </c>
      <c r="E4025" t="s">
        <v>8085</v>
      </c>
      <c r="F4025" t="s">
        <v>17</v>
      </c>
      <c r="G4025">
        <v>11</v>
      </c>
      <c r="H4025" s="1">
        <v>30096</v>
      </c>
      <c r="I4025">
        <v>367268</v>
      </c>
      <c r="J4025" s="1">
        <v>37</v>
      </c>
      <c r="K4025" t="s">
        <v>28</v>
      </c>
      <c r="L4025" t="s">
        <v>45</v>
      </c>
      <c r="M4025" t="s">
        <v>23</v>
      </c>
      <c r="N4025" s="1">
        <f xml:space="preserve"> ROUND((1 - _xlfn.PERCENTRANK.INC(customers[days_since_last_purchase],customers[[#This Row],[days_since_last_purchase]]))*4 +1,0)</f>
        <v>3</v>
      </c>
      <c r="O4025" s="1">
        <f>ROUND(_xlfn.PERCENTRANK.INC(customers[total_orders],customers[[#This Row],[total_orders]])*4+1,0)</f>
        <v>3</v>
      </c>
      <c r="P4025" s="1">
        <f>ROUND(_xlfn.PERCENTRANK.INC(customers[total_spend_usd],customers[[#This Row],[total_spend_usd]])*4+1,0)</f>
        <v>5</v>
      </c>
      <c r="Q4025" s="1">
        <v>335</v>
      </c>
      <c r="R4025" s="1" t="str">
        <f>_xlfn.XLOOKUP(Q4025,RFM[RFM Score],RFM[Client Segmentation])</f>
        <v>Loyal Customer</v>
      </c>
    </row>
    <row r="4026" spans="1:18" x14ac:dyDescent="0.3">
      <c r="A4026" t="s">
        <v>4078</v>
      </c>
      <c r="B4026" t="s">
        <v>64</v>
      </c>
      <c r="C4026">
        <v>63</v>
      </c>
      <c r="D4026" t="s">
        <v>8072</v>
      </c>
      <c r="E4026" t="s">
        <v>8084</v>
      </c>
      <c r="F4026" t="s">
        <v>17</v>
      </c>
      <c r="G4026">
        <v>1</v>
      </c>
      <c r="H4026" s="1">
        <v>4364</v>
      </c>
      <c r="I4026">
        <v>4225</v>
      </c>
      <c r="J4026" s="1">
        <v>69</v>
      </c>
      <c r="K4026" t="s">
        <v>40</v>
      </c>
      <c r="L4026" t="s">
        <v>45</v>
      </c>
      <c r="M4026" t="s">
        <v>15</v>
      </c>
      <c r="N4026" s="1">
        <f xml:space="preserve"> ROUND((1 - _xlfn.PERCENTRANK.INC(customers[days_since_last_purchase],customers[[#This Row],[days_since_last_purchase]]))*4 +1,0)</f>
        <v>2</v>
      </c>
      <c r="O4026" s="1">
        <f>ROUND(_xlfn.PERCENTRANK.INC(customers[total_orders],customers[[#This Row],[total_orders]])*4+1,0)</f>
        <v>1</v>
      </c>
      <c r="P4026" s="1">
        <f>ROUND(_xlfn.PERCENTRANK.INC(customers[total_spend_usd],customers[[#This Row],[total_spend_usd]])*4+1,0)</f>
        <v>1</v>
      </c>
      <c r="Q4026" s="1">
        <v>211</v>
      </c>
      <c r="R4026" s="1" t="str">
        <f>_xlfn.XLOOKUP(Q4026,RFM[RFM Score],RFM[Client Segmentation])</f>
        <v>Hibernating</v>
      </c>
    </row>
    <row r="4027" spans="1:18" x14ac:dyDescent="0.3">
      <c r="A4027" t="s">
        <v>4079</v>
      </c>
      <c r="B4027" t="s">
        <v>147</v>
      </c>
      <c r="C4027">
        <v>36</v>
      </c>
      <c r="D4027" t="s">
        <v>8068</v>
      </c>
      <c r="E4027" t="s">
        <v>8086</v>
      </c>
      <c r="F4027" t="s">
        <v>17</v>
      </c>
      <c r="G4027">
        <v>18</v>
      </c>
      <c r="H4027" s="1">
        <v>19549</v>
      </c>
      <c r="I4027">
        <v>393129</v>
      </c>
      <c r="J4027" s="1">
        <v>35</v>
      </c>
      <c r="K4027" t="s">
        <v>52</v>
      </c>
      <c r="L4027" t="s">
        <v>45</v>
      </c>
      <c r="M4027" t="s">
        <v>15</v>
      </c>
      <c r="N4027" s="1">
        <f xml:space="preserve"> ROUND((1 - _xlfn.PERCENTRANK.INC(customers[days_since_last_purchase],customers[[#This Row],[days_since_last_purchase]]))*4 +1,0)</f>
        <v>3</v>
      </c>
      <c r="O4027" s="1">
        <f>ROUND(_xlfn.PERCENTRANK.INC(customers[total_orders],customers[[#This Row],[total_orders]])*4+1,0)</f>
        <v>4</v>
      </c>
      <c r="P4027" s="1">
        <f>ROUND(_xlfn.PERCENTRANK.INC(customers[total_spend_usd],customers[[#This Row],[total_spend_usd]])*4+1,0)</f>
        <v>5</v>
      </c>
      <c r="Q4027" s="1">
        <v>345</v>
      </c>
      <c r="R4027" s="1" t="str">
        <f>_xlfn.XLOOKUP(Q4027,RFM[RFM Score],RFM[Client Segmentation])</f>
        <v>Loyal Customer</v>
      </c>
    </row>
    <row r="4028" spans="1:18" x14ac:dyDescent="0.3">
      <c r="A4028" t="s">
        <v>4080</v>
      </c>
      <c r="B4028" t="s">
        <v>51</v>
      </c>
      <c r="C4028">
        <v>42</v>
      </c>
      <c r="D4028" t="s">
        <v>8068</v>
      </c>
      <c r="E4028" t="s">
        <v>8084</v>
      </c>
      <c r="F4028" t="s">
        <v>12</v>
      </c>
      <c r="G4028">
        <v>1</v>
      </c>
      <c r="H4028" s="1">
        <v>9173</v>
      </c>
      <c r="I4028">
        <v>10403</v>
      </c>
      <c r="J4028" s="1">
        <v>1</v>
      </c>
      <c r="K4028" t="s">
        <v>21</v>
      </c>
      <c r="L4028" t="s">
        <v>34</v>
      </c>
      <c r="M4028" t="s">
        <v>23</v>
      </c>
      <c r="N4028" s="1">
        <f xml:space="preserve"> ROUND((1 - _xlfn.PERCENTRANK.INC(customers[days_since_last_purchase],customers[[#This Row],[days_since_last_purchase]]))*4 +1,0)</f>
        <v>5</v>
      </c>
      <c r="O4028" s="1">
        <f>ROUND(_xlfn.PERCENTRANK.INC(customers[total_orders],customers[[#This Row],[total_orders]])*4+1,0)</f>
        <v>1</v>
      </c>
      <c r="P4028" s="1">
        <f>ROUND(_xlfn.PERCENTRANK.INC(customers[total_spend_usd],customers[[#This Row],[total_spend_usd]])*4+1,0)</f>
        <v>1</v>
      </c>
      <c r="Q4028" s="1">
        <v>511</v>
      </c>
      <c r="R4028" s="1" t="str">
        <f>_xlfn.XLOOKUP(Q4028,RFM[RFM Score],RFM[Client Segmentation])</f>
        <v>New Customer</v>
      </c>
    </row>
    <row r="4029" spans="1:18" x14ac:dyDescent="0.3">
      <c r="A4029" t="s">
        <v>4081</v>
      </c>
      <c r="B4029" t="s">
        <v>64</v>
      </c>
      <c r="C4029">
        <v>26</v>
      </c>
      <c r="D4029" t="s">
        <v>8070</v>
      </c>
      <c r="E4029" t="s">
        <v>8084</v>
      </c>
      <c r="F4029" t="s">
        <v>17</v>
      </c>
      <c r="G4029">
        <v>16</v>
      </c>
      <c r="H4029" s="1">
        <v>8925</v>
      </c>
      <c r="I4029">
        <v>161967</v>
      </c>
      <c r="J4029" s="1">
        <v>49</v>
      </c>
      <c r="K4029" t="s">
        <v>28</v>
      </c>
      <c r="L4029" t="s">
        <v>34</v>
      </c>
      <c r="M4029" t="s">
        <v>23</v>
      </c>
      <c r="N4029" s="1">
        <f xml:space="preserve"> ROUND((1 - _xlfn.PERCENTRANK.INC(customers[days_since_last_purchase],customers[[#This Row],[days_since_last_purchase]]))*4 +1,0)</f>
        <v>3</v>
      </c>
      <c r="O4029" s="1">
        <f>ROUND(_xlfn.PERCENTRANK.INC(customers[total_orders],customers[[#This Row],[total_orders]])*4+1,0)</f>
        <v>3</v>
      </c>
      <c r="P4029" s="1">
        <f>ROUND(_xlfn.PERCENTRANK.INC(customers[total_spend_usd],customers[[#This Row],[total_spend_usd]])*4+1,0)</f>
        <v>4</v>
      </c>
      <c r="Q4029" s="1">
        <v>334</v>
      </c>
      <c r="R4029" s="1" t="str">
        <f>_xlfn.XLOOKUP(Q4029,RFM[RFM Score],RFM[Client Segmentation])</f>
        <v>Need Attention</v>
      </c>
    </row>
    <row r="4030" spans="1:18" x14ac:dyDescent="0.3">
      <c r="A4030" t="s">
        <v>4082</v>
      </c>
      <c r="B4030" t="s">
        <v>43</v>
      </c>
      <c r="C4030">
        <v>25</v>
      </c>
      <c r="D4030" t="s">
        <v>8070</v>
      </c>
      <c r="E4030" t="s">
        <v>8084</v>
      </c>
      <c r="F4030" t="s">
        <v>12</v>
      </c>
      <c r="G4030">
        <v>20</v>
      </c>
      <c r="H4030" s="1">
        <v>6464</v>
      </c>
      <c r="I4030">
        <v>13962</v>
      </c>
      <c r="J4030" s="1">
        <v>14</v>
      </c>
      <c r="K4030" t="s">
        <v>40</v>
      </c>
      <c r="L4030" t="s">
        <v>45</v>
      </c>
      <c r="M4030" t="s">
        <v>23</v>
      </c>
      <c r="N4030" s="1">
        <f xml:space="preserve"> ROUND((1 - _xlfn.PERCENTRANK.INC(customers[days_since_last_purchase],customers[[#This Row],[days_since_last_purchase]]))*4 +1,0)</f>
        <v>4</v>
      </c>
      <c r="O4030" s="1">
        <f>ROUND(_xlfn.PERCENTRANK.INC(customers[total_orders],customers[[#This Row],[total_orders]])*4+1,0)</f>
        <v>4</v>
      </c>
      <c r="P4030" s="1">
        <f>ROUND(_xlfn.PERCENTRANK.INC(customers[total_spend_usd],customers[[#This Row],[total_spend_usd]])*4+1,0)</f>
        <v>2</v>
      </c>
      <c r="Q4030" s="1">
        <v>442</v>
      </c>
      <c r="R4030" s="1" t="str">
        <f>_xlfn.XLOOKUP(Q4030,RFM[RFM Score],RFM[Client Segmentation])</f>
        <v>Potential Loyalist</v>
      </c>
    </row>
    <row r="4031" spans="1:18" x14ac:dyDescent="0.3">
      <c r="A4031" t="s">
        <v>4083</v>
      </c>
      <c r="B4031" t="s">
        <v>43</v>
      </c>
      <c r="C4031">
        <v>39</v>
      </c>
      <c r="D4031" t="s">
        <v>8068</v>
      </c>
      <c r="E4031" t="s">
        <v>8084</v>
      </c>
      <c r="F4031" t="s">
        <v>12</v>
      </c>
      <c r="G4031">
        <v>1</v>
      </c>
      <c r="H4031" s="1">
        <v>3251</v>
      </c>
      <c r="I4031">
        <v>2764</v>
      </c>
      <c r="J4031" s="1">
        <v>118</v>
      </c>
      <c r="K4031" t="s">
        <v>28</v>
      </c>
      <c r="L4031" t="s">
        <v>19</v>
      </c>
      <c r="M4031" t="s">
        <v>23</v>
      </c>
      <c r="N4031" s="1">
        <f xml:space="preserve"> ROUND((1 - _xlfn.PERCENTRANK.INC(customers[days_since_last_purchase],customers[[#This Row],[days_since_last_purchase]]))*4 +1,0)</f>
        <v>2</v>
      </c>
      <c r="O4031" s="1">
        <f>ROUND(_xlfn.PERCENTRANK.INC(customers[total_orders],customers[[#This Row],[total_orders]])*4+1,0)</f>
        <v>1</v>
      </c>
      <c r="P4031" s="1">
        <f>ROUND(_xlfn.PERCENTRANK.INC(customers[total_spend_usd],customers[[#This Row],[total_spend_usd]])*4+1,0)</f>
        <v>1</v>
      </c>
      <c r="Q4031" s="1">
        <v>211</v>
      </c>
      <c r="R4031" s="1" t="str">
        <f>_xlfn.XLOOKUP(Q4031,RFM[RFM Score],RFM[Client Segmentation])</f>
        <v>Hibernating</v>
      </c>
    </row>
    <row r="4032" spans="1:18" x14ac:dyDescent="0.3">
      <c r="A4032" t="s">
        <v>4084</v>
      </c>
      <c r="B4032" t="s">
        <v>68</v>
      </c>
      <c r="C4032">
        <v>32</v>
      </c>
      <c r="D4032" t="s">
        <v>8070</v>
      </c>
      <c r="E4032" t="s">
        <v>8087</v>
      </c>
      <c r="F4032" t="s">
        <v>17</v>
      </c>
      <c r="G4032">
        <v>10</v>
      </c>
      <c r="H4032" s="1">
        <v>13588</v>
      </c>
      <c r="I4032">
        <v>132246</v>
      </c>
      <c r="J4032" s="1">
        <v>53</v>
      </c>
      <c r="K4032" t="s">
        <v>55</v>
      </c>
      <c r="L4032" t="s">
        <v>19</v>
      </c>
      <c r="M4032" t="s">
        <v>15</v>
      </c>
      <c r="N4032" s="1">
        <f xml:space="preserve"> ROUND((1 - _xlfn.PERCENTRANK.INC(customers[days_since_last_purchase],customers[[#This Row],[days_since_last_purchase]]))*4 +1,0)</f>
        <v>3</v>
      </c>
      <c r="O4032" s="1">
        <f>ROUND(_xlfn.PERCENTRANK.INC(customers[total_orders],customers[[#This Row],[total_orders]])*4+1,0)</f>
        <v>3</v>
      </c>
      <c r="P4032" s="1">
        <f>ROUND(_xlfn.PERCENTRANK.INC(customers[total_spend_usd],customers[[#This Row],[total_spend_usd]])*4+1,0)</f>
        <v>4</v>
      </c>
      <c r="Q4032" s="1">
        <v>334</v>
      </c>
      <c r="R4032" s="1" t="str">
        <f>_xlfn.XLOOKUP(Q4032,RFM[RFM Score],RFM[Client Segmentation])</f>
        <v>Need Attention</v>
      </c>
    </row>
    <row r="4033" spans="1:18" x14ac:dyDescent="0.3">
      <c r="A4033" t="s">
        <v>4085</v>
      </c>
      <c r="B4033" t="s">
        <v>11</v>
      </c>
      <c r="C4033">
        <v>43</v>
      </c>
      <c r="D4033" t="s">
        <v>8068</v>
      </c>
      <c r="E4033" t="s">
        <v>8084</v>
      </c>
      <c r="F4033" t="s">
        <v>12</v>
      </c>
      <c r="G4033">
        <v>19</v>
      </c>
      <c r="H4033" s="1">
        <v>4386</v>
      </c>
      <c r="I4033">
        <v>77506</v>
      </c>
      <c r="J4033" s="1">
        <v>90</v>
      </c>
      <c r="K4033" t="s">
        <v>28</v>
      </c>
      <c r="L4033" t="s">
        <v>14</v>
      </c>
      <c r="M4033" t="s">
        <v>15</v>
      </c>
      <c r="N4033" s="1">
        <f xml:space="preserve"> ROUND((1 - _xlfn.PERCENTRANK.INC(customers[days_since_last_purchase],customers[[#This Row],[days_since_last_purchase]]))*4 +1,0)</f>
        <v>2</v>
      </c>
      <c r="O4033" s="1">
        <f>ROUND(_xlfn.PERCENTRANK.INC(customers[total_orders],customers[[#This Row],[total_orders]])*4+1,0)</f>
        <v>4</v>
      </c>
      <c r="P4033" s="1">
        <f>ROUND(_xlfn.PERCENTRANK.INC(customers[total_spend_usd],customers[[#This Row],[total_spend_usd]])*4+1,0)</f>
        <v>3</v>
      </c>
      <c r="Q4033" s="1">
        <v>243</v>
      </c>
      <c r="R4033" s="1" t="str">
        <f>_xlfn.XLOOKUP(Q4033,RFM[RFM Score],RFM[Client Segmentation])</f>
        <v>At Risk</v>
      </c>
    </row>
    <row r="4034" spans="1:18" x14ac:dyDescent="0.3">
      <c r="A4034" t="s">
        <v>4086</v>
      </c>
      <c r="B4034" t="s">
        <v>107</v>
      </c>
      <c r="C4034">
        <v>40</v>
      </c>
      <c r="D4034" t="s">
        <v>8068</v>
      </c>
      <c r="E4034" t="s">
        <v>8084</v>
      </c>
      <c r="F4034" t="s">
        <v>12</v>
      </c>
      <c r="G4034">
        <v>1</v>
      </c>
      <c r="H4034" s="1">
        <v>2634</v>
      </c>
      <c r="I4034">
        <v>2623</v>
      </c>
      <c r="J4034" s="1">
        <v>81</v>
      </c>
      <c r="K4034" t="s">
        <v>37</v>
      </c>
      <c r="L4034" t="s">
        <v>45</v>
      </c>
      <c r="M4034" t="s">
        <v>23</v>
      </c>
      <c r="N4034" s="1">
        <f xml:space="preserve"> ROUND((1 - _xlfn.PERCENTRANK.INC(customers[days_since_last_purchase],customers[[#This Row],[days_since_last_purchase]]))*4 +1,0)</f>
        <v>2</v>
      </c>
      <c r="O4034" s="1">
        <f>ROUND(_xlfn.PERCENTRANK.INC(customers[total_orders],customers[[#This Row],[total_orders]])*4+1,0)</f>
        <v>1</v>
      </c>
      <c r="P4034" s="1">
        <f>ROUND(_xlfn.PERCENTRANK.INC(customers[total_spend_usd],customers[[#This Row],[total_spend_usd]])*4+1,0)</f>
        <v>1</v>
      </c>
      <c r="Q4034" s="1">
        <v>211</v>
      </c>
      <c r="R4034" s="1" t="str">
        <f>_xlfn.XLOOKUP(Q4034,RFM[RFM Score],RFM[Client Segmentation])</f>
        <v>Hibernating</v>
      </c>
    </row>
    <row r="4035" spans="1:18" x14ac:dyDescent="0.3">
      <c r="A4035" t="s">
        <v>4087</v>
      </c>
      <c r="B4035" t="s">
        <v>49</v>
      </c>
      <c r="C4035">
        <v>36</v>
      </c>
      <c r="D4035" t="s">
        <v>8068</v>
      </c>
      <c r="E4035" t="s">
        <v>8084</v>
      </c>
      <c r="F4035" t="s">
        <v>12</v>
      </c>
      <c r="G4035">
        <v>7</v>
      </c>
      <c r="H4035" s="1">
        <v>5487</v>
      </c>
      <c r="I4035">
        <v>38129</v>
      </c>
      <c r="J4035" s="1">
        <v>9</v>
      </c>
      <c r="K4035" t="s">
        <v>25</v>
      </c>
      <c r="L4035" t="s">
        <v>19</v>
      </c>
      <c r="M4035" t="s">
        <v>15</v>
      </c>
      <c r="N4035" s="1">
        <f xml:space="preserve"> ROUND((1 - _xlfn.PERCENTRANK.INC(customers[days_since_last_purchase],customers[[#This Row],[days_since_last_purchase]]))*4 +1,0)</f>
        <v>4</v>
      </c>
      <c r="O4035" s="1">
        <f>ROUND(_xlfn.PERCENTRANK.INC(customers[total_orders],customers[[#This Row],[total_orders]])*4+1,0)</f>
        <v>2</v>
      </c>
      <c r="P4035" s="1">
        <f>ROUND(_xlfn.PERCENTRANK.INC(customers[total_spend_usd],customers[[#This Row],[total_spend_usd]])*4+1,0)</f>
        <v>2</v>
      </c>
      <c r="Q4035" s="1">
        <v>422</v>
      </c>
      <c r="R4035" s="1" t="str">
        <f>_xlfn.XLOOKUP(Q4035,RFM[RFM Score],RFM[Client Segmentation])</f>
        <v>New Customer</v>
      </c>
    </row>
    <row r="4036" spans="1:18" x14ac:dyDescent="0.3">
      <c r="A4036" t="s">
        <v>4088</v>
      </c>
      <c r="B4036" t="s">
        <v>11</v>
      </c>
      <c r="C4036">
        <v>32</v>
      </c>
      <c r="D4036" t="s">
        <v>8070</v>
      </c>
      <c r="E4036" t="s">
        <v>8084</v>
      </c>
      <c r="F4036" t="s">
        <v>12</v>
      </c>
      <c r="G4036">
        <v>10</v>
      </c>
      <c r="H4036" s="1">
        <v>3164</v>
      </c>
      <c r="I4036">
        <v>29917</v>
      </c>
      <c r="J4036" s="1">
        <v>38</v>
      </c>
      <c r="K4036" t="s">
        <v>25</v>
      </c>
      <c r="L4036" t="s">
        <v>45</v>
      </c>
      <c r="M4036" t="s">
        <v>15</v>
      </c>
      <c r="N4036" s="1">
        <f xml:space="preserve"> ROUND((1 - _xlfn.PERCENTRANK.INC(customers[days_since_last_purchase],customers[[#This Row],[days_since_last_purchase]]))*4 +1,0)</f>
        <v>3</v>
      </c>
      <c r="O4036" s="1">
        <f>ROUND(_xlfn.PERCENTRANK.INC(customers[total_orders],customers[[#This Row],[total_orders]])*4+1,0)</f>
        <v>3</v>
      </c>
      <c r="P4036" s="1">
        <f>ROUND(_xlfn.PERCENTRANK.INC(customers[total_spend_usd],customers[[#This Row],[total_spend_usd]])*4+1,0)</f>
        <v>2</v>
      </c>
      <c r="Q4036" s="1">
        <v>332</v>
      </c>
      <c r="R4036" s="1" t="str">
        <f>_xlfn.XLOOKUP(Q4036,RFM[RFM Score],RFM[Client Segmentation])</f>
        <v>Hibernating</v>
      </c>
    </row>
    <row r="4037" spans="1:18" x14ac:dyDescent="0.3">
      <c r="A4037" t="s">
        <v>4089</v>
      </c>
      <c r="B4037" t="s">
        <v>96</v>
      </c>
      <c r="C4037">
        <v>31</v>
      </c>
      <c r="D4037" t="s">
        <v>8070</v>
      </c>
      <c r="E4037" t="s">
        <v>8084</v>
      </c>
      <c r="F4037" t="s">
        <v>12</v>
      </c>
      <c r="G4037">
        <v>5</v>
      </c>
      <c r="H4037" s="1">
        <v>3857</v>
      </c>
      <c r="I4037">
        <v>21393</v>
      </c>
      <c r="J4037" s="1">
        <v>194</v>
      </c>
      <c r="K4037" t="s">
        <v>25</v>
      </c>
      <c r="L4037" t="s">
        <v>34</v>
      </c>
      <c r="M4037" t="s">
        <v>23</v>
      </c>
      <c r="N4037" s="1">
        <f xml:space="preserve"> ROUND((1 - _xlfn.PERCENTRANK.INC(customers[days_since_last_purchase],customers[[#This Row],[days_since_last_purchase]]))*4 +1,0)</f>
        <v>1</v>
      </c>
      <c r="O4037" s="1">
        <f>ROUND(_xlfn.PERCENTRANK.INC(customers[total_orders],customers[[#This Row],[total_orders]])*4+1,0)</f>
        <v>2</v>
      </c>
      <c r="P4037" s="1">
        <f>ROUND(_xlfn.PERCENTRANK.INC(customers[total_spend_usd],customers[[#This Row],[total_spend_usd]])*4+1,0)</f>
        <v>2</v>
      </c>
      <c r="Q4037" s="1">
        <v>122</v>
      </c>
      <c r="R4037" s="1" t="str">
        <f>_xlfn.XLOOKUP(Q4037,RFM[RFM Score],RFM[Client Segmentation])</f>
        <v>Hibernating</v>
      </c>
    </row>
    <row r="4038" spans="1:18" x14ac:dyDescent="0.3">
      <c r="A4038" t="s">
        <v>4090</v>
      </c>
      <c r="B4038" t="s">
        <v>11</v>
      </c>
      <c r="C4038">
        <v>53</v>
      </c>
      <c r="D4038" t="s">
        <v>8071</v>
      </c>
      <c r="E4038" t="s">
        <v>8087</v>
      </c>
      <c r="F4038" t="s">
        <v>12</v>
      </c>
      <c r="G4038">
        <v>17</v>
      </c>
      <c r="H4038" s="1">
        <v>17081</v>
      </c>
      <c r="I4038">
        <v>283964</v>
      </c>
      <c r="J4038" s="1">
        <v>75</v>
      </c>
      <c r="K4038" t="s">
        <v>25</v>
      </c>
      <c r="L4038" t="s">
        <v>34</v>
      </c>
      <c r="M4038" t="s">
        <v>15</v>
      </c>
      <c r="N4038" s="1">
        <f xml:space="preserve"> ROUND((1 - _xlfn.PERCENTRANK.INC(customers[days_since_last_purchase],customers[[#This Row],[days_since_last_purchase]]))*4 +1,0)</f>
        <v>2</v>
      </c>
      <c r="O4038" s="1">
        <f>ROUND(_xlfn.PERCENTRANK.INC(customers[total_orders],customers[[#This Row],[total_orders]])*4+1,0)</f>
        <v>3</v>
      </c>
      <c r="P4038" s="1">
        <f>ROUND(_xlfn.PERCENTRANK.INC(customers[total_spend_usd],customers[[#This Row],[total_spend_usd]])*4+1,0)</f>
        <v>4</v>
      </c>
      <c r="Q4038" s="1">
        <v>234</v>
      </c>
      <c r="R4038" s="1" t="str">
        <f>_xlfn.XLOOKUP(Q4038,RFM[RFM Score],RFM[Client Segmentation])</f>
        <v>At Risk</v>
      </c>
    </row>
    <row r="4039" spans="1:18" x14ac:dyDescent="0.3">
      <c r="A4039" t="s">
        <v>4091</v>
      </c>
      <c r="B4039" t="s">
        <v>11</v>
      </c>
      <c r="C4039">
        <v>23</v>
      </c>
      <c r="D4039" t="s">
        <v>8069</v>
      </c>
      <c r="E4039" t="s">
        <v>8084</v>
      </c>
      <c r="F4039" t="s">
        <v>12</v>
      </c>
      <c r="G4039">
        <v>25</v>
      </c>
      <c r="H4039" s="1">
        <v>4373</v>
      </c>
      <c r="I4039">
        <v>105813</v>
      </c>
      <c r="J4039" s="1">
        <v>101</v>
      </c>
      <c r="K4039" t="s">
        <v>13</v>
      </c>
      <c r="L4039" t="s">
        <v>19</v>
      </c>
      <c r="M4039" t="s">
        <v>15</v>
      </c>
      <c r="N4039" s="1">
        <f xml:space="preserve"> ROUND((1 - _xlfn.PERCENTRANK.INC(customers[days_since_last_purchase],customers[[#This Row],[days_since_last_purchase]]))*4 +1,0)</f>
        <v>2</v>
      </c>
      <c r="O4039" s="1">
        <f>ROUND(_xlfn.PERCENTRANK.INC(customers[total_orders],customers[[#This Row],[total_orders]])*4+1,0)</f>
        <v>4</v>
      </c>
      <c r="P4039" s="1">
        <f>ROUND(_xlfn.PERCENTRANK.INC(customers[total_spend_usd],customers[[#This Row],[total_spend_usd]])*4+1,0)</f>
        <v>3</v>
      </c>
      <c r="Q4039" s="1">
        <v>243</v>
      </c>
      <c r="R4039" s="1" t="str">
        <f>_xlfn.XLOOKUP(Q4039,RFM[RFM Score],RFM[Client Segmentation])</f>
        <v>At Risk</v>
      </c>
    </row>
    <row r="4040" spans="1:18" x14ac:dyDescent="0.3">
      <c r="A4040" t="s">
        <v>4092</v>
      </c>
      <c r="B4040" t="s">
        <v>43</v>
      </c>
      <c r="C4040">
        <v>18</v>
      </c>
      <c r="D4040" t="s">
        <v>8069</v>
      </c>
      <c r="E4040" t="s">
        <v>8087</v>
      </c>
      <c r="F4040" t="s">
        <v>17</v>
      </c>
      <c r="G4040">
        <v>40</v>
      </c>
      <c r="H4040" s="1">
        <v>22695</v>
      </c>
      <c r="I4040">
        <v>1042442</v>
      </c>
      <c r="J4040" s="1">
        <v>35</v>
      </c>
      <c r="K4040" t="s">
        <v>44</v>
      </c>
      <c r="L4040" t="s">
        <v>45</v>
      </c>
      <c r="M4040" t="s">
        <v>15</v>
      </c>
      <c r="N4040" s="1">
        <f xml:space="preserve"> ROUND((1 - _xlfn.PERCENTRANK.INC(customers[days_since_last_purchase],customers[[#This Row],[days_since_last_purchase]]))*4 +1,0)</f>
        <v>3</v>
      </c>
      <c r="O4040" s="1">
        <f>ROUND(_xlfn.PERCENTRANK.INC(customers[total_orders],customers[[#This Row],[total_orders]])*4+1,0)</f>
        <v>5</v>
      </c>
      <c r="P4040" s="1">
        <f>ROUND(_xlfn.PERCENTRANK.INC(customers[total_spend_usd],customers[[#This Row],[total_spend_usd]])*4+1,0)</f>
        <v>5</v>
      </c>
      <c r="Q4040" s="1">
        <v>355</v>
      </c>
      <c r="R4040" s="1" t="str">
        <f>_xlfn.XLOOKUP(Q4040,RFM[RFM Score],RFM[Client Segmentation])</f>
        <v>Loyal Customer</v>
      </c>
    </row>
    <row r="4041" spans="1:18" x14ac:dyDescent="0.3">
      <c r="A4041" t="s">
        <v>4093</v>
      </c>
      <c r="B4041" t="s">
        <v>11</v>
      </c>
      <c r="C4041">
        <v>61</v>
      </c>
      <c r="D4041" t="s">
        <v>8072</v>
      </c>
      <c r="E4041" t="s">
        <v>8085</v>
      </c>
      <c r="F4041" t="s">
        <v>17</v>
      </c>
      <c r="G4041">
        <v>18</v>
      </c>
      <c r="H4041" s="1">
        <v>9261</v>
      </c>
      <c r="I4041">
        <v>160118</v>
      </c>
      <c r="J4041" s="1">
        <v>297</v>
      </c>
      <c r="K4041" t="s">
        <v>13</v>
      </c>
      <c r="L4041" t="s">
        <v>19</v>
      </c>
      <c r="M4041" t="s">
        <v>23</v>
      </c>
      <c r="N4041" s="1">
        <f xml:space="preserve"> ROUND((1 - _xlfn.PERCENTRANK.INC(customers[days_since_last_purchase],customers[[#This Row],[days_since_last_purchase]]))*4 +1,0)</f>
        <v>1</v>
      </c>
      <c r="O4041" s="1">
        <f>ROUND(_xlfn.PERCENTRANK.INC(customers[total_orders],customers[[#This Row],[total_orders]])*4+1,0)</f>
        <v>4</v>
      </c>
      <c r="P4041" s="1">
        <f>ROUND(_xlfn.PERCENTRANK.INC(customers[total_spend_usd],customers[[#This Row],[total_spend_usd]])*4+1,0)</f>
        <v>4</v>
      </c>
      <c r="Q4041" s="1">
        <v>144</v>
      </c>
      <c r="R4041" s="1" t="str">
        <f>_xlfn.XLOOKUP(Q4041,RFM[RFM Score],RFM[Client Segmentation])</f>
        <v>Cannot Lose Them</v>
      </c>
    </row>
    <row r="4042" spans="1:18" x14ac:dyDescent="0.3">
      <c r="A4042" t="s">
        <v>4094</v>
      </c>
      <c r="B4042" t="s">
        <v>27</v>
      </c>
      <c r="C4042">
        <v>29</v>
      </c>
      <c r="D4042" t="s">
        <v>8070</v>
      </c>
      <c r="E4042" t="s">
        <v>8085</v>
      </c>
      <c r="F4042" t="s">
        <v>17</v>
      </c>
      <c r="G4042">
        <v>6</v>
      </c>
      <c r="H4042" s="1">
        <v>3516</v>
      </c>
      <c r="I4042">
        <v>2173</v>
      </c>
      <c r="J4042" s="1">
        <v>74</v>
      </c>
      <c r="K4042" t="s">
        <v>28</v>
      </c>
      <c r="L4042" t="s">
        <v>14</v>
      </c>
      <c r="M4042" t="s">
        <v>23</v>
      </c>
      <c r="N4042" s="1">
        <f xml:space="preserve"> ROUND((1 - _xlfn.PERCENTRANK.INC(customers[days_since_last_purchase],customers[[#This Row],[days_since_last_purchase]]))*4 +1,0)</f>
        <v>2</v>
      </c>
      <c r="O4042" s="1">
        <f>ROUND(_xlfn.PERCENTRANK.INC(customers[total_orders],customers[[#This Row],[total_orders]])*4+1,0)</f>
        <v>2</v>
      </c>
      <c r="P4042" s="1">
        <f>ROUND(_xlfn.PERCENTRANK.INC(customers[total_spend_usd],customers[[#This Row],[total_spend_usd]])*4+1,0)</f>
        <v>1</v>
      </c>
      <c r="Q4042" s="1">
        <v>221</v>
      </c>
      <c r="R4042" s="1" t="str">
        <f>_xlfn.XLOOKUP(Q4042,RFM[RFM Score],RFM[Client Segmentation])</f>
        <v>About To Sleep</v>
      </c>
    </row>
    <row r="4043" spans="1:18" x14ac:dyDescent="0.3">
      <c r="A4043" t="s">
        <v>4095</v>
      </c>
      <c r="B4043" t="s">
        <v>64</v>
      </c>
      <c r="C4043">
        <v>30</v>
      </c>
      <c r="D4043" t="s">
        <v>8070</v>
      </c>
      <c r="E4043" t="s">
        <v>8084</v>
      </c>
      <c r="F4043" t="s">
        <v>17</v>
      </c>
      <c r="G4043">
        <v>2</v>
      </c>
      <c r="H4043" s="1">
        <v>8689</v>
      </c>
      <c r="I4043">
        <v>18729</v>
      </c>
      <c r="J4043" s="1">
        <v>44</v>
      </c>
      <c r="K4043" t="s">
        <v>55</v>
      </c>
      <c r="L4043" t="s">
        <v>14</v>
      </c>
      <c r="M4043" t="s">
        <v>23</v>
      </c>
      <c r="N4043" s="1">
        <f xml:space="preserve"> ROUND((1 - _xlfn.PERCENTRANK.INC(customers[days_since_last_purchase],customers[[#This Row],[days_since_last_purchase]]))*4 +1,0)</f>
        <v>3</v>
      </c>
      <c r="O4043" s="1">
        <f>ROUND(_xlfn.PERCENTRANK.INC(customers[total_orders],customers[[#This Row],[total_orders]])*4+1,0)</f>
        <v>1</v>
      </c>
      <c r="P4043" s="1">
        <f>ROUND(_xlfn.PERCENTRANK.INC(customers[total_spend_usd],customers[[#This Row],[total_spend_usd]])*4+1,0)</f>
        <v>2</v>
      </c>
      <c r="Q4043" s="1">
        <v>312</v>
      </c>
      <c r="R4043" s="1" t="str">
        <f>_xlfn.XLOOKUP(Q4043,RFM[RFM Score],RFM[Client Segmentation])</f>
        <v>About To Sleep</v>
      </c>
    </row>
    <row r="4044" spans="1:18" x14ac:dyDescent="0.3">
      <c r="A4044" t="s">
        <v>4096</v>
      </c>
      <c r="B4044" t="s">
        <v>68</v>
      </c>
      <c r="C4044">
        <v>21</v>
      </c>
      <c r="D4044" t="s">
        <v>8069</v>
      </c>
      <c r="E4044" t="s">
        <v>8087</v>
      </c>
      <c r="F4044" t="s">
        <v>12</v>
      </c>
      <c r="G4044">
        <v>15</v>
      </c>
      <c r="H4044" s="1">
        <v>3443</v>
      </c>
      <c r="I4044">
        <v>48082</v>
      </c>
      <c r="J4044" s="1">
        <v>78</v>
      </c>
      <c r="K4044" t="s">
        <v>37</v>
      </c>
      <c r="L4044" t="s">
        <v>19</v>
      </c>
      <c r="M4044" t="s">
        <v>15</v>
      </c>
      <c r="N4044" s="1">
        <f xml:space="preserve"> ROUND((1 - _xlfn.PERCENTRANK.INC(customers[days_since_last_purchase],customers[[#This Row],[days_since_last_purchase]]))*4 +1,0)</f>
        <v>2</v>
      </c>
      <c r="O4044" s="1">
        <f>ROUND(_xlfn.PERCENTRANK.INC(customers[total_orders],customers[[#This Row],[total_orders]])*4+1,0)</f>
        <v>3</v>
      </c>
      <c r="P4044" s="1">
        <f>ROUND(_xlfn.PERCENTRANK.INC(customers[total_spend_usd],customers[[#This Row],[total_spend_usd]])*4+1,0)</f>
        <v>3</v>
      </c>
      <c r="Q4044" s="1">
        <v>233</v>
      </c>
      <c r="R4044" s="1" t="str">
        <f>_xlfn.XLOOKUP(Q4044,RFM[RFM Score],RFM[Client Segmentation])</f>
        <v>Hibernating</v>
      </c>
    </row>
    <row r="4045" spans="1:18" x14ac:dyDescent="0.3">
      <c r="A4045" t="s">
        <v>4097</v>
      </c>
      <c r="B4045" t="s">
        <v>49</v>
      </c>
      <c r="C4045">
        <v>18</v>
      </c>
      <c r="D4045" t="s">
        <v>8069</v>
      </c>
      <c r="E4045" t="s">
        <v>8084</v>
      </c>
      <c r="F4045" t="s">
        <v>17</v>
      </c>
      <c r="G4045">
        <v>17</v>
      </c>
      <c r="H4045" s="1">
        <v>749</v>
      </c>
      <c r="I4045">
        <v>129556</v>
      </c>
      <c r="J4045" s="1">
        <v>43</v>
      </c>
      <c r="K4045" t="s">
        <v>44</v>
      </c>
      <c r="L4045" t="s">
        <v>34</v>
      </c>
      <c r="M4045" t="s">
        <v>15</v>
      </c>
      <c r="N4045" s="1">
        <f xml:space="preserve"> ROUND((1 - _xlfn.PERCENTRANK.INC(customers[days_since_last_purchase],customers[[#This Row],[days_since_last_purchase]]))*4 +1,0)</f>
        <v>3</v>
      </c>
      <c r="O4045" s="1">
        <f>ROUND(_xlfn.PERCENTRANK.INC(customers[total_orders],customers[[#This Row],[total_orders]])*4+1,0)</f>
        <v>3</v>
      </c>
      <c r="P4045" s="1">
        <f>ROUND(_xlfn.PERCENTRANK.INC(customers[total_spend_usd],customers[[#This Row],[total_spend_usd]])*4+1,0)</f>
        <v>4</v>
      </c>
      <c r="Q4045" s="1">
        <v>334</v>
      </c>
      <c r="R4045" s="1" t="str">
        <f>_xlfn.XLOOKUP(Q4045,RFM[RFM Score],RFM[Client Segmentation])</f>
        <v>Need Attention</v>
      </c>
    </row>
    <row r="4046" spans="1:18" x14ac:dyDescent="0.3">
      <c r="A4046" t="s">
        <v>4098</v>
      </c>
      <c r="B4046" t="s">
        <v>11</v>
      </c>
      <c r="C4046">
        <v>21</v>
      </c>
      <c r="D4046" t="s">
        <v>8069</v>
      </c>
      <c r="E4046" t="s">
        <v>8084</v>
      </c>
      <c r="F4046" t="s">
        <v>12</v>
      </c>
      <c r="G4046">
        <v>36</v>
      </c>
      <c r="H4046" s="1">
        <v>7243</v>
      </c>
      <c r="I4046">
        <v>28927</v>
      </c>
      <c r="J4046" s="1">
        <v>72</v>
      </c>
      <c r="K4046" t="s">
        <v>28</v>
      </c>
      <c r="L4046" t="s">
        <v>34</v>
      </c>
      <c r="M4046" t="s">
        <v>15</v>
      </c>
      <c r="N4046" s="1">
        <f xml:space="preserve"> ROUND((1 - _xlfn.PERCENTRANK.INC(customers[days_since_last_purchase],customers[[#This Row],[days_since_last_purchase]]))*4 +1,0)</f>
        <v>2</v>
      </c>
      <c r="O4046" s="1">
        <f>ROUND(_xlfn.PERCENTRANK.INC(customers[total_orders],customers[[#This Row],[total_orders]])*4+1,0)</f>
        <v>5</v>
      </c>
      <c r="P4046" s="1">
        <f>ROUND(_xlfn.PERCENTRANK.INC(customers[total_spend_usd],customers[[#This Row],[total_spend_usd]])*4+1,0)</f>
        <v>2</v>
      </c>
      <c r="Q4046" s="1">
        <v>252</v>
      </c>
      <c r="R4046" s="1" t="str">
        <f>_xlfn.XLOOKUP(Q4046,RFM[RFM Score],RFM[Client Segmentation])</f>
        <v>At Risk</v>
      </c>
    </row>
    <row r="4047" spans="1:18" x14ac:dyDescent="0.3">
      <c r="A4047" t="s">
        <v>4099</v>
      </c>
      <c r="B4047" t="s">
        <v>68</v>
      </c>
      <c r="C4047">
        <v>37</v>
      </c>
      <c r="D4047" t="s">
        <v>8068</v>
      </c>
      <c r="E4047" t="s">
        <v>8086</v>
      </c>
      <c r="F4047" t="s">
        <v>17</v>
      </c>
      <c r="G4047">
        <v>20</v>
      </c>
      <c r="H4047" s="1">
        <v>1951</v>
      </c>
      <c r="I4047">
        <v>41001</v>
      </c>
      <c r="J4047" s="1">
        <v>94</v>
      </c>
      <c r="K4047" t="s">
        <v>28</v>
      </c>
      <c r="L4047" t="s">
        <v>19</v>
      </c>
      <c r="M4047" t="s">
        <v>23</v>
      </c>
      <c r="N4047" s="1">
        <f xml:space="preserve"> ROUND((1 - _xlfn.PERCENTRANK.INC(customers[days_since_last_purchase],customers[[#This Row],[days_since_last_purchase]]))*4 +1,0)</f>
        <v>2</v>
      </c>
      <c r="O4047" s="1">
        <f>ROUND(_xlfn.PERCENTRANK.INC(customers[total_orders],customers[[#This Row],[total_orders]])*4+1,0)</f>
        <v>4</v>
      </c>
      <c r="P4047" s="1">
        <f>ROUND(_xlfn.PERCENTRANK.INC(customers[total_spend_usd],customers[[#This Row],[total_spend_usd]])*4+1,0)</f>
        <v>2</v>
      </c>
      <c r="Q4047" s="1">
        <v>242</v>
      </c>
      <c r="R4047" s="1" t="str">
        <f>_xlfn.XLOOKUP(Q4047,RFM[RFM Score],RFM[Client Segmentation])</f>
        <v>At Risk</v>
      </c>
    </row>
    <row r="4048" spans="1:18" x14ac:dyDescent="0.3">
      <c r="A4048" t="s">
        <v>4100</v>
      </c>
      <c r="B4048" t="s">
        <v>11</v>
      </c>
      <c r="C4048">
        <v>36</v>
      </c>
      <c r="D4048" t="s">
        <v>8068</v>
      </c>
      <c r="E4048" t="s">
        <v>8085</v>
      </c>
      <c r="F4048" t="s">
        <v>17</v>
      </c>
      <c r="G4048">
        <v>4</v>
      </c>
      <c r="H4048" s="1">
        <v>6838</v>
      </c>
      <c r="I4048">
        <v>27385</v>
      </c>
      <c r="J4048" s="1">
        <v>45</v>
      </c>
      <c r="K4048" t="s">
        <v>28</v>
      </c>
      <c r="L4048" t="s">
        <v>34</v>
      </c>
      <c r="M4048" t="s">
        <v>23</v>
      </c>
      <c r="N4048" s="1">
        <f xml:space="preserve"> ROUND((1 - _xlfn.PERCENTRANK.INC(customers[days_since_last_purchase],customers[[#This Row],[days_since_last_purchase]]))*4 +1,0)</f>
        <v>3</v>
      </c>
      <c r="O4048" s="1">
        <f>ROUND(_xlfn.PERCENTRANK.INC(customers[total_orders],customers[[#This Row],[total_orders]])*4+1,0)</f>
        <v>2</v>
      </c>
      <c r="P4048" s="1">
        <f>ROUND(_xlfn.PERCENTRANK.INC(customers[total_spend_usd],customers[[#This Row],[total_spend_usd]])*4+1,0)</f>
        <v>2</v>
      </c>
      <c r="Q4048" s="1">
        <v>322</v>
      </c>
      <c r="R4048" s="1" t="str">
        <f>_xlfn.XLOOKUP(Q4048,RFM[RFM Score],RFM[Client Segmentation])</f>
        <v>Hibernating</v>
      </c>
    </row>
    <row r="4049" spans="1:18" x14ac:dyDescent="0.3">
      <c r="A4049" t="s">
        <v>4101</v>
      </c>
      <c r="B4049" t="s">
        <v>11</v>
      </c>
      <c r="C4049">
        <v>37</v>
      </c>
      <c r="D4049" t="s">
        <v>8068</v>
      </c>
      <c r="E4049" t="s">
        <v>8087</v>
      </c>
      <c r="F4049" t="s">
        <v>12</v>
      </c>
      <c r="G4049">
        <v>18</v>
      </c>
      <c r="H4049" s="1">
        <v>8217</v>
      </c>
      <c r="I4049">
        <v>156008</v>
      </c>
      <c r="J4049" s="1">
        <v>144</v>
      </c>
      <c r="K4049" t="s">
        <v>18</v>
      </c>
      <c r="L4049" t="s">
        <v>22</v>
      </c>
      <c r="M4049" t="s">
        <v>15</v>
      </c>
      <c r="N4049" s="1">
        <f xml:space="preserve"> ROUND((1 - _xlfn.PERCENTRANK.INC(customers[days_since_last_purchase],customers[[#This Row],[days_since_last_purchase]]))*4 +1,0)</f>
        <v>1</v>
      </c>
      <c r="O4049" s="1">
        <f>ROUND(_xlfn.PERCENTRANK.INC(customers[total_orders],customers[[#This Row],[total_orders]])*4+1,0)</f>
        <v>4</v>
      </c>
      <c r="P4049" s="1">
        <f>ROUND(_xlfn.PERCENTRANK.INC(customers[total_spend_usd],customers[[#This Row],[total_spend_usd]])*4+1,0)</f>
        <v>4</v>
      </c>
      <c r="Q4049" s="1">
        <v>144</v>
      </c>
      <c r="R4049" s="1" t="str">
        <f>_xlfn.XLOOKUP(Q4049,RFM[RFM Score],RFM[Client Segmentation])</f>
        <v>Cannot Lose Them</v>
      </c>
    </row>
    <row r="4050" spans="1:18" x14ac:dyDescent="0.3">
      <c r="A4050" t="s">
        <v>4102</v>
      </c>
      <c r="B4050" t="s">
        <v>11</v>
      </c>
      <c r="C4050">
        <v>23</v>
      </c>
      <c r="D4050" t="s">
        <v>8069</v>
      </c>
      <c r="E4050" t="s">
        <v>8085</v>
      </c>
      <c r="F4050" t="s">
        <v>17</v>
      </c>
      <c r="G4050">
        <v>48</v>
      </c>
      <c r="H4050" s="1">
        <v>12618</v>
      </c>
      <c r="I4050">
        <v>580792</v>
      </c>
      <c r="J4050" s="1">
        <v>3</v>
      </c>
      <c r="K4050" t="s">
        <v>31</v>
      </c>
      <c r="L4050" t="s">
        <v>22</v>
      </c>
      <c r="M4050" t="s">
        <v>23</v>
      </c>
      <c r="N4050" s="1">
        <f xml:space="preserve"> ROUND((1 - _xlfn.PERCENTRANK.INC(customers[days_since_last_purchase],customers[[#This Row],[days_since_last_purchase]]))*4 +1,0)</f>
        <v>5</v>
      </c>
      <c r="O4050" s="1">
        <f>ROUND(_xlfn.PERCENTRANK.INC(customers[total_orders],customers[[#This Row],[total_orders]])*4+1,0)</f>
        <v>5</v>
      </c>
      <c r="P4050" s="1">
        <f>ROUND(_xlfn.PERCENTRANK.INC(customers[total_spend_usd],customers[[#This Row],[total_spend_usd]])*4+1,0)</f>
        <v>5</v>
      </c>
      <c r="Q4050" s="1">
        <v>555</v>
      </c>
      <c r="R4050" s="1" t="str">
        <f>_xlfn.XLOOKUP(Q4050,RFM[RFM Score],RFM[Client Segmentation])</f>
        <v>Champion</v>
      </c>
    </row>
    <row r="4051" spans="1:18" x14ac:dyDescent="0.3">
      <c r="A4051" t="s">
        <v>4103</v>
      </c>
      <c r="B4051" t="s">
        <v>11</v>
      </c>
      <c r="C4051">
        <v>44</v>
      </c>
      <c r="D4051" t="s">
        <v>8068</v>
      </c>
      <c r="E4051" t="s">
        <v>8087</v>
      </c>
      <c r="F4051" t="s">
        <v>17</v>
      </c>
      <c r="G4051">
        <v>32</v>
      </c>
      <c r="H4051" s="1">
        <v>6028</v>
      </c>
      <c r="I4051">
        <v>200575</v>
      </c>
      <c r="J4051" s="1">
        <v>11</v>
      </c>
      <c r="K4051" t="s">
        <v>52</v>
      </c>
      <c r="L4051" t="s">
        <v>19</v>
      </c>
      <c r="M4051" t="s">
        <v>23</v>
      </c>
      <c r="N4051" s="1">
        <f xml:space="preserve"> ROUND((1 - _xlfn.PERCENTRANK.INC(customers[days_since_last_purchase],customers[[#This Row],[days_since_last_purchase]]))*4 +1,0)</f>
        <v>4</v>
      </c>
      <c r="O4051" s="1">
        <f>ROUND(_xlfn.PERCENTRANK.INC(customers[total_orders],customers[[#This Row],[total_orders]])*4+1,0)</f>
        <v>4</v>
      </c>
      <c r="P4051" s="1">
        <f>ROUND(_xlfn.PERCENTRANK.INC(customers[total_spend_usd],customers[[#This Row],[total_spend_usd]])*4+1,0)</f>
        <v>4</v>
      </c>
      <c r="Q4051" s="1">
        <v>444</v>
      </c>
      <c r="R4051" s="1" t="str">
        <f>_xlfn.XLOOKUP(Q4051,RFM[RFM Score],RFM[Client Segmentation])</f>
        <v>Loyal Customer</v>
      </c>
    </row>
    <row r="4052" spans="1:18" x14ac:dyDescent="0.3">
      <c r="A4052" t="s">
        <v>4104</v>
      </c>
      <c r="B4052" t="s">
        <v>27</v>
      </c>
      <c r="C4052">
        <v>26</v>
      </c>
      <c r="D4052" t="s">
        <v>8070</v>
      </c>
      <c r="E4052" t="s">
        <v>8085</v>
      </c>
      <c r="F4052" t="s">
        <v>12</v>
      </c>
      <c r="G4052">
        <v>14</v>
      </c>
      <c r="H4052" s="1">
        <v>6661</v>
      </c>
      <c r="I4052">
        <v>10351</v>
      </c>
      <c r="J4052" s="1">
        <v>49</v>
      </c>
      <c r="K4052" t="s">
        <v>21</v>
      </c>
      <c r="L4052" t="s">
        <v>14</v>
      </c>
      <c r="M4052" t="s">
        <v>15</v>
      </c>
      <c r="N4052" s="1">
        <f xml:space="preserve"> ROUND((1 - _xlfn.PERCENTRANK.INC(customers[days_since_last_purchase],customers[[#This Row],[days_since_last_purchase]]))*4 +1,0)</f>
        <v>3</v>
      </c>
      <c r="O4052" s="1">
        <f>ROUND(_xlfn.PERCENTRANK.INC(customers[total_orders],customers[[#This Row],[total_orders]])*4+1,0)</f>
        <v>3</v>
      </c>
      <c r="P4052" s="1">
        <f>ROUND(_xlfn.PERCENTRANK.INC(customers[total_spend_usd],customers[[#This Row],[total_spend_usd]])*4+1,0)</f>
        <v>1</v>
      </c>
      <c r="Q4052" s="1">
        <v>331</v>
      </c>
      <c r="R4052" s="1" t="str">
        <f>_xlfn.XLOOKUP(Q4052,RFM[RFM Score],RFM[Client Segmentation])</f>
        <v>About To Sleep</v>
      </c>
    </row>
    <row r="4053" spans="1:18" x14ac:dyDescent="0.3">
      <c r="A4053" t="s">
        <v>4105</v>
      </c>
      <c r="B4053" t="s">
        <v>51</v>
      </c>
      <c r="C4053">
        <v>55</v>
      </c>
      <c r="D4053" t="s">
        <v>8072</v>
      </c>
      <c r="E4053" t="s">
        <v>8084</v>
      </c>
      <c r="F4053" t="s">
        <v>12</v>
      </c>
      <c r="G4053">
        <v>23</v>
      </c>
      <c r="H4053" s="1">
        <v>13149</v>
      </c>
      <c r="I4053">
        <v>31270</v>
      </c>
      <c r="J4053" s="1">
        <v>51</v>
      </c>
      <c r="K4053" t="s">
        <v>124</v>
      </c>
      <c r="L4053" t="s">
        <v>34</v>
      </c>
      <c r="M4053" t="s">
        <v>15</v>
      </c>
      <c r="N4053" s="1">
        <f xml:space="preserve"> ROUND((1 - _xlfn.PERCENTRANK.INC(customers[days_since_last_purchase],customers[[#This Row],[days_since_last_purchase]]))*4 +1,0)</f>
        <v>3</v>
      </c>
      <c r="O4053" s="1">
        <f>ROUND(_xlfn.PERCENTRANK.INC(customers[total_orders],customers[[#This Row],[total_orders]])*4+1,0)</f>
        <v>4</v>
      </c>
      <c r="P4053" s="1">
        <f>ROUND(_xlfn.PERCENTRANK.INC(customers[total_spend_usd],customers[[#This Row],[total_spend_usd]])*4+1,0)</f>
        <v>2</v>
      </c>
      <c r="Q4053" s="1">
        <v>342</v>
      </c>
      <c r="R4053" s="1" t="str">
        <f>_xlfn.XLOOKUP(Q4053,RFM[RFM Score],RFM[Client Segmentation])</f>
        <v>Potential Loyalist</v>
      </c>
    </row>
    <row r="4054" spans="1:18" x14ac:dyDescent="0.3">
      <c r="A4054" t="s">
        <v>4106</v>
      </c>
      <c r="B4054" t="s">
        <v>33</v>
      </c>
      <c r="C4054">
        <v>38</v>
      </c>
      <c r="D4054" t="s">
        <v>8068</v>
      </c>
      <c r="E4054" t="s">
        <v>8084</v>
      </c>
      <c r="F4054" t="s">
        <v>17</v>
      </c>
      <c r="G4054">
        <v>7</v>
      </c>
      <c r="H4054" s="1">
        <v>6371</v>
      </c>
      <c r="I4054">
        <v>48907</v>
      </c>
      <c r="J4054" s="1">
        <v>72</v>
      </c>
      <c r="K4054" t="s">
        <v>25</v>
      </c>
      <c r="L4054" t="s">
        <v>14</v>
      </c>
      <c r="M4054" t="s">
        <v>23</v>
      </c>
      <c r="N4054" s="1">
        <f xml:space="preserve"> ROUND((1 - _xlfn.PERCENTRANK.INC(customers[days_since_last_purchase],customers[[#This Row],[days_since_last_purchase]]))*4 +1,0)</f>
        <v>2</v>
      </c>
      <c r="O4054" s="1">
        <f>ROUND(_xlfn.PERCENTRANK.INC(customers[total_orders],customers[[#This Row],[total_orders]])*4+1,0)</f>
        <v>2</v>
      </c>
      <c r="P4054" s="1">
        <f>ROUND(_xlfn.PERCENTRANK.INC(customers[total_spend_usd],customers[[#This Row],[total_spend_usd]])*4+1,0)</f>
        <v>3</v>
      </c>
      <c r="Q4054" s="1">
        <v>223</v>
      </c>
      <c r="R4054" s="1" t="str">
        <f>_xlfn.XLOOKUP(Q4054,RFM[RFM Score],RFM[Client Segmentation])</f>
        <v>Hibernating</v>
      </c>
    </row>
    <row r="4055" spans="1:18" x14ac:dyDescent="0.3">
      <c r="A4055" t="s">
        <v>4107</v>
      </c>
      <c r="B4055" t="s">
        <v>27</v>
      </c>
      <c r="C4055">
        <v>21</v>
      </c>
      <c r="D4055" t="s">
        <v>8069</v>
      </c>
      <c r="E4055" t="s">
        <v>8087</v>
      </c>
      <c r="F4055" t="s">
        <v>12</v>
      </c>
      <c r="G4055">
        <v>2</v>
      </c>
      <c r="H4055" s="1">
        <v>41177</v>
      </c>
      <c r="I4055">
        <v>75665</v>
      </c>
      <c r="J4055" s="1">
        <v>17</v>
      </c>
      <c r="K4055" t="s">
        <v>52</v>
      </c>
      <c r="L4055" t="s">
        <v>19</v>
      </c>
      <c r="M4055" t="s">
        <v>15</v>
      </c>
      <c r="N4055" s="1">
        <f xml:space="preserve"> ROUND((1 - _xlfn.PERCENTRANK.INC(customers[days_since_last_purchase],customers[[#This Row],[days_since_last_purchase]]))*4 +1,0)</f>
        <v>4</v>
      </c>
      <c r="O4055" s="1">
        <f>ROUND(_xlfn.PERCENTRANK.INC(customers[total_orders],customers[[#This Row],[total_orders]])*4+1,0)</f>
        <v>1</v>
      </c>
      <c r="P4055" s="1">
        <f>ROUND(_xlfn.PERCENTRANK.INC(customers[total_spend_usd],customers[[#This Row],[total_spend_usd]])*4+1,0)</f>
        <v>3</v>
      </c>
      <c r="Q4055" s="1">
        <v>413</v>
      </c>
      <c r="R4055" s="1" t="str">
        <f>_xlfn.XLOOKUP(Q4055,RFM[RFM Score],RFM[Client Segmentation])</f>
        <v>Promising</v>
      </c>
    </row>
    <row r="4056" spans="1:18" x14ac:dyDescent="0.3">
      <c r="A4056" t="s">
        <v>4108</v>
      </c>
      <c r="B4056" t="s">
        <v>33</v>
      </c>
      <c r="C4056">
        <v>40</v>
      </c>
      <c r="D4056" t="s">
        <v>8068</v>
      </c>
      <c r="E4056" t="s">
        <v>8087</v>
      </c>
      <c r="F4056" t="s">
        <v>17</v>
      </c>
      <c r="G4056">
        <v>5</v>
      </c>
      <c r="H4056" s="1">
        <v>20263</v>
      </c>
      <c r="I4056">
        <v>107552</v>
      </c>
      <c r="J4056" s="1">
        <v>69</v>
      </c>
      <c r="K4056" t="s">
        <v>55</v>
      </c>
      <c r="L4056" t="s">
        <v>19</v>
      </c>
      <c r="M4056" t="s">
        <v>23</v>
      </c>
      <c r="N4056" s="1">
        <f xml:space="preserve"> ROUND((1 - _xlfn.PERCENTRANK.INC(customers[days_since_last_purchase],customers[[#This Row],[days_since_last_purchase]]))*4 +1,0)</f>
        <v>2</v>
      </c>
      <c r="O4056" s="1">
        <f>ROUND(_xlfn.PERCENTRANK.INC(customers[total_orders],customers[[#This Row],[total_orders]])*4+1,0)</f>
        <v>2</v>
      </c>
      <c r="P4056" s="1">
        <f>ROUND(_xlfn.PERCENTRANK.INC(customers[total_spend_usd],customers[[#This Row],[total_spend_usd]])*4+1,0)</f>
        <v>3</v>
      </c>
      <c r="Q4056" s="1">
        <v>223</v>
      </c>
      <c r="R4056" s="1" t="str">
        <f>_xlfn.XLOOKUP(Q4056,RFM[RFM Score],RFM[Client Segmentation])</f>
        <v>Hibernating</v>
      </c>
    </row>
    <row r="4057" spans="1:18" x14ac:dyDescent="0.3">
      <c r="A4057" t="s">
        <v>4109</v>
      </c>
      <c r="B4057" t="s">
        <v>61</v>
      </c>
      <c r="C4057">
        <v>45</v>
      </c>
      <c r="D4057" t="s">
        <v>8071</v>
      </c>
      <c r="E4057" t="s">
        <v>8084</v>
      </c>
      <c r="F4057" t="s">
        <v>17</v>
      </c>
      <c r="G4057">
        <v>32</v>
      </c>
      <c r="H4057" s="1">
        <v>4398</v>
      </c>
      <c r="I4057">
        <v>15715</v>
      </c>
      <c r="J4057" s="1">
        <v>55</v>
      </c>
      <c r="K4057" t="s">
        <v>44</v>
      </c>
      <c r="L4057" t="s">
        <v>19</v>
      </c>
      <c r="M4057" t="s">
        <v>23</v>
      </c>
      <c r="N4057" s="1">
        <f xml:space="preserve"> ROUND((1 - _xlfn.PERCENTRANK.INC(customers[days_since_last_purchase],customers[[#This Row],[days_since_last_purchase]]))*4 +1,0)</f>
        <v>3</v>
      </c>
      <c r="O4057" s="1">
        <f>ROUND(_xlfn.PERCENTRANK.INC(customers[total_orders],customers[[#This Row],[total_orders]])*4+1,0)</f>
        <v>4</v>
      </c>
      <c r="P4057" s="1">
        <f>ROUND(_xlfn.PERCENTRANK.INC(customers[total_spend_usd],customers[[#This Row],[total_spend_usd]])*4+1,0)</f>
        <v>2</v>
      </c>
      <c r="Q4057" s="1">
        <v>342</v>
      </c>
      <c r="R4057" s="1" t="str">
        <f>_xlfn.XLOOKUP(Q4057,RFM[RFM Score],RFM[Client Segmentation])</f>
        <v>Potential Loyalist</v>
      </c>
    </row>
    <row r="4058" spans="1:18" x14ac:dyDescent="0.3">
      <c r="A4058" t="s">
        <v>4110</v>
      </c>
      <c r="B4058" t="s">
        <v>107</v>
      </c>
      <c r="C4058">
        <v>51</v>
      </c>
      <c r="D4058" t="s">
        <v>8071</v>
      </c>
      <c r="E4058" t="s">
        <v>8084</v>
      </c>
      <c r="F4058" t="s">
        <v>12</v>
      </c>
      <c r="G4058">
        <v>2</v>
      </c>
      <c r="H4058" s="1">
        <v>685</v>
      </c>
      <c r="I4058">
        <v>14611</v>
      </c>
      <c r="J4058" s="1">
        <v>59</v>
      </c>
      <c r="K4058" t="s">
        <v>52</v>
      </c>
      <c r="L4058" t="s">
        <v>19</v>
      </c>
      <c r="M4058" t="s">
        <v>23</v>
      </c>
      <c r="N4058" s="1">
        <f xml:space="preserve"> ROUND((1 - _xlfn.PERCENTRANK.INC(customers[days_since_last_purchase],customers[[#This Row],[days_since_last_purchase]]))*4 +1,0)</f>
        <v>3</v>
      </c>
      <c r="O4058" s="1">
        <f>ROUND(_xlfn.PERCENTRANK.INC(customers[total_orders],customers[[#This Row],[total_orders]])*4+1,0)</f>
        <v>1</v>
      </c>
      <c r="P4058" s="1">
        <f>ROUND(_xlfn.PERCENTRANK.INC(customers[total_spend_usd],customers[[#This Row],[total_spend_usd]])*4+1,0)</f>
        <v>2</v>
      </c>
      <c r="Q4058" s="1">
        <v>312</v>
      </c>
      <c r="R4058" s="1" t="str">
        <f>_xlfn.XLOOKUP(Q4058,RFM[RFM Score],RFM[Client Segmentation])</f>
        <v>About To Sleep</v>
      </c>
    </row>
    <row r="4059" spans="1:18" x14ac:dyDescent="0.3">
      <c r="A4059" t="s">
        <v>4111</v>
      </c>
      <c r="B4059" t="s">
        <v>68</v>
      </c>
      <c r="C4059">
        <v>45</v>
      </c>
      <c r="D4059" t="s">
        <v>8071</v>
      </c>
      <c r="E4059" t="s">
        <v>8087</v>
      </c>
      <c r="F4059" t="s">
        <v>17</v>
      </c>
      <c r="G4059">
        <v>23</v>
      </c>
      <c r="H4059" s="1">
        <v>3625</v>
      </c>
      <c r="I4059">
        <v>89255</v>
      </c>
      <c r="J4059" s="1">
        <v>20</v>
      </c>
      <c r="K4059" t="s">
        <v>28</v>
      </c>
      <c r="L4059" t="s">
        <v>34</v>
      </c>
      <c r="M4059" t="s">
        <v>23</v>
      </c>
      <c r="N4059" s="1">
        <f xml:space="preserve"> ROUND((1 - _xlfn.PERCENTRANK.INC(customers[days_since_last_purchase],customers[[#This Row],[days_since_last_purchase]]))*4 +1,0)</f>
        <v>4</v>
      </c>
      <c r="O4059" s="1">
        <f>ROUND(_xlfn.PERCENTRANK.INC(customers[total_orders],customers[[#This Row],[total_orders]])*4+1,0)</f>
        <v>4</v>
      </c>
      <c r="P4059" s="1">
        <f>ROUND(_xlfn.PERCENTRANK.INC(customers[total_spend_usd],customers[[#This Row],[total_spend_usd]])*4+1,0)</f>
        <v>3</v>
      </c>
      <c r="Q4059" s="1">
        <v>443</v>
      </c>
      <c r="R4059" s="1" t="str">
        <f>_xlfn.XLOOKUP(Q4059,RFM[RFM Score],RFM[Client Segmentation])</f>
        <v>Need Attention</v>
      </c>
    </row>
    <row r="4060" spans="1:18" x14ac:dyDescent="0.3">
      <c r="A4060" t="s">
        <v>4112</v>
      </c>
      <c r="B4060" t="s">
        <v>11</v>
      </c>
      <c r="C4060">
        <v>36</v>
      </c>
      <c r="D4060" t="s">
        <v>8068</v>
      </c>
      <c r="E4060" t="s">
        <v>8084</v>
      </c>
      <c r="F4060" t="s">
        <v>17</v>
      </c>
      <c r="G4060">
        <v>12</v>
      </c>
      <c r="H4060" s="1">
        <v>1351</v>
      </c>
      <c r="I4060">
        <v>16252</v>
      </c>
      <c r="J4060" s="1">
        <v>33</v>
      </c>
      <c r="K4060" t="s">
        <v>37</v>
      </c>
      <c r="L4060" t="s">
        <v>34</v>
      </c>
      <c r="M4060" t="s">
        <v>23</v>
      </c>
      <c r="N4060" s="1">
        <f xml:space="preserve"> ROUND((1 - _xlfn.PERCENTRANK.INC(customers[days_since_last_purchase],customers[[#This Row],[days_since_last_purchase]]))*4 +1,0)</f>
        <v>3</v>
      </c>
      <c r="O4060" s="1">
        <f>ROUND(_xlfn.PERCENTRANK.INC(customers[total_orders],customers[[#This Row],[total_orders]])*4+1,0)</f>
        <v>3</v>
      </c>
      <c r="P4060" s="1">
        <f>ROUND(_xlfn.PERCENTRANK.INC(customers[total_spend_usd],customers[[#This Row],[total_spend_usd]])*4+1,0)</f>
        <v>2</v>
      </c>
      <c r="Q4060" s="1">
        <v>332</v>
      </c>
      <c r="R4060" s="1" t="str">
        <f>_xlfn.XLOOKUP(Q4060,RFM[RFM Score],RFM[Client Segmentation])</f>
        <v>Hibernating</v>
      </c>
    </row>
    <row r="4061" spans="1:18" x14ac:dyDescent="0.3">
      <c r="A4061" t="s">
        <v>4113</v>
      </c>
      <c r="B4061" t="s">
        <v>11</v>
      </c>
      <c r="C4061">
        <v>30</v>
      </c>
      <c r="D4061" t="s">
        <v>8070</v>
      </c>
      <c r="E4061" t="s">
        <v>8084</v>
      </c>
      <c r="F4061" t="s">
        <v>17</v>
      </c>
      <c r="G4061">
        <v>10</v>
      </c>
      <c r="H4061" s="1">
        <v>21401</v>
      </c>
      <c r="I4061">
        <v>198383</v>
      </c>
      <c r="J4061" s="1">
        <v>61</v>
      </c>
      <c r="K4061" t="s">
        <v>25</v>
      </c>
      <c r="L4061" t="s">
        <v>34</v>
      </c>
      <c r="M4061" t="s">
        <v>15</v>
      </c>
      <c r="N4061" s="1">
        <f xml:space="preserve"> ROUND((1 - _xlfn.PERCENTRANK.INC(customers[days_since_last_purchase],customers[[#This Row],[days_since_last_purchase]]))*4 +1,0)</f>
        <v>2</v>
      </c>
      <c r="O4061" s="1">
        <f>ROUND(_xlfn.PERCENTRANK.INC(customers[total_orders],customers[[#This Row],[total_orders]])*4+1,0)</f>
        <v>3</v>
      </c>
      <c r="P4061" s="1">
        <f>ROUND(_xlfn.PERCENTRANK.INC(customers[total_spend_usd],customers[[#This Row],[total_spend_usd]])*4+1,0)</f>
        <v>4</v>
      </c>
      <c r="Q4061" s="1">
        <v>234</v>
      </c>
      <c r="R4061" s="1" t="str">
        <f>_xlfn.XLOOKUP(Q4061,RFM[RFM Score],RFM[Client Segmentation])</f>
        <v>At Risk</v>
      </c>
    </row>
    <row r="4062" spans="1:18" x14ac:dyDescent="0.3">
      <c r="A4062" t="s">
        <v>4114</v>
      </c>
      <c r="B4062" t="s">
        <v>11</v>
      </c>
      <c r="C4062">
        <v>30</v>
      </c>
      <c r="D4062" t="s">
        <v>8070</v>
      </c>
      <c r="E4062" t="s">
        <v>8086</v>
      </c>
      <c r="F4062" t="s">
        <v>12</v>
      </c>
      <c r="G4062">
        <v>8</v>
      </c>
      <c r="H4062" s="1">
        <v>2341</v>
      </c>
      <c r="I4062">
        <v>21091</v>
      </c>
      <c r="J4062" s="1">
        <v>7</v>
      </c>
      <c r="K4062" t="s">
        <v>25</v>
      </c>
      <c r="L4062" t="s">
        <v>19</v>
      </c>
      <c r="M4062" t="s">
        <v>15</v>
      </c>
      <c r="N4062" s="1">
        <f xml:space="preserve"> ROUND((1 - _xlfn.PERCENTRANK.INC(customers[days_since_last_purchase],customers[[#This Row],[days_since_last_purchase]]))*4 +1,0)</f>
        <v>5</v>
      </c>
      <c r="O4062" s="1">
        <f>ROUND(_xlfn.PERCENTRANK.INC(customers[total_orders],customers[[#This Row],[total_orders]])*4+1,0)</f>
        <v>2</v>
      </c>
      <c r="P4062" s="1">
        <f>ROUND(_xlfn.PERCENTRANK.INC(customers[total_spend_usd],customers[[#This Row],[total_spend_usd]])*4+1,0)</f>
        <v>2</v>
      </c>
      <c r="Q4062" s="1">
        <v>522</v>
      </c>
      <c r="R4062" s="1" t="str">
        <f>_xlfn.XLOOKUP(Q4062,RFM[RFM Score],RFM[Client Segmentation])</f>
        <v>Promising</v>
      </c>
    </row>
    <row r="4063" spans="1:18" x14ac:dyDescent="0.3">
      <c r="A4063" t="s">
        <v>4115</v>
      </c>
      <c r="B4063" t="s">
        <v>11</v>
      </c>
      <c r="C4063">
        <v>60</v>
      </c>
      <c r="D4063" t="s">
        <v>8072</v>
      </c>
      <c r="E4063" t="s">
        <v>8084</v>
      </c>
      <c r="F4063" t="s">
        <v>12</v>
      </c>
      <c r="G4063">
        <v>11</v>
      </c>
      <c r="H4063" s="1">
        <v>4072</v>
      </c>
      <c r="I4063">
        <v>49296</v>
      </c>
      <c r="J4063" s="1">
        <v>163</v>
      </c>
      <c r="K4063" t="s">
        <v>52</v>
      </c>
      <c r="L4063" t="s">
        <v>45</v>
      </c>
      <c r="M4063" t="s">
        <v>23</v>
      </c>
      <c r="N4063" s="1">
        <f xml:space="preserve"> ROUND((1 - _xlfn.PERCENTRANK.INC(customers[days_since_last_purchase],customers[[#This Row],[days_since_last_purchase]]))*4 +1,0)</f>
        <v>1</v>
      </c>
      <c r="O4063" s="1">
        <f>ROUND(_xlfn.PERCENTRANK.INC(customers[total_orders],customers[[#This Row],[total_orders]])*4+1,0)</f>
        <v>3</v>
      </c>
      <c r="P4063" s="1">
        <f>ROUND(_xlfn.PERCENTRANK.INC(customers[total_spend_usd],customers[[#This Row],[total_spend_usd]])*4+1,0)</f>
        <v>3</v>
      </c>
      <c r="Q4063" s="1">
        <v>133</v>
      </c>
      <c r="R4063" s="1" t="str">
        <f>_xlfn.XLOOKUP(Q4063,RFM[RFM Score],RFM[Client Segmentation])</f>
        <v>At Risk</v>
      </c>
    </row>
    <row r="4064" spans="1:18" x14ac:dyDescent="0.3">
      <c r="A4064" t="s">
        <v>4116</v>
      </c>
      <c r="B4064" t="s">
        <v>33</v>
      </c>
      <c r="C4064">
        <v>33</v>
      </c>
      <c r="D4064" t="s">
        <v>8070</v>
      </c>
      <c r="E4064" t="s">
        <v>8087</v>
      </c>
      <c r="F4064" t="s">
        <v>12</v>
      </c>
      <c r="G4064">
        <v>36</v>
      </c>
      <c r="H4064" s="1">
        <v>2844</v>
      </c>
      <c r="I4064">
        <v>109452</v>
      </c>
      <c r="J4064" s="1">
        <v>29</v>
      </c>
      <c r="K4064" t="s">
        <v>98</v>
      </c>
      <c r="L4064" t="s">
        <v>45</v>
      </c>
      <c r="M4064" t="s">
        <v>23</v>
      </c>
      <c r="N4064" s="1">
        <f xml:space="preserve"> ROUND((1 - _xlfn.PERCENTRANK.INC(customers[days_since_last_purchase],customers[[#This Row],[days_since_last_purchase]]))*4 +1,0)</f>
        <v>3</v>
      </c>
      <c r="O4064" s="1">
        <f>ROUND(_xlfn.PERCENTRANK.INC(customers[total_orders],customers[[#This Row],[total_orders]])*4+1,0)</f>
        <v>5</v>
      </c>
      <c r="P4064" s="1">
        <f>ROUND(_xlfn.PERCENTRANK.INC(customers[total_spend_usd],customers[[#This Row],[total_spend_usd]])*4+1,0)</f>
        <v>3</v>
      </c>
      <c r="Q4064" s="1">
        <v>353</v>
      </c>
      <c r="R4064" s="1" t="str">
        <f>_xlfn.XLOOKUP(Q4064,RFM[RFM Score],RFM[Client Segmentation])</f>
        <v>Potential Loyalist</v>
      </c>
    </row>
    <row r="4065" spans="1:18" x14ac:dyDescent="0.3">
      <c r="A4065" t="s">
        <v>4117</v>
      </c>
      <c r="B4065" t="s">
        <v>104</v>
      </c>
      <c r="C4065">
        <v>28</v>
      </c>
      <c r="D4065" t="s">
        <v>8070</v>
      </c>
      <c r="E4065" t="s">
        <v>8084</v>
      </c>
      <c r="F4065" t="s">
        <v>17</v>
      </c>
      <c r="G4065">
        <v>8</v>
      </c>
      <c r="H4065" s="1">
        <v>3547</v>
      </c>
      <c r="I4065">
        <v>27809</v>
      </c>
      <c r="J4065" s="1">
        <v>46</v>
      </c>
      <c r="K4065" t="s">
        <v>21</v>
      </c>
      <c r="L4065" t="s">
        <v>45</v>
      </c>
      <c r="M4065" t="s">
        <v>15</v>
      </c>
      <c r="N4065" s="1">
        <f xml:space="preserve"> ROUND((1 - _xlfn.PERCENTRANK.INC(customers[days_since_last_purchase],customers[[#This Row],[days_since_last_purchase]]))*4 +1,0)</f>
        <v>3</v>
      </c>
      <c r="O4065" s="1">
        <f>ROUND(_xlfn.PERCENTRANK.INC(customers[total_orders],customers[[#This Row],[total_orders]])*4+1,0)</f>
        <v>2</v>
      </c>
      <c r="P4065" s="1">
        <f>ROUND(_xlfn.PERCENTRANK.INC(customers[total_spend_usd],customers[[#This Row],[total_spend_usd]])*4+1,0)</f>
        <v>2</v>
      </c>
      <c r="Q4065" s="1">
        <v>322</v>
      </c>
      <c r="R4065" s="1" t="str">
        <f>_xlfn.XLOOKUP(Q4065,RFM[RFM Score],RFM[Client Segmentation])</f>
        <v>Hibernating</v>
      </c>
    </row>
    <row r="4066" spans="1:18" x14ac:dyDescent="0.3">
      <c r="A4066" t="s">
        <v>4118</v>
      </c>
      <c r="B4066" t="s">
        <v>51</v>
      </c>
      <c r="C4066">
        <v>21</v>
      </c>
      <c r="D4066" t="s">
        <v>8069</v>
      </c>
      <c r="E4066" t="s">
        <v>8084</v>
      </c>
      <c r="F4066" t="s">
        <v>17</v>
      </c>
      <c r="G4066">
        <v>5</v>
      </c>
      <c r="H4066" s="1">
        <v>5046</v>
      </c>
      <c r="I4066">
        <v>23711</v>
      </c>
      <c r="J4066" s="1">
        <v>13</v>
      </c>
      <c r="K4066" t="s">
        <v>21</v>
      </c>
      <c r="L4066" t="s">
        <v>47</v>
      </c>
      <c r="M4066" t="s">
        <v>23</v>
      </c>
      <c r="N4066" s="1">
        <f xml:space="preserve"> ROUND((1 - _xlfn.PERCENTRANK.INC(customers[days_since_last_purchase],customers[[#This Row],[days_since_last_purchase]]))*4 +1,0)</f>
        <v>4</v>
      </c>
      <c r="O4066" s="1">
        <f>ROUND(_xlfn.PERCENTRANK.INC(customers[total_orders],customers[[#This Row],[total_orders]])*4+1,0)</f>
        <v>2</v>
      </c>
      <c r="P4066" s="1">
        <f>ROUND(_xlfn.PERCENTRANK.INC(customers[total_spend_usd],customers[[#This Row],[total_spend_usd]])*4+1,0)</f>
        <v>2</v>
      </c>
      <c r="Q4066" s="1">
        <v>422</v>
      </c>
      <c r="R4066" s="1" t="str">
        <f>_xlfn.XLOOKUP(Q4066,RFM[RFM Score],RFM[Client Segmentation])</f>
        <v>New Customer</v>
      </c>
    </row>
    <row r="4067" spans="1:18" x14ac:dyDescent="0.3">
      <c r="A4067" t="s">
        <v>4119</v>
      </c>
      <c r="B4067" t="s">
        <v>88</v>
      </c>
      <c r="C4067">
        <v>40</v>
      </c>
      <c r="D4067" t="s">
        <v>8068</v>
      </c>
      <c r="E4067" t="s">
        <v>8084</v>
      </c>
      <c r="F4067" t="s">
        <v>17</v>
      </c>
      <c r="G4067">
        <v>44</v>
      </c>
      <c r="H4067" s="1">
        <v>1741</v>
      </c>
      <c r="I4067">
        <v>653071</v>
      </c>
      <c r="J4067" s="1">
        <v>30</v>
      </c>
      <c r="K4067" t="s">
        <v>37</v>
      </c>
      <c r="L4067" t="s">
        <v>14</v>
      </c>
      <c r="M4067" t="s">
        <v>15</v>
      </c>
      <c r="N4067" s="1">
        <f xml:space="preserve"> ROUND((1 - _xlfn.PERCENTRANK.INC(customers[days_since_last_purchase],customers[[#This Row],[days_since_last_purchase]]))*4 +1,0)</f>
        <v>3</v>
      </c>
      <c r="O4067" s="1">
        <f>ROUND(_xlfn.PERCENTRANK.INC(customers[total_orders],customers[[#This Row],[total_orders]])*4+1,0)</f>
        <v>5</v>
      </c>
      <c r="P4067" s="1">
        <f>ROUND(_xlfn.PERCENTRANK.INC(customers[total_spend_usd],customers[[#This Row],[total_spend_usd]])*4+1,0)</f>
        <v>5</v>
      </c>
      <c r="Q4067" s="1">
        <v>355</v>
      </c>
      <c r="R4067" s="1" t="str">
        <f>_xlfn.XLOOKUP(Q4067,RFM[RFM Score],RFM[Client Segmentation])</f>
        <v>Loyal Customer</v>
      </c>
    </row>
    <row r="4068" spans="1:18" x14ac:dyDescent="0.3">
      <c r="A4068" t="s">
        <v>4120</v>
      </c>
      <c r="B4068" t="s">
        <v>68</v>
      </c>
      <c r="C4068">
        <v>37</v>
      </c>
      <c r="D4068" t="s">
        <v>8068</v>
      </c>
      <c r="E4068" t="s">
        <v>8084</v>
      </c>
      <c r="F4068" t="s">
        <v>17</v>
      </c>
      <c r="G4068">
        <v>5</v>
      </c>
      <c r="H4068" s="1">
        <v>10137</v>
      </c>
      <c r="I4068">
        <v>55361</v>
      </c>
      <c r="J4068" s="1">
        <v>122</v>
      </c>
      <c r="K4068" t="s">
        <v>55</v>
      </c>
      <c r="L4068" t="s">
        <v>14</v>
      </c>
      <c r="M4068" t="s">
        <v>15</v>
      </c>
      <c r="N4068" s="1">
        <f xml:space="preserve"> ROUND((1 - _xlfn.PERCENTRANK.INC(customers[days_since_last_purchase],customers[[#This Row],[days_since_last_purchase]]))*4 +1,0)</f>
        <v>2</v>
      </c>
      <c r="O4068" s="1">
        <f>ROUND(_xlfn.PERCENTRANK.INC(customers[total_orders],customers[[#This Row],[total_orders]])*4+1,0)</f>
        <v>2</v>
      </c>
      <c r="P4068" s="1">
        <f>ROUND(_xlfn.PERCENTRANK.INC(customers[total_spend_usd],customers[[#This Row],[total_spend_usd]])*4+1,0)</f>
        <v>3</v>
      </c>
      <c r="Q4068" s="1">
        <v>223</v>
      </c>
      <c r="R4068" s="1" t="str">
        <f>_xlfn.XLOOKUP(Q4068,RFM[RFM Score],RFM[Client Segmentation])</f>
        <v>Hibernating</v>
      </c>
    </row>
    <row r="4069" spans="1:18" x14ac:dyDescent="0.3">
      <c r="A4069" t="s">
        <v>4121</v>
      </c>
      <c r="B4069" t="s">
        <v>11</v>
      </c>
      <c r="C4069">
        <v>49</v>
      </c>
      <c r="D4069" t="s">
        <v>8071</v>
      </c>
      <c r="E4069" t="s">
        <v>8084</v>
      </c>
      <c r="F4069" t="s">
        <v>17</v>
      </c>
      <c r="G4069">
        <v>3</v>
      </c>
      <c r="H4069" s="1">
        <v>37018</v>
      </c>
      <c r="I4069">
        <v>116089</v>
      </c>
      <c r="J4069" s="1">
        <v>26</v>
      </c>
      <c r="K4069" t="s">
        <v>21</v>
      </c>
      <c r="L4069" t="s">
        <v>22</v>
      </c>
      <c r="M4069" t="s">
        <v>23</v>
      </c>
      <c r="N4069" s="1">
        <f xml:space="preserve"> ROUND((1 - _xlfn.PERCENTRANK.INC(customers[days_since_last_purchase],customers[[#This Row],[days_since_last_purchase]]))*4 +1,0)</f>
        <v>4</v>
      </c>
      <c r="O4069" s="1">
        <f>ROUND(_xlfn.PERCENTRANK.INC(customers[total_orders],customers[[#This Row],[total_orders]])*4+1,0)</f>
        <v>1</v>
      </c>
      <c r="P4069" s="1">
        <f>ROUND(_xlfn.PERCENTRANK.INC(customers[total_spend_usd],customers[[#This Row],[total_spend_usd]])*4+1,0)</f>
        <v>4</v>
      </c>
      <c r="Q4069" s="1">
        <v>414</v>
      </c>
      <c r="R4069" s="1" t="str">
        <f>_xlfn.XLOOKUP(Q4069,RFM[RFM Score],RFM[Client Segmentation])</f>
        <v>Promising</v>
      </c>
    </row>
    <row r="4070" spans="1:18" x14ac:dyDescent="0.3">
      <c r="A4070" t="s">
        <v>4122</v>
      </c>
      <c r="B4070" t="s">
        <v>43</v>
      </c>
      <c r="C4070">
        <v>48</v>
      </c>
      <c r="D4070" t="s">
        <v>8071</v>
      </c>
      <c r="E4070" t="s">
        <v>8084</v>
      </c>
      <c r="F4070" t="s">
        <v>12</v>
      </c>
      <c r="G4070">
        <v>15</v>
      </c>
      <c r="H4070" s="1">
        <v>10672</v>
      </c>
      <c r="I4070">
        <v>183137</v>
      </c>
      <c r="J4070" s="1">
        <v>31</v>
      </c>
      <c r="K4070" t="s">
        <v>40</v>
      </c>
      <c r="L4070" t="s">
        <v>19</v>
      </c>
      <c r="M4070" t="s">
        <v>23</v>
      </c>
      <c r="N4070" s="1">
        <f xml:space="preserve"> ROUND((1 - _xlfn.PERCENTRANK.INC(customers[days_since_last_purchase],customers[[#This Row],[days_since_last_purchase]]))*4 +1,0)</f>
        <v>3</v>
      </c>
      <c r="O4070" s="1">
        <f>ROUND(_xlfn.PERCENTRANK.INC(customers[total_orders],customers[[#This Row],[total_orders]])*4+1,0)</f>
        <v>3</v>
      </c>
      <c r="P4070" s="1">
        <f>ROUND(_xlfn.PERCENTRANK.INC(customers[total_spend_usd],customers[[#This Row],[total_spend_usd]])*4+1,0)</f>
        <v>4</v>
      </c>
      <c r="Q4070" s="1">
        <v>334</v>
      </c>
      <c r="R4070" s="1" t="str">
        <f>_xlfn.XLOOKUP(Q4070,RFM[RFM Score],RFM[Client Segmentation])</f>
        <v>Need Attention</v>
      </c>
    </row>
    <row r="4071" spans="1:18" x14ac:dyDescent="0.3">
      <c r="A4071" t="s">
        <v>4123</v>
      </c>
      <c r="B4071" t="s">
        <v>68</v>
      </c>
      <c r="C4071">
        <v>41</v>
      </c>
      <c r="D4071" t="s">
        <v>8068</v>
      </c>
      <c r="E4071" t="s">
        <v>8084</v>
      </c>
      <c r="F4071" t="s">
        <v>12</v>
      </c>
      <c r="G4071">
        <v>2</v>
      </c>
      <c r="H4071" s="1">
        <v>15731</v>
      </c>
      <c r="I4071">
        <v>34751</v>
      </c>
      <c r="J4071" s="1">
        <v>32</v>
      </c>
      <c r="K4071" t="s">
        <v>40</v>
      </c>
      <c r="L4071" t="s">
        <v>19</v>
      </c>
      <c r="M4071" t="s">
        <v>23</v>
      </c>
      <c r="N4071" s="1">
        <f xml:space="preserve"> ROUND((1 - _xlfn.PERCENTRANK.INC(customers[days_since_last_purchase],customers[[#This Row],[days_since_last_purchase]]))*4 +1,0)</f>
        <v>3</v>
      </c>
      <c r="O4071" s="1">
        <f>ROUND(_xlfn.PERCENTRANK.INC(customers[total_orders],customers[[#This Row],[total_orders]])*4+1,0)</f>
        <v>1</v>
      </c>
      <c r="P4071" s="1">
        <f>ROUND(_xlfn.PERCENTRANK.INC(customers[total_spend_usd],customers[[#This Row],[total_spend_usd]])*4+1,0)</f>
        <v>2</v>
      </c>
      <c r="Q4071" s="1">
        <v>312</v>
      </c>
      <c r="R4071" s="1" t="str">
        <f>_xlfn.XLOOKUP(Q4071,RFM[RFM Score],RFM[Client Segmentation])</f>
        <v>About To Sleep</v>
      </c>
    </row>
    <row r="4072" spans="1:18" x14ac:dyDescent="0.3">
      <c r="A4072" t="s">
        <v>4124</v>
      </c>
      <c r="B4072" t="s">
        <v>43</v>
      </c>
      <c r="C4072">
        <v>48</v>
      </c>
      <c r="D4072" t="s">
        <v>8071</v>
      </c>
      <c r="E4072" t="s">
        <v>8084</v>
      </c>
      <c r="F4072" t="s">
        <v>17</v>
      </c>
      <c r="G4072">
        <v>30</v>
      </c>
      <c r="H4072" s="1">
        <v>9415</v>
      </c>
      <c r="I4072">
        <v>277462</v>
      </c>
      <c r="J4072" s="1">
        <v>149</v>
      </c>
      <c r="K4072" t="s">
        <v>124</v>
      </c>
      <c r="L4072" t="s">
        <v>47</v>
      </c>
      <c r="M4072" t="s">
        <v>23</v>
      </c>
      <c r="N4072" s="1">
        <f xml:space="preserve"> ROUND((1 - _xlfn.PERCENTRANK.INC(customers[days_since_last_purchase],customers[[#This Row],[days_since_last_purchase]]))*4 +1,0)</f>
        <v>1</v>
      </c>
      <c r="O4072" s="1">
        <f>ROUND(_xlfn.PERCENTRANK.INC(customers[total_orders],customers[[#This Row],[total_orders]])*4+1,0)</f>
        <v>4</v>
      </c>
      <c r="P4072" s="1">
        <f>ROUND(_xlfn.PERCENTRANK.INC(customers[total_spend_usd],customers[[#This Row],[total_spend_usd]])*4+1,0)</f>
        <v>4</v>
      </c>
      <c r="Q4072" s="1">
        <v>144</v>
      </c>
      <c r="R4072" s="1" t="str">
        <f>_xlfn.XLOOKUP(Q4072,RFM[RFM Score],RFM[Client Segmentation])</f>
        <v>Cannot Lose Them</v>
      </c>
    </row>
    <row r="4073" spans="1:18" x14ac:dyDescent="0.3">
      <c r="A4073" t="s">
        <v>4125</v>
      </c>
      <c r="B4073" t="s">
        <v>11</v>
      </c>
      <c r="C4073">
        <v>49</v>
      </c>
      <c r="D4073" t="s">
        <v>8071</v>
      </c>
      <c r="E4073" t="s">
        <v>8084</v>
      </c>
      <c r="F4073" t="s">
        <v>12</v>
      </c>
      <c r="G4073">
        <v>3</v>
      </c>
      <c r="H4073" s="1">
        <v>3006</v>
      </c>
      <c r="I4073">
        <v>10142</v>
      </c>
      <c r="J4073" s="1">
        <v>20</v>
      </c>
      <c r="K4073" t="s">
        <v>28</v>
      </c>
      <c r="L4073" t="s">
        <v>45</v>
      </c>
      <c r="M4073" t="s">
        <v>15</v>
      </c>
      <c r="N4073" s="1">
        <f xml:space="preserve"> ROUND((1 - _xlfn.PERCENTRANK.INC(customers[days_since_last_purchase],customers[[#This Row],[days_since_last_purchase]]))*4 +1,0)</f>
        <v>4</v>
      </c>
      <c r="O4073" s="1">
        <f>ROUND(_xlfn.PERCENTRANK.INC(customers[total_orders],customers[[#This Row],[total_orders]])*4+1,0)</f>
        <v>1</v>
      </c>
      <c r="P4073" s="1">
        <f>ROUND(_xlfn.PERCENTRANK.INC(customers[total_spend_usd],customers[[#This Row],[total_spend_usd]])*4+1,0)</f>
        <v>1</v>
      </c>
      <c r="Q4073" s="1">
        <v>411</v>
      </c>
      <c r="R4073" s="1" t="str">
        <f>_xlfn.XLOOKUP(Q4073,RFM[RFM Score],RFM[Client Segmentation])</f>
        <v>New Customer</v>
      </c>
    </row>
    <row r="4074" spans="1:18" x14ac:dyDescent="0.3">
      <c r="A4074" t="s">
        <v>4126</v>
      </c>
      <c r="B4074" t="s">
        <v>51</v>
      </c>
      <c r="C4074">
        <v>44</v>
      </c>
      <c r="D4074" t="s">
        <v>8068</v>
      </c>
      <c r="E4074" t="s">
        <v>8084</v>
      </c>
      <c r="F4074" t="s">
        <v>12</v>
      </c>
      <c r="G4074">
        <v>36</v>
      </c>
      <c r="H4074" s="1">
        <v>3865</v>
      </c>
      <c r="I4074">
        <v>151975</v>
      </c>
      <c r="J4074" s="1">
        <v>78</v>
      </c>
      <c r="K4074" t="s">
        <v>52</v>
      </c>
      <c r="L4074" t="s">
        <v>14</v>
      </c>
      <c r="M4074" t="s">
        <v>15</v>
      </c>
      <c r="N4074" s="1">
        <f xml:space="preserve"> ROUND((1 - _xlfn.PERCENTRANK.INC(customers[days_since_last_purchase],customers[[#This Row],[days_since_last_purchase]]))*4 +1,0)</f>
        <v>2</v>
      </c>
      <c r="O4074" s="1">
        <f>ROUND(_xlfn.PERCENTRANK.INC(customers[total_orders],customers[[#This Row],[total_orders]])*4+1,0)</f>
        <v>5</v>
      </c>
      <c r="P4074" s="1">
        <f>ROUND(_xlfn.PERCENTRANK.INC(customers[total_spend_usd],customers[[#This Row],[total_spend_usd]])*4+1,0)</f>
        <v>4</v>
      </c>
      <c r="Q4074" s="1">
        <v>254</v>
      </c>
      <c r="R4074" s="1" t="str">
        <f>_xlfn.XLOOKUP(Q4074,RFM[RFM Score],RFM[Client Segmentation])</f>
        <v>At Risk</v>
      </c>
    </row>
    <row r="4075" spans="1:18" x14ac:dyDescent="0.3">
      <c r="A4075" t="s">
        <v>4127</v>
      </c>
      <c r="B4075" t="s">
        <v>68</v>
      </c>
      <c r="C4075">
        <v>30</v>
      </c>
      <c r="D4075" t="s">
        <v>8070</v>
      </c>
      <c r="E4075" t="s">
        <v>8084</v>
      </c>
      <c r="F4075" t="s">
        <v>17</v>
      </c>
      <c r="G4075">
        <v>8</v>
      </c>
      <c r="H4075" s="1">
        <v>5045</v>
      </c>
      <c r="I4075">
        <v>36965</v>
      </c>
      <c r="J4075" s="1">
        <v>108</v>
      </c>
      <c r="K4075" t="s">
        <v>52</v>
      </c>
      <c r="L4075" t="s">
        <v>19</v>
      </c>
      <c r="M4075" t="s">
        <v>15</v>
      </c>
      <c r="N4075" s="1">
        <f xml:space="preserve"> ROUND((1 - _xlfn.PERCENTRANK.INC(customers[days_since_last_purchase],customers[[#This Row],[days_since_last_purchase]]))*4 +1,0)</f>
        <v>2</v>
      </c>
      <c r="O4075" s="1">
        <f>ROUND(_xlfn.PERCENTRANK.INC(customers[total_orders],customers[[#This Row],[total_orders]])*4+1,0)</f>
        <v>2</v>
      </c>
      <c r="P4075" s="1">
        <f>ROUND(_xlfn.PERCENTRANK.INC(customers[total_spend_usd],customers[[#This Row],[total_spend_usd]])*4+1,0)</f>
        <v>2</v>
      </c>
      <c r="Q4075" s="1">
        <v>222</v>
      </c>
      <c r="R4075" s="1" t="str">
        <f>_xlfn.XLOOKUP(Q4075,RFM[RFM Score],RFM[Client Segmentation])</f>
        <v>Hibernating</v>
      </c>
    </row>
    <row r="4076" spans="1:18" x14ac:dyDescent="0.3">
      <c r="A4076" t="s">
        <v>4128</v>
      </c>
      <c r="B4076" t="s">
        <v>147</v>
      </c>
      <c r="C4076">
        <v>42</v>
      </c>
      <c r="D4076" t="s">
        <v>8068</v>
      </c>
      <c r="E4076" t="s">
        <v>8087</v>
      </c>
      <c r="F4076" t="s">
        <v>12</v>
      </c>
      <c r="G4076">
        <v>25</v>
      </c>
      <c r="H4076" s="1">
        <v>1595</v>
      </c>
      <c r="I4076">
        <v>42399</v>
      </c>
      <c r="J4076" s="1">
        <v>15</v>
      </c>
      <c r="K4076" t="s">
        <v>25</v>
      </c>
      <c r="L4076" t="s">
        <v>45</v>
      </c>
      <c r="M4076" t="s">
        <v>23</v>
      </c>
      <c r="N4076" s="1">
        <f xml:space="preserve"> ROUND((1 - _xlfn.PERCENTRANK.INC(customers[days_since_last_purchase],customers[[#This Row],[days_since_last_purchase]]))*4 +1,0)</f>
        <v>4</v>
      </c>
      <c r="O4076" s="1">
        <f>ROUND(_xlfn.PERCENTRANK.INC(customers[total_orders],customers[[#This Row],[total_orders]])*4+1,0)</f>
        <v>4</v>
      </c>
      <c r="P4076" s="1">
        <f>ROUND(_xlfn.PERCENTRANK.INC(customers[total_spend_usd],customers[[#This Row],[total_spend_usd]])*4+1,0)</f>
        <v>2</v>
      </c>
      <c r="Q4076" s="1">
        <v>442</v>
      </c>
      <c r="R4076" s="1" t="str">
        <f>_xlfn.XLOOKUP(Q4076,RFM[RFM Score],RFM[Client Segmentation])</f>
        <v>Potential Loyalist</v>
      </c>
    </row>
    <row r="4077" spans="1:18" x14ac:dyDescent="0.3">
      <c r="A4077" t="s">
        <v>4129</v>
      </c>
      <c r="B4077" t="s">
        <v>11</v>
      </c>
      <c r="C4077">
        <v>31</v>
      </c>
      <c r="D4077" t="s">
        <v>8070</v>
      </c>
      <c r="E4077" t="s">
        <v>8084</v>
      </c>
      <c r="F4077" t="s">
        <v>17</v>
      </c>
      <c r="G4077">
        <v>14</v>
      </c>
      <c r="H4077" s="1">
        <v>5216</v>
      </c>
      <c r="I4077">
        <v>65278</v>
      </c>
      <c r="J4077" s="1">
        <v>53</v>
      </c>
      <c r="K4077" t="s">
        <v>25</v>
      </c>
      <c r="L4077" t="s">
        <v>14</v>
      </c>
      <c r="M4077" t="s">
        <v>15</v>
      </c>
      <c r="N4077" s="1">
        <f xml:space="preserve"> ROUND((1 - _xlfn.PERCENTRANK.INC(customers[days_since_last_purchase],customers[[#This Row],[days_since_last_purchase]]))*4 +1,0)</f>
        <v>3</v>
      </c>
      <c r="O4077" s="1">
        <f>ROUND(_xlfn.PERCENTRANK.INC(customers[total_orders],customers[[#This Row],[total_orders]])*4+1,0)</f>
        <v>3</v>
      </c>
      <c r="P4077" s="1">
        <f>ROUND(_xlfn.PERCENTRANK.INC(customers[total_spend_usd],customers[[#This Row],[total_spend_usd]])*4+1,0)</f>
        <v>3</v>
      </c>
      <c r="Q4077" s="1">
        <v>333</v>
      </c>
      <c r="R4077" s="1" t="str">
        <f>_xlfn.XLOOKUP(Q4077,RFM[RFM Score],RFM[Client Segmentation])</f>
        <v>Potential Loyalist</v>
      </c>
    </row>
    <row r="4078" spans="1:18" x14ac:dyDescent="0.3">
      <c r="A4078" t="s">
        <v>4130</v>
      </c>
      <c r="B4078" t="s">
        <v>68</v>
      </c>
      <c r="C4078">
        <v>35</v>
      </c>
      <c r="D4078" t="s">
        <v>8068</v>
      </c>
      <c r="E4078" t="s">
        <v>8084</v>
      </c>
      <c r="F4078" t="s">
        <v>17</v>
      </c>
      <c r="G4078">
        <v>2</v>
      </c>
      <c r="H4078" s="1">
        <v>12153</v>
      </c>
      <c r="I4078">
        <v>22434</v>
      </c>
      <c r="J4078" s="1">
        <v>58</v>
      </c>
      <c r="K4078" t="s">
        <v>18</v>
      </c>
      <c r="L4078" t="s">
        <v>14</v>
      </c>
      <c r="M4078" t="s">
        <v>23</v>
      </c>
      <c r="N4078" s="1">
        <f xml:space="preserve"> ROUND((1 - _xlfn.PERCENTRANK.INC(customers[days_since_last_purchase],customers[[#This Row],[days_since_last_purchase]]))*4 +1,0)</f>
        <v>3</v>
      </c>
      <c r="O4078" s="1">
        <f>ROUND(_xlfn.PERCENTRANK.INC(customers[total_orders],customers[[#This Row],[total_orders]])*4+1,0)</f>
        <v>1</v>
      </c>
      <c r="P4078" s="1">
        <f>ROUND(_xlfn.PERCENTRANK.INC(customers[total_spend_usd],customers[[#This Row],[total_spend_usd]])*4+1,0)</f>
        <v>2</v>
      </c>
      <c r="Q4078" s="1">
        <v>312</v>
      </c>
      <c r="R4078" s="1" t="str">
        <f>_xlfn.XLOOKUP(Q4078,RFM[RFM Score],RFM[Client Segmentation])</f>
        <v>About To Sleep</v>
      </c>
    </row>
    <row r="4079" spans="1:18" x14ac:dyDescent="0.3">
      <c r="A4079" t="s">
        <v>4131</v>
      </c>
      <c r="B4079" t="s">
        <v>11</v>
      </c>
      <c r="C4079">
        <v>40</v>
      </c>
      <c r="D4079" t="s">
        <v>8068</v>
      </c>
      <c r="E4079" t="s">
        <v>8084</v>
      </c>
      <c r="F4079" t="s">
        <v>12</v>
      </c>
      <c r="G4079">
        <v>1</v>
      </c>
      <c r="H4079" s="1">
        <v>618</v>
      </c>
      <c r="I4079">
        <v>5713</v>
      </c>
      <c r="J4079" s="1">
        <v>109</v>
      </c>
      <c r="K4079" t="s">
        <v>25</v>
      </c>
      <c r="L4079" t="s">
        <v>45</v>
      </c>
      <c r="M4079" t="s">
        <v>23</v>
      </c>
      <c r="N4079" s="1">
        <f xml:space="preserve"> ROUND((1 - _xlfn.PERCENTRANK.INC(customers[days_since_last_purchase],customers[[#This Row],[days_since_last_purchase]]))*4 +1,0)</f>
        <v>2</v>
      </c>
      <c r="O4079" s="1">
        <f>ROUND(_xlfn.PERCENTRANK.INC(customers[total_orders],customers[[#This Row],[total_orders]])*4+1,0)</f>
        <v>1</v>
      </c>
      <c r="P4079" s="1">
        <f>ROUND(_xlfn.PERCENTRANK.INC(customers[total_spend_usd],customers[[#This Row],[total_spend_usd]])*4+1,0)</f>
        <v>1</v>
      </c>
      <c r="Q4079" s="1">
        <v>211</v>
      </c>
      <c r="R4079" s="1" t="str">
        <f>_xlfn.XLOOKUP(Q4079,RFM[RFM Score],RFM[Client Segmentation])</f>
        <v>Hibernating</v>
      </c>
    </row>
    <row r="4080" spans="1:18" x14ac:dyDescent="0.3">
      <c r="A4080" t="s">
        <v>4132</v>
      </c>
      <c r="B4080" t="s">
        <v>30</v>
      </c>
      <c r="C4080">
        <v>63</v>
      </c>
      <c r="D4080" t="s">
        <v>8072</v>
      </c>
      <c r="E4080" t="s">
        <v>8084</v>
      </c>
      <c r="F4080" t="s">
        <v>17</v>
      </c>
      <c r="G4080">
        <v>1</v>
      </c>
      <c r="H4080" s="1">
        <v>10289</v>
      </c>
      <c r="I4080">
        <v>9724</v>
      </c>
      <c r="J4080" s="1">
        <v>10</v>
      </c>
      <c r="K4080" t="s">
        <v>40</v>
      </c>
      <c r="L4080" t="s">
        <v>34</v>
      </c>
      <c r="M4080" t="s">
        <v>23</v>
      </c>
      <c r="N4080" s="1">
        <f xml:space="preserve"> ROUND((1 - _xlfn.PERCENTRANK.INC(customers[days_since_last_purchase],customers[[#This Row],[days_since_last_purchase]]))*4 +1,0)</f>
        <v>4</v>
      </c>
      <c r="O4080" s="1">
        <f>ROUND(_xlfn.PERCENTRANK.INC(customers[total_orders],customers[[#This Row],[total_orders]])*4+1,0)</f>
        <v>1</v>
      </c>
      <c r="P4080" s="1">
        <f>ROUND(_xlfn.PERCENTRANK.INC(customers[total_spend_usd],customers[[#This Row],[total_spend_usd]])*4+1,0)</f>
        <v>1</v>
      </c>
      <c r="Q4080" s="1">
        <v>411</v>
      </c>
      <c r="R4080" s="1" t="str">
        <f>_xlfn.XLOOKUP(Q4080,RFM[RFM Score],RFM[Client Segmentation])</f>
        <v>New Customer</v>
      </c>
    </row>
    <row r="4081" spans="1:18" x14ac:dyDescent="0.3">
      <c r="A4081" t="s">
        <v>4133</v>
      </c>
      <c r="B4081" t="s">
        <v>36</v>
      </c>
      <c r="C4081">
        <v>45</v>
      </c>
      <c r="D4081" t="s">
        <v>8071</v>
      </c>
      <c r="E4081" t="s">
        <v>8084</v>
      </c>
      <c r="F4081" t="s">
        <v>12</v>
      </c>
      <c r="G4081">
        <v>18</v>
      </c>
      <c r="H4081" s="1">
        <v>517</v>
      </c>
      <c r="I4081">
        <v>92752</v>
      </c>
      <c r="J4081" s="1">
        <v>37</v>
      </c>
      <c r="K4081" t="s">
        <v>18</v>
      </c>
      <c r="L4081" t="s">
        <v>19</v>
      </c>
      <c r="M4081" t="s">
        <v>23</v>
      </c>
      <c r="N4081" s="1">
        <f xml:space="preserve"> ROUND((1 - _xlfn.PERCENTRANK.INC(customers[days_since_last_purchase],customers[[#This Row],[days_since_last_purchase]]))*4 +1,0)</f>
        <v>3</v>
      </c>
      <c r="O4081" s="1">
        <f>ROUND(_xlfn.PERCENTRANK.INC(customers[total_orders],customers[[#This Row],[total_orders]])*4+1,0)</f>
        <v>4</v>
      </c>
      <c r="P4081" s="1">
        <f>ROUND(_xlfn.PERCENTRANK.INC(customers[total_spend_usd],customers[[#This Row],[total_spend_usd]])*4+1,0)</f>
        <v>3</v>
      </c>
      <c r="Q4081" s="1">
        <v>343</v>
      </c>
      <c r="R4081" s="1" t="str">
        <f>_xlfn.XLOOKUP(Q4081,RFM[RFM Score],RFM[Client Segmentation])</f>
        <v>Need Attention</v>
      </c>
    </row>
    <row r="4082" spans="1:18" x14ac:dyDescent="0.3">
      <c r="A4082" t="s">
        <v>4134</v>
      </c>
      <c r="B4082" t="s">
        <v>11</v>
      </c>
      <c r="C4082">
        <v>40</v>
      </c>
      <c r="D4082" t="s">
        <v>8068</v>
      </c>
      <c r="E4082" t="s">
        <v>8084</v>
      </c>
      <c r="F4082" t="s">
        <v>12</v>
      </c>
      <c r="G4082">
        <v>2</v>
      </c>
      <c r="H4082" s="1">
        <v>10509</v>
      </c>
      <c r="I4082">
        <v>18283</v>
      </c>
      <c r="J4082" s="1">
        <v>204</v>
      </c>
      <c r="K4082" t="s">
        <v>18</v>
      </c>
      <c r="L4082" t="s">
        <v>47</v>
      </c>
      <c r="M4082" t="s">
        <v>15</v>
      </c>
      <c r="N4082" s="1">
        <f xml:space="preserve"> ROUND((1 - _xlfn.PERCENTRANK.INC(customers[days_since_last_purchase],customers[[#This Row],[days_since_last_purchase]]))*4 +1,0)</f>
        <v>1</v>
      </c>
      <c r="O4082" s="1">
        <f>ROUND(_xlfn.PERCENTRANK.INC(customers[total_orders],customers[[#This Row],[total_orders]])*4+1,0)</f>
        <v>1</v>
      </c>
      <c r="P4082" s="1">
        <f>ROUND(_xlfn.PERCENTRANK.INC(customers[total_spend_usd],customers[[#This Row],[total_spend_usd]])*4+1,0)</f>
        <v>2</v>
      </c>
      <c r="Q4082" s="1">
        <v>112</v>
      </c>
      <c r="R4082" s="1" t="str">
        <f>_xlfn.XLOOKUP(Q4082,RFM[RFM Score],RFM[Client Segmentation])</f>
        <v>Lost</v>
      </c>
    </row>
    <row r="4083" spans="1:18" x14ac:dyDescent="0.3">
      <c r="A4083" t="s">
        <v>4135</v>
      </c>
      <c r="B4083" t="s">
        <v>36</v>
      </c>
      <c r="C4083">
        <v>32</v>
      </c>
      <c r="D4083" t="s">
        <v>8070</v>
      </c>
      <c r="E4083" t="s">
        <v>8084</v>
      </c>
      <c r="F4083" t="s">
        <v>17</v>
      </c>
      <c r="G4083">
        <v>47</v>
      </c>
      <c r="H4083" s="1">
        <v>24983</v>
      </c>
      <c r="I4083">
        <v>1141843</v>
      </c>
      <c r="J4083" s="1">
        <v>73</v>
      </c>
      <c r="K4083" t="s">
        <v>18</v>
      </c>
      <c r="L4083" t="s">
        <v>19</v>
      </c>
      <c r="M4083" t="s">
        <v>23</v>
      </c>
      <c r="N4083" s="1">
        <f xml:space="preserve"> ROUND((1 - _xlfn.PERCENTRANK.INC(customers[days_since_last_purchase],customers[[#This Row],[days_since_last_purchase]]))*4 +1,0)</f>
        <v>2</v>
      </c>
      <c r="O4083" s="1">
        <f>ROUND(_xlfn.PERCENTRANK.INC(customers[total_orders],customers[[#This Row],[total_orders]])*4+1,0)</f>
        <v>5</v>
      </c>
      <c r="P4083" s="1">
        <f>ROUND(_xlfn.PERCENTRANK.INC(customers[total_spend_usd],customers[[#This Row],[total_spend_usd]])*4+1,0)</f>
        <v>5</v>
      </c>
      <c r="Q4083" s="1">
        <v>255</v>
      </c>
      <c r="R4083" s="1" t="str">
        <f>_xlfn.XLOOKUP(Q4083,RFM[RFM Score],RFM[Client Segmentation])</f>
        <v>At Risk</v>
      </c>
    </row>
    <row r="4084" spans="1:18" x14ac:dyDescent="0.3">
      <c r="A4084" t="s">
        <v>4136</v>
      </c>
      <c r="B4084" t="s">
        <v>107</v>
      </c>
      <c r="C4084">
        <v>45</v>
      </c>
      <c r="D4084" t="s">
        <v>8071</v>
      </c>
      <c r="E4084" t="s">
        <v>8084</v>
      </c>
      <c r="F4084" t="s">
        <v>12</v>
      </c>
      <c r="G4084">
        <v>2</v>
      </c>
      <c r="H4084" s="1">
        <v>5272</v>
      </c>
      <c r="I4084">
        <v>10825</v>
      </c>
      <c r="J4084" s="1">
        <v>152</v>
      </c>
      <c r="K4084" t="s">
        <v>40</v>
      </c>
      <c r="L4084" t="s">
        <v>34</v>
      </c>
      <c r="M4084" t="s">
        <v>23</v>
      </c>
      <c r="N4084" s="1">
        <f xml:space="preserve"> ROUND((1 - _xlfn.PERCENTRANK.INC(customers[days_since_last_purchase],customers[[#This Row],[days_since_last_purchase]]))*4 +1,0)</f>
        <v>1</v>
      </c>
      <c r="O4084" s="1">
        <f>ROUND(_xlfn.PERCENTRANK.INC(customers[total_orders],customers[[#This Row],[total_orders]])*4+1,0)</f>
        <v>1</v>
      </c>
      <c r="P4084" s="1">
        <f>ROUND(_xlfn.PERCENTRANK.INC(customers[total_spend_usd],customers[[#This Row],[total_spend_usd]])*4+1,0)</f>
        <v>2</v>
      </c>
      <c r="Q4084" s="1">
        <v>112</v>
      </c>
      <c r="R4084" s="1" t="str">
        <f>_xlfn.XLOOKUP(Q4084,RFM[RFM Score],RFM[Client Segmentation])</f>
        <v>Lost</v>
      </c>
    </row>
    <row r="4085" spans="1:18" x14ac:dyDescent="0.3">
      <c r="A4085" t="s">
        <v>4137</v>
      </c>
      <c r="B4085" t="s">
        <v>11</v>
      </c>
      <c r="C4085">
        <v>42</v>
      </c>
      <c r="D4085" t="s">
        <v>8068</v>
      </c>
      <c r="E4085" t="s">
        <v>8085</v>
      </c>
      <c r="F4085" t="s">
        <v>17</v>
      </c>
      <c r="G4085">
        <v>5</v>
      </c>
      <c r="H4085" s="1">
        <v>10728</v>
      </c>
      <c r="I4085">
        <v>48264</v>
      </c>
      <c r="J4085" s="1">
        <v>7</v>
      </c>
      <c r="K4085" t="s">
        <v>13</v>
      </c>
      <c r="L4085" t="s">
        <v>22</v>
      </c>
      <c r="M4085" t="s">
        <v>15</v>
      </c>
      <c r="N4085" s="1">
        <f xml:space="preserve"> ROUND((1 - _xlfn.PERCENTRANK.INC(customers[days_since_last_purchase],customers[[#This Row],[days_since_last_purchase]]))*4 +1,0)</f>
        <v>5</v>
      </c>
      <c r="O4085" s="1">
        <f>ROUND(_xlfn.PERCENTRANK.INC(customers[total_orders],customers[[#This Row],[total_orders]])*4+1,0)</f>
        <v>2</v>
      </c>
      <c r="P4085" s="1">
        <f>ROUND(_xlfn.PERCENTRANK.INC(customers[total_spend_usd],customers[[#This Row],[total_spend_usd]])*4+1,0)</f>
        <v>3</v>
      </c>
      <c r="Q4085" s="1">
        <v>523</v>
      </c>
      <c r="R4085" s="1" t="str">
        <f>_xlfn.XLOOKUP(Q4085,RFM[RFM Score],RFM[Client Segmentation])</f>
        <v>Promising</v>
      </c>
    </row>
    <row r="4086" spans="1:18" x14ac:dyDescent="0.3">
      <c r="A4086" t="s">
        <v>4138</v>
      </c>
      <c r="B4086" t="s">
        <v>49</v>
      </c>
      <c r="C4086">
        <v>35</v>
      </c>
      <c r="D4086" t="s">
        <v>8068</v>
      </c>
      <c r="E4086" t="s">
        <v>8084</v>
      </c>
      <c r="F4086" t="s">
        <v>17</v>
      </c>
      <c r="G4086">
        <v>23</v>
      </c>
      <c r="H4086" s="1">
        <v>4374</v>
      </c>
      <c r="I4086">
        <v>108341</v>
      </c>
      <c r="J4086" s="1">
        <v>67</v>
      </c>
      <c r="K4086" t="s">
        <v>21</v>
      </c>
      <c r="L4086" t="s">
        <v>34</v>
      </c>
      <c r="M4086" t="s">
        <v>15</v>
      </c>
      <c r="N4086" s="1">
        <f xml:space="preserve"> ROUND((1 - _xlfn.PERCENTRANK.INC(customers[days_since_last_purchase],customers[[#This Row],[days_since_last_purchase]]))*4 +1,0)</f>
        <v>2</v>
      </c>
      <c r="O4086" s="1">
        <f>ROUND(_xlfn.PERCENTRANK.INC(customers[total_orders],customers[[#This Row],[total_orders]])*4+1,0)</f>
        <v>4</v>
      </c>
      <c r="P4086" s="1">
        <f>ROUND(_xlfn.PERCENTRANK.INC(customers[total_spend_usd],customers[[#This Row],[total_spend_usd]])*4+1,0)</f>
        <v>3</v>
      </c>
      <c r="Q4086" s="1">
        <v>243</v>
      </c>
      <c r="R4086" s="1" t="str">
        <f>_xlfn.XLOOKUP(Q4086,RFM[RFM Score],RFM[Client Segmentation])</f>
        <v>At Risk</v>
      </c>
    </row>
    <row r="4087" spans="1:18" x14ac:dyDescent="0.3">
      <c r="A4087" t="s">
        <v>4139</v>
      </c>
      <c r="B4087" t="s">
        <v>49</v>
      </c>
      <c r="C4087">
        <v>39</v>
      </c>
      <c r="D4087" t="s">
        <v>8068</v>
      </c>
      <c r="E4087" t="s">
        <v>8085</v>
      </c>
      <c r="F4087" t="s">
        <v>17</v>
      </c>
      <c r="G4087">
        <v>23</v>
      </c>
      <c r="H4087" s="1">
        <v>7237</v>
      </c>
      <c r="I4087">
        <v>141715</v>
      </c>
      <c r="J4087" s="1">
        <v>159</v>
      </c>
      <c r="K4087" t="s">
        <v>25</v>
      </c>
      <c r="L4087" t="s">
        <v>47</v>
      </c>
      <c r="M4087" t="s">
        <v>23</v>
      </c>
      <c r="N4087" s="1">
        <f xml:space="preserve"> ROUND((1 - _xlfn.PERCENTRANK.INC(customers[days_since_last_purchase],customers[[#This Row],[days_since_last_purchase]]))*4 +1,0)</f>
        <v>1</v>
      </c>
      <c r="O4087" s="1">
        <f>ROUND(_xlfn.PERCENTRANK.INC(customers[total_orders],customers[[#This Row],[total_orders]])*4+1,0)</f>
        <v>4</v>
      </c>
      <c r="P4087" s="1">
        <f>ROUND(_xlfn.PERCENTRANK.INC(customers[total_spend_usd],customers[[#This Row],[total_spend_usd]])*4+1,0)</f>
        <v>4</v>
      </c>
      <c r="Q4087" s="1">
        <v>144</v>
      </c>
      <c r="R4087" s="1" t="str">
        <f>_xlfn.XLOOKUP(Q4087,RFM[RFM Score],RFM[Client Segmentation])</f>
        <v>Cannot Lose Them</v>
      </c>
    </row>
    <row r="4088" spans="1:18" x14ac:dyDescent="0.3">
      <c r="A4088" t="s">
        <v>4140</v>
      </c>
      <c r="B4088" t="s">
        <v>27</v>
      </c>
      <c r="C4088">
        <v>48</v>
      </c>
      <c r="D4088" t="s">
        <v>8071</v>
      </c>
      <c r="E4088" t="s">
        <v>8084</v>
      </c>
      <c r="F4088" t="s">
        <v>17</v>
      </c>
      <c r="G4088">
        <v>7</v>
      </c>
      <c r="H4088" s="1">
        <v>6361</v>
      </c>
      <c r="I4088">
        <v>41067</v>
      </c>
      <c r="J4088" s="1">
        <v>85</v>
      </c>
      <c r="K4088" t="s">
        <v>40</v>
      </c>
      <c r="L4088" t="s">
        <v>19</v>
      </c>
      <c r="M4088" t="s">
        <v>23</v>
      </c>
      <c r="N4088" s="1">
        <f xml:space="preserve"> ROUND((1 - _xlfn.PERCENTRANK.INC(customers[days_since_last_purchase],customers[[#This Row],[days_since_last_purchase]]))*4 +1,0)</f>
        <v>2</v>
      </c>
      <c r="O4088" s="1">
        <f>ROUND(_xlfn.PERCENTRANK.INC(customers[total_orders],customers[[#This Row],[total_orders]])*4+1,0)</f>
        <v>2</v>
      </c>
      <c r="P4088" s="1">
        <f>ROUND(_xlfn.PERCENTRANK.INC(customers[total_spend_usd],customers[[#This Row],[total_spend_usd]])*4+1,0)</f>
        <v>2</v>
      </c>
      <c r="Q4088" s="1">
        <v>222</v>
      </c>
      <c r="R4088" s="1" t="str">
        <f>_xlfn.XLOOKUP(Q4088,RFM[RFM Score],RFM[Client Segmentation])</f>
        <v>Hibernating</v>
      </c>
    </row>
    <row r="4089" spans="1:18" x14ac:dyDescent="0.3">
      <c r="A4089" t="s">
        <v>4141</v>
      </c>
      <c r="B4089" t="s">
        <v>123</v>
      </c>
      <c r="C4089">
        <v>38</v>
      </c>
      <c r="D4089" t="s">
        <v>8068</v>
      </c>
      <c r="E4089" t="s">
        <v>8087</v>
      </c>
      <c r="F4089" t="s">
        <v>17</v>
      </c>
      <c r="G4089">
        <v>37</v>
      </c>
      <c r="H4089" s="1">
        <v>2585</v>
      </c>
      <c r="I4089">
        <v>9384</v>
      </c>
      <c r="J4089" s="1">
        <v>19</v>
      </c>
      <c r="K4089" t="s">
        <v>37</v>
      </c>
      <c r="L4089" t="s">
        <v>34</v>
      </c>
      <c r="M4089" t="s">
        <v>23</v>
      </c>
      <c r="N4089" s="1">
        <f xml:space="preserve"> ROUND((1 - _xlfn.PERCENTRANK.INC(customers[days_since_last_purchase],customers[[#This Row],[days_since_last_purchase]]))*4 +1,0)</f>
        <v>4</v>
      </c>
      <c r="O4089" s="1">
        <f>ROUND(_xlfn.PERCENTRANK.INC(customers[total_orders],customers[[#This Row],[total_orders]])*4+1,0)</f>
        <v>5</v>
      </c>
      <c r="P4089" s="1">
        <f>ROUND(_xlfn.PERCENTRANK.INC(customers[total_spend_usd],customers[[#This Row],[total_spend_usd]])*4+1,0)</f>
        <v>1</v>
      </c>
      <c r="Q4089" s="1">
        <v>451</v>
      </c>
      <c r="R4089" s="1" t="str">
        <f>_xlfn.XLOOKUP(Q4089,RFM[RFM Score],RFM[Client Segmentation])</f>
        <v>Potential Loyalist</v>
      </c>
    </row>
    <row r="4090" spans="1:18" x14ac:dyDescent="0.3">
      <c r="A4090" t="s">
        <v>4142</v>
      </c>
      <c r="B4090" t="s">
        <v>61</v>
      </c>
      <c r="C4090">
        <v>43</v>
      </c>
      <c r="D4090" t="s">
        <v>8068</v>
      </c>
      <c r="E4090" t="s">
        <v>8084</v>
      </c>
      <c r="F4090" t="s">
        <v>12</v>
      </c>
      <c r="G4090">
        <v>10</v>
      </c>
      <c r="H4090" s="1">
        <v>8515</v>
      </c>
      <c r="I4090">
        <v>87962</v>
      </c>
      <c r="J4090" s="1">
        <v>24</v>
      </c>
      <c r="K4090" t="s">
        <v>21</v>
      </c>
      <c r="L4090" t="s">
        <v>19</v>
      </c>
      <c r="M4090" t="s">
        <v>23</v>
      </c>
      <c r="N4090" s="1">
        <f xml:space="preserve"> ROUND((1 - _xlfn.PERCENTRANK.INC(customers[days_since_last_purchase],customers[[#This Row],[days_since_last_purchase]]))*4 +1,0)</f>
        <v>4</v>
      </c>
      <c r="O4090" s="1">
        <f>ROUND(_xlfn.PERCENTRANK.INC(customers[total_orders],customers[[#This Row],[total_orders]])*4+1,0)</f>
        <v>3</v>
      </c>
      <c r="P4090" s="1">
        <f>ROUND(_xlfn.PERCENTRANK.INC(customers[total_spend_usd],customers[[#This Row],[total_spend_usd]])*4+1,0)</f>
        <v>3</v>
      </c>
      <c r="Q4090" s="1">
        <v>433</v>
      </c>
      <c r="R4090" s="1" t="str">
        <f>_xlfn.XLOOKUP(Q4090,RFM[RFM Score],RFM[Client Segmentation])</f>
        <v>Potential Loyalist</v>
      </c>
    </row>
    <row r="4091" spans="1:18" x14ac:dyDescent="0.3">
      <c r="A4091" t="s">
        <v>4143</v>
      </c>
      <c r="B4091" t="s">
        <v>11</v>
      </c>
      <c r="C4091">
        <v>44</v>
      </c>
      <c r="D4091" t="s">
        <v>8068</v>
      </c>
      <c r="E4091" t="s">
        <v>8086</v>
      </c>
      <c r="F4091" t="s">
        <v>12</v>
      </c>
      <c r="G4091">
        <v>12</v>
      </c>
      <c r="H4091" s="1">
        <v>33097</v>
      </c>
      <c r="I4091">
        <v>340451</v>
      </c>
      <c r="J4091" s="1">
        <v>122</v>
      </c>
      <c r="K4091" t="s">
        <v>37</v>
      </c>
      <c r="L4091" t="s">
        <v>19</v>
      </c>
      <c r="M4091" t="s">
        <v>23</v>
      </c>
      <c r="N4091" s="1">
        <f xml:space="preserve"> ROUND((1 - _xlfn.PERCENTRANK.INC(customers[days_since_last_purchase],customers[[#This Row],[days_since_last_purchase]]))*4 +1,0)</f>
        <v>2</v>
      </c>
      <c r="O4091" s="1">
        <f>ROUND(_xlfn.PERCENTRANK.INC(customers[total_orders],customers[[#This Row],[total_orders]])*4+1,0)</f>
        <v>3</v>
      </c>
      <c r="P4091" s="1">
        <f>ROUND(_xlfn.PERCENTRANK.INC(customers[total_spend_usd],customers[[#This Row],[total_spend_usd]])*4+1,0)</f>
        <v>5</v>
      </c>
      <c r="Q4091" s="1">
        <v>235</v>
      </c>
      <c r="R4091" s="1" t="str">
        <f>_xlfn.XLOOKUP(Q4091,RFM[RFM Score],RFM[Client Segmentation])</f>
        <v>At Risk</v>
      </c>
    </row>
    <row r="4092" spans="1:18" x14ac:dyDescent="0.3">
      <c r="A4092" t="s">
        <v>4144</v>
      </c>
      <c r="B4092" t="s">
        <v>166</v>
      </c>
      <c r="C4092">
        <v>35</v>
      </c>
      <c r="D4092" t="s">
        <v>8068</v>
      </c>
      <c r="E4092" t="s">
        <v>8084</v>
      </c>
      <c r="F4092" t="s">
        <v>17</v>
      </c>
      <c r="G4092">
        <v>10</v>
      </c>
      <c r="H4092" s="1">
        <v>11801</v>
      </c>
      <c r="I4092">
        <v>131171</v>
      </c>
      <c r="J4092" s="1">
        <v>10</v>
      </c>
      <c r="K4092" t="s">
        <v>25</v>
      </c>
      <c r="L4092" t="s">
        <v>14</v>
      </c>
      <c r="M4092" t="s">
        <v>23</v>
      </c>
      <c r="N4092" s="1">
        <f xml:space="preserve"> ROUND((1 - _xlfn.PERCENTRANK.INC(customers[days_since_last_purchase],customers[[#This Row],[days_since_last_purchase]]))*4 +1,0)</f>
        <v>4</v>
      </c>
      <c r="O4092" s="1">
        <f>ROUND(_xlfn.PERCENTRANK.INC(customers[total_orders],customers[[#This Row],[total_orders]])*4+1,0)</f>
        <v>3</v>
      </c>
      <c r="P4092" s="1">
        <f>ROUND(_xlfn.PERCENTRANK.INC(customers[total_spend_usd],customers[[#This Row],[total_spend_usd]])*4+1,0)</f>
        <v>4</v>
      </c>
      <c r="Q4092" s="1">
        <v>434</v>
      </c>
      <c r="R4092" s="1" t="str">
        <f>_xlfn.XLOOKUP(Q4092,RFM[RFM Score],RFM[Client Segmentation])</f>
        <v>Need Attention</v>
      </c>
    </row>
    <row r="4093" spans="1:18" x14ac:dyDescent="0.3">
      <c r="A4093" t="s">
        <v>4145</v>
      </c>
      <c r="B4093" t="s">
        <v>43</v>
      </c>
      <c r="C4093">
        <v>22</v>
      </c>
      <c r="D4093" t="s">
        <v>8069</v>
      </c>
      <c r="E4093" t="s">
        <v>8084</v>
      </c>
      <c r="F4093" t="s">
        <v>12</v>
      </c>
      <c r="G4093">
        <v>2</v>
      </c>
      <c r="H4093" s="1">
        <v>840</v>
      </c>
      <c r="I4093">
        <v>16274</v>
      </c>
      <c r="J4093" s="1">
        <v>120</v>
      </c>
      <c r="K4093" t="s">
        <v>52</v>
      </c>
      <c r="L4093" t="s">
        <v>14</v>
      </c>
      <c r="M4093" t="s">
        <v>23</v>
      </c>
      <c r="N4093" s="1">
        <f xml:space="preserve"> ROUND((1 - _xlfn.PERCENTRANK.INC(customers[days_since_last_purchase],customers[[#This Row],[days_since_last_purchase]]))*4 +1,0)</f>
        <v>2</v>
      </c>
      <c r="O4093" s="1">
        <f>ROUND(_xlfn.PERCENTRANK.INC(customers[total_orders],customers[[#This Row],[total_orders]])*4+1,0)</f>
        <v>1</v>
      </c>
      <c r="P4093" s="1">
        <f>ROUND(_xlfn.PERCENTRANK.INC(customers[total_spend_usd],customers[[#This Row],[total_spend_usd]])*4+1,0)</f>
        <v>2</v>
      </c>
      <c r="Q4093" s="1">
        <v>212</v>
      </c>
      <c r="R4093" s="1" t="str">
        <f>_xlfn.XLOOKUP(Q4093,RFM[RFM Score],RFM[Client Segmentation])</f>
        <v>Hibernating</v>
      </c>
    </row>
    <row r="4094" spans="1:18" x14ac:dyDescent="0.3">
      <c r="A4094" t="s">
        <v>4146</v>
      </c>
      <c r="B4094" t="s">
        <v>11</v>
      </c>
      <c r="C4094">
        <v>32</v>
      </c>
      <c r="D4094" t="s">
        <v>8070</v>
      </c>
      <c r="E4094" t="s">
        <v>8084</v>
      </c>
      <c r="F4094" t="s">
        <v>17</v>
      </c>
      <c r="G4094">
        <v>10</v>
      </c>
      <c r="H4094" s="1">
        <v>15537</v>
      </c>
      <c r="I4094">
        <v>139458</v>
      </c>
      <c r="J4094" s="1">
        <v>86</v>
      </c>
      <c r="K4094" t="s">
        <v>52</v>
      </c>
      <c r="L4094" t="s">
        <v>19</v>
      </c>
      <c r="M4094" t="s">
        <v>15</v>
      </c>
      <c r="N4094" s="1">
        <f xml:space="preserve"> ROUND((1 - _xlfn.PERCENTRANK.INC(customers[days_since_last_purchase],customers[[#This Row],[days_since_last_purchase]]))*4 +1,0)</f>
        <v>2</v>
      </c>
      <c r="O4094" s="1">
        <f>ROUND(_xlfn.PERCENTRANK.INC(customers[total_orders],customers[[#This Row],[total_orders]])*4+1,0)</f>
        <v>3</v>
      </c>
      <c r="P4094" s="1">
        <f>ROUND(_xlfn.PERCENTRANK.INC(customers[total_spend_usd],customers[[#This Row],[total_spend_usd]])*4+1,0)</f>
        <v>4</v>
      </c>
      <c r="Q4094" s="1">
        <v>234</v>
      </c>
      <c r="R4094" s="1" t="str">
        <f>_xlfn.XLOOKUP(Q4094,RFM[RFM Score],RFM[Client Segmentation])</f>
        <v>At Risk</v>
      </c>
    </row>
    <row r="4095" spans="1:18" x14ac:dyDescent="0.3">
      <c r="A4095" t="s">
        <v>4147</v>
      </c>
      <c r="B4095" t="s">
        <v>43</v>
      </c>
      <c r="C4095">
        <v>28</v>
      </c>
      <c r="D4095" t="s">
        <v>8070</v>
      </c>
      <c r="E4095" t="s">
        <v>8086</v>
      </c>
      <c r="F4095" t="s">
        <v>17</v>
      </c>
      <c r="G4095">
        <v>11</v>
      </c>
      <c r="H4095" s="1">
        <v>11893</v>
      </c>
      <c r="I4095">
        <v>115459</v>
      </c>
      <c r="J4095" s="1">
        <v>187</v>
      </c>
      <c r="K4095" t="s">
        <v>25</v>
      </c>
      <c r="L4095" t="s">
        <v>14</v>
      </c>
      <c r="M4095" t="s">
        <v>15</v>
      </c>
      <c r="N4095" s="1">
        <f xml:space="preserve"> ROUND((1 - _xlfn.PERCENTRANK.INC(customers[days_since_last_purchase],customers[[#This Row],[days_since_last_purchase]]))*4 +1,0)</f>
        <v>1</v>
      </c>
      <c r="O4095" s="1">
        <f>ROUND(_xlfn.PERCENTRANK.INC(customers[total_orders],customers[[#This Row],[total_orders]])*4+1,0)</f>
        <v>3</v>
      </c>
      <c r="P4095" s="1">
        <f>ROUND(_xlfn.PERCENTRANK.INC(customers[total_spend_usd],customers[[#This Row],[total_spend_usd]])*4+1,0)</f>
        <v>4</v>
      </c>
      <c r="Q4095" s="1">
        <v>134</v>
      </c>
      <c r="R4095" s="1" t="str">
        <f>_xlfn.XLOOKUP(Q4095,RFM[RFM Score],RFM[Client Segmentation])</f>
        <v>At Risk</v>
      </c>
    </row>
    <row r="4096" spans="1:18" x14ac:dyDescent="0.3">
      <c r="A4096" t="s">
        <v>4148</v>
      </c>
      <c r="B4096" t="s">
        <v>123</v>
      </c>
      <c r="C4096">
        <v>53</v>
      </c>
      <c r="D4096" t="s">
        <v>8071</v>
      </c>
      <c r="E4096" t="s">
        <v>8085</v>
      </c>
      <c r="F4096" t="s">
        <v>17</v>
      </c>
      <c r="G4096">
        <v>12</v>
      </c>
      <c r="H4096" s="1">
        <v>14544</v>
      </c>
      <c r="I4096">
        <v>149859</v>
      </c>
      <c r="J4096" s="1">
        <v>59</v>
      </c>
      <c r="K4096" t="s">
        <v>28</v>
      </c>
      <c r="L4096" t="s">
        <v>34</v>
      </c>
      <c r="M4096" t="s">
        <v>15</v>
      </c>
      <c r="N4096" s="1">
        <f xml:space="preserve"> ROUND((1 - _xlfn.PERCENTRANK.INC(customers[days_since_last_purchase],customers[[#This Row],[days_since_last_purchase]]))*4 +1,0)</f>
        <v>3</v>
      </c>
      <c r="O4096" s="1">
        <f>ROUND(_xlfn.PERCENTRANK.INC(customers[total_orders],customers[[#This Row],[total_orders]])*4+1,0)</f>
        <v>3</v>
      </c>
      <c r="P4096" s="1">
        <f>ROUND(_xlfn.PERCENTRANK.INC(customers[total_spend_usd],customers[[#This Row],[total_spend_usd]])*4+1,0)</f>
        <v>4</v>
      </c>
      <c r="Q4096" s="1">
        <v>334</v>
      </c>
      <c r="R4096" s="1" t="str">
        <f>_xlfn.XLOOKUP(Q4096,RFM[RFM Score],RFM[Client Segmentation])</f>
        <v>Need Attention</v>
      </c>
    </row>
    <row r="4097" spans="1:18" x14ac:dyDescent="0.3">
      <c r="A4097" t="s">
        <v>4149</v>
      </c>
      <c r="B4097" t="s">
        <v>27</v>
      </c>
      <c r="C4097">
        <v>37</v>
      </c>
      <c r="D4097" t="s">
        <v>8068</v>
      </c>
      <c r="E4097" t="s">
        <v>8084</v>
      </c>
      <c r="F4097" t="s">
        <v>12</v>
      </c>
      <c r="G4097">
        <v>50</v>
      </c>
      <c r="H4097" s="1">
        <v>4449</v>
      </c>
      <c r="I4097">
        <v>217521</v>
      </c>
      <c r="J4097" s="1">
        <v>36</v>
      </c>
      <c r="K4097" t="s">
        <v>21</v>
      </c>
      <c r="L4097" t="s">
        <v>22</v>
      </c>
      <c r="M4097" t="s">
        <v>23</v>
      </c>
      <c r="N4097" s="1">
        <f xml:space="preserve"> ROUND((1 - _xlfn.PERCENTRANK.INC(customers[days_since_last_purchase],customers[[#This Row],[days_since_last_purchase]]))*4 +1,0)</f>
        <v>3</v>
      </c>
      <c r="O4097" s="1">
        <f>ROUND(_xlfn.PERCENTRANK.INC(customers[total_orders],customers[[#This Row],[total_orders]])*4+1,0)</f>
        <v>5</v>
      </c>
      <c r="P4097" s="1">
        <f>ROUND(_xlfn.PERCENTRANK.INC(customers[total_spend_usd],customers[[#This Row],[total_spend_usd]])*4+1,0)</f>
        <v>4</v>
      </c>
      <c r="Q4097" s="1">
        <v>354</v>
      </c>
      <c r="R4097" s="1" t="str">
        <f>_xlfn.XLOOKUP(Q4097,RFM[RFM Score],RFM[Client Segmentation])</f>
        <v>Loyal Customer</v>
      </c>
    </row>
    <row r="4098" spans="1:18" x14ac:dyDescent="0.3">
      <c r="A4098" t="s">
        <v>4150</v>
      </c>
      <c r="B4098" t="s">
        <v>11</v>
      </c>
      <c r="C4098">
        <v>29</v>
      </c>
      <c r="D4098" t="s">
        <v>8070</v>
      </c>
      <c r="E4098" t="s">
        <v>8084</v>
      </c>
      <c r="F4098" t="s">
        <v>17</v>
      </c>
      <c r="G4098">
        <v>34</v>
      </c>
      <c r="H4098" s="1">
        <v>10174</v>
      </c>
      <c r="I4098">
        <v>384666</v>
      </c>
      <c r="J4098" s="1">
        <v>85</v>
      </c>
      <c r="K4098" t="s">
        <v>18</v>
      </c>
      <c r="L4098" t="s">
        <v>34</v>
      </c>
      <c r="M4098" t="s">
        <v>23</v>
      </c>
      <c r="N4098" s="1">
        <f xml:space="preserve"> ROUND((1 - _xlfn.PERCENTRANK.INC(customers[days_since_last_purchase],customers[[#This Row],[days_since_last_purchase]]))*4 +1,0)</f>
        <v>2</v>
      </c>
      <c r="O4098" s="1">
        <f>ROUND(_xlfn.PERCENTRANK.INC(customers[total_orders],customers[[#This Row],[total_orders]])*4+1,0)</f>
        <v>4</v>
      </c>
      <c r="P4098" s="1">
        <f>ROUND(_xlfn.PERCENTRANK.INC(customers[total_spend_usd],customers[[#This Row],[total_spend_usd]])*4+1,0)</f>
        <v>5</v>
      </c>
      <c r="Q4098" s="1">
        <v>245</v>
      </c>
      <c r="R4098" s="1" t="str">
        <f>_xlfn.XLOOKUP(Q4098,RFM[RFM Score],RFM[Client Segmentation])</f>
        <v>At Risk</v>
      </c>
    </row>
    <row r="4099" spans="1:18" x14ac:dyDescent="0.3">
      <c r="A4099" t="s">
        <v>4151</v>
      </c>
      <c r="B4099" t="s">
        <v>96</v>
      </c>
      <c r="C4099">
        <v>37</v>
      </c>
      <c r="D4099" t="s">
        <v>8068</v>
      </c>
      <c r="E4099" t="s">
        <v>8086</v>
      </c>
      <c r="F4099" t="s">
        <v>17</v>
      </c>
      <c r="G4099">
        <v>1</v>
      </c>
      <c r="H4099" s="1">
        <v>4955</v>
      </c>
      <c r="I4099">
        <v>5099</v>
      </c>
      <c r="J4099" s="1">
        <v>0</v>
      </c>
      <c r="K4099" t="s">
        <v>40</v>
      </c>
      <c r="L4099" t="s">
        <v>47</v>
      </c>
      <c r="M4099" t="s">
        <v>23</v>
      </c>
      <c r="N4099" s="1">
        <f xml:space="preserve"> ROUND((1 - _xlfn.PERCENTRANK.INC(customers[days_since_last_purchase],customers[[#This Row],[days_since_last_purchase]]))*4 +1,0)</f>
        <v>5</v>
      </c>
      <c r="O4099" s="1">
        <f>ROUND(_xlfn.PERCENTRANK.INC(customers[total_orders],customers[[#This Row],[total_orders]])*4+1,0)</f>
        <v>1</v>
      </c>
      <c r="P4099" s="1">
        <f>ROUND(_xlfn.PERCENTRANK.INC(customers[total_spend_usd],customers[[#This Row],[total_spend_usd]])*4+1,0)</f>
        <v>1</v>
      </c>
      <c r="Q4099" s="1">
        <v>511</v>
      </c>
      <c r="R4099" s="1" t="str">
        <f>_xlfn.XLOOKUP(Q4099,RFM[RFM Score],RFM[Client Segmentation])</f>
        <v>New Customer</v>
      </c>
    </row>
    <row r="4100" spans="1:18" x14ac:dyDescent="0.3">
      <c r="A4100" t="s">
        <v>4152</v>
      </c>
      <c r="B4100" t="s">
        <v>11</v>
      </c>
      <c r="C4100">
        <v>57</v>
      </c>
      <c r="D4100" t="s">
        <v>8072</v>
      </c>
      <c r="E4100" t="s">
        <v>8085</v>
      </c>
      <c r="F4100" t="s">
        <v>12</v>
      </c>
      <c r="G4100">
        <v>33</v>
      </c>
      <c r="H4100" s="1">
        <v>5939</v>
      </c>
      <c r="I4100">
        <v>169522</v>
      </c>
      <c r="J4100" s="1">
        <v>2</v>
      </c>
      <c r="K4100" t="s">
        <v>25</v>
      </c>
      <c r="L4100" t="s">
        <v>14</v>
      </c>
      <c r="M4100" t="s">
        <v>23</v>
      </c>
      <c r="N4100" s="1">
        <f xml:space="preserve"> ROUND((1 - _xlfn.PERCENTRANK.INC(customers[days_since_last_purchase],customers[[#This Row],[days_since_last_purchase]]))*4 +1,0)</f>
        <v>5</v>
      </c>
      <c r="O4100" s="1">
        <f>ROUND(_xlfn.PERCENTRANK.INC(customers[total_orders],customers[[#This Row],[total_orders]])*4+1,0)</f>
        <v>4</v>
      </c>
      <c r="P4100" s="1">
        <f>ROUND(_xlfn.PERCENTRANK.INC(customers[total_spend_usd],customers[[#This Row],[total_spend_usd]])*4+1,0)</f>
        <v>4</v>
      </c>
      <c r="Q4100" s="1">
        <v>544</v>
      </c>
      <c r="R4100" s="1" t="str">
        <f>_xlfn.XLOOKUP(Q4100,RFM[RFM Score],RFM[Client Segmentation])</f>
        <v>Champion</v>
      </c>
    </row>
    <row r="4101" spans="1:18" x14ac:dyDescent="0.3">
      <c r="A4101" t="s">
        <v>4153</v>
      </c>
      <c r="B4101" t="s">
        <v>68</v>
      </c>
      <c r="C4101">
        <v>18</v>
      </c>
      <c r="D4101" t="s">
        <v>8069</v>
      </c>
      <c r="E4101" t="s">
        <v>8084</v>
      </c>
      <c r="F4101" t="s">
        <v>17</v>
      </c>
      <c r="G4101">
        <v>1</v>
      </c>
      <c r="H4101" s="1">
        <v>3033</v>
      </c>
      <c r="I4101">
        <v>28214</v>
      </c>
      <c r="J4101" s="1">
        <v>102</v>
      </c>
      <c r="K4101" t="s">
        <v>44</v>
      </c>
      <c r="L4101" t="s">
        <v>19</v>
      </c>
      <c r="M4101" t="s">
        <v>23</v>
      </c>
      <c r="N4101" s="1">
        <f xml:space="preserve"> ROUND((1 - _xlfn.PERCENTRANK.INC(customers[days_since_last_purchase],customers[[#This Row],[days_since_last_purchase]]))*4 +1,0)</f>
        <v>2</v>
      </c>
      <c r="O4101" s="1">
        <f>ROUND(_xlfn.PERCENTRANK.INC(customers[total_orders],customers[[#This Row],[total_orders]])*4+1,0)</f>
        <v>1</v>
      </c>
      <c r="P4101" s="1">
        <f>ROUND(_xlfn.PERCENTRANK.INC(customers[total_spend_usd],customers[[#This Row],[total_spend_usd]])*4+1,0)</f>
        <v>2</v>
      </c>
      <c r="Q4101" s="1">
        <v>212</v>
      </c>
      <c r="R4101" s="1" t="str">
        <f>_xlfn.XLOOKUP(Q4101,RFM[RFM Score],RFM[Client Segmentation])</f>
        <v>Hibernating</v>
      </c>
    </row>
    <row r="4102" spans="1:18" x14ac:dyDescent="0.3">
      <c r="A4102" t="s">
        <v>4154</v>
      </c>
      <c r="B4102" t="s">
        <v>11</v>
      </c>
      <c r="C4102">
        <v>41</v>
      </c>
      <c r="D4102" t="s">
        <v>8068</v>
      </c>
      <c r="E4102" t="s">
        <v>8084</v>
      </c>
      <c r="F4102" t="s">
        <v>12</v>
      </c>
      <c r="G4102">
        <v>15</v>
      </c>
      <c r="H4102" s="1">
        <v>3422</v>
      </c>
      <c r="I4102">
        <v>51265</v>
      </c>
      <c r="J4102" s="1">
        <v>29</v>
      </c>
      <c r="K4102" t="s">
        <v>28</v>
      </c>
      <c r="L4102" t="s">
        <v>45</v>
      </c>
      <c r="M4102" t="s">
        <v>23</v>
      </c>
      <c r="N4102" s="1">
        <f xml:space="preserve"> ROUND((1 - _xlfn.PERCENTRANK.INC(customers[days_since_last_purchase],customers[[#This Row],[days_since_last_purchase]]))*4 +1,0)</f>
        <v>3</v>
      </c>
      <c r="O4102" s="1">
        <f>ROUND(_xlfn.PERCENTRANK.INC(customers[total_orders],customers[[#This Row],[total_orders]])*4+1,0)</f>
        <v>3</v>
      </c>
      <c r="P4102" s="1">
        <f>ROUND(_xlfn.PERCENTRANK.INC(customers[total_spend_usd],customers[[#This Row],[total_spend_usd]])*4+1,0)</f>
        <v>3</v>
      </c>
      <c r="Q4102" s="1">
        <v>333</v>
      </c>
      <c r="R4102" s="1" t="str">
        <f>_xlfn.XLOOKUP(Q4102,RFM[RFM Score],RFM[Client Segmentation])</f>
        <v>Potential Loyalist</v>
      </c>
    </row>
    <row r="4103" spans="1:18" x14ac:dyDescent="0.3">
      <c r="A4103" t="s">
        <v>4155</v>
      </c>
      <c r="B4103" t="s">
        <v>11</v>
      </c>
      <c r="C4103">
        <v>27</v>
      </c>
      <c r="D4103" t="s">
        <v>8070</v>
      </c>
      <c r="E4103" t="s">
        <v>8084</v>
      </c>
      <c r="F4103" t="s">
        <v>17</v>
      </c>
      <c r="G4103">
        <v>8</v>
      </c>
      <c r="H4103" s="1">
        <v>5695</v>
      </c>
      <c r="I4103">
        <v>40862</v>
      </c>
      <c r="J4103" s="1">
        <v>16</v>
      </c>
      <c r="K4103" t="s">
        <v>44</v>
      </c>
      <c r="L4103" t="s">
        <v>14</v>
      </c>
      <c r="M4103" t="s">
        <v>23</v>
      </c>
      <c r="N4103" s="1">
        <f xml:space="preserve"> ROUND((1 - _xlfn.PERCENTRANK.INC(customers[days_since_last_purchase],customers[[#This Row],[days_since_last_purchase]]))*4 +1,0)</f>
        <v>4</v>
      </c>
      <c r="O4103" s="1">
        <f>ROUND(_xlfn.PERCENTRANK.INC(customers[total_orders],customers[[#This Row],[total_orders]])*4+1,0)</f>
        <v>2</v>
      </c>
      <c r="P4103" s="1">
        <f>ROUND(_xlfn.PERCENTRANK.INC(customers[total_spend_usd],customers[[#This Row],[total_spend_usd]])*4+1,0)</f>
        <v>2</v>
      </c>
      <c r="Q4103" s="1">
        <v>422</v>
      </c>
      <c r="R4103" s="1" t="str">
        <f>_xlfn.XLOOKUP(Q4103,RFM[RFM Score],RFM[Client Segmentation])</f>
        <v>New Customer</v>
      </c>
    </row>
    <row r="4104" spans="1:18" x14ac:dyDescent="0.3">
      <c r="A4104" t="s">
        <v>4156</v>
      </c>
      <c r="B4104" t="s">
        <v>36</v>
      </c>
      <c r="C4104">
        <v>54</v>
      </c>
      <c r="D4104" t="s">
        <v>8071</v>
      </c>
      <c r="E4104" t="s">
        <v>8084</v>
      </c>
      <c r="F4104" t="s">
        <v>17</v>
      </c>
      <c r="G4104">
        <v>6</v>
      </c>
      <c r="H4104" s="1">
        <v>10689</v>
      </c>
      <c r="I4104">
        <v>56606</v>
      </c>
      <c r="J4104" s="1">
        <v>26</v>
      </c>
      <c r="K4104" t="s">
        <v>74</v>
      </c>
      <c r="L4104" t="s">
        <v>19</v>
      </c>
      <c r="M4104" t="s">
        <v>23</v>
      </c>
      <c r="N4104" s="1">
        <f xml:space="preserve"> ROUND((1 - _xlfn.PERCENTRANK.INC(customers[days_since_last_purchase],customers[[#This Row],[days_since_last_purchase]]))*4 +1,0)</f>
        <v>4</v>
      </c>
      <c r="O4104" s="1">
        <f>ROUND(_xlfn.PERCENTRANK.INC(customers[total_orders],customers[[#This Row],[total_orders]])*4+1,0)</f>
        <v>2</v>
      </c>
      <c r="P4104" s="1">
        <f>ROUND(_xlfn.PERCENTRANK.INC(customers[total_spend_usd],customers[[#This Row],[total_spend_usd]])*4+1,0)</f>
        <v>3</v>
      </c>
      <c r="Q4104" s="1">
        <v>423</v>
      </c>
      <c r="R4104" s="1" t="str">
        <f>_xlfn.XLOOKUP(Q4104,RFM[RFM Score],RFM[Client Segmentation])</f>
        <v>Potential Loyalist</v>
      </c>
    </row>
    <row r="4105" spans="1:18" x14ac:dyDescent="0.3">
      <c r="A4105" t="s">
        <v>4157</v>
      </c>
      <c r="B4105" t="s">
        <v>43</v>
      </c>
      <c r="C4105">
        <v>20</v>
      </c>
      <c r="D4105" t="s">
        <v>8069</v>
      </c>
      <c r="E4105" t="s">
        <v>8087</v>
      </c>
      <c r="F4105" t="s">
        <v>17</v>
      </c>
      <c r="G4105">
        <v>3</v>
      </c>
      <c r="H4105" s="1">
        <v>4981</v>
      </c>
      <c r="I4105">
        <v>16505</v>
      </c>
      <c r="J4105" s="1">
        <v>24</v>
      </c>
      <c r="K4105" t="s">
        <v>25</v>
      </c>
      <c r="L4105" t="s">
        <v>14</v>
      </c>
      <c r="M4105" t="s">
        <v>23</v>
      </c>
      <c r="N4105" s="1">
        <f xml:space="preserve"> ROUND((1 - _xlfn.PERCENTRANK.INC(customers[days_since_last_purchase],customers[[#This Row],[days_since_last_purchase]]))*4 +1,0)</f>
        <v>4</v>
      </c>
      <c r="O4105" s="1">
        <f>ROUND(_xlfn.PERCENTRANK.INC(customers[total_orders],customers[[#This Row],[total_orders]])*4+1,0)</f>
        <v>1</v>
      </c>
      <c r="P4105" s="1">
        <f>ROUND(_xlfn.PERCENTRANK.INC(customers[total_spend_usd],customers[[#This Row],[total_spend_usd]])*4+1,0)</f>
        <v>2</v>
      </c>
      <c r="Q4105" s="1">
        <v>412</v>
      </c>
      <c r="R4105" s="1" t="str">
        <f>_xlfn.XLOOKUP(Q4105,RFM[RFM Score],RFM[Client Segmentation])</f>
        <v>New Customer</v>
      </c>
    </row>
    <row r="4106" spans="1:18" x14ac:dyDescent="0.3">
      <c r="A4106" t="s">
        <v>4158</v>
      </c>
      <c r="B4106" t="s">
        <v>11</v>
      </c>
      <c r="C4106">
        <v>37</v>
      </c>
      <c r="D4106" t="s">
        <v>8068</v>
      </c>
      <c r="E4106" t="s">
        <v>8085</v>
      </c>
      <c r="F4106" t="s">
        <v>17</v>
      </c>
      <c r="G4106">
        <v>18</v>
      </c>
      <c r="H4106" s="1">
        <v>3891</v>
      </c>
      <c r="I4106">
        <v>7472</v>
      </c>
      <c r="J4106" s="1">
        <v>35</v>
      </c>
      <c r="K4106" t="s">
        <v>31</v>
      </c>
      <c r="L4106" t="s">
        <v>34</v>
      </c>
      <c r="M4106" t="s">
        <v>23</v>
      </c>
      <c r="N4106" s="1">
        <f xml:space="preserve"> ROUND((1 - _xlfn.PERCENTRANK.INC(customers[days_since_last_purchase],customers[[#This Row],[days_since_last_purchase]]))*4 +1,0)</f>
        <v>3</v>
      </c>
      <c r="O4106" s="1">
        <f>ROUND(_xlfn.PERCENTRANK.INC(customers[total_orders],customers[[#This Row],[total_orders]])*4+1,0)</f>
        <v>4</v>
      </c>
      <c r="P4106" s="1">
        <f>ROUND(_xlfn.PERCENTRANK.INC(customers[total_spend_usd],customers[[#This Row],[total_spend_usd]])*4+1,0)</f>
        <v>1</v>
      </c>
      <c r="Q4106" s="1">
        <v>341</v>
      </c>
      <c r="R4106" s="1" t="str">
        <f>_xlfn.XLOOKUP(Q4106,RFM[RFM Score],RFM[Client Segmentation])</f>
        <v>Potential Loyalist</v>
      </c>
    </row>
    <row r="4107" spans="1:18" x14ac:dyDescent="0.3">
      <c r="A4107" t="s">
        <v>4159</v>
      </c>
      <c r="B4107" t="s">
        <v>166</v>
      </c>
      <c r="C4107">
        <v>22</v>
      </c>
      <c r="D4107" t="s">
        <v>8069</v>
      </c>
      <c r="E4107" t="s">
        <v>8087</v>
      </c>
      <c r="F4107" t="s">
        <v>17</v>
      </c>
      <c r="G4107">
        <v>6</v>
      </c>
      <c r="H4107" s="1">
        <v>40955</v>
      </c>
      <c r="I4107">
        <v>267373</v>
      </c>
      <c r="J4107" s="1">
        <v>11</v>
      </c>
      <c r="K4107" t="s">
        <v>25</v>
      </c>
      <c r="L4107" t="s">
        <v>19</v>
      </c>
      <c r="M4107" t="s">
        <v>23</v>
      </c>
      <c r="N4107" s="1">
        <f xml:space="preserve"> ROUND((1 - _xlfn.PERCENTRANK.INC(customers[days_since_last_purchase],customers[[#This Row],[days_since_last_purchase]]))*4 +1,0)</f>
        <v>4</v>
      </c>
      <c r="O4107" s="1">
        <f>ROUND(_xlfn.PERCENTRANK.INC(customers[total_orders],customers[[#This Row],[total_orders]])*4+1,0)</f>
        <v>2</v>
      </c>
      <c r="P4107" s="1">
        <f>ROUND(_xlfn.PERCENTRANK.INC(customers[total_spend_usd],customers[[#This Row],[total_spend_usd]])*4+1,0)</f>
        <v>4</v>
      </c>
      <c r="Q4107" s="1">
        <v>424</v>
      </c>
      <c r="R4107" s="1" t="str">
        <f>_xlfn.XLOOKUP(Q4107,RFM[RFM Score],RFM[Client Segmentation])</f>
        <v>Promising</v>
      </c>
    </row>
    <row r="4108" spans="1:18" x14ac:dyDescent="0.3">
      <c r="A4108" t="s">
        <v>4160</v>
      </c>
      <c r="B4108" t="s">
        <v>107</v>
      </c>
      <c r="C4108">
        <v>45</v>
      </c>
      <c r="D4108" t="s">
        <v>8071</v>
      </c>
      <c r="E4108" t="s">
        <v>8084</v>
      </c>
      <c r="F4108" t="s">
        <v>17</v>
      </c>
      <c r="G4108">
        <v>13</v>
      </c>
      <c r="H4108" s="1">
        <v>5699</v>
      </c>
      <c r="I4108">
        <v>63044</v>
      </c>
      <c r="J4108" s="1">
        <v>101</v>
      </c>
      <c r="K4108" t="s">
        <v>28</v>
      </c>
      <c r="L4108" t="s">
        <v>14</v>
      </c>
      <c r="M4108" t="s">
        <v>15</v>
      </c>
      <c r="N4108" s="1">
        <f xml:space="preserve"> ROUND((1 - _xlfn.PERCENTRANK.INC(customers[days_since_last_purchase],customers[[#This Row],[days_since_last_purchase]]))*4 +1,0)</f>
        <v>2</v>
      </c>
      <c r="O4108" s="1">
        <f>ROUND(_xlfn.PERCENTRANK.INC(customers[total_orders],customers[[#This Row],[total_orders]])*4+1,0)</f>
        <v>3</v>
      </c>
      <c r="P4108" s="1">
        <f>ROUND(_xlfn.PERCENTRANK.INC(customers[total_spend_usd],customers[[#This Row],[total_spend_usd]])*4+1,0)</f>
        <v>3</v>
      </c>
      <c r="Q4108" s="1">
        <v>233</v>
      </c>
      <c r="R4108" s="1" t="str">
        <f>_xlfn.XLOOKUP(Q4108,RFM[RFM Score],RFM[Client Segmentation])</f>
        <v>Hibernating</v>
      </c>
    </row>
    <row r="4109" spans="1:18" x14ac:dyDescent="0.3">
      <c r="A4109" t="s">
        <v>4161</v>
      </c>
      <c r="B4109" t="s">
        <v>33</v>
      </c>
      <c r="C4109">
        <v>27</v>
      </c>
      <c r="D4109" t="s">
        <v>8070</v>
      </c>
      <c r="E4109" t="s">
        <v>8087</v>
      </c>
      <c r="F4109" t="s">
        <v>12</v>
      </c>
      <c r="G4109">
        <v>21</v>
      </c>
      <c r="H4109" s="1">
        <v>19281</v>
      </c>
      <c r="I4109">
        <v>410796</v>
      </c>
      <c r="J4109" s="1">
        <v>21</v>
      </c>
      <c r="K4109" t="s">
        <v>37</v>
      </c>
      <c r="L4109" t="s">
        <v>22</v>
      </c>
      <c r="M4109" t="s">
        <v>23</v>
      </c>
      <c r="N4109" s="1">
        <f xml:space="preserve"> ROUND((1 - _xlfn.PERCENTRANK.INC(customers[days_since_last_purchase],customers[[#This Row],[days_since_last_purchase]]))*4 +1,0)</f>
        <v>4</v>
      </c>
      <c r="O4109" s="1">
        <f>ROUND(_xlfn.PERCENTRANK.INC(customers[total_orders],customers[[#This Row],[total_orders]])*4+1,0)</f>
        <v>4</v>
      </c>
      <c r="P4109" s="1">
        <f>ROUND(_xlfn.PERCENTRANK.INC(customers[total_spend_usd],customers[[#This Row],[total_spend_usd]])*4+1,0)</f>
        <v>5</v>
      </c>
      <c r="Q4109" s="1">
        <v>445</v>
      </c>
      <c r="R4109" s="1" t="str">
        <f>_xlfn.XLOOKUP(Q4109,RFM[RFM Score],RFM[Client Segmentation])</f>
        <v>Champion</v>
      </c>
    </row>
    <row r="4110" spans="1:18" x14ac:dyDescent="0.3">
      <c r="A4110" t="s">
        <v>4162</v>
      </c>
      <c r="B4110" t="s">
        <v>11</v>
      </c>
      <c r="C4110">
        <v>38</v>
      </c>
      <c r="D4110" t="s">
        <v>8068</v>
      </c>
      <c r="E4110" t="s">
        <v>8087</v>
      </c>
      <c r="F4110" t="s">
        <v>17</v>
      </c>
      <c r="G4110">
        <v>5</v>
      </c>
      <c r="H4110" s="1">
        <v>32732</v>
      </c>
      <c r="I4110">
        <v>155381</v>
      </c>
      <c r="J4110" s="1">
        <v>5</v>
      </c>
      <c r="K4110" t="s">
        <v>28</v>
      </c>
      <c r="L4110" t="s">
        <v>34</v>
      </c>
      <c r="M4110" t="s">
        <v>23</v>
      </c>
      <c r="N4110" s="1">
        <f xml:space="preserve"> ROUND((1 - _xlfn.PERCENTRANK.INC(customers[days_since_last_purchase],customers[[#This Row],[days_since_last_purchase]]))*4 +1,0)</f>
        <v>5</v>
      </c>
      <c r="O4110" s="1">
        <f>ROUND(_xlfn.PERCENTRANK.INC(customers[total_orders],customers[[#This Row],[total_orders]])*4+1,0)</f>
        <v>2</v>
      </c>
      <c r="P4110" s="1">
        <f>ROUND(_xlfn.PERCENTRANK.INC(customers[total_spend_usd],customers[[#This Row],[total_spend_usd]])*4+1,0)</f>
        <v>4</v>
      </c>
      <c r="Q4110" s="1">
        <v>524</v>
      </c>
      <c r="R4110" s="1" t="str">
        <f>_xlfn.XLOOKUP(Q4110,RFM[RFM Score],RFM[Client Segmentation])</f>
        <v>Promising</v>
      </c>
    </row>
    <row r="4111" spans="1:18" x14ac:dyDescent="0.3">
      <c r="A4111" t="s">
        <v>4163</v>
      </c>
      <c r="B4111" t="s">
        <v>51</v>
      </c>
      <c r="C4111">
        <v>37</v>
      </c>
      <c r="D4111" t="s">
        <v>8068</v>
      </c>
      <c r="E4111" t="s">
        <v>8084</v>
      </c>
      <c r="F4111" t="s">
        <v>17</v>
      </c>
      <c r="G4111">
        <v>4</v>
      </c>
      <c r="H4111" s="1">
        <v>21896</v>
      </c>
      <c r="I4111">
        <v>83432</v>
      </c>
      <c r="J4111" s="1">
        <v>21</v>
      </c>
      <c r="K4111" t="s">
        <v>25</v>
      </c>
      <c r="L4111" t="s">
        <v>14</v>
      </c>
      <c r="M4111" t="s">
        <v>23</v>
      </c>
      <c r="N4111" s="1">
        <f xml:space="preserve"> ROUND((1 - _xlfn.PERCENTRANK.INC(customers[days_since_last_purchase],customers[[#This Row],[days_since_last_purchase]]))*4 +1,0)</f>
        <v>4</v>
      </c>
      <c r="O4111" s="1">
        <f>ROUND(_xlfn.PERCENTRANK.INC(customers[total_orders],customers[[#This Row],[total_orders]])*4+1,0)</f>
        <v>2</v>
      </c>
      <c r="P4111" s="1">
        <f>ROUND(_xlfn.PERCENTRANK.INC(customers[total_spend_usd],customers[[#This Row],[total_spend_usd]])*4+1,0)</f>
        <v>3</v>
      </c>
      <c r="Q4111" s="1">
        <v>423</v>
      </c>
      <c r="R4111" s="1" t="str">
        <f>_xlfn.XLOOKUP(Q4111,RFM[RFM Score],RFM[Client Segmentation])</f>
        <v>Potential Loyalist</v>
      </c>
    </row>
    <row r="4112" spans="1:18" x14ac:dyDescent="0.3">
      <c r="A4112" t="s">
        <v>4164</v>
      </c>
      <c r="B4112" t="s">
        <v>43</v>
      </c>
      <c r="C4112">
        <v>50</v>
      </c>
      <c r="D4112" t="s">
        <v>8071</v>
      </c>
      <c r="E4112" t="s">
        <v>8084</v>
      </c>
      <c r="F4112" t="s">
        <v>12</v>
      </c>
      <c r="G4112">
        <v>43</v>
      </c>
      <c r="H4112" s="1">
        <v>8197</v>
      </c>
      <c r="I4112">
        <v>329758</v>
      </c>
      <c r="J4112" s="1">
        <v>4</v>
      </c>
      <c r="K4112" t="s">
        <v>25</v>
      </c>
      <c r="L4112" t="s">
        <v>45</v>
      </c>
      <c r="M4112" t="s">
        <v>23</v>
      </c>
      <c r="N4112" s="1">
        <f xml:space="preserve"> ROUND((1 - _xlfn.PERCENTRANK.INC(customers[days_since_last_purchase],customers[[#This Row],[days_since_last_purchase]]))*4 +1,0)</f>
        <v>5</v>
      </c>
      <c r="O4112" s="1">
        <f>ROUND(_xlfn.PERCENTRANK.INC(customers[total_orders],customers[[#This Row],[total_orders]])*4+1,0)</f>
        <v>5</v>
      </c>
      <c r="P4112" s="1">
        <f>ROUND(_xlfn.PERCENTRANK.INC(customers[total_spend_usd],customers[[#This Row],[total_spend_usd]])*4+1,0)</f>
        <v>5</v>
      </c>
      <c r="Q4112" s="1">
        <v>555</v>
      </c>
      <c r="R4112" s="1" t="str">
        <f>_xlfn.XLOOKUP(Q4112,RFM[RFM Score],RFM[Client Segmentation])</f>
        <v>Champion</v>
      </c>
    </row>
    <row r="4113" spans="1:18" x14ac:dyDescent="0.3">
      <c r="A4113" t="s">
        <v>4165</v>
      </c>
      <c r="B4113" t="s">
        <v>27</v>
      </c>
      <c r="C4113">
        <v>33</v>
      </c>
      <c r="D4113" t="s">
        <v>8070</v>
      </c>
      <c r="E4113" t="s">
        <v>8084</v>
      </c>
      <c r="F4113" t="s">
        <v>17</v>
      </c>
      <c r="G4113">
        <v>10</v>
      </c>
      <c r="H4113" s="1">
        <v>18219</v>
      </c>
      <c r="I4113">
        <v>186616</v>
      </c>
      <c r="J4113" s="1">
        <v>159</v>
      </c>
      <c r="K4113" t="s">
        <v>21</v>
      </c>
      <c r="L4113" t="s">
        <v>45</v>
      </c>
      <c r="M4113" t="s">
        <v>23</v>
      </c>
      <c r="N4113" s="1">
        <f xml:space="preserve"> ROUND((1 - _xlfn.PERCENTRANK.INC(customers[days_since_last_purchase],customers[[#This Row],[days_since_last_purchase]]))*4 +1,0)</f>
        <v>1</v>
      </c>
      <c r="O4113" s="1">
        <f>ROUND(_xlfn.PERCENTRANK.INC(customers[total_orders],customers[[#This Row],[total_orders]])*4+1,0)</f>
        <v>3</v>
      </c>
      <c r="P4113" s="1">
        <f>ROUND(_xlfn.PERCENTRANK.INC(customers[total_spend_usd],customers[[#This Row],[total_spend_usd]])*4+1,0)</f>
        <v>4</v>
      </c>
      <c r="Q4113" s="1">
        <v>134</v>
      </c>
      <c r="R4113" s="1" t="str">
        <f>_xlfn.XLOOKUP(Q4113,RFM[RFM Score],RFM[Client Segmentation])</f>
        <v>At Risk</v>
      </c>
    </row>
    <row r="4114" spans="1:18" x14ac:dyDescent="0.3">
      <c r="A4114" t="s">
        <v>4166</v>
      </c>
      <c r="B4114" t="s">
        <v>36</v>
      </c>
      <c r="C4114">
        <v>46</v>
      </c>
      <c r="D4114" t="s">
        <v>8071</v>
      </c>
      <c r="E4114" t="s">
        <v>8086</v>
      </c>
      <c r="F4114" t="s">
        <v>12</v>
      </c>
      <c r="G4114">
        <v>14</v>
      </c>
      <c r="H4114" s="1">
        <v>12042</v>
      </c>
      <c r="I4114">
        <v>155621</v>
      </c>
      <c r="J4114" s="1">
        <v>2</v>
      </c>
      <c r="K4114" t="s">
        <v>52</v>
      </c>
      <c r="L4114" t="s">
        <v>14</v>
      </c>
      <c r="M4114" t="s">
        <v>23</v>
      </c>
      <c r="N4114" s="1">
        <f xml:space="preserve"> ROUND((1 - _xlfn.PERCENTRANK.INC(customers[days_since_last_purchase],customers[[#This Row],[days_since_last_purchase]]))*4 +1,0)</f>
        <v>5</v>
      </c>
      <c r="O4114" s="1">
        <f>ROUND(_xlfn.PERCENTRANK.INC(customers[total_orders],customers[[#This Row],[total_orders]])*4+1,0)</f>
        <v>3</v>
      </c>
      <c r="P4114" s="1">
        <f>ROUND(_xlfn.PERCENTRANK.INC(customers[total_spend_usd],customers[[#This Row],[total_spend_usd]])*4+1,0)</f>
        <v>4</v>
      </c>
      <c r="Q4114" s="1">
        <v>534</v>
      </c>
      <c r="R4114" s="1" t="str">
        <f>_xlfn.XLOOKUP(Q4114,RFM[RFM Score],RFM[Client Segmentation])</f>
        <v>Need Attention</v>
      </c>
    </row>
    <row r="4115" spans="1:18" x14ac:dyDescent="0.3">
      <c r="A4115" t="s">
        <v>4167</v>
      </c>
      <c r="B4115" t="s">
        <v>11</v>
      </c>
      <c r="C4115">
        <v>53</v>
      </c>
      <c r="D4115" t="s">
        <v>8071</v>
      </c>
      <c r="E4115" t="s">
        <v>8086</v>
      </c>
      <c r="F4115" t="s">
        <v>12</v>
      </c>
      <c r="G4115">
        <v>50</v>
      </c>
      <c r="H4115" s="1">
        <v>11436</v>
      </c>
      <c r="I4115">
        <v>528902</v>
      </c>
      <c r="J4115" s="1">
        <v>108</v>
      </c>
      <c r="K4115" t="s">
        <v>124</v>
      </c>
      <c r="L4115" t="s">
        <v>19</v>
      </c>
      <c r="M4115" t="s">
        <v>15</v>
      </c>
      <c r="N4115" s="1">
        <f xml:space="preserve"> ROUND((1 - _xlfn.PERCENTRANK.INC(customers[days_since_last_purchase],customers[[#This Row],[days_since_last_purchase]]))*4 +1,0)</f>
        <v>2</v>
      </c>
      <c r="O4115" s="1">
        <f>ROUND(_xlfn.PERCENTRANK.INC(customers[total_orders],customers[[#This Row],[total_orders]])*4+1,0)</f>
        <v>5</v>
      </c>
      <c r="P4115" s="1">
        <f>ROUND(_xlfn.PERCENTRANK.INC(customers[total_spend_usd],customers[[#This Row],[total_spend_usd]])*4+1,0)</f>
        <v>5</v>
      </c>
      <c r="Q4115" s="1">
        <v>255</v>
      </c>
      <c r="R4115" s="1" t="str">
        <f>_xlfn.XLOOKUP(Q4115,RFM[RFM Score],RFM[Client Segmentation])</f>
        <v>At Risk</v>
      </c>
    </row>
    <row r="4116" spans="1:18" x14ac:dyDescent="0.3">
      <c r="A4116" t="s">
        <v>4168</v>
      </c>
      <c r="B4116" t="s">
        <v>166</v>
      </c>
      <c r="C4116">
        <v>27</v>
      </c>
      <c r="D4116" t="s">
        <v>8070</v>
      </c>
      <c r="E4116" t="s">
        <v>8084</v>
      </c>
      <c r="F4116" t="s">
        <v>12</v>
      </c>
      <c r="G4116">
        <v>12</v>
      </c>
      <c r="H4116" s="1">
        <v>12931</v>
      </c>
      <c r="I4116">
        <v>163192</v>
      </c>
      <c r="J4116" s="1">
        <v>65</v>
      </c>
      <c r="K4116" t="s">
        <v>28</v>
      </c>
      <c r="L4116" t="s">
        <v>14</v>
      </c>
      <c r="M4116" t="s">
        <v>15</v>
      </c>
      <c r="N4116" s="1">
        <f xml:space="preserve"> ROUND((1 - _xlfn.PERCENTRANK.INC(customers[days_since_last_purchase],customers[[#This Row],[days_since_last_purchase]]))*4 +1,0)</f>
        <v>2</v>
      </c>
      <c r="O4116" s="1">
        <f>ROUND(_xlfn.PERCENTRANK.INC(customers[total_orders],customers[[#This Row],[total_orders]])*4+1,0)</f>
        <v>3</v>
      </c>
      <c r="P4116" s="1">
        <f>ROUND(_xlfn.PERCENTRANK.INC(customers[total_spend_usd],customers[[#This Row],[total_spend_usd]])*4+1,0)</f>
        <v>4</v>
      </c>
      <c r="Q4116" s="1">
        <v>234</v>
      </c>
      <c r="R4116" s="1" t="str">
        <f>_xlfn.XLOOKUP(Q4116,RFM[RFM Score],RFM[Client Segmentation])</f>
        <v>At Risk</v>
      </c>
    </row>
    <row r="4117" spans="1:18" x14ac:dyDescent="0.3">
      <c r="A4117" t="s">
        <v>4169</v>
      </c>
      <c r="B4117" t="s">
        <v>27</v>
      </c>
      <c r="C4117">
        <v>44</v>
      </c>
      <c r="D4117" t="s">
        <v>8068</v>
      </c>
      <c r="E4117" t="s">
        <v>8087</v>
      </c>
      <c r="F4117" t="s">
        <v>17</v>
      </c>
      <c r="G4117">
        <v>23</v>
      </c>
      <c r="H4117" s="1">
        <v>6401</v>
      </c>
      <c r="I4117">
        <v>145481</v>
      </c>
      <c r="J4117" s="1">
        <v>135</v>
      </c>
      <c r="K4117" t="s">
        <v>28</v>
      </c>
      <c r="L4117" t="s">
        <v>34</v>
      </c>
      <c r="M4117" t="s">
        <v>23</v>
      </c>
      <c r="N4117" s="1">
        <f xml:space="preserve"> ROUND((1 - _xlfn.PERCENTRANK.INC(customers[days_since_last_purchase],customers[[#This Row],[days_since_last_purchase]]))*4 +1,0)</f>
        <v>1</v>
      </c>
      <c r="O4117" s="1">
        <f>ROUND(_xlfn.PERCENTRANK.INC(customers[total_orders],customers[[#This Row],[total_orders]])*4+1,0)</f>
        <v>4</v>
      </c>
      <c r="P4117" s="1">
        <f>ROUND(_xlfn.PERCENTRANK.INC(customers[total_spend_usd],customers[[#This Row],[total_spend_usd]])*4+1,0)</f>
        <v>4</v>
      </c>
      <c r="Q4117" s="1">
        <v>144</v>
      </c>
      <c r="R4117" s="1" t="str">
        <f>_xlfn.XLOOKUP(Q4117,RFM[RFM Score],RFM[Client Segmentation])</f>
        <v>Cannot Lose Them</v>
      </c>
    </row>
    <row r="4118" spans="1:18" x14ac:dyDescent="0.3">
      <c r="A4118" t="s">
        <v>4170</v>
      </c>
      <c r="B4118" t="s">
        <v>11</v>
      </c>
      <c r="C4118">
        <v>29</v>
      </c>
      <c r="D4118" t="s">
        <v>8070</v>
      </c>
      <c r="E4118" t="s">
        <v>8084</v>
      </c>
      <c r="F4118" t="s">
        <v>12</v>
      </c>
      <c r="G4118">
        <v>21</v>
      </c>
      <c r="H4118" s="1">
        <v>487</v>
      </c>
      <c r="I4118">
        <v>112468</v>
      </c>
      <c r="J4118" s="1">
        <v>68</v>
      </c>
      <c r="K4118" t="s">
        <v>28</v>
      </c>
      <c r="L4118" t="s">
        <v>45</v>
      </c>
      <c r="M4118" t="s">
        <v>23</v>
      </c>
      <c r="N4118" s="1">
        <f xml:space="preserve"> ROUND((1 - _xlfn.PERCENTRANK.INC(customers[days_since_last_purchase],customers[[#This Row],[days_since_last_purchase]]))*4 +1,0)</f>
        <v>2</v>
      </c>
      <c r="O4118" s="1">
        <f>ROUND(_xlfn.PERCENTRANK.INC(customers[total_orders],customers[[#This Row],[total_orders]])*4+1,0)</f>
        <v>4</v>
      </c>
      <c r="P4118" s="1">
        <f>ROUND(_xlfn.PERCENTRANK.INC(customers[total_spend_usd],customers[[#This Row],[total_spend_usd]])*4+1,0)</f>
        <v>4</v>
      </c>
      <c r="Q4118" s="1">
        <v>244</v>
      </c>
      <c r="R4118" s="1" t="str">
        <f>_xlfn.XLOOKUP(Q4118,RFM[RFM Score],RFM[Client Segmentation])</f>
        <v>At Risk</v>
      </c>
    </row>
    <row r="4119" spans="1:18" x14ac:dyDescent="0.3">
      <c r="A4119" t="s">
        <v>4171</v>
      </c>
      <c r="B4119" t="s">
        <v>123</v>
      </c>
      <c r="C4119">
        <v>25</v>
      </c>
      <c r="D4119" t="s">
        <v>8070</v>
      </c>
      <c r="E4119" t="s">
        <v>8084</v>
      </c>
      <c r="F4119" t="s">
        <v>12</v>
      </c>
      <c r="G4119">
        <v>22</v>
      </c>
      <c r="H4119" s="1">
        <v>10006</v>
      </c>
      <c r="I4119">
        <v>224081</v>
      </c>
      <c r="J4119" s="1">
        <v>60</v>
      </c>
      <c r="K4119" t="s">
        <v>28</v>
      </c>
      <c r="L4119" t="s">
        <v>34</v>
      </c>
      <c r="M4119" t="s">
        <v>23</v>
      </c>
      <c r="N4119" s="1">
        <f xml:space="preserve"> ROUND((1 - _xlfn.PERCENTRANK.INC(customers[days_since_last_purchase],customers[[#This Row],[days_since_last_purchase]]))*4 +1,0)</f>
        <v>2</v>
      </c>
      <c r="O4119" s="1">
        <f>ROUND(_xlfn.PERCENTRANK.INC(customers[total_orders],customers[[#This Row],[total_orders]])*4+1,0)</f>
        <v>4</v>
      </c>
      <c r="P4119" s="1">
        <f>ROUND(_xlfn.PERCENTRANK.INC(customers[total_spend_usd],customers[[#This Row],[total_spend_usd]])*4+1,0)</f>
        <v>4</v>
      </c>
      <c r="Q4119" s="1">
        <v>244</v>
      </c>
      <c r="R4119" s="1" t="str">
        <f>_xlfn.XLOOKUP(Q4119,RFM[RFM Score],RFM[Client Segmentation])</f>
        <v>At Risk</v>
      </c>
    </row>
    <row r="4120" spans="1:18" x14ac:dyDescent="0.3">
      <c r="A4120" t="s">
        <v>4172</v>
      </c>
      <c r="B4120" t="s">
        <v>68</v>
      </c>
      <c r="C4120">
        <v>44</v>
      </c>
      <c r="D4120" t="s">
        <v>8068</v>
      </c>
      <c r="E4120" t="s">
        <v>8086</v>
      </c>
      <c r="F4120" t="s">
        <v>12</v>
      </c>
      <c r="G4120">
        <v>28</v>
      </c>
      <c r="H4120" s="1">
        <v>7582</v>
      </c>
      <c r="I4120">
        <v>182515</v>
      </c>
      <c r="J4120" s="1">
        <v>67</v>
      </c>
      <c r="K4120" t="s">
        <v>28</v>
      </c>
      <c r="L4120" t="s">
        <v>22</v>
      </c>
      <c r="M4120" t="s">
        <v>23</v>
      </c>
      <c r="N4120" s="1">
        <f xml:space="preserve"> ROUND((1 - _xlfn.PERCENTRANK.INC(customers[days_since_last_purchase],customers[[#This Row],[days_since_last_purchase]]))*4 +1,0)</f>
        <v>2</v>
      </c>
      <c r="O4120" s="1">
        <f>ROUND(_xlfn.PERCENTRANK.INC(customers[total_orders],customers[[#This Row],[total_orders]])*4+1,0)</f>
        <v>4</v>
      </c>
      <c r="P4120" s="1">
        <f>ROUND(_xlfn.PERCENTRANK.INC(customers[total_spend_usd],customers[[#This Row],[total_spend_usd]])*4+1,0)</f>
        <v>4</v>
      </c>
      <c r="Q4120" s="1">
        <v>244</v>
      </c>
      <c r="R4120" s="1" t="str">
        <f>_xlfn.XLOOKUP(Q4120,RFM[RFM Score],RFM[Client Segmentation])</f>
        <v>At Risk</v>
      </c>
    </row>
    <row r="4121" spans="1:18" x14ac:dyDescent="0.3">
      <c r="A4121" t="s">
        <v>4173</v>
      </c>
      <c r="B4121" t="s">
        <v>27</v>
      </c>
      <c r="C4121">
        <v>37</v>
      </c>
      <c r="D4121" t="s">
        <v>8068</v>
      </c>
      <c r="E4121" t="s">
        <v>8086</v>
      </c>
      <c r="F4121" t="s">
        <v>12</v>
      </c>
      <c r="G4121">
        <v>9</v>
      </c>
      <c r="H4121" s="1">
        <v>16831</v>
      </c>
      <c r="I4121">
        <v>142329</v>
      </c>
      <c r="J4121" s="1">
        <v>30</v>
      </c>
      <c r="K4121" t="s">
        <v>28</v>
      </c>
      <c r="L4121" t="s">
        <v>14</v>
      </c>
      <c r="M4121" t="s">
        <v>23</v>
      </c>
      <c r="N4121" s="1">
        <f xml:space="preserve"> ROUND((1 - _xlfn.PERCENTRANK.INC(customers[days_since_last_purchase],customers[[#This Row],[days_since_last_purchase]]))*4 +1,0)</f>
        <v>3</v>
      </c>
      <c r="O4121" s="1">
        <f>ROUND(_xlfn.PERCENTRANK.INC(customers[total_orders],customers[[#This Row],[total_orders]])*4+1,0)</f>
        <v>2</v>
      </c>
      <c r="P4121" s="1">
        <f>ROUND(_xlfn.PERCENTRANK.INC(customers[total_spend_usd],customers[[#This Row],[total_spend_usd]])*4+1,0)</f>
        <v>4</v>
      </c>
      <c r="Q4121" s="1">
        <v>324</v>
      </c>
      <c r="R4121" s="1" t="str">
        <f>_xlfn.XLOOKUP(Q4121,RFM[RFM Score],RFM[Client Segmentation])</f>
        <v>Need Attention</v>
      </c>
    </row>
    <row r="4122" spans="1:18" x14ac:dyDescent="0.3">
      <c r="A4122" t="s">
        <v>4174</v>
      </c>
      <c r="B4122" t="s">
        <v>11</v>
      </c>
      <c r="C4122">
        <v>26</v>
      </c>
      <c r="D4122" t="s">
        <v>8070</v>
      </c>
      <c r="E4122" t="s">
        <v>8084</v>
      </c>
      <c r="F4122" t="s">
        <v>17</v>
      </c>
      <c r="G4122">
        <v>41</v>
      </c>
      <c r="H4122" s="1">
        <v>6199</v>
      </c>
      <c r="I4122">
        <v>264377</v>
      </c>
      <c r="J4122" s="1">
        <v>50</v>
      </c>
      <c r="K4122" t="s">
        <v>74</v>
      </c>
      <c r="L4122" t="s">
        <v>22</v>
      </c>
      <c r="M4122" t="s">
        <v>23</v>
      </c>
      <c r="N4122" s="1">
        <f xml:space="preserve"> ROUND((1 - _xlfn.PERCENTRANK.INC(customers[days_since_last_purchase],customers[[#This Row],[days_since_last_purchase]]))*4 +1,0)</f>
        <v>3</v>
      </c>
      <c r="O4122" s="1">
        <f>ROUND(_xlfn.PERCENTRANK.INC(customers[total_orders],customers[[#This Row],[total_orders]])*4+1,0)</f>
        <v>5</v>
      </c>
      <c r="P4122" s="1">
        <f>ROUND(_xlfn.PERCENTRANK.INC(customers[total_spend_usd],customers[[#This Row],[total_spend_usd]])*4+1,0)</f>
        <v>4</v>
      </c>
      <c r="Q4122" s="1">
        <v>354</v>
      </c>
      <c r="R4122" s="1" t="str">
        <f>_xlfn.XLOOKUP(Q4122,RFM[RFM Score],RFM[Client Segmentation])</f>
        <v>Loyal Customer</v>
      </c>
    </row>
    <row r="4123" spans="1:18" x14ac:dyDescent="0.3">
      <c r="A4123" t="s">
        <v>4175</v>
      </c>
      <c r="B4123" t="s">
        <v>11</v>
      </c>
      <c r="C4123">
        <v>55</v>
      </c>
      <c r="D4123" t="s">
        <v>8072</v>
      </c>
      <c r="E4123" t="s">
        <v>8084</v>
      </c>
      <c r="F4123" t="s">
        <v>17</v>
      </c>
      <c r="G4123">
        <v>12</v>
      </c>
      <c r="H4123" s="1">
        <v>6378</v>
      </c>
      <c r="I4123">
        <v>67421</v>
      </c>
      <c r="J4123" s="1">
        <v>194</v>
      </c>
      <c r="K4123" t="s">
        <v>25</v>
      </c>
      <c r="L4123" t="s">
        <v>34</v>
      </c>
      <c r="M4123" t="s">
        <v>23</v>
      </c>
      <c r="N4123" s="1">
        <f xml:space="preserve"> ROUND((1 - _xlfn.PERCENTRANK.INC(customers[days_since_last_purchase],customers[[#This Row],[days_since_last_purchase]]))*4 +1,0)</f>
        <v>1</v>
      </c>
      <c r="O4123" s="1">
        <f>ROUND(_xlfn.PERCENTRANK.INC(customers[total_orders],customers[[#This Row],[total_orders]])*4+1,0)</f>
        <v>3</v>
      </c>
      <c r="P4123" s="1">
        <f>ROUND(_xlfn.PERCENTRANK.INC(customers[total_spend_usd],customers[[#This Row],[total_spend_usd]])*4+1,0)</f>
        <v>3</v>
      </c>
      <c r="Q4123" s="1">
        <v>133</v>
      </c>
      <c r="R4123" s="1" t="str">
        <f>_xlfn.XLOOKUP(Q4123,RFM[RFM Score],RFM[Client Segmentation])</f>
        <v>At Risk</v>
      </c>
    </row>
    <row r="4124" spans="1:18" x14ac:dyDescent="0.3">
      <c r="A4124" t="s">
        <v>4176</v>
      </c>
      <c r="B4124" t="s">
        <v>88</v>
      </c>
      <c r="C4124">
        <v>41</v>
      </c>
      <c r="D4124" t="s">
        <v>8068</v>
      </c>
      <c r="E4124" t="s">
        <v>8085</v>
      </c>
      <c r="F4124" t="s">
        <v>17</v>
      </c>
      <c r="G4124">
        <v>8</v>
      </c>
      <c r="H4124" s="1">
        <v>848</v>
      </c>
      <c r="I4124">
        <v>69105</v>
      </c>
      <c r="J4124" s="1">
        <v>317</v>
      </c>
      <c r="K4124" t="s">
        <v>28</v>
      </c>
      <c r="L4124" t="s">
        <v>34</v>
      </c>
      <c r="M4124" t="s">
        <v>15</v>
      </c>
      <c r="N4124" s="1">
        <f xml:space="preserve"> ROUND((1 - _xlfn.PERCENTRANK.INC(customers[days_since_last_purchase],customers[[#This Row],[days_since_last_purchase]]))*4 +1,0)</f>
        <v>1</v>
      </c>
      <c r="O4124" s="1">
        <f>ROUND(_xlfn.PERCENTRANK.INC(customers[total_orders],customers[[#This Row],[total_orders]])*4+1,0)</f>
        <v>2</v>
      </c>
      <c r="P4124" s="1">
        <f>ROUND(_xlfn.PERCENTRANK.INC(customers[total_spend_usd],customers[[#This Row],[total_spend_usd]])*4+1,0)</f>
        <v>3</v>
      </c>
      <c r="Q4124" s="1">
        <v>123</v>
      </c>
      <c r="R4124" s="1" t="str">
        <f>_xlfn.XLOOKUP(Q4124,RFM[RFM Score],RFM[Client Segmentation])</f>
        <v>Hibernating</v>
      </c>
    </row>
    <row r="4125" spans="1:18" x14ac:dyDescent="0.3">
      <c r="A4125" t="s">
        <v>4177</v>
      </c>
      <c r="B4125" t="s">
        <v>11</v>
      </c>
      <c r="C4125">
        <v>40</v>
      </c>
      <c r="D4125" t="s">
        <v>8068</v>
      </c>
      <c r="E4125" t="s">
        <v>8085</v>
      </c>
      <c r="F4125" t="s">
        <v>12</v>
      </c>
      <c r="G4125">
        <v>19</v>
      </c>
      <c r="H4125" s="1">
        <v>26514</v>
      </c>
      <c r="I4125">
        <v>509392</v>
      </c>
      <c r="J4125" s="1">
        <v>110</v>
      </c>
      <c r="K4125" t="s">
        <v>52</v>
      </c>
      <c r="L4125" t="s">
        <v>19</v>
      </c>
      <c r="M4125" t="s">
        <v>23</v>
      </c>
      <c r="N4125" s="1">
        <f xml:space="preserve"> ROUND((1 - _xlfn.PERCENTRANK.INC(customers[days_since_last_purchase],customers[[#This Row],[days_since_last_purchase]]))*4 +1,0)</f>
        <v>2</v>
      </c>
      <c r="O4125" s="1">
        <f>ROUND(_xlfn.PERCENTRANK.INC(customers[total_orders],customers[[#This Row],[total_orders]])*4+1,0)</f>
        <v>4</v>
      </c>
      <c r="P4125" s="1">
        <f>ROUND(_xlfn.PERCENTRANK.INC(customers[total_spend_usd],customers[[#This Row],[total_spend_usd]])*4+1,0)</f>
        <v>5</v>
      </c>
      <c r="Q4125" s="1">
        <v>245</v>
      </c>
      <c r="R4125" s="1" t="str">
        <f>_xlfn.XLOOKUP(Q4125,RFM[RFM Score],RFM[Client Segmentation])</f>
        <v>At Risk</v>
      </c>
    </row>
    <row r="4126" spans="1:18" x14ac:dyDescent="0.3">
      <c r="A4126" t="s">
        <v>4178</v>
      </c>
      <c r="B4126" t="s">
        <v>104</v>
      </c>
      <c r="C4126">
        <v>41</v>
      </c>
      <c r="D4126" t="s">
        <v>8068</v>
      </c>
      <c r="E4126" t="s">
        <v>8084</v>
      </c>
      <c r="F4126" t="s">
        <v>17</v>
      </c>
      <c r="G4126">
        <v>9</v>
      </c>
      <c r="H4126" s="1">
        <v>1686</v>
      </c>
      <c r="I4126">
        <v>169895</v>
      </c>
      <c r="J4126" s="1">
        <v>2</v>
      </c>
      <c r="K4126" t="s">
        <v>25</v>
      </c>
      <c r="L4126" t="s">
        <v>47</v>
      </c>
      <c r="M4126" t="s">
        <v>23</v>
      </c>
      <c r="N4126" s="1">
        <f xml:space="preserve"> ROUND((1 - _xlfn.PERCENTRANK.INC(customers[days_since_last_purchase],customers[[#This Row],[days_since_last_purchase]]))*4 +1,0)</f>
        <v>5</v>
      </c>
      <c r="O4126" s="1">
        <f>ROUND(_xlfn.PERCENTRANK.INC(customers[total_orders],customers[[#This Row],[total_orders]])*4+1,0)</f>
        <v>2</v>
      </c>
      <c r="P4126" s="1">
        <f>ROUND(_xlfn.PERCENTRANK.INC(customers[total_spend_usd],customers[[#This Row],[total_spend_usd]])*4+1,0)</f>
        <v>4</v>
      </c>
      <c r="Q4126" s="1">
        <v>524</v>
      </c>
      <c r="R4126" s="1" t="str">
        <f>_xlfn.XLOOKUP(Q4126,RFM[RFM Score],RFM[Client Segmentation])</f>
        <v>Promising</v>
      </c>
    </row>
    <row r="4127" spans="1:18" x14ac:dyDescent="0.3">
      <c r="A4127" t="s">
        <v>4179</v>
      </c>
      <c r="B4127" t="s">
        <v>11</v>
      </c>
      <c r="C4127">
        <v>47</v>
      </c>
      <c r="D4127" t="s">
        <v>8071</v>
      </c>
      <c r="E4127" t="s">
        <v>8087</v>
      </c>
      <c r="F4127" t="s">
        <v>12</v>
      </c>
      <c r="G4127">
        <v>7</v>
      </c>
      <c r="H4127" s="1">
        <v>4417</v>
      </c>
      <c r="I4127">
        <v>26412</v>
      </c>
      <c r="J4127" s="1">
        <v>67</v>
      </c>
      <c r="K4127" t="s">
        <v>25</v>
      </c>
      <c r="L4127" t="s">
        <v>14</v>
      </c>
      <c r="M4127" t="s">
        <v>15</v>
      </c>
      <c r="N4127" s="1">
        <f xml:space="preserve"> ROUND((1 - _xlfn.PERCENTRANK.INC(customers[days_since_last_purchase],customers[[#This Row],[days_since_last_purchase]]))*4 +1,0)</f>
        <v>2</v>
      </c>
      <c r="O4127" s="1">
        <f>ROUND(_xlfn.PERCENTRANK.INC(customers[total_orders],customers[[#This Row],[total_orders]])*4+1,0)</f>
        <v>2</v>
      </c>
      <c r="P4127" s="1">
        <f>ROUND(_xlfn.PERCENTRANK.INC(customers[total_spend_usd],customers[[#This Row],[total_spend_usd]])*4+1,0)</f>
        <v>2</v>
      </c>
      <c r="Q4127" s="1">
        <v>222</v>
      </c>
      <c r="R4127" s="1" t="str">
        <f>_xlfn.XLOOKUP(Q4127,RFM[RFM Score],RFM[Client Segmentation])</f>
        <v>Hibernating</v>
      </c>
    </row>
    <row r="4128" spans="1:18" x14ac:dyDescent="0.3">
      <c r="A4128" t="s">
        <v>4180</v>
      </c>
      <c r="B4128" t="s">
        <v>11</v>
      </c>
      <c r="C4128">
        <v>59</v>
      </c>
      <c r="D4128" t="s">
        <v>8072</v>
      </c>
      <c r="E4128" t="s">
        <v>8084</v>
      </c>
      <c r="F4128" t="s">
        <v>17</v>
      </c>
      <c r="G4128">
        <v>64</v>
      </c>
      <c r="H4128" s="1">
        <v>717</v>
      </c>
      <c r="I4128">
        <v>433331</v>
      </c>
      <c r="J4128" s="1">
        <v>50</v>
      </c>
      <c r="K4128" t="s">
        <v>55</v>
      </c>
      <c r="L4128" t="s">
        <v>22</v>
      </c>
      <c r="M4128" t="s">
        <v>23</v>
      </c>
      <c r="N4128" s="1">
        <f xml:space="preserve"> ROUND((1 - _xlfn.PERCENTRANK.INC(customers[days_since_last_purchase],customers[[#This Row],[days_since_last_purchase]]))*4 +1,0)</f>
        <v>3</v>
      </c>
      <c r="O4128" s="1">
        <f>ROUND(_xlfn.PERCENTRANK.INC(customers[total_orders],customers[[#This Row],[total_orders]])*4+1,0)</f>
        <v>5</v>
      </c>
      <c r="P4128" s="1">
        <f>ROUND(_xlfn.PERCENTRANK.INC(customers[total_spend_usd],customers[[#This Row],[total_spend_usd]])*4+1,0)</f>
        <v>5</v>
      </c>
      <c r="Q4128" s="1">
        <v>355</v>
      </c>
      <c r="R4128" s="1" t="str">
        <f>_xlfn.XLOOKUP(Q4128,RFM[RFM Score],RFM[Client Segmentation])</f>
        <v>Loyal Customer</v>
      </c>
    </row>
    <row r="4129" spans="1:18" x14ac:dyDescent="0.3">
      <c r="A4129" t="s">
        <v>4181</v>
      </c>
      <c r="B4129" t="s">
        <v>11</v>
      </c>
      <c r="C4129">
        <v>24</v>
      </c>
      <c r="D4129" t="s">
        <v>8069</v>
      </c>
      <c r="E4129" t="s">
        <v>8084</v>
      </c>
      <c r="F4129" t="s">
        <v>17</v>
      </c>
      <c r="G4129">
        <v>60</v>
      </c>
      <c r="H4129" s="1">
        <v>3703</v>
      </c>
      <c r="I4129">
        <v>203685</v>
      </c>
      <c r="J4129" s="1">
        <v>10</v>
      </c>
      <c r="K4129" t="s">
        <v>52</v>
      </c>
      <c r="L4129" t="s">
        <v>14</v>
      </c>
      <c r="M4129" t="s">
        <v>23</v>
      </c>
      <c r="N4129" s="1">
        <f xml:space="preserve"> ROUND((1 - _xlfn.PERCENTRANK.INC(customers[days_since_last_purchase],customers[[#This Row],[days_since_last_purchase]]))*4 +1,0)</f>
        <v>4</v>
      </c>
      <c r="O4129" s="1">
        <f>ROUND(_xlfn.PERCENTRANK.INC(customers[total_orders],customers[[#This Row],[total_orders]])*4+1,0)</f>
        <v>5</v>
      </c>
      <c r="P4129" s="1">
        <f>ROUND(_xlfn.PERCENTRANK.INC(customers[total_spend_usd],customers[[#This Row],[total_spend_usd]])*4+1,0)</f>
        <v>4</v>
      </c>
      <c r="Q4129" s="1">
        <v>454</v>
      </c>
      <c r="R4129" s="1" t="str">
        <f>_xlfn.XLOOKUP(Q4129,RFM[RFM Score],RFM[Client Segmentation])</f>
        <v>Champion</v>
      </c>
    </row>
    <row r="4130" spans="1:18" x14ac:dyDescent="0.3">
      <c r="A4130" t="s">
        <v>4182</v>
      </c>
      <c r="B4130" t="s">
        <v>11</v>
      </c>
      <c r="C4130">
        <v>39</v>
      </c>
      <c r="D4130" t="s">
        <v>8068</v>
      </c>
      <c r="E4130" t="s">
        <v>8084</v>
      </c>
      <c r="F4130" t="s">
        <v>17</v>
      </c>
      <c r="G4130">
        <v>10</v>
      </c>
      <c r="H4130" s="1">
        <v>6506</v>
      </c>
      <c r="I4130">
        <v>64893</v>
      </c>
      <c r="J4130" s="1">
        <v>34</v>
      </c>
      <c r="K4130" t="s">
        <v>37</v>
      </c>
      <c r="L4130" t="s">
        <v>14</v>
      </c>
      <c r="M4130" t="s">
        <v>15</v>
      </c>
      <c r="N4130" s="1">
        <f xml:space="preserve"> ROUND((1 - _xlfn.PERCENTRANK.INC(customers[days_since_last_purchase],customers[[#This Row],[days_since_last_purchase]]))*4 +1,0)</f>
        <v>3</v>
      </c>
      <c r="O4130" s="1">
        <f>ROUND(_xlfn.PERCENTRANK.INC(customers[total_orders],customers[[#This Row],[total_orders]])*4+1,0)</f>
        <v>3</v>
      </c>
      <c r="P4130" s="1">
        <f>ROUND(_xlfn.PERCENTRANK.INC(customers[total_spend_usd],customers[[#This Row],[total_spend_usd]])*4+1,0)</f>
        <v>3</v>
      </c>
      <c r="Q4130" s="1">
        <v>333</v>
      </c>
      <c r="R4130" s="1" t="str">
        <f>_xlfn.XLOOKUP(Q4130,RFM[RFM Score],RFM[Client Segmentation])</f>
        <v>Potential Loyalist</v>
      </c>
    </row>
    <row r="4131" spans="1:18" x14ac:dyDescent="0.3">
      <c r="A4131" t="s">
        <v>4183</v>
      </c>
      <c r="B4131" t="s">
        <v>43</v>
      </c>
      <c r="C4131">
        <v>18</v>
      </c>
      <c r="D4131" t="s">
        <v>8069</v>
      </c>
      <c r="E4131" t="s">
        <v>8086</v>
      </c>
      <c r="F4131" t="s">
        <v>12</v>
      </c>
      <c r="G4131">
        <v>51</v>
      </c>
      <c r="H4131" s="1">
        <v>17334</v>
      </c>
      <c r="I4131">
        <v>762346</v>
      </c>
      <c r="J4131" s="1">
        <v>180</v>
      </c>
      <c r="K4131" t="s">
        <v>28</v>
      </c>
      <c r="L4131" t="s">
        <v>45</v>
      </c>
      <c r="M4131" t="s">
        <v>23</v>
      </c>
      <c r="N4131" s="1">
        <f xml:space="preserve"> ROUND((1 - _xlfn.PERCENTRANK.INC(customers[days_since_last_purchase],customers[[#This Row],[days_since_last_purchase]]))*4 +1,0)</f>
        <v>1</v>
      </c>
      <c r="O4131" s="1">
        <f>ROUND(_xlfn.PERCENTRANK.INC(customers[total_orders],customers[[#This Row],[total_orders]])*4+1,0)</f>
        <v>5</v>
      </c>
      <c r="P4131" s="1">
        <f>ROUND(_xlfn.PERCENTRANK.INC(customers[total_spend_usd],customers[[#This Row],[total_spend_usd]])*4+1,0)</f>
        <v>5</v>
      </c>
      <c r="Q4131" s="1">
        <v>155</v>
      </c>
      <c r="R4131" s="1" t="str">
        <f>_xlfn.XLOOKUP(Q4131,RFM[RFM Score],RFM[Client Segmentation])</f>
        <v>Cannot Lose Them</v>
      </c>
    </row>
    <row r="4132" spans="1:18" x14ac:dyDescent="0.3">
      <c r="A4132" t="s">
        <v>4184</v>
      </c>
      <c r="B4132" t="s">
        <v>96</v>
      </c>
      <c r="C4132">
        <v>26</v>
      </c>
      <c r="D4132" t="s">
        <v>8070</v>
      </c>
      <c r="E4132" t="s">
        <v>8086</v>
      </c>
      <c r="F4132" t="s">
        <v>17</v>
      </c>
      <c r="G4132">
        <v>20</v>
      </c>
      <c r="H4132" s="1">
        <v>8116</v>
      </c>
      <c r="I4132">
        <v>157761</v>
      </c>
      <c r="J4132" s="1">
        <v>60</v>
      </c>
      <c r="K4132" t="s">
        <v>18</v>
      </c>
      <c r="L4132" t="s">
        <v>34</v>
      </c>
      <c r="M4132" t="s">
        <v>23</v>
      </c>
      <c r="N4132" s="1">
        <f xml:space="preserve"> ROUND((1 - _xlfn.PERCENTRANK.INC(customers[days_since_last_purchase],customers[[#This Row],[days_since_last_purchase]]))*4 +1,0)</f>
        <v>2</v>
      </c>
      <c r="O4132" s="1">
        <f>ROUND(_xlfn.PERCENTRANK.INC(customers[total_orders],customers[[#This Row],[total_orders]])*4+1,0)</f>
        <v>4</v>
      </c>
      <c r="P4132" s="1">
        <f>ROUND(_xlfn.PERCENTRANK.INC(customers[total_spend_usd],customers[[#This Row],[total_spend_usd]])*4+1,0)</f>
        <v>4</v>
      </c>
      <c r="Q4132" s="1">
        <v>244</v>
      </c>
      <c r="R4132" s="1" t="str">
        <f>_xlfn.XLOOKUP(Q4132,RFM[RFM Score],RFM[Client Segmentation])</f>
        <v>At Risk</v>
      </c>
    </row>
    <row r="4133" spans="1:18" x14ac:dyDescent="0.3">
      <c r="A4133" t="s">
        <v>4185</v>
      </c>
      <c r="B4133" t="s">
        <v>11</v>
      </c>
      <c r="C4133">
        <v>35</v>
      </c>
      <c r="D4133" t="s">
        <v>8068</v>
      </c>
      <c r="E4133" t="s">
        <v>8085</v>
      </c>
      <c r="F4133" t="s">
        <v>12</v>
      </c>
      <c r="G4133">
        <v>22</v>
      </c>
      <c r="H4133" s="1">
        <v>17723</v>
      </c>
      <c r="I4133">
        <v>404091</v>
      </c>
      <c r="J4133" s="1">
        <v>207</v>
      </c>
      <c r="K4133" t="s">
        <v>25</v>
      </c>
      <c r="L4133" t="s">
        <v>34</v>
      </c>
      <c r="M4133" t="s">
        <v>23</v>
      </c>
      <c r="N4133" s="1">
        <f xml:space="preserve"> ROUND((1 - _xlfn.PERCENTRANK.INC(customers[days_since_last_purchase],customers[[#This Row],[days_since_last_purchase]]))*4 +1,0)</f>
        <v>1</v>
      </c>
      <c r="O4133" s="1">
        <f>ROUND(_xlfn.PERCENTRANK.INC(customers[total_orders],customers[[#This Row],[total_orders]])*4+1,0)</f>
        <v>4</v>
      </c>
      <c r="P4133" s="1">
        <f>ROUND(_xlfn.PERCENTRANK.INC(customers[total_spend_usd],customers[[#This Row],[total_spend_usd]])*4+1,0)</f>
        <v>5</v>
      </c>
      <c r="Q4133" s="1">
        <v>145</v>
      </c>
      <c r="R4133" s="1" t="str">
        <f>_xlfn.XLOOKUP(Q4133,RFM[RFM Score],RFM[Client Segmentation])</f>
        <v>Cannot Lose Them</v>
      </c>
    </row>
    <row r="4134" spans="1:18" x14ac:dyDescent="0.3">
      <c r="A4134" t="s">
        <v>4186</v>
      </c>
      <c r="B4134" t="s">
        <v>36</v>
      </c>
      <c r="C4134">
        <v>33</v>
      </c>
      <c r="D4134" t="s">
        <v>8070</v>
      </c>
      <c r="E4134" t="s">
        <v>8087</v>
      </c>
      <c r="F4134" t="s">
        <v>17</v>
      </c>
      <c r="G4134">
        <v>18</v>
      </c>
      <c r="H4134" s="1">
        <v>467</v>
      </c>
      <c r="I4134">
        <v>80117</v>
      </c>
      <c r="J4134" s="1">
        <v>9</v>
      </c>
      <c r="K4134" t="s">
        <v>21</v>
      </c>
      <c r="L4134" t="s">
        <v>47</v>
      </c>
      <c r="M4134" t="s">
        <v>15</v>
      </c>
      <c r="N4134" s="1">
        <f xml:space="preserve"> ROUND((1 - _xlfn.PERCENTRANK.INC(customers[days_since_last_purchase],customers[[#This Row],[days_since_last_purchase]]))*4 +1,0)</f>
        <v>4</v>
      </c>
      <c r="O4134" s="1">
        <f>ROUND(_xlfn.PERCENTRANK.INC(customers[total_orders],customers[[#This Row],[total_orders]])*4+1,0)</f>
        <v>4</v>
      </c>
      <c r="P4134" s="1">
        <f>ROUND(_xlfn.PERCENTRANK.INC(customers[total_spend_usd],customers[[#This Row],[total_spend_usd]])*4+1,0)</f>
        <v>3</v>
      </c>
      <c r="Q4134" s="1">
        <v>443</v>
      </c>
      <c r="R4134" s="1" t="str">
        <f>_xlfn.XLOOKUP(Q4134,RFM[RFM Score],RFM[Client Segmentation])</f>
        <v>Need Attention</v>
      </c>
    </row>
    <row r="4135" spans="1:18" x14ac:dyDescent="0.3">
      <c r="A4135" t="s">
        <v>4187</v>
      </c>
      <c r="B4135" t="s">
        <v>88</v>
      </c>
      <c r="C4135">
        <v>23</v>
      </c>
      <c r="D4135" t="s">
        <v>8069</v>
      </c>
      <c r="E4135" t="s">
        <v>8084</v>
      </c>
      <c r="F4135" t="s">
        <v>17</v>
      </c>
      <c r="G4135">
        <v>23</v>
      </c>
      <c r="H4135" s="1">
        <v>1697</v>
      </c>
      <c r="I4135">
        <v>40595</v>
      </c>
      <c r="J4135" s="1">
        <v>26</v>
      </c>
      <c r="K4135" t="s">
        <v>18</v>
      </c>
      <c r="L4135" t="s">
        <v>45</v>
      </c>
      <c r="M4135" t="s">
        <v>23</v>
      </c>
      <c r="N4135" s="1">
        <f xml:space="preserve"> ROUND((1 - _xlfn.PERCENTRANK.INC(customers[days_since_last_purchase],customers[[#This Row],[days_since_last_purchase]]))*4 +1,0)</f>
        <v>4</v>
      </c>
      <c r="O4135" s="1">
        <f>ROUND(_xlfn.PERCENTRANK.INC(customers[total_orders],customers[[#This Row],[total_orders]])*4+1,0)</f>
        <v>4</v>
      </c>
      <c r="P4135" s="1">
        <f>ROUND(_xlfn.PERCENTRANK.INC(customers[total_spend_usd],customers[[#This Row],[total_spend_usd]])*4+1,0)</f>
        <v>2</v>
      </c>
      <c r="Q4135" s="1">
        <v>442</v>
      </c>
      <c r="R4135" s="1" t="str">
        <f>_xlfn.XLOOKUP(Q4135,RFM[RFM Score],RFM[Client Segmentation])</f>
        <v>Potential Loyalist</v>
      </c>
    </row>
    <row r="4136" spans="1:18" x14ac:dyDescent="0.3">
      <c r="A4136" t="s">
        <v>4188</v>
      </c>
      <c r="B4136" t="s">
        <v>96</v>
      </c>
      <c r="C4136">
        <v>32</v>
      </c>
      <c r="D4136" t="s">
        <v>8070</v>
      </c>
      <c r="E4136" t="s">
        <v>8087</v>
      </c>
      <c r="F4136" t="s">
        <v>12</v>
      </c>
      <c r="G4136">
        <v>17</v>
      </c>
      <c r="H4136" s="1">
        <v>6541</v>
      </c>
      <c r="I4136">
        <v>108861</v>
      </c>
      <c r="J4136" s="1">
        <v>126</v>
      </c>
      <c r="K4136" t="s">
        <v>18</v>
      </c>
      <c r="L4136" t="s">
        <v>45</v>
      </c>
      <c r="M4136" t="s">
        <v>15</v>
      </c>
      <c r="N4136" s="1">
        <f xml:space="preserve"> ROUND((1 - _xlfn.PERCENTRANK.INC(customers[days_since_last_purchase],customers[[#This Row],[days_since_last_purchase]]))*4 +1,0)</f>
        <v>1</v>
      </c>
      <c r="O4136" s="1">
        <f>ROUND(_xlfn.PERCENTRANK.INC(customers[total_orders],customers[[#This Row],[total_orders]])*4+1,0)</f>
        <v>3</v>
      </c>
      <c r="P4136" s="1">
        <f>ROUND(_xlfn.PERCENTRANK.INC(customers[total_spend_usd],customers[[#This Row],[total_spend_usd]])*4+1,0)</f>
        <v>3</v>
      </c>
      <c r="Q4136" s="1">
        <v>133</v>
      </c>
      <c r="R4136" s="1" t="str">
        <f>_xlfn.XLOOKUP(Q4136,RFM[RFM Score],RFM[Client Segmentation])</f>
        <v>At Risk</v>
      </c>
    </row>
    <row r="4137" spans="1:18" x14ac:dyDescent="0.3">
      <c r="A4137" t="s">
        <v>4189</v>
      </c>
      <c r="B4137" t="s">
        <v>107</v>
      </c>
      <c r="C4137">
        <v>36</v>
      </c>
      <c r="D4137" t="s">
        <v>8068</v>
      </c>
      <c r="E4137" t="s">
        <v>8087</v>
      </c>
      <c r="F4137" t="s">
        <v>17</v>
      </c>
      <c r="G4137">
        <v>33</v>
      </c>
      <c r="H4137" s="1">
        <v>10935</v>
      </c>
      <c r="I4137">
        <v>373114</v>
      </c>
      <c r="J4137" s="1">
        <v>32</v>
      </c>
      <c r="K4137" t="s">
        <v>25</v>
      </c>
      <c r="L4137" t="s">
        <v>19</v>
      </c>
      <c r="M4137" t="s">
        <v>23</v>
      </c>
      <c r="N4137" s="1">
        <f xml:space="preserve"> ROUND((1 - _xlfn.PERCENTRANK.INC(customers[days_since_last_purchase],customers[[#This Row],[days_since_last_purchase]]))*4 +1,0)</f>
        <v>3</v>
      </c>
      <c r="O4137" s="1">
        <f>ROUND(_xlfn.PERCENTRANK.INC(customers[total_orders],customers[[#This Row],[total_orders]])*4+1,0)</f>
        <v>4</v>
      </c>
      <c r="P4137" s="1">
        <f>ROUND(_xlfn.PERCENTRANK.INC(customers[total_spend_usd],customers[[#This Row],[total_spend_usd]])*4+1,0)</f>
        <v>5</v>
      </c>
      <c r="Q4137" s="1">
        <v>345</v>
      </c>
      <c r="R4137" s="1" t="str">
        <f>_xlfn.XLOOKUP(Q4137,RFM[RFM Score],RFM[Client Segmentation])</f>
        <v>Loyal Customer</v>
      </c>
    </row>
    <row r="4138" spans="1:18" x14ac:dyDescent="0.3">
      <c r="A4138" t="s">
        <v>4190</v>
      </c>
      <c r="B4138" t="s">
        <v>43</v>
      </c>
      <c r="C4138">
        <v>37</v>
      </c>
      <c r="D4138" t="s">
        <v>8068</v>
      </c>
      <c r="E4138" t="s">
        <v>8084</v>
      </c>
      <c r="F4138" t="s">
        <v>17</v>
      </c>
      <c r="G4138">
        <v>1</v>
      </c>
      <c r="H4138" s="1">
        <v>6621</v>
      </c>
      <c r="I4138">
        <v>6905</v>
      </c>
      <c r="J4138" s="1">
        <v>76</v>
      </c>
      <c r="K4138" t="s">
        <v>124</v>
      </c>
      <c r="L4138" t="s">
        <v>14</v>
      </c>
      <c r="M4138" t="s">
        <v>15</v>
      </c>
      <c r="N4138" s="1">
        <f xml:space="preserve"> ROUND((1 - _xlfn.PERCENTRANK.INC(customers[days_since_last_purchase],customers[[#This Row],[days_since_last_purchase]]))*4 +1,0)</f>
        <v>2</v>
      </c>
      <c r="O4138" s="1">
        <f>ROUND(_xlfn.PERCENTRANK.INC(customers[total_orders],customers[[#This Row],[total_orders]])*4+1,0)</f>
        <v>1</v>
      </c>
      <c r="P4138" s="1">
        <f>ROUND(_xlfn.PERCENTRANK.INC(customers[total_spend_usd],customers[[#This Row],[total_spend_usd]])*4+1,0)</f>
        <v>1</v>
      </c>
      <c r="Q4138" s="1">
        <v>211</v>
      </c>
      <c r="R4138" s="1" t="str">
        <f>_xlfn.XLOOKUP(Q4138,RFM[RFM Score],RFM[Client Segmentation])</f>
        <v>Hibernating</v>
      </c>
    </row>
    <row r="4139" spans="1:18" x14ac:dyDescent="0.3">
      <c r="A4139" t="s">
        <v>4191</v>
      </c>
      <c r="B4139" t="s">
        <v>61</v>
      </c>
      <c r="C4139">
        <v>58</v>
      </c>
      <c r="D4139" t="s">
        <v>8072</v>
      </c>
      <c r="E4139" t="s">
        <v>8087</v>
      </c>
      <c r="F4139" t="s">
        <v>17</v>
      </c>
      <c r="G4139">
        <v>29</v>
      </c>
      <c r="H4139" s="1">
        <v>24031</v>
      </c>
      <c r="I4139">
        <v>697946</v>
      </c>
      <c r="J4139" s="1">
        <v>199</v>
      </c>
      <c r="K4139" t="s">
        <v>13</v>
      </c>
      <c r="L4139" t="s">
        <v>14</v>
      </c>
      <c r="M4139" t="s">
        <v>15</v>
      </c>
      <c r="N4139" s="1">
        <f xml:space="preserve"> ROUND((1 - _xlfn.PERCENTRANK.INC(customers[days_since_last_purchase],customers[[#This Row],[days_since_last_purchase]]))*4 +1,0)</f>
        <v>1</v>
      </c>
      <c r="O4139" s="1">
        <f>ROUND(_xlfn.PERCENTRANK.INC(customers[total_orders],customers[[#This Row],[total_orders]])*4+1,0)</f>
        <v>4</v>
      </c>
      <c r="P4139" s="1">
        <f>ROUND(_xlfn.PERCENTRANK.INC(customers[total_spend_usd],customers[[#This Row],[total_spend_usd]])*4+1,0)</f>
        <v>5</v>
      </c>
      <c r="Q4139" s="1">
        <v>145</v>
      </c>
      <c r="R4139" s="1" t="str">
        <f>_xlfn.XLOOKUP(Q4139,RFM[RFM Score],RFM[Client Segmentation])</f>
        <v>Cannot Lose Them</v>
      </c>
    </row>
    <row r="4140" spans="1:18" x14ac:dyDescent="0.3">
      <c r="A4140" t="s">
        <v>4192</v>
      </c>
      <c r="B4140" t="s">
        <v>33</v>
      </c>
      <c r="C4140">
        <v>18</v>
      </c>
      <c r="D4140" t="s">
        <v>8069</v>
      </c>
      <c r="E4140" t="s">
        <v>8084</v>
      </c>
      <c r="F4140" t="s">
        <v>12</v>
      </c>
      <c r="G4140">
        <v>5</v>
      </c>
      <c r="H4140" s="1">
        <v>10773</v>
      </c>
      <c r="I4140">
        <v>51337</v>
      </c>
      <c r="J4140" s="1">
        <v>5</v>
      </c>
      <c r="K4140" t="s">
        <v>13</v>
      </c>
      <c r="L4140" t="s">
        <v>45</v>
      </c>
      <c r="M4140" t="s">
        <v>15</v>
      </c>
      <c r="N4140" s="1">
        <f xml:space="preserve"> ROUND((1 - _xlfn.PERCENTRANK.INC(customers[days_since_last_purchase],customers[[#This Row],[days_since_last_purchase]]))*4 +1,0)</f>
        <v>5</v>
      </c>
      <c r="O4140" s="1">
        <f>ROUND(_xlfn.PERCENTRANK.INC(customers[total_orders],customers[[#This Row],[total_orders]])*4+1,0)</f>
        <v>2</v>
      </c>
      <c r="P4140" s="1">
        <f>ROUND(_xlfn.PERCENTRANK.INC(customers[total_spend_usd],customers[[#This Row],[total_spend_usd]])*4+1,0)</f>
        <v>3</v>
      </c>
      <c r="Q4140" s="1">
        <v>523</v>
      </c>
      <c r="R4140" s="1" t="str">
        <f>_xlfn.XLOOKUP(Q4140,RFM[RFM Score],RFM[Client Segmentation])</f>
        <v>Promising</v>
      </c>
    </row>
    <row r="4141" spans="1:18" x14ac:dyDescent="0.3">
      <c r="A4141" t="s">
        <v>4193</v>
      </c>
      <c r="B4141" t="s">
        <v>11</v>
      </c>
      <c r="C4141">
        <v>36</v>
      </c>
      <c r="D4141" t="s">
        <v>8068</v>
      </c>
      <c r="E4141" t="s">
        <v>8084</v>
      </c>
      <c r="F4141" t="s">
        <v>17</v>
      </c>
      <c r="G4141">
        <v>7</v>
      </c>
      <c r="H4141" s="1">
        <v>14962</v>
      </c>
      <c r="I4141">
        <v>103103</v>
      </c>
      <c r="J4141" s="1">
        <v>44</v>
      </c>
      <c r="K4141" t="s">
        <v>21</v>
      </c>
      <c r="L4141" t="s">
        <v>45</v>
      </c>
      <c r="M4141" t="s">
        <v>23</v>
      </c>
      <c r="N4141" s="1">
        <f xml:space="preserve"> ROUND((1 - _xlfn.PERCENTRANK.INC(customers[days_since_last_purchase],customers[[#This Row],[days_since_last_purchase]]))*4 +1,0)</f>
        <v>3</v>
      </c>
      <c r="O4141" s="1">
        <f>ROUND(_xlfn.PERCENTRANK.INC(customers[total_orders],customers[[#This Row],[total_orders]])*4+1,0)</f>
        <v>2</v>
      </c>
      <c r="P4141" s="1">
        <f>ROUND(_xlfn.PERCENTRANK.INC(customers[total_spend_usd],customers[[#This Row],[total_spend_usd]])*4+1,0)</f>
        <v>3</v>
      </c>
      <c r="Q4141" s="1">
        <v>323</v>
      </c>
      <c r="R4141" s="1" t="str">
        <f>_xlfn.XLOOKUP(Q4141,RFM[RFM Score],RFM[Client Segmentation])</f>
        <v>Potential Loyalist</v>
      </c>
    </row>
    <row r="4142" spans="1:18" x14ac:dyDescent="0.3">
      <c r="A4142" t="s">
        <v>4194</v>
      </c>
      <c r="B4142" t="s">
        <v>107</v>
      </c>
      <c r="C4142">
        <v>18</v>
      </c>
      <c r="D4142" t="s">
        <v>8069</v>
      </c>
      <c r="E4142" t="s">
        <v>8084</v>
      </c>
      <c r="F4142" t="s">
        <v>17</v>
      </c>
      <c r="G4142">
        <v>3</v>
      </c>
      <c r="H4142" s="1">
        <v>11879</v>
      </c>
      <c r="I4142">
        <v>40363</v>
      </c>
      <c r="J4142" s="1">
        <v>18</v>
      </c>
      <c r="K4142" t="s">
        <v>13</v>
      </c>
      <c r="L4142" t="s">
        <v>22</v>
      </c>
      <c r="M4142" t="s">
        <v>23</v>
      </c>
      <c r="N4142" s="1">
        <f xml:space="preserve"> ROUND((1 - _xlfn.PERCENTRANK.INC(customers[days_since_last_purchase],customers[[#This Row],[days_since_last_purchase]]))*4 +1,0)</f>
        <v>4</v>
      </c>
      <c r="O4142" s="1">
        <f>ROUND(_xlfn.PERCENTRANK.INC(customers[total_orders],customers[[#This Row],[total_orders]])*4+1,0)</f>
        <v>1</v>
      </c>
      <c r="P4142" s="1">
        <f>ROUND(_xlfn.PERCENTRANK.INC(customers[total_spend_usd],customers[[#This Row],[total_spend_usd]])*4+1,0)</f>
        <v>2</v>
      </c>
      <c r="Q4142" s="1">
        <v>412</v>
      </c>
      <c r="R4142" s="1" t="str">
        <f>_xlfn.XLOOKUP(Q4142,RFM[RFM Score],RFM[Client Segmentation])</f>
        <v>New Customer</v>
      </c>
    </row>
    <row r="4143" spans="1:18" x14ac:dyDescent="0.3">
      <c r="A4143" t="s">
        <v>4195</v>
      </c>
      <c r="B4143" t="s">
        <v>43</v>
      </c>
      <c r="C4143">
        <v>55</v>
      </c>
      <c r="D4143" t="s">
        <v>8072</v>
      </c>
      <c r="E4143" t="s">
        <v>8085</v>
      </c>
      <c r="F4143" t="s">
        <v>17</v>
      </c>
      <c r="G4143">
        <v>56</v>
      </c>
      <c r="H4143" s="1">
        <v>574</v>
      </c>
      <c r="I4143">
        <v>32061</v>
      </c>
      <c r="J4143" s="1">
        <v>5</v>
      </c>
      <c r="K4143" t="s">
        <v>21</v>
      </c>
      <c r="L4143" t="s">
        <v>14</v>
      </c>
      <c r="M4143" t="s">
        <v>23</v>
      </c>
      <c r="N4143" s="1">
        <f xml:space="preserve"> ROUND((1 - _xlfn.PERCENTRANK.INC(customers[days_since_last_purchase],customers[[#This Row],[days_since_last_purchase]]))*4 +1,0)</f>
        <v>5</v>
      </c>
      <c r="O4143" s="1">
        <f>ROUND(_xlfn.PERCENTRANK.INC(customers[total_orders],customers[[#This Row],[total_orders]])*4+1,0)</f>
        <v>5</v>
      </c>
      <c r="P4143" s="1">
        <f>ROUND(_xlfn.PERCENTRANK.INC(customers[total_spend_usd],customers[[#This Row],[total_spend_usd]])*4+1,0)</f>
        <v>2</v>
      </c>
      <c r="Q4143" s="1">
        <v>552</v>
      </c>
      <c r="R4143" s="1" t="str">
        <f>_xlfn.XLOOKUP(Q4143,RFM[RFM Score],RFM[Client Segmentation])</f>
        <v>Potential Loyalist</v>
      </c>
    </row>
    <row r="4144" spans="1:18" x14ac:dyDescent="0.3">
      <c r="A4144" t="s">
        <v>4196</v>
      </c>
      <c r="B4144" t="s">
        <v>49</v>
      </c>
      <c r="C4144">
        <v>44</v>
      </c>
      <c r="D4144" t="s">
        <v>8068</v>
      </c>
      <c r="E4144" t="s">
        <v>8084</v>
      </c>
      <c r="F4144" t="s">
        <v>17</v>
      </c>
      <c r="G4144">
        <v>46</v>
      </c>
      <c r="H4144" s="1">
        <v>6619</v>
      </c>
      <c r="I4144">
        <v>33186</v>
      </c>
      <c r="J4144" s="1">
        <v>11</v>
      </c>
      <c r="K4144" t="s">
        <v>44</v>
      </c>
      <c r="L4144" t="s">
        <v>19</v>
      </c>
      <c r="M4144" t="s">
        <v>23</v>
      </c>
      <c r="N4144" s="1">
        <f xml:space="preserve"> ROUND((1 - _xlfn.PERCENTRANK.INC(customers[days_since_last_purchase],customers[[#This Row],[days_since_last_purchase]]))*4 +1,0)</f>
        <v>4</v>
      </c>
      <c r="O4144" s="1">
        <f>ROUND(_xlfn.PERCENTRANK.INC(customers[total_orders],customers[[#This Row],[total_orders]])*4+1,0)</f>
        <v>5</v>
      </c>
      <c r="P4144" s="1">
        <f>ROUND(_xlfn.PERCENTRANK.INC(customers[total_spend_usd],customers[[#This Row],[total_spend_usd]])*4+1,0)</f>
        <v>2</v>
      </c>
      <c r="Q4144" s="1">
        <v>452</v>
      </c>
      <c r="R4144" s="1" t="str">
        <f>_xlfn.XLOOKUP(Q4144,RFM[RFM Score],RFM[Client Segmentation])</f>
        <v>Potential Loyalist</v>
      </c>
    </row>
    <row r="4145" spans="1:18" x14ac:dyDescent="0.3">
      <c r="A4145" t="s">
        <v>4197</v>
      </c>
      <c r="B4145" t="s">
        <v>68</v>
      </c>
      <c r="C4145">
        <v>52</v>
      </c>
      <c r="D4145" t="s">
        <v>8071</v>
      </c>
      <c r="E4145" t="s">
        <v>8087</v>
      </c>
      <c r="F4145" t="s">
        <v>12</v>
      </c>
      <c r="G4145">
        <v>32</v>
      </c>
      <c r="H4145" s="1">
        <v>5867</v>
      </c>
      <c r="I4145">
        <v>20092</v>
      </c>
      <c r="J4145" s="1">
        <v>20</v>
      </c>
      <c r="K4145" t="s">
        <v>25</v>
      </c>
      <c r="L4145" t="s">
        <v>45</v>
      </c>
      <c r="M4145" t="s">
        <v>15</v>
      </c>
      <c r="N4145" s="1">
        <f xml:space="preserve"> ROUND((1 - _xlfn.PERCENTRANK.INC(customers[days_since_last_purchase],customers[[#This Row],[days_since_last_purchase]]))*4 +1,0)</f>
        <v>4</v>
      </c>
      <c r="O4145" s="1">
        <f>ROUND(_xlfn.PERCENTRANK.INC(customers[total_orders],customers[[#This Row],[total_orders]])*4+1,0)</f>
        <v>4</v>
      </c>
      <c r="P4145" s="1">
        <f>ROUND(_xlfn.PERCENTRANK.INC(customers[total_spend_usd],customers[[#This Row],[total_spend_usd]])*4+1,0)</f>
        <v>2</v>
      </c>
      <c r="Q4145" s="1">
        <v>442</v>
      </c>
      <c r="R4145" s="1" t="str">
        <f>_xlfn.XLOOKUP(Q4145,RFM[RFM Score],RFM[Client Segmentation])</f>
        <v>Potential Loyalist</v>
      </c>
    </row>
    <row r="4146" spans="1:18" x14ac:dyDescent="0.3">
      <c r="A4146" t="s">
        <v>4198</v>
      </c>
      <c r="B4146" t="s">
        <v>11</v>
      </c>
      <c r="C4146">
        <v>34</v>
      </c>
      <c r="D4146" t="s">
        <v>8070</v>
      </c>
      <c r="E4146" t="s">
        <v>8084</v>
      </c>
      <c r="F4146" t="s">
        <v>17</v>
      </c>
      <c r="G4146">
        <v>3</v>
      </c>
      <c r="H4146" s="1">
        <v>11805</v>
      </c>
      <c r="I4146">
        <v>38389</v>
      </c>
      <c r="J4146" s="1">
        <v>16</v>
      </c>
      <c r="K4146" t="s">
        <v>25</v>
      </c>
      <c r="L4146" t="s">
        <v>34</v>
      </c>
      <c r="M4146" t="s">
        <v>15</v>
      </c>
      <c r="N4146" s="1">
        <f xml:space="preserve"> ROUND((1 - _xlfn.PERCENTRANK.INC(customers[days_since_last_purchase],customers[[#This Row],[days_since_last_purchase]]))*4 +1,0)</f>
        <v>4</v>
      </c>
      <c r="O4146" s="1">
        <f>ROUND(_xlfn.PERCENTRANK.INC(customers[total_orders],customers[[#This Row],[total_orders]])*4+1,0)</f>
        <v>1</v>
      </c>
      <c r="P4146" s="1">
        <f>ROUND(_xlfn.PERCENTRANK.INC(customers[total_spend_usd],customers[[#This Row],[total_spend_usd]])*4+1,0)</f>
        <v>2</v>
      </c>
      <c r="Q4146" s="1">
        <v>412</v>
      </c>
      <c r="R4146" s="1" t="str">
        <f>_xlfn.XLOOKUP(Q4146,RFM[RFM Score],RFM[Client Segmentation])</f>
        <v>New Customer</v>
      </c>
    </row>
    <row r="4147" spans="1:18" x14ac:dyDescent="0.3">
      <c r="A4147" t="s">
        <v>4199</v>
      </c>
      <c r="B4147" t="s">
        <v>166</v>
      </c>
      <c r="C4147">
        <v>29</v>
      </c>
      <c r="D4147" t="s">
        <v>8070</v>
      </c>
      <c r="E4147" t="s">
        <v>8087</v>
      </c>
      <c r="F4147" t="s">
        <v>17</v>
      </c>
      <c r="G4147">
        <v>34</v>
      </c>
      <c r="H4147" s="1">
        <v>3998</v>
      </c>
      <c r="I4147">
        <v>150052</v>
      </c>
      <c r="J4147" s="1">
        <v>33</v>
      </c>
      <c r="K4147" t="s">
        <v>55</v>
      </c>
      <c r="L4147" t="s">
        <v>19</v>
      </c>
      <c r="M4147" t="s">
        <v>15</v>
      </c>
      <c r="N4147" s="1">
        <f xml:space="preserve"> ROUND((1 - _xlfn.PERCENTRANK.INC(customers[days_since_last_purchase],customers[[#This Row],[days_since_last_purchase]]))*4 +1,0)</f>
        <v>3</v>
      </c>
      <c r="O4147" s="1">
        <f>ROUND(_xlfn.PERCENTRANK.INC(customers[total_orders],customers[[#This Row],[total_orders]])*4+1,0)</f>
        <v>4</v>
      </c>
      <c r="P4147" s="1">
        <f>ROUND(_xlfn.PERCENTRANK.INC(customers[total_spend_usd],customers[[#This Row],[total_spend_usd]])*4+1,0)</f>
        <v>4</v>
      </c>
      <c r="Q4147" s="1">
        <v>344</v>
      </c>
      <c r="R4147" s="1" t="str">
        <f>_xlfn.XLOOKUP(Q4147,RFM[RFM Score],RFM[Client Segmentation])</f>
        <v>Loyal Customer</v>
      </c>
    </row>
    <row r="4148" spans="1:18" x14ac:dyDescent="0.3">
      <c r="A4148" t="s">
        <v>4200</v>
      </c>
      <c r="B4148" t="s">
        <v>33</v>
      </c>
      <c r="C4148">
        <v>19</v>
      </c>
      <c r="D4148" t="s">
        <v>8069</v>
      </c>
      <c r="E4148" t="s">
        <v>8084</v>
      </c>
      <c r="F4148" t="s">
        <v>17</v>
      </c>
      <c r="G4148">
        <v>3</v>
      </c>
      <c r="H4148" s="1">
        <v>11707</v>
      </c>
      <c r="I4148">
        <v>3425</v>
      </c>
      <c r="J4148" s="1">
        <v>74</v>
      </c>
      <c r="K4148" t="s">
        <v>28</v>
      </c>
      <c r="L4148" t="s">
        <v>45</v>
      </c>
      <c r="M4148" t="s">
        <v>23</v>
      </c>
      <c r="N4148" s="1">
        <f xml:space="preserve"> ROUND((1 - _xlfn.PERCENTRANK.INC(customers[days_since_last_purchase],customers[[#This Row],[days_since_last_purchase]]))*4 +1,0)</f>
        <v>2</v>
      </c>
      <c r="O4148" s="1">
        <f>ROUND(_xlfn.PERCENTRANK.INC(customers[total_orders],customers[[#This Row],[total_orders]])*4+1,0)</f>
        <v>1</v>
      </c>
      <c r="P4148" s="1">
        <f>ROUND(_xlfn.PERCENTRANK.INC(customers[total_spend_usd],customers[[#This Row],[total_spend_usd]])*4+1,0)</f>
        <v>1</v>
      </c>
      <c r="Q4148" s="1">
        <v>211</v>
      </c>
      <c r="R4148" s="1" t="str">
        <f>_xlfn.XLOOKUP(Q4148,RFM[RFM Score],RFM[Client Segmentation])</f>
        <v>Hibernating</v>
      </c>
    </row>
    <row r="4149" spans="1:18" x14ac:dyDescent="0.3">
      <c r="A4149" t="s">
        <v>4201</v>
      </c>
      <c r="B4149" t="s">
        <v>11</v>
      </c>
      <c r="C4149">
        <v>27</v>
      </c>
      <c r="D4149" t="s">
        <v>8070</v>
      </c>
      <c r="E4149" t="s">
        <v>8084</v>
      </c>
      <c r="F4149" t="s">
        <v>17</v>
      </c>
      <c r="G4149">
        <v>13</v>
      </c>
      <c r="H4149" s="1">
        <v>5828</v>
      </c>
      <c r="I4149">
        <v>84169</v>
      </c>
      <c r="J4149" s="1">
        <v>16</v>
      </c>
      <c r="K4149" t="s">
        <v>21</v>
      </c>
      <c r="L4149" t="s">
        <v>14</v>
      </c>
      <c r="M4149" t="s">
        <v>23</v>
      </c>
      <c r="N4149" s="1">
        <f xml:space="preserve"> ROUND((1 - _xlfn.PERCENTRANK.INC(customers[days_since_last_purchase],customers[[#This Row],[days_since_last_purchase]]))*4 +1,0)</f>
        <v>4</v>
      </c>
      <c r="O4149" s="1">
        <f>ROUND(_xlfn.PERCENTRANK.INC(customers[total_orders],customers[[#This Row],[total_orders]])*4+1,0)</f>
        <v>3</v>
      </c>
      <c r="P4149" s="1">
        <f>ROUND(_xlfn.PERCENTRANK.INC(customers[total_spend_usd],customers[[#This Row],[total_spend_usd]])*4+1,0)</f>
        <v>3</v>
      </c>
      <c r="Q4149" s="1">
        <v>433</v>
      </c>
      <c r="R4149" s="1" t="str">
        <f>_xlfn.XLOOKUP(Q4149,RFM[RFM Score],RFM[Client Segmentation])</f>
        <v>Potential Loyalist</v>
      </c>
    </row>
    <row r="4150" spans="1:18" x14ac:dyDescent="0.3">
      <c r="A4150" t="s">
        <v>4202</v>
      </c>
      <c r="B4150" t="s">
        <v>11</v>
      </c>
      <c r="C4150">
        <v>22</v>
      </c>
      <c r="D4150" t="s">
        <v>8069</v>
      </c>
      <c r="E4150" t="s">
        <v>8085</v>
      </c>
      <c r="F4150" t="s">
        <v>17</v>
      </c>
      <c r="G4150">
        <v>9</v>
      </c>
      <c r="H4150" s="1">
        <v>7764</v>
      </c>
      <c r="I4150">
        <v>67869</v>
      </c>
      <c r="J4150" s="1">
        <v>49</v>
      </c>
      <c r="K4150" t="s">
        <v>28</v>
      </c>
      <c r="L4150" t="s">
        <v>19</v>
      </c>
      <c r="M4150" t="s">
        <v>23</v>
      </c>
      <c r="N4150" s="1">
        <f xml:space="preserve"> ROUND((1 - _xlfn.PERCENTRANK.INC(customers[days_since_last_purchase],customers[[#This Row],[days_since_last_purchase]]))*4 +1,0)</f>
        <v>3</v>
      </c>
      <c r="O4150" s="1">
        <f>ROUND(_xlfn.PERCENTRANK.INC(customers[total_orders],customers[[#This Row],[total_orders]])*4+1,0)</f>
        <v>2</v>
      </c>
      <c r="P4150" s="1">
        <f>ROUND(_xlfn.PERCENTRANK.INC(customers[total_spend_usd],customers[[#This Row],[total_spend_usd]])*4+1,0)</f>
        <v>3</v>
      </c>
      <c r="Q4150" s="1">
        <v>323</v>
      </c>
      <c r="R4150" s="1" t="str">
        <f>_xlfn.XLOOKUP(Q4150,RFM[RFM Score],RFM[Client Segmentation])</f>
        <v>Potential Loyalist</v>
      </c>
    </row>
    <row r="4151" spans="1:18" x14ac:dyDescent="0.3">
      <c r="A4151" t="s">
        <v>4203</v>
      </c>
      <c r="B4151" t="s">
        <v>33</v>
      </c>
      <c r="C4151">
        <v>46</v>
      </c>
      <c r="D4151" t="s">
        <v>8071</v>
      </c>
      <c r="E4151" t="s">
        <v>8084</v>
      </c>
      <c r="F4151" t="s">
        <v>12</v>
      </c>
      <c r="G4151">
        <v>6</v>
      </c>
      <c r="H4151" s="1">
        <v>7328</v>
      </c>
      <c r="I4151">
        <v>48594</v>
      </c>
      <c r="J4151" s="1">
        <v>30</v>
      </c>
      <c r="K4151" t="s">
        <v>28</v>
      </c>
      <c r="L4151" t="s">
        <v>34</v>
      </c>
      <c r="M4151" t="s">
        <v>23</v>
      </c>
      <c r="N4151" s="1">
        <f xml:space="preserve"> ROUND((1 - _xlfn.PERCENTRANK.INC(customers[days_since_last_purchase],customers[[#This Row],[days_since_last_purchase]]))*4 +1,0)</f>
        <v>3</v>
      </c>
      <c r="O4151" s="1">
        <f>ROUND(_xlfn.PERCENTRANK.INC(customers[total_orders],customers[[#This Row],[total_orders]])*4+1,0)</f>
        <v>2</v>
      </c>
      <c r="P4151" s="1">
        <f>ROUND(_xlfn.PERCENTRANK.INC(customers[total_spend_usd],customers[[#This Row],[total_spend_usd]])*4+1,0)</f>
        <v>3</v>
      </c>
      <c r="Q4151" s="1">
        <v>323</v>
      </c>
      <c r="R4151" s="1" t="str">
        <f>_xlfn.XLOOKUP(Q4151,RFM[RFM Score],RFM[Client Segmentation])</f>
        <v>Potential Loyalist</v>
      </c>
    </row>
    <row r="4152" spans="1:18" x14ac:dyDescent="0.3">
      <c r="A4152" t="s">
        <v>4204</v>
      </c>
      <c r="B4152" t="s">
        <v>107</v>
      </c>
      <c r="C4152">
        <v>49</v>
      </c>
      <c r="D4152" t="s">
        <v>8071</v>
      </c>
      <c r="E4152" t="s">
        <v>8087</v>
      </c>
      <c r="F4152" t="s">
        <v>17</v>
      </c>
      <c r="G4152">
        <v>13</v>
      </c>
      <c r="H4152" s="1">
        <v>17213</v>
      </c>
      <c r="I4152">
        <v>192245</v>
      </c>
      <c r="J4152" s="1">
        <v>13</v>
      </c>
      <c r="K4152" t="s">
        <v>74</v>
      </c>
      <c r="L4152" t="s">
        <v>34</v>
      </c>
      <c r="M4152" t="s">
        <v>23</v>
      </c>
      <c r="N4152" s="1">
        <f xml:space="preserve"> ROUND((1 - _xlfn.PERCENTRANK.INC(customers[days_since_last_purchase],customers[[#This Row],[days_since_last_purchase]]))*4 +1,0)</f>
        <v>4</v>
      </c>
      <c r="O4152" s="1">
        <f>ROUND(_xlfn.PERCENTRANK.INC(customers[total_orders],customers[[#This Row],[total_orders]])*4+1,0)</f>
        <v>3</v>
      </c>
      <c r="P4152" s="1">
        <f>ROUND(_xlfn.PERCENTRANK.INC(customers[total_spend_usd],customers[[#This Row],[total_spend_usd]])*4+1,0)</f>
        <v>4</v>
      </c>
      <c r="Q4152" s="1">
        <v>434</v>
      </c>
      <c r="R4152" s="1" t="str">
        <f>_xlfn.XLOOKUP(Q4152,RFM[RFM Score],RFM[Client Segmentation])</f>
        <v>Need Attention</v>
      </c>
    </row>
    <row r="4153" spans="1:18" x14ac:dyDescent="0.3">
      <c r="A4153" t="s">
        <v>4205</v>
      </c>
      <c r="B4153" t="s">
        <v>68</v>
      </c>
      <c r="C4153">
        <v>74</v>
      </c>
      <c r="D4153" t="s">
        <v>8073</v>
      </c>
      <c r="E4153" t="s">
        <v>8084</v>
      </c>
      <c r="F4153" t="s">
        <v>17</v>
      </c>
      <c r="G4153">
        <v>20</v>
      </c>
      <c r="H4153" s="1">
        <v>5511</v>
      </c>
      <c r="I4153">
        <v>96805</v>
      </c>
      <c r="J4153" s="1">
        <v>134</v>
      </c>
      <c r="K4153" t="s">
        <v>37</v>
      </c>
      <c r="L4153" t="s">
        <v>14</v>
      </c>
      <c r="M4153" t="s">
        <v>23</v>
      </c>
      <c r="N4153" s="1">
        <f xml:space="preserve"> ROUND((1 - _xlfn.PERCENTRANK.INC(customers[days_since_last_purchase],customers[[#This Row],[days_since_last_purchase]]))*4 +1,0)</f>
        <v>1</v>
      </c>
      <c r="O4153" s="1">
        <f>ROUND(_xlfn.PERCENTRANK.INC(customers[total_orders],customers[[#This Row],[total_orders]])*4+1,0)</f>
        <v>4</v>
      </c>
      <c r="P4153" s="1">
        <f>ROUND(_xlfn.PERCENTRANK.INC(customers[total_spend_usd],customers[[#This Row],[total_spend_usd]])*4+1,0)</f>
        <v>3</v>
      </c>
      <c r="Q4153" s="1">
        <v>143</v>
      </c>
      <c r="R4153" s="1" t="str">
        <f>_xlfn.XLOOKUP(Q4153,RFM[RFM Score],RFM[Client Segmentation])</f>
        <v>At Risk</v>
      </c>
    </row>
    <row r="4154" spans="1:18" x14ac:dyDescent="0.3">
      <c r="A4154" t="s">
        <v>4206</v>
      </c>
      <c r="B4154" t="s">
        <v>27</v>
      </c>
      <c r="C4154">
        <v>32</v>
      </c>
      <c r="D4154" t="s">
        <v>8070</v>
      </c>
      <c r="E4154" t="s">
        <v>8084</v>
      </c>
      <c r="F4154" t="s">
        <v>12</v>
      </c>
      <c r="G4154">
        <v>54</v>
      </c>
      <c r="H4154" s="1">
        <v>9339</v>
      </c>
      <c r="I4154">
        <v>473275</v>
      </c>
      <c r="J4154" s="1">
        <v>18</v>
      </c>
      <c r="K4154" t="s">
        <v>31</v>
      </c>
      <c r="L4154" t="s">
        <v>34</v>
      </c>
      <c r="M4154" t="s">
        <v>23</v>
      </c>
      <c r="N4154" s="1">
        <f xml:space="preserve"> ROUND((1 - _xlfn.PERCENTRANK.INC(customers[days_since_last_purchase],customers[[#This Row],[days_since_last_purchase]]))*4 +1,0)</f>
        <v>4</v>
      </c>
      <c r="O4154" s="1">
        <f>ROUND(_xlfn.PERCENTRANK.INC(customers[total_orders],customers[[#This Row],[total_orders]])*4+1,0)</f>
        <v>5</v>
      </c>
      <c r="P4154" s="1">
        <f>ROUND(_xlfn.PERCENTRANK.INC(customers[total_spend_usd],customers[[#This Row],[total_spend_usd]])*4+1,0)</f>
        <v>5</v>
      </c>
      <c r="Q4154" s="1">
        <v>455</v>
      </c>
      <c r="R4154" s="1" t="str">
        <f>_xlfn.XLOOKUP(Q4154,RFM[RFM Score],RFM[Client Segmentation])</f>
        <v>Champion</v>
      </c>
    </row>
    <row r="4155" spans="1:18" x14ac:dyDescent="0.3">
      <c r="A4155" t="s">
        <v>4207</v>
      </c>
      <c r="B4155" t="s">
        <v>107</v>
      </c>
      <c r="C4155">
        <v>33</v>
      </c>
      <c r="D4155" t="s">
        <v>8070</v>
      </c>
      <c r="E4155" t="s">
        <v>8084</v>
      </c>
      <c r="F4155" t="s">
        <v>17</v>
      </c>
      <c r="G4155">
        <v>24</v>
      </c>
      <c r="H4155" s="1">
        <v>1927</v>
      </c>
      <c r="I4155">
        <v>505467</v>
      </c>
      <c r="J4155" s="1">
        <v>1</v>
      </c>
      <c r="K4155" t="s">
        <v>52</v>
      </c>
      <c r="L4155" t="s">
        <v>45</v>
      </c>
      <c r="M4155" t="s">
        <v>23</v>
      </c>
      <c r="N4155" s="1">
        <f xml:space="preserve"> ROUND((1 - _xlfn.PERCENTRANK.INC(customers[days_since_last_purchase],customers[[#This Row],[days_since_last_purchase]]))*4 +1,0)</f>
        <v>5</v>
      </c>
      <c r="O4155" s="1">
        <f>ROUND(_xlfn.PERCENTRANK.INC(customers[total_orders],customers[[#This Row],[total_orders]])*4+1,0)</f>
        <v>4</v>
      </c>
      <c r="P4155" s="1">
        <f>ROUND(_xlfn.PERCENTRANK.INC(customers[total_spend_usd],customers[[#This Row],[total_spend_usd]])*4+1,0)</f>
        <v>5</v>
      </c>
      <c r="Q4155" s="1">
        <v>545</v>
      </c>
      <c r="R4155" s="1" t="str">
        <f>_xlfn.XLOOKUP(Q4155,RFM[RFM Score],RFM[Client Segmentation])</f>
        <v>Champion</v>
      </c>
    </row>
    <row r="4156" spans="1:18" x14ac:dyDescent="0.3">
      <c r="A4156" t="s">
        <v>4208</v>
      </c>
      <c r="B4156" t="s">
        <v>104</v>
      </c>
      <c r="C4156">
        <v>30</v>
      </c>
      <c r="D4156" t="s">
        <v>8070</v>
      </c>
      <c r="E4156" t="s">
        <v>8084</v>
      </c>
      <c r="F4156" t="s">
        <v>17</v>
      </c>
      <c r="G4156">
        <v>39</v>
      </c>
      <c r="H4156" s="1">
        <v>14596</v>
      </c>
      <c r="I4156">
        <v>620932</v>
      </c>
      <c r="J4156" s="1">
        <v>52</v>
      </c>
      <c r="K4156" t="s">
        <v>124</v>
      </c>
      <c r="L4156" t="s">
        <v>19</v>
      </c>
      <c r="M4156" t="s">
        <v>23</v>
      </c>
      <c r="N4156" s="1">
        <f xml:space="preserve"> ROUND((1 - _xlfn.PERCENTRANK.INC(customers[days_since_last_purchase],customers[[#This Row],[days_since_last_purchase]]))*4 +1,0)</f>
        <v>3</v>
      </c>
      <c r="O4156" s="1">
        <f>ROUND(_xlfn.PERCENTRANK.INC(customers[total_orders],customers[[#This Row],[total_orders]])*4+1,0)</f>
        <v>5</v>
      </c>
      <c r="P4156" s="1">
        <f>ROUND(_xlfn.PERCENTRANK.INC(customers[total_spend_usd],customers[[#This Row],[total_spend_usd]])*4+1,0)</f>
        <v>5</v>
      </c>
      <c r="Q4156" s="1">
        <v>355</v>
      </c>
      <c r="R4156" s="1" t="str">
        <f>_xlfn.XLOOKUP(Q4156,RFM[RFM Score],RFM[Client Segmentation])</f>
        <v>Loyal Customer</v>
      </c>
    </row>
    <row r="4157" spans="1:18" x14ac:dyDescent="0.3">
      <c r="A4157" t="s">
        <v>4209</v>
      </c>
      <c r="B4157" t="s">
        <v>11</v>
      </c>
      <c r="C4157">
        <v>18</v>
      </c>
      <c r="D4157" t="s">
        <v>8069</v>
      </c>
      <c r="E4157" t="s">
        <v>8084</v>
      </c>
      <c r="F4157" t="s">
        <v>12</v>
      </c>
      <c r="G4157">
        <v>6</v>
      </c>
      <c r="H4157" s="1">
        <v>13254</v>
      </c>
      <c r="I4157">
        <v>75135</v>
      </c>
      <c r="J4157" s="1">
        <v>19</v>
      </c>
      <c r="K4157" t="s">
        <v>18</v>
      </c>
      <c r="L4157" t="s">
        <v>34</v>
      </c>
      <c r="M4157" t="s">
        <v>23</v>
      </c>
      <c r="N4157" s="1">
        <f xml:space="preserve"> ROUND((1 - _xlfn.PERCENTRANK.INC(customers[days_since_last_purchase],customers[[#This Row],[days_since_last_purchase]]))*4 +1,0)</f>
        <v>4</v>
      </c>
      <c r="O4157" s="1">
        <f>ROUND(_xlfn.PERCENTRANK.INC(customers[total_orders],customers[[#This Row],[total_orders]])*4+1,0)</f>
        <v>2</v>
      </c>
      <c r="P4157" s="1">
        <f>ROUND(_xlfn.PERCENTRANK.INC(customers[total_spend_usd],customers[[#This Row],[total_spend_usd]])*4+1,0)</f>
        <v>3</v>
      </c>
      <c r="Q4157" s="1">
        <v>423</v>
      </c>
      <c r="R4157" s="1" t="str">
        <f>_xlfn.XLOOKUP(Q4157,RFM[RFM Score],RFM[Client Segmentation])</f>
        <v>Potential Loyalist</v>
      </c>
    </row>
    <row r="4158" spans="1:18" x14ac:dyDescent="0.3">
      <c r="A4158" t="s">
        <v>4210</v>
      </c>
      <c r="B4158" t="s">
        <v>11</v>
      </c>
      <c r="C4158">
        <v>18</v>
      </c>
      <c r="D4158" t="s">
        <v>8069</v>
      </c>
      <c r="E4158" t="s">
        <v>8087</v>
      </c>
      <c r="F4158" t="s">
        <v>17</v>
      </c>
      <c r="G4158">
        <v>9</v>
      </c>
      <c r="H4158" s="1">
        <v>4141</v>
      </c>
      <c r="I4158">
        <v>37335</v>
      </c>
      <c r="J4158" s="1">
        <v>93</v>
      </c>
      <c r="K4158" t="s">
        <v>18</v>
      </c>
      <c r="L4158" t="s">
        <v>47</v>
      </c>
      <c r="M4158" t="s">
        <v>23</v>
      </c>
      <c r="N4158" s="1">
        <f xml:space="preserve"> ROUND((1 - _xlfn.PERCENTRANK.INC(customers[days_since_last_purchase],customers[[#This Row],[days_since_last_purchase]]))*4 +1,0)</f>
        <v>2</v>
      </c>
      <c r="O4158" s="1">
        <f>ROUND(_xlfn.PERCENTRANK.INC(customers[total_orders],customers[[#This Row],[total_orders]])*4+1,0)</f>
        <v>2</v>
      </c>
      <c r="P4158" s="1">
        <f>ROUND(_xlfn.PERCENTRANK.INC(customers[total_spend_usd],customers[[#This Row],[total_spend_usd]])*4+1,0)</f>
        <v>2</v>
      </c>
      <c r="Q4158" s="1">
        <v>222</v>
      </c>
      <c r="R4158" s="1" t="str">
        <f>_xlfn.XLOOKUP(Q4158,RFM[RFM Score],RFM[Client Segmentation])</f>
        <v>Hibernating</v>
      </c>
    </row>
    <row r="4159" spans="1:18" x14ac:dyDescent="0.3">
      <c r="A4159" t="s">
        <v>4211</v>
      </c>
      <c r="B4159" t="s">
        <v>11</v>
      </c>
      <c r="C4159">
        <v>34</v>
      </c>
      <c r="D4159" t="s">
        <v>8070</v>
      </c>
      <c r="E4159" t="s">
        <v>8084</v>
      </c>
      <c r="F4159" t="s">
        <v>17</v>
      </c>
      <c r="G4159">
        <v>36</v>
      </c>
      <c r="H4159" s="1">
        <v>12383</v>
      </c>
      <c r="I4159">
        <v>381878</v>
      </c>
      <c r="J4159" s="1">
        <v>25</v>
      </c>
      <c r="K4159" t="s">
        <v>28</v>
      </c>
      <c r="L4159" t="s">
        <v>34</v>
      </c>
      <c r="M4159" t="s">
        <v>23</v>
      </c>
      <c r="N4159" s="1">
        <f xml:space="preserve"> ROUND((1 - _xlfn.PERCENTRANK.INC(customers[days_since_last_purchase],customers[[#This Row],[days_since_last_purchase]]))*4 +1,0)</f>
        <v>4</v>
      </c>
      <c r="O4159" s="1">
        <f>ROUND(_xlfn.PERCENTRANK.INC(customers[total_orders],customers[[#This Row],[total_orders]])*4+1,0)</f>
        <v>5</v>
      </c>
      <c r="P4159" s="1">
        <f>ROUND(_xlfn.PERCENTRANK.INC(customers[total_spend_usd],customers[[#This Row],[total_spend_usd]])*4+1,0)</f>
        <v>5</v>
      </c>
      <c r="Q4159" s="1">
        <v>455</v>
      </c>
      <c r="R4159" s="1" t="str">
        <f>_xlfn.XLOOKUP(Q4159,RFM[RFM Score],RFM[Client Segmentation])</f>
        <v>Champion</v>
      </c>
    </row>
    <row r="4160" spans="1:18" x14ac:dyDescent="0.3">
      <c r="A4160" t="s">
        <v>4212</v>
      </c>
      <c r="B4160" t="s">
        <v>11</v>
      </c>
      <c r="C4160">
        <v>37</v>
      </c>
      <c r="D4160" t="s">
        <v>8068</v>
      </c>
      <c r="E4160" t="s">
        <v>8087</v>
      </c>
      <c r="F4160" t="s">
        <v>17</v>
      </c>
      <c r="G4160">
        <v>4</v>
      </c>
      <c r="H4160" s="1">
        <v>2409</v>
      </c>
      <c r="I4160">
        <v>8346</v>
      </c>
      <c r="J4160" s="1">
        <v>118</v>
      </c>
      <c r="K4160" t="s">
        <v>28</v>
      </c>
      <c r="L4160" t="s">
        <v>19</v>
      </c>
      <c r="M4160" t="s">
        <v>23</v>
      </c>
      <c r="N4160" s="1">
        <f xml:space="preserve"> ROUND((1 - _xlfn.PERCENTRANK.INC(customers[days_since_last_purchase],customers[[#This Row],[days_since_last_purchase]]))*4 +1,0)</f>
        <v>2</v>
      </c>
      <c r="O4160" s="1">
        <f>ROUND(_xlfn.PERCENTRANK.INC(customers[total_orders],customers[[#This Row],[total_orders]])*4+1,0)</f>
        <v>2</v>
      </c>
      <c r="P4160" s="1">
        <f>ROUND(_xlfn.PERCENTRANK.INC(customers[total_spend_usd],customers[[#This Row],[total_spend_usd]])*4+1,0)</f>
        <v>1</v>
      </c>
      <c r="Q4160" s="1">
        <v>221</v>
      </c>
      <c r="R4160" s="1" t="str">
        <f>_xlfn.XLOOKUP(Q4160,RFM[RFM Score],RFM[Client Segmentation])</f>
        <v>About To Sleep</v>
      </c>
    </row>
    <row r="4161" spans="1:18" x14ac:dyDescent="0.3">
      <c r="A4161" t="s">
        <v>4213</v>
      </c>
      <c r="B4161" t="s">
        <v>68</v>
      </c>
      <c r="C4161">
        <v>18</v>
      </c>
      <c r="D4161" t="s">
        <v>8069</v>
      </c>
      <c r="E4161" t="s">
        <v>8084</v>
      </c>
      <c r="F4161" t="s">
        <v>12</v>
      </c>
      <c r="G4161">
        <v>8</v>
      </c>
      <c r="H4161" s="1">
        <v>7446</v>
      </c>
      <c r="I4161">
        <v>5904</v>
      </c>
      <c r="J4161" s="1">
        <v>177</v>
      </c>
      <c r="K4161" t="s">
        <v>37</v>
      </c>
      <c r="L4161" t="s">
        <v>34</v>
      </c>
      <c r="M4161" t="s">
        <v>15</v>
      </c>
      <c r="N4161" s="1">
        <f xml:space="preserve"> ROUND((1 - _xlfn.PERCENTRANK.INC(customers[days_since_last_purchase],customers[[#This Row],[days_since_last_purchase]]))*4 +1,0)</f>
        <v>1</v>
      </c>
      <c r="O4161" s="1">
        <f>ROUND(_xlfn.PERCENTRANK.INC(customers[total_orders],customers[[#This Row],[total_orders]])*4+1,0)</f>
        <v>2</v>
      </c>
      <c r="P4161" s="1">
        <f>ROUND(_xlfn.PERCENTRANK.INC(customers[total_spend_usd],customers[[#This Row],[total_spend_usd]])*4+1,0)</f>
        <v>1</v>
      </c>
      <c r="Q4161" s="1">
        <v>121</v>
      </c>
      <c r="R4161" s="1" t="str">
        <f>_xlfn.XLOOKUP(Q4161,RFM[RFM Score],RFM[Client Segmentation])</f>
        <v>Lost</v>
      </c>
    </row>
    <row r="4162" spans="1:18" x14ac:dyDescent="0.3">
      <c r="A4162" t="s">
        <v>4214</v>
      </c>
      <c r="B4162" t="s">
        <v>11</v>
      </c>
      <c r="C4162">
        <v>18</v>
      </c>
      <c r="D4162" t="s">
        <v>8069</v>
      </c>
      <c r="E4162" t="s">
        <v>8086</v>
      </c>
      <c r="F4162" t="s">
        <v>12</v>
      </c>
      <c r="G4162">
        <v>73</v>
      </c>
      <c r="H4162" s="1">
        <v>13768</v>
      </c>
      <c r="I4162">
        <v>983721</v>
      </c>
      <c r="J4162" s="1">
        <v>164</v>
      </c>
      <c r="K4162" t="s">
        <v>21</v>
      </c>
      <c r="L4162" t="s">
        <v>14</v>
      </c>
      <c r="M4162" t="s">
        <v>23</v>
      </c>
      <c r="N4162" s="1">
        <f xml:space="preserve"> ROUND((1 - _xlfn.PERCENTRANK.INC(customers[days_since_last_purchase],customers[[#This Row],[days_since_last_purchase]]))*4 +1,0)</f>
        <v>1</v>
      </c>
      <c r="O4162" s="1">
        <f>ROUND(_xlfn.PERCENTRANK.INC(customers[total_orders],customers[[#This Row],[total_orders]])*4+1,0)</f>
        <v>5</v>
      </c>
      <c r="P4162" s="1">
        <f>ROUND(_xlfn.PERCENTRANK.INC(customers[total_spend_usd],customers[[#This Row],[total_spend_usd]])*4+1,0)</f>
        <v>5</v>
      </c>
      <c r="Q4162" s="1">
        <v>155</v>
      </c>
      <c r="R4162" s="1" t="str">
        <f>_xlfn.XLOOKUP(Q4162,RFM[RFM Score],RFM[Client Segmentation])</f>
        <v>Cannot Lose Them</v>
      </c>
    </row>
    <row r="4163" spans="1:18" x14ac:dyDescent="0.3">
      <c r="A4163" t="s">
        <v>4215</v>
      </c>
      <c r="B4163" t="s">
        <v>11</v>
      </c>
      <c r="C4163">
        <v>24</v>
      </c>
      <c r="D4163" t="s">
        <v>8069</v>
      </c>
      <c r="E4163" t="s">
        <v>8085</v>
      </c>
      <c r="F4163" t="s">
        <v>17</v>
      </c>
      <c r="G4163">
        <v>30</v>
      </c>
      <c r="H4163" s="1">
        <v>19043</v>
      </c>
      <c r="I4163">
        <v>640447</v>
      </c>
      <c r="J4163" s="1">
        <v>11</v>
      </c>
      <c r="K4163" t="s">
        <v>25</v>
      </c>
      <c r="L4163" t="s">
        <v>45</v>
      </c>
      <c r="M4163" t="s">
        <v>23</v>
      </c>
      <c r="N4163" s="1">
        <f xml:space="preserve"> ROUND((1 - _xlfn.PERCENTRANK.INC(customers[days_since_last_purchase],customers[[#This Row],[days_since_last_purchase]]))*4 +1,0)</f>
        <v>4</v>
      </c>
      <c r="O4163" s="1">
        <f>ROUND(_xlfn.PERCENTRANK.INC(customers[total_orders],customers[[#This Row],[total_orders]])*4+1,0)</f>
        <v>4</v>
      </c>
      <c r="P4163" s="1">
        <f>ROUND(_xlfn.PERCENTRANK.INC(customers[total_spend_usd],customers[[#This Row],[total_spend_usd]])*4+1,0)</f>
        <v>5</v>
      </c>
      <c r="Q4163" s="1">
        <v>445</v>
      </c>
      <c r="R4163" s="1" t="str">
        <f>_xlfn.XLOOKUP(Q4163,RFM[RFM Score],RFM[Client Segmentation])</f>
        <v>Champion</v>
      </c>
    </row>
    <row r="4164" spans="1:18" x14ac:dyDescent="0.3">
      <c r="A4164" t="s">
        <v>4216</v>
      </c>
      <c r="B4164" t="s">
        <v>51</v>
      </c>
      <c r="C4164">
        <v>54</v>
      </c>
      <c r="D4164" t="s">
        <v>8071</v>
      </c>
      <c r="E4164" t="s">
        <v>8087</v>
      </c>
      <c r="F4164" t="s">
        <v>12</v>
      </c>
      <c r="G4164">
        <v>12</v>
      </c>
      <c r="H4164" s="1">
        <v>5623</v>
      </c>
      <c r="I4164">
        <v>67341</v>
      </c>
      <c r="J4164" s="1">
        <v>115</v>
      </c>
      <c r="K4164" t="s">
        <v>28</v>
      </c>
      <c r="L4164" t="s">
        <v>19</v>
      </c>
      <c r="M4164" t="s">
        <v>15</v>
      </c>
      <c r="N4164" s="1">
        <f xml:space="preserve"> ROUND((1 - _xlfn.PERCENTRANK.INC(customers[days_since_last_purchase],customers[[#This Row],[days_since_last_purchase]]))*4 +1,0)</f>
        <v>2</v>
      </c>
      <c r="O4164" s="1">
        <f>ROUND(_xlfn.PERCENTRANK.INC(customers[total_orders],customers[[#This Row],[total_orders]])*4+1,0)</f>
        <v>3</v>
      </c>
      <c r="P4164" s="1">
        <f>ROUND(_xlfn.PERCENTRANK.INC(customers[total_spend_usd],customers[[#This Row],[total_spend_usd]])*4+1,0)</f>
        <v>3</v>
      </c>
      <c r="Q4164" s="1">
        <v>233</v>
      </c>
      <c r="R4164" s="1" t="str">
        <f>_xlfn.XLOOKUP(Q4164,RFM[RFM Score],RFM[Client Segmentation])</f>
        <v>Hibernating</v>
      </c>
    </row>
    <row r="4165" spans="1:18" x14ac:dyDescent="0.3">
      <c r="A4165" t="s">
        <v>4217</v>
      </c>
      <c r="B4165" t="s">
        <v>11</v>
      </c>
      <c r="C4165">
        <v>34</v>
      </c>
      <c r="D4165" t="s">
        <v>8070</v>
      </c>
      <c r="E4165" t="s">
        <v>8084</v>
      </c>
      <c r="F4165" t="s">
        <v>17</v>
      </c>
      <c r="G4165">
        <v>12</v>
      </c>
      <c r="H4165" s="1">
        <v>9726</v>
      </c>
      <c r="I4165">
        <v>107465</v>
      </c>
      <c r="J4165" s="1">
        <v>67</v>
      </c>
      <c r="K4165" t="s">
        <v>25</v>
      </c>
      <c r="L4165" t="s">
        <v>34</v>
      </c>
      <c r="M4165" t="s">
        <v>15</v>
      </c>
      <c r="N4165" s="1">
        <f xml:space="preserve"> ROUND((1 - _xlfn.PERCENTRANK.INC(customers[days_since_last_purchase],customers[[#This Row],[days_since_last_purchase]]))*4 +1,0)</f>
        <v>2</v>
      </c>
      <c r="O4165" s="1">
        <f>ROUND(_xlfn.PERCENTRANK.INC(customers[total_orders],customers[[#This Row],[total_orders]])*4+1,0)</f>
        <v>3</v>
      </c>
      <c r="P4165" s="1">
        <f>ROUND(_xlfn.PERCENTRANK.INC(customers[total_spend_usd],customers[[#This Row],[total_spend_usd]])*4+1,0)</f>
        <v>3</v>
      </c>
      <c r="Q4165" s="1">
        <v>233</v>
      </c>
      <c r="R4165" s="1" t="str">
        <f>_xlfn.XLOOKUP(Q4165,RFM[RFM Score],RFM[Client Segmentation])</f>
        <v>Hibernating</v>
      </c>
    </row>
    <row r="4166" spans="1:18" x14ac:dyDescent="0.3">
      <c r="A4166" t="s">
        <v>4218</v>
      </c>
      <c r="B4166" t="s">
        <v>30</v>
      </c>
      <c r="C4166">
        <v>37</v>
      </c>
      <c r="D4166" t="s">
        <v>8068</v>
      </c>
      <c r="E4166" t="s">
        <v>8084</v>
      </c>
      <c r="F4166" t="s">
        <v>17</v>
      </c>
      <c r="G4166">
        <v>1</v>
      </c>
      <c r="H4166" s="1">
        <v>456</v>
      </c>
      <c r="I4166">
        <v>4469</v>
      </c>
      <c r="J4166" s="1">
        <v>90</v>
      </c>
      <c r="K4166" t="s">
        <v>28</v>
      </c>
      <c r="L4166" t="s">
        <v>19</v>
      </c>
      <c r="M4166" t="s">
        <v>23</v>
      </c>
      <c r="N4166" s="1">
        <f xml:space="preserve"> ROUND((1 - _xlfn.PERCENTRANK.INC(customers[days_since_last_purchase],customers[[#This Row],[days_since_last_purchase]]))*4 +1,0)</f>
        <v>2</v>
      </c>
      <c r="O4166" s="1">
        <f>ROUND(_xlfn.PERCENTRANK.INC(customers[total_orders],customers[[#This Row],[total_orders]])*4+1,0)</f>
        <v>1</v>
      </c>
      <c r="P4166" s="1">
        <f>ROUND(_xlfn.PERCENTRANK.INC(customers[total_spend_usd],customers[[#This Row],[total_spend_usd]])*4+1,0)</f>
        <v>1</v>
      </c>
      <c r="Q4166" s="1">
        <v>211</v>
      </c>
      <c r="R4166" s="1" t="str">
        <f>_xlfn.XLOOKUP(Q4166,RFM[RFM Score],RFM[Client Segmentation])</f>
        <v>Hibernating</v>
      </c>
    </row>
    <row r="4167" spans="1:18" x14ac:dyDescent="0.3">
      <c r="A4167" t="s">
        <v>4219</v>
      </c>
      <c r="B4167" t="s">
        <v>68</v>
      </c>
      <c r="C4167">
        <v>19</v>
      </c>
      <c r="D4167" t="s">
        <v>8069</v>
      </c>
      <c r="E4167" t="s">
        <v>8084</v>
      </c>
      <c r="F4167" t="s">
        <v>12</v>
      </c>
      <c r="G4167">
        <v>2</v>
      </c>
      <c r="H4167" s="1">
        <v>5414</v>
      </c>
      <c r="I4167">
        <v>10106</v>
      </c>
      <c r="J4167" s="1">
        <v>90</v>
      </c>
      <c r="K4167" t="s">
        <v>25</v>
      </c>
      <c r="L4167" t="s">
        <v>14</v>
      </c>
      <c r="M4167" t="s">
        <v>15</v>
      </c>
      <c r="N4167" s="1">
        <f xml:space="preserve"> ROUND((1 - _xlfn.PERCENTRANK.INC(customers[days_since_last_purchase],customers[[#This Row],[days_since_last_purchase]]))*4 +1,0)</f>
        <v>2</v>
      </c>
      <c r="O4167" s="1">
        <f>ROUND(_xlfn.PERCENTRANK.INC(customers[total_orders],customers[[#This Row],[total_orders]])*4+1,0)</f>
        <v>1</v>
      </c>
      <c r="P4167" s="1">
        <f>ROUND(_xlfn.PERCENTRANK.INC(customers[total_spend_usd],customers[[#This Row],[total_spend_usd]])*4+1,0)</f>
        <v>1</v>
      </c>
      <c r="Q4167" s="1">
        <v>211</v>
      </c>
      <c r="R4167" s="1" t="str">
        <f>_xlfn.XLOOKUP(Q4167,RFM[RFM Score],RFM[Client Segmentation])</f>
        <v>Hibernating</v>
      </c>
    </row>
    <row r="4168" spans="1:18" x14ac:dyDescent="0.3">
      <c r="A4168" t="s">
        <v>4220</v>
      </c>
      <c r="B4168" t="s">
        <v>43</v>
      </c>
      <c r="C4168">
        <v>46</v>
      </c>
      <c r="D4168" t="s">
        <v>8071</v>
      </c>
      <c r="E4168" t="s">
        <v>8086</v>
      </c>
      <c r="F4168" t="s">
        <v>17</v>
      </c>
      <c r="G4168">
        <v>6</v>
      </c>
      <c r="H4168" s="1">
        <v>23979</v>
      </c>
      <c r="I4168">
        <v>132006</v>
      </c>
      <c r="J4168" s="1">
        <v>61</v>
      </c>
      <c r="K4168" t="s">
        <v>25</v>
      </c>
      <c r="L4168" t="s">
        <v>34</v>
      </c>
      <c r="M4168" t="s">
        <v>15</v>
      </c>
      <c r="N4168" s="1">
        <f xml:space="preserve"> ROUND((1 - _xlfn.PERCENTRANK.INC(customers[days_since_last_purchase],customers[[#This Row],[days_since_last_purchase]]))*4 +1,0)</f>
        <v>2</v>
      </c>
      <c r="O4168" s="1">
        <f>ROUND(_xlfn.PERCENTRANK.INC(customers[total_orders],customers[[#This Row],[total_orders]])*4+1,0)</f>
        <v>2</v>
      </c>
      <c r="P4168" s="1">
        <f>ROUND(_xlfn.PERCENTRANK.INC(customers[total_spend_usd],customers[[#This Row],[total_spend_usd]])*4+1,0)</f>
        <v>4</v>
      </c>
      <c r="Q4168" s="1">
        <v>224</v>
      </c>
      <c r="R4168" s="1" t="str">
        <f>_xlfn.XLOOKUP(Q4168,RFM[RFM Score],RFM[Client Segmentation])</f>
        <v>At Risk</v>
      </c>
    </row>
    <row r="4169" spans="1:18" x14ac:dyDescent="0.3">
      <c r="A4169" t="s">
        <v>4221</v>
      </c>
      <c r="B4169" t="s">
        <v>96</v>
      </c>
      <c r="C4169">
        <v>31</v>
      </c>
      <c r="D4169" t="s">
        <v>8070</v>
      </c>
      <c r="E4169" t="s">
        <v>8085</v>
      </c>
      <c r="F4169" t="s">
        <v>12</v>
      </c>
      <c r="G4169">
        <v>1</v>
      </c>
      <c r="H4169" s="1">
        <v>5953</v>
      </c>
      <c r="I4169">
        <v>669</v>
      </c>
      <c r="J4169" s="1">
        <v>26</v>
      </c>
      <c r="K4169" t="s">
        <v>74</v>
      </c>
      <c r="L4169" t="s">
        <v>19</v>
      </c>
      <c r="M4169" t="s">
        <v>23</v>
      </c>
      <c r="N4169" s="1">
        <f xml:space="preserve"> ROUND((1 - _xlfn.PERCENTRANK.INC(customers[days_since_last_purchase],customers[[#This Row],[days_since_last_purchase]]))*4 +1,0)</f>
        <v>4</v>
      </c>
      <c r="O4169" s="1">
        <f>ROUND(_xlfn.PERCENTRANK.INC(customers[total_orders],customers[[#This Row],[total_orders]])*4+1,0)</f>
        <v>1</v>
      </c>
      <c r="P4169" s="1">
        <f>ROUND(_xlfn.PERCENTRANK.INC(customers[total_spend_usd],customers[[#This Row],[total_spend_usd]])*4+1,0)</f>
        <v>1</v>
      </c>
      <c r="Q4169" s="1">
        <v>411</v>
      </c>
      <c r="R4169" s="1" t="str">
        <f>_xlfn.XLOOKUP(Q4169,RFM[RFM Score],RFM[Client Segmentation])</f>
        <v>New Customer</v>
      </c>
    </row>
    <row r="4170" spans="1:18" x14ac:dyDescent="0.3">
      <c r="A4170" t="s">
        <v>4222</v>
      </c>
      <c r="B4170" t="s">
        <v>27</v>
      </c>
      <c r="C4170">
        <v>49</v>
      </c>
      <c r="D4170" t="s">
        <v>8071</v>
      </c>
      <c r="E4170" t="s">
        <v>8085</v>
      </c>
      <c r="F4170" t="s">
        <v>12</v>
      </c>
      <c r="G4170">
        <v>6</v>
      </c>
      <c r="H4170" s="1">
        <v>16959</v>
      </c>
      <c r="I4170">
        <v>9435</v>
      </c>
      <c r="J4170" s="1">
        <v>31</v>
      </c>
      <c r="K4170" t="s">
        <v>44</v>
      </c>
      <c r="L4170" t="s">
        <v>19</v>
      </c>
      <c r="M4170" t="s">
        <v>23</v>
      </c>
      <c r="N4170" s="1">
        <f xml:space="preserve"> ROUND((1 - _xlfn.PERCENTRANK.INC(customers[days_since_last_purchase],customers[[#This Row],[days_since_last_purchase]]))*4 +1,0)</f>
        <v>3</v>
      </c>
      <c r="O4170" s="1">
        <f>ROUND(_xlfn.PERCENTRANK.INC(customers[total_orders],customers[[#This Row],[total_orders]])*4+1,0)</f>
        <v>2</v>
      </c>
      <c r="P4170" s="1">
        <f>ROUND(_xlfn.PERCENTRANK.INC(customers[total_spend_usd],customers[[#This Row],[total_spend_usd]])*4+1,0)</f>
        <v>1</v>
      </c>
      <c r="Q4170" s="1">
        <v>321</v>
      </c>
      <c r="R4170" s="1" t="str">
        <f>_xlfn.XLOOKUP(Q4170,RFM[RFM Score],RFM[Client Segmentation])</f>
        <v>About To Sleep</v>
      </c>
    </row>
    <row r="4171" spans="1:18" x14ac:dyDescent="0.3">
      <c r="A4171" t="s">
        <v>4223</v>
      </c>
      <c r="B4171" t="s">
        <v>88</v>
      </c>
      <c r="C4171">
        <v>27</v>
      </c>
      <c r="D4171" t="s">
        <v>8070</v>
      </c>
      <c r="E4171" t="s">
        <v>8085</v>
      </c>
      <c r="F4171" t="s">
        <v>17</v>
      </c>
      <c r="G4171">
        <v>4</v>
      </c>
      <c r="H4171" s="1">
        <v>23417</v>
      </c>
      <c r="I4171">
        <v>91074</v>
      </c>
      <c r="J4171" s="1">
        <v>148</v>
      </c>
      <c r="K4171" t="s">
        <v>44</v>
      </c>
      <c r="L4171" t="s">
        <v>34</v>
      </c>
      <c r="M4171" t="s">
        <v>23</v>
      </c>
      <c r="N4171" s="1">
        <f xml:space="preserve"> ROUND((1 - _xlfn.PERCENTRANK.INC(customers[days_since_last_purchase],customers[[#This Row],[days_since_last_purchase]]))*4 +1,0)</f>
        <v>1</v>
      </c>
      <c r="O4171" s="1">
        <f>ROUND(_xlfn.PERCENTRANK.INC(customers[total_orders],customers[[#This Row],[total_orders]])*4+1,0)</f>
        <v>2</v>
      </c>
      <c r="P4171" s="1">
        <f>ROUND(_xlfn.PERCENTRANK.INC(customers[total_spend_usd],customers[[#This Row],[total_spend_usd]])*4+1,0)</f>
        <v>3</v>
      </c>
      <c r="Q4171" s="1">
        <v>123</v>
      </c>
      <c r="R4171" s="1" t="str">
        <f>_xlfn.XLOOKUP(Q4171,RFM[RFM Score],RFM[Client Segmentation])</f>
        <v>Hibernating</v>
      </c>
    </row>
    <row r="4172" spans="1:18" x14ac:dyDescent="0.3">
      <c r="A4172" t="s">
        <v>4224</v>
      </c>
      <c r="B4172" t="s">
        <v>43</v>
      </c>
      <c r="C4172">
        <v>34</v>
      </c>
      <c r="D4172" t="s">
        <v>8070</v>
      </c>
      <c r="E4172" t="s">
        <v>8087</v>
      </c>
      <c r="F4172" t="s">
        <v>12</v>
      </c>
      <c r="G4172">
        <v>10</v>
      </c>
      <c r="H4172" s="1">
        <v>13633</v>
      </c>
      <c r="I4172">
        <v>11987</v>
      </c>
      <c r="J4172" s="1">
        <v>27</v>
      </c>
      <c r="K4172" t="s">
        <v>13</v>
      </c>
      <c r="L4172" t="s">
        <v>14</v>
      </c>
      <c r="M4172" t="s">
        <v>23</v>
      </c>
      <c r="N4172" s="1">
        <f xml:space="preserve"> ROUND((1 - _xlfn.PERCENTRANK.INC(customers[days_since_last_purchase],customers[[#This Row],[days_since_last_purchase]]))*4 +1,0)</f>
        <v>4</v>
      </c>
      <c r="O4172" s="1">
        <f>ROUND(_xlfn.PERCENTRANK.INC(customers[total_orders],customers[[#This Row],[total_orders]])*4+1,0)</f>
        <v>3</v>
      </c>
      <c r="P4172" s="1">
        <f>ROUND(_xlfn.PERCENTRANK.INC(customers[total_spend_usd],customers[[#This Row],[total_spend_usd]])*4+1,0)</f>
        <v>2</v>
      </c>
      <c r="Q4172" s="1">
        <v>432</v>
      </c>
      <c r="R4172" s="1" t="str">
        <f>_xlfn.XLOOKUP(Q4172,RFM[RFM Score],RFM[Client Segmentation])</f>
        <v>Potential Loyalist</v>
      </c>
    </row>
    <row r="4173" spans="1:18" x14ac:dyDescent="0.3">
      <c r="A4173" t="s">
        <v>4225</v>
      </c>
      <c r="B4173" t="s">
        <v>123</v>
      </c>
      <c r="C4173">
        <v>18</v>
      </c>
      <c r="D4173" t="s">
        <v>8069</v>
      </c>
      <c r="E4173" t="s">
        <v>8087</v>
      </c>
      <c r="F4173" t="s">
        <v>12</v>
      </c>
      <c r="G4173">
        <v>3</v>
      </c>
      <c r="H4173" s="1">
        <v>11436</v>
      </c>
      <c r="I4173">
        <v>37543</v>
      </c>
      <c r="J4173" s="1">
        <v>15</v>
      </c>
      <c r="K4173" t="s">
        <v>28</v>
      </c>
      <c r="L4173" t="s">
        <v>19</v>
      </c>
      <c r="M4173" t="s">
        <v>15</v>
      </c>
      <c r="N4173" s="1">
        <f xml:space="preserve"> ROUND((1 - _xlfn.PERCENTRANK.INC(customers[days_since_last_purchase],customers[[#This Row],[days_since_last_purchase]]))*4 +1,0)</f>
        <v>4</v>
      </c>
      <c r="O4173" s="1">
        <f>ROUND(_xlfn.PERCENTRANK.INC(customers[total_orders],customers[[#This Row],[total_orders]])*4+1,0)</f>
        <v>1</v>
      </c>
      <c r="P4173" s="1">
        <f>ROUND(_xlfn.PERCENTRANK.INC(customers[total_spend_usd],customers[[#This Row],[total_spend_usd]])*4+1,0)</f>
        <v>2</v>
      </c>
      <c r="Q4173" s="1">
        <v>412</v>
      </c>
      <c r="R4173" s="1" t="str">
        <f>_xlfn.XLOOKUP(Q4173,RFM[RFM Score],RFM[Client Segmentation])</f>
        <v>New Customer</v>
      </c>
    </row>
    <row r="4174" spans="1:18" x14ac:dyDescent="0.3">
      <c r="A4174" t="s">
        <v>4226</v>
      </c>
      <c r="B4174" t="s">
        <v>11</v>
      </c>
      <c r="C4174">
        <v>24</v>
      </c>
      <c r="D4174" t="s">
        <v>8069</v>
      </c>
      <c r="E4174" t="s">
        <v>8084</v>
      </c>
      <c r="F4174" t="s">
        <v>12</v>
      </c>
      <c r="G4174">
        <v>3</v>
      </c>
      <c r="H4174" s="1">
        <v>6788</v>
      </c>
      <c r="I4174">
        <v>18809</v>
      </c>
      <c r="J4174" s="1">
        <v>22</v>
      </c>
      <c r="K4174" t="s">
        <v>25</v>
      </c>
      <c r="L4174" t="s">
        <v>19</v>
      </c>
      <c r="M4174" t="s">
        <v>15</v>
      </c>
      <c r="N4174" s="1">
        <f xml:space="preserve"> ROUND((1 - _xlfn.PERCENTRANK.INC(customers[days_since_last_purchase],customers[[#This Row],[days_since_last_purchase]]))*4 +1,0)</f>
        <v>4</v>
      </c>
      <c r="O4174" s="1">
        <f>ROUND(_xlfn.PERCENTRANK.INC(customers[total_orders],customers[[#This Row],[total_orders]])*4+1,0)</f>
        <v>1</v>
      </c>
      <c r="P4174" s="1">
        <f>ROUND(_xlfn.PERCENTRANK.INC(customers[total_spend_usd],customers[[#This Row],[total_spend_usd]])*4+1,0)</f>
        <v>2</v>
      </c>
      <c r="Q4174" s="1">
        <v>412</v>
      </c>
      <c r="R4174" s="1" t="str">
        <f>_xlfn.XLOOKUP(Q4174,RFM[RFM Score],RFM[Client Segmentation])</f>
        <v>New Customer</v>
      </c>
    </row>
    <row r="4175" spans="1:18" x14ac:dyDescent="0.3">
      <c r="A4175" t="s">
        <v>4227</v>
      </c>
      <c r="B4175" t="s">
        <v>51</v>
      </c>
      <c r="C4175">
        <v>46</v>
      </c>
      <c r="D4175" t="s">
        <v>8071</v>
      </c>
      <c r="E4175" t="s">
        <v>8084</v>
      </c>
      <c r="F4175" t="s">
        <v>17</v>
      </c>
      <c r="G4175">
        <v>6</v>
      </c>
      <c r="H4175" s="1">
        <v>12037</v>
      </c>
      <c r="I4175">
        <v>79504</v>
      </c>
      <c r="J4175" s="1">
        <v>12</v>
      </c>
      <c r="K4175" t="s">
        <v>124</v>
      </c>
      <c r="L4175" t="s">
        <v>14</v>
      </c>
      <c r="M4175" t="s">
        <v>23</v>
      </c>
      <c r="N4175" s="1">
        <f xml:space="preserve"> ROUND((1 - _xlfn.PERCENTRANK.INC(customers[days_since_last_purchase],customers[[#This Row],[days_since_last_purchase]]))*4 +1,0)</f>
        <v>4</v>
      </c>
      <c r="O4175" s="1">
        <f>ROUND(_xlfn.PERCENTRANK.INC(customers[total_orders],customers[[#This Row],[total_orders]])*4+1,0)</f>
        <v>2</v>
      </c>
      <c r="P4175" s="1">
        <f>ROUND(_xlfn.PERCENTRANK.INC(customers[total_spend_usd],customers[[#This Row],[total_spend_usd]])*4+1,0)</f>
        <v>3</v>
      </c>
      <c r="Q4175" s="1">
        <v>423</v>
      </c>
      <c r="R4175" s="1" t="str">
        <f>_xlfn.XLOOKUP(Q4175,RFM[RFM Score],RFM[Client Segmentation])</f>
        <v>Potential Loyalist</v>
      </c>
    </row>
    <row r="4176" spans="1:18" x14ac:dyDescent="0.3">
      <c r="A4176" t="s">
        <v>4228</v>
      </c>
      <c r="B4176" t="s">
        <v>11</v>
      </c>
      <c r="C4176">
        <v>24</v>
      </c>
      <c r="D4176" t="s">
        <v>8069</v>
      </c>
      <c r="E4176" t="s">
        <v>8084</v>
      </c>
      <c r="F4176" t="s">
        <v>12</v>
      </c>
      <c r="G4176">
        <v>2</v>
      </c>
      <c r="H4176" s="1">
        <v>5448</v>
      </c>
      <c r="I4176">
        <v>10317</v>
      </c>
      <c r="J4176" s="1">
        <v>77</v>
      </c>
      <c r="K4176" t="s">
        <v>28</v>
      </c>
      <c r="L4176" t="s">
        <v>45</v>
      </c>
      <c r="M4176" t="s">
        <v>15</v>
      </c>
      <c r="N4176" s="1">
        <f xml:space="preserve"> ROUND((1 - _xlfn.PERCENTRANK.INC(customers[days_since_last_purchase],customers[[#This Row],[days_since_last_purchase]]))*4 +1,0)</f>
        <v>2</v>
      </c>
      <c r="O4176" s="1">
        <f>ROUND(_xlfn.PERCENTRANK.INC(customers[total_orders],customers[[#This Row],[total_orders]])*4+1,0)</f>
        <v>1</v>
      </c>
      <c r="P4176" s="1">
        <f>ROUND(_xlfn.PERCENTRANK.INC(customers[total_spend_usd],customers[[#This Row],[total_spend_usd]])*4+1,0)</f>
        <v>1</v>
      </c>
      <c r="Q4176" s="1">
        <v>211</v>
      </c>
      <c r="R4176" s="1" t="str">
        <f>_xlfn.XLOOKUP(Q4176,RFM[RFM Score],RFM[Client Segmentation])</f>
        <v>Hibernating</v>
      </c>
    </row>
    <row r="4177" spans="1:18" x14ac:dyDescent="0.3">
      <c r="A4177" t="s">
        <v>4229</v>
      </c>
      <c r="B4177" t="s">
        <v>11</v>
      </c>
      <c r="C4177">
        <v>33</v>
      </c>
      <c r="D4177" t="s">
        <v>8070</v>
      </c>
      <c r="E4177" t="s">
        <v>8084</v>
      </c>
      <c r="F4177" t="s">
        <v>17</v>
      </c>
      <c r="G4177">
        <v>47</v>
      </c>
      <c r="H4177" s="1">
        <v>4709</v>
      </c>
      <c r="I4177">
        <v>201435</v>
      </c>
      <c r="J4177" s="1">
        <v>66</v>
      </c>
      <c r="K4177" t="s">
        <v>31</v>
      </c>
      <c r="L4177" t="s">
        <v>19</v>
      </c>
      <c r="M4177" t="s">
        <v>23</v>
      </c>
      <c r="N4177" s="1">
        <f xml:space="preserve"> ROUND((1 - _xlfn.PERCENTRANK.INC(customers[days_since_last_purchase],customers[[#This Row],[days_since_last_purchase]]))*4 +1,0)</f>
        <v>2</v>
      </c>
      <c r="O4177" s="1">
        <f>ROUND(_xlfn.PERCENTRANK.INC(customers[total_orders],customers[[#This Row],[total_orders]])*4+1,0)</f>
        <v>5</v>
      </c>
      <c r="P4177" s="1">
        <f>ROUND(_xlfn.PERCENTRANK.INC(customers[total_spend_usd],customers[[#This Row],[total_spend_usd]])*4+1,0)</f>
        <v>4</v>
      </c>
      <c r="Q4177" s="1">
        <v>254</v>
      </c>
      <c r="R4177" s="1" t="str">
        <f>_xlfn.XLOOKUP(Q4177,RFM[RFM Score],RFM[Client Segmentation])</f>
        <v>At Risk</v>
      </c>
    </row>
    <row r="4178" spans="1:18" x14ac:dyDescent="0.3">
      <c r="A4178" t="s">
        <v>4230</v>
      </c>
      <c r="B4178" t="s">
        <v>11</v>
      </c>
      <c r="C4178">
        <v>25</v>
      </c>
      <c r="D4178" t="s">
        <v>8070</v>
      </c>
      <c r="E4178" t="s">
        <v>8084</v>
      </c>
      <c r="F4178" t="s">
        <v>17</v>
      </c>
      <c r="G4178">
        <v>14</v>
      </c>
      <c r="H4178" s="1">
        <v>2915</v>
      </c>
      <c r="I4178">
        <v>37669</v>
      </c>
      <c r="J4178" s="1">
        <v>14</v>
      </c>
      <c r="K4178" t="s">
        <v>74</v>
      </c>
      <c r="L4178" t="s">
        <v>34</v>
      </c>
      <c r="M4178" t="s">
        <v>15</v>
      </c>
      <c r="N4178" s="1">
        <f xml:space="preserve"> ROUND((1 - _xlfn.PERCENTRANK.INC(customers[days_since_last_purchase],customers[[#This Row],[days_since_last_purchase]]))*4 +1,0)</f>
        <v>4</v>
      </c>
      <c r="O4178" s="1">
        <f>ROUND(_xlfn.PERCENTRANK.INC(customers[total_orders],customers[[#This Row],[total_orders]])*4+1,0)</f>
        <v>3</v>
      </c>
      <c r="P4178" s="1">
        <f>ROUND(_xlfn.PERCENTRANK.INC(customers[total_spend_usd],customers[[#This Row],[total_spend_usd]])*4+1,0)</f>
        <v>2</v>
      </c>
      <c r="Q4178" s="1">
        <v>432</v>
      </c>
      <c r="R4178" s="1" t="str">
        <f>_xlfn.XLOOKUP(Q4178,RFM[RFM Score],RFM[Client Segmentation])</f>
        <v>Potential Loyalist</v>
      </c>
    </row>
    <row r="4179" spans="1:18" x14ac:dyDescent="0.3">
      <c r="A4179" t="s">
        <v>4231</v>
      </c>
      <c r="B4179" t="s">
        <v>166</v>
      </c>
      <c r="C4179">
        <v>40</v>
      </c>
      <c r="D4179" t="s">
        <v>8068</v>
      </c>
      <c r="E4179" t="s">
        <v>8085</v>
      </c>
      <c r="F4179" t="s">
        <v>12</v>
      </c>
      <c r="G4179">
        <v>6</v>
      </c>
      <c r="H4179" s="1">
        <v>2474</v>
      </c>
      <c r="I4179">
        <v>1660</v>
      </c>
      <c r="J4179" s="1">
        <v>82</v>
      </c>
      <c r="K4179" t="s">
        <v>28</v>
      </c>
      <c r="L4179" t="s">
        <v>14</v>
      </c>
      <c r="M4179" t="s">
        <v>15</v>
      </c>
      <c r="N4179" s="1">
        <f xml:space="preserve"> ROUND((1 - _xlfn.PERCENTRANK.INC(customers[days_since_last_purchase],customers[[#This Row],[days_since_last_purchase]]))*4 +1,0)</f>
        <v>2</v>
      </c>
      <c r="O4179" s="1">
        <f>ROUND(_xlfn.PERCENTRANK.INC(customers[total_orders],customers[[#This Row],[total_orders]])*4+1,0)</f>
        <v>2</v>
      </c>
      <c r="P4179" s="1">
        <f>ROUND(_xlfn.PERCENTRANK.INC(customers[total_spend_usd],customers[[#This Row],[total_spend_usd]])*4+1,0)</f>
        <v>1</v>
      </c>
      <c r="Q4179" s="1">
        <v>221</v>
      </c>
      <c r="R4179" s="1" t="str">
        <f>_xlfn.XLOOKUP(Q4179,RFM[RFM Score],RFM[Client Segmentation])</f>
        <v>About To Sleep</v>
      </c>
    </row>
    <row r="4180" spans="1:18" x14ac:dyDescent="0.3">
      <c r="A4180" t="s">
        <v>4232</v>
      </c>
      <c r="B4180" t="s">
        <v>43</v>
      </c>
      <c r="C4180">
        <v>33</v>
      </c>
      <c r="D4180" t="s">
        <v>8070</v>
      </c>
      <c r="E4180" t="s">
        <v>8087</v>
      </c>
      <c r="F4180" t="s">
        <v>17</v>
      </c>
      <c r="G4180">
        <v>1</v>
      </c>
      <c r="H4180" s="1">
        <v>1675</v>
      </c>
      <c r="I4180">
        <v>1794</v>
      </c>
      <c r="J4180" s="1">
        <v>32</v>
      </c>
      <c r="K4180" t="s">
        <v>37</v>
      </c>
      <c r="L4180" t="s">
        <v>34</v>
      </c>
      <c r="M4180" t="s">
        <v>23</v>
      </c>
      <c r="N4180" s="1">
        <f xml:space="preserve"> ROUND((1 - _xlfn.PERCENTRANK.INC(customers[days_since_last_purchase],customers[[#This Row],[days_since_last_purchase]]))*4 +1,0)</f>
        <v>3</v>
      </c>
      <c r="O4180" s="1">
        <f>ROUND(_xlfn.PERCENTRANK.INC(customers[total_orders],customers[[#This Row],[total_orders]])*4+1,0)</f>
        <v>1</v>
      </c>
      <c r="P4180" s="1">
        <f>ROUND(_xlfn.PERCENTRANK.INC(customers[total_spend_usd],customers[[#This Row],[total_spend_usd]])*4+1,0)</f>
        <v>1</v>
      </c>
      <c r="Q4180" s="1">
        <v>311</v>
      </c>
      <c r="R4180" s="1" t="str">
        <f>_xlfn.XLOOKUP(Q4180,RFM[RFM Score],RFM[Client Segmentation])</f>
        <v>New Customer</v>
      </c>
    </row>
    <row r="4181" spans="1:18" x14ac:dyDescent="0.3">
      <c r="A4181" t="s">
        <v>4233</v>
      </c>
      <c r="B4181" t="s">
        <v>11</v>
      </c>
      <c r="C4181">
        <v>42</v>
      </c>
      <c r="D4181" t="s">
        <v>8068</v>
      </c>
      <c r="E4181" t="s">
        <v>8084</v>
      </c>
      <c r="F4181" t="s">
        <v>12</v>
      </c>
      <c r="G4181">
        <v>17</v>
      </c>
      <c r="H4181" s="1">
        <v>2039</v>
      </c>
      <c r="I4181">
        <v>39182</v>
      </c>
      <c r="J4181" s="1">
        <v>26</v>
      </c>
      <c r="K4181" t="s">
        <v>25</v>
      </c>
      <c r="L4181" t="s">
        <v>34</v>
      </c>
      <c r="M4181" t="s">
        <v>23</v>
      </c>
      <c r="N4181" s="1">
        <f xml:space="preserve"> ROUND((1 - _xlfn.PERCENTRANK.INC(customers[days_since_last_purchase],customers[[#This Row],[days_since_last_purchase]]))*4 +1,0)</f>
        <v>4</v>
      </c>
      <c r="O4181" s="1">
        <f>ROUND(_xlfn.PERCENTRANK.INC(customers[total_orders],customers[[#This Row],[total_orders]])*4+1,0)</f>
        <v>3</v>
      </c>
      <c r="P4181" s="1">
        <f>ROUND(_xlfn.PERCENTRANK.INC(customers[total_spend_usd],customers[[#This Row],[total_spend_usd]])*4+1,0)</f>
        <v>2</v>
      </c>
      <c r="Q4181" s="1">
        <v>432</v>
      </c>
      <c r="R4181" s="1" t="str">
        <f>_xlfn.XLOOKUP(Q4181,RFM[RFM Score],RFM[Client Segmentation])</f>
        <v>Potential Loyalist</v>
      </c>
    </row>
    <row r="4182" spans="1:18" x14ac:dyDescent="0.3">
      <c r="A4182" t="s">
        <v>4234</v>
      </c>
      <c r="B4182" t="s">
        <v>43</v>
      </c>
      <c r="C4182">
        <v>47</v>
      </c>
      <c r="D4182" t="s">
        <v>8071</v>
      </c>
      <c r="E4182" t="s">
        <v>8087</v>
      </c>
      <c r="F4182" t="s">
        <v>12</v>
      </c>
      <c r="G4182">
        <v>11</v>
      </c>
      <c r="H4182" s="1">
        <v>450</v>
      </c>
      <c r="I4182">
        <v>55361</v>
      </c>
      <c r="J4182" s="1">
        <v>9</v>
      </c>
      <c r="K4182" t="s">
        <v>25</v>
      </c>
      <c r="L4182" t="s">
        <v>47</v>
      </c>
      <c r="M4182" t="s">
        <v>23</v>
      </c>
      <c r="N4182" s="1">
        <f xml:space="preserve"> ROUND((1 - _xlfn.PERCENTRANK.INC(customers[days_since_last_purchase],customers[[#This Row],[days_since_last_purchase]]))*4 +1,0)</f>
        <v>4</v>
      </c>
      <c r="O4182" s="1">
        <f>ROUND(_xlfn.PERCENTRANK.INC(customers[total_orders],customers[[#This Row],[total_orders]])*4+1,0)</f>
        <v>3</v>
      </c>
      <c r="P4182" s="1">
        <f>ROUND(_xlfn.PERCENTRANK.INC(customers[total_spend_usd],customers[[#This Row],[total_spend_usd]])*4+1,0)</f>
        <v>3</v>
      </c>
      <c r="Q4182" s="1">
        <v>433</v>
      </c>
      <c r="R4182" s="1" t="str">
        <f>_xlfn.XLOOKUP(Q4182,RFM[RFM Score],RFM[Client Segmentation])</f>
        <v>Potential Loyalist</v>
      </c>
    </row>
    <row r="4183" spans="1:18" x14ac:dyDescent="0.3">
      <c r="A4183" t="s">
        <v>4235</v>
      </c>
      <c r="B4183" t="s">
        <v>11</v>
      </c>
      <c r="C4183">
        <v>30</v>
      </c>
      <c r="D4183" t="s">
        <v>8070</v>
      </c>
      <c r="E4183" t="s">
        <v>8087</v>
      </c>
      <c r="F4183" t="s">
        <v>17</v>
      </c>
      <c r="G4183">
        <v>11</v>
      </c>
      <c r="H4183" s="1">
        <v>9872</v>
      </c>
      <c r="I4183">
        <v>104469</v>
      </c>
      <c r="J4183" s="1">
        <v>186</v>
      </c>
      <c r="K4183" t="s">
        <v>25</v>
      </c>
      <c r="L4183" t="s">
        <v>34</v>
      </c>
      <c r="M4183" t="s">
        <v>23</v>
      </c>
      <c r="N4183" s="1">
        <f xml:space="preserve"> ROUND((1 - _xlfn.PERCENTRANK.INC(customers[days_since_last_purchase],customers[[#This Row],[days_since_last_purchase]]))*4 +1,0)</f>
        <v>1</v>
      </c>
      <c r="O4183" s="1">
        <f>ROUND(_xlfn.PERCENTRANK.INC(customers[total_orders],customers[[#This Row],[total_orders]])*4+1,0)</f>
        <v>3</v>
      </c>
      <c r="P4183" s="1">
        <f>ROUND(_xlfn.PERCENTRANK.INC(customers[total_spend_usd],customers[[#This Row],[total_spend_usd]])*4+1,0)</f>
        <v>3</v>
      </c>
      <c r="Q4183" s="1">
        <v>133</v>
      </c>
      <c r="R4183" s="1" t="str">
        <f>_xlfn.XLOOKUP(Q4183,RFM[RFM Score],RFM[Client Segmentation])</f>
        <v>At Risk</v>
      </c>
    </row>
    <row r="4184" spans="1:18" x14ac:dyDescent="0.3">
      <c r="A4184" t="s">
        <v>4236</v>
      </c>
      <c r="B4184" t="s">
        <v>49</v>
      </c>
      <c r="C4184">
        <v>37</v>
      </c>
      <c r="D4184" t="s">
        <v>8068</v>
      </c>
      <c r="E4184" t="s">
        <v>8084</v>
      </c>
      <c r="F4184" t="s">
        <v>17</v>
      </c>
      <c r="G4184">
        <v>4</v>
      </c>
      <c r="H4184" s="1">
        <v>1651</v>
      </c>
      <c r="I4184">
        <v>7548</v>
      </c>
      <c r="J4184" s="1">
        <v>54</v>
      </c>
      <c r="K4184" t="s">
        <v>37</v>
      </c>
      <c r="L4184" t="s">
        <v>14</v>
      </c>
      <c r="M4184" t="s">
        <v>23</v>
      </c>
      <c r="N4184" s="1">
        <f xml:space="preserve"> ROUND((1 - _xlfn.PERCENTRANK.INC(customers[days_since_last_purchase],customers[[#This Row],[days_since_last_purchase]]))*4 +1,0)</f>
        <v>3</v>
      </c>
      <c r="O4184" s="1">
        <f>ROUND(_xlfn.PERCENTRANK.INC(customers[total_orders],customers[[#This Row],[total_orders]])*4+1,0)</f>
        <v>2</v>
      </c>
      <c r="P4184" s="1">
        <f>ROUND(_xlfn.PERCENTRANK.INC(customers[total_spend_usd],customers[[#This Row],[total_spend_usd]])*4+1,0)</f>
        <v>1</v>
      </c>
      <c r="Q4184" s="1">
        <v>321</v>
      </c>
      <c r="R4184" s="1" t="str">
        <f>_xlfn.XLOOKUP(Q4184,RFM[RFM Score],RFM[Client Segmentation])</f>
        <v>About To Sleep</v>
      </c>
    </row>
    <row r="4185" spans="1:18" x14ac:dyDescent="0.3">
      <c r="A4185" t="s">
        <v>4237</v>
      </c>
      <c r="B4185" t="s">
        <v>11</v>
      </c>
      <c r="C4185">
        <v>45</v>
      </c>
      <c r="D4185" t="s">
        <v>8071</v>
      </c>
      <c r="E4185" t="s">
        <v>8084</v>
      </c>
      <c r="F4185" t="s">
        <v>12</v>
      </c>
      <c r="G4185">
        <v>9</v>
      </c>
      <c r="H4185" s="1">
        <v>6835</v>
      </c>
      <c r="I4185">
        <v>64504</v>
      </c>
      <c r="J4185" s="1">
        <v>34</v>
      </c>
      <c r="K4185" t="s">
        <v>31</v>
      </c>
      <c r="L4185" t="s">
        <v>22</v>
      </c>
      <c r="M4185" t="s">
        <v>23</v>
      </c>
      <c r="N4185" s="1">
        <f xml:space="preserve"> ROUND((1 - _xlfn.PERCENTRANK.INC(customers[days_since_last_purchase],customers[[#This Row],[days_since_last_purchase]]))*4 +1,0)</f>
        <v>3</v>
      </c>
      <c r="O4185" s="1">
        <f>ROUND(_xlfn.PERCENTRANK.INC(customers[total_orders],customers[[#This Row],[total_orders]])*4+1,0)</f>
        <v>2</v>
      </c>
      <c r="P4185" s="1">
        <f>ROUND(_xlfn.PERCENTRANK.INC(customers[total_spend_usd],customers[[#This Row],[total_spend_usd]])*4+1,0)</f>
        <v>3</v>
      </c>
      <c r="Q4185" s="1">
        <v>323</v>
      </c>
      <c r="R4185" s="1" t="str">
        <f>_xlfn.XLOOKUP(Q4185,RFM[RFM Score],RFM[Client Segmentation])</f>
        <v>Potential Loyalist</v>
      </c>
    </row>
    <row r="4186" spans="1:18" x14ac:dyDescent="0.3">
      <c r="A4186" t="s">
        <v>4238</v>
      </c>
      <c r="B4186" t="s">
        <v>96</v>
      </c>
      <c r="C4186">
        <v>30</v>
      </c>
      <c r="D4186" t="s">
        <v>8070</v>
      </c>
      <c r="E4186" t="s">
        <v>8085</v>
      </c>
      <c r="F4186" t="s">
        <v>12</v>
      </c>
      <c r="G4186">
        <v>10</v>
      </c>
      <c r="H4186" s="1">
        <v>5795</v>
      </c>
      <c r="I4186">
        <v>62767</v>
      </c>
      <c r="J4186" s="1">
        <v>40</v>
      </c>
      <c r="K4186" t="s">
        <v>21</v>
      </c>
      <c r="L4186" t="s">
        <v>19</v>
      </c>
      <c r="M4186" t="s">
        <v>23</v>
      </c>
      <c r="N4186" s="1">
        <f xml:space="preserve"> ROUND((1 - _xlfn.PERCENTRANK.INC(customers[days_since_last_purchase],customers[[#This Row],[days_since_last_purchase]]))*4 +1,0)</f>
        <v>3</v>
      </c>
      <c r="O4186" s="1">
        <f>ROUND(_xlfn.PERCENTRANK.INC(customers[total_orders],customers[[#This Row],[total_orders]])*4+1,0)</f>
        <v>3</v>
      </c>
      <c r="P4186" s="1">
        <f>ROUND(_xlfn.PERCENTRANK.INC(customers[total_spend_usd],customers[[#This Row],[total_spend_usd]])*4+1,0)</f>
        <v>3</v>
      </c>
      <c r="Q4186" s="1">
        <v>333</v>
      </c>
      <c r="R4186" s="1" t="str">
        <f>_xlfn.XLOOKUP(Q4186,RFM[RFM Score],RFM[Client Segmentation])</f>
        <v>Potential Loyalist</v>
      </c>
    </row>
    <row r="4187" spans="1:18" x14ac:dyDescent="0.3">
      <c r="A4187" t="s">
        <v>4239</v>
      </c>
      <c r="B4187" t="s">
        <v>96</v>
      </c>
      <c r="C4187">
        <v>63</v>
      </c>
      <c r="D4187" t="s">
        <v>8072</v>
      </c>
      <c r="E4187" t="s">
        <v>8084</v>
      </c>
      <c r="F4187" t="s">
        <v>17</v>
      </c>
      <c r="G4187">
        <v>41</v>
      </c>
      <c r="H4187" s="1">
        <v>8799</v>
      </c>
      <c r="I4187">
        <v>363093</v>
      </c>
      <c r="J4187" s="1">
        <v>90</v>
      </c>
      <c r="K4187" t="s">
        <v>28</v>
      </c>
      <c r="L4187" t="s">
        <v>47</v>
      </c>
      <c r="M4187" t="s">
        <v>15</v>
      </c>
      <c r="N4187" s="1">
        <f xml:space="preserve"> ROUND((1 - _xlfn.PERCENTRANK.INC(customers[days_since_last_purchase],customers[[#This Row],[days_since_last_purchase]]))*4 +1,0)</f>
        <v>2</v>
      </c>
      <c r="O4187" s="1">
        <f>ROUND(_xlfn.PERCENTRANK.INC(customers[total_orders],customers[[#This Row],[total_orders]])*4+1,0)</f>
        <v>5</v>
      </c>
      <c r="P4187" s="1">
        <f>ROUND(_xlfn.PERCENTRANK.INC(customers[total_spend_usd],customers[[#This Row],[total_spend_usd]])*4+1,0)</f>
        <v>5</v>
      </c>
      <c r="Q4187" s="1">
        <v>255</v>
      </c>
      <c r="R4187" s="1" t="str">
        <f>_xlfn.XLOOKUP(Q4187,RFM[RFM Score],RFM[Client Segmentation])</f>
        <v>At Risk</v>
      </c>
    </row>
    <row r="4188" spans="1:18" x14ac:dyDescent="0.3">
      <c r="A4188" t="s">
        <v>4240</v>
      </c>
      <c r="B4188" t="s">
        <v>11</v>
      </c>
      <c r="C4188">
        <v>22</v>
      </c>
      <c r="D4188" t="s">
        <v>8069</v>
      </c>
      <c r="E4188" t="s">
        <v>8084</v>
      </c>
      <c r="F4188" t="s">
        <v>17</v>
      </c>
      <c r="G4188">
        <v>1</v>
      </c>
      <c r="H4188" s="1">
        <v>9656</v>
      </c>
      <c r="I4188">
        <v>10974</v>
      </c>
      <c r="J4188" s="1">
        <v>0</v>
      </c>
      <c r="K4188" t="s">
        <v>25</v>
      </c>
      <c r="L4188" t="s">
        <v>14</v>
      </c>
      <c r="M4188" t="s">
        <v>23</v>
      </c>
      <c r="N4188" s="1">
        <f xml:space="preserve"> ROUND((1 - _xlfn.PERCENTRANK.INC(customers[days_since_last_purchase],customers[[#This Row],[days_since_last_purchase]]))*4 +1,0)</f>
        <v>5</v>
      </c>
      <c r="O4188" s="1">
        <f>ROUND(_xlfn.PERCENTRANK.INC(customers[total_orders],customers[[#This Row],[total_orders]])*4+1,0)</f>
        <v>1</v>
      </c>
      <c r="P4188" s="1">
        <f>ROUND(_xlfn.PERCENTRANK.INC(customers[total_spend_usd],customers[[#This Row],[total_spend_usd]])*4+1,0)</f>
        <v>2</v>
      </c>
      <c r="Q4188" s="1">
        <v>512</v>
      </c>
      <c r="R4188" s="1" t="str">
        <f>_xlfn.XLOOKUP(Q4188,RFM[RFM Score],RFM[Client Segmentation])</f>
        <v>New Customer</v>
      </c>
    </row>
    <row r="4189" spans="1:18" x14ac:dyDescent="0.3">
      <c r="A4189" t="s">
        <v>4241</v>
      </c>
      <c r="B4189" t="s">
        <v>96</v>
      </c>
      <c r="C4189">
        <v>44</v>
      </c>
      <c r="D4189" t="s">
        <v>8068</v>
      </c>
      <c r="E4189" t="s">
        <v>8087</v>
      </c>
      <c r="F4189" t="s">
        <v>12</v>
      </c>
      <c r="G4189">
        <v>7</v>
      </c>
      <c r="H4189" s="1">
        <v>795</v>
      </c>
      <c r="I4189">
        <v>47397</v>
      </c>
      <c r="J4189" s="1">
        <v>12</v>
      </c>
      <c r="K4189" t="s">
        <v>52</v>
      </c>
      <c r="L4189" t="s">
        <v>45</v>
      </c>
      <c r="M4189" t="s">
        <v>15</v>
      </c>
      <c r="N4189" s="1">
        <f xml:space="preserve"> ROUND((1 - _xlfn.PERCENTRANK.INC(customers[days_since_last_purchase],customers[[#This Row],[days_since_last_purchase]]))*4 +1,0)</f>
        <v>4</v>
      </c>
      <c r="O4189" s="1">
        <f>ROUND(_xlfn.PERCENTRANK.INC(customers[total_orders],customers[[#This Row],[total_orders]])*4+1,0)</f>
        <v>2</v>
      </c>
      <c r="P4189" s="1">
        <f>ROUND(_xlfn.PERCENTRANK.INC(customers[total_spend_usd],customers[[#This Row],[total_spend_usd]])*4+1,0)</f>
        <v>3</v>
      </c>
      <c r="Q4189" s="1">
        <v>423</v>
      </c>
      <c r="R4189" s="1" t="str">
        <f>_xlfn.XLOOKUP(Q4189,RFM[RFM Score],RFM[Client Segmentation])</f>
        <v>Potential Loyalist</v>
      </c>
    </row>
    <row r="4190" spans="1:18" x14ac:dyDescent="0.3">
      <c r="A4190" t="s">
        <v>4242</v>
      </c>
      <c r="B4190" t="s">
        <v>68</v>
      </c>
      <c r="C4190">
        <v>26</v>
      </c>
      <c r="D4190" t="s">
        <v>8070</v>
      </c>
      <c r="E4190" t="s">
        <v>8087</v>
      </c>
      <c r="F4190" t="s">
        <v>12</v>
      </c>
      <c r="G4190">
        <v>33</v>
      </c>
      <c r="H4190" s="1">
        <v>10799</v>
      </c>
      <c r="I4190">
        <v>374296</v>
      </c>
      <c r="J4190" s="1">
        <v>120</v>
      </c>
      <c r="K4190" t="s">
        <v>21</v>
      </c>
      <c r="L4190" t="s">
        <v>34</v>
      </c>
      <c r="M4190" t="s">
        <v>23</v>
      </c>
      <c r="N4190" s="1">
        <f xml:space="preserve"> ROUND((1 - _xlfn.PERCENTRANK.INC(customers[days_since_last_purchase],customers[[#This Row],[days_since_last_purchase]]))*4 +1,0)</f>
        <v>2</v>
      </c>
      <c r="O4190" s="1">
        <f>ROUND(_xlfn.PERCENTRANK.INC(customers[total_orders],customers[[#This Row],[total_orders]])*4+1,0)</f>
        <v>4</v>
      </c>
      <c r="P4190" s="1">
        <f>ROUND(_xlfn.PERCENTRANK.INC(customers[total_spend_usd],customers[[#This Row],[total_spend_usd]])*4+1,0)</f>
        <v>5</v>
      </c>
      <c r="Q4190" s="1">
        <v>245</v>
      </c>
      <c r="R4190" s="1" t="str">
        <f>_xlfn.XLOOKUP(Q4190,RFM[RFM Score],RFM[Client Segmentation])</f>
        <v>At Risk</v>
      </c>
    </row>
    <row r="4191" spans="1:18" x14ac:dyDescent="0.3">
      <c r="A4191" t="s">
        <v>4243</v>
      </c>
      <c r="B4191" t="s">
        <v>166</v>
      </c>
      <c r="C4191">
        <v>42</v>
      </c>
      <c r="D4191" t="s">
        <v>8068</v>
      </c>
      <c r="E4191" t="s">
        <v>8085</v>
      </c>
      <c r="F4191" t="s">
        <v>12</v>
      </c>
      <c r="G4191">
        <v>5</v>
      </c>
      <c r="H4191" s="1">
        <v>7071</v>
      </c>
      <c r="I4191">
        <v>34639</v>
      </c>
      <c r="J4191" s="1">
        <v>4</v>
      </c>
      <c r="K4191" t="s">
        <v>52</v>
      </c>
      <c r="L4191" t="s">
        <v>14</v>
      </c>
      <c r="M4191" t="s">
        <v>23</v>
      </c>
      <c r="N4191" s="1">
        <f xml:space="preserve"> ROUND((1 - _xlfn.PERCENTRANK.INC(customers[days_since_last_purchase],customers[[#This Row],[days_since_last_purchase]]))*4 +1,0)</f>
        <v>5</v>
      </c>
      <c r="O4191" s="1">
        <f>ROUND(_xlfn.PERCENTRANK.INC(customers[total_orders],customers[[#This Row],[total_orders]])*4+1,0)</f>
        <v>2</v>
      </c>
      <c r="P4191" s="1">
        <f>ROUND(_xlfn.PERCENTRANK.INC(customers[total_spend_usd],customers[[#This Row],[total_spend_usd]])*4+1,0)</f>
        <v>2</v>
      </c>
      <c r="Q4191" s="1">
        <v>522</v>
      </c>
      <c r="R4191" s="1" t="str">
        <f>_xlfn.XLOOKUP(Q4191,RFM[RFM Score],RFM[Client Segmentation])</f>
        <v>Promising</v>
      </c>
    </row>
    <row r="4192" spans="1:18" x14ac:dyDescent="0.3">
      <c r="A4192" t="s">
        <v>4244</v>
      </c>
      <c r="B4192" t="s">
        <v>96</v>
      </c>
      <c r="C4192">
        <v>51</v>
      </c>
      <c r="D4192" t="s">
        <v>8071</v>
      </c>
      <c r="E4192" t="s">
        <v>8084</v>
      </c>
      <c r="F4192" t="s">
        <v>12</v>
      </c>
      <c r="G4192">
        <v>2</v>
      </c>
      <c r="H4192" s="1">
        <v>2717</v>
      </c>
      <c r="I4192">
        <v>5971</v>
      </c>
      <c r="J4192" s="1">
        <v>104</v>
      </c>
      <c r="K4192" t="s">
        <v>25</v>
      </c>
      <c r="L4192" t="s">
        <v>34</v>
      </c>
      <c r="M4192" t="s">
        <v>23</v>
      </c>
      <c r="N4192" s="1">
        <f xml:space="preserve"> ROUND((1 - _xlfn.PERCENTRANK.INC(customers[days_since_last_purchase],customers[[#This Row],[days_since_last_purchase]]))*4 +1,0)</f>
        <v>2</v>
      </c>
      <c r="O4192" s="1">
        <f>ROUND(_xlfn.PERCENTRANK.INC(customers[total_orders],customers[[#This Row],[total_orders]])*4+1,0)</f>
        <v>1</v>
      </c>
      <c r="P4192" s="1">
        <f>ROUND(_xlfn.PERCENTRANK.INC(customers[total_spend_usd],customers[[#This Row],[total_spend_usd]])*4+1,0)</f>
        <v>1</v>
      </c>
      <c r="Q4192" s="1">
        <v>211</v>
      </c>
      <c r="R4192" s="1" t="str">
        <f>_xlfn.XLOOKUP(Q4192,RFM[RFM Score],RFM[Client Segmentation])</f>
        <v>Hibernating</v>
      </c>
    </row>
    <row r="4193" spans="1:18" x14ac:dyDescent="0.3">
      <c r="A4193" t="s">
        <v>4245</v>
      </c>
      <c r="B4193" t="s">
        <v>30</v>
      </c>
      <c r="C4193">
        <v>55</v>
      </c>
      <c r="D4193" t="s">
        <v>8072</v>
      </c>
      <c r="E4193" t="s">
        <v>8084</v>
      </c>
      <c r="F4193" t="s">
        <v>12</v>
      </c>
      <c r="G4193">
        <v>4</v>
      </c>
      <c r="H4193" s="1">
        <v>5724</v>
      </c>
      <c r="I4193">
        <v>25589</v>
      </c>
      <c r="J4193" s="1">
        <v>85</v>
      </c>
      <c r="K4193" t="s">
        <v>25</v>
      </c>
      <c r="L4193" t="s">
        <v>34</v>
      </c>
      <c r="M4193" t="s">
        <v>23</v>
      </c>
      <c r="N4193" s="1">
        <f xml:space="preserve"> ROUND((1 - _xlfn.PERCENTRANK.INC(customers[days_since_last_purchase],customers[[#This Row],[days_since_last_purchase]]))*4 +1,0)</f>
        <v>2</v>
      </c>
      <c r="O4193" s="1">
        <f>ROUND(_xlfn.PERCENTRANK.INC(customers[total_orders],customers[[#This Row],[total_orders]])*4+1,0)</f>
        <v>2</v>
      </c>
      <c r="P4193" s="1">
        <f>ROUND(_xlfn.PERCENTRANK.INC(customers[total_spend_usd],customers[[#This Row],[total_spend_usd]])*4+1,0)</f>
        <v>2</v>
      </c>
      <c r="Q4193" s="1">
        <v>222</v>
      </c>
      <c r="R4193" s="1" t="str">
        <f>_xlfn.XLOOKUP(Q4193,RFM[RFM Score],RFM[Client Segmentation])</f>
        <v>Hibernating</v>
      </c>
    </row>
    <row r="4194" spans="1:18" x14ac:dyDescent="0.3">
      <c r="A4194" t="s">
        <v>4246</v>
      </c>
      <c r="B4194" t="s">
        <v>11</v>
      </c>
      <c r="C4194">
        <v>34</v>
      </c>
      <c r="D4194" t="s">
        <v>8070</v>
      </c>
      <c r="E4194" t="s">
        <v>8087</v>
      </c>
      <c r="F4194" t="s">
        <v>17</v>
      </c>
      <c r="G4194">
        <v>19</v>
      </c>
      <c r="H4194" s="1">
        <v>4878</v>
      </c>
      <c r="I4194">
        <v>93053</v>
      </c>
      <c r="J4194" s="1">
        <v>9</v>
      </c>
      <c r="K4194" t="s">
        <v>124</v>
      </c>
      <c r="L4194" t="s">
        <v>19</v>
      </c>
      <c r="M4194" t="s">
        <v>23</v>
      </c>
      <c r="N4194" s="1">
        <f xml:space="preserve"> ROUND((1 - _xlfn.PERCENTRANK.INC(customers[days_since_last_purchase],customers[[#This Row],[days_since_last_purchase]]))*4 +1,0)</f>
        <v>4</v>
      </c>
      <c r="O4194" s="1">
        <f>ROUND(_xlfn.PERCENTRANK.INC(customers[total_orders],customers[[#This Row],[total_orders]])*4+1,0)</f>
        <v>4</v>
      </c>
      <c r="P4194" s="1">
        <f>ROUND(_xlfn.PERCENTRANK.INC(customers[total_spend_usd],customers[[#This Row],[total_spend_usd]])*4+1,0)</f>
        <v>3</v>
      </c>
      <c r="Q4194" s="1">
        <v>443</v>
      </c>
      <c r="R4194" s="1" t="str">
        <f>_xlfn.XLOOKUP(Q4194,RFM[RFM Score],RFM[Client Segmentation])</f>
        <v>Need Attention</v>
      </c>
    </row>
    <row r="4195" spans="1:18" x14ac:dyDescent="0.3">
      <c r="A4195" t="s">
        <v>4247</v>
      </c>
      <c r="B4195" t="s">
        <v>107</v>
      </c>
      <c r="C4195">
        <v>29</v>
      </c>
      <c r="D4195" t="s">
        <v>8070</v>
      </c>
      <c r="E4195" t="s">
        <v>8084</v>
      </c>
      <c r="F4195" t="s">
        <v>12</v>
      </c>
      <c r="G4195">
        <v>53</v>
      </c>
      <c r="H4195" s="1">
        <v>5284</v>
      </c>
      <c r="I4195">
        <v>311434</v>
      </c>
      <c r="J4195" s="1">
        <v>1</v>
      </c>
      <c r="K4195" t="s">
        <v>98</v>
      </c>
      <c r="L4195" t="s">
        <v>45</v>
      </c>
      <c r="M4195" t="s">
        <v>23</v>
      </c>
      <c r="N4195" s="1">
        <f xml:space="preserve"> ROUND((1 - _xlfn.PERCENTRANK.INC(customers[days_since_last_purchase],customers[[#This Row],[days_since_last_purchase]]))*4 +1,0)</f>
        <v>5</v>
      </c>
      <c r="O4195" s="1">
        <f>ROUND(_xlfn.PERCENTRANK.INC(customers[total_orders],customers[[#This Row],[total_orders]])*4+1,0)</f>
        <v>5</v>
      </c>
      <c r="P4195" s="1">
        <f>ROUND(_xlfn.PERCENTRANK.INC(customers[total_spend_usd],customers[[#This Row],[total_spend_usd]])*4+1,0)</f>
        <v>5</v>
      </c>
      <c r="Q4195" s="1">
        <v>555</v>
      </c>
      <c r="R4195" s="1" t="str">
        <f>_xlfn.XLOOKUP(Q4195,RFM[RFM Score],RFM[Client Segmentation])</f>
        <v>Champion</v>
      </c>
    </row>
    <row r="4196" spans="1:18" x14ac:dyDescent="0.3">
      <c r="A4196" t="s">
        <v>4248</v>
      </c>
      <c r="B4196" t="s">
        <v>64</v>
      </c>
      <c r="C4196">
        <v>24</v>
      </c>
      <c r="D4196" t="s">
        <v>8069</v>
      </c>
      <c r="E4196" t="s">
        <v>8084</v>
      </c>
      <c r="F4196" t="s">
        <v>17</v>
      </c>
      <c r="G4196">
        <v>1</v>
      </c>
      <c r="H4196" s="1">
        <v>14459</v>
      </c>
      <c r="I4196">
        <v>16435</v>
      </c>
      <c r="J4196" s="1">
        <v>15</v>
      </c>
      <c r="K4196" t="s">
        <v>21</v>
      </c>
      <c r="L4196" t="s">
        <v>34</v>
      </c>
      <c r="M4196" t="s">
        <v>23</v>
      </c>
      <c r="N4196" s="1">
        <f xml:space="preserve"> ROUND((1 - _xlfn.PERCENTRANK.INC(customers[days_since_last_purchase],customers[[#This Row],[days_since_last_purchase]]))*4 +1,0)</f>
        <v>4</v>
      </c>
      <c r="O4196" s="1">
        <f>ROUND(_xlfn.PERCENTRANK.INC(customers[total_orders],customers[[#This Row],[total_orders]])*4+1,0)</f>
        <v>1</v>
      </c>
      <c r="P4196" s="1">
        <f>ROUND(_xlfn.PERCENTRANK.INC(customers[total_spend_usd],customers[[#This Row],[total_spend_usd]])*4+1,0)</f>
        <v>2</v>
      </c>
      <c r="Q4196" s="1">
        <v>412</v>
      </c>
      <c r="R4196" s="1" t="str">
        <f>_xlfn.XLOOKUP(Q4196,RFM[RFM Score],RFM[Client Segmentation])</f>
        <v>New Customer</v>
      </c>
    </row>
    <row r="4197" spans="1:18" x14ac:dyDescent="0.3">
      <c r="A4197" t="s">
        <v>4249</v>
      </c>
      <c r="B4197" t="s">
        <v>11</v>
      </c>
      <c r="C4197">
        <v>56</v>
      </c>
      <c r="D4197" t="s">
        <v>8072</v>
      </c>
      <c r="E4197" t="s">
        <v>8085</v>
      </c>
      <c r="F4197" t="s">
        <v>17</v>
      </c>
      <c r="G4197">
        <v>3</v>
      </c>
      <c r="H4197" s="1">
        <v>12968</v>
      </c>
      <c r="I4197">
        <v>37584</v>
      </c>
      <c r="J4197" s="1">
        <v>100</v>
      </c>
      <c r="K4197" t="s">
        <v>40</v>
      </c>
      <c r="L4197" t="s">
        <v>14</v>
      </c>
      <c r="M4197" t="s">
        <v>23</v>
      </c>
      <c r="N4197" s="1">
        <f xml:space="preserve"> ROUND((1 - _xlfn.PERCENTRANK.INC(customers[days_since_last_purchase],customers[[#This Row],[days_since_last_purchase]]))*4 +1,0)</f>
        <v>2</v>
      </c>
      <c r="O4197" s="1">
        <f>ROUND(_xlfn.PERCENTRANK.INC(customers[total_orders],customers[[#This Row],[total_orders]])*4+1,0)</f>
        <v>1</v>
      </c>
      <c r="P4197" s="1">
        <f>ROUND(_xlfn.PERCENTRANK.INC(customers[total_spend_usd],customers[[#This Row],[total_spend_usd]])*4+1,0)</f>
        <v>2</v>
      </c>
      <c r="Q4197" s="1">
        <v>212</v>
      </c>
      <c r="R4197" s="1" t="str">
        <f>_xlfn.XLOOKUP(Q4197,RFM[RFM Score],RFM[Client Segmentation])</f>
        <v>Hibernating</v>
      </c>
    </row>
    <row r="4198" spans="1:18" x14ac:dyDescent="0.3">
      <c r="A4198" t="s">
        <v>4250</v>
      </c>
      <c r="B4198" t="s">
        <v>33</v>
      </c>
      <c r="C4198">
        <v>47</v>
      </c>
      <c r="D4198" t="s">
        <v>8071</v>
      </c>
      <c r="E4198" t="s">
        <v>8087</v>
      </c>
      <c r="F4198" t="s">
        <v>17</v>
      </c>
      <c r="G4198">
        <v>16</v>
      </c>
      <c r="H4198" s="1">
        <v>4873</v>
      </c>
      <c r="I4198">
        <v>87163</v>
      </c>
      <c r="J4198" s="1">
        <v>92</v>
      </c>
      <c r="K4198" t="s">
        <v>124</v>
      </c>
      <c r="L4198" t="s">
        <v>45</v>
      </c>
      <c r="M4198" t="s">
        <v>15</v>
      </c>
      <c r="N4198" s="1">
        <f xml:space="preserve"> ROUND((1 - _xlfn.PERCENTRANK.INC(customers[days_since_last_purchase],customers[[#This Row],[days_since_last_purchase]]))*4 +1,0)</f>
        <v>2</v>
      </c>
      <c r="O4198" s="1">
        <f>ROUND(_xlfn.PERCENTRANK.INC(customers[total_orders],customers[[#This Row],[total_orders]])*4+1,0)</f>
        <v>3</v>
      </c>
      <c r="P4198" s="1">
        <f>ROUND(_xlfn.PERCENTRANK.INC(customers[total_spend_usd],customers[[#This Row],[total_spend_usd]])*4+1,0)</f>
        <v>3</v>
      </c>
      <c r="Q4198" s="1">
        <v>233</v>
      </c>
      <c r="R4198" s="1" t="str">
        <f>_xlfn.XLOOKUP(Q4198,RFM[RFM Score],RFM[Client Segmentation])</f>
        <v>Hibernating</v>
      </c>
    </row>
    <row r="4199" spans="1:18" x14ac:dyDescent="0.3">
      <c r="A4199" t="s">
        <v>4251</v>
      </c>
      <c r="B4199" t="s">
        <v>33</v>
      </c>
      <c r="C4199">
        <v>27</v>
      </c>
      <c r="D4199" t="s">
        <v>8070</v>
      </c>
      <c r="E4199" t="s">
        <v>8084</v>
      </c>
      <c r="F4199" t="s">
        <v>17</v>
      </c>
      <c r="G4199">
        <v>66</v>
      </c>
      <c r="H4199" s="1">
        <v>2315</v>
      </c>
      <c r="I4199">
        <v>131636</v>
      </c>
      <c r="J4199" s="1">
        <v>24</v>
      </c>
      <c r="K4199" t="s">
        <v>25</v>
      </c>
      <c r="L4199" t="s">
        <v>47</v>
      </c>
      <c r="M4199" t="s">
        <v>23</v>
      </c>
      <c r="N4199" s="1">
        <f xml:space="preserve"> ROUND((1 - _xlfn.PERCENTRANK.INC(customers[days_since_last_purchase],customers[[#This Row],[days_since_last_purchase]]))*4 +1,0)</f>
        <v>4</v>
      </c>
      <c r="O4199" s="1">
        <f>ROUND(_xlfn.PERCENTRANK.INC(customers[total_orders],customers[[#This Row],[total_orders]])*4+1,0)</f>
        <v>5</v>
      </c>
      <c r="P4199" s="1">
        <f>ROUND(_xlfn.PERCENTRANK.INC(customers[total_spend_usd],customers[[#This Row],[total_spend_usd]])*4+1,0)</f>
        <v>4</v>
      </c>
      <c r="Q4199" s="1">
        <v>454</v>
      </c>
      <c r="R4199" s="1" t="str">
        <f>_xlfn.XLOOKUP(Q4199,RFM[RFM Score],RFM[Client Segmentation])</f>
        <v>Champion</v>
      </c>
    </row>
    <row r="4200" spans="1:18" x14ac:dyDescent="0.3">
      <c r="A4200" t="s">
        <v>4252</v>
      </c>
      <c r="B4200" t="s">
        <v>107</v>
      </c>
      <c r="C4200">
        <v>31</v>
      </c>
      <c r="D4200" t="s">
        <v>8070</v>
      </c>
      <c r="E4200" t="s">
        <v>8084</v>
      </c>
      <c r="F4200" t="s">
        <v>12</v>
      </c>
      <c r="G4200">
        <v>21</v>
      </c>
      <c r="H4200" s="1">
        <v>984</v>
      </c>
      <c r="I4200">
        <v>19183</v>
      </c>
      <c r="J4200" s="1">
        <v>110</v>
      </c>
      <c r="K4200" t="s">
        <v>124</v>
      </c>
      <c r="L4200" t="s">
        <v>14</v>
      </c>
      <c r="M4200" t="s">
        <v>15</v>
      </c>
      <c r="N4200" s="1">
        <f xml:space="preserve"> ROUND((1 - _xlfn.PERCENTRANK.INC(customers[days_since_last_purchase],customers[[#This Row],[days_since_last_purchase]]))*4 +1,0)</f>
        <v>2</v>
      </c>
      <c r="O4200" s="1">
        <f>ROUND(_xlfn.PERCENTRANK.INC(customers[total_orders],customers[[#This Row],[total_orders]])*4+1,0)</f>
        <v>4</v>
      </c>
      <c r="P4200" s="1">
        <f>ROUND(_xlfn.PERCENTRANK.INC(customers[total_spend_usd],customers[[#This Row],[total_spend_usd]])*4+1,0)</f>
        <v>2</v>
      </c>
      <c r="Q4200" s="1">
        <v>242</v>
      </c>
      <c r="R4200" s="1" t="str">
        <f>_xlfn.XLOOKUP(Q4200,RFM[RFM Score],RFM[Client Segmentation])</f>
        <v>At Risk</v>
      </c>
    </row>
    <row r="4201" spans="1:18" x14ac:dyDescent="0.3">
      <c r="A4201" t="s">
        <v>4253</v>
      </c>
      <c r="B4201" t="s">
        <v>11</v>
      </c>
      <c r="C4201">
        <v>47</v>
      </c>
      <c r="D4201" t="s">
        <v>8071</v>
      </c>
      <c r="E4201" t="s">
        <v>8084</v>
      </c>
      <c r="F4201" t="s">
        <v>12</v>
      </c>
      <c r="G4201">
        <v>11</v>
      </c>
      <c r="H4201" s="1">
        <v>8724</v>
      </c>
      <c r="I4201">
        <v>90423</v>
      </c>
      <c r="J4201" s="1">
        <v>150</v>
      </c>
      <c r="K4201" t="s">
        <v>13</v>
      </c>
      <c r="L4201" t="s">
        <v>45</v>
      </c>
      <c r="M4201" t="s">
        <v>23</v>
      </c>
      <c r="N4201" s="1">
        <f xml:space="preserve"> ROUND((1 - _xlfn.PERCENTRANK.INC(customers[days_since_last_purchase],customers[[#This Row],[days_since_last_purchase]]))*4 +1,0)</f>
        <v>1</v>
      </c>
      <c r="O4201" s="1">
        <f>ROUND(_xlfn.PERCENTRANK.INC(customers[total_orders],customers[[#This Row],[total_orders]])*4+1,0)</f>
        <v>3</v>
      </c>
      <c r="P4201" s="1">
        <f>ROUND(_xlfn.PERCENTRANK.INC(customers[total_spend_usd],customers[[#This Row],[total_spend_usd]])*4+1,0)</f>
        <v>3</v>
      </c>
      <c r="Q4201" s="1">
        <v>133</v>
      </c>
      <c r="R4201" s="1" t="str">
        <f>_xlfn.XLOOKUP(Q4201,RFM[RFM Score],RFM[Client Segmentation])</f>
        <v>At Risk</v>
      </c>
    </row>
    <row r="4202" spans="1:18" x14ac:dyDescent="0.3">
      <c r="A4202" t="s">
        <v>4254</v>
      </c>
      <c r="B4202" t="s">
        <v>11</v>
      </c>
      <c r="C4202">
        <v>39</v>
      </c>
      <c r="D4202" t="s">
        <v>8068</v>
      </c>
      <c r="E4202" t="s">
        <v>8084</v>
      </c>
      <c r="F4202" t="s">
        <v>12</v>
      </c>
      <c r="G4202">
        <v>11</v>
      </c>
      <c r="H4202" s="1">
        <v>9898</v>
      </c>
      <c r="I4202">
        <v>95037</v>
      </c>
      <c r="J4202" s="1">
        <v>90</v>
      </c>
      <c r="K4202" t="s">
        <v>18</v>
      </c>
      <c r="L4202" t="s">
        <v>34</v>
      </c>
      <c r="M4202" t="s">
        <v>15</v>
      </c>
      <c r="N4202" s="1">
        <f xml:space="preserve"> ROUND((1 - _xlfn.PERCENTRANK.INC(customers[days_since_last_purchase],customers[[#This Row],[days_since_last_purchase]]))*4 +1,0)</f>
        <v>2</v>
      </c>
      <c r="O4202" s="1">
        <f>ROUND(_xlfn.PERCENTRANK.INC(customers[total_orders],customers[[#This Row],[total_orders]])*4+1,0)</f>
        <v>3</v>
      </c>
      <c r="P4202" s="1">
        <f>ROUND(_xlfn.PERCENTRANK.INC(customers[total_spend_usd],customers[[#This Row],[total_spend_usd]])*4+1,0)</f>
        <v>3</v>
      </c>
      <c r="Q4202" s="1">
        <v>233</v>
      </c>
      <c r="R4202" s="1" t="str">
        <f>_xlfn.XLOOKUP(Q4202,RFM[RFM Score],RFM[Client Segmentation])</f>
        <v>Hibernating</v>
      </c>
    </row>
    <row r="4203" spans="1:18" x14ac:dyDescent="0.3">
      <c r="A4203" t="s">
        <v>4255</v>
      </c>
      <c r="B4203" t="s">
        <v>43</v>
      </c>
      <c r="C4203">
        <v>58</v>
      </c>
      <c r="D4203" t="s">
        <v>8072</v>
      </c>
      <c r="E4203" t="s">
        <v>8084</v>
      </c>
      <c r="F4203" t="s">
        <v>12</v>
      </c>
      <c r="G4203">
        <v>9</v>
      </c>
      <c r="H4203" s="1">
        <v>1654</v>
      </c>
      <c r="I4203">
        <v>1687</v>
      </c>
      <c r="J4203" s="1">
        <v>61</v>
      </c>
      <c r="K4203" t="s">
        <v>18</v>
      </c>
      <c r="L4203" t="s">
        <v>34</v>
      </c>
      <c r="M4203" t="s">
        <v>15</v>
      </c>
      <c r="N4203" s="1">
        <f xml:space="preserve"> ROUND((1 - _xlfn.PERCENTRANK.INC(customers[days_since_last_purchase],customers[[#This Row],[days_since_last_purchase]]))*4 +1,0)</f>
        <v>2</v>
      </c>
      <c r="O4203" s="1">
        <f>ROUND(_xlfn.PERCENTRANK.INC(customers[total_orders],customers[[#This Row],[total_orders]])*4+1,0)</f>
        <v>2</v>
      </c>
      <c r="P4203" s="1">
        <f>ROUND(_xlfn.PERCENTRANK.INC(customers[total_spend_usd],customers[[#This Row],[total_spend_usd]])*4+1,0)</f>
        <v>1</v>
      </c>
      <c r="Q4203" s="1">
        <v>221</v>
      </c>
      <c r="R4203" s="1" t="str">
        <f>_xlfn.XLOOKUP(Q4203,RFM[RFM Score],RFM[Client Segmentation])</f>
        <v>About To Sleep</v>
      </c>
    </row>
    <row r="4204" spans="1:18" x14ac:dyDescent="0.3">
      <c r="A4204" t="s">
        <v>4256</v>
      </c>
      <c r="B4204" t="s">
        <v>27</v>
      </c>
      <c r="C4204">
        <v>49</v>
      </c>
      <c r="D4204" t="s">
        <v>8071</v>
      </c>
      <c r="E4204" t="s">
        <v>8087</v>
      </c>
      <c r="F4204" t="s">
        <v>17</v>
      </c>
      <c r="G4204">
        <v>52</v>
      </c>
      <c r="H4204" s="1">
        <v>4925</v>
      </c>
      <c r="I4204">
        <v>240215</v>
      </c>
      <c r="J4204" s="1">
        <v>130</v>
      </c>
      <c r="K4204" t="s">
        <v>25</v>
      </c>
      <c r="L4204" t="s">
        <v>45</v>
      </c>
      <c r="M4204" t="s">
        <v>23</v>
      </c>
      <c r="N4204" s="1">
        <f xml:space="preserve"> ROUND((1 - _xlfn.PERCENTRANK.INC(customers[days_since_last_purchase],customers[[#This Row],[days_since_last_purchase]]))*4 +1,0)</f>
        <v>1</v>
      </c>
      <c r="O4204" s="1">
        <f>ROUND(_xlfn.PERCENTRANK.INC(customers[total_orders],customers[[#This Row],[total_orders]])*4+1,0)</f>
        <v>5</v>
      </c>
      <c r="P4204" s="1">
        <f>ROUND(_xlfn.PERCENTRANK.INC(customers[total_spend_usd],customers[[#This Row],[total_spend_usd]])*4+1,0)</f>
        <v>4</v>
      </c>
      <c r="Q4204" s="1">
        <v>154</v>
      </c>
      <c r="R4204" s="1" t="str">
        <f>_xlfn.XLOOKUP(Q4204,RFM[RFM Score],RFM[Client Segmentation])</f>
        <v>Cannot Lose Them</v>
      </c>
    </row>
    <row r="4205" spans="1:18" x14ac:dyDescent="0.3">
      <c r="A4205" t="s">
        <v>4257</v>
      </c>
      <c r="B4205" t="s">
        <v>11</v>
      </c>
      <c r="C4205">
        <v>20</v>
      </c>
      <c r="D4205" t="s">
        <v>8069</v>
      </c>
      <c r="E4205" t="s">
        <v>8087</v>
      </c>
      <c r="F4205" t="s">
        <v>17</v>
      </c>
      <c r="G4205">
        <v>7</v>
      </c>
      <c r="H4205" s="1">
        <v>5405</v>
      </c>
      <c r="I4205">
        <v>37939</v>
      </c>
      <c r="J4205" s="1">
        <v>6</v>
      </c>
      <c r="K4205" t="s">
        <v>44</v>
      </c>
      <c r="L4205" t="s">
        <v>19</v>
      </c>
      <c r="M4205" t="s">
        <v>23</v>
      </c>
      <c r="N4205" s="1">
        <f xml:space="preserve"> ROUND((1 - _xlfn.PERCENTRANK.INC(customers[days_since_last_purchase],customers[[#This Row],[days_since_last_purchase]]))*4 +1,0)</f>
        <v>5</v>
      </c>
      <c r="O4205" s="1">
        <f>ROUND(_xlfn.PERCENTRANK.INC(customers[total_orders],customers[[#This Row],[total_orders]])*4+1,0)</f>
        <v>2</v>
      </c>
      <c r="P4205" s="1">
        <f>ROUND(_xlfn.PERCENTRANK.INC(customers[total_spend_usd],customers[[#This Row],[total_spend_usd]])*4+1,0)</f>
        <v>2</v>
      </c>
      <c r="Q4205" s="1">
        <v>522</v>
      </c>
      <c r="R4205" s="1" t="str">
        <f>_xlfn.XLOOKUP(Q4205,RFM[RFM Score],RFM[Client Segmentation])</f>
        <v>Promising</v>
      </c>
    </row>
    <row r="4206" spans="1:18" x14ac:dyDescent="0.3">
      <c r="A4206" t="s">
        <v>4258</v>
      </c>
      <c r="B4206" t="s">
        <v>11</v>
      </c>
      <c r="C4206">
        <v>24</v>
      </c>
      <c r="D4206" t="s">
        <v>8069</v>
      </c>
      <c r="E4206" t="s">
        <v>8084</v>
      </c>
      <c r="F4206" t="s">
        <v>17</v>
      </c>
      <c r="G4206">
        <v>39</v>
      </c>
      <c r="H4206" s="1">
        <v>1015</v>
      </c>
      <c r="I4206">
        <v>386418</v>
      </c>
      <c r="J4206" s="1">
        <v>116</v>
      </c>
      <c r="K4206" t="s">
        <v>40</v>
      </c>
      <c r="L4206" t="s">
        <v>14</v>
      </c>
      <c r="M4206" t="s">
        <v>15</v>
      </c>
      <c r="N4206" s="1">
        <f xml:space="preserve"> ROUND((1 - _xlfn.PERCENTRANK.INC(customers[days_since_last_purchase],customers[[#This Row],[days_since_last_purchase]]))*4 +1,0)</f>
        <v>2</v>
      </c>
      <c r="O4206" s="1">
        <f>ROUND(_xlfn.PERCENTRANK.INC(customers[total_orders],customers[[#This Row],[total_orders]])*4+1,0)</f>
        <v>5</v>
      </c>
      <c r="P4206" s="1">
        <f>ROUND(_xlfn.PERCENTRANK.INC(customers[total_spend_usd],customers[[#This Row],[total_spend_usd]])*4+1,0)</f>
        <v>5</v>
      </c>
      <c r="Q4206" s="1">
        <v>255</v>
      </c>
      <c r="R4206" s="1" t="str">
        <f>_xlfn.XLOOKUP(Q4206,RFM[RFM Score],RFM[Client Segmentation])</f>
        <v>At Risk</v>
      </c>
    </row>
    <row r="4207" spans="1:18" x14ac:dyDescent="0.3">
      <c r="A4207" t="s">
        <v>4259</v>
      </c>
      <c r="B4207" t="s">
        <v>11</v>
      </c>
      <c r="C4207">
        <v>27</v>
      </c>
      <c r="D4207" t="s">
        <v>8070</v>
      </c>
      <c r="E4207" t="s">
        <v>8087</v>
      </c>
      <c r="F4207" t="s">
        <v>17</v>
      </c>
      <c r="G4207">
        <v>9</v>
      </c>
      <c r="H4207" s="1">
        <v>6922</v>
      </c>
      <c r="I4207">
        <v>58131</v>
      </c>
      <c r="J4207" s="1">
        <v>8</v>
      </c>
      <c r="K4207" t="s">
        <v>124</v>
      </c>
      <c r="L4207" t="s">
        <v>14</v>
      </c>
      <c r="M4207" t="s">
        <v>23</v>
      </c>
      <c r="N4207" s="1">
        <f xml:space="preserve"> ROUND((1 - _xlfn.PERCENTRANK.INC(customers[days_since_last_purchase],customers[[#This Row],[days_since_last_purchase]]))*4 +1,0)</f>
        <v>4</v>
      </c>
      <c r="O4207" s="1">
        <f>ROUND(_xlfn.PERCENTRANK.INC(customers[total_orders],customers[[#This Row],[total_orders]])*4+1,0)</f>
        <v>2</v>
      </c>
      <c r="P4207" s="1">
        <f>ROUND(_xlfn.PERCENTRANK.INC(customers[total_spend_usd],customers[[#This Row],[total_spend_usd]])*4+1,0)</f>
        <v>3</v>
      </c>
      <c r="Q4207" s="1">
        <v>423</v>
      </c>
      <c r="R4207" s="1" t="str">
        <f>_xlfn.XLOOKUP(Q4207,RFM[RFM Score],RFM[Client Segmentation])</f>
        <v>Potential Loyalist</v>
      </c>
    </row>
    <row r="4208" spans="1:18" x14ac:dyDescent="0.3">
      <c r="A4208" t="s">
        <v>4260</v>
      </c>
      <c r="B4208" t="s">
        <v>51</v>
      </c>
      <c r="C4208">
        <v>49</v>
      </c>
      <c r="D4208" t="s">
        <v>8071</v>
      </c>
      <c r="E4208" t="s">
        <v>8084</v>
      </c>
      <c r="F4208" t="s">
        <v>17</v>
      </c>
      <c r="G4208">
        <v>6</v>
      </c>
      <c r="H4208" s="1">
        <v>10621</v>
      </c>
      <c r="I4208">
        <v>59568</v>
      </c>
      <c r="J4208" s="1">
        <v>8</v>
      </c>
      <c r="K4208" t="s">
        <v>21</v>
      </c>
      <c r="L4208" t="s">
        <v>19</v>
      </c>
      <c r="M4208" t="s">
        <v>23</v>
      </c>
      <c r="N4208" s="1">
        <f xml:space="preserve"> ROUND((1 - _xlfn.PERCENTRANK.INC(customers[days_since_last_purchase],customers[[#This Row],[days_since_last_purchase]]))*4 +1,0)</f>
        <v>4</v>
      </c>
      <c r="O4208" s="1">
        <f>ROUND(_xlfn.PERCENTRANK.INC(customers[total_orders],customers[[#This Row],[total_orders]])*4+1,0)</f>
        <v>2</v>
      </c>
      <c r="P4208" s="1">
        <f>ROUND(_xlfn.PERCENTRANK.INC(customers[total_spend_usd],customers[[#This Row],[total_spend_usd]])*4+1,0)</f>
        <v>3</v>
      </c>
      <c r="Q4208" s="1">
        <v>423</v>
      </c>
      <c r="R4208" s="1" t="str">
        <f>_xlfn.XLOOKUP(Q4208,RFM[RFM Score],RFM[Client Segmentation])</f>
        <v>Potential Loyalist</v>
      </c>
    </row>
    <row r="4209" spans="1:18" x14ac:dyDescent="0.3">
      <c r="A4209" t="s">
        <v>4261</v>
      </c>
      <c r="B4209" t="s">
        <v>96</v>
      </c>
      <c r="C4209">
        <v>41</v>
      </c>
      <c r="D4209" t="s">
        <v>8068</v>
      </c>
      <c r="E4209" t="s">
        <v>8084</v>
      </c>
      <c r="F4209" t="s">
        <v>12</v>
      </c>
      <c r="G4209">
        <v>14</v>
      </c>
      <c r="H4209" s="1">
        <v>6243</v>
      </c>
      <c r="I4209">
        <v>75397</v>
      </c>
      <c r="J4209" s="1">
        <v>34</v>
      </c>
      <c r="K4209" t="s">
        <v>18</v>
      </c>
      <c r="L4209" t="s">
        <v>19</v>
      </c>
      <c r="M4209" t="s">
        <v>23</v>
      </c>
      <c r="N4209" s="1">
        <f xml:space="preserve"> ROUND((1 - _xlfn.PERCENTRANK.INC(customers[days_since_last_purchase],customers[[#This Row],[days_since_last_purchase]]))*4 +1,0)</f>
        <v>3</v>
      </c>
      <c r="O4209" s="1">
        <f>ROUND(_xlfn.PERCENTRANK.INC(customers[total_orders],customers[[#This Row],[total_orders]])*4+1,0)</f>
        <v>3</v>
      </c>
      <c r="P4209" s="1">
        <f>ROUND(_xlfn.PERCENTRANK.INC(customers[total_spend_usd],customers[[#This Row],[total_spend_usd]])*4+1,0)</f>
        <v>3</v>
      </c>
      <c r="Q4209" s="1">
        <v>333</v>
      </c>
      <c r="R4209" s="1" t="str">
        <f>_xlfn.XLOOKUP(Q4209,RFM[RFM Score],RFM[Client Segmentation])</f>
        <v>Potential Loyalist</v>
      </c>
    </row>
    <row r="4210" spans="1:18" x14ac:dyDescent="0.3">
      <c r="A4210" t="s">
        <v>4262</v>
      </c>
      <c r="B4210" t="s">
        <v>51</v>
      </c>
      <c r="C4210">
        <v>30</v>
      </c>
      <c r="D4210" t="s">
        <v>8070</v>
      </c>
      <c r="E4210" t="s">
        <v>8084</v>
      </c>
      <c r="F4210" t="s">
        <v>12</v>
      </c>
      <c r="G4210">
        <v>39</v>
      </c>
      <c r="H4210" s="1">
        <v>8163</v>
      </c>
      <c r="I4210">
        <v>328288</v>
      </c>
      <c r="J4210" s="1">
        <v>33</v>
      </c>
      <c r="K4210" t="s">
        <v>21</v>
      </c>
      <c r="L4210" t="s">
        <v>19</v>
      </c>
      <c r="M4210" t="s">
        <v>23</v>
      </c>
      <c r="N4210" s="1">
        <f xml:space="preserve"> ROUND((1 - _xlfn.PERCENTRANK.INC(customers[days_since_last_purchase],customers[[#This Row],[days_since_last_purchase]]))*4 +1,0)</f>
        <v>3</v>
      </c>
      <c r="O4210" s="1">
        <f>ROUND(_xlfn.PERCENTRANK.INC(customers[total_orders],customers[[#This Row],[total_orders]])*4+1,0)</f>
        <v>5</v>
      </c>
      <c r="P4210" s="1">
        <f>ROUND(_xlfn.PERCENTRANK.INC(customers[total_spend_usd],customers[[#This Row],[total_spend_usd]])*4+1,0)</f>
        <v>5</v>
      </c>
      <c r="Q4210" s="1">
        <v>355</v>
      </c>
      <c r="R4210" s="1" t="str">
        <f>_xlfn.XLOOKUP(Q4210,RFM[RFM Score],RFM[Client Segmentation])</f>
        <v>Loyal Customer</v>
      </c>
    </row>
    <row r="4211" spans="1:18" x14ac:dyDescent="0.3">
      <c r="A4211" t="s">
        <v>4263</v>
      </c>
      <c r="B4211" t="s">
        <v>68</v>
      </c>
      <c r="C4211">
        <v>36</v>
      </c>
      <c r="D4211" t="s">
        <v>8068</v>
      </c>
      <c r="E4211" t="s">
        <v>8084</v>
      </c>
      <c r="F4211" t="s">
        <v>12</v>
      </c>
      <c r="G4211">
        <v>5</v>
      </c>
      <c r="H4211" s="1">
        <v>6116</v>
      </c>
      <c r="I4211">
        <v>31616</v>
      </c>
      <c r="J4211" s="1">
        <v>158</v>
      </c>
      <c r="K4211" t="s">
        <v>18</v>
      </c>
      <c r="L4211" t="s">
        <v>34</v>
      </c>
      <c r="M4211" t="s">
        <v>23</v>
      </c>
      <c r="N4211" s="1">
        <f xml:space="preserve"> ROUND((1 - _xlfn.PERCENTRANK.INC(customers[days_since_last_purchase],customers[[#This Row],[days_since_last_purchase]]))*4 +1,0)</f>
        <v>1</v>
      </c>
      <c r="O4211" s="1">
        <f>ROUND(_xlfn.PERCENTRANK.INC(customers[total_orders],customers[[#This Row],[total_orders]])*4+1,0)</f>
        <v>2</v>
      </c>
      <c r="P4211" s="1">
        <f>ROUND(_xlfn.PERCENTRANK.INC(customers[total_spend_usd],customers[[#This Row],[total_spend_usd]])*4+1,0)</f>
        <v>2</v>
      </c>
      <c r="Q4211" s="1">
        <v>122</v>
      </c>
      <c r="R4211" s="1" t="str">
        <f>_xlfn.XLOOKUP(Q4211,RFM[RFM Score],RFM[Client Segmentation])</f>
        <v>Hibernating</v>
      </c>
    </row>
    <row r="4212" spans="1:18" x14ac:dyDescent="0.3">
      <c r="A4212" t="s">
        <v>4264</v>
      </c>
      <c r="B4212" t="s">
        <v>96</v>
      </c>
      <c r="C4212">
        <v>32</v>
      </c>
      <c r="D4212" t="s">
        <v>8070</v>
      </c>
      <c r="E4212" t="s">
        <v>8084</v>
      </c>
      <c r="F4212" t="s">
        <v>17</v>
      </c>
      <c r="G4212">
        <v>3</v>
      </c>
      <c r="H4212" s="1">
        <v>3349</v>
      </c>
      <c r="I4212">
        <v>9545</v>
      </c>
      <c r="J4212" s="1">
        <v>33</v>
      </c>
      <c r="K4212" t="s">
        <v>25</v>
      </c>
      <c r="L4212" t="s">
        <v>19</v>
      </c>
      <c r="M4212" t="s">
        <v>23</v>
      </c>
      <c r="N4212" s="1">
        <f xml:space="preserve"> ROUND((1 - _xlfn.PERCENTRANK.INC(customers[days_since_last_purchase],customers[[#This Row],[days_since_last_purchase]]))*4 +1,0)</f>
        <v>3</v>
      </c>
      <c r="O4212" s="1">
        <f>ROUND(_xlfn.PERCENTRANK.INC(customers[total_orders],customers[[#This Row],[total_orders]])*4+1,0)</f>
        <v>1</v>
      </c>
      <c r="P4212" s="1">
        <f>ROUND(_xlfn.PERCENTRANK.INC(customers[total_spend_usd],customers[[#This Row],[total_spend_usd]])*4+1,0)</f>
        <v>1</v>
      </c>
      <c r="Q4212" s="1">
        <v>311</v>
      </c>
      <c r="R4212" s="1" t="str">
        <f>_xlfn.XLOOKUP(Q4212,RFM[RFM Score],RFM[Client Segmentation])</f>
        <v>New Customer</v>
      </c>
    </row>
    <row r="4213" spans="1:18" x14ac:dyDescent="0.3">
      <c r="A4213" t="s">
        <v>4265</v>
      </c>
      <c r="B4213" t="s">
        <v>33</v>
      </c>
      <c r="C4213">
        <v>28</v>
      </c>
      <c r="D4213" t="s">
        <v>8070</v>
      </c>
      <c r="E4213" t="s">
        <v>8087</v>
      </c>
      <c r="F4213" t="s">
        <v>12</v>
      </c>
      <c r="G4213">
        <v>4</v>
      </c>
      <c r="H4213" s="1">
        <v>2856</v>
      </c>
      <c r="I4213">
        <v>10074</v>
      </c>
      <c r="J4213" s="1">
        <v>59</v>
      </c>
      <c r="K4213" t="s">
        <v>25</v>
      </c>
      <c r="L4213" t="s">
        <v>45</v>
      </c>
      <c r="M4213" t="s">
        <v>23</v>
      </c>
      <c r="N4213" s="1">
        <f xml:space="preserve"> ROUND((1 - _xlfn.PERCENTRANK.INC(customers[days_since_last_purchase],customers[[#This Row],[days_since_last_purchase]]))*4 +1,0)</f>
        <v>3</v>
      </c>
      <c r="O4213" s="1">
        <f>ROUND(_xlfn.PERCENTRANK.INC(customers[total_orders],customers[[#This Row],[total_orders]])*4+1,0)</f>
        <v>2</v>
      </c>
      <c r="P4213" s="1">
        <f>ROUND(_xlfn.PERCENTRANK.INC(customers[total_spend_usd],customers[[#This Row],[total_spend_usd]])*4+1,0)</f>
        <v>1</v>
      </c>
      <c r="Q4213" s="1">
        <v>321</v>
      </c>
      <c r="R4213" s="1" t="str">
        <f>_xlfn.XLOOKUP(Q4213,RFM[RFM Score],RFM[Client Segmentation])</f>
        <v>About To Sleep</v>
      </c>
    </row>
    <row r="4214" spans="1:18" x14ac:dyDescent="0.3">
      <c r="A4214" t="s">
        <v>4266</v>
      </c>
      <c r="B4214" t="s">
        <v>61</v>
      </c>
      <c r="C4214">
        <v>20</v>
      </c>
      <c r="D4214" t="s">
        <v>8069</v>
      </c>
      <c r="E4214" t="s">
        <v>8085</v>
      </c>
      <c r="F4214" t="s">
        <v>17</v>
      </c>
      <c r="G4214">
        <v>13</v>
      </c>
      <c r="H4214" s="1">
        <v>5817</v>
      </c>
      <c r="I4214">
        <v>85513</v>
      </c>
      <c r="J4214" s="1">
        <v>135</v>
      </c>
      <c r="K4214" t="s">
        <v>21</v>
      </c>
      <c r="L4214" t="s">
        <v>22</v>
      </c>
      <c r="M4214" t="s">
        <v>15</v>
      </c>
      <c r="N4214" s="1">
        <f xml:space="preserve"> ROUND((1 - _xlfn.PERCENTRANK.INC(customers[days_since_last_purchase],customers[[#This Row],[days_since_last_purchase]]))*4 +1,0)</f>
        <v>1</v>
      </c>
      <c r="O4214" s="1">
        <f>ROUND(_xlfn.PERCENTRANK.INC(customers[total_orders],customers[[#This Row],[total_orders]])*4+1,0)</f>
        <v>3</v>
      </c>
      <c r="P4214" s="1">
        <f>ROUND(_xlfn.PERCENTRANK.INC(customers[total_spend_usd],customers[[#This Row],[total_spend_usd]])*4+1,0)</f>
        <v>3</v>
      </c>
      <c r="Q4214" s="1">
        <v>133</v>
      </c>
      <c r="R4214" s="1" t="str">
        <f>_xlfn.XLOOKUP(Q4214,RFM[RFM Score],RFM[Client Segmentation])</f>
        <v>At Risk</v>
      </c>
    </row>
    <row r="4215" spans="1:18" x14ac:dyDescent="0.3">
      <c r="A4215" t="s">
        <v>4267</v>
      </c>
      <c r="B4215" t="s">
        <v>49</v>
      </c>
      <c r="C4215">
        <v>30</v>
      </c>
      <c r="D4215" t="s">
        <v>8070</v>
      </c>
      <c r="E4215" t="s">
        <v>8087</v>
      </c>
      <c r="F4215" t="s">
        <v>12</v>
      </c>
      <c r="G4215">
        <v>18</v>
      </c>
      <c r="H4215" s="1">
        <v>582</v>
      </c>
      <c r="I4215">
        <v>8999</v>
      </c>
      <c r="J4215" s="1">
        <v>38</v>
      </c>
      <c r="K4215" t="s">
        <v>21</v>
      </c>
      <c r="L4215" t="s">
        <v>14</v>
      </c>
      <c r="M4215" t="s">
        <v>23</v>
      </c>
      <c r="N4215" s="1">
        <f xml:space="preserve"> ROUND((1 - _xlfn.PERCENTRANK.INC(customers[days_since_last_purchase],customers[[#This Row],[days_since_last_purchase]]))*4 +1,0)</f>
        <v>3</v>
      </c>
      <c r="O4215" s="1">
        <f>ROUND(_xlfn.PERCENTRANK.INC(customers[total_orders],customers[[#This Row],[total_orders]])*4+1,0)</f>
        <v>4</v>
      </c>
      <c r="P4215" s="1">
        <f>ROUND(_xlfn.PERCENTRANK.INC(customers[total_spend_usd],customers[[#This Row],[total_spend_usd]])*4+1,0)</f>
        <v>1</v>
      </c>
      <c r="Q4215" s="1">
        <v>341</v>
      </c>
      <c r="R4215" s="1" t="str">
        <f>_xlfn.XLOOKUP(Q4215,RFM[RFM Score],RFM[Client Segmentation])</f>
        <v>Potential Loyalist</v>
      </c>
    </row>
    <row r="4216" spans="1:18" x14ac:dyDescent="0.3">
      <c r="A4216" t="s">
        <v>4268</v>
      </c>
      <c r="B4216" t="s">
        <v>33</v>
      </c>
      <c r="C4216">
        <v>52</v>
      </c>
      <c r="D4216" t="s">
        <v>8071</v>
      </c>
      <c r="E4216" t="s">
        <v>8087</v>
      </c>
      <c r="F4216" t="s">
        <v>12</v>
      </c>
      <c r="G4216">
        <v>8</v>
      </c>
      <c r="H4216" s="1">
        <v>203</v>
      </c>
      <c r="I4216">
        <v>14864</v>
      </c>
      <c r="J4216" s="1">
        <v>10</v>
      </c>
      <c r="K4216" t="s">
        <v>25</v>
      </c>
      <c r="L4216" t="s">
        <v>34</v>
      </c>
      <c r="M4216" t="s">
        <v>23</v>
      </c>
      <c r="N4216" s="1">
        <f xml:space="preserve"> ROUND((1 - _xlfn.PERCENTRANK.INC(customers[days_since_last_purchase],customers[[#This Row],[days_since_last_purchase]]))*4 +1,0)</f>
        <v>4</v>
      </c>
      <c r="O4216" s="1">
        <f>ROUND(_xlfn.PERCENTRANK.INC(customers[total_orders],customers[[#This Row],[total_orders]])*4+1,0)</f>
        <v>2</v>
      </c>
      <c r="P4216" s="1">
        <f>ROUND(_xlfn.PERCENTRANK.INC(customers[total_spend_usd],customers[[#This Row],[total_spend_usd]])*4+1,0)</f>
        <v>2</v>
      </c>
      <c r="Q4216" s="1">
        <v>422</v>
      </c>
      <c r="R4216" s="1" t="str">
        <f>_xlfn.XLOOKUP(Q4216,RFM[RFM Score],RFM[Client Segmentation])</f>
        <v>New Customer</v>
      </c>
    </row>
    <row r="4217" spans="1:18" x14ac:dyDescent="0.3">
      <c r="A4217" t="s">
        <v>4269</v>
      </c>
      <c r="B4217" t="s">
        <v>11</v>
      </c>
      <c r="C4217">
        <v>18</v>
      </c>
      <c r="D4217" t="s">
        <v>8069</v>
      </c>
      <c r="E4217" t="s">
        <v>8086</v>
      </c>
      <c r="F4217" t="s">
        <v>12</v>
      </c>
      <c r="G4217">
        <v>21</v>
      </c>
      <c r="H4217" s="1">
        <v>5776</v>
      </c>
      <c r="I4217">
        <v>135076</v>
      </c>
      <c r="J4217" s="1">
        <v>23</v>
      </c>
      <c r="K4217" t="s">
        <v>25</v>
      </c>
      <c r="L4217" t="s">
        <v>22</v>
      </c>
      <c r="M4217" t="s">
        <v>23</v>
      </c>
      <c r="N4217" s="1">
        <f xml:space="preserve"> ROUND((1 - _xlfn.PERCENTRANK.INC(customers[days_since_last_purchase],customers[[#This Row],[days_since_last_purchase]]))*4 +1,0)</f>
        <v>4</v>
      </c>
      <c r="O4217" s="1">
        <f>ROUND(_xlfn.PERCENTRANK.INC(customers[total_orders],customers[[#This Row],[total_orders]])*4+1,0)</f>
        <v>4</v>
      </c>
      <c r="P4217" s="1">
        <f>ROUND(_xlfn.PERCENTRANK.INC(customers[total_spend_usd],customers[[#This Row],[total_spend_usd]])*4+1,0)</f>
        <v>4</v>
      </c>
      <c r="Q4217" s="1">
        <v>444</v>
      </c>
      <c r="R4217" s="1" t="str">
        <f>_xlfn.XLOOKUP(Q4217,RFM[RFM Score],RFM[Client Segmentation])</f>
        <v>Loyal Customer</v>
      </c>
    </row>
    <row r="4218" spans="1:18" x14ac:dyDescent="0.3">
      <c r="A4218" t="s">
        <v>4270</v>
      </c>
      <c r="B4218" t="s">
        <v>11</v>
      </c>
      <c r="C4218">
        <v>43</v>
      </c>
      <c r="D4218" t="s">
        <v>8068</v>
      </c>
      <c r="E4218" t="s">
        <v>8084</v>
      </c>
      <c r="F4218" t="s">
        <v>17</v>
      </c>
      <c r="G4218">
        <v>2</v>
      </c>
      <c r="H4218" s="1">
        <v>4567</v>
      </c>
      <c r="I4218">
        <v>879</v>
      </c>
      <c r="J4218" s="1">
        <v>17</v>
      </c>
      <c r="K4218" t="s">
        <v>28</v>
      </c>
      <c r="L4218" t="s">
        <v>47</v>
      </c>
      <c r="M4218" t="s">
        <v>23</v>
      </c>
      <c r="N4218" s="1">
        <f xml:space="preserve"> ROUND((1 - _xlfn.PERCENTRANK.INC(customers[days_since_last_purchase],customers[[#This Row],[days_since_last_purchase]]))*4 +1,0)</f>
        <v>4</v>
      </c>
      <c r="O4218" s="1">
        <f>ROUND(_xlfn.PERCENTRANK.INC(customers[total_orders],customers[[#This Row],[total_orders]])*4+1,0)</f>
        <v>1</v>
      </c>
      <c r="P4218" s="1">
        <f>ROUND(_xlfn.PERCENTRANK.INC(customers[total_spend_usd],customers[[#This Row],[total_spend_usd]])*4+1,0)</f>
        <v>1</v>
      </c>
      <c r="Q4218" s="1">
        <v>411</v>
      </c>
      <c r="R4218" s="1" t="str">
        <f>_xlfn.XLOOKUP(Q4218,RFM[RFM Score],RFM[Client Segmentation])</f>
        <v>New Customer</v>
      </c>
    </row>
    <row r="4219" spans="1:18" x14ac:dyDescent="0.3">
      <c r="A4219" t="s">
        <v>4271</v>
      </c>
      <c r="B4219" t="s">
        <v>11</v>
      </c>
      <c r="C4219">
        <v>44</v>
      </c>
      <c r="D4219" t="s">
        <v>8068</v>
      </c>
      <c r="E4219" t="s">
        <v>8087</v>
      </c>
      <c r="F4219" t="s">
        <v>17</v>
      </c>
      <c r="G4219">
        <v>5</v>
      </c>
      <c r="H4219" s="1">
        <v>3962</v>
      </c>
      <c r="I4219">
        <v>20153</v>
      </c>
      <c r="J4219" s="1">
        <v>37</v>
      </c>
      <c r="K4219" t="s">
        <v>28</v>
      </c>
      <c r="L4219" t="s">
        <v>45</v>
      </c>
      <c r="M4219" t="s">
        <v>23</v>
      </c>
      <c r="N4219" s="1">
        <f xml:space="preserve"> ROUND((1 - _xlfn.PERCENTRANK.INC(customers[days_since_last_purchase],customers[[#This Row],[days_since_last_purchase]]))*4 +1,0)</f>
        <v>3</v>
      </c>
      <c r="O4219" s="1">
        <f>ROUND(_xlfn.PERCENTRANK.INC(customers[total_orders],customers[[#This Row],[total_orders]])*4+1,0)</f>
        <v>2</v>
      </c>
      <c r="P4219" s="1">
        <f>ROUND(_xlfn.PERCENTRANK.INC(customers[total_spend_usd],customers[[#This Row],[total_spend_usd]])*4+1,0)</f>
        <v>2</v>
      </c>
      <c r="Q4219" s="1">
        <v>322</v>
      </c>
      <c r="R4219" s="1" t="str">
        <f>_xlfn.XLOOKUP(Q4219,RFM[RFM Score],RFM[Client Segmentation])</f>
        <v>Hibernating</v>
      </c>
    </row>
    <row r="4220" spans="1:18" x14ac:dyDescent="0.3">
      <c r="A4220" t="s">
        <v>4272</v>
      </c>
      <c r="B4220" t="s">
        <v>27</v>
      </c>
      <c r="C4220">
        <v>62</v>
      </c>
      <c r="D4220" t="s">
        <v>8072</v>
      </c>
      <c r="E4220" t="s">
        <v>8085</v>
      </c>
      <c r="F4220" t="s">
        <v>17</v>
      </c>
      <c r="G4220">
        <v>12</v>
      </c>
      <c r="H4220" s="1">
        <v>7195</v>
      </c>
      <c r="I4220">
        <v>96366</v>
      </c>
      <c r="J4220" s="1">
        <v>74</v>
      </c>
      <c r="K4220" t="s">
        <v>18</v>
      </c>
      <c r="L4220" t="s">
        <v>19</v>
      </c>
      <c r="M4220" t="s">
        <v>23</v>
      </c>
      <c r="N4220" s="1">
        <f xml:space="preserve"> ROUND((1 - _xlfn.PERCENTRANK.INC(customers[days_since_last_purchase],customers[[#This Row],[days_since_last_purchase]]))*4 +1,0)</f>
        <v>2</v>
      </c>
      <c r="O4220" s="1">
        <f>ROUND(_xlfn.PERCENTRANK.INC(customers[total_orders],customers[[#This Row],[total_orders]])*4+1,0)</f>
        <v>3</v>
      </c>
      <c r="P4220" s="1">
        <f>ROUND(_xlfn.PERCENTRANK.INC(customers[total_spend_usd],customers[[#This Row],[total_spend_usd]])*4+1,0)</f>
        <v>3</v>
      </c>
      <c r="Q4220" s="1">
        <v>233</v>
      </c>
      <c r="R4220" s="1" t="str">
        <f>_xlfn.XLOOKUP(Q4220,RFM[RFM Score],RFM[Client Segmentation])</f>
        <v>Hibernating</v>
      </c>
    </row>
    <row r="4221" spans="1:18" x14ac:dyDescent="0.3">
      <c r="A4221" t="s">
        <v>4273</v>
      </c>
      <c r="B4221" t="s">
        <v>43</v>
      </c>
      <c r="C4221">
        <v>36</v>
      </c>
      <c r="D4221" t="s">
        <v>8068</v>
      </c>
      <c r="E4221" t="s">
        <v>8084</v>
      </c>
      <c r="F4221" t="s">
        <v>12</v>
      </c>
      <c r="G4221">
        <v>4</v>
      </c>
      <c r="H4221" s="1">
        <v>22332</v>
      </c>
      <c r="I4221">
        <v>100704</v>
      </c>
      <c r="J4221" s="1">
        <v>51</v>
      </c>
      <c r="K4221" t="s">
        <v>40</v>
      </c>
      <c r="L4221" t="s">
        <v>34</v>
      </c>
      <c r="M4221" t="s">
        <v>23</v>
      </c>
      <c r="N4221" s="1">
        <f xml:space="preserve"> ROUND((1 - _xlfn.PERCENTRANK.INC(customers[days_since_last_purchase],customers[[#This Row],[days_since_last_purchase]]))*4 +1,0)</f>
        <v>3</v>
      </c>
      <c r="O4221" s="1">
        <f>ROUND(_xlfn.PERCENTRANK.INC(customers[total_orders],customers[[#This Row],[total_orders]])*4+1,0)</f>
        <v>2</v>
      </c>
      <c r="P4221" s="1">
        <f>ROUND(_xlfn.PERCENTRANK.INC(customers[total_spend_usd],customers[[#This Row],[total_spend_usd]])*4+1,0)</f>
        <v>3</v>
      </c>
      <c r="Q4221" s="1">
        <v>323</v>
      </c>
      <c r="R4221" s="1" t="str">
        <f>_xlfn.XLOOKUP(Q4221,RFM[RFM Score],RFM[Client Segmentation])</f>
        <v>Potential Loyalist</v>
      </c>
    </row>
    <row r="4222" spans="1:18" x14ac:dyDescent="0.3">
      <c r="A4222" t="s">
        <v>4274</v>
      </c>
      <c r="B4222" t="s">
        <v>123</v>
      </c>
      <c r="C4222">
        <v>41</v>
      </c>
      <c r="D4222" t="s">
        <v>8068</v>
      </c>
      <c r="E4222" t="s">
        <v>8084</v>
      </c>
      <c r="F4222" t="s">
        <v>12</v>
      </c>
      <c r="G4222">
        <v>17</v>
      </c>
      <c r="H4222" s="1">
        <v>5299</v>
      </c>
      <c r="I4222">
        <v>84288</v>
      </c>
      <c r="J4222" s="1">
        <v>96</v>
      </c>
      <c r="K4222" t="s">
        <v>21</v>
      </c>
      <c r="L4222" t="s">
        <v>47</v>
      </c>
      <c r="M4222" t="s">
        <v>23</v>
      </c>
      <c r="N4222" s="1">
        <f xml:space="preserve"> ROUND((1 - _xlfn.PERCENTRANK.INC(customers[days_since_last_purchase],customers[[#This Row],[days_since_last_purchase]]))*4 +1,0)</f>
        <v>2</v>
      </c>
      <c r="O4222" s="1">
        <f>ROUND(_xlfn.PERCENTRANK.INC(customers[total_orders],customers[[#This Row],[total_orders]])*4+1,0)</f>
        <v>3</v>
      </c>
      <c r="P4222" s="1">
        <f>ROUND(_xlfn.PERCENTRANK.INC(customers[total_spend_usd],customers[[#This Row],[total_spend_usd]])*4+1,0)</f>
        <v>3</v>
      </c>
      <c r="Q4222" s="1">
        <v>233</v>
      </c>
      <c r="R4222" s="1" t="str">
        <f>_xlfn.XLOOKUP(Q4222,RFM[RFM Score],RFM[Client Segmentation])</f>
        <v>Hibernating</v>
      </c>
    </row>
    <row r="4223" spans="1:18" x14ac:dyDescent="0.3">
      <c r="A4223" t="s">
        <v>4275</v>
      </c>
      <c r="B4223" t="s">
        <v>11</v>
      </c>
      <c r="C4223">
        <v>18</v>
      </c>
      <c r="D4223" t="s">
        <v>8069</v>
      </c>
      <c r="E4223" t="s">
        <v>8084</v>
      </c>
      <c r="F4223" t="s">
        <v>12</v>
      </c>
      <c r="G4223">
        <v>14</v>
      </c>
      <c r="H4223" s="1">
        <v>3201</v>
      </c>
      <c r="I4223">
        <v>42856</v>
      </c>
      <c r="J4223" s="1">
        <v>140</v>
      </c>
      <c r="K4223" t="s">
        <v>28</v>
      </c>
      <c r="L4223" t="s">
        <v>19</v>
      </c>
      <c r="M4223" t="s">
        <v>23</v>
      </c>
      <c r="N4223" s="1">
        <f xml:space="preserve"> ROUND((1 - _xlfn.PERCENTRANK.INC(customers[days_since_last_purchase],customers[[#This Row],[days_since_last_purchase]]))*4 +1,0)</f>
        <v>1</v>
      </c>
      <c r="O4223" s="1">
        <f>ROUND(_xlfn.PERCENTRANK.INC(customers[total_orders],customers[[#This Row],[total_orders]])*4+1,0)</f>
        <v>3</v>
      </c>
      <c r="P4223" s="1">
        <f>ROUND(_xlfn.PERCENTRANK.INC(customers[total_spend_usd],customers[[#This Row],[total_spend_usd]])*4+1,0)</f>
        <v>2</v>
      </c>
      <c r="Q4223" s="1">
        <v>132</v>
      </c>
      <c r="R4223" s="1" t="str">
        <f>_xlfn.XLOOKUP(Q4223,RFM[RFM Score],RFM[Client Segmentation])</f>
        <v>Hibernating</v>
      </c>
    </row>
    <row r="4224" spans="1:18" x14ac:dyDescent="0.3">
      <c r="A4224" t="s">
        <v>4276</v>
      </c>
      <c r="B4224" t="s">
        <v>96</v>
      </c>
      <c r="C4224">
        <v>25</v>
      </c>
      <c r="D4224" t="s">
        <v>8070</v>
      </c>
      <c r="E4224" t="s">
        <v>8086</v>
      </c>
      <c r="F4224" t="s">
        <v>17</v>
      </c>
      <c r="G4224">
        <v>2</v>
      </c>
      <c r="H4224" s="1">
        <v>12625</v>
      </c>
      <c r="I4224">
        <v>23826</v>
      </c>
      <c r="J4224" s="1">
        <v>47</v>
      </c>
      <c r="K4224" t="s">
        <v>37</v>
      </c>
      <c r="L4224" t="s">
        <v>45</v>
      </c>
      <c r="M4224" t="s">
        <v>23</v>
      </c>
      <c r="N4224" s="1">
        <f xml:space="preserve"> ROUND((1 - _xlfn.PERCENTRANK.INC(customers[days_since_last_purchase],customers[[#This Row],[days_since_last_purchase]]))*4 +1,0)</f>
        <v>3</v>
      </c>
      <c r="O4224" s="1">
        <f>ROUND(_xlfn.PERCENTRANK.INC(customers[total_orders],customers[[#This Row],[total_orders]])*4+1,0)</f>
        <v>1</v>
      </c>
      <c r="P4224" s="1">
        <f>ROUND(_xlfn.PERCENTRANK.INC(customers[total_spend_usd],customers[[#This Row],[total_spend_usd]])*4+1,0)</f>
        <v>2</v>
      </c>
      <c r="Q4224" s="1">
        <v>312</v>
      </c>
      <c r="R4224" s="1" t="str">
        <f>_xlfn.XLOOKUP(Q4224,RFM[RFM Score],RFM[Client Segmentation])</f>
        <v>About To Sleep</v>
      </c>
    </row>
    <row r="4225" spans="1:18" x14ac:dyDescent="0.3">
      <c r="A4225" t="s">
        <v>4277</v>
      </c>
      <c r="B4225" t="s">
        <v>61</v>
      </c>
      <c r="C4225">
        <v>42</v>
      </c>
      <c r="D4225" t="s">
        <v>8068</v>
      </c>
      <c r="E4225" t="s">
        <v>8084</v>
      </c>
      <c r="F4225" t="s">
        <v>17</v>
      </c>
      <c r="G4225">
        <v>21</v>
      </c>
      <c r="H4225" s="1">
        <v>5076</v>
      </c>
      <c r="I4225">
        <v>104451</v>
      </c>
      <c r="J4225" s="1">
        <v>24</v>
      </c>
      <c r="K4225" t="s">
        <v>18</v>
      </c>
      <c r="L4225" t="s">
        <v>14</v>
      </c>
      <c r="M4225" t="s">
        <v>15</v>
      </c>
      <c r="N4225" s="1">
        <f xml:space="preserve"> ROUND((1 - _xlfn.PERCENTRANK.INC(customers[days_since_last_purchase],customers[[#This Row],[days_since_last_purchase]]))*4 +1,0)</f>
        <v>4</v>
      </c>
      <c r="O4225" s="1">
        <f>ROUND(_xlfn.PERCENTRANK.INC(customers[total_orders],customers[[#This Row],[total_orders]])*4+1,0)</f>
        <v>4</v>
      </c>
      <c r="P4225" s="1">
        <f>ROUND(_xlfn.PERCENTRANK.INC(customers[total_spend_usd],customers[[#This Row],[total_spend_usd]])*4+1,0)</f>
        <v>3</v>
      </c>
      <c r="Q4225" s="1">
        <v>443</v>
      </c>
      <c r="R4225" s="1" t="str">
        <f>_xlfn.XLOOKUP(Q4225,RFM[RFM Score],RFM[Client Segmentation])</f>
        <v>Need Attention</v>
      </c>
    </row>
    <row r="4226" spans="1:18" x14ac:dyDescent="0.3">
      <c r="A4226" t="s">
        <v>4278</v>
      </c>
      <c r="B4226" t="s">
        <v>68</v>
      </c>
      <c r="C4226">
        <v>32</v>
      </c>
      <c r="D4226" t="s">
        <v>8070</v>
      </c>
      <c r="E4226" t="s">
        <v>8084</v>
      </c>
      <c r="F4226" t="s">
        <v>12</v>
      </c>
      <c r="G4226">
        <v>12</v>
      </c>
      <c r="H4226" s="1">
        <v>5631</v>
      </c>
      <c r="I4226">
        <v>75748</v>
      </c>
      <c r="J4226" s="1">
        <v>3</v>
      </c>
      <c r="K4226" t="s">
        <v>25</v>
      </c>
      <c r="L4226" t="s">
        <v>45</v>
      </c>
      <c r="M4226" t="s">
        <v>23</v>
      </c>
      <c r="N4226" s="1">
        <f xml:space="preserve"> ROUND((1 - _xlfn.PERCENTRANK.INC(customers[days_since_last_purchase],customers[[#This Row],[days_since_last_purchase]]))*4 +1,0)</f>
        <v>5</v>
      </c>
      <c r="O4226" s="1">
        <f>ROUND(_xlfn.PERCENTRANK.INC(customers[total_orders],customers[[#This Row],[total_orders]])*4+1,0)</f>
        <v>3</v>
      </c>
      <c r="P4226" s="1">
        <f>ROUND(_xlfn.PERCENTRANK.INC(customers[total_spend_usd],customers[[#This Row],[total_spend_usd]])*4+1,0)</f>
        <v>3</v>
      </c>
      <c r="Q4226" s="1">
        <v>533</v>
      </c>
      <c r="R4226" s="1" t="str">
        <f>_xlfn.XLOOKUP(Q4226,RFM[RFM Score],RFM[Client Segmentation])</f>
        <v>Potential Loyalist</v>
      </c>
    </row>
    <row r="4227" spans="1:18" x14ac:dyDescent="0.3">
      <c r="A4227" t="s">
        <v>4279</v>
      </c>
      <c r="B4227" t="s">
        <v>33</v>
      </c>
      <c r="C4227">
        <v>30</v>
      </c>
      <c r="D4227" t="s">
        <v>8070</v>
      </c>
      <c r="E4227" t="s">
        <v>8084</v>
      </c>
      <c r="F4227" t="s">
        <v>17</v>
      </c>
      <c r="G4227">
        <v>14</v>
      </c>
      <c r="H4227" s="1">
        <v>412</v>
      </c>
      <c r="I4227">
        <v>50666</v>
      </c>
      <c r="J4227" s="1">
        <v>139</v>
      </c>
      <c r="K4227" t="s">
        <v>18</v>
      </c>
      <c r="L4227" t="s">
        <v>19</v>
      </c>
      <c r="M4227" t="s">
        <v>23</v>
      </c>
      <c r="N4227" s="1">
        <f xml:space="preserve"> ROUND((1 - _xlfn.PERCENTRANK.INC(customers[days_since_last_purchase],customers[[#This Row],[days_since_last_purchase]]))*4 +1,0)</f>
        <v>1</v>
      </c>
      <c r="O4227" s="1">
        <f>ROUND(_xlfn.PERCENTRANK.INC(customers[total_orders],customers[[#This Row],[total_orders]])*4+1,0)</f>
        <v>3</v>
      </c>
      <c r="P4227" s="1">
        <f>ROUND(_xlfn.PERCENTRANK.INC(customers[total_spend_usd],customers[[#This Row],[total_spend_usd]])*4+1,0)</f>
        <v>3</v>
      </c>
      <c r="Q4227" s="1">
        <v>133</v>
      </c>
      <c r="R4227" s="1" t="str">
        <f>_xlfn.XLOOKUP(Q4227,RFM[RFM Score],RFM[Client Segmentation])</f>
        <v>At Risk</v>
      </c>
    </row>
    <row r="4228" spans="1:18" x14ac:dyDescent="0.3">
      <c r="A4228" t="s">
        <v>4280</v>
      </c>
      <c r="B4228" t="s">
        <v>173</v>
      </c>
      <c r="C4228">
        <v>38</v>
      </c>
      <c r="D4228" t="s">
        <v>8068</v>
      </c>
      <c r="E4228" t="s">
        <v>8084</v>
      </c>
      <c r="F4228" t="s">
        <v>12</v>
      </c>
      <c r="G4228">
        <v>24</v>
      </c>
      <c r="H4228" s="1">
        <v>21823</v>
      </c>
      <c r="I4228">
        <v>532573</v>
      </c>
      <c r="J4228" s="1">
        <v>44</v>
      </c>
      <c r="K4228" t="s">
        <v>25</v>
      </c>
      <c r="L4228" t="s">
        <v>45</v>
      </c>
      <c r="M4228" t="s">
        <v>15</v>
      </c>
      <c r="N4228" s="1">
        <f xml:space="preserve"> ROUND((1 - _xlfn.PERCENTRANK.INC(customers[days_since_last_purchase],customers[[#This Row],[days_since_last_purchase]]))*4 +1,0)</f>
        <v>3</v>
      </c>
      <c r="O4228" s="1">
        <f>ROUND(_xlfn.PERCENTRANK.INC(customers[total_orders],customers[[#This Row],[total_orders]])*4+1,0)</f>
        <v>4</v>
      </c>
      <c r="P4228" s="1">
        <f>ROUND(_xlfn.PERCENTRANK.INC(customers[total_spend_usd],customers[[#This Row],[total_spend_usd]])*4+1,0)</f>
        <v>5</v>
      </c>
      <c r="Q4228" s="1">
        <v>345</v>
      </c>
      <c r="R4228" s="1" t="str">
        <f>_xlfn.XLOOKUP(Q4228,RFM[RFM Score],RFM[Client Segmentation])</f>
        <v>Loyal Customer</v>
      </c>
    </row>
    <row r="4229" spans="1:18" x14ac:dyDescent="0.3">
      <c r="A4229" t="s">
        <v>4281</v>
      </c>
      <c r="B4229" t="s">
        <v>36</v>
      </c>
      <c r="C4229">
        <v>53</v>
      </c>
      <c r="D4229" t="s">
        <v>8071</v>
      </c>
      <c r="E4229" t="s">
        <v>8084</v>
      </c>
      <c r="F4229" t="s">
        <v>17</v>
      </c>
      <c r="G4229">
        <v>5</v>
      </c>
      <c r="H4229" s="1">
        <v>46495</v>
      </c>
      <c r="I4229">
        <v>217522</v>
      </c>
      <c r="J4229" s="1">
        <v>110</v>
      </c>
      <c r="K4229" t="s">
        <v>21</v>
      </c>
      <c r="L4229" t="s">
        <v>14</v>
      </c>
      <c r="M4229" t="s">
        <v>23</v>
      </c>
      <c r="N4229" s="1">
        <f xml:space="preserve"> ROUND((1 - _xlfn.PERCENTRANK.INC(customers[days_since_last_purchase],customers[[#This Row],[days_since_last_purchase]]))*4 +1,0)</f>
        <v>2</v>
      </c>
      <c r="O4229" s="1">
        <f>ROUND(_xlfn.PERCENTRANK.INC(customers[total_orders],customers[[#This Row],[total_orders]])*4+1,0)</f>
        <v>2</v>
      </c>
      <c r="P4229" s="1">
        <f>ROUND(_xlfn.PERCENTRANK.INC(customers[total_spend_usd],customers[[#This Row],[total_spend_usd]])*4+1,0)</f>
        <v>4</v>
      </c>
      <c r="Q4229" s="1">
        <v>224</v>
      </c>
      <c r="R4229" s="1" t="str">
        <f>_xlfn.XLOOKUP(Q4229,RFM[RFM Score],RFM[Client Segmentation])</f>
        <v>At Risk</v>
      </c>
    </row>
    <row r="4230" spans="1:18" x14ac:dyDescent="0.3">
      <c r="A4230" t="s">
        <v>4282</v>
      </c>
      <c r="B4230" t="s">
        <v>30</v>
      </c>
      <c r="C4230">
        <v>33</v>
      </c>
      <c r="D4230" t="s">
        <v>8070</v>
      </c>
      <c r="E4230" t="s">
        <v>8085</v>
      </c>
      <c r="F4230" t="s">
        <v>17</v>
      </c>
      <c r="G4230">
        <v>24</v>
      </c>
      <c r="H4230" s="1">
        <v>290</v>
      </c>
      <c r="I4230">
        <v>63393</v>
      </c>
      <c r="J4230" s="1">
        <v>19</v>
      </c>
      <c r="K4230" t="s">
        <v>44</v>
      </c>
      <c r="L4230" t="s">
        <v>14</v>
      </c>
      <c r="M4230" t="s">
        <v>23</v>
      </c>
      <c r="N4230" s="1">
        <f xml:space="preserve"> ROUND((1 - _xlfn.PERCENTRANK.INC(customers[days_since_last_purchase],customers[[#This Row],[days_since_last_purchase]]))*4 +1,0)</f>
        <v>4</v>
      </c>
      <c r="O4230" s="1">
        <f>ROUND(_xlfn.PERCENTRANK.INC(customers[total_orders],customers[[#This Row],[total_orders]])*4+1,0)</f>
        <v>4</v>
      </c>
      <c r="P4230" s="1">
        <f>ROUND(_xlfn.PERCENTRANK.INC(customers[total_spend_usd],customers[[#This Row],[total_spend_usd]])*4+1,0)</f>
        <v>3</v>
      </c>
      <c r="Q4230" s="1">
        <v>443</v>
      </c>
      <c r="R4230" s="1" t="str">
        <f>_xlfn.XLOOKUP(Q4230,RFM[RFM Score],RFM[Client Segmentation])</f>
        <v>Need Attention</v>
      </c>
    </row>
    <row r="4231" spans="1:18" x14ac:dyDescent="0.3">
      <c r="A4231" t="s">
        <v>4283</v>
      </c>
      <c r="B4231" t="s">
        <v>96</v>
      </c>
      <c r="C4231">
        <v>42</v>
      </c>
      <c r="D4231" t="s">
        <v>8068</v>
      </c>
      <c r="E4231" t="s">
        <v>8084</v>
      </c>
      <c r="F4231" t="s">
        <v>17</v>
      </c>
      <c r="G4231">
        <v>46</v>
      </c>
      <c r="H4231" s="1">
        <v>3292</v>
      </c>
      <c r="I4231">
        <v>158614</v>
      </c>
      <c r="J4231" s="1">
        <v>75</v>
      </c>
      <c r="K4231" t="s">
        <v>28</v>
      </c>
      <c r="L4231" t="s">
        <v>19</v>
      </c>
      <c r="M4231" t="s">
        <v>23</v>
      </c>
      <c r="N4231" s="1">
        <f xml:space="preserve"> ROUND((1 - _xlfn.PERCENTRANK.INC(customers[days_since_last_purchase],customers[[#This Row],[days_since_last_purchase]]))*4 +1,0)</f>
        <v>2</v>
      </c>
      <c r="O4231" s="1">
        <f>ROUND(_xlfn.PERCENTRANK.INC(customers[total_orders],customers[[#This Row],[total_orders]])*4+1,0)</f>
        <v>5</v>
      </c>
      <c r="P4231" s="1">
        <f>ROUND(_xlfn.PERCENTRANK.INC(customers[total_spend_usd],customers[[#This Row],[total_spend_usd]])*4+1,0)</f>
        <v>4</v>
      </c>
      <c r="Q4231" s="1">
        <v>254</v>
      </c>
      <c r="R4231" s="1" t="str">
        <f>_xlfn.XLOOKUP(Q4231,RFM[RFM Score],RFM[Client Segmentation])</f>
        <v>At Risk</v>
      </c>
    </row>
    <row r="4232" spans="1:18" x14ac:dyDescent="0.3">
      <c r="A4232" t="s">
        <v>4284</v>
      </c>
      <c r="B4232" t="s">
        <v>64</v>
      </c>
      <c r="C4232">
        <v>48</v>
      </c>
      <c r="D4232" t="s">
        <v>8071</v>
      </c>
      <c r="E4232" t="s">
        <v>8087</v>
      </c>
      <c r="F4232" t="s">
        <v>12</v>
      </c>
      <c r="G4232">
        <v>5</v>
      </c>
      <c r="H4232" s="1">
        <v>5267</v>
      </c>
      <c r="I4232">
        <v>29913</v>
      </c>
      <c r="J4232" s="1">
        <v>246</v>
      </c>
      <c r="K4232" t="s">
        <v>98</v>
      </c>
      <c r="L4232" t="s">
        <v>14</v>
      </c>
      <c r="M4232" t="s">
        <v>23</v>
      </c>
      <c r="N4232" s="1">
        <f xml:space="preserve"> ROUND((1 - _xlfn.PERCENTRANK.INC(customers[days_since_last_purchase],customers[[#This Row],[days_since_last_purchase]]))*4 +1,0)</f>
        <v>1</v>
      </c>
      <c r="O4232" s="1">
        <f>ROUND(_xlfn.PERCENTRANK.INC(customers[total_orders],customers[[#This Row],[total_orders]])*4+1,0)</f>
        <v>2</v>
      </c>
      <c r="P4232" s="1">
        <f>ROUND(_xlfn.PERCENTRANK.INC(customers[total_spend_usd],customers[[#This Row],[total_spend_usd]])*4+1,0)</f>
        <v>2</v>
      </c>
      <c r="Q4232" s="1">
        <v>122</v>
      </c>
      <c r="R4232" s="1" t="str">
        <f>_xlfn.XLOOKUP(Q4232,RFM[RFM Score],RFM[Client Segmentation])</f>
        <v>Hibernating</v>
      </c>
    </row>
    <row r="4233" spans="1:18" x14ac:dyDescent="0.3">
      <c r="A4233" t="s">
        <v>4285</v>
      </c>
      <c r="B4233" t="s">
        <v>43</v>
      </c>
      <c r="C4233">
        <v>41</v>
      </c>
      <c r="D4233" t="s">
        <v>8068</v>
      </c>
      <c r="E4233" t="s">
        <v>8087</v>
      </c>
      <c r="F4233" t="s">
        <v>17</v>
      </c>
      <c r="G4233">
        <v>14</v>
      </c>
      <c r="H4233" s="1">
        <v>978</v>
      </c>
      <c r="I4233">
        <v>14135</v>
      </c>
      <c r="J4233" s="1">
        <v>61</v>
      </c>
      <c r="K4233" t="s">
        <v>25</v>
      </c>
      <c r="L4233" t="s">
        <v>45</v>
      </c>
      <c r="M4233" t="s">
        <v>23</v>
      </c>
      <c r="N4233" s="1">
        <f xml:space="preserve"> ROUND((1 - _xlfn.PERCENTRANK.INC(customers[days_since_last_purchase],customers[[#This Row],[days_since_last_purchase]]))*4 +1,0)</f>
        <v>2</v>
      </c>
      <c r="O4233" s="1">
        <f>ROUND(_xlfn.PERCENTRANK.INC(customers[total_orders],customers[[#This Row],[total_orders]])*4+1,0)</f>
        <v>3</v>
      </c>
      <c r="P4233" s="1">
        <f>ROUND(_xlfn.PERCENTRANK.INC(customers[total_spend_usd],customers[[#This Row],[total_spend_usd]])*4+1,0)</f>
        <v>2</v>
      </c>
      <c r="Q4233" s="1">
        <v>232</v>
      </c>
      <c r="R4233" s="1" t="str">
        <f>_xlfn.XLOOKUP(Q4233,RFM[RFM Score],RFM[Client Segmentation])</f>
        <v>Hibernating</v>
      </c>
    </row>
    <row r="4234" spans="1:18" x14ac:dyDescent="0.3">
      <c r="A4234" t="s">
        <v>4286</v>
      </c>
      <c r="B4234" t="s">
        <v>11</v>
      </c>
      <c r="C4234">
        <v>36</v>
      </c>
      <c r="D4234" t="s">
        <v>8068</v>
      </c>
      <c r="E4234" t="s">
        <v>8087</v>
      </c>
      <c r="F4234" t="s">
        <v>17</v>
      </c>
      <c r="G4234">
        <v>5</v>
      </c>
      <c r="H4234" s="1">
        <v>3723</v>
      </c>
      <c r="I4234">
        <v>17337</v>
      </c>
      <c r="J4234" s="1">
        <v>3</v>
      </c>
      <c r="K4234" t="s">
        <v>52</v>
      </c>
      <c r="L4234" t="s">
        <v>34</v>
      </c>
      <c r="M4234" t="s">
        <v>23</v>
      </c>
      <c r="N4234" s="1">
        <f xml:space="preserve"> ROUND((1 - _xlfn.PERCENTRANK.INC(customers[days_since_last_purchase],customers[[#This Row],[days_since_last_purchase]]))*4 +1,0)</f>
        <v>5</v>
      </c>
      <c r="O4234" s="1">
        <f>ROUND(_xlfn.PERCENTRANK.INC(customers[total_orders],customers[[#This Row],[total_orders]])*4+1,0)</f>
        <v>2</v>
      </c>
      <c r="P4234" s="1">
        <f>ROUND(_xlfn.PERCENTRANK.INC(customers[total_spend_usd],customers[[#This Row],[total_spend_usd]])*4+1,0)</f>
        <v>2</v>
      </c>
      <c r="Q4234" s="1">
        <v>522</v>
      </c>
      <c r="R4234" s="1" t="str">
        <f>_xlfn.XLOOKUP(Q4234,RFM[RFM Score],RFM[Client Segmentation])</f>
        <v>Promising</v>
      </c>
    </row>
    <row r="4235" spans="1:18" x14ac:dyDescent="0.3">
      <c r="A4235" t="s">
        <v>4287</v>
      </c>
      <c r="B4235" t="s">
        <v>96</v>
      </c>
      <c r="C4235">
        <v>64</v>
      </c>
      <c r="D4235" t="s">
        <v>8072</v>
      </c>
      <c r="E4235" t="s">
        <v>8084</v>
      </c>
      <c r="F4235" t="s">
        <v>12</v>
      </c>
      <c r="G4235">
        <v>2</v>
      </c>
      <c r="H4235" s="1">
        <v>6362</v>
      </c>
      <c r="I4235">
        <v>10866</v>
      </c>
      <c r="J4235" s="1">
        <v>23</v>
      </c>
      <c r="K4235" t="s">
        <v>52</v>
      </c>
      <c r="L4235" t="s">
        <v>34</v>
      </c>
      <c r="M4235" t="s">
        <v>15</v>
      </c>
      <c r="N4235" s="1">
        <f xml:space="preserve"> ROUND((1 - _xlfn.PERCENTRANK.INC(customers[days_since_last_purchase],customers[[#This Row],[days_since_last_purchase]]))*4 +1,0)</f>
        <v>4</v>
      </c>
      <c r="O4235" s="1">
        <f>ROUND(_xlfn.PERCENTRANK.INC(customers[total_orders],customers[[#This Row],[total_orders]])*4+1,0)</f>
        <v>1</v>
      </c>
      <c r="P4235" s="1">
        <f>ROUND(_xlfn.PERCENTRANK.INC(customers[total_spend_usd],customers[[#This Row],[total_spend_usd]])*4+1,0)</f>
        <v>2</v>
      </c>
      <c r="Q4235" s="1">
        <v>412</v>
      </c>
      <c r="R4235" s="1" t="str">
        <f>_xlfn.XLOOKUP(Q4235,RFM[RFM Score],RFM[Client Segmentation])</f>
        <v>New Customer</v>
      </c>
    </row>
    <row r="4236" spans="1:18" x14ac:dyDescent="0.3">
      <c r="A4236" t="s">
        <v>4288</v>
      </c>
      <c r="B4236" t="s">
        <v>11</v>
      </c>
      <c r="C4236">
        <v>64</v>
      </c>
      <c r="D4236" t="s">
        <v>8072</v>
      </c>
      <c r="E4236" t="s">
        <v>8086</v>
      </c>
      <c r="F4236" t="s">
        <v>17</v>
      </c>
      <c r="G4236">
        <v>7</v>
      </c>
      <c r="H4236" s="1">
        <v>11664</v>
      </c>
      <c r="I4236">
        <v>8265</v>
      </c>
      <c r="J4236" s="1">
        <v>90</v>
      </c>
      <c r="K4236" t="s">
        <v>40</v>
      </c>
      <c r="L4236" t="s">
        <v>45</v>
      </c>
      <c r="M4236" t="s">
        <v>23</v>
      </c>
      <c r="N4236" s="1">
        <f xml:space="preserve"> ROUND((1 - _xlfn.PERCENTRANK.INC(customers[days_since_last_purchase],customers[[#This Row],[days_since_last_purchase]]))*4 +1,0)</f>
        <v>2</v>
      </c>
      <c r="O4236" s="1">
        <f>ROUND(_xlfn.PERCENTRANK.INC(customers[total_orders],customers[[#This Row],[total_orders]])*4+1,0)</f>
        <v>2</v>
      </c>
      <c r="P4236" s="1">
        <f>ROUND(_xlfn.PERCENTRANK.INC(customers[total_spend_usd],customers[[#This Row],[total_spend_usd]])*4+1,0)</f>
        <v>1</v>
      </c>
      <c r="Q4236" s="1">
        <v>221</v>
      </c>
      <c r="R4236" s="1" t="str">
        <f>_xlfn.XLOOKUP(Q4236,RFM[RFM Score],RFM[Client Segmentation])</f>
        <v>About To Sleep</v>
      </c>
    </row>
    <row r="4237" spans="1:18" x14ac:dyDescent="0.3">
      <c r="A4237" t="s">
        <v>4289</v>
      </c>
      <c r="B4237" t="s">
        <v>11</v>
      </c>
      <c r="C4237">
        <v>22</v>
      </c>
      <c r="D4237" t="s">
        <v>8069</v>
      </c>
      <c r="E4237" t="s">
        <v>8084</v>
      </c>
      <c r="F4237" t="s">
        <v>12</v>
      </c>
      <c r="G4237">
        <v>25</v>
      </c>
      <c r="H4237" s="1">
        <v>1937</v>
      </c>
      <c r="I4237">
        <v>46032</v>
      </c>
      <c r="J4237" s="1">
        <v>14</v>
      </c>
      <c r="K4237" t="s">
        <v>37</v>
      </c>
      <c r="L4237" t="s">
        <v>19</v>
      </c>
      <c r="M4237" t="s">
        <v>15</v>
      </c>
      <c r="N4237" s="1">
        <f xml:space="preserve"> ROUND((1 - _xlfn.PERCENTRANK.INC(customers[days_since_last_purchase],customers[[#This Row],[days_since_last_purchase]]))*4 +1,0)</f>
        <v>4</v>
      </c>
      <c r="O4237" s="1">
        <f>ROUND(_xlfn.PERCENTRANK.INC(customers[total_orders],customers[[#This Row],[total_orders]])*4+1,0)</f>
        <v>4</v>
      </c>
      <c r="P4237" s="1">
        <f>ROUND(_xlfn.PERCENTRANK.INC(customers[total_spend_usd],customers[[#This Row],[total_spend_usd]])*4+1,0)</f>
        <v>3</v>
      </c>
      <c r="Q4237" s="1">
        <v>443</v>
      </c>
      <c r="R4237" s="1" t="str">
        <f>_xlfn.XLOOKUP(Q4237,RFM[RFM Score],RFM[Client Segmentation])</f>
        <v>Need Attention</v>
      </c>
    </row>
    <row r="4238" spans="1:18" x14ac:dyDescent="0.3">
      <c r="A4238" t="s">
        <v>4290</v>
      </c>
      <c r="B4238" t="s">
        <v>11</v>
      </c>
      <c r="C4238">
        <v>28</v>
      </c>
      <c r="D4238" t="s">
        <v>8070</v>
      </c>
      <c r="E4238" t="s">
        <v>8084</v>
      </c>
      <c r="F4238" t="s">
        <v>12</v>
      </c>
      <c r="G4238">
        <v>16</v>
      </c>
      <c r="H4238" s="1">
        <v>3367</v>
      </c>
      <c r="I4238">
        <v>60869</v>
      </c>
      <c r="J4238" s="1">
        <v>63</v>
      </c>
      <c r="K4238" t="s">
        <v>25</v>
      </c>
      <c r="L4238" t="s">
        <v>19</v>
      </c>
      <c r="M4238" t="s">
        <v>15</v>
      </c>
      <c r="N4238" s="1">
        <f xml:space="preserve"> ROUND((1 - _xlfn.PERCENTRANK.INC(customers[days_since_last_purchase],customers[[#This Row],[days_since_last_purchase]]))*4 +1,0)</f>
        <v>2</v>
      </c>
      <c r="O4238" s="1">
        <f>ROUND(_xlfn.PERCENTRANK.INC(customers[total_orders],customers[[#This Row],[total_orders]])*4+1,0)</f>
        <v>3</v>
      </c>
      <c r="P4238" s="1">
        <f>ROUND(_xlfn.PERCENTRANK.INC(customers[total_spend_usd],customers[[#This Row],[total_spend_usd]])*4+1,0)</f>
        <v>3</v>
      </c>
      <c r="Q4238" s="1">
        <v>233</v>
      </c>
      <c r="R4238" s="1" t="str">
        <f>_xlfn.XLOOKUP(Q4238,RFM[RFM Score],RFM[Client Segmentation])</f>
        <v>Hibernating</v>
      </c>
    </row>
    <row r="4239" spans="1:18" x14ac:dyDescent="0.3">
      <c r="A4239" t="s">
        <v>4291</v>
      </c>
      <c r="B4239" t="s">
        <v>27</v>
      </c>
      <c r="C4239">
        <v>29</v>
      </c>
      <c r="D4239" t="s">
        <v>8070</v>
      </c>
      <c r="E4239" t="s">
        <v>8084</v>
      </c>
      <c r="F4239" t="s">
        <v>17</v>
      </c>
      <c r="G4239">
        <v>28</v>
      </c>
      <c r="H4239" s="1">
        <v>8661</v>
      </c>
      <c r="I4239">
        <v>236298</v>
      </c>
      <c r="J4239" s="1">
        <v>81</v>
      </c>
      <c r="K4239" t="s">
        <v>25</v>
      </c>
      <c r="L4239" t="s">
        <v>34</v>
      </c>
      <c r="M4239" t="s">
        <v>15</v>
      </c>
      <c r="N4239" s="1">
        <f xml:space="preserve"> ROUND((1 - _xlfn.PERCENTRANK.INC(customers[days_since_last_purchase],customers[[#This Row],[days_since_last_purchase]]))*4 +1,0)</f>
        <v>2</v>
      </c>
      <c r="O4239" s="1">
        <f>ROUND(_xlfn.PERCENTRANK.INC(customers[total_orders],customers[[#This Row],[total_orders]])*4+1,0)</f>
        <v>4</v>
      </c>
      <c r="P4239" s="1">
        <f>ROUND(_xlfn.PERCENTRANK.INC(customers[total_spend_usd],customers[[#This Row],[total_spend_usd]])*4+1,0)</f>
        <v>4</v>
      </c>
      <c r="Q4239" s="1">
        <v>244</v>
      </c>
      <c r="R4239" s="1" t="str">
        <f>_xlfn.XLOOKUP(Q4239,RFM[RFM Score],RFM[Client Segmentation])</f>
        <v>At Risk</v>
      </c>
    </row>
    <row r="4240" spans="1:18" x14ac:dyDescent="0.3">
      <c r="A4240" t="s">
        <v>4292</v>
      </c>
      <c r="B4240" t="s">
        <v>43</v>
      </c>
      <c r="C4240">
        <v>47</v>
      </c>
      <c r="D4240" t="s">
        <v>8071</v>
      </c>
      <c r="E4240" t="s">
        <v>8084</v>
      </c>
      <c r="F4240" t="s">
        <v>12</v>
      </c>
      <c r="G4240">
        <v>5</v>
      </c>
      <c r="H4240" s="1">
        <v>12794</v>
      </c>
      <c r="I4240">
        <v>66067</v>
      </c>
      <c r="J4240" s="1">
        <v>1</v>
      </c>
      <c r="K4240" t="s">
        <v>18</v>
      </c>
      <c r="L4240" t="s">
        <v>19</v>
      </c>
      <c r="M4240" t="s">
        <v>23</v>
      </c>
      <c r="N4240" s="1">
        <f xml:space="preserve"> ROUND((1 - _xlfn.PERCENTRANK.INC(customers[days_since_last_purchase],customers[[#This Row],[days_since_last_purchase]]))*4 +1,0)</f>
        <v>5</v>
      </c>
      <c r="O4240" s="1">
        <f>ROUND(_xlfn.PERCENTRANK.INC(customers[total_orders],customers[[#This Row],[total_orders]])*4+1,0)</f>
        <v>2</v>
      </c>
      <c r="P4240" s="1">
        <f>ROUND(_xlfn.PERCENTRANK.INC(customers[total_spend_usd],customers[[#This Row],[total_spend_usd]])*4+1,0)</f>
        <v>3</v>
      </c>
      <c r="Q4240" s="1">
        <v>523</v>
      </c>
      <c r="R4240" s="1" t="str">
        <f>_xlfn.XLOOKUP(Q4240,RFM[RFM Score],RFM[Client Segmentation])</f>
        <v>Promising</v>
      </c>
    </row>
    <row r="4241" spans="1:18" x14ac:dyDescent="0.3">
      <c r="A4241" t="s">
        <v>4293</v>
      </c>
      <c r="B4241" t="s">
        <v>68</v>
      </c>
      <c r="C4241">
        <v>18</v>
      </c>
      <c r="D4241" t="s">
        <v>8069</v>
      </c>
      <c r="E4241" t="s">
        <v>8084</v>
      </c>
      <c r="F4241" t="s">
        <v>17</v>
      </c>
      <c r="G4241">
        <v>35</v>
      </c>
      <c r="H4241" s="1">
        <v>662</v>
      </c>
      <c r="I4241">
        <v>257624</v>
      </c>
      <c r="J4241" s="1">
        <v>1</v>
      </c>
      <c r="K4241" t="s">
        <v>40</v>
      </c>
      <c r="L4241" t="s">
        <v>19</v>
      </c>
      <c r="M4241" t="s">
        <v>23</v>
      </c>
      <c r="N4241" s="1">
        <f xml:space="preserve"> ROUND((1 - _xlfn.PERCENTRANK.INC(customers[days_since_last_purchase],customers[[#This Row],[days_since_last_purchase]]))*4 +1,0)</f>
        <v>5</v>
      </c>
      <c r="O4241" s="1">
        <f>ROUND(_xlfn.PERCENTRANK.INC(customers[total_orders],customers[[#This Row],[total_orders]])*4+1,0)</f>
        <v>5</v>
      </c>
      <c r="P4241" s="1">
        <f>ROUND(_xlfn.PERCENTRANK.INC(customers[total_spend_usd],customers[[#This Row],[total_spend_usd]])*4+1,0)</f>
        <v>4</v>
      </c>
      <c r="Q4241" s="1">
        <v>554</v>
      </c>
      <c r="R4241" s="1" t="str">
        <f>_xlfn.XLOOKUP(Q4241,RFM[RFM Score],RFM[Client Segmentation])</f>
        <v>Champion</v>
      </c>
    </row>
    <row r="4242" spans="1:18" x14ac:dyDescent="0.3">
      <c r="A4242" t="s">
        <v>4294</v>
      </c>
      <c r="B4242" t="s">
        <v>33</v>
      </c>
      <c r="C4242">
        <v>45</v>
      </c>
      <c r="D4242" t="s">
        <v>8071</v>
      </c>
      <c r="E4242" t="s">
        <v>8084</v>
      </c>
      <c r="F4242" t="s">
        <v>17</v>
      </c>
      <c r="G4242">
        <v>21</v>
      </c>
      <c r="H4242" s="1">
        <v>7729</v>
      </c>
      <c r="I4242">
        <v>142017</v>
      </c>
      <c r="J4242" s="1">
        <v>59</v>
      </c>
      <c r="K4242" t="s">
        <v>21</v>
      </c>
      <c r="L4242" t="s">
        <v>45</v>
      </c>
      <c r="M4242" t="s">
        <v>15</v>
      </c>
      <c r="N4242" s="1">
        <f xml:space="preserve"> ROUND((1 - _xlfn.PERCENTRANK.INC(customers[days_since_last_purchase],customers[[#This Row],[days_since_last_purchase]]))*4 +1,0)</f>
        <v>3</v>
      </c>
      <c r="O4242" s="1">
        <f>ROUND(_xlfn.PERCENTRANK.INC(customers[total_orders],customers[[#This Row],[total_orders]])*4+1,0)</f>
        <v>4</v>
      </c>
      <c r="P4242" s="1">
        <f>ROUND(_xlfn.PERCENTRANK.INC(customers[total_spend_usd],customers[[#This Row],[total_spend_usd]])*4+1,0)</f>
        <v>4</v>
      </c>
      <c r="Q4242" s="1">
        <v>344</v>
      </c>
      <c r="R4242" s="1" t="str">
        <f>_xlfn.XLOOKUP(Q4242,RFM[RFM Score],RFM[Client Segmentation])</f>
        <v>Loyal Customer</v>
      </c>
    </row>
    <row r="4243" spans="1:18" x14ac:dyDescent="0.3">
      <c r="A4243" t="s">
        <v>4295</v>
      </c>
      <c r="B4243" t="s">
        <v>68</v>
      </c>
      <c r="C4243">
        <v>45</v>
      </c>
      <c r="D4243" t="s">
        <v>8071</v>
      </c>
      <c r="E4243" t="s">
        <v>8084</v>
      </c>
      <c r="F4243" t="s">
        <v>12</v>
      </c>
      <c r="G4243">
        <v>13</v>
      </c>
      <c r="H4243" s="1">
        <v>6574</v>
      </c>
      <c r="I4243">
        <v>85529</v>
      </c>
      <c r="J4243" s="1">
        <v>10</v>
      </c>
      <c r="K4243" t="s">
        <v>98</v>
      </c>
      <c r="L4243" t="s">
        <v>14</v>
      </c>
      <c r="M4243" t="s">
        <v>15</v>
      </c>
      <c r="N4243" s="1">
        <f xml:space="preserve"> ROUND((1 - _xlfn.PERCENTRANK.INC(customers[days_since_last_purchase],customers[[#This Row],[days_since_last_purchase]]))*4 +1,0)</f>
        <v>4</v>
      </c>
      <c r="O4243" s="1">
        <f>ROUND(_xlfn.PERCENTRANK.INC(customers[total_orders],customers[[#This Row],[total_orders]])*4+1,0)</f>
        <v>3</v>
      </c>
      <c r="P4243" s="1">
        <f>ROUND(_xlfn.PERCENTRANK.INC(customers[total_spend_usd],customers[[#This Row],[total_spend_usd]])*4+1,0)</f>
        <v>3</v>
      </c>
      <c r="Q4243" s="1">
        <v>433</v>
      </c>
      <c r="R4243" s="1" t="str">
        <f>_xlfn.XLOOKUP(Q4243,RFM[RFM Score],RFM[Client Segmentation])</f>
        <v>Potential Loyalist</v>
      </c>
    </row>
    <row r="4244" spans="1:18" x14ac:dyDescent="0.3">
      <c r="A4244" t="s">
        <v>4296</v>
      </c>
      <c r="B4244" t="s">
        <v>123</v>
      </c>
      <c r="C4244">
        <v>33</v>
      </c>
      <c r="D4244" t="s">
        <v>8070</v>
      </c>
      <c r="E4244" t="s">
        <v>8084</v>
      </c>
      <c r="F4244" t="s">
        <v>17</v>
      </c>
      <c r="G4244">
        <v>48</v>
      </c>
      <c r="H4244" s="1">
        <v>10549</v>
      </c>
      <c r="I4244">
        <v>482449</v>
      </c>
      <c r="J4244" s="1">
        <v>34</v>
      </c>
      <c r="K4244" t="s">
        <v>44</v>
      </c>
      <c r="L4244" t="s">
        <v>45</v>
      </c>
      <c r="M4244" t="s">
        <v>23</v>
      </c>
      <c r="N4244" s="1">
        <f xml:space="preserve"> ROUND((1 - _xlfn.PERCENTRANK.INC(customers[days_since_last_purchase],customers[[#This Row],[days_since_last_purchase]]))*4 +1,0)</f>
        <v>3</v>
      </c>
      <c r="O4244" s="1">
        <f>ROUND(_xlfn.PERCENTRANK.INC(customers[total_orders],customers[[#This Row],[total_orders]])*4+1,0)</f>
        <v>5</v>
      </c>
      <c r="P4244" s="1">
        <f>ROUND(_xlfn.PERCENTRANK.INC(customers[total_spend_usd],customers[[#This Row],[total_spend_usd]])*4+1,0)</f>
        <v>5</v>
      </c>
      <c r="Q4244" s="1">
        <v>355</v>
      </c>
      <c r="R4244" s="1" t="str">
        <f>_xlfn.XLOOKUP(Q4244,RFM[RFM Score],RFM[Client Segmentation])</f>
        <v>Loyal Customer</v>
      </c>
    </row>
    <row r="4245" spans="1:18" x14ac:dyDescent="0.3">
      <c r="A4245" t="s">
        <v>4297</v>
      </c>
      <c r="B4245" t="s">
        <v>43</v>
      </c>
      <c r="C4245">
        <v>51</v>
      </c>
      <c r="D4245" t="s">
        <v>8071</v>
      </c>
      <c r="E4245" t="s">
        <v>8085</v>
      </c>
      <c r="F4245" t="s">
        <v>17</v>
      </c>
      <c r="G4245">
        <v>22</v>
      </c>
      <c r="H4245" s="1">
        <v>15299</v>
      </c>
      <c r="I4245">
        <v>310685</v>
      </c>
      <c r="J4245" s="1">
        <v>22</v>
      </c>
      <c r="K4245" t="s">
        <v>18</v>
      </c>
      <c r="L4245" t="s">
        <v>45</v>
      </c>
      <c r="M4245" t="s">
        <v>15</v>
      </c>
      <c r="N4245" s="1">
        <f xml:space="preserve"> ROUND((1 - _xlfn.PERCENTRANK.INC(customers[days_since_last_purchase],customers[[#This Row],[days_since_last_purchase]]))*4 +1,0)</f>
        <v>4</v>
      </c>
      <c r="O4245" s="1">
        <f>ROUND(_xlfn.PERCENTRANK.INC(customers[total_orders],customers[[#This Row],[total_orders]])*4+1,0)</f>
        <v>4</v>
      </c>
      <c r="P4245" s="1">
        <f>ROUND(_xlfn.PERCENTRANK.INC(customers[total_spend_usd],customers[[#This Row],[total_spend_usd]])*4+1,0)</f>
        <v>5</v>
      </c>
      <c r="Q4245" s="1">
        <v>445</v>
      </c>
      <c r="R4245" s="1" t="str">
        <f>_xlfn.XLOOKUP(Q4245,RFM[RFM Score],RFM[Client Segmentation])</f>
        <v>Champion</v>
      </c>
    </row>
    <row r="4246" spans="1:18" x14ac:dyDescent="0.3">
      <c r="A4246" t="s">
        <v>4298</v>
      </c>
      <c r="B4246" t="s">
        <v>51</v>
      </c>
      <c r="C4246">
        <v>28</v>
      </c>
      <c r="D4246" t="s">
        <v>8070</v>
      </c>
      <c r="E4246" t="s">
        <v>8086</v>
      </c>
      <c r="F4246" t="s">
        <v>17</v>
      </c>
      <c r="G4246">
        <v>31</v>
      </c>
      <c r="H4246" s="1">
        <v>2423</v>
      </c>
      <c r="I4246">
        <v>80069</v>
      </c>
      <c r="J4246" s="1">
        <v>18</v>
      </c>
      <c r="K4246" t="s">
        <v>21</v>
      </c>
      <c r="L4246" t="s">
        <v>22</v>
      </c>
      <c r="M4246" t="s">
        <v>23</v>
      </c>
      <c r="N4246" s="1">
        <f xml:space="preserve"> ROUND((1 - _xlfn.PERCENTRANK.INC(customers[days_since_last_purchase],customers[[#This Row],[days_since_last_purchase]]))*4 +1,0)</f>
        <v>4</v>
      </c>
      <c r="O4246" s="1">
        <f>ROUND(_xlfn.PERCENTRANK.INC(customers[total_orders],customers[[#This Row],[total_orders]])*4+1,0)</f>
        <v>4</v>
      </c>
      <c r="P4246" s="1">
        <f>ROUND(_xlfn.PERCENTRANK.INC(customers[total_spend_usd],customers[[#This Row],[total_spend_usd]])*4+1,0)</f>
        <v>3</v>
      </c>
      <c r="Q4246" s="1">
        <v>443</v>
      </c>
      <c r="R4246" s="1" t="str">
        <f>_xlfn.XLOOKUP(Q4246,RFM[RFM Score],RFM[Client Segmentation])</f>
        <v>Need Attention</v>
      </c>
    </row>
    <row r="4247" spans="1:18" x14ac:dyDescent="0.3">
      <c r="A4247" t="s">
        <v>4299</v>
      </c>
      <c r="B4247" t="s">
        <v>43</v>
      </c>
      <c r="C4247">
        <v>37</v>
      </c>
      <c r="D4247" t="s">
        <v>8068</v>
      </c>
      <c r="E4247" t="s">
        <v>8084</v>
      </c>
      <c r="F4247" t="s">
        <v>17</v>
      </c>
      <c r="G4247">
        <v>20</v>
      </c>
      <c r="H4247" s="1">
        <v>2329</v>
      </c>
      <c r="I4247">
        <v>42938</v>
      </c>
      <c r="J4247" s="1">
        <v>0</v>
      </c>
      <c r="K4247" t="s">
        <v>21</v>
      </c>
      <c r="L4247" t="s">
        <v>14</v>
      </c>
      <c r="M4247" t="s">
        <v>15</v>
      </c>
      <c r="N4247" s="1">
        <f xml:space="preserve"> ROUND((1 - _xlfn.PERCENTRANK.INC(customers[days_since_last_purchase],customers[[#This Row],[days_since_last_purchase]]))*4 +1,0)</f>
        <v>5</v>
      </c>
      <c r="O4247" s="1">
        <f>ROUND(_xlfn.PERCENTRANK.INC(customers[total_orders],customers[[#This Row],[total_orders]])*4+1,0)</f>
        <v>4</v>
      </c>
      <c r="P4247" s="1">
        <f>ROUND(_xlfn.PERCENTRANK.INC(customers[total_spend_usd],customers[[#This Row],[total_spend_usd]])*4+1,0)</f>
        <v>2</v>
      </c>
      <c r="Q4247" s="1">
        <v>542</v>
      </c>
      <c r="R4247" s="1" t="str">
        <f>_xlfn.XLOOKUP(Q4247,RFM[RFM Score],RFM[Client Segmentation])</f>
        <v>Potential Loyalist</v>
      </c>
    </row>
    <row r="4248" spans="1:18" x14ac:dyDescent="0.3">
      <c r="A4248" t="s">
        <v>4300</v>
      </c>
      <c r="B4248" t="s">
        <v>107</v>
      </c>
      <c r="C4248">
        <v>54</v>
      </c>
      <c r="D4248" t="s">
        <v>8071</v>
      </c>
      <c r="E4248" t="s">
        <v>8084</v>
      </c>
      <c r="F4248" t="s">
        <v>12</v>
      </c>
      <c r="G4248">
        <v>7</v>
      </c>
      <c r="H4248" s="1">
        <v>5746</v>
      </c>
      <c r="I4248">
        <v>44694</v>
      </c>
      <c r="J4248" s="1">
        <v>121</v>
      </c>
      <c r="K4248" t="s">
        <v>28</v>
      </c>
      <c r="L4248" t="s">
        <v>14</v>
      </c>
      <c r="M4248" t="s">
        <v>23</v>
      </c>
      <c r="N4248" s="1">
        <f xml:space="preserve"> ROUND((1 - _xlfn.PERCENTRANK.INC(customers[days_since_last_purchase],customers[[#This Row],[days_since_last_purchase]]))*4 +1,0)</f>
        <v>2</v>
      </c>
      <c r="O4248" s="1">
        <f>ROUND(_xlfn.PERCENTRANK.INC(customers[total_orders],customers[[#This Row],[total_orders]])*4+1,0)</f>
        <v>2</v>
      </c>
      <c r="P4248" s="1">
        <f>ROUND(_xlfn.PERCENTRANK.INC(customers[total_spend_usd],customers[[#This Row],[total_spend_usd]])*4+1,0)</f>
        <v>3</v>
      </c>
      <c r="Q4248" s="1">
        <v>223</v>
      </c>
      <c r="R4248" s="1" t="str">
        <f>_xlfn.XLOOKUP(Q4248,RFM[RFM Score],RFM[Client Segmentation])</f>
        <v>Hibernating</v>
      </c>
    </row>
    <row r="4249" spans="1:18" x14ac:dyDescent="0.3">
      <c r="A4249" t="s">
        <v>4301</v>
      </c>
      <c r="B4249" t="s">
        <v>43</v>
      </c>
      <c r="C4249">
        <v>47</v>
      </c>
      <c r="D4249" t="s">
        <v>8071</v>
      </c>
      <c r="E4249" t="s">
        <v>8084</v>
      </c>
      <c r="F4249" t="s">
        <v>17</v>
      </c>
      <c r="G4249">
        <v>19</v>
      </c>
      <c r="H4249" s="1">
        <v>12426</v>
      </c>
      <c r="I4249">
        <v>266309</v>
      </c>
      <c r="J4249" s="1">
        <v>77</v>
      </c>
      <c r="K4249" t="s">
        <v>13</v>
      </c>
      <c r="L4249" t="s">
        <v>14</v>
      </c>
      <c r="M4249" t="s">
        <v>23</v>
      </c>
      <c r="N4249" s="1">
        <f xml:space="preserve"> ROUND((1 - _xlfn.PERCENTRANK.INC(customers[days_since_last_purchase],customers[[#This Row],[days_since_last_purchase]]))*4 +1,0)</f>
        <v>2</v>
      </c>
      <c r="O4249" s="1">
        <f>ROUND(_xlfn.PERCENTRANK.INC(customers[total_orders],customers[[#This Row],[total_orders]])*4+1,0)</f>
        <v>4</v>
      </c>
      <c r="P4249" s="1">
        <f>ROUND(_xlfn.PERCENTRANK.INC(customers[total_spend_usd],customers[[#This Row],[total_spend_usd]])*4+1,0)</f>
        <v>4</v>
      </c>
      <c r="Q4249" s="1">
        <v>244</v>
      </c>
      <c r="R4249" s="1" t="str">
        <f>_xlfn.XLOOKUP(Q4249,RFM[RFM Score],RFM[Client Segmentation])</f>
        <v>At Risk</v>
      </c>
    </row>
    <row r="4250" spans="1:18" x14ac:dyDescent="0.3">
      <c r="A4250" t="s">
        <v>4302</v>
      </c>
      <c r="B4250" t="s">
        <v>33</v>
      </c>
      <c r="C4250">
        <v>35</v>
      </c>
      <c r="D4250" t="s">
        <v>8068</v>
      </c>
      <c r="E4250" t="s">
        <v>8087</v>
      </c>
      <c r="F4250" t="s">
        <v>12</v>
      </c>
      <c r="G4250">
        <v>22</v>
      </c>
      <c r="H4250" s="1">
        <v>3114</v>
      </c>
      <c r="I4250">
        <v>62444</v>
      </c>
      <c r="J4250" s="1">
        <v>94</v>
      </c>
      <c r="K4250" t="s">
        <v>31</v>
      </c>
      <c r="L4250" t="s">
        <v>45</v>
      </c>
      <c r="M4250" t="s">
        <v>23</v>
      </c>
      <c r="N4250" s="1">
        <f xml:space="preserve"> ROUND((1 - _xlfn.PERCENTRANK.INC(customers[days_since_last_purchase],customers[[#This Row],[days_since_last_purchase]]))*4 +1,0)</f>
        <v>2</v>
      </c>
      <c r="O4250" s="1">
        <f>ROUND(_xlfn.PERCENTRANK.INC(customers[total_orders],customers[[#This Row],[total_orders]])*4+1,0)</f>
        <v>4</v>
      </c>
      <c r="P4250" s="1">
        <f>ROUND(_xlfn.PERCENTRANK.INC(customers[total_spend_usd],customers[[#This Row],[total_spend_usd]])*4+1,0)</f>
        <v>3</v>
      </c>
      <c r="Q4250" s="1">
        <v>243</v>
      </c>
      <c r="R4250" s="1" t="str">
        <f>_xlfn.XLOOKUP(Q4250,RFM[RFM Score],RFM[Client Segmentation])</f>
        <v>At Risk</v>
      </c>
    </row>
    <row r="4251" spans="1:18" x14ac:dyDescent="0.3">
      <c r="A4251" t="s">
        <v>4303</v>
      </c>
      <c r="B4251" t="s">
        <v>147</v>
      </c>
      <c r="C4251">
        <v>30</v>
      </c>
      <c r="D4251" t="s">
        <v>8070</v>
      </c>
      <c r="E4251" t="s">
        <v>8087</v>
      </c>
      <c r="F4251" t="s">
        <v>17</v>
      </c>
      <c r="G4251">
        <v>3</v>
      </c>
      <c r="H4251" s="1">
        <v>3178</v>
      </c>
      <c r="I4251">
        <v>10033</v>
      </c>
      <c r="J4251" s="1">
        <v>46</v>
      </c>
      <c r="K4251" t="s">
        <v>124</v>
      </c>
      <c r="L4251" t="s">
        <v>34</v>
      </c>
      <c r="M4251" t="s">
        <v>23</v>
      </c>
      <c r="N4251" s="1">
        <f xml:space="preserve"> ROUND((1 - _xlfn.PERCENTRANK.INC(customers[days_since_last_purchase],customers[[#This Row],[days_since_last_purchase]]))*4 +1,0)</f>
        <v>3</v>
      </c>
      <c r="O4251" s="1">
        <f>ROUND(_xlfn.PERCENTRANK.INC(customers[total_orders],customers[[#This Row],[total_orders]])*4+1,0)</f>
        <v>1</v>
      </c>
      <c r="P4251" s="1">
        <f>ROUND(_xlfn.PERCENTRANK.INC(customers[total_spend_usd],customers[[#This Row],[total_spend_usd]])*4+1,0)</f>
        <v>1</v>
      </c>
      <c r="Q4251" s="1">
        <v>311</v>
      </c>
      <c r="R4251" s="1" t="str">
        <f>_xlfn.XLOOKUP(Q4251,RFM[RFM Score],RFM[Client Segmentation])</f>
        <v>New Customer</v>
      </c>
    </row>
    <row r="4252" spans="1:18" x14ac:dyDescent="0.3">
      <c r="A4252" t="s">
        <v>4304</v>
      </c>
      <c r="B4252" t="s">
        <v>68</v>
      </c>
      <c r="C4252">
        <v>20</v>
      </c>
      <c r="D4252" t="s">
        <v>8069</v>
      </c>
      <c r="E4252" t="s">
        <v>8086</v>
      </c>
      <c r="F4252" t="s">
        <v>12</v>
      </c>
      <c r="G4252">
        <v>24</v>
      </c>
      <c r="H4252" s="1">
        <v>46688</v>
      </c>
      <c r="I4252">
        <v>1274031</v>
      </c>
      <c r="J4252" s="1">
        <v>11</v>
      </c>
      <c r="K4252" t="s">
        <v>124</v>
      </c>
      <c r="L4252" t="s">
        <v>22</v>
      </c>
      <c r="M4252" t="s">
        <v>23</v>
      </c>
      <c r="N4252" s="1">
        <f xml:space="preserve"> ROUND((1 - _xlfn.PERCENTRANK.INC(customers[days_since_last_purchase],customers[[#This Row],[days_since_last_purchase]]))*4 +1,0)</f>
        <v>4</v>
      </c>
      <c r="O4252" s="1">
        <f>ROUND(_xlfn.PERCENTRANK.INC(customers[total_orders],customers[[#This Row],[total_orders]])*4+1,0)</f>
        <v>4</v>
      </c>
      <c r="P4252" s="1">
        <f>ROUND(_xlfn.PERCENTRANK.INC(customers[total_spend_usd],customers[[#This Row],[total_spend_usd]])*4+1,0)</f>
        <v>5</v>
      </c>
      <c r="Q4252" s="1">
        <v>445</v>
      </c>
      <c r="R4252" s="1" t="str">
        <f>_xlfn.XLOOKUP(Q4252,RFM[RFM Score],RFM[Client Segmentation])</f>
        <v>Champion</v>
      </c>
    </row>
    <row r="4253" spans="1:18" x14ac:dyDescent="0.3">
      <c r="A4253" t="s">
        <v>4305</v>
      </c>
      <c r="B4253" t="s">
        <v>11</v>
      </c>
      <c r="C4253">
        <v>31</v>
      </c>
      <c r="D4253" t="s">
        <v>8070</v>
      </c>
      <c r="E4253" t="s">
        <v>8085</v>
      </c>
      <c r="F4253" t="s">
        <v>17</v>
      </c>
      <c r="G4253">
        <v>4</v>
      </c>
      <c r="H4253" s="1">
        <v>3156</v>
      </c>
      <c r="I4253">
        <v>11536</v>
      </c>
      <c r="J4253" s="1">
        <v>3</v>
      </c>
      <c r="K4253" t="s">
        <v>37</v>
      </c>
      <c r="L4253" t="s">
        <v>19</v>
      </c>
      <c r="M4253" t="s">
        <v>23</v>
      </c>
      <c r="N4253" s="1">
        <f xml:space="preserve"> ROUND((1 - _xlfn.PERCENTRANK.INC(customers[days_since_last_purchase],customers[[#This Row],[days_since_last_purchase]]))*4 +1,0)</f>
        <v>5</v>
      </c>
      <c r="O4253" s="1">
        <f>ROUND(_xlfn.PERCENTRANK.INC(customers[total_orders],customers[[#This Row],[total_orders]])*4+1,0)</f>
        <v>2</v>
      </c>
      <c r="P4253" s="1">
        <f>ROUND(_xlfn.PERCENTRANK.INC(customers[total_spend_usd],customers[[#This Row],[total_spend_usd]])*4+1,0)</f>
        <v>2</v>
      </c>
      <c r="Q4253" s="1">
        <v>522</v>
      </c>
      <c r="R4253" s="1" t="str">
        <f>_xlfn.XLOOKUP(Q4253,RFM[RFM Score],RFM[Client Segmentation])</f>
        <v>Promising</v>
      </c>
    </row>
    <row r="4254" spans="1:18" x14ac:dyDescent="0.3">
      <c r="A4254" t="s">
        <v>4306</v>
      </c>
      <c r="B4254" t="s">
        <v>11</v>
      </c>
      <c r="C4254">
        <v>69</v>
      </c>
      <c r="D4254" t="s">
        <v>8073</v>
      </c>
      <c r="E4254" t="s">
        <v>8087</v>
      </c>
      <c r="F4254" t="s">
        <v>17</v>
      </c>
      <c r="G4254">
        <v>2</v>
      </c>
      <c r="H4254" s="1">
        <v>7683</v>
      </c>
      <c r="I4254">
        <v>15294</v>
      </c>
      <c r="J4254" s="1">
        <v>17</v>
      </c>
      <c r="K4254" t="s">
        <v>25</v>
      </c>
      <c r="L4254" t="s">
        <v>14</v>
      </c>
      <c r="M4254" t="s">
        <v>15</v>
      </c>
      <c r="N4254" s="1">
        <f xml:space="preserve"> ROUND((1 - _xlfn.PERCENTRANK.INC(customers[days_since_last_purchase],customers[[#This Row],[days_since_last_purchase]]))*4 +1,0)</f>
        <v>4</v>
      </c>
      <c r="O4254" s="1">
        <f>ROUND(_xlfn.PERCENTRANK.INC(customers[total_orders],customers[[#This Row],[total_orders]])*4+1,0)</f>
        <v>1</v>
      </c>
      <c r="P4254" s="1">
        <f>ROUND(_xlfn.PERCENTRANK.INC(customers[total_spend_usd],customers[[#This Row],[total_spend_usd]])*4+1,0)</f>
        <v>2</v>
      </c>
      <c r="Q4254" s="1">
        <v>412</v>
      </c>
      <c r="R4254" s="1" t="str">
        <f>_xlfn.XLOOKUP(Q4254,RFM[RFM Score],RFM[Client Segmentation])</f>
        <v>New Customer</v>
      </c>
    </row>
    <row r="4255" spans="1:18" x14ac:dyDescent="0.3">
      <c r="A4255" t="s">
        <v>4307</v>
      </c>
      <c r="B4255" t="s">
        <v>68</v>
      </c>
      <c r="C4255">
        <v>24</v>
      </c>
      <c r="D4255" t="s">
        <v>8069</v>
      </c>
      <c r="E4255" t="s">
        <v>8084</v>
      </c>
      <c r="F4255" t="s">
        <v>17</v>
      </c>
      <c r="G4255">
        <v>15</v>
      </c>
      <c r="H4255" s="1">
        <v>13352</v>
      </c>
      <c r="I4255">
        <v>180121</v>
      </c>
      <c r="J4255" s="1">
        <v>43</v>
      </c>
      <c r="K4255" t="s">
        <v>28</v>
      </c>
      <c r="L4255" t="s">
        <v>14</v>
      </c>
      <c r="M4255" t="s">
        <v>23</v>
      </c>
      <c r="N4255" s="1">
        <f xml:space="preserve"> ROUND((1 - _xlfn.PERCENTRANK.INC(customers[days_since_last_purchase],customers[[#This Row],[days_since_last_purchase]]))*4 +1,0)</f>
        <v>3</v>
      </c>
      <c r="O4255" s="1">
        <f>ROUND(_xlfn.PERCENTRANK.INC(customers[total_orders],customers[[#This Row],[total_orders]])*4+1,0)</f>
        <v>3</v>
      </c>
      <c r="P4255" s="1">
        <f>ROUND(_xlfn.PERCENTRANK.INC(customers[total_spend_usd],customers[[#This Row],[total_spend_usd]])*4+1,0)</f>
        <v>4</v>
      </c>
      <c r="Q4255" s="1">
        <v>334</v>
      </c>
      <c r="R4255" s="1" t="str">
        <f>_xlfn.XLOOKUP(Q4255,RFM[RFM Score],RFM[Client Segmentation])</f>
        <v>Need Attention</v>
      </c>
    </row>
    <row r="4256" spans="1:18" x14ac:dyDescent="0.3">
      <c r="A4256" t="s">
        <v>4308</v>
      </c>
      <c r="B4256" t="s">
        <v>11</v>
      </c>
      <c r="C4256">
        <v>38</v>
      </c>
      <c r="D4256" t="s">
        <v>8068</v>
      </c>
      <c r="E4256" t="s">
        <v>8084</v>
      </c>
      <c r="F4256" t="s">
        <v>12</v>
      </c>
      <c r="G4256">
        <v>2</v>
      </c>
      <c r="H4256" s="1">
        <v>2653</v>
      </c>
      <c r="I4256">
        <v>4977</v>
      </c>
      <c r="J4256" s="1">
        <v>49</v>
      </c>
      <c r="K4256" t="s">
        <v>52</v>
      </c>
      <c r="L4256" t="s">
        <v>19</v>
      </c>
      <c r="M4256" t="s">
        <v>23</v>
      </c>
      <c r="N4256" s="1">
        <f xml:space="preserve"> ROUND((1 - _xlfn.PERCENTRANK.INC(customers[days_since_last_purchase],customers[[#This Row],[days_since_last_purchase]]))*4 +1,0)</f>
        <v>3</v>
      </c>
      <c r="O4256" s="1">
        <f>ROUND(_xlfn.PERCENTRANK.INC(customers[total_orders],customers[[#This Row],[total_orders]])*4+1,0)</f>
        <v>1</v>
      </c>
      <c r="P4256" s="1">
        <f>ROUND(_xlfn.PERCENTRANK.INC(customers[total_spend_usd],customers[[#This Row],[total_spend_usd]])*4+1,0)</f>
        <v>1</v>
      </c>
      <c r="Q4256" s="1">
        <v>311</v>
      </c>
      <c r="R4256" s="1" t="str">
        <f>_xlfn.XLOOKUP(Q4256,RFM[RFM Score],RFM[Client Segmentation])</f>
        <v>New Customer</v>
      </c>
    </row>
    <row r="4257" spans="1:18" x14ac:dyDescent="0.3">
      <c r="A4257" t="s">
        <v>4309</v>
      </c>
      <c r="B4257" t="s">
        <v>11</v>
      </c>
      <c r="C4257">
        <v>53</v>
      </c>
      <c r="D4257" t="s">
        <v>8071</v>
      </c>
      <c r="E4257" t="s">
        <v>8085</v>
      </c>
      <c r="F4257" t="s">
        <v>12</v>
      </c>
      <c r="G4257">
        <v>38</v>
      </c>
      <c r="H4257" s="1">
        <v>2478</v>
      </c>
      <c r="I4257">
        <v>8496</v>
      </c>
      <c r="J4257" s="1">
        <v>23</v>
      </c>
      <c r="K4257" t="s">
        <v>21</v>
      </c>
      <c r="L4257" t="s">
        <v>45</v>
      </c>
      <c r="M4257" t="s">
        <v>15</v>
      </c>
      <c r="N4257" s="1">
        <f xml:space="preserve"> ROUND((1 - _xlfn.PERCENTRANK.INC(customers[days_since_last_purchase],customers[[#This Row],[days_since_last_purchase]]))*4 +1,0)</f>
        <v>4</v>
      </c>
      <c r="O4257" s="1">
        <f>ROUND(_xlfn.PERCENTRANK.INC(customers[total_orders],customers[[#This Row],[total_orders]])*4+1,0)</f>
        <v>5</v>
      </c>
      <c r="P4257" s="1">
        <f>ROUND(_xlfn.PERCENTRANK.INC(customers[total_spend_usd],customers[[#This Row],[total_spend_usd]])*4+1,0)</f>
        <v>1</v>
      </c>
      <c r="Q4257" s="1">
        <v>451</v>
      </c>
      <c r="R4257" s="1" t="str">
        <f>_xlfn.XLOOKUP(Q4257,RFM[RFM Score],RFM[Client Segmentation])</f>
        <v>Potential Loyalist</v>
      </c>
    </row>
    <row r="4258" spans="1:18" x14ac:dyDescent="0.3">
      <c r="A4258" t="s">
        <v>4310</v>
      </c>
      <c r="B4258" t="s">
        <v>11</v>
      </c>
      <c r="C4258">
        <v>36</v>
      </c>
      <c r="D4258" t="s">
        <v>8068</v>
      </c>
      <c r="E4258" t="s">
        <v>8087</v>
      </c>
      <c r="F4258" t="s">
        <v>17</v>
      </c>
      <c r="G4258">
        <v>11</v>
      </c>
      <c r="H4258" s="1">
        <v>28882</v>
      </c>
      <c r="I4258">
        <v>288104</v>
      </c>
      <c r="J4258" s="1">
        <v>135</v>
      </c>
      <c r="K4258" t="s">
        <v>124</v>
      </c>
      <c r="L4258" t="s">
        <v>45</v>
      </c>
      <c r="M4258" t="s">
        <v>15</v>
      </c>
      <c r="N4258" s="1">
        <f xml:space="preserve"> ROUND((1 - _xlfn.PERCENTRANK.INC(customers[days_since_last_purchase],customers[[#This Row],[days_since_last_purchase]]))*4 +1,0)</f>
        <v>1</v>
      </c>
      <c r="O4258" s="1">
        <f>ROUND(_xlfn.PERCENTRANK.INC(customers[total_orders],customers[[#This Row],[total_orders]])*4+1,0)</f>
        <v>3</v>
      </c>
      <c r="P4258" s="1">
        <f>ROUND(_xlfn.PERCENTRANK.INC(customers[total_spend_usd],customers[[#This Row],[total_spend_usd]])*4+1,0)</f>
        <v>4</v>
      </c>
      <c r="Q4258" s="1">
        <v>134</v>
      </c>
      <c r="R4258" s="1" t="str">
        <f>_xlfn.XLOOKUP(Q4258,RFM[RFM Score],RFM[Client Segmentation])</f>
        <v>At Risk</v>
      </c>
    </row>
    <row r="4259" spans="1:18" x14ac:dyDescent="0.3">
      <c r="A4259" t="s">
        <v>4311</v>
      </c>
      <c r="B4259" t="s">
        <v>11</v>
      </c>
      <c r="C4259">
        <v>27</v>
      </c>
      <c r="D4259" t="s">
        <v>8070</v>
      </c>
      <c r="E4259" t="s">
        <v>8084</v>
      </c>
      <c r="F4259" t="s">
        <v>12</v>
      </c>
      <c r="G4259">
        <v>5</v>
      </c>
      <c r="H4259" s="1">
        <v>5948</v>
      </c>
      <c r="I4259">
        <v>30699</v>
      </c>
      <c r="J4259" s="1">
        <v>27</v>
      </c>
      <c r="K4259" t="s">
        <v>74</v>
      </c>
      <c r="L4259" t="s">
        <v>34</v>
      </c>
      <c r="M4259" t="s">
        <v>15</v>
      </c>
      <c r="N4259" s="1">
        <f xml:space="preserve"> ROUND((1 - _xlfn.PERCENTRANK.INC(customers[days_since_last_purchase],customers[[#This Row],[days_since_last_purchase]]))*4 +1,0)</f>
        <v>4</v>
      </c>
      <c r="O4259" s="1">
        <f>ROUND(_xlfn.PERCENTRANK.INC(customers[total_orders],customers[[#This Row],[total_orders]])*4+1,0)</f>
        <v>2</v>
      </c>
      <c r="P4259" s="1">
        <f>ROUND(_xlfn.PERCENTRANK.INC(customers[total_spend_usd],customers[[#This Row],[total_spend_usd]])*4+1,0)</f>
        <v>2</v>
      </c>
      <c r="Q4259" s="1">
        <v>422</v>
      </c>
      <c r="R4259" s="1" t="str">
        <f>_xlfn.XLOOKUP(Q4259,RFM[RFM Score],RFM[Client Segmentation])</f>
        <v>New Customer</v>
      </c>
    </row>
    <row r="4260" spans="1:18" x14ac:dyDescent="0.3">
      <c r="A4260" t="s">
        <v>4312</v>
      </c>
      <c r="B4260" t="s">
        <v>11</v>
      </c>
      <c r="C4260">
        <v>34</v>
      </c>
      <c r="D4260" t="s">
        <v>8070</v>
      </c>
      <c r="E4260" t="s">
        <v>8084</v>
      </c>
      <c r="F4260" t="s">
        <v>12</v>
      </c>
      <c r="G4260">
        <v>27</v>
      </c>
      <c r="H4260" s="1">
        <v>3836</v>
      </c>
      <c r="I4260">
        <v>111132</v>
      </c>
      <c r="J4260" s="1">
        <v>31</v>
      </c>
      <c r="K4260" t="s">
        <v>55</v>
      </c>
      <c r="L4260" t="s">
        <v>14</v>
      </c>
      <c r="M4260" t="s">
        <v>23</v>
      </c>
      <c r="N4260" s="1">
        <f xml:space="preserve"> ROUND((1 - _xlfn.PERCENTRANK.INC(customers[days_since_last_purchase],customers[[#This Row],[days_since_last_purchase]]))*4 +1,0)</f>
        <v>3</v>
      </c>
      <c r="O4260" s="1">
        <f>ROUND(_xlfn.PERCENTRANK.INC(customers[total_orders],customers[[#This Row],[total_orders]])*4+1,0)</f>
        <v>4</v>
      </c>
      <c r="P4260" s="1">
        <f>ROUND(_xlfn.PERCENTRANK.INC(customers[total_spend_usd],customers[[#This Row],[total_spend_usd]])*4+1,0)</f>
        <v>4</v>
      </c>
      <c r="Q4260" s="1">
        <v>344</v>
      </c>
      <c r="R4260" s="1" t="str">
        <f>_xlfn.XLOOKUP(Q4260,RFM[RFM Score],RFM[Client Segmentation])</f>
        <v>Loyal Customer</v>
      </c>
    </row>
    <row r="4261" spans="1:18" x14ac:dyDescent="0.3">
      <c r="A4261" t="s">
        <v>4313</v>
      </c>
      <c r="B4261" t="s">
        <v>96</v>
      </c>
      <c r="C4261">
        <v>54</v>
      </c>
      <c r="D4261" t="s">
        <v>8071</v>
      </c>
      <c r="E4261" t="s">
        <v>8087</v>
      </c>
      <c r="F4261" t="s">
        <v>17</v>
      </c>
      <c r="G4261">
        <v>12</v>
      </c>
      <c r="H4261" s="1">
        <v>936</v>
      </c>
      <c r="I4261">
        <v>103842</v>
      </c>
      <c r="J4261" s="1">
        <v>4</v>
      </c>
      <c r="K4261" t="s">
        <v>21</v>
      </c>
      <c r="L4261" t="s">
        <v>19</v>
      </c>
      <c r="M4261" t="s">
        <v>15</v>
      </c>
      <c r="N4261" s="1">
        <f xml:space="preserve"> ROUND((1 - _xlfn.PERCENTRANK.INC(customers[days_since_last_purchase],customers[[#This Row],[days_since_last_purchase]]))*4 +1,0)</f>
        <v>5</v>
      </c>
      <c r="O4261" s="1">
        <f>ROUND(_xlfn.PERCENTRANK.INC(customers[total_orders],customers[[#This Row],[total_orders]])*4+1,0)</f>
        <v>3</v>
      </c>
      <c r="P4261" s="1">
        <f>ROUND(_xlfn.PERCENTRANK.INC(customers[total_spend_usd],customers[[#This Row],[total_spend_usd]])*4+1,0)</f>
        <v>3</v>
      </c>
      <c r="Q4261" s="1">
        <v>533</v>
      </c>
      <c r="R4261" s="1" t="str">
        <f>_xlfn.XLOOKUP(Q4261,RFM[RFM Score],RFM[Client Segmentation])</f>
        <v>Potential Loyalist</v>
      </c>
    </row>
    <row r="4262" spans="1:18" x14ac:dyDescent="0.3">
      <c r="A4262" t="s">
        <v>4314</v>
      </c>
      <c r="B4262" t="s">
        <v>96</v>
      </c>
      <c r="C4262">
        <v>40</v>
      </c>
      <c r="D4262" t="s">
        <v>8068</v>
      </c>
      <c r="E4262" t="s">
        <v>8087</v>
      </c>
      <c r="F4262" t="s">
        <v>17</v>
      </c>
      <c r="G4262">
        <v>3</v>
      </c>
      <c r="H4262" s="1">
        <v>10381</v>
      </c>
      <c r="I4262">
        <v>34603</v>
      </c>
      <c r="J4262" s="1">
        <v>51</v>
      </c>
      <c r="K4262" t="s">
        <v>52</v>
      </c>
      <c r="L4262" t="s">
        <v>14</v>
      </c>
      <c r="M4262" t="s">
        <v>23</v>
      </c>
      <c r="N4262" s="1">
        <f xml:space="preserve"> ROUND((1 - _xlfn.PERCENTRANK.INC(customers[days_since_last_purchase],customers[[#This Row],[days_since_last_purchase]]))*4 +1,0)</f>
        <v>3</v>
      </c>
      <c r="O4262" s="1">
        <f>ROUND(_xlfn.PERCENTRANK.INC(customers[total_orders],customers[[#This Row],[total_orders]])*4+1,0)</f>
        <v>1</v>
      </c>
      <c r="P4262" s="1">
        <f>ROUND(_xlfn.PERCENTRANK.INC(customers[total_spend_usd],customers[[#This Row],[total_spend_usd]])*4+1,0)</f>
        <v>2</v>
      </c>
      <c r="Q4262" s="1">
        <v>312</v>
      </c>
      <c r="R4262" s="1" t="str">
        <f>_xlfn.XLOOKUP(Q4262,RFM[RFM Score],RFM[Client Segmentation])</f>
        <v>About To Sleep</v>
      </c>
    </row>
    <row r="4263" spans="1:18" x14ac:dyDescent="0.3">
      <c r="A4263" t="s">
        <v>4315</v>
      </c>
      <c r="B4263" t="s">
        <v>11</v>
      </c>
      <c r="C4263">
        <v>33</v>
      </c>
      <c r="D4263" t="s">
        <v>8070</v>
      </c>
      <c r="E4263" t="s">
        <v>8087</v>
      </c>
      <c r="F4263" t="s">
        <v>17</v>
      </c>
      <c r="G4263">
        <v>38</v>
      </c>
      <c r="H4263" s="1">
        <v>289</v>
      </c>
      <c r="I4263">
        <v>100346</v>
      </c>
      <c r="J4263" s="1">
        <v>17</v>
      </c>
      <c r="K4263" t="s">
        <v>37</v>
      </c>
      <c r="L4263" t="s">
        <v>34</v>
      </c>
      <c r="M4263" t="s">
        <v>15</v>
      </c>
      <c r="N4263" s="1">
        <f xml:space="preserve"> ROUND((1 - _xlfn.PERCENTRANK.INC(customers[days_since_last_purchase],customers[[#This Row],[days_since_last_purchase]]))*4 +1,0)</f>
        <v>4</v>
      </c>
      <c r="O4263" s="1">
        <f>ROUND(_xlfn.PERCENTRANK.INC(customers[total_orders],customers[[#This Row],[total_orders]])*4+1,0)</f>
        <v>5</v>
      </c>
      <c r="P4263" s="1">
        <f>ROUND(_xlfn.PERCENTRANK.INC(customers[total_spend_usd],customers[[#This Row],[total_spend_usd]])*4+1,0)</f>
        <v>3</v>
      </c>
      <c r="Q4263" s="1">
        <v>453</v>
      </c>
      <c r="R4263" s="1" t="str">
        <f>_xlfn.XLOOKUP(Q4263,RFM[RFM Score],RFM[Client Segmentation])</f>
        <v>Potential Loyalist</v>
      </c>
    </row>
    <row r="4264" spans="1:18" x14ac:dyDescent="0.3">
      <c r="A4264" t="s">
        <v>4316</v>
      </c>
      <c r="B4264" t="s">
        <v>43</v>
      </c>
      <c r="C4264">
        <v>33</v>
      </c>
      <c r="D4264" t="s">
        <v>8070</v>
      </c>
      <c r="E4264" t="s">
        <v>8087</v>
      </c>
      <c r="F4264" t="s">
        <v>12</v>
      </c>
      <c r="G4264">
        <v>43</v>
      </c>
      <c r="H4264" s="1">
        <v>4855</v>
      </c>
      <c r="I4264">
        <v>218005</v>
      </c>
      <c r="J4264" s="1">
        <v>24</v>
      </c>
      <c r="K4264" t="s">
        <v>18</v>
      </c>
      <c r="L4264" t="s">
        <v>34</v>
      </c>
      <c r="M4264" t="s">
        <v>23</v>
      </c>
      <c r="N4264" s="1">
        <f xml:space="preserve"> ROUND((1 - _xlfn.PERCENTRANK.INC(customers[days_since_last_purchase],customers[[#This Row],[days_since_last_purchase]]))*4 +1,0)</f>
        <v>4</v>
      </c>
      <c r="O4264" s="1">
        <f>ROUND(_xlfn.PERCENTRANK.INC(customers[total_orders],customers[[#This Row],[total_orders]])*4+1,0)</f>
        <v>5</v>
      </c>
      <c r="P4264" s="1">
        <f>ROUND(_xlfn.PERCENTRANK.INC(customers[total_spend_usd],customers[[#This Row],[total_spend_usd]])*4+1,0)</f>
        <v>4</v>
      </c>
      <c r="Q4264" s="1">
        <v>454</v>
      </c>
      <c r="R4264" s="1" t="str">
        <f>_xlfn.XLOOKUP(Q4264,RFM[RFM Score],RFM[Client Segmentation])</f>
        <v>Champion</v>
      </c>
    </row>
    <row r="4265" spans="1:18" x14ac:dyDescent="0.3">
      <c r="A4265" t="s">
        <v>4317</v>
      </c>
      <c r="B4265" t="s">
        <v>11</v>
      </c>
      <c r="C4265">
        <v>45</v>
      </c>
      <c r="D4265" t="s">
        <v>8071</v>
      </c>
      <c r="E4265" t="s">
        <v>8084</v>
      </c>
      <c r="F4265" t="s">
        <v>17</v>
      </c>
      <c r="G4265">
        <v>7</v>
      </c>
      <c r="H4265" s="1">
        <v>6989</v>
      </c>
      <c r="I4265">
        <v>43084</v>
      </c>
      <c r="J4265" s="1">
        <v>18</v>
      </c>
      <c r="K4265" t="s">
        <v>25</v>
      </c>
      <c r="L4265" t="s">
        <v>45</v>
      </c>
      <c r="M4265" t="s">
        <v>23</v>
      </c>
      <c r="N4265" s="1">
        <f xml:space="preserve"> ROUND((1 - _xlfn.PERCENTRANK.INC(customers[days_since_last_purchase],customers[[#This Row],[days_since_last_purchase]]))*4 +1,0)</f>
        <v>4</v>
      </c>
      <c r="O4265" s="1">
        <f>ROUND(_xlfn.PERCENTRANK.INC(customers[total_orders],customers[[#This Row],[total_orders]])*4+1,0)</f>
        <v>2</v>
      </c>
      <c r="P4265" s="1">
        <f>ROUND(_xlfn.PERCENTRANK.INC(customers[total_spend_usd],customers[[#This Row],[total_spend_usd]])*4+1,0)</f>
        <v>2</v>
      </c>
      <c r="Q4265" s="1">
        <v>422</v>
      </c>
      <c r="R4265" s="1" t="str">
        <f>_xlfn.XLOOKUP(Q4265,RFM[RFM Score],RFM[Client Segmentation])</f>
        <v>New Customer</v>
      </c>
    </row>
    <row r="4266" spans="1:18" x14ac:dyDescent="0.3">
      <c r="A4266" t="s">
        <v>4318</v>
      </c>
      <c r="B4266" t="s">
        <v>11</v>
      </c>
      <c r="C4266">
        <v>33</v>
      </c>
      <c r="D4266" t="s">
        <v>8070</v>
      </c>
      <c r="E4266" t="s">
        <v>8084</v>
      </c>
      <c r="F4266" t="s">
        <v>17</v>
      </c>
      <c r="G4266">
        <v>18</v>
      </c>
      <c r="H4266" s="1">
        <v>2508</v>
      </c>
      <c r="I4266">
        <v>46821</v>
      </c>
      <c r="J4266" s="1">
        <v>54</v>
      </c>
      <c r="K4266" t="s">
        <v>25</v>
      </c>
      <c r="L4266" t="s">
        <v>45</v>
      </c>
      <c r="M4266" t="s">
        <v>15</v>
      </c>
      <c r="N4266" s="1">
        <f xml:space="preserve"> ROUND((1 - _xlfn.PERCENTRANK.INC(customers[days_since_last_purchase],customers[[#This Row],[days_since_last_purchase]]))*4 +1,0)</f>
        <v>3</v>
      </c>
      <c r="O4266" s="1">
        <f>ROUND(_xlfn.PERCENTRANK.INC(customers[total_orders],customers[[#This Row],[total_orders]])*4+1,0)</f>
        <v>4</v>
      </c>
      <c r="P4266" s="1">
        <f>ROUND(_xlfn.PERCENTRANK.INC(customers[total_spend_usd],customers[[#This Row],[total_spend_usd]])*4+1,0)</f>
        <v>3</v>
      </c>
      <c r="Q4266" s="1">
        <v>343</v>
      </c>
      <c r="R4266" s="1" t="str">
        <f>_xlfn.XLOOKUP(Q4266,RFM[RFM Score],RFM[Client Segmentation])</f>
        <v>Need Attention</v>
      </c>
    </row>
    <row r="4267" spans="1:18" x14ac:dyDescent="0.3">
      <c r="A4267" t="s">
        <v>4319</v>
      </c>
      <c r="B4267" t="s">
        <v>33</v>
      </c>
      <c r="C4267">
        <v>32</v>
      </c>
      <c r="D4267" t="s">
        <v>8070</v>
      </c>
      <c r="E4267" t="s">
        <v>8084</v>
      </c>
      <c r="F4267" t="s">
        <v>12</v>
      </c>
      <c r="G4267">
        <v>1</v>
      </c>
      <c r="H4267" s="1">
        <v>23623</v>
      </c>
      <c r="I4267">
        <v>26074</v>
      </c>
      <c r="J4267" s="1">
        <v>222</v>
      </c>
      <c r="K4267" t="s">
        <v>52</v>
      </c>
      <c r="L4267" t="s">
        <v>14</v>
      </c>
      <c r="M4267" t="s">
        <v>23</v>
      </c>
      <c r="N4267" s="1">
        <f xml:space="preserve"> ROUND((1 - _xlfn.PERCENTRANK.INC(customers[days_since_last_purchase],customers[[#This Row],[days_since_last_purchase]]))*4 +1,0)</f>
        <v>1</v>
      </c>
      <c r="O4267" s="1">
        <f>ROUND(_xlfn.PERCENTRANK.INC(customers[total_orders],customers[[#This Row],[total_orders]])*4+1,0)</f>
        <v>1</v>
      </c>
      <c r="P4267" s="1">
        <f>ROUND(_xlfn.PERCENTRANK.INC(customers[total_spend_usd],customers[[#This Row],[total_spend_usd]])*4+1,0)</f>
        <v>2</v>
      </c>
      <c r="Q4267" s="1">
        <v>112</v>
      </c>
      <c r="R4267" s="1" t="str">
        <f>_xlfn.XLOOKUP(Q4267,RFM[RFM Score],RFM[Client Segmentation])</f>
        <v>Lost</v>
      </c>
    </row>
    <row r="4268" spans="1:18" x14ac:dyDescent="0.3">
      <c r="A4268" t="s">
        <v>4320</v>
      </c>
      <c r="B4268" t="s">
        <v>51</v>
      </c>
      <c r="C4268">
        <v>44</v>
      </c>
      <c r="D4268" t="s">
        <v>8068</v>
      </c>
      <c r="E4268" t="s">
        <v>8084</v>
      </c>
      <c r="F4268" t="s">
        <v>12</v>
      </c>
      <c r="G4268">
        <v>53</v>
      </c>
      <c r="H4268" s="1">
        <v>2138</v>
      </c>
      <c r="I4268">
        <v>11397</v>
      </c>
      <c r="J4268" s="1">
        <v>28</v>
      </c>
      <c r="K4268" t="s">
        <v>28</v>
      </c>
      <c r="L4268" t="s">
        <v>19</v>
      </c>
      <c r="M4268" t="s">
        <v>15</v>
      </c>
      <c r="N4268" s="1">
        <f xml:space="preserve"> ROUND((1 - _xlfn.PERCENTRANK.INC(customers[days_since_last_purchase],customers[[#This Row],[days_since_last_purchase]]))*4 +1,0)</f>
        <v>4</v>
      </c>
      <c r="O4268" s="1">
        <f>ROUND(_xlfn.PERCENTRANK.INC(customers[total_orders],customers[[#This Row],[total_orders]])*4+1,0)</f>
        <v>5</v>
      </c>
      <c r="P4268" s="1">
        <f>ROUND(_xlfn.PERCENTRANK.INC(customers[total_spend_usd],customers[[#This Row],[total_spend_usd]])*4+1,0)</f>
        <v>2</v>
      </c>
      <c r="Q4268" s="1">
        <v>452</v>
      </c>
      <c r="R4268" s="1" t="str">
        <f>_xlfn.XLOOKUP(Q4268,RFM[RFM Score],RFM[Client Segmentation])</f>
        <v>Potential Loyalist</v>
      </c>
    </row>
    <row r="4269" spans="1:18" x14ac:dyDescent="0.3">
      <c r="A4269" t="s">
        <v>4321</v>
      </c>
      <c r="B4269" t="s">
        <v>104</v>
      </c>
      <c r="C4269">
        <v>49</v>
      </c>
      <c r="D4269" t="s">
        <v>8071</v>
      </c>
      <c r="E4269" t="s">
        <v>8084</v>
      </c>
      <c r="F4269" t="s">
        <v>17</v>
      </c>
      <c r="G4269">
        <v>1</v>
      </c>
      <c r="H4269" s="1">
        <v>11923</v>
      </c>
      <c r="I4269">
        <v>13011</v>
      </c>
      <c r="J4269" s="1">
        <v>68</v>
      </c>
      <c r="K4269" t="s">
        <v>25</v>
      </c>
      <c r="L4269" t="s">
        <v>34</v>
      </c>
      <c r="M4269" t="s">
        <v>15</v>
      </c>
      <c r="N4269" s="1">
        <f xml:space="preserve"> ROUND((1 - _xlfn.PERCENTRANK.INC(customers[days_since_last_purchase],customers[[#This Row],[days_since_last_purchase]]))*4 +1,0)</f>
        <v>2</v>
      </c>
      <c r="O4269" s="1">
        <f>ROUND(_xlfn.PERCENTRANK.INC(customers[total_orders],customers[[#This Row],[total_orders]])*4+1,0)</f>
        <v>1</v>
      </c>
      <c r="P4269" s="1">
        <f>ROUND(_xlfn.PERCENTRANK.INC(customers[total_spend_usd],customers[[#This Row],[total_spend_usd]])*4+1,0)</f>
        <v>2</v>
      </c>
      <c r="Q4269" s="1">
        <v>212</v>
      </c>
      <c r="R4269" s="1" t="str">
        <f>_xlfn.XLOOKUP(Q4269,RFM[RFM Score],RFM[Client Segmentation])</f>
        <v>Hibernating</v>
      </c>
    </row>
    <row r="4270" spans="1:18" x14ac:dyDescent="0.3">
      <c r="A4270" t="s">
        <v>4322</v>
      </c>
      <c r="B4270" t="s">
        <v>33</v>
      </c>
      <c r="C4270">
        <v>18</v>
      </c>
      <c r="D4270" t="s">
        <v>8069</v>
      </c>
      <c r="E4270" t="s">
        <v>8084</v>
      </c>
      <c r="F4270" t="s">
        <v>17</v>
      </c>
      <c r="G4270">
        <v>3</v>
      </c>
      <c r="H4270" s="1">
        <v>7747</v>
      </c>
      <c r="I4270">
        <v>21382</v>
      </c>
      <c r="J4270" s="1">
        <v>10</v>
      </c>
      <c r="K4270" t="s">
        <v>74</v>
      </c>
      <c r="L4270" t="s">
        <v>34</v>
      </c>
      <c r="M4270" t="s">
        <v>23</v>
      </c>
      <c r="N4270" s="1">
        <f xml:space="preserve"> ROUND((1 - _xlfn.PERCENTRANK.INC(customers[days_since_last_purchase],customers[[#This Row],[days_since_last_purchase]]))*4 +1,0)</f>
        <v>4</v>
      </c>
      <c r="O4270" s="1">
        <f>ROUND(_xlfn.PERCENTRANK.INC(customers[total_orders],customers[[#This Row],[total_orders]])*4+1,0)</f>
        <v>1</v>
      </c>
      <c r="P4270" s="1">
        <f>ROUND(_xlfn.PERCENTRANK.INC(customers[total_spend_usd],customers[[#This Row],[total_spend_usd]])*4+1,0)</f>
        <v>2</v>
      </c>
      <c r="Q4270" s="1">
        <v>412</v>
      </c>
      <c r="R4270" s="1" t="str">
        <f>_xlfn.XLOOKUP(Q4270,RFM[RFM Score],RFM[Client Segmentation])</f>
        <v>New Customer</v>
      </c>
    </row>
    <row r="4271" spans="1:18" x14ac:dyDescent="0.3">
      <c r="A4271" t="s">
        <v>4323</v>
      </c>
      <c r="B4271" t="s">
        <v>96</v>
      </c>
      <c r="C4271">
        <v>27</v>
      </c>
      <c r="D4271" t="s">
        <v>8070</v>
      </c>
      <c r="E4271" t="s">
        <v>8084</v>
      </c>
      <c r="F4271" t="s">
        <v>12</v>
      </c>
      <c r="G4271">
        <v>11</v>
      </c>
      <c r="H4271" s="1">
        <v>3339</v>
      </c>
      <c r="I4271">
        <v>34185</v>
      </c>
      <c r="J4271" s="1">
        <v>5</v>
      </c>
      <c r="K4271" t="s">
        <v>55</v>
      </c>
      <c r="L4271" t="s">
        <v>19</v>
      </c>
      <c r="M4271" t="s">
        <v>23</v>
      </c>
      <c r="N4271" s="1">
        <f xml:space="preserve"> ROUND((1 - _xlfn.PERCENTRANK.INC(customers[days_since_last_purchase],customers[[#This Row],[days_since_last_purchase]]))*4 +1,0)</f>
        <v>5</v>
      </c>
      <c r="O4271" s="1">
        <f>ROUND(_xlfn.PERCENTRANK.INC(customers[total_orders],customers[[#This Row],[total_orders]])*4+1,0)</f>
        <v>3</v>
      </c>
      <c r="P4271" s="1">
        <f>ROUND(_xlfn.PERCENTRANK.INC(customers[total_spend_usd],customers[[#This Row],[total_spend_usd]])*4+1,0)</f>
        <v>2</v>
      </c>
      <c r="Q4271" s="1">
        <v>532</v>
      </c>
      <c r="R4271" s="1" t="str">
        <f>_xlfn.XLOOKUP(Q4271,RFM[RFM Score],RFM[Client Segmentation])</f>
        <v>Potential Loyalist</v>
      </c>
    </row>
    <row r="4272" spans="1:18" x14ac:dyDescent="0.3">
      <c r="A4272" t="s">
        <v>4324</v>
      </c>
      <c r="B4272" t="s">
        <v>11</v>
      </c>
      <c r="C4272">
        <v>47</v>
      </c>
      <c r="D4272" t="s">
        <v>8071</v>
      </c>
      <c r="E4272" t="s">
        <v>8084</v>
      </c>
      <c r="F4272" t="s">
        <v>12</v>
      </c>
      <c r="G4272">
        <v>58</v>
      </c>
      <c r="H4272" s="1">
        <v>6348</v>
      </c>
      <c r="I4272">
        <v>384186</v>
      </c>
      <c r="J4272" s="1">
        <v>111</v>
      </c>
      <c r="K4272" t="s">
        <v>25</v>
      </c>
      <c r="L4272" t="s">
        <v>14</v>
      </c>
      <c r="M4272" t="s">
        <v>23</v>
      </c>
      <c r="N4272" s="1">
        <f xml:space="preserve"> ROUND((1 - _xlfn.PERCENTRANK.INC(customers[days_since_last_purchase],customers[[#This Row],[days_since_last_purchase]]))*4 +1,0)</f>
        <v>2</v>
      </c>
      <c r="O4272" s="1">
        <f>ROUND(_xlfn.PERCENTRANK.INC(customers[total_orders],customers[[#This Row],[total_orders]])*4+1,0)</f>
        <v>5</v>
      </c>
      <c r="P4272" s="1">
        <f>ROUND(_xlfn.PERCENTRANK.INC(customers[total_spend_usd],customers[[#This Row],[total_spend_usd]])*4+1,0)</f>
        <v>5</v>
      </c>
      <c r="Q4272" s="1">
        <v>255</v>
      </c>
      <c r="R4272" s="1" t="str">
        <f>_xlfn.XLOOKUP(Q4272,RFM[RFM Score],RFM[Client Segmentation])</f>
        <v>At Risk</v>
      </c>
    </row>
    <row r="4273" spans="1:18" x14ac:dyDescent="0.3">
      <c r="A4273" t="s">
        <v>4325</v>
      </c>
      <c r="B4273" t="s">
        <v>61</v>
      </c>
      <c r="C4273">
        <v>28</v>
      </c>
      <c r="D4273" t="s">
        <v>8070</v>
      </c>
      <c r="E4273" t="s">
        <v>8087</v>
      </c>
      <c r="F4273" t="s">
        <v>12</v>
      </c>
      <c r="G4273">
        <v>5</v>
      </c>
      <c r="H4273" s="1">
        <v>3116</v>
      </c>
      <c r="I4273">
        <v>1469</v>
      </c>
      <c r="J4273" s="1">
        <v>6</v>
      </c>
      <c r="K4273" t="s">
        <v>44</v>
      </c>
      <c r="L4273" t="s">
        <v>19</v>
      </c>
      <c r="M4273" t="s">
        <v>23</v>
      </c>
      <c r="N4273" s="1">
        <f xml:space="preserve"> ROUND((1 - _xlfn.PERCENTRANK.INC(customers[days_since_last_purchase],customers[[#This Row],[days_since_last_purchase]]))*4 +1,0)</f>
        <v>5</v>
      </c>
      <c r="O4273" s="1">
        <f>ROUND(_xlfn.PERCENTRANK.INC(customers[total_orders],customers[[#This Row],[total_orders]])*4+1,0)</f>
        <v>2</v>
      </c>
      <c r="P4273" s="1">
        <f>ROUND(_xlfn.PERCENTRANK.INC(customers[total_spend_usd],customers[[#This Row],[total_spend_usd]])*4+1,0)</f>
        <v>1</v>
      </c>
      <c r="Q4273" s="1">
        <v>521</v>
      </c>
      <c r="R4273" s="1" t="str">
        <f>_xlfn.XLOOKUP(Q4273,RFM[RFM Score],RFM[Client Segmentation])</f>
        <v>Promising</v>
      </c>
    </row>
    <row r="4274" spans="1:18" x14ac:dyDescent="0.3">
      <c r="A4274" t="s">
        <v>4326</v>
      </c>
      <c r="B4274" t="s">
        <v>88</v>
      </c>
      <c r="C4274">
        <v>39</v>
      </c>
      <c r="D4274" t="s">
        <v>8068</v>
      </c>
      <c r="E4274" t="s">
        <v>8085</v>
      </c>
      <c r="F4274" t="s">
        <v>17</v>
      </c>
      <c r="G4274">
        <v>5</v>
      </c>
      <c r="H4274" s="1">
        <v>7086</v>
      </c>
      <c r="I4274">
        <v>31939</v>
      </c>
      <c r="J4274" s="1">
        <v>64</v>
      </c>
      <c r="K4274" t="s">
        <v>44</v>
      </c>
      <c r="L4274" t="s">
        <v>34</v>
      </c>
      <c r="M4274" t="s">
        <v>15</v>
      </c>
      <c r="N4274" s="1">
        <f xml:space="preserve"> ROUND((1 - _xlfn.PERCENTRANK.INC(customers[days_since_last_purchase],customers[[#This Row],[days_since_last_purchase]]))*4 +1,0)</f>
        <v>2</v>
      </c>
      <c r="O4274" s="1">
        <f>ROUND(_xlfn.PERCENTRANK.INC(customers[total_orders],customers[[#This Row],[total_orders]])*4+1,0)</f>
        <v>2</v>
      </c>
      <c r="P4274" s="1">
        <f>ROUND(_xlfn.PERCENTRANK.INC(customers[total_spend_usd],customers[[#This Row],[total_spend_usd]])*4+1,0)</f>
        <v>2</v>
      </c>
      <c r="Q4274" s="1">
        <v>222</v>
      </c>
      <c r="R4274" s="1" t="str">
        <f>_xlfn.XLOOKUP(Q4274,RFM[RFM Score],RFM[Client Segmentation])</f>
        <v>Hibernating</v>
      </c>
    </row>
    <row r="4275" spans="1:18" x14ac:dyDescent="0.3">
      <c r="A4275" t="s">
        <v>4327</v>
      </c>
      <c r="B4275" t="s">
        <v>68</v>
      </c>
      <c r="C4275">
        <v>47</v>
      </c>
      <c r="D4275" t="s">
        <v>8071</v>
      </c>
      <c r="E4275" t="s">
        <v>8087</v>
      </c>
      <c r="F4275" t="s">
        <v>17</v>
      </c>
      <c r="G4275">
        <v>11</v>
      </c>
      <c r="H4275" s="1">
        <v>2943</v>
      </c>
      <c r="I4275">
        <v>28118</v>
      </c>
      <c r="J4275" s="1">
        <v>111</v>
      </c>
      <c r="K4275" t="s">
        <v>13</v>
      </c>
      <c r="L4275" t="s">
        <v>19</v>
      </c>
      <c r="M4275" t="s">
        <v>23</v>
      </c>
      <c r="N4275" s="1">
        <f xml:space="preserve"> ROUND((1 - _xlfn.PERCENTRANK.INC(customers[days_since_last_purchase],customers[[#This Row],[days_since_last_purchase]]))*4 +1,0)</f>
        <v>2</v>
      </c>
      <c r="O4275" s="1">
        <f>ROUND(_xlfn.PERCENTRANK.INC(customers[total_orders],customers[[#This Row],[total_orders]])*4+1,0)</f>
        <v>3</v>
      </c>
      <c r="P4275" s="1">
        <f>ROUND(_xlfn.PERCENTRANK.INC(customers[total_spend_usd],customers[[#This Row],[total_spend_usd]])*4+1,0)</f>
        <v>2</v>
      </c>
      <c r="Q4275" s="1">
        <v>232</v>
      </c>
      <c r="R4275" s="1" t="str">
        <f>_xlfn.XLOOKUP(Q4275,RFM[RFM Score],RFM[Client Segmentation])</f>
        <v>Hibernating</v>
      </c>
    </row>
    <row r="4276" spans="1:18" x14ac:dyDescent="0.3">
      <c r="A4276" t="s">
        <v>4328</v>
      </c>
      <c r="B4276" t="s">
        <v>61</v>
      </c>
      <c r="C4276">
        <v>18</v>
      </c>
      <c r="D4276" t="s">
        <v>8069</v>
      </c>
      <c r="E4276" t="s">
        <v>8084</v>
      </c>
      <c r="F4276" t="s">
        <v>17</v>
      </c>
      <c r="G4276">
        <v>31</v>
      </c>
      <c r="H4276" s="1">
        <v>7639</v>
      </c>
      <c r="I4276">
        <v>254186</v>
      </c>
      <c r="J4276" s="1">
        <v>13</v>
      </c>
      <c r="K4276" t="s">
        <v>25</v>
      </c>
      <c r="L4276" t="s">
        <v>19</v>
      </c>
      <c r="M4276" t="s">
        <v>23</v>
      </c>
      <c r="N4276" s="1">
        <f xml:space="preserve"> ROUND((1 - _xlfn.PERCENTRANK.INC(customers[days_since_last_purchase],customers[[#This Row],[days_since_last_purchase]]))*4 +1,0)</f>
        <v>4</v>
      </c>
      <c r="O4276" s="1">
        <f>ROUND(_xlfn.PERCENTRANK.INC(customers[total_orders],customers[[#This Row],[total_orders]])*4+1,0)</f>
        <v>4</v>
      </c>
      <c r="P4276" s="1">
        <f>ROUND(_xlfn.PERCENTRANK.INC(customers[total_spend_usd],customers[[#This Row],[total_spend_usd]])*4+1,0)</f>
        <v>4</v>
      </c>
      <c r="Q4276" s="1">
        <v>444</v>
      </c>
      <c r="R4276" s="1" t="str">
        <f>_xlfn.XLOOKUP(Q4276,RFM[RFM Score],RFM[Client Segmentation])</f>
        <v>Loyal Customer</v>
      </c>
    </row>
    <row r="4277" spans="1:18" x14ac:dyDescent="0.3">
      <c r="A4277" t="s">
        <v>4329</v>
      </c>
      <c r="B4277" t="s">
        <v>51</v>
      </c>
      <c r="C4277">
        <v>41</v>
      </c>
      <c r="D4277" t="s">
        <v>8068</v>
      </c>
      <c r="E4277" t="s">
        <v>8084</v>
      </c>
      <c r="F4277" t="s">
        <v>17</v>
      </c>
      <c r="G4277">
        <v>5</v>
      </c>
      <c r="H4277" s="1">
        <v>2199</v>
      </c>
      <c r="I4277">
        <v>10297</v>
      </c>
      <c r="J4277" s="1">
        <v>3</v>
      </c>
      <c r="K4277" t="s">
        <v>28</v>
      </c>
      <c r="L4277" t="s">
        <v>19</v>
      </c>
      <c r="M4277" t="s">
        <v>15</v>
      </c>
      <c r="N4277" s="1">
        <f xml:space="preserve"> ROUND((1 - _xlfn.PERCENTRANK.INC(customers[days_since_last_purchase],customers[[#This Row],[days_since_last_purchase]]))*4 +1,0)</f>
        <v>5</v>
      </c>
      <c r="O4277" s="1">
        <f>ROUND(_xlfn.PERCENTRANK.INC(customers[total_orders],customers[[#This Row],[total_orders]])*4+1,0)</f>
        <v>2</v>
      </c>
      <c r="P4277" s="1">
        <f>ROUND(_xlfn.PERCENTRANK.INC(customers[total_spend_usd],customers[[#This Row],[total_spend_usd]])*4+1,0)</f>
        <v>1</v>
      </c>
      <c r="Q4277" s="1">
        <v>521</v>
      </c>
      <c r="R4277" s="1" t="str">
        <f>_xlfn.XLOOKUP(Q4277,RFM[RFM Score],RFM[Client Segmentation])</f>
        <v>Promising</v>
      </c>
    </row>
    <row r="4278" spans="1:18" x14ac:dyDescent="0.3">
      <c r="A4278" t="s">
        <v>4330</v>
      </c>
      <c r="B4278" t="s">
        <v>107</v>
      </c>
      <c r="C4278">
        <v>39</v>
      </c>
      <c r="D4278" t="s">
        <v>8068</v>
      </c>
      <c r="E4278" t="s">
        <v>8084</v>
      </c>
      <c r="F4278" t="s">
        <v>12</v>
      </c>
      <c r="G4278">
        <v>9</v>
      </c>
      <c r="H4278" s="1">
        <v>4175</v>
      </c>
      <c r="I4278">
        <v>41192</v>
      </c>
      <c r="J4278" s="1">
        <v>35</v>
      </c>
      <c r="K4278" t="s">
        <v>37</v>
      </c>
      <c r="L4278" t="s">
        <v>45</v>
      </c>
      <c r="M4278" t="s">
        <v>23</v>
      </c>
      <c r="N4278" s="1">
        <f xml:space="preserve"> ROUND((1 - _xlfn.PERCENTRANK.INC(customers[days_since_last_purchase],customers[[#This Row],[days_since_last_purchase]]))*4 +1,0)</f>
        <v>3</v>
      </c>
      <c r="O4278" s="1">
        <f>ROUND(_xlfn.PERCENTRANK.INC(customers[total_orders],customers[[#This Row],[total_orders]])*4+1,0)</f>
        <v>2</v>
      </c>
      <c r="P4278" s="1">
        <f>ROUND(_xlfn.PERCENTRANK.INC(customers[total_spend_usd],customers[[#This Row],[total_spend_usd]])*4+1,0)</f>
        <v>2</v>
      </c>
      <c r="Q4278" s="1">
        <v>322</v>
      </c>
      <c r="R4278" s="1" t="str">
        <f>_xlfn.XLOOKUP(Q4278,RFM[RFM Score],RFM[Client Segmentation])</f>
        <v>Hibernating</v>
      </c>
    </row>
    <row r="4279" spans="1:18" x14ac:dyDescent="0.3">
      <c r="A4279" t="s">
        <v>4331</v>
      </c>
      <c r="B4279" t="s">
        <v>96</v>
      </c>
      <c r="C4279">
        <v>36</v>
      </c>
      <c r="D4279" t="s">
        <v>8068</v>
      </c>
      <c r="E4279" t="s">
        <v>8087</v>
      </c>
      <c r="F4279" t="s">
        <v>17</v>
      </c>
      <c r="G4279">
        <v>28</v>
      </c>
      <c r="H4279" s="1">
        <v>13415</v>
      </c>
      <c r="I4279">
        <v>397418</v>
      </c>
      <c r="J4279" s="1">
        <v>5</v>
      </c>
      <c r="K4279" t="s">
        <v>13</v>
      </c>
      <c r="L4279" t="s">
        <v>22</v>
      </c>
      <c r="M4279" t="s">
        <v>15</v>
      </c>
      <c r="N4279" s="1">
        <f xml:space="preserve"> ROUND((1 - _xlfn.PERCENTRANK.INC(customers[days_since_last_purchase],customers[[#This Row],[days_since_last_purchase]]))*4 +1,0)</f>
        <v>5</v>
      </c>
      <c r="O4279" s="1">
        <f>ROUND(_xlfn.PERCENTRANK.INC(customers[total_orders],customers[[#This Row],[total_orders]])*4+1,0)</f>
        <v>4</v>
      </c>
      <c r="P4279" s="1">
        <f>ROUND(_xlfn.PERCENTRANK.INC(customers[total_spend_usd],customers[[#This Row],[total_spend_usd]])*4+1,0)</f>
        <v>5</v>
      </c>
      <c r="Q4279" s="1">
        <v>545</v>
      </c>
      <c r="R4279" s="1" t="str">
        <f>_xlfn.XLOOKUP(Q4279,RFM[RFM Score],RFM[Client Segmentation])</f>
        <v>Champion</v>
      </c>
    </row>
    <row r="4280" spans="1:18" x14ac:dyDescent="0.3">
      <c r="A4280" t="s">
        <v>4332</v>
      </c>
      <c r="B4280" t="s">
        <v>51</v>
      </c>
      <c r="C4280">
        <v>45</v>
      </c>
      <c r="D4280" t="s">
        <v>8071</v>
      </c>
      <c r="E4280" t="s">
        <v>8085</v>
      </c>
      <c r="F4280" t="s">
        <v>12</v>
      </c>
      <c r="G4280">
        <v>1</v>
      </c>
      <c r="H4280" s="1">
        <v>10962</v>
      </c>
      <c r="I4280">
        <v>10577</v>
      </c>
      <c r="J4280" s="1">
        <v>99</v>
      </c>
      <c r="K4280" t="s">
        <v>55</v>
      </c>
      <c r="L4280" t="s">
        <v>45</v>
      </c>
      <c r="M4280" t="s">
        <v>15</v>
      </c>
      <c r="N4280" s="1">
        <f xml:space="preserve"> ROUND((1 - _xlfn.PERCENTRANK.INC(customers[days_since_last_purchase],customers[[#This Row],[days_since_last_purchase]]))*4 +1,0)</f>
        <v>2</v>
      </c>
      <c r="O4280" s="1">
        <f>ROUND(_xlfn.PERCENTRANK.INC(customers[total_orders],customers[[#This Row],[total_orders]])*4+1,0)</f>
        <v>1</v>
      </c>
      <c r="P4280" s="1">
        <f>ROUND(_xlfn.PERCENTRANK.INC(customers[total_spend_usd],customers[[#This Row],[total_spend_usd]])*4+1,0)</f>
        <v>2</v>
      </c>
      <c r="Q4280" s="1">
        <v>212</v>
      </c>
      <c r="R4280" s="1" t="str">
        <f>_xlfn.XLOOKUP(Q4280,RFM[RFM Score],RFM[Client Segmentation])</f>
        <v>Hibernating</v>
      </c>
    </row>
    <row r="4281" spans="1:18" x14ac:dyDescent="0.3">
      <c r="A4281" t="s">
        <v>4333</v>
      </c>
      <c r="B4281" t="s">
        <v>64</v>
      </c>
      <c r="C4281">
        <v>35</v>
      </c>
      <c r="D4281" t="s">
        <v>8068</v>
      </c>
      <c r="E4281" t="s">
        <v>8084</v>
      </c>
      <c r="F4281" t="s">
        <v>12</v>
      </c>
      <c r="G4281">
        <v>15</v>
      </c>
      <c r="H4281" s="1">
        <v>2228</v>
      </c>
      <c r="I4281">
        <v>3668</v>
      </c>
      <c r="J4281" s="1">
        <v>1</v>
      </c>
      <c r="K4281" t="s">
        <v>25</v>
      </c>
      <c r="L4281" t="s">
        <v>47</v>
      </c>
      <c r="M4281" t="s">
        <v>23</v>
      </c>
      <c r="N4281" s="1">
        <f xml:space="preserve"> ROUND((1 - _xlfn.PERCENTRANK.INC(customers[days_since_last_purchase],customers[[#This Row],[days_since_last_purchase]]))*4 +1,0)</f>
        <v>5</v>
      </c>
      <c r="O4281" s="1">
        <f>ROUND(_xlfn.PERCENTRANK.INC(customers[total_orders],customers[[#This Row],[total_orders]])*4+1,0)</f>
        <v>3</v>
      </c>
      <c r="P4281" s="1">
        <f>ROUND(_xlfn.PERCENTRANK.INC(customers[total_spend_usd],customers[[#This Row],[total_spend_usd]])*4+1,0)</f>
        <v>1</v>
      </c>
      <c r="Q4281" s="1">
        <v>531</v>
      </c>
      <c r="R4281" s="1" t="str">
        <f>_xlfn.XLOOKUP(Q4281,RFM[RFM Score],RFM[Client Segmentation])</f>
        <v>Potential Loyalist</v>
      </c>
    </row>
    <row r="4282" spans="1:18" x14ac:dyDescent="0.3">
      <c r="A4282" t="s">
        <v>4334</v>
      </c>
      <c r="B4282" t="s">
        <v>123</v>
      </c>
      <c r="C4282">
        <v>26</v>
      </c>
      <c r="D4282" t="s">
        <v>8070</v>
      </c>
      <c r="E4282" t="s">
        <v>8084</v>
      </c>
      <c r="F4282" t="s">
        <v>12</v>
      </c>
      <c r="G4282">
        <v>4</v>
      </c>
      <c r="H4282" s="1">
        <v>14915</v>
      </c>
      <c r="I4282">
        <v>64841</v>
      </c>
      <c r="J4282" s="1">
        <v>43</v>
      </c>
      <c r="K4282" t="s">
        <v>98</v>
      </c>
      <c r="L4282" t="s">
        <v>19</v>
      </c>
      <c r="M4282" t="s">
        <v>15</v>
      </c>
      <c r="N4282" s="1">
        <f xml:space="preserve"> ROUND((1 - _xlfn.PERCENTRANK.INC(customers[days_since_last_purchase],customers[[#This Row],[days_since_last_purchase]]))*4 +1,0)</f>
        <v>3</v>
      </c>
      <c r="O4282" s="1">
        <f>ROUND(_xlfn.PERCENTRANK.INC(customers[total_orders],customers[[#This Row],[total_orders]])*4+1,0)</f>
        <v>2</v>
      </c>
      <c r="P4282" s="1">
        <f>ROUND(_xlfn.PERCENTRANK.INC(customers[total_spend_usd],customers[[#This Row],[total_spend_usd]])*4+1,0)</f>
        <v>3</v>
      </c>
      <c r="Q4282" s="1">
        <v>323</v>
      </c>
      <c r="R4282" s="1" t="str">
        <f>_xlfn.XLOOKUP(Q4282,RFM[RFM Score],RFM[Client Segmentation])</f>
        <v>Potential Loyalist</v>
      </c>
    </row>
    <row r="4283" spans="1:18" x14ac:dyDescent="0.3">
      <c r="A4283" t="s">
        <v>4335</v>
      </c>
      <c r="B4283" t="s">
        <v>11</v>
      </c>
      <c r="C4283">
        <v>34</v>
      </c>
      <c r="D4283" t="s">
        <v>8070</v>
      </c>
      <c r="E4283" t="s">
        <v>8087</v>
      </c>
      <c r="F4283" t="s">
        <v>17</v>
      </c>
      <c r="G4283">
        <v>7</v>
      </c>
      <c r="H4283" s="1">
        <v>7171</v>
      </c>
      <c r="I4283">
        <v>49486</v>
      </c>
      <c r="J4283" s="1">
        <v>14</v>
      </c>
      <c r="K4283" t="s">
        <v>40</v>
      </c>
      <c r="L4283" t="s">
        <v>34</v>
      </c>
      <c r="M4283" t="s">
        <v>15</v>
      </c>
      <c r="N4283" s="1">
        <f xml:space="preserve"> ROUND((1 - _xlfn.PERCENTRANK.INC(customers[days_since_last_purchase],customers[[#This Row],[days_since_last_purchase]]))*4 +1,0)</f>
        <v>4</v>
      </c>
      <c r="O4283" s="1">
        <f>ROUND(_xlfn.PERCENTRANK.INC(customers[total_orders],customers[[#This Row],[total_orders]])*4+1,0)</f>
        <v>2</v>
      </c>
      <c r="P4283" s="1">
        <f>ROUND(_xlfn.PERCENTRANK.INC(customers[total_spend_usd],customers[[#This Row],[total_spend_usd]])*4+1,0)</f>
        <v>3</v>
      </c>
      <c r="Q4283" s="1">
        <v>423</v>
      </c>
      <c r="R4283" s="1" t="str">
        <f>_xlfn.XLOOKUP(Q4283,RFM[RFM Score],RFM[Client Segmentation])</f>
        <v>Potential Loyalist</v>
      </c>
    </row>
    <row r="4284" spans="1:18" x14ac:dyDescent="0.3">
      <c r="A4284" t="s">
        <v>4336</v>
      </c>
      <c r="B4284" t="s">
        <v>88</v>
      </c>
      <c r="C4284">
        <v>35</v>
      </c>
      <c r="D4284" t="s">
        <v>8068</v>
      </c>
      <c r="E4284" t="s">
        <v>8087</v>
      </c>
      <c r="F4284" t="s">
        <v>12</v>
      </c>
      <c r="G4284">
        <v>19</v>
      </c>
      <c r="H4284" s="1">
        <v>8573</v>
      </c>
      <c r="I4284">
        <v>159462</v>
      </c>
      <c r="J4284" s="1">
        <v>7</v>
      </c>
      <c r="K4284" t="s">
        <v>28</v>
      </c>
      <c r="L4284" t="s">
        <v>34</v>
      </c>
      <c r="M4284" t="s">
        <v>23</v>
      </c>
      <c r="N4284" s="1">
        <f xml:space="preserve"> ROUND((1 - _xlfn.PERCENTRANK.INC(customers[days_since_last_purchase],customers[[#This Row],[days_since_last_purchase]]))*4 +1,0)</f>
        <v>5</v>
      </c>
      <c r="O4284" s="1">
        <f>ROUND(_xlfn.PERCENTRANK.INC(customers[total_orders],customers[[#This Row],[total_orders]])*4+1,0)</f>
        <v>4</v>
      </c>
      <c r="P4284" s="1">
        <f>ROUND(_xlfn.PERCENTRANK.INC(customers[total_spend_usd],customers[[#This Row],[total_spend_usd]])*4+1,0)</f>
        <v>4</v>
      </c>
      <c r="Q4284" s="1">
        <v>544</v>
      </c>
      <c r="R4284" s="1" t="str">
        <f>_xlfn.XLOOKUP(Q4284,RFM[RFM Score],RFM[Client Segmentation])</f>
        <v>Champion</v>
      </c>
    </row>
    <row r="4285" spans="1:18" x14ac:dyDescent="0.3">
      <c r="A4285" t="s">
        <v>4337</v>
      </c>
      <c r="B4285" t="s">
        <v>11</v>
      </c>
      <c r="C4285">
        <v>51</v>
      </c>
      <c r="D4285" t="s">
        <v>8071</v>
      </c>
      <c r="E4285" t="s">
        <v>8085</v>
      </c>
      <c r="F4285" t="s">
        <v>17</v>
      </c>
      <c r="G4285">
        <v>36</v>
      </c>
      <c r="H4285" s="1">
        <v>7136</v>
      </c>
      <c r="I4285">
        <v>284527</v>
      </c>
      <c r="J4285" s="1">
        <v>20</v>
      </c>
      <c r="K4285" t="s">
        <v>124</v>
      </c>
      <c r="L4285" t="s">
        <v>19</v>
      </c>
      <c r="M4285" t="s">
        <v>15</v>
      </c>
      <c r="N4285" s="1">
        <f xml:space="preserve"> ROUND((1 - _xlfn.PERCENTRANK.INC(customers[days_since_last_purchase],customers[[#This Row],[days_since_last_purchase]]))*4 +1,0)</f>
        <v>4</v>
      </c>
      <c r="O4285" s="1">
        <f>ROUND(_xlfn.PERCENTRANK.INC(customers[total_orders],customers[[#This Row],[total_orders]])*4+1,0)</f>
        <v>5</v>
      </c>
      <c r="P4285" s="1">
        <f>ROUND(_xlfn.PERCENTRANK.INC(customers[total_spend_usd],customers[[#This Row],[total_spend_usd]])*4+1,0)</f>
        <v>4</v>
      </c>
      <c r="Q4285" s="1">
        <v>454</v>
      </c>
      <c r="R4285" s="1" t="str">
        <f>_xlfn.XLOOKUP(Q4285,RFM[RFM Score],RFM[Client Segmentation])</f>
        <v>Champion</v>
      </c>
    </row>
    <row r="4286" spans="1:18" x14ac:dyDescent="0.3">
      <c r="A4286" t="s">
        <v>4338</v>
      </c>
      <c r="B4286" t="s">
        <v>11</v>
      </c>
      <c r="C4286">
        <v>21</v>
      </c>
      <c r="D4286" t="s">
        <v>8069</v>
      </c>
      <c r="E4286" t="s">
        <v>8084</v>
      </c>
      <c r="F4286" t="s">
        <v>12</v>
      </c>
      <c r="G4286">
        <v>11</v>
      </c>
      <c r="H4286" s="1">
        <v>1911</v>
      </c>
      <c r="I4286">
        <v>19181</v>
      </c>
      <c r="J4286" s="1">
        <v>24</v>
      </c>
      <c r="K4286" t="s">
        <v>13</v>
      </c>
      <c r="L4286" t="s">
        <v>14</v>
      </c>
      <c r="M4286" t="s">
        <v>23</v>
      </c>
      <c r="N4286" s="1">
        <f xml:space="preserve"> ROUND((1 - _xlfn.PERCENTRANK.INC(customers[days_since_last_purchase],customers[[#This Row],[days_since_last_purchase]]))*4 +1,0)</f>
        <v>4</v>
      </c>
      <c r="O4286" s="1">
        <f>ROUND(_xlfn.PERCENTRANK.INC(customers[total_orders],customers[[#This Row],[total_orders]])*4+1,0)</f>
        <v>3</v>
      </c>
      <c r="P4286" s="1">
        <f>ROUND(_xlfn.PERCENTRANK.INC(customers[total_spend_usd],customers[[#This Row],[total_spend_usd]])*4+1,0)</f>
        <v>2</v>
      </c>
      <c r="Q4286" s="1">
        <v>432</v>
      </c>
      <c r="R4286" s="1" t="str">
        <f>_xlfn.XLOOKUP(Q4286,RFM[RFM Score],RFM[Client Segmentation])</f>
        <v>Potential Loyalist</v>
      </c>
    </row>
    <row r="4287" spans="1:18" x14ac:dyDescent="0.3">
      <c r="A4287" t="s">
        <v>4339</v>
      </c>
      <c r="B4287" t="s">
        <v>11</v>
      </c>
      <c r="C4287">
        <v>34</v>
      </c>
      <c r="D4287" t="s">
        <v>8070</v>
      </c>
      <c r="E4287" t="s">
        <v>8086</v>
      </c>
      <c r="F4287" t="s">
        <v>12</v>
      </c>
      <c r="G4287">
        <v>1</v>
      </c>
      <c r="H4287" s="1">
        <v>8358</v>
      </c>
      <c r="I4287">
        <v>8051</v>
      </c>
      <c r="J4287" s="1">
        <v>39</v>
      </c>
      <c r="K4287" t="s">
        <v>37</v>
      </c>
      <c r="L4287" t="s">
        <v>19</v>
      </c>
      <c r="M4287" t="s">
        <v>23</v>
      </c>
      <c r="N4287" s="1">
        <f xml:space="preserve"> ROUND((1 - _xlfn.PERCENTRANK.INC(customers[days_since_last_purchase],customers[[#This Row],[days_since_last_purchase]]))*4 +1,0)</f>
        <v>3</v>
      </c>
      <c r="O4287" s="1">
        <f>ROUND(_xlfn.PERCENTRANK.INC(customers[total_orders],customers[[#This Row],[total_orders]])*4+1,0)</f>
        <v>1</v>
      </c>
      <c r="P4287" s="1">
        <f>ROUND(_xlfn.PERCENTRANK.INC(customers[total_spend_usd],customers[[#This Row],[total_spend_usd]])*4+1,0)</f>
        <v>1</v>
      </c>
      <c r="Q4287" s="1">
        <v>311</v>
      </c>
      <c r="R4287" s="1" t="str">
        <f>_xlfn.XLOOKUP(Q4287,RFM[RFM Score],RFM[Client Segmentation])</f>
        <v>New Customer</v>
      </c>
    </row>
    <row r="4288" spans="1:18" x14ac:dyDescent="0.3">
      <c r="A4288" t="s">
        <v>4340</v>
      </c>
      <c r="B4288" t="s">
        <v>11</v>
      </c>
      <c r="C4288">
        <v>39</v>
      </c>
      <c r="D4288" t="s">
        <v>8068</v>
      </c>
      <c r="E4288" t="s">
        <v>8084</v>
      </c>
      <c r="F4288" t="s">
        <v>17</v>
      </c>
      <c r="G4288">
        <v>2</v>
      </c>
      <c r="H4288" s="1">
        <v>3089</v>
      </c>
      <c r="I4288">
        <v>5265</v>
      </c>
      <c r="J4288" s="1">
        <v>53</v>
      </c>
      <c r="K4288" t="s">
        <v>37</v>
      </c>
      <c r="L4288" t="s">
        <v>47</v>
      </c>
      <c r="M4288" t="s">
        <v>23</v>
      </c>
      <c r="N4288" s="1">
        <f xml:space="preserve"> ROUND((1 - _xlfn.PERCENTRANK.INC(customers[days_since_last_purchase],customers[[#This Row],[days_since_last_purchase]]))*4 +1,0)</f>
        <v>3</v>
      </c>
      <c r="O4288" s="1">
        <f>ROUND(_xlfn.PERCENTRANK.INC(customers[total_orders],customers[[#This Row],[total_orders]])*4+1,0)</f>
        <v>1</v>
      </c>
      <c r="P4288" s="1">
        <f>ROUND(_xlfn.PERCENTRANK.INC(customers[total_spend_usd],customers[[#This Row],[total_spend_usd]])*4+1,0)</f>
        <v>1</v>
      </c>
      <c r="Q4288" s="1">
        <v>311</v>
      </c>
      <c r="R4288" s="1" t="str">
        <f>_xlfn.XLOOKUP(Q4288,RFM[RFM Score],RFM[Client Segmentation])</f>
        <v>New Customer</v>
      </c>
    </row>
    <row r="4289" spans="1:18" x14ac:dyDescent="0.3">
      <c r="A4289" t="s">
        <v>4341</v>
      </c>
      <c r="B4289" t="s">
        <v>11</v>
      </c>
      <c r="C4289">
        <v>31</v>
      </c>
      <c r="D4289" t="s">
        <v>8070</v>
      </c>
      <c r="E4289" t="s">
        <v>8084</v>
      </c>
      <c r="F4289" t="s">
        <v>12</v>
      </c>
      <c r="G4289">
        <v>2</v>
      </c>
      <c r="H4289" s="1">
        <v>1711</v>
      </c>
      <c r="I4289">
        <v>3006</v>
      </c>
      <c r="J4289" s="1">
        <v>220</v>
      </c>
      <c r="K4289" t="s">
        <v>21</v>
      </c>
      <c r="L4289" t="s">
        <v>19</v>
      </c>
      <c r="M4289" t="s">
        <v>15</v>
      </c>
      <c r="N4289" s="1">
        <f xml:space="preserve"> ROUND((1 - _xlfn.PERCENTRANK.INC(customers[days_since_last_purchase],customers[[#This Row],[days_since_last_purchase]]))*4 +1,0)</f>
        <v>1</v>
      </c>
      <c r="O4289" s="1">
        <f>ROUND(_xlfn.PERCENTRANK.INC(customers[total_orders],customers[[#This Row],[total_orders]])*4+1,0)</f>
        <v>1</v>
      </c>
      <c r="P4289" s="1">
        <f>ROUND(_xlfn.PERCENTRANK.INC(customers[total_spend_usd],customers[[#This Row],[total_spend_usd]])*4+1,0)</f>
        <v>1</v>
      </c>
      <c r="Q4289" s="1">
        <v>111</v>
      </c>
      <c r="R4289" s="1" t="str">
        <f>_xlfn.XLOOKUP(Q4289,RFM[RFM Score],RFM[Client Segmentation])</f>
        <v>Lost</v>
      </c>
    </row>
    <row r="4290" spans="1:18" x14ac:dyDescent="0.3">
      <c r="A4290" t="s">
        <v>4342</v>
      </c>
      <c r="B4290" t="s">
        <v>43</v>
      </c>
      <c r="C4290">
        <v>32</v>
      </c>
      <c r="D4290" t="s">
        <v>8070</v>
      </c>
      <c r="E4290" t="s">
        <v>8086</v>
      </c>
      <c r="F4290" t="s">
        <v>12</v>
      </c>
      <c r="G4290">
        <v>17</v>
      </c>
      <c r="H4290" s="1">
        <v>7698</v>
      </c>
      <c r="I4290">
        <v>137297</v>
      </c>
      <c r="J4290" s="1">
        <v>36</v>
      </c>
      <c r="K4290" t="s">
        <v>52</v>
      </c>
      <c r="L4290" t="s">
        <v>14</v>
      </c>
      <c r="M4290" t="s">
        <v>23</v>
      </c>
      <c r="N4290" s="1">
        <f xml:space="preserve"> ROUND((1 - _xlfn.PERCENTRANK.INC(customers[days_since_last_purchase],customers[[#This Row],[days_since_last_purchase]]))*4 +1,0)</f>
        <v>3</v>
      </c>
      <c r="O4290" s="1">
        <f>ROUND(_xlfn.PERCENTRANK.INC(customers[total_orders],customers[[#This Row],[total_orders]])*4+1,0)</f>
        <v>3</v>
      </c>
      <c r="P4290" s="1">
        <f>ROUND(_xlfn.PERCENTRANK.INC(customers[total_spend_usd],customers[[#This Row],[total_spend_usd]])*4+1,0)</f>
        <v>4</v>
      </c>
      <c r="Q4290" s="1">
        <v>334</v>
      </c>
      <c r="R4290" s="1" t="str">
        <f>_xlfn.XLOOKUP(Q4290,RFM[RFM Score],RFM[Client Segmentation])</f>
        <v>Need Attention</v>
      </c>
    </row>
    <row r="4291" spans="1:18" x14ac:dyDescent="0.3">
      <c r="A4291" t="s">
        <v>4343</v>
      </c>
      <c r="B4291" t="s">
        <v>33</v>
      </c>
      <c r="C4291">
        <v>42</v>
      </c>
      <c r="D4291" t="s">
        <v>8068</v>
      </c>
      <c r="E4291" t="s">
        <v>8087</v>
      </c>
      <c r="F4291" t="s">
        <v>12</v>
      </c>
      <c r="G4291">
        <v>26</v>
      </c>
      <c r="H4291" s="1">
        <v>5498</v>
      </c>
      <c r="I4291">
        <v>128914</v>
      </c>
      <c r="J4291" s="1">
        <v>23</v>
      </c>
      <c r="K4291" t="s">
        <v>25</v>
      </c>
      <c r="L4291" t="s">
        <v>45</v>
      </c>
      <c r="M4291" t="s">
        <v>15</v>
      </c>
      <c r="N4291" s="1">
        <f xml:space="preserve"> ROUND((1 - _xlfn.PERCENTRANK.INC(customers[days_since_last_purchase],customers[[#This Row],[days_since_last_purchase]]))*4 +1,0)</f>
        <v>4</v>
      </c>
      <c r="O4291" s="1">
        <f>ROUND(_xlfn.PERCENTRANK.INC(customers[total_orders],customers[[#This Row],[total_orders]])*4+1,0)</f>
        <v>4</v>
      </c>
      <c r="P4291" s="1">
        <f>ROUND(_xlfn.PERCENTRANK.INC(customers[total_spend_usd],customers[[#This Row],[total_spend_usd]])*4+1,0)</f>
        <v>4</v>
      </c>
      <c r="Q4291" s="1">
        <v>444</v>
      </c>
      <c r="R4291" s="1" t="str">
        <f>_xlfn.XLOOKUP(Q4291,RFM[RFM Score],RFM[Client Segmentation])</f>
        <v>Loyal Customer</v>
      </c>
    </row>
    <row r="4292" spans="1:18" x14ac:dyDescent="0.3">
      <c r="A4292" t="s">
        <v>4344</v>
      </c>
      <c r="B4292" t="s">
        <v>107</v>
      </c>
      <c r="C4292">
        <v>36</v>
      </c>
      <c r="D4292" t="s">
        <v>8068</v>
      </c>
      <c r="E4292" t="s">
        <v>8084</v>
      </c>
      <c r="F4292" t="s">
        <v>17</v>
      </c>
      <c r="G4292">
        <v>1</v>
      </c>
      <c r="H4292" s="1">
        <v>12958</v>
      </c>
      <c r="I4292">
        <v>1226</v>
      </c>
      <c r="J4292" s="1">
        <v>5</v>
      </c>
      <c r="K4292" t="s">
        <v>21</v>
      </c>
      <c r="L4292" t="s">
        <v>47</v>
      </c>
      <c r="M4292" t="s">
        <v>23</v>
      </c>
      <c r="N4292" s="1">
        <f xml:space="preserve"> ROUND((1 - _xlfn.PERCENTRANK.INC(customers[days_since_last_purchase],customers[[#This Row],[days_since_last_purchase]]))*4 +1,0)</f>
        <v>5</v>
      </c>
      <c r="O4292" s="1">
        <f>ROUND(_xlfn.PERCENTRANK.INC(customers[total_orders],customers[[#This Row],[total_orders]])*4+1,0)</f>
        <v>1</v>
      </c>
      <c r="P4292" s="1">
        <f>ROUND(_xlfn.PERCENTRANK.INC(customers[total_spend_usd],customers[[#This Row],[total_spend_usd]])*4+1,0)</f>
        <v>1</v>
      </c>
      <c r="Q4292" s="1">
        <v>511</v>
      </c>
      <c r="R4292" s="1" t="str">
        <f>_xlfn.XLOOKUP(Q4292,RFM[RFM Score],RFM[Client Segmentation])</f>
        <v>New Customer</v>
      </c>
    </row>
    <row r="4293" spans="1:18" x14ac:dyDescent="0.3">
      <c r="A4293" t="s">
        <v>4345</v>
      </c>
      <c r="B4293" t="s">
        <v>27</v>
      </c>
      <c r="C4293">
        <v>55</v>
      </c>
      <c r="D4293" t="s">
        <v>8072</v>
      </c>
      <c r="E4293" t="s">
        <v>8084</v>
      </c>
      <c r="F4293" t="s">
        <v>17</v>
      </c>
      <c r="G4293">
        <v>40</v>
      </c>
      <c r="H4293" s="1">
        <v>4351</v>
      </c>
      <c r="I4293">
        <v>169451</v>
      </c>
      <c r="J4293" s="1">
        <v>139</v>
      </c>
      <c r="K4293" t="s">
        <v>25</v>
      </c>
      <c r="L4293" t="s">
        <v>19</v>
      </c>
      <c r="M4293" t="s">
        <v>23</v>
      </c>
      <c r="N4293" s="1">
        <f xml:space="preserve"> ROUND((1 - _xlfn.PERCENTRANK.INC(customers[days_since_last_purchase],customers[[#This Row],[days_since_last_purchase]]))*4 +1,0)</f>
        <v>1</v>
      </c>
      <c r="O4293" s="1">
        <f>ROUND(_xlfn.PERCENTRANK.INC(customers[total_orders],customers[[#This Row],[total_orders]])*4+1,0)</f>
        <v>5</v>
      </c>
      <c r="P4293" s="1">
        <f>ROUND(_xlfn.PERCENTRANK.INC(customers[total_spend_usd],customers[[#This Row],[total_spend_usd]])*4+1,0)</f>
        <v>4</v>
      </c>
      <c r="Q4293" s="1">
        <v>154</v>
      </c>
      <c r="R4293" s="1" t="str">
        <f>_xlfn.XLOOKUP(Q4293,RFM[RFM Score],RFM[Client Segmentation])</f>
        <v>Cannot Lose Them</v>
      </c>
    </row>
    <row r="4294" spans="1:18" x14ac:dyDescent="0.3">
      <c r="A4294" t="s">
        <v>4346</v>
      </c>
      <c r="B4294" t="s">
        <v>43</v>
      </c>
      <c r="C4294">
        <v>43</v>
      </c>
      <c r="D4294" t="s">
        <v>8068</v>
      </c>
      <c r="E4294" t="s">
        <v>8084</v>
      </c>
      <c r="F4294" t="s">
        <v>12</v>
      </c>
      <c r="G4294">
        <v>2</v>
      </c>
      <c r="H4294" s="1">
        <v>5632</v>
      </c>
      <c r="I4294">
        <v>9909</v>
      </c>
      <c r="J4294" s="1">
        <v>68</v>
      </c>
      <c r="K4294" t="s">
        <v>44</v>
      </c>
      <c r="L4294" t="s">
        <v>19</v>
      </c>
      <c r="M4294" t="s">
        <v>15</v>
      </c>
      <c r="N4294" s="1">
        <f xml:space="preserve"> ROUND((1 - _xlfn.PERCENTRANK.INC(customers[days_since_last_purchase],customers[[#This Row],[days_since_last_purchase]]))*4 +1,0)</f>
        <v>2</v>
      </c>
      <c r="O4294" s="1">
        <f>ROUND(_xlfn.PERCENTRANK.INC(customers[total_orders],customers[[#This Row],[total_orders]])*4+1,0)</f>
        <v>1</v>
      </c>
      <c r="P4294" s="1">
        <f>ROUND(_xlfn.PERCENTRANK.INC(customers[total_spend_usd],customers[[#This Row],[total_spend_usd]])*4+1,0)</f>
        <v>1</v>
      </c>
      <c r="Q4294" s="1">
        <v>211</v>
      </c>
      <c r="R4294" s="1" t="str">
        <f>_xlfn.XLOOKUP(Q4294,RFM[RFM Score],RFM[Client Segmentation])</f>
        <v>Hibernating</v>
      </c>
    </row>
    <row r="4295" spans="1:18" x14ac:dyDescent="0.3">
      <c r="A4295" t="s">
        <v>4347</v>
      </c>
      <c r="B4295" t="s">
        <v>43</v>
      </c>
      <c r="C4295">
        <v>18</v>
      </c>
      <c r="D4295" t="s">
        <v>8069</v>
      </c>
      <c r="E4295" t="s">
        <v>8085</v>
      </c>
      <c r="F4295" t="s">
        <v>17</v>
      </c>
      <c r="G4295">
        <v>1</v>
      </c>
      <c r="H4295" s="1">
        <v>8681</v>
      </c>
      <c r="I4295">
        <v>8251</v>
      </c>
      <c r="J4295" s="1">
        <v>36</v>
      </c>
      <c r="K4295" t="s">
        <v>21</v>
      </c>
      <c r="L4295" t="s">
        <v>14</v>
      </c>
      <c r="M4295" t="s">
        <v>23</v>
      </c>
      <c r="N4295" s="1">
        <f xml:space="preserve"> ROUND((1 - _xlfn.PERCENTRANK.INC(customers[days_since_last_purchase],customers[[#This Row],[days_since_last_purchase]]))*4 +1,0)</f>
        <v>3</v>
      </c>
      <c r="O4295" s="1">
        <f>ROUND(_xlfn.PERCENTRANK.INC(customers[total_orders],customers[[#This Row],[total_orders]])*4+1,0)</f>
        <v>1</v>
      </c>
      <c r="P4295" s="1">
        <f>ROUND(_xlfn.PERCENTRANK.INC(customers[total_spend_usd],customers[[#This Row],[total_spend_usd]])*4+1,0)</f>
        <v>1</v>
      </c>
      <c r="Q4295" s="1">
        <v>311</v>
      </c>
      <c r="R4295" s="1" t="str">
        <f>_xlfn.XLOOKUP(Q4295,RFM[RFM Score],RFM[Client Segmentation])</f>
        <v>New Customer</v>
      </c>
    </row>
    <row r="4296" spans="1:18" x14ac:dyDescent="0.3">
      <c r="A4296" t="s">
        <v>4348</v>
      </c>
      <c r="B4296" t="s">
        <v>96</v>
      </c>
      <c r="C4296">
        <v>20</v>
      </c>
      <c r="D4296" t="s">
        <v>8069</v>
      </c>
      <c r="E4296" t="s">
        <v>8084</v>
      </c>
      <c r="F4296" t="s">
        <v>17</v>
      </c>
      <c r="G4296">
        <v>23</v>
      </c>
      <c r="H4296" s="1">
        <v>5714</v>
      </c>
      <c r="I4296">
        <v>130807</v>
      </c>
      <c r="J4296" s="1">
        <v>121</v>
      </c>
      <c r="K4296" t="s">
        <v>28</v>
      </c>
      <c r="L4296" t="s">
        <v>22</v>
      </c>
      <c r="M4296" t="s">
        <v>15</v>
      </c>
      <c r="N4296" s="1">
        <f xml:space="preserve"> ROUND((1 - _xlfn.PERCENTRANK.INC(customers[days_since_last_purchase],customers[[#This Row],[days_since_last_purchase]]))*4 +1,0)</f>
        <v>2</v>
      </c>
      <c r="O4296" s="1">
        <f>ROUND(_xlfn.PERCENTRANK.INC(customers[total_orders],customers[[#This Row],[total_orders]])*4+1,0)</f>
        <v>4</v>
      </c>
      <c r="P4296" s="1">
        <f>ROUND(_xlfn.PERCENTRANK.INC(customers[total_spend_usd],customers[[#This Row],[total_spend_usd]])*4+1,0)</f>
        <v>4</v>
      </c>
      <c r="Q4296" s="1">
        <v>244</v>
      </c>
      <c r="R4296" s="1" t="str">
        <f>_xlfn.XLOOKUP(Q4296,RFM[RFM Score],RFM[Client Segmentation])</f>
        <v>At Risk</v>
      </c>
    </row>
    <row r="4297" spans="1:18" x14ac:dyDescent="0.3">
      <c r="A4297" t="s">
        <v>4349</v>
      </c>
      <c r="B4297" t="s">
        <v>61</v>
      </c>
      <c r="C4297">
        <v>33</v>
      </c>
      <c r="D4297" t="s">
        <v>8070</v>
      </c>
      <c r="E4297" t="s">
        <v>8084</v>
      </c>
      <c r="F4297" t="s">
        <v>12</v>
      </c>
      <c r="G4297">
        <v>10</v>
      </c>
      <c r="H4297" s="1">
        <v>16588</v>
      </c>
      <c r="I4297">
        <v>166218</v>
      </c>
      <c r="J4297" s="1">
        <v>97</v>
      </c>
      <c r="K4297" t="s">
        <v>52</v>
      </c>
      <c r="L4297" t="s">
        <v>19</v>
      </c>
      <c r="M4297" t="s">
        <v>23</v>
      </c>
      <c r="N4297" s="1">
        <f xml:space="preserve"> ROUND((1 - _xlfn.PERCENTRANK.INC(customers[days_since_last_purchase],customers[[#This Row],[days_since_last_purchase]]))*4 +1,0)</f>
        <v>2</v>
      </c>
      <c r="O4297" s="1">
        <f>ROUND(_xlfn.PERCENTRANK.INC(customers[total_orders],customers[[#This Row],[total_orders]])*4+1,0)</f>
        <v>3</v>
      </c>
      <c r="P4297" s="1">
        <f>ROUND(_xlfn.PERCENTRANK.INC(customers[total_spend_usd],customers[[#This Row],[total_spend_usd]])*4+1,0)</f>
        <v>4</v>
      </c>
      <c r="Q4297" s="1">
        <v>234</v>
      </c>
      <c r="R4297" s="1" t="str">
        <f>_xlfn.XLOOKUP(Q4297,RFM[RFM Score],RFM[Client Segmentation])</f>
        <v>At Risk</v>
      </c>
    </row>
    <row r="4298" spans="1:18" x14ac:dyDescent="0.3">
      <c r="A4298" t="s">
        <v>4350</v>
      </c>
      <c r="B4298" t="s">
        <v>33</v>
      </c>
      <c r="C4298">
        <v>31</v>
      </c>
      <c r="D4298" t="s">
        <v>8070</v>
      </c>
      <c r="E4298" t="s">
        <v>8087</v>
      </c>
      <c r="F4298" t="s">
        <v>17</v>
      </c>
      <c r="G4298">
        <v>5</v>
      </c>
      <c r="H4298" s="1">
        <v>6505</v>
      </c>
      <c r="I4298">
        <v>33442</v>
      </c>
      <c r="J4298" s="1">
        <v>8</v>
      </c>
      <c r="K4298" t="s">
        <v>25</v>
      </c>
      <c r="L4298" t="s">
        <v>47</v>
      </c>
      <c r="M4298" t="s">
        <v>15</v>
      </c>
      <c r="N4298" s="1">
        <f xml:space="preserve"> ROUND((1 - _xlfn.PERCENTRANK.INC(customers[days_since_last_purchase],customers[[#This Row],[days_since_last_purchase]]))*4 +1,0)</f>
        <v>4</v>
      </c>
      <c r="O4298" s="1">
        <f>ROUND(_xlfn.PERCENTRANK.INC(customers[total_orders],customers[[#This Row],[total_orders]])*4+1,0)</f>
        <v>2</v>
      </c>
      <c r="P4298" s="1">
        <f>ROUND(_xlfn.PERCENTRANK.INC(customers[total_spend_usd],customers[[#This Row],[total_spend_usd]])*4+1,0)</f>
        <v>2</v>
      </c>
      <c r="Q4298" s="1">
        <v>422</v>
      </c>
      <c r="R4298" s="1" t="str">
        <f>_xlfn.XLOOKUP(Q4298,RFM[RFM Score],RFM[Client Segmentation])</f>
        <v>New Customer</v>
      </c>
    </row>
    <row r="4299" spans="1:18" x14ac:dyDescent="0.3">
      <c r="A4299" t="s">
        <v>4351</v>
      </c>
      <c r="B4299" t="s">
        <v>68</v>
      </c>
      <c r="C4299">
        <v>41</v>
      </c>
      <c r="D4299" t="s">
        <v>8068</v>
      </c>
      <c r="E4299" t="s">
        <v>8085</v>
      </c>
      <c r="F4299" t="s">
        <v>17</v>
      </c>
      <c r="G4299">
        <v>13</v>
      </c>
      <c r="H4299" s="1">
        <v>20403</v>
      </c>
      <c r="I4299">
        <v>292049</v>
      </c>
      <c r="J4299" s="1">
        <v>97</v>
      </c>
      <c r="K4299" t="s">
        <v>44</v>
      </c>
      <c r="L4299" t="s">
        <v>19</v>
      </c>
      <c r="M4299" t="s">
        <v>23</v>
      </c>
      <c r="N4299" s="1">
        <f xml:space="preserve"> ROUND((1 - _xlfn.PERCENTRANK.INC(customers[days_since_last_purchase],customers[[#This Row],[days_since_last_purchase]]))*4 +1,0)</f>
        <v>2</v>
      </c>
      <c r="O4299" s="1">
        <f>ROUND(_xlfn.PERCENTRANK.INC(customers[total_orders],customers[[#This Row],[total_orders]])*4+1,0)</f>
        <v>3</v>
      </c>
      <c r="P4299" s="1">
        <f>ROUND(_xlfn.PERCENTRANK.INC(customers[total_spend_usd],customers[[#This Row],[total_spend_usd]])*4+1,0)</f>
        <v>4</v>
      </c>
      <c r="Q4299" s="1">
        <v>234</v>
      </c>
      <c r="R4299" s="1" t="str">
        <f>_xlfn.XLOOKUP(Q4299,RFM[RFM Score],RFM[Client Segmentation])</f>
        <v>At Risk</v>
      </c>
    </row>
    <row r="4300" spans="1:18" x14ac:dyDescent="0.3">
      <c r="A4300" t="s">
        <v>4352</v>
      </c>
      <c r="B4300" t="s">
        <v>68</v>
      </c>
      <c r="C4300">
        <v>18</v>
      </c>
      <c r="D4300" t="s">
        <v>8069</v>
      </c>
      <c r="E4300" t="s">
        <v>8084</v>
      </c>
      <c r="F4300" t="s">
        <v>12</v>
      </c>
      <c r="G4300">
        <v>2</v>
      </c>
      <c r="H4300" s="1">
        <v>6411</v>
      </c>
      <c r="I4300">
        <v>13178</v>
      </c>
      <c r="J4300" s="1">
        <v>44</v>
      </c>
      <c r="K4300" t="s">
        <v>25</v>
      </c>
      <c r="L4300" t="s">
        <v>45</v>
      </c>
      <c r="M4300" t="s">
        <v>23</v>
      </c>
      <c r="N4300" s="1">
        <f xml:space="preserve"> ROUND((1 - _xlfn.PERCENTRANK.INC(customers[days_since_last_purchase],customers[[#This Row],[days_since_last_purchase]]))*4 +1,0)</f>
        <v>3</v>
      </c>
      <c r="O4300" s="1">
        <f>ROUND(_xlfn.PERCENTRANK.INC(customers[total_orders],customers[[#This Row],[total_orders]])*4+1,0)</f>
        <v>1</v>
      </c>
      <c r="P4300" s="1">
        <f>ROUND(_xlfn.PERCENTRANK.INC(customers[total_spend_usd],customers[[#This Row],[total_spend_usd]])*4+1,0)</f>
        <v>2</v>
      </c>
      <c r="Q4300" s="1">
        <v>312</v>
      </c>
      <c r="R4300" s="1" t="str">
        <f>_xlfn.XLOOKUP(Q4300,RFM[RFM Score],RFM[Client Segmentation])</f>
        <v>About To Sleep</v>
      </c>
    </row>
    <row r="4301" spans="1:18" x14ac:dyDescent="0.3">
      <c r="A4301" t="s">
        <v>4353</v>
      </c>
      <c r="B4301" t="s">
        <v>107</v>
      </c>
      <c r="C4301">
        <v>33</v>
      </c>
      <c r="D4301" t="s">
        <v>8070</v>
      </c>
      <c r="E4301" t="s">
        <v>8084</v>
      </c>
      <c r="F4301" t="s">
        <v>17</v>
      </c>
      <c r="G4301">
        <v>17</v>
      </c>
      <c r="H4301" s="1">
        <v>1424</v>
      </c>
      <c r="I4301">
        <v>244411</v>
      </c>
      <c r="J4301" s="1">
        <v>26</v>
      </c>
      <c r="K4301" t="s">
        <v>28</v>
      </c>
      <c r="L4301" t="s">
        <v>47</v>
      </c>
      <c r="M4301" t="s">
        <v>23</v>
      </c>
      <c r="N4301" s="1">
        <f xml:space="preserve"> ROUND((1 - _xlfn.PERCENTRANK.INC(customers[days_since_last_purchase],customers[[#This Row],[days_since_last_purchase]]))*4 +1,0)</f>
        <v>4</v>
      </c>
      <c r="O4301" s="1">
        <f>ROUND(_xlfn.PERCENTRANK.INC(customers[total_orders],customers[[#This Row],[total_orders]])*4+1,0)</f>
        <v>3</v>
      </c>
      <c r="P4301" s="1">
        <f>ROUND(_xlfn.PERCENTRANK.INC(customers[total_spend_usd],customers[[#This Row],[total_spend_usd]])*4+1,0)</f>
        <v>4</v>
      </c>
      <c r="Q4301" s="1">
        <v>434</v>
      </c>
      <c r="R4301" s="1" t="str">
        <f>_xlfn.XLOOKUP(Q4301,RFM[RFM Score],RFM[Client Segmentation])</f>
        <v>Need Attention</v>
      </c>
    </row>
    <row r="4302" spans="1:18" x14ac:dyDescent="0.3">
      <c r="A4302" t="s">
        <v>4354</v>
      </c>
      <c r="B4302" t="s">
        <v>61</v>
      </c>
      <c r="C4302">
        <v>39</v>
      </c>
      <c r="D4302" t="s">
        <v>8068</v>
      </c>
      <c r="E4302" t="s">
        <v>8084</v>
      </c>
      <c r="F4302" t="s">
        <v>17</v>
      </c>
      <c r="G4302">
        <v>3</v>
      </c>
      <c r="H4302" s="1">
        <v>6571</v>
      </c>
      <c r="I4302">
        <v>16893</v>
      </c>
      <c r="J4302" s="1">
        <v>31</v>
      </c>
      <c r="K4302" t="s">
        <v>28</v>
      </c>
      <c r="L4302" t="s">
        <v>19</v>
      </c>
      <c r="M4302" t="s">
        <v>15</v>
      </c>
      <c r="N4302" s="1">
        <f xml:space="preserve"> ROUND((1 - _xlfn.PERCENTRANK.INC(customers[days_since_last_purchase],customers[[#This Row],[days_since_last_purchase]]))*4 +1,0)</f>
        <v>3</v>
      </c>
      <c r="O4302" s="1">
        <f>ROUND(_xlfn.PERCENTRANK.INC(customers[total_orders],customers[[#This Row],[total_orders]])*4+1,0)</f>
        <v>1</v>
      </c>
      <c r="P4302" s="1">
        <f>ROUND(_xlfn.PERCENTRANK.INC(customers[total_spend_usd],customers[[#This Row],[total_spend_usd]])*4+1,0)</f>
        <v>2</v>
      </c>
      <c r="Q4302" s="1">
        <v>312</v>
      </c>
      <c r="R4302" s="1" t="str">
        <f>_xlfn.XLOOKUP(Q4302,RFM[RFM Score],RFM[Client Segmentation])</f>
        <v>About To Sleep</v>
      </c>
    </row>
    <row r="4303" spans="1:18" x14ac:dyDescent="0.3">
      <c r="A4303" t="s">
        <v>4355</v>
      </c>
      <c r="B4303" t="s">
        <v>27</v>
      </c>
      <c r="C4303">
        <v>38</v>
      </c>
      <c r="D4303" t="s">
        <v>8068</v>
      </c>
      <c r="E4303" t="s">
        <v>8084</v>
      </c>
      <c r="F4303" t="s">
        <v>12</v>
      </c>
      <c r="G4303">
        <v>30</v>
      </c>
      <c r="H4303" s="1">
        <v>7498</v>
      </c>
      <c r="I4303">
        <v>235071</v>
      </c>
      <c r="J4303" s="1">
        <v>38</v>
      </c>
      <c r="K4303" t="s">
        <v>55</v>
      </c>
      <c r="L4303" t="s">
        <v>34</v>
      </c>
      <c r="M4303" t="s">
        <v>15</v>
      </c>
      <c r="N4303" s="1">
        <f xml:space="preserve"> ROUND((1 - _xlfn.PERCENTRANK.INC(customers[days_since_last_purchase],customers[[#This Row],[days_since_last_purchase]]))*4 +1,0)</f>
        <v>3</v>
      </c>
      <c r="O4303" s="1">
        <f>ROUND(_xlfn.PERCENTRANK.INC(customers[total_orders],customers[[#This Row],[total_orders]])*4+1,0)</f>
        <v>4</v>
      </c>
      <c r="P4303" s="1">
        <f>ROUND(_xlfn.PERCENTRANK.INC(customers[total_spend_usd],customers[[#This Row],[total_spend_usd]])*4+1,0)</f>
        <v>4</v>
      </c>
      <c r="Q4303" s="1">
        <v>344</v>
      </c>
      <c r="R4303" s="1" t="str">
        <f>_xlfn.XLOOKUP(Q4303,RFM[RFM Score],RFM[Client Segmentation])</f>
        <v>Loyal Customer</v>
      </c>
    </row>
    <row r="4304" spans="1:18" x14ac:dyDescent="0.3">
      <c r="A4304" t="s">
        <v>4356</v>
      </c>
      <c r="B4304" t="s">
        <v>68</v>
      </c>
      <c r="C4304">
        <v>58</v>
      </c>
      <c r="D4304" t="s">
        <v>8072</v>
      </c>
      <c r="E4304" t="s">
        <v>8085</v>
      </c>
      <c r="F4304" t="s">
        <v>17</v>
      </c>
      <c r="G4304">
        <v>6</v>
      </c>
      <c r="H4304" s="1">
        <v>31058</v>
      </c>
      <c r="I4304">
        <v>183532</v>
      </c>
      <c r="J4304" s="1">
        <v>75</v>
      </c>
      <c r="K4304" t="s">
        <v>124</v>
      </c>
      <c r="L4304" t="s">
        <v>45</v>
      </c>
      <c r="M4304" t="s">
        <v>15</v>
      </c>
      <c r="N4304" s="1">
        <f xml:space="preserve"> ROUND((1 - _xlfn.PERCENTRANK.INC(customers[days_since_last_purchase],customers[[#This Row],[days_since_last_purchase]]))*4 +1,0)</f>
        <v>2</v>
      </c>
      <c r="O4304" s="1">
        <f>ROUND(_xlfn.PERCENTRANK.INC(customers[total_orders],customers[[#This Row],[total_orders]])*4+1,0)</f>
        <v>2</v>
      </c>
      <c r="P4304" s="1">
        <f>ROUND(_xlfn.PERCENTRANK.INC(customers[total_spend_usd],customers[[#This Row],[total_spend_usd]])*4+1,0)</f>
        <v>4</v>
      </c>
      <c r="Q4304" s="1">
        <v>224</v>
      </c>
      <c r="R4304" s="1" t="str">
        <f>_xlfn.XLOOKUP(Q4304,RFM[RFM Score],RFM[Client Segmentation])</f>
        <v>At Risk</v>
      </c>
    </row>
    <row r="4305" spans="1:18" x14ac:dyDescent="0.3">
      <c r="A4305" t="s">
        <v>4357</v>
      </c>
      <c r="B4305" t="s">
        <v>68</v>
      </c>
      <c r="C4305">
        <v>51</v>
      </c>
      <c r="D4305" t="s">
        <v>8071</v>
      </c>
      <c r="E4305" t="s">
        <v>8084</v>
      </c>
      <c r="F4305" t="s">
        <v>12</v>
      </c>
      <c r="G4305">
        <v>16</v>
      </c>
      <c r="H4305" s="1">
        <v>8669</v>
      </c>
      <c r="I4305">
        <v>131752</v>
      </c>
      <c r="J4305" s="1">
        <v>67</v>
      </c>
      <c r="K4305" t="s">
        <v>13</v>
      </c>
      <c r="L4305" t="s">
        <v>19</v>
      </c>
      <c r="M4305" t="s">
        <v>23</v>
      </c>
      <c r="N4305" s="1">
        <f xml:space="preserve"> ROUND((1 - _xlfn.PERCENTRANK.INC(customers[days_since_last_purchase],customers[[#This Row],[days_since_last_purchase]]))*4 +1,0)</f>
        <v>2</v>
      </c>
      <c r="O4305" s="1">
        <f>ROUND(_xlfn.PERCENTRANK.INC(customers[total_orders],customers[[#This Row],[total_orders]])*4+1,0)</f>
        <v>3</v>
      </c>
      <c r="P4305" s="1">
        <f>ROUND(_xlfn.PERCENTRANK.INC(customers[total_spend_usd],customers[[#This Row],[total_spend_usd]])*4+1,0)</f>
        <v>4</v>
      </c>
      <c r="Q4305" s="1">
        <v>234</v>
      </c>
      <c r="R4305" s="1" t="str">
        <f>_xlfn.XLOOKUP(Q4305,RFM[RFM Score],RFM[Client Segmentation])</f>
        <v>At Risk</v>
      </c>
    </row>
    <row r="4306" spans="1:18" x14ac:dyDescent="0.3">
      <c r="A4306" t="s">
        <v>4358</v>
      </c>
      <c r="B4306" t="s">
        <v>51</v>
      </c>
      <c r="C4306">
        <v>22</v>
      </c>
      <c r="D4306" t="s">
        <v>8069</v>
      </c>
      <c r="E4306" t="s">
        <v>8084</v>
      </c>
      <c r="F4306" t="s">
        <v>12</v>
      </c>
      <c r="G4306">
        <v>8</v>
      </c>
      <c r="H4306" s="1">
        <v>4187</v>
      </c>
      <c r="I4306">
        <v>34527</v>
      </c>
      <c r="J4306" s="1">
        <v>16</v>
      </c>
      <c r="K4306" t="s">
        <v>21</v>
      </c>
      <c r="L4306" t="s">
        <v>45</v>
      </c>
      <c r="M4306" t="s">
        <v>15</v>
      </c>
      <c r="N4306" s="1">
        <f xml:space="preserve"> ROUND((1 - _xlfn.PERCENTRANK.INC(customers[days_since_last_purchase],customers[[#This Row],[days_since_last_purchase]]))*4 +1,0)</f>
        <v>4</v>
      </c>
      <c r="O4306" s="1">
        <f>ROUND(_xlfn.PERCENTRANK.INC(customers[total_orders],customers[[#This Row],[total_orders]])*4+1,0)</f>
        <v>2</v>
      </c>
      <c r="P4306" s="1">
        <f>ROUND(_xlfn.PERCENTRANK.INC(customers[total_spend_usd],customers[[#This Row],[total_spend_usd]])*4+1,0)</f>
        <v>2</v>
      </c>
      <c r="Q4306" s="1">
        <v>422</v>
      </c>
      <c r="R4306" s="1" t="str">
        <f>_xlfn.XLOOKUP(Q4306,RFM[RFM Score],RFM[Client Segmentation])</f>
        <v>New Customer</v>
      </c>
    </row>
    <row r="4307" spans="1:18" x14ac:dyDescent="0.3">
      <c r="A4307" t="s">
        <v>4359</v>
      </c>
      <c r="B4307" t="s">
        <v>27</v>
      </c>
      <c r="C4307">
        <v>26</v>
      </c>
      <c r="D4307" t="s">
        <v>8070</v>
      </c>
      <c r="E4307" t="s">
        <v>8084</v>
      </c>
      <c r="F4307" t="s">
        <v>12</v>
      </c>
      <c r="G4307">
        <v>1</v>
      </c>
      <c r="H4307" s="1">
        <v>5474</v>
      </c>
      <c r="I4307">
        <v>5307</v>
      </c>
      <c r="J4307" s="1">
        <v>7</v>
      </c>
      <c r="K4307" t="s">
        <v>37</v>
      </c>
      <c r="L4307" t="s">
        <v>34</v>
      </c>
      <c r="M4307" t="s">
        <v>23</v>
      </c>
      <c r="N4307" s="1">
        <f xml:space="preserve"> ROUND((1 - _xlfn.PERCENTRANK.INC(customers[days_since_last_purchase],customers[[#This Row],[days_since_last_purchase]]))*4 +1,0)</f>
        <v>5</v>
      </c>
      <c r="O4307" s="1">
        <f>ROUND(_xlfn.PERCENTRANK.INC(customers[total_orders],customers[[#This Row],[total_orders]])*4+1,0)</f>
        <v>1</v>
      </c>
      <c r="P4307" s="1">
        <f>ROUND(_xlfn.PERCENTRANK.INC(customers[total_spend_usd],customers[[#This Row],[total_spend_usd]])*4+1,0)</f>
        <v>1</v>
      </c>
      <c r="Q4307" s="1">
        <v>511</v>
      </c>
      <c r="R4307" s="1" t="str">
        <f>_xlfn.XLOOKUP(Q4307,RFM[RFM Score],RFM[Client Segmentation])</f>
        <v>New Customer</v>
      </c>
    </row>
    <row r="4308" spans="1:18" x14ac:dyDescent="0.3">
      <c r="A4308" t="s">
        <v>4360</v>
      </c>
      <c r="B4308" t="s">
        <v>147</v>
      </c>
      <c r="C4308">
        <v>42</v>
      </c>
      <c r="D4308" t="s">
        <v>8068</v>
      </c>
      <c r="E4308" t="s">
        <v>8084</v>
      </c>
      <c r="F4308" t="s">
        <v>17</v>
      </c>
      <c r="G4308">
        <v>8</v>
      </c>
      <c r="H4308" s="1">
        <v>5545</v>
      </c>
      <c r="I4308">
        <v>46814</v>
      </c>
      <c r="J4308" s="1">
        <v>0</v>
      </c>
      <c r="K4308" t="s">
        <v>37</v>
      </c>
      <c r="L4308" t="s">
        <v>14</v>
      </c>
      <c r="M4308" t="s">
        <v>23</v>
      </c>
      <c r="N4308" s="1">
        <f xml:space="preserve"> ROUND((1 - _xlfn.PERCENTRANK.INC(customers[days_since_last_purchase],customers[[#This Row],[days_since_last_purchase]]))*4 +1,0)</f>
        <v>5</v>
      </c>
      <c r="O4308" s="1">
        <f>ROUND(_xlfn.PERCENTRANK.INC(customers[total_orders],customers[[#This Row],[total_orders]])*4+1,0)</f>
        <v>2</v>
      </c>
      <c r="P4308" s="1">
        <f>ROUND(_xlfn.PERCENTRANK.INC(customers[total_spend_usd],customers[[#This Row],[total_spend_usd]])*4+1,0)</f>
        <v>3</v>
      </c>
      <c r="Q4308" s="1">
        <v>523</v>
      </c>
      <c r="R4308" s="1" t="str">
        <f>_xlfn.XLOOKUP(Q4308,RFM[RFM Score],RFM[Client Segmentation])</f>
        <v>Promising</v>
      </c>
    </row>
    <row r="4309" spans="1:18" x14ac:dyDescent="0.3">
      <c r="A4309" t="s">
        <v>4361</v>
      </c>
      <c r="B4309" t="s">
        <v>43</v>
      </c>
      <c r="C4309">
        <v>41</v>
      </c>
      <c r="D4309" t="s">
        <v>8068</v>
      </c>
      <c r="E4309" t="s">
        <v>8084</v>
      </c>
      <c r="F4309" t="s">
        <v>12</v>
      </c>
      <c r="G4309">
        <v>15</v>
      </c>
      <c r="H4309" s="1">
        <v>26858</v>
      </c>
      <c r="I4309">
        <v>408052</v>
      </c>
      <c r="J4309" s="1">
        <v>65</v>
      </c>
      <c r="K4309" t="s">
        <v>25</v>
      </c>
      <c r="L4309" t="s">
        <v>14</v>
      </c>
      <c r="M4309" t="s">
        <v>23</v>
      </c>
      <c r="N4309" s="1">
        <f xml:space="preserve"> ROUND((1 - _xlfn.PERCENTRANK.INC(customers[days_since_last_purchase],customers[[#This Row],[days_since_last_purchase]]))*4 +1,0)</f>
        <v>2</v>
      </c>
      <c r="O4309" s="1">
        <f>ROUND(_xlfn.PERCENTRANK.INC(customers[total_orders],customers[[#This Row],[total_orders]])*4+1,0)</f>
        <v>3</v>
      </c>
      <c r="P4309" s="1">
        <f>ROUND(_xlfn.PERCENTRANK.INC(customers[total_spend_usd],customers[[#This Row],[total_spend_usd]])*4+1,0)</f>
        <v>5</v>
      </c>
      <c r="Q4309" s="1">
        <v>235</v>
      </c>
      <c r="R4309" s="1" t="str">
        <f>_xlfn.XLOOKUP(Q4309,RFM[RFM Score],RFM[Client Segmentation])</f>
        <v>At Risk</v>
      </c>
    </row>
    <row r="4310" spans="1:18" x14ac:dyDescent="0.3">
      <c r="A4310" t="s">
        <v>4362</v>
      </c>
      <c r="B4310" t="s">
        <v>68</v>
      </c>
      <c r="C4310">
        <v>39</v>
      </c>
      <c r="D4310" t="s">
        <v>8068</v>
      </c>
      <c r="E4310" t="s">
        <v>8087</v>
      </c>
      <c r="F4310" t="s">
        <v>12</v>
      </c>
      <c r="G4310">
        <v>2</v>
      </c>
      <c r="H4310" s="1">
        <v>105</v>
      </c>
      <c r="I4310">
        <v>239</v>
      </c>
      <c r="J4310" s="1">
        <v>51</v>
      </c>
      <c r="K4310" t="s">
        <v>25</v>
      </c>
      <c r="L4310" t="s">
        <v>14</v>
      </c>
      <c r="M4310" t="s">
        <v>23</v>
      </c>
      <c r="N4310" s="1">
        <f xml:space="preserve"> ROUND((1 - _xlfn.PERCENTRANK.INC(customers[days_since_last_purchase],customers[[#This Row],[days_since_last_purchase]]))*4 +1,0)</f>
        <v>3</v>
      </c>
      <c r="O4310" s="1">
        <f>ROUND(_xlfn.PERCENTRANK.INC(customers[total_orders],customers[[#This Row],[total_orders]])*4+1,0)</f>
        <v>1</v>
      </c>
      <c r="P4310" s="1">
        <f>ROUND(_xlfn.PERCENTRANK.INC(customers[total_spend_usd],customers[[#This Row],[total_spend_usd]])*4+1,0)</f>
        <v>1</v>
      </c>
      <c r="Q4310" s="1">
        <v>311</v>
      </c>
      <c r="R4310" s="1" t="str">
        <f>_xlfn.XLOOKUP(Q4310,RFM[RFM Score],RFM[Client Segmentation])</f>
        <v>New Customer</v>
      </c>
    </row>
    <row r="4311" spans="1:18" x14ac:dyDescent="0.3">
      <c r="A4311" t="s">
        <v>4363</v>
      </c>
      <c r="B4311" t="s">
        <v>88</v>
      </c>
      <c r="C4311">
        <v>36</v>
      </c>
      <c r="D4311" t="s">
        <v>8068</v>
      </c>
      <c r="E4311" t="s">
        <v>8084</v>
      </c>
      <c r="F4311" t="s">
        <v>17</v>
      </c>
      <c r="G4311">
        <v>24</v>
      </c>
      <c r="H4311" s="1">
        <v>1035</v>
      </c>
      <c r="I4311">
        <v>25851</v>
      </c>
      <c r="J4311" s="1">
        <v>10</v>
      </c>
      <c r="K4311" t="s">
        <v>37</v>
      </c>
      <c r="L4311" t="s">
        <v>45</v>
      </c>
      <c r="M4311" t="s">
        <v>23</v>
      </c>
      <c r="N4311" s="1">
        <f xml:space="preserve"> ROUND((1 - _xlfn.PERCENTRANK.INC(customers[days_since_last_purchase],customers[[#This Row],[days_since_last_purchase]]))*4 +1,0)</f>
        <v>4</v>
      </c>
      <c r="O4311" s="1">
        <f>ROUND(_xlfn.PERCENTRANK.INC(customers[total_orders],customers[[#This Row],[total_orders]])*4+1,0)</f>
        <v>4</v>
      </c>
      <c r="P4311" s="1">
        <f>ROUND(_xlfn.PERCENTRANK.INC(customers[total_spend_usd],customers[[#This Row],[total_spend_usd]])*4+1,0)</f>
        <v>2</v>
      </c>
      <c r="Q4311" s="1">
        <v>442</v>
      </c>
      <c r="R4311" s="1" t="str">
        <f>_xlfn.XLOOKUP(Q4311,RFM[RFM Score],RFM[Client Segmentation])</f>
        <v>Potential Loyalist</v>
      </c>
    </row>
    <row r="4312" spans="1:18" x14ac:dyDescent="0.3">
      <c r="A4312" t="s">
        <v>4364</v>
      </c>
      <c r="B4312" t="s">
        <v>214</v>
      </c>
      <c r="C4312">
        <v>18</v>
      </c>
      <c r="D4312" t="s">
        <v>8069</v>
      </c>
      <c r="E4312" t="s">
        <v>8085</v>
      </c>
      <c r="F4312" t="s">
        <v>12</v>
      </c>
      <c r="G4312">
        <v>6</v>
      </c>
      <c r="H4312" s="1">
        <v>17273</v>
      </c>
      <c r="I4312">
        <v>107234</v>
      </c>
      <c r="J4312" s="1">
        <v>10</v>
      </c>
      <c r="K4312" t="s">
        <v>21</v>
      </c>
      <c r="L4312" t="s">
        <v>19</v>
      </c>
      <c r="M4312" t="s">
        <v>15</v>
      </c>
      <c r="N4312" s="1">
        <f xml:space="preserve"> ROUND((1 - _xlfn.PERCENTRANK.INC(customers[days_since_last_purchase],customers[[#This Row],[days_since_last_purchase]]))*4 +1,0)</f>
        <v>4</v>
      </c>
      <c r="O4312" s="1">
        <f>ROUND(_xlfn.PERCENTRANK.INC(customers[total_orders],customers[[#This Row],[total_orders]])*4+1,0)</f>
        <v>2</v>
      </c>
      <c r="P4312" s="1">
        <f>ROUND(_xlfn.PERCENTRANK.INC(customers[total_spend_usd],customers[[#This Row],[total_spend_usd]])*4+1,0)</f>
        <v>3</v>
      </c>
      <c r="Q4312" s="1">
        <v>423</v>
      </c>
      <c r="R4312" s="1" t="str">
        <f>_xlfn.XLOOKUP(Q4312,RFM[RFM Score],RFM[Client Segmentation])</f>
        <v>Potential Loyalist</v>
      </c>
    </row>
    <row r="4313" spans="1:18" x14ac:dyDescent="0.3">
      <c r="A4313" t="s">
        <v>4365</v>
      </c>
      <c r="B4313" t="s">
        <v>11</v>
      </c>
      <c r="C4313">
        <v>18</v>
      </c>
      <c r="D4313" t="s">
        <v>8069</v>
      </c>
      <c r="E4313" t="s">
        <v>8084</v>
      </c>
      <c r="F4313" t="s">
        <v>17</v>
      </c>
      <c r="G4313">
        <v>4</v>
      </c>
      <c r="H4313" s="1">
        <v>1979</v>
      </c>
      <c r="I4313">
        <v>7553</v>
      </c>
      <c r="J4313" s="1">
        <v>20</v>
      </c>
      <c r="K4313" t="s">
        <v>21</v>
      </c>
      <c r="L4313" t="s">
        <v>45</v>
      </c>
      <c r="M4313" t="s">
        <v>23</v>
      </c>
      <c r="N4313" s="1">
        <f xml:space="preserve"> ROUND((1 - _xlfn.PERCENTRANK.INC(customers[days_since_last_purchase],customers[[#This Row],[days_since_last_purchase]]))*4 +1,0)</f>
        <v>4</v>
      </c>
      <c r="O4313" s="1">
        <f>ROUND(_xlfn.PERCENTRANK.INC(customers[total_orders],customers[[#This Row],[total_orders]])*4+1,0)</f>
        <v>2</v>
      </c>
      <c r="P4313" s="1">
        <f>ROUND(_xlfn.PERCENTRANK.INC(customers[total_spend_usd],customers[[#This Row],[total_spend_usd]])*4+1,0)</f>
        <v>1</v>
      </c>
      <c r="Q4313" s="1">
        <v>421</v>
      </c>
      <c r="R4313" s="1" t="str">
        <f>_xlfn.XLOOKUP(Q4313,RFM[RFM Score],RFM[Client Segmentation])</f>
        <v>New Customer</v>
      </c>
    </row>
    <row r="4314" spans="1:18" x14ac:dyDescent="0.3">
      <c r="A4314" t="s">
        <v>4366</v>
      </c>
      <c r="B4314" t="s">
        <v>11</v>
      </c>
      <c r="C4314">
        <v>18</v>
      </c>
      <c r="D4314" t="s">
        <v>8069</v>
      </c>
      <c r="E4314" t="s">
        <v>8085</v>
      </c>
      <c r="F4314" t="s">
        <v>12</v>
      </c>
      <c r="G4314">
        <v>1</v>
      </c>
      <c r="H4314" s="1">
        <v>5917</v>
      </c>
      <c r="I4314">
        <v>5719</v>
      </c>
      <c r="J4314" s="1">
        <v>1</v>
      </c>
      <c r="K4314" t="s">
        <v>37</v>
      </c>
      <c r="L4314" t="s">
        <v>19</v>
      </c>
      <c r="M4314" t="s">
        <v>15</v>
      </c>
      <c r="N4314" s="1">
        <f xml:space="preserve"> ROUND((1 - _xlfn.PERCENTRANK.INC(customers[days_since_last_purchase],customers[[#This Row],[days_since_last_purchase]]))*4 +1,0)</f>
        <v>5</v>
      </c>
      <c r="O4314" s="1">
        <f>ROUND(_xlfn.PERCENTRANK.INC(customers[total_orders],customers[[#This Row],[total_orders]])*4+1,0)</f>
        <v>1</v>
      </c>
      <c r="P4314" s="1">
        <f>ROUND(_xlfn.PERCENTRANK.INC(customers[total_spend_usd],customers[[#This Row],[total_spend_usd]])*4+1,0)</f>
        <v>1</v>
      </c>
      <c r="Q4314" s="1">
        <v>511</v>
      </c>
      <c r="R4314" s="1" t="str">
        <f>_xlfn.XLOOKUP(Q4314,RFM[RFM Score],RFM[Client Segmentation])</f>
        <v>New Customer</v>
      </c>
    </row>
    <row r="4315" spans="1:18" x14ac:dyDescent="0.3">
      <c r="A4315" t="s">
        <v>4367</v>
      </c>
      <c r="B4315" t="s">
        <v>11</v>
      </c>
      <c r="C4315">
        <v>46</v>
      </c>
      <c r="D4315" t="s">
        <v>8071</v>
      </c>
      <c r="E4315" t="s">
        <v>8085</v>
      </c>
      <c r="F4315" t="s">
        <v>17</v>
      </c>
      <c r="G4315">
        <v>1</v>
      </c>
      <c r="H4315" s="1">
        <v>2794</v>
      </c>
      <c r="I4315">
        <v>2906</v>
      </c>
      <c r="J4315" s="1">
        <v>16</v>
      </c>
      <c r="K4315" t="s">
        <v>28</v>
      </c>
      <c r="L4315" t="s">
        <v>19</v>
      </c>
      <c r="M4315" t="s">
        <v>15</v>
      </c>
      <c r="N4315" s="1">
        <f xml:space="preserve"> ROUND((1 - _xlfn.PERCENTRANK.INC(customers[days_since_last_purchase],customers[[#This Row],[days_since_last_purchase]]))*4 +1,0)</f>
        <v>4</v>
      </c>
      <c r="O4315" s="1">
        <f>ROUND(_xlfn.PERCENTRANK.INC(customers[total_orders],customers[[#This Row],[total_orders]])*4+1,0)</f>
        <v>1</v>
      </c>
      <c r="P4315" s="1">
        <f>ROUND(_xlfn.PERCENTRANK.INC(customers[total_spend_usd],customers[[#This Row],[total_spend_usd]])*4+1,0)</f>
        <v>1</v>
      </c>
      <c r="Q4315" s="1">
        <v>411</v>
      </c>
      <c r="R4315" s="1" t="str">
        <f>_xlfn.XLOOKUP(Q4315,RFM[RFM Score],RFM[Client Segmentation])</f>
        <v>New Customer</v>
      </c>
    </row>
    <row r="4316" spans="1:18" x14ac:dyDescent="0.3">
      <c r="A4316" t="s">
        <v>4368</v>
      </c>
      <c r="B4316" t="s">
        <v>30</v>
      </c>
      <c r="C4316">
        <v>49</v>
      </c>
      <c r="D4316" t="s">
        <v>8071</v>
      </c>
      <c r="E4316" t="s">
        <v>8086</v>
      </c>
      <c r="F4316" t="s">
        <v>17</v>
      </c>
      <c r="G4316">
        <v>5</v>
      </c>
      <c r="H4316" s="1">
        <v>10166</v>
      </c>
      <c r="I4316">
        <v>4502</v>
      </c>
      <c r="J4316" s="1">
        <v>133</v>
      </c>
      <c r="K4316" t="s">
        <v>44</v>
      </c>
      <c r="L4316" t="s">
        <v>19</v>
      </c>
      <c r="M4316" t="s">
        <v>15</v>
      </c>
      <c r="N4316" s="1">
        <f xml:space="preserve"> ROUND((1 - _xlfn.PERCENTRANK.INC(customers[days_since_last_purchase],customers[[#This Row],[days_since_last_purchase]]))*4 +1,0)</f>
        <v>1</v>
      </c>
      <c r="O4316" s="1">
        <f>ROUND(_xlfn.PERCENTRANK.INC(customers[total_orders],customers[[#This Row],[total_orders]])*4+1,0)</f>
        <v>2</v>
      </c>
      <c r="P4316" s="1">
        <f>ROUND(_xlfn.PERCENTRANK.INC(customers[total_spend_usd],customers[[#This Row],[total_spend_usd]])*4+1,0)</f>
        <v>1</v>
      </c>
      <c r="Q4316" s="1">
        <v>121</v>
      </c>
      <c r="R4316" s="1" t="str">
        <f>_xlfn.XLOOKUP(Q4316,RFM[RFM Score],RFM[Client Segmentation])</f>
        <v>Lost</v>
      </c>
    </row>
    <row r="4317" spans="1:18" x14ac:dyDescent="0.3">
      <c r="A4317" t="s">
        <v>4369</v>
      </c>
      <c r="B4317" t="s">
        <v>11</v>
      </c>
      <c r="C4317">
        <v>57</v>
      </c>
      <c r="D4317" t="s">
        <v>8072</v>
      </c>
      <c r="E4317" t="s">
        <v>8084</v>
      </c>
      <c r="F4317" t="s">
        <v>17</v>
      </c>
      <c r="G4317">
        <v>28</v>
      </c>
      <c r="H4317" s="1">
        <v>7361</v>
      </c>
      <c r="I4317">
        <v>20205</v>
      </c>
      <c r="J4317" s="1">
        <v>10</v>
      </c>
      <c r="K4317" t="s">
        <v>37</v>
      </c>
      <c r="L4317" t="s">
        <v>14</v>
      </c>
      <c r="M4317" t="s">
        <v>15</v>
      </c>
      <c r="N4317" s="1">
        <f xml:space="preserve"> ROUND((1 - _xlfn.PERCENTRANK.INC(customers[days_since_last_purchase],customers[[#This Row],[days_since_last_purchase]]))*4 +1,0)</f>
        <v>4</v>
      </c>
      <c r="O4317" s="1">
        <f>ROUND(_xlfn.PERCENTRANK.INC(customers[total_orders],customers[[#This Row],[total_orders]])*4+1,0)</f>
        <v>4</v>
      </c>
      <c r="P4317" s="1">
        <f>ROUND(_xlfn.PERCENTRANK.INC(customers[total_spend_usd],customers[[#This Row],[total_spend_usd]])*4+1,0)</f>
        <v>2</v>
      </c>
      <c r="Q4317" s="1">
        <v>442</v>
      </c>
      <c r="R4317" s="1" t="str">
        <f>_xlfn.XLOOKUP(Q4317,RFM[RFM Score],RFM[Client Segmentation])</f>
        <v>Potential Loyalist</v>
      </c>
    </row>
    <row r="4318" spans="1:18" x14ac:dyDescent="0.3">
      <c r="A4318" t="s">
        <v>4370</v>
      </c>
      <c r="B4318" t="s">
        <v>33</v>
      </c>
      <c r="C4318">
        <v>53</v>
      </c>
      <c r="D4318" t="s">
        <v>8071</v>
      </c>
      <c r="E4318" t="s">
        <v>8085</v>
      </c>
      <c r="F4318" t="s">
        <v>12</v>
      </c>
      <c r="G4318">
        <v>12</v>
      </c>
      <c r="H4318" s="1">
        <v>22378</v>
      </c>
      <c r="I4318">
        <v>306615</v>
      </c>
      <c r="J4318" s="1">
        <v>82</v>
      </c>
      <c r="K4318" t="s">
        <v>31</v>
      </c>
      <c r="L4318" t="s">
        <v>19</v>
      </c>
      <c r="M4318" t="s">
        <v>23</v>
      </c>
      <c r="N4318" s="1">
        <f xml:space="preserve"> ROUND((1 - _xlfn.PERCENTRANK.INC(customers[days_since_last_purchase],customers[[#This Row],[days_since_last_purchase]]))*4 +1,0)</f>
        <v>2</v>
      </c>
      <c r="O4318" s="1">
        <f>ROUND(_xlfn.PERCENTRANK.INC(customers[total_orders],customers[[#This Row],[total_orders]])*4+1,0)</f>
        <v>3</v>
      </c>
      <c r="P4318" s="1">
        <f>ROUND(_xlfn.PERCENTRANK.INC(customers[total_spend_usd],customers[[#This Row],[total_spend_usd]])*4+1,0)</f>
        <v>5</v>
      </c>
      <c r="Q4318" s="1">
        <v>235</v>
      </c>
      <c r="R4318" s="1" t="str">
        <f>_xlfn.XLOOKUP(Q4318,RFM[RFM Score],RFM[Client Segmentation])</f>
        <v>At Risk</v>
      </c>
    </row>
    <row r="4319" spans="1:18" x14ac:dyDescent="0.3">
      <c r="A4319" t="s">
        <v>4371</v>
      </c>
      <c r="B4319" t="s">
        <v>11</v>
      </c>
      <c r="C4319">
        <v>40</v>
      </c>
      <c r="D4319" t="s">
        <v>8068</v>
      </c>
      <c r="E4319" t="s">
        <v>8084</v>
      </c>
      <c r="F4319" t="s">
        <v>12</v>
      </c>
      <c r="G4319">
        <v>14</v>
      </c>
      <c r="H4319" s="1">
        <v>1656</v>
      </c>
      <c r="I4319">
        <v>257804</v>
      </c>
      <c r="J4319" s="1">
        <v>29</v>
      </c>
      <c r="K4319" t="s">
        <v>28</v>
      </c>
      <c r="L4319" t="s">
        <v>14</v>
      </c>
      <c r="M4319" t="s">
        <v>23</v>
      </c>
      <c r="N4319" s="1">
        <f xml:space="preserve"> ROUND((1 - _xlfn.PERCENTRANK.INC(customers[days_since_last_purchase],customers[[#This Row],[days_since_last_purchase]]))*4 +1,0)</f>
        <v>3</v>
      </c>
      <c r="O4319" s="1">
        <f>ROUND(_xlfn.PERCENTRANK.INC(customers[total_orders],customers[[#This Row],[total_orders]])*4+1,0)</f>
        <v>3</v>
      </c>
      <c r="P4319" s="1">
        <f>ROUND(_xlfn.PERCENTRANK.INC(customers[total_spend_usd],customers[[#This Row],[total_spend_usd]])*4+1,0)</f>
        <v>4</v>
      </c>
      <c r="Q4319" s="1">
        <v>334</v>
      </c>
      <c r="R4319" s="1" t="str">
        <f>_xlfn.XLOOKUP(Q4319,RFM[RFM Score],RFM[Client Segmentation])</f>
        <v>Need Attention</v>
      </c>
    </row>
    <row r="4320" spans="1:18" x14ac:dyDescent="0.3">
      <c r="A4320" t="s">
        <v>4372</v>
      </c>
      <c r="B4320" t="s">
        <v>11</v>
      </c>
      <c r="C4320">
        <v>19</v>
      </c>
      <c r="D4320" t="s">
        <v>8069</v>
      </c>
      <c r="E4320" t="s">
        <v>8084</v>
      </c>
      <c r="F4320" t="s">
        <v>17</v>
      </c>
      <c r="G4320">
        <v>12</v>
      </c>
      <c r="H4320" s="1">
        <v>11511</v>
      </c>
      <c r="I4320">
        <v>118036</v>
      </c>
      <c r="J4320" s="1">
        <v>100</v>
      </c>
      <c r="K4320" t="s">
        <v>28</v>
      </c>
      <c r="L4320" t="s">
        <v>34</v>
      </c>
      <c r="M4320" t="s">
        <v>23</v>
      </c>
      <c r="N4320" s="1">
        <f xml:space="preserve"> ROUND((1 - _xlfn.PERCENTRANK.INC(customers[days_since_last_purchase],customers[[#This Row],[days_since_last_purchase]]))*4 +1,0)</f>
        <v>2</v>
      </c>
      <c r="O4320" s="1">
        <f>ROUND(_xlfn.PERCENTRANK.INC(customers[total_orders],customers[[#This Row],[total_orders]])*4+1,0)</f>
        <v>3</v>
      </c>
      <c r="P4320" s="1">
        <f>ROUND(_xlfn.PERCENTRANK.INC(customers[total_spend_usd],customers[[#This Row],[total_spend_usd]])*4+1,0)</f>
        <v>4</v>
      </c>
      <c r="Q4320" s="1">
        <v>234</v>
      </c>
      <c r="R4320" s="1" t="str">
        <f>_xlfn.XLOOKUP(Q4320,RFM[RFM Score],RFM[Client Segmentation])</f>
        <v>At Risk</v>
      </c>
    </row>
    <row r="4321" spans="1:18" x14ac:dyDescent="0.3">
      <c r="A4321" t="s">
        <v>4373</v>
      </c>
      <c r="B4321" t="s">
        <v>33</v>
      </c>
      <c r="C4321">
        <v>29</v>
      </c>
      <c r="D4321" t="s">
        <v>8070</v>
      </c>
      <c r="E4321" t="s">
        <v>8085</v>
      </c>
      <c r="F4321" t="s">
        <v>12</v>
      </c>
      <c r="G4321">
        <v>6</v>
      </c>
      <c r="H4321" s="1">
        <v>7391</v>
      </c>
      <c r="I4321">
        <v>42487</v>
      </c>
      <c r="J4321" s="1">
        <v>49</v>
      </c>
      <c r="K4321" t="s">
        <v>40</v>
      </c>
      <c r="L4321" t="s">
        <v>19</v>
      </c>
      <c r="M4321" t="s">
        <v>15</v>
      </c>
      <c r="N4321" s="1">
        <f xml:space="preserve"> ROUND((1 - _xlfn.PERCENTRANK.INC(customers[days_since_last_purchase],customers[[#This Row],[days_since_last_purchase]]))*4 +1,0)</f>
        <v>3</v>
      </c>
      <c r="O4321" s="1">
        <f>ROUND(_xlfn.PERCENTRANK.INC(customers[total_orders],customers[[#This Row],[total_orders]])*4+1,0)</f>
        <v>2</v>
      </c>
      <c r="P4321" s="1">
        <f>ROUND(_xlfn.PERCENTRANK.INC(customers[total_spend_usd],customers[[#This Row],[total_spend_usd]])*4+1,0)</f>
        <v>2</v>
      </c>
      <c r="Q4321" s="1">
        <v>322</v>
      </c>
      <c r="R4321" s="1" t="str">
        <f>_xlfn.XLOOKUP(Q4321,RFM[RFM Score],RFM[Client Segmentation])</f>
        <v>Hibernating</v>
      </c>
    </row>
    <row r="4322" spans="1:18" x14ac:dyDescent="0.3">
      <c r="A4322" t="s">
        <v>4374</v>
      </c>
      <c r="B4322" t="s">
        <v>68</v>
      </c>
      <c r="C4322">
        <v>46</v>
      </c>
      <c r="D4322" t="s">
        <v>8071</v>
      </c>
      <c r="E4322" t="s">
        <v>8085</v>
      </c>
      <c r="F4322" t="s">
        <v>17</v>
      </c>
      <c r="G4322">
        <v>11</v>
      </c>
      <c r="H4322" s="1">
        <v>4532</v>
      </c>
      <c r="I4322">
        <v>50543</v>
      </c>
      <c r="J4322" s="1">
        <v>155</v>
      </c>
      <c r="K4322" t="s">
        <v>98</v>
      </c>
      <c r="L4322" t="s">
        <v>22</v>
      </c>
      <c r="M4322" t="s">
        <v>15</v>
      </c>
      <c r="N4322" s="1">
        <f xml:space="preserve"> ROUND((1 - _xlfn.PERCENTRANK.INC(customers[days_since_last_purchase],customers[[#This Row],[days_since_last_purchase]]))*4 +1,0)</f>
        <v>1</v>
      </c>
      <c r="O4322" s="1">
        <f>ROUND(_xlfn.PERCENTRANK.INC(customers[total_orders],customers[[#This Row],[total_orders]])*4+1,0)</f>
        <v>3</v>
      </c>
      <c r="P4322" s="1">
        <f>ROUND(_xlfn.PERCENTRANK.INC(customers[total_spend_usd],customers[[#This Row],[total_spend_usd]])*4+1,0)</f>
        <v>3</v>
      </c>
      <c r="Q4322" s="1">
        <v>133</v>
      </c>
      <c r="R4322" s="1" t="str">
        <f>_xlfn.XLOOKUP(Q4322,RFM[RFM Score],RFM[Client Segmentation])</f>
        <v>At Risk</v>
      </c>
    </row>
    <row r="4323" spans="1:18" x14ac:dyDescent="0.3">
      <c r="A4323" t="s">
        <v>4375</v>
      </c>
      <c r="B4323" t="s">
        <v>11</v>
      </c>
      <c r="C4323">
        <v>31</v>
      </c>
      <c r="D4323" t="s">
        <v>8070</v>
      </c>
      <c r="E4323" t="s">
        <v>8084</v>
      </c>
      <c r="F4323" t="s">
        <v>17</v>
      </c>
      <c r="G4323">
        <v>2</v>
      </c>
      <c r="H4323" s="1">
        <v>4518</v>
      </c>
      <c r="I4323">
        <v>7799</v>
      </c>
      <c r="J4323" s="1">
        <v>65</v>
      </c>
      <c r="K4323" t="s">
        <v>37</v>
      </c>
      <c r="L4323" t="s">
        <v>34</v>
      </c>
      <c r="M4323" t="s">
        <v>15</v>
      </c>
      <c r="N4323" s="1">
        <f xml:space="preserve"> ROUND((1 - _xlfn.PERCENTRANK.INC(customers[days_since_last_purchase],customers[[#This Row],[days_since_last_purchase]]))*4 +1,0)</f>
        <v>2</v>
      </c>
      <c r="O4323" s="1">
        <f>ROUND(_xlfn.PERCENTRANK.INC(customers[total_orders],customers[[#This Row],[total_orders]])*4+1,0)</f>
        <v>1</v>
      </c>
      <c r="P4323" s="1">
        <f>ROUND(_xlfn.PERCENTRANK.INC(customers[total_spend_usd],customers[[#This Row],[total_spend_usd]])*4+1,0)</f>
        <v>1</v>
      </c>
      <c r="Q4323" s="1">
        <v>211</v>
      </c>
      <c r="R4323" s="1" t="str">
        <f>_xlfn.XLOOKUP(Q4323,RFM[RFM Score],RFM[Client Segmentation])</f>
        <v>Hibernating</v>
      </c>
    </row>
    <row r="4324" spans="1:18" x14ac:dyDescent="0.3">
      <c r="A4324" t="s">
        <v>4376</v>
      </c>
      <c r="B4324" t="s">
        <v>11</v>
      </c>
      <c r="C4324">
        <v>37</v>
      </c>
      <c r="D4324" t="s">
        <v>8068</v>
      </c>
      <c r="E4324" t="s">
        <v>8084</v>
      </c>
      <c r="F4324" t="s">
        <v>17</v>
      </c>
      <c r="G4324">
        <v>52</v>
      </c>
      <c r="H4324" s="1">
        <v>6809</v>
      </c>
      <c r="I4324">
        <v>359518</v>
      </c>
      <c r="J4324" s="1">
        <v>97</v>
      </c>
      <c r="K4324" t="s">
        <v>37</v>
      </c>
      <c r="L4324" t="s">
        <v>34</v>
      </c>
      <c r="M4324" t="s">
        <v>23</v>
      </c>
      <c r="N4324" s="1">
        <f xml:space="preserve"> ROUND((1 - _xlfn.PERCENTRANK.INC(customers[days_since_last_purchase],customers[[#This Row],[days_since_last_purchase]]))*4 +1,0)</f>
        <v>2</v>
      </c>
      <c r="O4324" s="1">
        <f>ROUND(_xlfn.PERCENTRANK.INC(customers[total_orders],customers[[#This Row],[total_orders]])*4+1,0)</f>
        <v>5</v>
      </c>
      <c r="P4324" s="1">
        <f>ROUND(_xlfn.PERCENTRANK.INC(customers[total_spend_usd],customers[[#This Row],[total_spend_usd]])*4+1,0)</f>
        <v>5</v>
      </c>
      <c r="Q4324" s="1">
        <v>255</v>
      </c>
      <c r="R4324" s="1" t="str">
        <f>_xlfn.XLOOKUP(Q4324,RFM[RFM Score],RFM[Client Segmentation])</f>
        <v>At Risk</v>
      </c>
    </row>
    <row r="4325" spans="1:18" x14ac:dyDescent="0.3">
      <c r="A4325" t="s">
        <v>4377</v>
      </c>
      <c r="B4325" t="s">
        <v>11</v>
      </c>
      <c r="C4325">
        <v>29</v>
      </c>
      <c r="D4325" t="s">
        <v>8070</v>
      </c>
      <c r="E4325" t="s">
        <v>8084</v>
      </c>
      <c r="F4325" t="s">
        <v>17</v>
      </c>
      <c r="G4325">
        <v>27</v>
      </c>
      <c r="H4325" s="1">
        <v>5767</v>
      </c>
      <c r="I4325">
        <v>150395</v>
      </c>
      <c r="J4325" s="1">
        <v>188</v>
      </c>
      <c r="K4325" t="s">
        <v>25</v>
      </c>
      <c r="L4325" t="s">
        <v>34</v>
      </c>
      <c r="M4325" t="s">
        <v>23</v>
      </c>
      <c r="N4325" s="1">
        <f xml:space="preserve"> ROUND((1 - _xlfn.PERCENTRANK.INC(customers[days_since_last_purchase],customers[[#This Row],[days_since_last_purchase]]))*4 +1,0)</f>
        <v>1</v>
      </c>
      <c r="O4325" s="1">
        <f>ROUND(_xlfn.PERCENTRANK.INC(customers[total_orders],customers[[#This Row],[total_orders]])*4+1,0)</f>
        <v>4</v>
      </c>
      <c r="P4325" s="1">
        <f>ROUND(_xlfn.PERCENTRANK.INC(customers[total_spend_usd],customers[[#This Row],[total_spend_usd]])*4+1,0)</f>
        <v>4</v>
      </c>
      <c r="Q4325" s="1">
        <v>144</v>
      </c>
      <c r="R4325" s="1" t="str">
        <f>_xlfn.XLOOKUP(Q4325,RFM[RFM Score],RFM[Client Segmentation])</f>
        <v>Cannot Lose Them</v>
      </c>
    </row>
    <row r="4326" spans="1:18" x14ac:dyDescent="0.3">
      <c r="A4326" t="s">
        <v>4378</v>
      </c>
      <c r="B4326" t="s">
        <v>11</v>
      </c>
      <c r="C4326">
        <v>50</v>
      </c>
      <c r="D4326" t="s">
        <v>8071</v>
      </c>
      <c r="E4326" t="s">
        <v>8084</v>
      </c>
      <c r="F4326" t="s">
        <v>17</v>
      </c>
      <c r="G4326">
        <v>37</v>
      </c>
      <c r="H4326" s="1">
        <v>3004</v>
      </c>
      <c r="I4326">
        <v>100531</v>
      </c>
      <c r="J4326" s="1">
        <v>9</v>
      </c>
      <c r="K4326" t="s">
        <v>74</v>
      </c>
      <c r="L4326" t="s">
        <v>14</v>
      </c>
      <c r="M4326" t="s">
        <v>15</v>
      </c>
      <c r="N4326" s="1">
        <f xml:space="preserve"> ROUND((1 - _xlfn.PERCENTRANK.INC(customers[days_since_last_purchase],customers[[#This Row],[days_since_last_purchase]]))*4 +1,0)</f>
        <v>4</v>
      </c>
      <c r="O4326" s="1">
        <f>ROUND(_xlfn.PERCENTRANK.INC(customers[total_orders],customers[[#This Row],[total_orders]])*4+1,0)</f>
        <v>5</v>
      </c>
      <c r="P4326" s="1">
        <f>ROUND(_xlfn.PERCENTRANK.INC(customers[total_spend_usd],customers[[#This Row],[total_spend_usd]])*4+1,0)</f>
        <v>3</v>
      </c>
      <c r="Q4326" s="1">
        <v>453</v>
      </c>
      <c r="R4326" s="1" t="str">
        <f>_xlfn.XLOOKUP(Q4326,RFM[RFM Score],RFM[Client Segmentation])</f>
        <v>Potential Loyalist</v>
      </c>
    </row>
    <row r="4327" spans="1:18" x14ac:dyDescent="0.3">
      <c r="A4327" t="s">
        <v>4379</v>
      </c>
      <c r="B4327" t="s">
        <v>36</v>
      </c>
      <c r="C4327">
        <v>18</v>
      </c>
      <c r="D4327" t="s">
        <v>8069</v>
      </c>
      <c r="E4327" t="s">
        <v>8084</v>
      </c>
      <c r="F4327" t="s">
        <v>17</v>
      </c>
      <c r="G4327">
        <v>26</v>
      </c>
      <c r="H4327" s="1">
        <v>13664</v>
      </c>
      <c r="I4327">
        <v>358981</v>
      </c>
      <c r="J4327" s="1">
        <v>31</v>
      </c>
      <c r="K4327" t="s">
        <v>124</v>
      </c>
      <c r="L4327" t="s">
        <v>22</v>
      </c>
      <c r="M4327" t="s">
        <v>15</v>
      </c>
      <c r="N4327" s="1">
        <f xml:space="preserve"> ROUND((1 - _xlfn.PERCENTRANK.INC(customers[days_since_last_purchase],customers[[#This Row],[days_since_last_purchase]]))*4 +1,0)</f>
        <v>3</v>
      </c>
      <c r="O4327" s="1">
        <f>ROUND(_xlfn.PERCENTRANK.INC(customers[total_orders],customers[[#This Row],[total_orders]])*4+1,0)</f>
        <v>4</v>
      </c>
      <c r="P4327" s="1">
        <f>ROUND(_xlfn.PERCENTRANK.INC(customers[total_spend_usd],customers[[#This Row],[total_spend_usd]])*4+1,0)</f>
        <v>5</v>
      </c>
      <c r="Q4327" s="1">
        <v>345</v>
      </c>
      <c r="R4327" s="1" t="str">
        <f>_xlfn.XLOOKUP(Q4327,RFM[RFM Score],RFM[Client Segmentation])</f>
        <v>Loyal Customer</v>
      </c>
    </row>
    <row r="4328" spans="1:18" x14ac:dyDescent="0.3">
      <c r="A4328" t="s">
        <v>4380</v>
      </c>
      <c r="B4328" t="s">
        <v>173</v>
      </c>
      <c r="C4328">
        <v>32</v>
      </c>
      <c r="D4328" t="s">
        <v>8070</v>
      </c>
      <c r="E4328" t="s">
        <v>8086</v>
      </c>
      <c r="F4328" t="s">
        <v>12</v>
      </c>
      <c r="G4328">
        <v>7</v>
      </c>
      <c r="H4328" s="1">
        <v>2835</v>
      </c>
      <c r="I4328">
        <v>2155</v>
      </c>
      <c r="J4328" s="1">
        <v>66</v>
      </c>
      <c r="K4328" t="s">
        <v>28</v>
      </c>
      <c r="L4328" t="s">
        <v>14</v>
      </c>
      <c r="M4328" t="s">
        <v>23</v>
      </c>
      <c r="N4328" s="1">
        <f xml:space="preserve"> ROUND((1 - _xlfn.PERCENTRANK.INC(customers[days_since_last_purchase],customers[[#This Row],[days_since_last_purchase]]))*4 +1,0)</f>
        <v>2</v>
      </c>
      <c r="O4328" s="1">
        <f>ROUND(_xlfn.PERCENTRANK.INC(customers[total_orders],customers[[#This Row],[total_orders]])*4+1,0)</f>
        <v>2</v>
      </c>
      <c r="P4328" s="1">
        <f>ROUND(_xlfn.PERCENTRANK.INC(customers[total_spend_usd],customers[[#This Row],[total_spend_usd]])*4+1,0)</f>
        <v>1</v>
      </c>
      <c r="Q4328" s="1">
        <v>221</v>
      </c>
      <c r="R4328" s="1" t="str">
        <f>_xlfn.XLOOKUP(Q4328,RFM[RFM Score],RFM[Client Segmentation])</f>
        <v>About To Sleep</v>
      </c>
    </row>
    <row r="4329" spans="1:18" x14ac:dyDescent="0.3">
      <c r="A4329" t="s">
        <v>4381</v>
      </c>
      <c r="B4329" t="s">
        <v>11</v>
      </c>
      <c r="C4329">
        <v>25</v>
      </c>
      <c r="D4329" t="s">
        <v>8070</v>
      </c>
      <c r="E4329" t="s">
        <v>8084</v>
      </c>
      <c r="F4329" t="s">
        <v>17</v>
      </c>
      <c r="G4329">
        <v>17</v>
      </c>
      <c r="H4329" s="1">
        <v>5177</v>
      </c>
      <c r="I4329">
        <v>78517</v>
      </c>
      <c r="J4329" s="1">
        <v>62</v>
      </c>
      <c r="K4329" t="s">
        <v>37</v>
      </c>
      <c r="L4329" t="s">
        <v>14</v>
      </c>
      <c r="M4329" t="s">
        <v>23</v>
      </c>
      <c r="N4329" s="1">
        <f xml:space="preserve"> ROUND((1 - _xlfn.PERCENTRANK.INC(customers[days_since_last_purchase],customers[[#This Row],[days_since_last_purchase]]))*4 +1,0)</f>
        <v>2</v>
      </c>
      <c r="O4329" s="1">
        <f>ROUND(_xlfn.PERCENTRANK.INC(customers[total_orders],customers[[#This Row],[total_orders]])*4+1,0)</f>
        <v>3</v>
      </c>
      <c r="P4329" s="1">
        <f>ROUND(_xlfn.PERCENTRANK.INC(customers[total_spend_usd],customers[[#This Row],[total_spend_usd]])*4+1,0)</f>
        <v>3</v>
      </c>
      <c r="Q4329" s="1">
        <v>233</v>
      </c>
      <c r="R4329" s="1" t="str">
        <f>_xlfn.XLOOKUP(Q4329,RFM[RFM Score],RFM[Client Segmentation])</f>
        <v>Hibernating</v>
      </c>
    </row>
    <row r="4330" spans="1:18" x14ac:dyDescent="0.3">
      <c r="A4330" t="s">
        <v>4382</v>
      </c>
      <c r="B4330" t="s">
        <v>166</v>
      </c>
      <c r="C4330">
        <v>22</v>
      </c>
      <c r="D4330" t="s">
        <v>8069</v>
      </c>
      <c r="E4330" t="s">
        <v>8085</v>
      </c>
      <c r="F4330" t="s">
        <v>12</v>
      </c>
      <c r="G4330">
        <v>25</v>
      </c>
      <c r="H4330" s="1">
        <v>448</v>
      </c>
      <c r="I4330">
        <v>12468</v>
      </c>
      <c r="J4330" s="1">
        <v>134</v>
      </c>
      <c r="K4330" t="s">
        <v>31</v>
      </c>
      <c r="L4330" t="s">
        <v>34</v>
      </c>
      <c r="M4330" t="s">
        <v>23</v>
      </c>
      <c r="N4330" s="1">
        <f xml:space="preserve"> ROUND((1 - _xlfn.PERCENTRANK.INC(customers[days_since_last_purchase],customers[[#This Row],[days_since_last_purchase]]))*4 +1,0)</f>
        <v>1</v>
      </c>
      <c r="O4330" s="1">
        <f>ROUND(_xlfn.PERCENTRANK.INC(customers[total_orders],customers[[#This Row],[total_orders]])*4+1,0)</f>
        <v>4</v>
      </c>
      <c r="P4330" s="1">
        <f>ROUND(_xlfn.PERCENTRANK.INC(customers[total_spend_usd],customers[[#This Row],[total_spend_usd]])*4+1,0)</f>
        <v>2</v>
      </c>
      <c r="Q4330" s="1">
        <v>142</v>
      </c>
      <c r="R4330" s="1" t="str">
        <f>_xlfn.XLOOKUP(Q4330,RFM[RFM Score],RFM[Client Segmentation])</f>
        <v>At Risk</v>
      </c>
    </row>
    <row r="4331" spans="1:18" x14ac:dyDescent="0.3">
      <c r="A4331" t="s">
        <v>4383</v>
      </c>
      <c r="B4331" t="s">
        <v>51</v>
      </c>
      <c r="C4331">
        <v>30</v>
      </c>
      <c r="D4331" t="s">
        <v>8070</v>
      </c>
      <c r="E4331" t="s">
        <v>8084</v>
      </c>
      <c r="F4331" t="s">
        <v>17</v>
      </c>
      <c r="G4331">
        <v>9</v>
      </c>
      <c r="H4331" s="1">
        <v>15327</v>
      </c>
      <c r="I4331">
        <v>126112</v>
      </c>
      <c r="J4331" s="1">
        <v>46</v>
      </c>
      <c r="K4331" t="s">
        <v>28</v>
      </c>
      <c r="L4331" t="s">
        <v>34</v>
      </c>
      <c r="M4331" t="s">
        <v>23</v>
      </c>
      <c r="N4331" s="1">
        <f xml:space="preserve"> ROUND((1 - _xlfn.PERCENTRANK.INC(customers[days_since_last_purchase],customers[[#This Row],[days_since_last_purchase]]))*4 +1,0)</f>
        <v>3</v>
      </c>
      <c r="O4331" s="1">
        <f>ROUND(_xlfn.PERCENTRANK.INC(customers[total_orders],customers[[#This Row],[total_orders]])*4+1,0)</f>
        <v>2</v>
      </c>
      <c r="P4331" s="1">
        <f>ROUND(_xlfn.PERCENTRANK.INC(customers[total_spend_usd],customers[[#This Row],[total_spend_usd]])*4+1,0)</f>
        <v>4</v>
      </c>
      <c r="Q4331" s="1">
        <v>324</v>
      </c>
      <c r="R4331" s="1" t="str">
        <f>_xlfn.XLOOKUP(Q4331,RFM[RFM Score],RFM[Client Segmentation])</f>
        <v>Need Attention</v>
      </c>
    </row>
    <row r="4332" spans="1:18" x14ac:dyDescent="0.3">
      <c r="A4332" t="s">
        <v>4384</v>
      </c>
      <c r="B4332" t="s">
        <v>11</v>
      </c>
      <c r="C4332">
        <v>26</v>
      </c>
      <c r="D4332" t="s">
        <v>8070</v>
      </c>
      <c r="E4332" t="s">
        <v>8084</v>
      </c>
      <c r="F4332" t="s">
        <v>12</v>
      </c>
      <c r="G4332">
        <v>2</v>
      </c>
      <c r="H4332" s="1">
        <v>26144</v>
      </c>
      <c r="I4332">
        <v>48328</v>
      </c>
      <c r="J4332" s="1">
        <v>7</v>
      </c>
      <c r="K4332" t="s">
        <v>13</v>
      </c>
      <c r="L4332" t="s">
        <v>14</v>
      </c>
      <c r="M4332" t="s">
        <v>23</v>
      </c>
      <c r="N4332" s="1">
        <f xml:space="preserve"> ROUND((1 - _xlfn.PERCENTRANK.INC(customers[days_since_last_purchase],customers[[#This Row],[days_since_last_purchase]]))*4 +1,0)</f>
        <v>5</v>
      </c>
      <c r="O4332" s="1">
        <f>ROUND(_xlfn.PERCENTRANK.INC(customers[total_orders],customers[[#This Row],[total_orders]])*4+1,0)</f>
        <v>1</v>
      </c>
      <c r="P4332" s="1">
        <f>ROUND(_xlfn.PERCENTRANK.INC(customers[total_spend_usd],customers[[#This Row],[total_spend_usd]])*4+1,0)</f>
        <v>3</v>
      </c>
      <c r="Q4332" s="1">
        <v>513</v>
      </c>
      <c r="R4332" s="1" t="str">
        <f>_xlfn.XLOOKUP(Q4332,RFM[RFM Score],RFM[Client Segmentation])</f>
        <v>Promising</v>
      </c>
    </row>
    <row r="4333" spans="1:18" x14ac:dyDescent="0.3">
      <c r="A4333" t="s">
        <v>4385</v>
      </c>
      <c r="B4333" t="s">
        <v>36</v>
      </c>
      <c r="C4333">
        <v>21</v>
      </c>
      <c r="D4333" t="s">
        <v>8069</v>
      </c>
      <c r="E4333" t="s">
        <v>8084</v>
      </c>
      <c r="F4333" t="s">
        <v>12</v>
      </c>
      <c r="G4333">
        <v>9</v>
      </c>
      <c r="H4333" s="1">
        <v>16256</v>
      </c>
      <c r="I4333">
        <v>142071</v>
      </c>
      <c r="J4333" s="1">
        <v>33</v>
      </c>
      <c r="K4333" t="s">
        <v>40</v>
      </c>
      <c r="L4333" t="s">
        <v>14</v>
      </c>
      <c r="M4333" t="s">
        <v>23</v>
      </c>
      <c r="N4333" s="1">
        <f xml:space="preserve"> ROUND((1 - _xlfn.PERCENTRANK.INC(customers[days_since_last_purchase],customers[[#This Row],[days_since_last_purchase]]))*4 +1,0)</f>
        <v>3</v>
      </c>
      <c r="O4333" s="1">
        <f>ROUND(_xlfn.PERCENTRANK.INC(customers[total_orders],customers[[#This Row],[total_orders]])*4+1,0)</f>
        <v>2</v>
      </c>
      <c r="P4333" s="1">
        <f>ROUND(_xlfn.PERCENTRANK.INC(customers[total_spend_usd],customers[[#This Row],[total_spend_usd]])*4+1,0)</f>
        <v>4</v>
      </c>
      <c r="Q4333" s="1">
        <v>324</v>
      </c>
      <c r="R4333" s="1" t="str">
        <f>_xlfn.XLOOKUP(Q4333,RFM[RFM Score],RFM[Client Segmentation])</f>
        <v>Need Attention</v>
      </c>
    </row>
    <row r="4334" spans="1:18" x14ac:dyDescent="0.3">
      <c r="A4334" t="s">
        <v>4386</v>
      </c>
      <c r="B4334" t="s">
        <v>68</v>
      </c>
      <c r="C4334">
        <v>43</v>
      </c>
      <c r="D4334" t="s">
        <v>8068</v>
      </c>
      <c r="E4334" t="s">
        <v>8084</v>
      </c>
      <c r="F4334" t="s">
        <v>17</v>
      </c>
      <c r="G4334">
        <v>14</v>
      </c>
      <c r="H4334" s="1">
        <v>4139</v>
      </c>
      <c r="I4334">
        <v>55714</v>
      </c>
      <c r="J4334" s="1">
        <v>2</v>
      </c>
      <c r="K4334" t="s">
        <v>28</v>
      </c>
      <c r="L4334" t="s">
        <v>45</v>
      </c>
      <c r="M4334" t="s">
        <v>23</v>
      </c>
      <c r="N4334" s="1">
        <f xml:space="preserve"> ROUND((1 - _xlfn.PERCENTRANK.INC(customers[days_since_last_purchase],customers[[#This Row],[days_since_last_purchase]]))*4 +1,0)</f>
        <v>5</v>
      </c>
      <c r="O4334" s="1">
        <f>ROUND(_xlfn.PERCENTRANK.INC(customers[total_orders],customers[[#This Row],[total_orders]])*4+1,0)</f>
        <v>3</v>
      </c>
      <c r="P4334" s="1">
        <f>ROUND(_xlfn.PERCENTRANK.INC(customers[total_spend_usd],customers[[#This Row],[total_spend_usd]])*4+1,0)</f>
        <v>3</v>
      </c>
      <c r="Q4334" s="1">
        <v>533</v>
      </c>
      <c r="R4334" s="1" t="str">
        <f>_xlfn.XLOOKUP(Q4334,RFM[RFM Score],RFM[Client Segmentation])</f>
        <v>Potential Loyalist</v>
      </c>
    </row>
    <row r="4335" spans="1:18" x14ac:dyDescent="0.3">
      <c r="A4335" t="s">
        <v>4387</v>
      </c>
      <c r="B4335" t="s">
        <v>27</v>
      </c>
      <c r="C4335">
        <v>37</v>
      </c>
      <c r="D4335" t="s">
        <v>8068</v>
      </c>
      <c r="E4335" t="s">
        <v>8087</v>
      </c>
      <c r="F4335" t="s">
        <v>17</v>
      </c>
      <c r="G4335">
        <v>9</v>
      </c>
      <c r="H4335" s="1">
        <v>2524</v>
      </c>
      <c r="I4335">
        <v>20426</v>
      </c>
      <c r="J4335" s="1">
        <v>36</v>
      </c>
      <c r="K4335" t="s">
        <v>40</v>
      </c>
      <c r="L4335" t="s">
        <v>47</v>
      </c>
      <c r="M4335" t="s">
        <v>15</v>
      </c>
      <c r="N4335" s="1">
        <f xml:space="preserve"> ROUND((1 - _xlfn.PERCENTRANK.INC(customers[days_since_last_purchase],customers[[#This Row],[days_since_last_purchase]]))*4 +1,0)</f>
        <v>3</v>
      </c>
      <c r="O4335" s="1">
        <f>ROUND(_xlfn.PERCENTRANK.INC(customers[total_orders],customers[[#This Row],[total_orders]])*4+1,0)</f>
        <v>2</v>
      </c>
      <c r="P4335" s="1">
        <f>ROUND(_xlfn.PERCENTRANK.INC(customers[total_spend_usd],customers[[#This Row],[total_spend_usd]])*4+1,0)</f>
        <v>2</v>
      </c>
      <c r="Q4335" s="1">
        <v>322</v>
      </c>
      <c r="R4335" s="1" t="str">
        <f>_xlfn.XLOOKUP(Q4335,RFM[RFM Score],RFM[Client Segmentation])</f>
        <v>Hibernating</v>
      </c>
    </row>
    <row r="4336" spans="1:18" x14ac:dyDescent="0.3">
      <c r="A4336" t="s">
        <v>4388</v>
      </c>
      <c r="B4336" t="s">
        <v>104</v>
      </c>
      <c r="C4336">
        <v>18</v>
      </c>
      <c r="D4336" t="s">
        <v>8069</v>
      </c>
      <c r="E4336" t="s">
        <v>8086</v>
      </c>
      <c r="F4336" t="s">
        <v>12</v>
      </c>
      <c r="G4336">
        <v>3</v>
      </c>
      <c r="H4336" s="1">
        <v>10092</v>
      </c>
      <c r="I4336">
        <v>27302</v>
      </c>
      <c r="J4336" s="1">
        <v>93</v>
      </c>
      <c r="K4336" t="s">
        <v>44</v>
      </c>
      <c r="L4336" t="s">
        <v>19</v>
      </c>
      <c r="M4336" t="s">
        <v>23</v>
      </c>
      <c r="N4336" s="1">
        <f xml:space="preserve"> ROUND((1 - _xlfn.PERCENTRANK.INC(customers[days_since_last_purchase],customers[[#This Row],[days_since_last_purchase]]))*4 +1,0)</f>
        <v>2</v>
      </c>
      <c r="O4336" s="1">
        <f>ROUND(_xlfn.PERCENTRANK.INC(customers[total_orders],customers[[#This Row],[total_orders]])*4+1,0)</f>
        <v>1</v>
      </c>
      <c r="P4336" s="1">
        <f>ROUND(_xlfn.PERCENTRANK.INC(customers[total_spend_usd],customers[[#This Row],[total_spend_usd]])*4+1,0)</f>
        <v>2</v>
      </c>
      <c r="Q4336" s="1">
        <v>212</v>
      </c>
      <c r="R4336" s="1" t="str">
        <f>_xlfn.XLOOKUP(Q4336,RFM[RFM Score],RFM[Client Segmentation])</f>
        <v>Hibernating</v>
      </c>
    </row>
    <row r="4337" spans="1:18" x14ac:dyDescent="0.3">
      <c r="A4337" t="s">
        <v>4389</v>
      </c>
      <c r="B4337" t="s">
        <v>173</v>
      </c>
      <c r="C4337">
        <v>49</v>
      </c>
      <c r="D4337" t="s">
        <v>8071</v>
      </c>
      <c r="E4337" t="s">
        <v>8084</v>
      </c>
      <c r="F4337" t="s">
        <v>12</v>
      </c>
      <c r="G4337">
        <v>2</v>
      </c>
      <c r="H4337" s="1">
        <v>5659</v>
      </c>
      <c r="I4337">
        <v>12097</v>
      </c>
      <c r="J4337" s="1">
        <v>15</v>
      </c>
      <c r="K4337" t="s">
        <v>98</v>
      </c>
      <c r="L4337" t="s">
        <v>19</v>
      </c>
      <c r="M4337" t="s">
        <v>15</v>
      </c>
      <c r="N4337" s="1">
        <f xml:space="preserve"> ROUND((1 - _xlfn.PERCENTRANK.INC(customers[days_since_last_purchase],customers[[#This Row],[days_since_last_purchase]]))*4 +1,0)</f>
        <v>4</v>
      </c>
      <c r="O4337" s="1">
        <f>ROUND(_xlfn.PERCENTRANK.INC(customers[total_orders],customers[[#This Row],[total_orders]])*4+1,0)</f>
        <v>1</v>
      </c>
      <c r="P4337" s="1">
        <f>ROUND(_xlfn.PERCENTRANK.INC(customers[total_spend_usd],customers[[#This Row],[total_spend_usd]])*4+1,0)</f>
        <v>2</v>
      </c>
      <c r="Q4337" s="1">
        <v>412</v>
      </c>
      <c r="R4337" s="1" t="str">
        <f>_xlfn.XLOOKUP(Q4337,RFM[RFM Score],RFM[Client Segmentation])</f>
        <v>New Customer</v>
      </c>
    </row>
    <row r="4338" spans="1:18" x14ac:dyDescent="0.3">
      <c r="A4338" t="s">
        <v>4390</v>
      </c>
      <c r="B4338" t="s">
        <v>51</v>
      </c>
      <c r="C4338">
        <v>30</v>
      </c>
      <c r="D4338" t="s">
        <v>8070</v>
      </c>
      <c r="E4338" t="s">
        <v>8087</v>
      </c>
      <c r="F4338" t="s">
        <v>17</v>
      </c>
      <c r="G4338">
        <v>23</v>
      </c>
      <c r="H4338" s="1">
        <v>13697</v>
      </c>
      <c r="I4338">
        <v>270277</v>
      </c>
      <c r="J4338" s="1">
        <v>15</v>
      </c>
      <c r="K4338" t="s">
        <v>28</v>
      </c>
      <c r="L4338" t="s">
        <v>14</v>
      </c>
      <c r="M4338" t="s">
        <v>15</v>
      </c>
      <c r="N4338" s="1">
        <f xml:space="preserve"> ROUND((1 - _xlfn.PERCENTRANK.INC(customers[days_since_last_purchase],customers[[#This Row],[days_since_last_purchase]]))*4 +1,0)</f>
        <v>4</v>
      </c>
      <c r="O4338" s="1">
        <f>ROUND(_xlfn.PERCENTRANK.INC(customers[total_orders],customers[[#This Row],[total_orders]])*4+1,0)</f>
        <v>4</v>
      </c>
      <c r="P4338" s="1">
        <f>ROUND(_xlfn.PERCENTRANK.INC(customers[total_spend_usd],customers[[#This Row],[total_spend_usd]])*4+1,0)</f>
        <v>4</v>
      </c>
      <c r="Q4338" s="1">
        <v>444</v>
      </c>
      <c r="R4338" s="1" t="str">
        <f>_xlfn.XLOOKUP(Q4338,RFM[RFM Score],RFM[Client Segmentation])</f>
        <v>Loyal Customer</v>
      </c>
    </row>
    <row r="4339" spans="1:18" x14ac:dyDescent="0.3">
      <c r="A4339" t="s">
        <v>4391</v>
      </c>
      <c r="B4339" t="s">
        <v>36</v>
      </c>
      <c r="C4339">
        <v>48</v>
      </c>
      <c r="D4339" t="s">
        <v>8071</v>
      </c>
      <c r="E4339" t="s">
        <v>8085</v>
      </c>
      <c r="F4339" t="s">
        <v>12</v>
      </c>
      <c r="G4339">
        <v>29</v>
      </c>
      <c r="H4339" s="1">
        <v>23307</v>
      </c>
      <c r="I4339">
        <v>689682</v>
      </c>
      <c r="J4339" s="1">
        <v>31</v>
      </c>
      <c r="K4339" t="s">
        <v>25</v>
      </c>
      <c r="L4339" t="s">
        <v>47</v>
      </c>
      <c r="M4339" t="s">
        <v>23</v>
      </c>
      <c r="N4339" s="1">
        <f xml:space="preserve"> ROUND((1 - _xlfn.PERCENTRANK.INC(customers[days_since_last_purchase],customers[[#This Row],[days_since_last_purchase]]))*4 +1,0)</f>
        <v>3</v>
      </c>
      <c r="O4339" s="1">
        <f>ROUND(_xlfn.PERCENTRANK.INC(customers[total_orders],customers[[#This Row],[total_orders]])*4+1,0)</f>
        <v>4</v>
      </c>
      <c r="P4339" s="1">
        <f>ROUND(_xlfn.PERCENTRANK.INC(customers[total_spend_usd],customers[[#This Row],[total_spend_usd]])*4+1,0)</f>
        <v>5</v>
      </c>
      <c r="Q4339" s="1">
        <v>345</v>
      </c>
      <c r="R4339" s="1" t="str">
        <f>_xlfn.XLOOKUP(Q4339,RFM[RFM Score],RFM[Client Segmentation])</f>
        <v>Loyal Customer</v>
      </c>
    </row>
    <row r="4340" spans="1:18" x14ac:dyDescent="0.3">
      <c r="A4340" t="s">
        <v>4392</v>
      </c>
      <c r="B4340" t="s">
        <v>123</v>
      </c>
      <c r="C4340">
        <v>18</v>
      </c>
      <c r="D4340" t="s">
        <v>8069</v>
      </c>
      <c r="E4340" t="s">
        <v>8084</v>
      </c>
      <c r="F4340" t="s">
        <v>12</v>
      </c>
      <c r="G4340">
        <v>19</v>
      </c>
      <c r="H4340" s="1">
        <v>15657</v>
      </c>
      <c r="I4340">
        <v>267044</v>
      </c>
      <c r="J4340" s="1">
        <v>160</v>
      </c>
      <c r="K4340" t="s">
        <v>21</v>
      </c>
      <c r="L4340" t="s">
        <v>22</v>
      </c>
      <c r="M4340" t="s">
        <v>23</v>
      </c>
      <c r="N4340" s="1">
        <f xml:space="preserve"> ROUND((1 - _xlfn.PERCENTRANK.INC(customers[days_since_last_purchase],customers[[#This Row],[days_since_last_purchase]]))*4 +1,0)</f>
        <v>1</v>
      </c>
      <c r="O4340" s="1">
        <f>ROUND(_xlfn.PERCENTRANK.INC(customers[total_orders],customers[[#This Row],[total_orders]])*4+1,0)</f>
        <v>4</v>
      </c>
      <c r="P4340" s="1">
        <f>ROUND(_xlfn.PERCENTRANK.INC(customers[total_spend_usd],customers[[#This Row],[total_spend_usd]])*4+1,0)</f>
        <v>4</v>
      </c>
      <c r="Q4340" s="1">
        <v>144</v>
      </c>
      <c r="R4340" s="1" t="str">
        <f>_xlfn.XLOOKUP(Q4340,RFM[RFM Score],RFM[Client Segmentation])</f>
        <v>Cannot Lose Them</v>
      </c>
    </row>
    <row r="4341" spans="1:18" x14ac:dyDescent="0.3">
      <c r="A4341" t="s">
        <v>4393</v>
      </c>
      <c r="B4341" t="s">
        <v>64</v>
      </c>
      <c r="C4341">
        <v>31</v>
      </c>
      <c r="D4341" t="s">
        <v>8070</v>
      </c>
      <c r="E4341" t="s">
        <v>8084</v>
      </c>
      <c r="F4341" t="s">
        <v>12</v>
      </c>
      <c r="G4341">
        <v>6</v>
      </c>
      <c r="H4341" s="1">
        <v>6089</v>
      </c>
      <c r="I4341">
        <v>3315</v>
      </c>
      <c r="J4341" s="1">
        <v>4</v>
      </c>
      <c r="K4341" t="s">
        <v>18</v>
      </c>
      <c r="L4341" t="s">
        <v>47</v>
      </c>
      <c r="M4341" t="s">
        <v>23</v>
      </c>
      <c r="N4341" s="1">
        <f xml:space="preserve"> ROUND((1 - _xlfn.PERCENTRANK.INC(customers[days_since_last_purchase],customers[[#This Row],[days_since_last_purchase]]))*4 +1,0)</f>
        <v>5</v>
      </c>
      <c r="O4341" s="1">
        <f>ROUND(_xlfn.PERCENTRANK.INC(customers[total_orders],customers[[#This Row],[total_orders]])*4+1,0)</f>
        <v>2</v>
      </c>
      <c r="P4341" s="1">
        <f>ROUND(_xlfn.PERCENTRANK.INC(customers[total_spend_usd],customers[[#This Row],[total_spend_usd]])*4+1,0)</f>
        <v>1</v>
      </c>
      <c r="Q4341" s="1">
        <v>521</v>
      </c>
      <c r="R4341" s="1" t="str">
        <f>_xlfn.XLOOKUP(Q4341,RFM[RFM Score],RFM[Client Segmentation])</f>
        <v>Promising</v>
      </c>
    </row>
    <row r="4342" spans="1:18" x14ac:dyDescent="0.3">
      <c r="A4342" t="s">
        <v>4394</v>
      </c>
      <c r="B4342" t="s">
        <v>11</v>
      </c>
      <c r="C4342">
        <v>49</v>
      </c>
      <c r="D4342" t="s">
        <v>8071</v>
      </c>
      <c r="E4342" t="s">
        <v>8084</v>
      </c>
      <c r="F4342" t="s">
        <v>17</v>
      </c>
      <c r="G4342">
        <v>24</v>
      </c>
      <c r="H4342" s="1">
        <v>7854</v>
      </c>
      <c r="I4342">
        <v>199483</v>
      </c>
      <c r="J4342" s="1">
        <v>15</v>
      </c>
      <c r="K4342" t="s">
        <v>25</v>
      </c>
      <c r="L4342" t="s">
        <v>34</v>
      </c>
      <c r="M4342" t="s">
        <v>15</v>
      </c>
      <c r="N4342" s="1">
        <f xml:space="preserve"> ROUND((1 - _xlfn.PERCENTRANK.INC(customers[days_since_last_purchase],customers[[#This Row],[days_since_last_purchase]]))*4 +1,0)</f>
        <v>4</v>
      </c>
      <c r="O4342" s="1">
        <f>ROUND(_xlfn.PERCENTRANK.INC(customers[total_orders],customers[[#This Row],[total_orders]])*4+1,0)</f>
        <v>4</v>
      </c>
      <c r="P4342" s="1">
        <f>ROUND(_xlfn.PERCENTRANK.INC(customers[total_spend_usd],customers[[#This Row],[total_spend_usd]])*4+1,0)</f>
        <v>4</v>
      </c>
      <c r="Q4342" s="1">
        <v>444</v>
      </c>
      <c r="R4342" s="1" t="str">
        <f>_xlfn.XLOOKUP(Q4342,RFM[RFM Score],RFM[Client Segmentation])</f>
        <v>Loyal Customer</v>
      </c>
    </row>
    <row r="4343" spans="1:18" x14ac:dyDescent="0.3">
      <c r="A4343" t="s">
        <v>4395</v>
      </c>
      <c r="B4343" t="s">
        <v>107</v>
      </c>
      <c r="C4343">
        <v>55</v>
      </c>
      <c r="D4343" t="s">
        <v>8072</v>
      </c>
      <c r="E4343" t="s">
        <v>8087</v>
      </c>
      <c r="F4343" t="s">
        <v>12</v>
      </c>
      <c r="G4343">
        <v>11</v>
      </c>
      <c r="H4343" s="1">
        <v>27574</v>
      </c>
      <c r="I4343">
        <v>311918</v>
      </c>
      <c r="J4343" s="1">
        <v>23</v>
      </c>
      <c r="K4343" t="s">
        <v>44</v>
      </c>
      <c r="L4343" t="s">
        <v>19</v>
      </c>
      <c r="M4343" t="s">
        <v>15</v>
      </c>
      <c r="N4343" s="1">
        <f xml:space="preserve"> ROUND((1 - _xlfn.PERCENTRANK.INC(customers[days_since_last_purchase],customers[[#This Row],[days_since_last_purchase]]))*4 +1,0)</f>
        <v>4</v>
      </c>
      <c r="O4343" s="1">
        <f>ROUND(_xlfn.PERCENTRANK.INC(customers[total_orders],customers[[#This Row],[total_orders]])*4+1,0)</f>
        <v>3</v>
      </c>
      <c r="P4343" s="1">
        <f>ROUND(_xlfn.PERCENTRANK.INC(customers[total_spend_usd],customers[[#This Row],[total_spend_usd]])*4+1,0)</f>
        <v>5</v>
      </c>
      <c r="Q4343" s="1">
        <v>435</v>
      </c>
      <c r="R4343" s="1" t="str">
        <f>_xlfn.XLOOKUP(Q4343,RFM[RFM Score],RFM[Client Segmentation])</f>
        <v>Loyal Customer</v>
      </c>
    </row>
    <row r="4344" spans="1:18" x14ac:dyDescent="0.3">
      <c r="A4344" t="s">
        <v>4396</v>
      </c>
      <c r="B4344" t="s">
        <v>214</v>
      </c>
      <c r="C4344">
        <v>29</v>
      </c>
      <c r="D4344" t="s">
        <v>8070</v>
      </c>
      <c r="E4344" t="s">
        <v>8084</v>
      </c>
      <c r="F4344" t="s">
        <v>17</v>
      </c>
      <c r="G4344">
        <v>3</v>
      </c>
      <c r="H4344" s="1">
        <v>21772</v>
      </c>
      <c r="I4344">
        <v>67951</v>
      </c>
      <c r="J4344" s="1">
        <v>7</v>
      </c>
      <c r="K4344" t="s">
        <v>18</v>
      </c>
      <c r="L4344" t="s">
        <v>22</v>
      </c>
      <c r="M4344" t="s">
        <v>23</v>
      </c>
      <c r="N4344" s="1">
        <f xml:space="preserve"> ROUND((1 - _xlfn.PERCENTRANK.INC(customers[days_since_last_purchase],customers[[#This Row],[days_since_last_purchase]]))*4 +1,0)</f>
        <v>5</v>
      </c>
      <c r="O4344" s="1">
        <f>ROUND(_xlfn.PERCENTRANK.INC(customers[total_orders],customers[[#This Row],[total_orders]])*4+1,0)</f>
        <v>1</v>
      </c>
      <c r="P4344" s="1">
        <f>ROUND(_xlfn.PERCENTRANK.INC(customers[total_spend_usd],customers[[#This Row],[total_spend_usd]])*4+1,0)</f>
        <v>3</v>
      </c>
      <c r="Q4344" s="1">
        <v>513</v>
      </c>
      <c r="R4344" s="1" t="str">
        <f>_xlfn.XLOOKUP(Q4344,RFM[RFM Score],RFM[Client Segmentation])</f>
        <v>Promising</v>
      </c>
    </row>
    <row r="4345" spans="1:18" x14ac:dyDescent="0.3">
      <c r="A4345" t="s">
        <v>4397</v>
      </c>
      <c r="B4345" t="s">
        <v>68</v>
      </c>
      <c r="C4345">
        <v>44</v>
      </c>
      <c r="D4345" t="s">
        <v>8068</v>
      </c>
      <c r="E4345" t="s">
        <v>8084</v>
      </c>
      <c r="F4345" t="s">
        <v>12</v>
      </c>
      <c r="G4345">
        <v>4</v>
      </c>
      <c r="H4345" s="1">
        <v>863</v>
      </c>
      <c r="I4345">
        <v>39629</v>
      </c>
      <c r="J4345" s="1">
        <v>3</v>
      </c>
      <c r="K4345" t="s">
        <v>124</v>
      </c>
      <c r="L4345" t="s">
        <v>34</v>
      </c>
      <c r="M4345" t="s">
        <v>23</v>
      </c>
      <c r="N4345" s="1">
        <f xml:space="preserve"> ROUND((1 - _xlfn.PERCENTRANK.INC(customers[days_since_last_purchase],customers[[#This Row],[days_since_last_purchase]]))*4 +1,0)</f>
        <v>5</v>
      </c>
      <c r="O4345" s="1">
        <f>ROUND(_xlfn.PERCENTRANK.INC(customers[total_orders],customers[[#This Row],[total_orders]])*4+1,0)</f>
        <v>2</v>
      </c>
      <c r="P4345" s="1">
        <f>ROUND(_xlfn.PERCENTRANK.INC(customers[total_spend_usd],customers[[#This Row],[total_spend_usd]])*4+1,0)</f>
        <v>2</v>
      </c>
      <c r="Q4345" s="1">
        <v>522</v>
      </c>
      <c r="R4345" s="1" t="str">
        <f>_xlfn.XLOOKUP(Q4345,RFM[RFM Score],RFM[Client Segmentation])</f>
        <v>Promising</v>
      </c>
    </row>
    <row r="4346" spans="1:18" x14ac:dyDescent="0.3">
      <c r="A4346" t="s">
        <v>4398</v>
      </c>
      <c r="B4346" t="s">
        <v>173</v>
      </c>
      <c r="C4346">
        <v>44</v>
      </c>
      <c r="D4346" t="s">
        <v>8068</v>
      </c>
      <c r="E4346" t="s">
        <v>8084</v>
      </c>
      <c r="F4346" t="s">
        <v>17</v>
      </c>
      <c r="G4346">
        <v>6</v>
      </c>
      <c r="H4346" s="1">
        <v>7697</v>
      </c>
      <c r="I4346">
        <v>51003</v>
      </c>
      <c r="J4346" s="1">
        <v>58</v>
      </c>
      <c r="K4346" t="s">
        <v>37</v>
      </c>
      <c r="L4346" t="s">
        <v>14</v>
      </c>
      <c r="M4346" t="s">
        <v>15</v>
      </c>
      <c r="N4346" s="1">
        <f xml:space="preserve"> ROUND((1 - _xlfn.PERCENTRANK.INC(customers[days_since_last_purchase],customers[[#This Row],[days_since_last_purchase]]))*4 +1,0)</f>
        <v>3</v>
      </c>
      <c r="O4346" s="1">
        <f>ROUND(_xlfn.PERCENTRANK.INC(customers[total_orders],customers[[#This Row],[total_orders]])*4+1,0)</f>
        <v>2</v>
      </c>
      <c r="P4346" s="1">
        <f>ROUND(_xlfn.PERCENTRANK.INC(customers[total_spend_usd],customers[[#This Row],[total_spend_usd]])*4+1,0)</f>
        <v>3</v>
      </c>
      <c r="Q4346" s="1">
        <v>323</v>
      </c>
      <c r="R4346" s="1" t="str">
        <f>_xlfn.XLOOKUP(Q4346,RFM[RFM Score],RFM[Client Segmentation])</f>
        <v>Potential Loyalist</v>
      </c>
    </row>
    <row r="4347" spans="1:18" x14ac:dyDescent="0.3">
      <c r="A4347" t="s">
        <v>4399</v>
      </c>
      <c r="B4347" t="s">
        <v>11</v>
      </c>
      <c r="C4347">
        <v>32</v>
      </c>
      <c r="D4347" t="s">
        <v>8070</v>
      </c>
      <c r="E4347" t="s">
        <v>8084</v>
      </c>
      <c r="F4347" t="s">
        <v>12</v>
      </c>
      <c r="G4347">
        <v>1</v>
      </c>
      <c r="H4347" s="1">
        <v>4806</v>
      </c>
      <c r="I4347">
        <v>4306</v>
      </c>
      <c r="J4347" s="1">
        <v>108</v>
      </c>
      <c r="K4347" t="s">
        <v>124</v>
      </c>
      <c r="L4347" t="s">
        <v>19</v>
      </c>
      <c r="M4347" t="s">
        <v>15</v>
      </c>
      <c r="N4347" s="1">
        <f xml:space="preserve"> ROUND((1 - _xlfn.PERCENTRANK.INC(customers[days_since_last_purchase],customers[[#This Row],[days_since_last_purchase]]))*4 +1,0)</f>
        <v>2</v>
      </c>
      <c r="O4347" s="1">
        <f>ROUND(_xlfn.PERCENTRANK.INC(customers[total_orders],customers[[#This Row],[total_orders]])*4+1,0)</f>
        <v>1</v>
      </c>
      <c r="P4347" s="1">
        <f>ROUND(_xlfn.PERCENTRANK.INC(customers[total_spend_usd],customers[[#This Row],[total_spend_usd]])*4+1,0)</f>
        <v>1</v>
      </c>
      <c r="Q4347" s="1">
        <v>211</v>
      </c>
      <c r="R4347" s="1" t="str">
        <f>_xlfn.XLOOKUP(Q4347,RFM[RFM Score],RFM[Client Segmentation])</f>
        <v>Hibernating</v>
      </c>
    </row>
    <row r="4348" spans="1:18" x14ac:dyDescent="0.3">
      <c r="A4348" t="s">
        <v>4400</v>
      </c>
      <c r="B4348" t="s">
        <v>11</v>
      </c>
      <c r="C4348">
        <v>30</v>
      </c>
      <c r="D4348" t="s">
        <v>8070</v>
      </c>
      <c r="E4348" t="s">
        <v>8085</v>
      </c>
      <c r="F4348" t="s">
        <v>12</v>
      </c>
      <c r="G4348">
        <v>21</v>
      </c>
      <c r="H4348" s="1">
        <v>9038</v>
      </c>
      <c r="I4348">
        <v>198142</v>
      </c>
      <c r="J4348" s="1">
        <v>63</v>
      </c>
      <c r="K4348" t="s">
        <v>31</v>
      </c>
      <c r="L4348" t="s">
        <v>34</v>
      </c>
      <c r="M4348" t="s">
        <v>15</v>
      </c>
      <c r="N4348" s="1">
        <f xml:space="preserve"> ROUND((1 - _xlfn.PERCENTRANK.INC(customers[days_since_last_purchase],customers[[#This Row],[days_since_last_purchase]]))*4 +1,0)</f>
        <v>2</v>
      </c>
      <c r="O4348" s="1">
        <f>ROUND(_xlfn.PERCENTRANK.INC(customers[total_orders],customers[[#This Row],[total_orders]])*4+1,0)</f>
        <v>4</v>
      </c>
      <c r="P4348" s="1">
        <f>ROUND(_xlfn.PERCENTRANK.INC(customers[total_spend_usd],customers[[#This Row],[total_spend_usd]])*4+1,0)</f>
        <v>4</v>
      </c>
      <c r="Q4348" s="1">
        <v>244</v>
      </c>
      <c r="R4348" s="1" t="str">
        <f>_xlfn.XLOOKUP(Q4348,RFM[RFM Score],RFM[Client Segmentation])</f>
        <v>At Risk</v>
      </c>
    </row>
    <row r="4349" spans="1:18" x14ac:dyDescent="0.3">
      <c r="A4349" t="s">
        <v>4401</v>
      </c>
      <c r="B4349" t="s">
        <v>107</v>
      </c>
      <c r="C4349">
        <v>38</v>
      </c>
      <c r="D4349" t="s">
        <v>8068</v>
      </c>
      <c r="E4349" t="s">
        <v>8087</v>
      </c>
      <c r="F4349" t="s">
        <v>17</v>
      </c>
      <c r="G4349">
        <v>56</v>
      </c>
      <c r="H4349" s="1">
        <v>1681</v>
      </c>
      <c r="I4349">
        <v>985699</v>
      </c>
      <c r="J4349" s="1">
        <v>37</v>
      </c>
      <c r="K4349" t="s">
        <v>31</v>
      </c>
      <c r="L4349" t="s">
        <v>34</v>
      </c>
      <c r="M4349" t="s">
        <v>23</v>
      </c>
      <c r="N4349" s="1">
        <f xml:space="preserve"> ROUND((1 - _xlfn.PERCENTRANK.INC(customers[days_since_last_purchase],customers[[#This Row],[days_since_last_purchase]]))*4 +1,0)</f>
        <v>3</v>
      </c>
      <c r="O4349" s="1">
        <f>ROUND(_xlfn.PERCENTRANK.INC(customers[total_orders],customers[[#This Row],[total_orders]])*4+1,0)</f>
        <v>5</v>
      </c>
      <c r="P4349" s="1">
        <f>ROUND(_xlfn.PERCENTRANK.INC(customers[total_spend_usd],customers[[#This Row],[total_spend_usd]])*4+1,0)</f>
        <v>5</v>
      </c>
      <c r="Q4349" s="1">
        <v>355</v>
      </c>
      <c r="R4349" s="1" t="str">
        <f>_xlfn.XLOOKUP(Q4349,RFM[RFM Score],RFM[Client Segmentation])</f>
        <v>Loyal Customer</v>
      </c>
    </row>
    <row r="4350" spans="1:18" x14ac:dyDescent="0.3">
      <c r="A4350" t="s">
        <v>4402</v>
      </c>
      <c r="B4350" t="s">
        <v>43</v>
      </c>
      <c r="C4350">
        <v>41</v>
      </c>
      <c r="D4350" t="s">
        <v>8068</v>
      </c>
      <c r="E4350" t="s">
        <v>8084</v>
      </c>
      <c r="F4350" t="s">
        <v>17</v>
      </c>
      <c r="G4350">
        <v>5</v>
      </c>
      <c r="H4350" s="1">
        <v>3518</v>
      </c>
      <c r="I4350">
        <v>1910</v>
      </c>
      <c r="J4350" s="1">
        <v>32</v>
      </c>
      <c r="K4350" t="s">
        <v>25</v>
      </c>
      <c r="L4350" t="s">
        <v>19</v>
      </c>
      <c r="M4350" t="s">
        <v>23</v>
      </c>
      <c r="N4350" s="1">
        <f xml:space="preserve"> ROUND((1 - _xlfn.PERCENTRANK.INC(customers[days_since_last_purchase],customers[[#This Row],[days_since_last_purchase]]))*4 +1,0)</f>
        <v>3</v>
      </c>
      <c r="O4350" s="1">
        <f>ROUND(_xlfn.PERCENTRANK.INC(customers[total_orders],customers[[#This Row],[total_orders]])*4+1,0)</f>
        <v>2</v>
      </c>
      <c r="P4350" s="1">
        <f>ROUND(_xlfn.PERCENTRANK.INC(customers[total_spend_usd],customers[[#This Row],[total_spend_usd]])*4+1,0)</f>
        <v>1</v>
      </c>
      <c r="Q4350" s="1">
        <v>321</v>
      </c>
      <c r="R4350" s="1" t="str">
        <f>_xlfn.XLOOKUP(Q4350,RFM[RFM Score],RFM[Client Segmentation])</f>
        <v>About To Sleep</v>
      </c>
    </row>
    <row r="4351" spans="1:18" x14ac:dyDescent="0.3">
      <c r="A4351" t="s">
        <v>4403</v>
      </c>
      <c r="B4351" t="s">
        <v>68</v>
      </c>
      <c r="C4351">
        <v>49</v>
      </c>
      <c r="D4351" t="s">
        <v>8071</v>
      </c>
      <c r="E4351" t="s">
        <v>8087</v>
      </c>
      <c r="F4351" t="s">
        <v>17</v>
      </c>
      <c r="G4351">
        <v>3</v>
      </c>
      <c r="H4351" s="1">
        <v>702</v>
      </c>
      <c r="I4351">
        <v>21989</v>
      </c>
      <c r="J4351" s="1">
        <v>35</v>
      </c>
      <c r="K4351" t="s">
        <v>21</v>
      </c>
      <c r="L4351" t="s">
        <v>34</v>
      </c>
      <c r="M4351" t="s">
        <v>23</v>
      </c>
      <c r="N4351" s="1">
        <f xml:space="preserve"> ROUND((1 - _xlfn.PERCENTRANK.INC(customers[days_since_last_purchase],customers[[#This Row],[days_since_last_purchase]]))*4 +1,0)</f>
        <v>3</v>
      </c>
      <c r="O4351" s="1">
        <f>ROUND(_xlfn.PERCENTRANK.INC(customers[total_orders],customers[[#This Row],[total_orders]])*4+1,0)</f>
        <v>1</v>
      </c>
      <c r="P4351" s="1">
        <f>ROUND(_xlfn.PERCENTRANK.INC(customers[total_spend_usd],customers[[#This Row],[total_spend_usd]])*4+1,0)</f>
        <v>2</v>
      </c>
      <c r="Q4351" s="1">
        <v>312</v>
      </c>
      <c r="R4351" s="1" t="str">
        <f>_xlfn.XLOOKUP(Q4351,RFM[RFM Score],RFM[Client Segmentation])</f>
        <v>About To Sleep</v>
      </c>
    </row>
    <row r="4352" spans="1:18" x14ac:dyDescent="0.3">
      <c r="A4352" t="s">
        <v>4404</v>
      </c>
      <c r="B4352" t="s">
        <v>64</v>
      </c>
      <c r="C4352">
        <v>33</v>
      </c>
      <c r="D4352" t="s">
        <v>8070</v>
      </c>
      <c r="E4352" t="s">
        <v>8084</v>
      </c>
      <c r="F4352" t="s">
        <v>12</v>
      </c>
      <c r="G4352">
        <v>4</v>
      </c>
      <c r="H4352" s="1">
        <v>4061</v>
      </c>
      <c r="I4352">
        <v>1859</v>
      </c>
      <c r="J4352" s="1">
        <v>246</v>
      </c>
      <c r="K4352" t="s">
        <v>28</v>
      </c>
      <c r="L4352" t="s">
        <v>14</v>
      </c>
      <c r="M4352" t="s">
        <v>23</v>
      </c>
      <c r="N4352" s="1">
        <f xml:space="preserve"> ROUND((1 - _xlfn.PERCENTRANK.INC(customers[days_since_last_purchase],customers[[#This Row],[days_since_last_purchase]]))*4 +1,0)</f>
        <v>1</v>
      </c>
      <c r="O4352" s="1">
        <f>ROUND(_xlfn.PERCENTRANK.INC(customers[total_orders],customers[[#This Row],[total_orders]])*4+1,0)</f>
        <v>2</v>
      </c>
      <c r="P4352" s="1">
        <f>ROUND(_xlfn.PERCENTRANK.INC(customers[total_spend_usd],customers[[#This Row],[total_spend_usd]])*4+1,0)</f>
        <v>1</v>
      </c>
      <c r="Q4352" s="1">
        <v>121</v>
      </c>
      <c r="R4352" s="1" t="str">
        <f>_xlfn.XLOOKUP(Q4352,RFM[RFM Score],RFM[Client Segmentation])</f>
        <v>Lost</v>
      </c>
    </row>
    <row r="4353" spans="1:18" x14ac:dyDescent="0.3">
      <c r="A4353" t="s">
        <v>4405</v>
      </c>
      <c r="B4353" t="s">
        <v>96</v>
      </c>
      <c r="C4353">
        <v>30</v>
      </c>
      <c r="D4353" t="s">
        <v>8070</v>
      </c>
      <c r="E4353" t="s">
        <v>8086</v>
      </c>
      <c r="F4353" t="s">
        <v>17</v>
      </c>
      <c r="G4353">
        <v>8</v>
      </c>
      <c r="H4353" s="1">
        <v>1932</v>
      </c>
      <c r="I4353">
        <v>154945</v>
      </c>
      <c r="J4353" s="1">
        <v>60</v>
      </c>
      <c r="K4353" t="s">
        <v>37</v>
      </c>
      <c r="L4353" t="s">
        <v>22</v>
      </c>
      <c r="M4353" t="s">
        <v>23</v>
      </c>
      <c r="N4353" s="1">
        <f xml:space="preserve"> ROUND((1 - _xlfn.PERCENTRANK.INC(customers[days_since_last_purchase],customers[[#This Row],[days_since_last_purchase]]))*4 +1,0)</f>
        <v>2</v>
      </c>
      <c r="O4353" s="1">
        <f>ROUND(_xlfn.PERCENTRANK.INC(customers[total_orders],customers[[#This Row],[total_orders]])*4+1,0)</f>
        <v>2</v>
      </c>
      <c r="P4353" s="1">
        <f>ROUND(_xlfn.PERCENTRANK.INC(customers[total_spend_usd],customers[[#This Row],[total_spend_usd]])*4+1,0)</f>
        <v>4</v>
      </c>
      <c r="Q4353" s="1">
        <v>224</v>
      </c>
      <c r="R4353" s="1" t="str">
        <f>_xlfn.XLOOKUP(Q4353,RFM[RFM Score],RFM[Client Segmentation])</f>
        <v>At Risk</v>
      </c>
    </row>
    <row r="4354" spans="1:18" x14ac:dyDescent="0.3">
      <c r="A4354" t="s">
        <v>4406</v>
      </c>
      <c r="B4354" t="s">
        <v>43</v>
      </c>
      <c r="C4354">
        <v>31</v>
      </c>
      <c r="D4354" t="s">
        <v>8070</v>
      </c>
      <c r="E4354" t="s">
        <v>8084</v>
      </c>
      <c r="F4354" t="s">
        <v>17</v>
      </c>
      <c r="G4354">
        <v>16</v>
      </c>
      <c r="H4354" s="1">
        <v>355</v>
      </c>
      <c r="I4354">
        <v>63636</v>
      </c>
      <c r="J4354" s="1">
        <v>126</v>
      </c>
      <c r="K4354" t="s">
        <v>28</v>
      </c>
      <c r="L4354" t="s">
        <v>14</v>
      </c>
      <c r="M4354" t="s">
        <v>23</v>
      </c>
      <c r="N4354" s="1">
        <f xml:space="preserve"> ROUND((1 - _xlfn.PERCENTRANK.INC(customers[days_since_last_purchase],customers[[#This Row],[days_since_last_purchase]]))*4 +1,0)</f>
        <v>1</v>
      </c>
      <c r="O4354" s="1">
        <f>ROUND(_xlfn.PERCENTRANK.INC(customers[total_orders],customers[[#This Row],[total_orders]])*4+1,0)</f>
        <v>3</v>
      </c>
      <c r="P4354" s="1">
        <f>ROUND(_xlfn.PERCENTRANK.INC(customers[total_spend_usd],customers[[#This Row],[total_spend_usd]])*4+1,0)</f>
        <v>3</v>
      </c>
      <c r="Q4354" s="1">
        <v>133</v>
      </c>
      <c r="R4354" s="1" t="str">
        <f>_xlfn.XLOOKUP(Q4354,RFM[RFM Score],RFM[Client Segmentation])</f>
        <v>At Risk</v>
      </c>
    </row>
    <row r="4355" spans="1:18" x14ac:dyDescent="0.3">
      <c r="A4355" t="s">
        <v>4407</v>
      </c>
      <c r="B4355" t="s">
        <v>11</v>
      </c>
      <c r="C4355">
        <v>46</v>
      </c>
      <c r="D4355" t="s">
        <v>8071</v>
      </c>
      <c r="E4355" t="s">
        <v>8085</v>
      </c>
      <c r="F4355" t="s">
        <v>12</v>
      </c>
      <c r="G4355">
        <v>32</v>
      </c>
      <c r="H4355" s="1">
        <v>15298</v>
      </c>
      <c r="I4355">
        <v>544007</v>
      </c>
      <c r="J4355" s="1">
        <v>20</v>
      </c>
      <c r="K4355" t="s">
        <v>40</v>
      </c>
      <c r="L4355" t="s">
        <v>47</v>
      </c>
      <c r="M4355" t="s">
        <v>23</v>
      </c>
      <c r="N4355" s="1">
        <f xml:space="preserve"> ROUND((1 - _xlfn.PERCENTRANK.INC(customers[days_since_last_purchase],customers[[#This Row],[days_since_last_purchase]]))*4 +1,0)</f>
        <v>4</v>
      </c>
      <c r="O4355" s="1">
        <f>ROUND(_xlfn.PERCENTRANK.INC(customers[total_orders],customers[[#This Row],[total_orders]])*4+1,0)</f>
        <v>4</v>
      </c>
      <c r="P4355" s="1">
        <f>ROUND(_xlfn.PERCENTRANK.INC(customers[total_spend_usd],customers[[#This Row],[total_spend_usd]])*4+1,0)</f>
        <v>5</v>
      </c>
      <c r="Q4355" s="1">
        <v>445</v>
      </c>
      <c r="R4355" s="1" t="str">
        <f>_xlfn.XLOOKUP(Q4355,RFM[RFM Score],RFM[Client Segmentation])</f>
        <v>Champion</v>
      </c>
    </row>
    <row r="4356" spans="1:18" x14ac:dyDescent="0.3">
      <c r="A4356" t="s">
        <v>4408</v>
      </c>
      <c r="B4356" t="s">
        <v>107</v>
      </c>
      <c r="C4356">
        <v>31</v>
      </c>
      <c r="D4356" t="s">
        <v>8070</v>
      </c>
      <c r="E4356" t="s">
        <v>8084</v>
      </c>
      <c r="F4356" t="s">
        <v>12</v>
      </c>
      <c r="G4356">
        <v>38</v>
      </c>
      <c r="H4356" s="1">
        <v>7024</v>
      </c>
      <c r="I4356">
        <v>304891</v>
      </c>
      <c r="J4356" s="1">
        <v>20</v>
      </c>
      <c r="K4356" t="s">
        <v>28</v>
      </c>
      <c r="L4356" t="s">
        <v>14</v>
      </c>
      <c r="M4356" t="s">
        <v>23</v>
      </c>
      <c r="N4356" s="1">
        <f xml:space="preserve"> ROUND((1 - _xlfn.PERCENTRANK.INC(customers[days_since_last_purchase],customers[[#This Row],[days_since_last_purchase]]))*4 +1,0)</f>
        <v>4</v>
      </c>
      <c r="O4356" s="1">
        <f>ROUND(_xlfn.PERCENTRANK.INC(customers[total_orders],customers[[#This Row],[total_orders]])*4+1,0)</f>
        <v>5</v>
      </c>
      <c r="P4356" s="1">
        <f>ROUND(_xlfn.PERCENTRANK.INC(customers[total_spend_usd],customers[[#This Row],[total_spend_usd]])*4+1,0)</f>
        <v>5</v>
      </c>
      <c r="Q4356" s="1">
        <v>455</v>
      </c>
      <c r="R4356" s="1" t="str">
        <f>_xlfn.XLOOKUP(Q4356,RFM[RFM Score],RFM[Client Segmentation])</f>
        <v>Champion</v>
      </c>
    </row>
    <row r="4357" spans="1:18" x14ac:dyDescent="0.3">
      <c r="A4357" t="s">
        <v>4409</v>
      </c>
      <c r="B4357" t="s">
        <v>43</v>
      </c>
      <c r="C4357">
        <v>46</v>
      </c>
      <c r="D4357" t="s">
        <v>8071</v>
      </c>
      <c r="E4357" t="s">
        <v>8084</v>
      </c>
      <c r="F4357" t="s">
        <v>12</v>
      </c>
      <c r="G4357">
        <v>25</v>
      </c>
      <c r="H4357" s="1">
        <v>4718</v>
      </c>
      <c r="I4357">
        <v>108013</v>
      </c>
      <c r="J4357" s="1">
        <v>77</v>
      </c>
      <c r="K4357" t="s">
        <v>25</v>
      </c>
      <c r="L4357" t="s">
        <v>22</v>
      </c>
      <c r="M4357" t="s">
        <v>15</v>
      </c>
      <c r="N4357" s="1">
        <f xml:space="preserve"> ROUND((1 - _xlfn.PERCENTRANK.INC(customers[days_since_last_purchase],customers[[#This Row],[days_since_last_purchase]]))*4 +1,0)</f>
        <v>2</v>
      </c>
      <c r="O4357" s="1">
        <f>ROUND(_xlfn.PERCENTRANK.INC(customers[total_orders],customers[[#This Row],[total_orders]])*4+1,0)</f>
        <v>4</v>
      </c>
      <c r="P4357" s="1">
        <f>ROUND(_xlfn.PERCENTRANK.INC(customers[total_spend_usd],customers[[#This Row],[total_spend_usd]])*4+1,0)</f>
        <v>3</v>
      </c>
      <c r="Q4357" s="1">
        <v>243</v>
      </c>
      <c r="R4357" s="1" t="str">
        <f>_xlfn.XLOOKUP(Q4357,RFM[RFM Score],RFM[Client Segmentation])</f>
        <v>At Risk</v>
      </c>
    </row>
    <row r="4358" spans="1:18" x14ac:dyDescent="0.3">
      <c r="A4358" t="s">
        <v>4410</v>
      </c>
      <c r="B4358" t="s">
        <v>11</v>
      </c>
      <c r="C4358">
        <v>50</v>
      </c>
      <c r="D4358" t="s">
        <v>8071</v>
      </c>
      <c r="E4358" t="s">
        <v>8084</v>
      </c>
      <c r="F4358" t="s">
        <v>17</v>
      </c>
      <c r="G4358">
        <v>4</v>
      </c>
      <c r="H4358" s="1">
        <v>601</v>
      </c>
      <c r="I4358">
        <v>21157</v>
      </c>
      <c r="J4358" s="1">
        <v>136</v>
      </c>
      <c r="K4358" t="s">
        <v>44</v>
      </c>
      <c r="L4358" t="s">
        <v>14</v>
      </c>
      <c r="M4358" t="s">
        <v>15</v>
      </c>
      <c r="N4358" s="1">
        <f xml:space="preserve"> ROUND((1 - _xlfn.PERCENTRANK.INC(customers[days_since_last_purchase],customers[[#This Row],[days_since_last_purchase]]))*4 +1,0)</f>
        <v>1</v>
      </c>
      <c r="O4358" s="1">
        <f>ROUND(_xlfn.PERCENTRANK.INC(customers[total_orders],customers[[#This Row],[total_orders]])*4+1,0)</f>
        <v>2</v>
      </c>
      <c r="P4358" s="1">
        <f>ROUND(_xlfn.PERCENTRANK.INC(customers[total_spend_usd],customers[[#This Row],[total_spend_usd]])*4+1,0)</f>
        <v>2</v>
      </c>
      <c r="Q4358" s="1">
        <v>122</v>
      </c>
      <c r="R4358" s="1" t="str">
        <f>_xlfn.XLOOKUP(Q4358,RFM[RFM Score],RFM[Client Segmentation])</f>
        <v>Hibernating</v>
      </c>
    </row>
    <row r="4359" spans="1:18" x14ac:dyDescent="0.3">
      <c r="A4359" t="s">
        <v>4411</v>
      </c>
      <c r="B4359" t="s">
        <v>68</v>
      </c>
      <c r="C4359">
        <v>35</v>
      </c>
      <c r="D4359" t="s">
        <v>8068</v>
      </c>
      <c r="E4359" t="s">
        <v>8087</v>
      </c>
      <c r="F4359" t="s">
        <v>12</v>
      </c>
      <c r="G4359">
        <v>18</v>
      </c>
      <c r="H4359" s="1">
        <v>11819</v>
      </c>
      <c r="I4359">
        <v>23921</v>
      </c>
      <c r="J4359" s="1">
        <v>28</v>
      </c>
      <c r="K4359" t="s">
        <v>28</v>
      </c>
      <c r="L4359" t="s">
        <v>14</v>
      </c>
      <c r="M4359" t="s">
        <v>23</v>
      </c>
      <c r="N4359" s="1">
        <f xml:space="preserve"> ROUND((1 - _xlfn.PERCENTRANK.INC(customers[days_since_last_purchase],customers[[#This Row],[days_since_last_purchase]]))*4 +1,0)</f>
        <v>4</v>
      </c>
      <c r="O4359" s="1">
        <f>ROUND(_xlfn.PERCENTRANK.INC(customers[total_orders],customers[[#This Row],[total_orders]])*4+1,0)</f>
        <v>4</v>
      </c>
      <c r="P4359" s="1">
        <f>ROUND(_xlfn.PERCENTRANK.INC(customers[total_spend_usd],customers[[#This Row],[total_spend_usd]])*4+1,0)</f>
        <v>2</v>
      </c>
      <c r="Q4359" s="1">
        <v>442</v>
      </c>
      <c r="R4359" s="1" t="str">
        <f>_xlfn.XLOOKUP(Q4359,RFM[RFM Score],RFM[Client Segmentation])</f>
        <v>Potential Loyalist</v>
      </c>
    </row>
    <row r="4360" spans="1:18" x14ac:dyDescent="0.3">
      <c r="A4360" t="s">
        <v>4412</v>
      </c>
      <c r="B4360" t="s">
        <v>11</v>
      </c>
      <c r="C4360">
        <v>30</v>
      </c>
      <c r="D4360" t="s">
        <v>8070</v>
      </c>
      <c r="E4360" t="s">
        <v>8084</v>
      </c>
      <c r="F4360" t="s">
        <v>17</v>
      </c>
      <c r="G4360">
        <v>4</v>
      </c>
      <c r="H4360" s="1">
        <v>9392</v>
      </c>
      <c r="I4360">
        <v>37721</v>
      </c>
      <c r="J4360" s="1">
        <v>30</v>
      </c>
      <c r="K4360" t="s">
        <v>21</v>
      </c>
      <c r="L4360" t="s">
        <v>47</v>
      </c>
      <c r="M4360" t="s">
        <v>23</v>
      </c>
      <c r="N4360" s="1">
        <f xml:space="preserve"> ROUND((1 - _xlfn.PERCENTRANK.INC(customers[days_since_last_purchase],customers[[#This Row],[days_since_last_purchase]]))*4 +1,0)</f>
        <v>3</v>
      </c>
      <c r="O4360" s="1">
        <f>ROUND(_xlfn.PERCENTRANK.INC(customers[total_orders],customers[[#This Row],[total_orders]])*4+1,0)</f>
        <v>2</v>
      </c>
      <c r="P4360" s="1">
        <f>ROUND(_xlfn.PERCENTRANK.INC(customers[total_spend_usd],customers[[#This Row],[total_spend_usd]])*4+1,0)</f>
        <v>2</v>
      </c>
      <c r="Q4360" s="1">
        <v>322</v>
      </c>
      <c r="R4360" s="1" t="str">
        <f>_xlfn.XLOOKUP(Q4360,RFM[RFM Score],RFM[Client Segmentation])</f>
        <v>Hibernating</v>
      </c>
    </row>
    <row r="4361" spans="1:18" x14ac:dyDescent="0.3">
      <c r="A4361" t="s">
        <v>4413</v>
      </c>
      <c r="B4361" t="s">
        <v>11</v>
      </c>
      <c r="C4361">
        <v>33</v>
      </c>
      <c r="D4361" t="s">
        <v>8070</v>
      </c>
      <c r="E4361" t="s">
        <v>8084</v>
      </c>
      <c r="F4361" t="s">
        <v>17</v>
      </c>
      <c r="G4361">
        <v>46</v>
      </c>
      <c r="H4361" s="1">
        <v>1484</v>
      </c>
      <c r="I4361">
        <v>641291</v>
      </c>
      <c r="J4361" s="1">
        <v>33</v>
      </c>
      <c r="K4361" t="s">
        <v>25</v>
      </c>
      <c r="L4361" t="s">
        <v>34</v>
      </c>
      <c r="M4361" t="s">
        <v>15</v>
      </c>
      <c r="N4361" s="1">
        <f xml:space="preserve"> ROUND((1 - _xlfn.PERCENTRANK.INC(customers[days_since_last_purchase],customers[[#This Row],[days_since_last_purchase]]))*4 +1,0)</f>
        <v>3</v>
      </c>
      <c r="O4361" s="1">
        <f>ROUND(_xlfn.PERCENTRANK.INC(customers[total_orders],customers[[#This Row],[total_orders]])*4+1,0)</f>
        <v>5</v>
      </c>
      <c r="P4361" s="1">
        <f>ROUND(_xlfn.PERCENTRANK.INC(customers[total_spend_usd],customers[[#This Row],[total_spend_usd]])*4+1,0)</f>
        <v>5</v>
      </c>
      <c r="Q4361" s="1">
        <v>355</v>
      </c>
      <c r="R4361" s="1" t="str">
        <f>_xlfn.XLOOKUP(Q4361,RFM[RFM Score],RFM[Client Segmentation])</f>
        <v>Loyal Customer</v>
      </c>
    </row>
    <row r="4362" spans="1:18" x14ac:dyDescent="0.3">
      <c r="A4362" t="s">
        <v>4414</v>
      </c>
      <c r="B4362" t="s">
        <v>11</v>
      </c>
      <c r="C4362">
        <v>28</v>
      </c>
      <c r="D4362" t="s">
        <v>8070</v>
      </c>
      <c r="E4362" t="s">
        <v>8085</v>
      </c>
      <c r="F4362" t="s">
        <v>12</v>
      </c>
      <c r="G4362">
        <v>17</v>
      </c>
      <c r="H4362" s="1">
        <v>17606</v>
      </c>
      <c r="I4362">
        <v>331387</v>
      </c>
      <c r="J4362" s="1">
        <v>31</v>
      </c>
      <c r="K4362" t="s">
        <v>28</v>
      </c>
      <c r="L4362" t="s">
        <v>45</v>
      </c>
      <c r="M4362" t="s">
        <v>23</v>
      </c>
      <c r="N4362" s="1">
        <f xml:space="preserve"> ROUND((1 - _xlfn.PERCENTRANK.INC(customers[days_since_last_purchase],customers[[#This Row],[days_since_last_purchase]]))*4 +1,0)</f>
        <v>3</v>
      </c>
      <c r="O4362" s="1">
        <f>ROUND(_xlfn.PERCENTRANK.INC(customers[total_orders],customers[[#This Row],[total_orders]])*4+1,0)</f>
        <v>3</v>
      </c>
      <c r="P4362" s="1">
        <f>ROUND(_xlfn.PERCENTRANK.INC(customers[total_spend_usd],customers[[#This Row],[total_spend_usd]])*4+1,0)</f>
        <v>5</v>
      </c>
      <c r="Q4362" s="1">
        <v>335</v>
      </c>
      <c r="R4362" s="1" t="str">
        <f>_xlfn.XLOOKUP(Q4362,RFM[RFM Score],RFM[Client Segmentation])</f>
        <v>Loyal Customer</v>
      </c>
    </row>
    <row r="4363" spans="1:18" x14ac:dyDescent="0.3">
      <c r="A4363" t="s">
        <v>4415</v>
      </c>
      <c r="B4363" t="s">
        <v>43</v>
      </c>
      <c r="C4363">
        <v>33</v>
      </c>
      <c r="D4363" t="s">
        <v>8070</v>
      </c>
      <c r="E4363" t="s">
        <v>8084</v>
      </c>
      <c r="F4363" t="s">
        <v>17</v>
      </c>
      <c r="G4363">
        <v>12</v>
      </c>
      <c r="H4363" s="1">
        <v>2924</v>
      </c>
      <c r="I4363">
        <v>38046</v>
      </c>
      <c r="J4363" s="1">
        <v>100</v>
      </c>
      <c r="K4363" t="s">
        <v>44</v>
      </c>
      <c r="L4363" t="s">
        <v>14</v>
      </c>
      <c r="M4363" t="s">
        <v>15</v>
      </c>
      <c r="N4363" s="1">
        <f xml:space="preserve"> ROUND((1 - _xlfn.PERCENTRANK.INC(customers[days_since_last_purchase],customers[[#This Row],[days_since_last_purchase]]))*4 +1,0)</f>
        <v>2</v>
      </c>
      <c r="O4363" s="1">
        <f>ROUND(_xlfn.PERCENTRANK.INC(customers[total_orders],customers[[#This Row],[total_orders]])*4+1,0)</f>
        <v>3</v>
      </c>
      <c r="P4363" s="1">
        <f>ROUND(_xlfn.PERCENTRANK.INC(customers[total_spend_usd],customers[[#This Row],[total_spend_usd]])*4+1,0)</f>
        <v>2</v>
      </c>
      <c r="Q4363" s="1">
        <v>232</v>
      </c>
      <c r="R4363" s="1" t="str">
        <f>_xlfn.XLOOKUP(Q4363,RFM[RFM Score],RFM[Client Segmentation])</f>
        <v>Hibernating</v>
      </c>
    </row>
    <row r="4364" spans="1:18" x14ac:dyDescent="0.3">
      <c r="A4364" t="s">
        <v>4416</v>
      </c>
      <c r="B4364" t="s">
        <v>11</v>
      </c>
      <c r="C4364">
        <v>37</v>
      </c>
      <c r="D4364" t="s">
        <v>8068</v>
      </c>
      <c r="E4364" t="s">
        <v>8085</v>
      </c>
      <c r="F4364" t="s">
        <v>12</v>
      </c>
      <c r="G4364">
        <v>14</v>
      </c>
      <c r="H4364" s="1">
        <v>25818</v>
      </c>
      <c r="I4364">
        <v>313934</v>
      </c>
      <c r="J4364" s="1">
        <v>26</v>
      </c>
      <c r="K4364" t="s">
        <v>28</v>
      </c>
      <c r="L4364" t="s">
        <v>22</v>
      </c>
      <c r="M4364" t="s">
        <v>15</v>
      </c>
      <c r="N4364" s="1">
        <f xml:space="preserve"> ROUND((1 - _xlfn.PERCENTRANK.INC(customers[days_since_last_purchase],customers[[#This Row],[days_since_last_purchase]]))*4 +1,0)</f>
        <v>4</v>
      </c>
      <c r="O4364" s="1">
        <f>ROUND(_xlfn.PERCENTRANK.INC(customers[total_orders],customers[[#This Row],[total_orders]])*4+1,0)</f>
        <v>3</v>
      </c>
      <c r="P4364" s="1">
        <f>ROUND(_xlfn.PERCENTRANK.INC(customers[total_spend_usd],customers[[#This Row],[total_spend_usd]])*4+1,0)</f>
        <v>5</v>
      </c>
      <c r="Q4364" s="1">
        <v>435</v>
      </c>
      <c r="R4364" s="1" t="str">
        <f>_xlfn.XLOOKUP(Q4364,RFM[RFM Score],RFM[Client Segmentation])</f>
        <v>Loyal Customer</v>
      </c>
    </row>
    <row r="4365" spans="1:18" x14ac:dyDescent="0.3">
      <c r="A4365" t="s">
        <v>4417</v>
      </c>
      <c r="B4365" t="s">
        <v>51</v>
      </c>
      <c r="C4365">
        <v>29</v>
      </c>
      <c r="D4365" t="s">
        <v>8070</v>
      </c>
      <c r="E4365" t="s">
        <v>8084</v>
      </c>
      <c r="F4365" t="s">
        <v>12</v>
      </c>
      <c r="G4365">
        <v>13</v>
      </c>
      <c r="H4365" s="1">
        <v>29811</v>
      </c>
      <c r="I4365">
        <v>364569</v>
      </c>
      <c r="J4365" s="1">
        <v>170</v>
      </c>
      <c r="K4365" t="s">
        <v>37</v>
      </c>
      <c r="L4365" t="s">
        <v>14</v>
      </c>
      <c r="M4365" t="s">
        <v>23</v>
      </c>
      <c r="N4365" s="1">
        <f xml:space="preserve"> ROUND((1 - _xlfn.PERCENTRANK.INC(customers[days_since_last_purchase],customers[[#This Row],[days_since_last_purchase]]))*4 +1,0)</f>
        <v>1</v>
      </c>
      <c r="O4365" s="1">
        <f>ROUND(_xlfn.PERCENTRANK.INC(customers[total_orders],customers[[#This Row],[total_orders]])*4+1,0)</f>
        <v>3</v>
      </c>
      <c r="P4365" s="1">
        <f>ROUND(_xlfn.PERCENTRANK.INC(customers[total_spend_usd],customers[[#This Row],[total_spend_usd]])*4+1,0)</f>
        <v>5</v>
      </c>
      <c r="Q4365" s="1">
        <v>135</v>
      </c>
      <c r="R4365" s="1" t="str">
        <f>_xlfn.XLOOKUP(Q4365,RFM[RFM Score],RFM[Client Segmentation])</f>
        <v>At Risk</v>
      </c>
    </row>
    <row r="4366" spans="1:18" x14ac:dyDescent="0.3">
      <c r="A4366" t="s">
        <v>4418</v>
      </c>
      <c r="B4366" t="s">
        <v>107</v>
      </c>
      <c r="C4366">
        <v>32</v>
      </c>
      <c r="D4366" t="s">
        <v>8070</v>
      </c>
      <c r="E4366" t="s">
        <v>8084</v>
      </c>
      <c r="F4366" t="s">
        <v>17</v>
      </c>
      <c r="G4366">
        <v>10</v>
      </c>
      <c r="H4366" s="1">
        <v>1869</v>
      </c>
      <c r="I4366">
        <v>17584</v>
      </c>
      <c r="J4366" s="1">
        <v>35</v>
      </c>
      <c r="K4366" t="s">
        <v>52</v>
      </c>
      <c r="L4366" t="s">
        <v>45</v>
      </c>
      <c r="M4366" t="s">
        <v>15</v>
      </c>
      <c r="N4366" s="1">
        <f xml:space="preserve"> ROUND((1 - _xlfn.PERCENTRANK.INC(customers[days_since_last_purchase],customers[[#This Row],[days_since_last_purchase]]))*4 +1,0)</f>
        <v>3</v>
      </c>
      <c r="O4366" s="1">
        <f>ROUND(_xlfn.PERCENTRANK.INC(customers[total_orders],customers[[#This Row],[total_orders]])*4+1,0)</f>
        <v>3</v>
      </c>
      <c r="P4366" s="1">
        <f>ROUND(_xlfn.PERCENTRANK.INC(customers[total_spend_usd],customers[[#This Row],[total_spend_usd]])*4+1,0)</f>
        <v>2</v>
      </c>
      <c r="Q4366" s="1">
        <v>332</v>
      </c>
      <c r="R4366" s="1" t="str">
        <f>_xlfn.XLOOKUP(Q4366,RFM[RFM Score],RFM[Client Segmentation])</f>
        <v>Hibernating</v>
      </c>
    </row>
    <row r="4367" spans="1:18" x14ac:dyDescent="0.3">
      <c r="A4367" t="s">
        <v>4419</v>
      </c>
      <c r="B4367" t="s">
        <v>147</v>
      </c>
      <c r="C4367">
        <v>25</v>
      </c>
      <c r="D4367" t="s">
        <v>8070</v>
      </c>
      <c r="E4367" t="s">
        <v>8084</v>
      </c>
      <c r="F4367" t="s">
        <v>17</v>
      </c>
      <c r="G4367">
        <v>16</v>
      </c>
      <c r="H4367" s="1">
        <v>3581</v>
      </c>
      <c r="I4367">
        <v>54361</v>
      </c>
      <c r="J4367" s="1">
        <v>14</v>
      </c>
      <c r="K4367" t="s">
        <v>40</v>
      </c>
      <c r="L4367" t="s">
        <v>34</v>
      </c>
      <c r="M4367" t="s">
        <v>15</v>
      </c>
      <c r="N4367" s="1">
        <f xml:space="preserve"> ROUND((1 - _xlfn.PERCENTRANK.INC(customers[days_since_last_purchase],customers[[#This Row],[days_since_last_purchase]]))*4 +1,0)</f>
        <v>4</v>
      </c>
      <c r="O4367" s="1">
        <f>ROUND(_xlfn.PERCENTRANK.INC(customers[total_orders],customers[[#This Row],[total_orders]])*4+1,0)</f>
        <v>3</v>
      </c>
      <c r="P4367" s="1">
        <f>ROUND(_xlfn.PERCENTRANK.INC(customers[total_spend_usd],customers[[#This Row],[total_spend_usd]])*4+1,0)</f>
        <v>3</v>
      </c>
      <c r="Q4367" s="1">
        <v>433</v>
      </c>
      <c r="R4367" s="1" t="str">
        <f>_xlfn.XLOOKUP(Q4367,RFM[RFM Score],RFM[Client Segmentation])</f>
        <v>Potential Loyalist</v>
      </c>
    </row>
    <row r="4368" spans="1:18" x14ac:dyDescent="0.3">
      <c r="A4368" t="s">
        <v>4420</v>
      </c>
      <c r="B4368" t="s">
        <v>64</v>
      </c>
      <c r="C4368">
        <v>37</v>
      </c>
      <c r="D4368" t="s">
        <v>8068</v>
      </c>
      <c r="E4368" t="s">
        <v>8084</v>
      </c>
      <c r="F4368" t="s">
        <v>12</v>
      </c>
      <c r="G4368">
        <v>35</v>
      </c>
      <c r="H4368" s="1">
        <v>8328</v>
      </c>
      <c r="I4368">
        <v>269196</v>
      </c>
      <c r="J4368" s="1">
        <v>10</v>
      </c>
      <c r="K4368" t="s">
        <v>25</v>
      </c>
      <c r="L4368" t="s">
        <v>19</v>
      </c>
      <c r="M4368" t="s">
        <v>15</v>
      </c>
      <c r="N4368" s="1">
        <f xml:space="preserve"> ROUND((1 - _xlfn.PERCENTRANK.INC(customers[days_since_last_purchase],customers[[#This Row],[days_since_last_purchase]]))*4 +1,0)</f>
        <v>4</v>
      </c>
      <c r="O4368" s="1">
        <f>ROUND(_xlfn.PERCENTRANK.INC(customers[total_orders],customers[[#This Row],[total_orders]])*4+1,0)</f>
        <v>5</v>
      </c>
      <c r="P4368" s="1">
        <f>ROUND(_xlfn.PERCENTRANK.INC(customers[total_spend_usd],customers[[#This Row],[total_spend_usd]])*4+1,0)</f>
        <v>4</v>
      </c>
      <c r="Q4368" s="1">
        <v>454</v>
      </c>
      <c r="R4368" s="1" t="str">
        <f>_xlfn.XLOOKUP(Q4368,RFM[RFM Score],RFM[Client Segmentation])</f>
        <v>Champion</v>
      </c>
    </row>
    <row r="4369" spans="1:18" x14ac:dyDescent="0.3">
      <c r="A4369" t="s">
        <v>4421</v>
      </c>
      <c r="B4369" t="s">
        <v>68</v>
      </c>
      <c r="C4369">
        <v>49</v>
      </c>
      <c r="D4369" t="s">
        <v>8071</v>
      </c>
      <c r="E4369" t="s">
        <v>8084</v>
      </c>
      <c r="F4369" t="s">
        <v>12</v>
      </c>
      <c r="G4369">
        <v>16</v>
      </c>
      <c r="H4369" s="1">
        <v>7351</v>
      </c>
      <c r="I4369">
        <v>10096</v>
      </c>
      <c r="J4369" s="1">
        <v>41</v>
      </c>
      <c r="K4369" t="s">
        <v>44</v>
      </c>
      <c r="L4369" t="s">
        <v>34</v>
      </c>
      <c r="M4369" t="s">
        <v>15</v>
      </c>
      <c r="N4369" s="1">
        <f xml:space="preserve"> ROUND((1 - _xlfn.PERCENTRANK.INC(customers[days_since_last_purchase],customers[[#This Row],[days_since_last_purchase]]))*4 +1,0)</f>
        <v>3</v>
      </c>
      <c r="O4369" s="1">
        <f>ROUND(_xlfn.PERCENTRANK.INC(customers[total_orders],customers[[#This Row],[total_orders]])*4+1,0)</f>
        <v>3</v>
      </c>
      <c r="P4369" s="1">
        <f>ROUND(_xlfn.PERCENTRANK.INC(customers[total_spend_usd],customers[[#This Row],[total_spend_usd]])*4+1,0)</f>
        <v>1</v>
      </c>
      <c r="Q4369" s="1">
        <v>331</v>
      </c>
      <c r="R4369" s="1" t="str">
        <f>_xlfn.XLOOKUP(Q4369,RFM[RFM Score],RFM[Client Segmentation])</f>
        <v>About To Sleep</v>
      </c>
    </row>
    <row r="4370" spans="1:18" x14ac:dyDescent="0.3">
      <c r="A4370" t="s">
        <v>4422</v>
      </c>
      <c r="B4370" t="s">
        <v>68</v>
      </c>
      <c r="C4370">
        <v>33</v>
      </c>
      <c r="D4370" t="s">
        <v>8070</v>
      </c>
      <c r="E4370" t="s">
        <v>8084</v>
      </c>
      <c r="F4370" t="s">
        <v>12</v>
      </c>
      <c r="G4370">
        <v>5</v>
      </c>
      <c r="H4370" s="1">
        <v>2905</v>
      </c>
      <c r="I4370">
        <v>12821</v>
      </c>
      <c r="J4370" s="1">
        <v>141</v>
      </c>
      <c r="K4370" t="s">
        <v>52</v>
      </c>
      <c r="L4370" t="s">
        <v>45</v>
      </c>
      <c r="M4370" t="s">
        <v>15</v>
      </c>
      <c r="N4370" s="1">
        <f xml:space="preserve"> ROUND((1 - _xlfn.PERCENTRANK.INC(customers[days_since_last_purchase],customers[[#This Row],[days_since_last_purchase]]))*4 +1,0)</f>
        <v>1</v>
      </c>
      <c r="O4370" s="1">
        <f>ROUND(_xlfn.PERCENTRANK.INC(customers[total_orders],customers[[#This Row],[total_orders]])*4+1,0)</f>
        <v>2</v>
      </c>
      <c r="P4370" s="1">
        <f>ROUND(_xlfn.PERCENTRANK.INC(customers[total_spend_usd],customers[[#This Row],[total_spend_usd]])*4+1,0)</f>
        <v>2</v>
      </c>
      <c r="Q4370" s="1">
        <v>122</v>
      </c>
      <c r="R4370" s="1" t="str">
        <f>_xlfn.XLOOKUP(Q4370,RFM[RFM Score],RFM[Client Segmentation])</f>
        <v>Hibernating</v>
      </c>
    </row>
    <row r="4371" spans="1:18" x14ac:dyDescent="0.3">
      <c r="A4371" t="s">
        <v>4423</v>
      </c>
      <c r="B4371" t="s">
        <v>11</v>
      </c>
      <c r="C4371">
        <v>35</v>
      </c>
      <c r="D4371" t="s">
        <v>8068</v>
      </c>
      <c r="E4371" t="s">
        <v>8087</v>
      </c>
      <c r="F4371" t="s">
        <v>17</v>
      </c>
      <c r="G4371">
        <v>13</v>
      </c>
      <c r="H4371" s="1">
        <v>23654</v>
      </c>
      <c r="I4371">
        <v>293269</v>
      </c>
      <c r="J4371" s="1">
        <v>174</v>
      </c>
      <c r="K4371" t="s">
        <v>21</v>
      </c>
      <c r="L4371" t="s">
        <v>14</v>
      </c>
      <c r="M4371" t="s">
        <v>23</v>
      </c>
      <c r="N4371" s="1">
        <f xml:space="preserve"> ROUND((1 - _xlfn.PERCENTRANK.INC(customers[days_since_last_purchase],customers[[#This Row],[days_since_last_purchase]]))*4 +1,0)</f>
        <v>1</v>
      </c>
      <c r="O4371" s="1">
        <f>ROUND(_xlfn.PERCENTRANK.INC(customers[total_orders],customers[[#This Row],[total_orders]])*4+1,0)</f>
        <v>3</v>
      </c>
      <c r="P4371" s="1">
        <f>ROUND(_xlfn.PERCENTRANK.INC(customers[total_spend_usd],customers[[#This Row],[total_spend_usd]])*4+1,0)</f>
        <v>4</v>
      </c>
      <c r="Q4371" s="1">
        <v>134</v>
      </c>
      <c r="R4371" s="1" t="str">
        <f>_xlfn.XLOOKUP(Q4371,RFM[RFM Score],RFM[Client Segmentation])</f>
        <v>At Risk</v>
      </c>
    </row>
    <row r="4372" spans="1:18" x14ac:dyDescent="0.3">
      <c r="A4372" t="s">
        <v>4424</v>
      </c>
      <c r="B4372" t="s">
        <v>11</v>
      </c>
      <c r="C4372">
        <v>39</v>
      </c>
      <c r="D4372" t="s">
        <v>8068</v>
      </c>
      <c r="E4372" t="s">
        <v>8084</v>
      </c>
      <c r="F4372" t="s">
        <v>17</v>
      </c>
      <c r="G4372">
        <v>3</v>
      </c>
      <c r="H4372" s="1">
        <v>5896</v>
      </c>
      <c r="I4372">
        <v>17475</v>
      </c>
      <c r="J4372" s="1">
        <v>3</v>
      </c>
      <c r="K4372" t="s">
        <v>25</v>
      </c>
      <c r="L4372" t="s">
        <v>34</v>
      </c>
      <c r="M4372" t="s">
        <v>23</v>
      </c>
      <c r="N4372" s="1">
        <f xml:space="preserve"> ROUND((1 - _xlfn.PERCENTRANK.INC(customers[days_since_last_purchase],customers[[#This Row],[days_since_last_purchase]]))*4 +1,0)</f>
        <v>5</v>
      </c>
      <c r="O4372" s="1">
        <f>ROUND(_xlfn.PERCENTRANK.INC(customers[total_orders],customers[[#This Row],[total_orders]])*4+1,0)</f>
        <v>1</v>
      </c>
      <c r="P4372" s="1">
        <f>ROUND(_xlfn.PERCENTRANK.INC(customers[total_spend_usd],customers[[#This Row],[total_spend_usd]])*4+1,0)</f>
        <v>2</v>
      </c>
      <c r="Q4372" s="1">
        <v>512</v>
      </c>
      <c r="R4372" s="1" t="str">
        <f>_xlfn.XLOOKUP(Q4372,RFM[RFM Score],RFM[Client Segmentation])</f>
        <v>New Customer</v>
      </c>
    </row>
    <row r="4373" spans="1:18" x14ac:dyDescent="0.3">
      <c r="A4373" t="s">
        <v>4425</v>
      </c>
      <c r="B4373" t="s">
        <v>51</v>
      </c>
      <c r="C4373">
        <v>25</v>
      </c>
      <c r="D4373" t="s">
        <v>8070</v>
      </c>
      <c r="E4373" t="s">
        <v>8084</v>
      </c>
      <c r="F4373" t="s">
        <v>17</v>
      </c>
      <c r="G4373">
        <v>3</v>
      </c>
      <c r="H4373" s="1">
        <v>3296</v>
      </c>
      <c r="I4373">
        <v>8782</v>
      </c>
      <c r="J4373" s="1">
        <v>64</v>
      </c>
      <c r="K4373" t="s">
        <v>37</v>
      </c>
      <c r="L4373" t="s">
        <v>22</v>
      </c>
      <c r="M4373" t="s">
        <v>15</v>
      </c>
      <c r="N4373" s="1">
        <f xml:space="preserve"> ROUND((1 - _xlfn.PERCENTRANK.INC(customers[days_since_last_purchase],customers[[#This Row],[days_since_last_purchase]]))*4 +1,0)</f>
        <v>2</v>
      </c>
      <c r="O4373" s="1">
        <f>ROUND(_xlfn.PERCENTRANK.INC(customers[total_orders],customers[[#This Row],[total_orders]])*4+1,0)</f>
        <v>1</v>
      </c>
      <c r="P4373" s="1">
        <f>ROUND(_xlfn.PERCENTRANK.INC(customers[total_spend_usd],customers[[#This Row],[total_spend_usd]])*4+1,0)</f>
        <v>1</v>
      </c>
      <c r="Q4373" s="1">
        <v>211</v>
      </c>
      <c r="R4373" s="1" t="str">
        <f>_xlfn.XLOOKUP(Q4373,RFM[RFM Score],RFM[Client Segmentation])</f>
        <v>Hibernating</v>
      </c>
    </row>
    <row r="4374" spans="1:18" x14ac:dyDescent="0.3">
      <c r="A4374" t="s">
        <v>4426</v>
      </c>
      <c r="B4374" t="s">
        <v>11</v>
      </c>
      <c r="C4374">
        <v>24</v>
      </c>
      <c r="D4374" t="s">
        <v>8069</v>
      </c>
      <c r="E4374" t="s">
        <v>8084</v>
      </c>
      <c r="F4374" t="s">
        <v>12</v>
      </c>
      <c r="G4374">
        <v>10</v>
      </c>
      <c r="H4374" s="1">
        <v>4478</v>
      </c>
      <c r="I4374">
        <v>44738</v>
      </c>
      <c r="J4374" s="1">
        <v>27</v>
      </c>
      <c r="K4374" t="s">
        <v>28</v>
      </c>
      <c r="L4374" t="s">
        <v>19</v>
      </c>
      <c r="M4374" t="s">
        <v>15</v>
      </c>
      <c r="N4374" s="1">
        <f xml:space="preserve"> ROUND((1 - _xlfn.PERCENTRANK.INC(customers[days_since_last_purchase],customers[[#This Row],[days_since_last_purchase]]))*4 +1,0)</f>
        <v>4</v>
      </c>
      <c r="O4374" s="1">
        <f>ROUND(_xlfn.PERCENTRANK.INC(customers[total_orders],customers[[#This Row],[total_orders]])*4+1,0)</f>
        <v>3</v>
      </c>
      <c r="P4374" s="1">
        <f>ROUND(_xlfn.PERCENTRANK.INC(customers[total_spend_usd],customers[[#This Row],[total_spend_usd]])*4+1,0)</f>
        <v>3</v>
      </c>
      <c r="Q4374" s="1">
        <v>433</v>
      </c>
      <c r="R4374" s="1" t="str">
        <f>_xlfn.XLOOKUP(Q4374,RFM[RFM Score],RFM[Client Segmentation])</f>
        <v>Potential Loyalist</v>
      </c>
    </row>
    <row r="4375" spans="1:18" x14ac:dyDescent="0.3">
      <c r="A4375" t="s">
        <v>4427</v>
      </c>
      <c r="B4375" t="s">
        <v>11</v>
      </c>
      <c r="C4375">
        <v>35</v>
      </c>
      <c r="D4375" t="s">
        <v>8068</v>
      </c>
      <c r="E4375" t="s">
        <v>8084</v>
      </c>
      <c r="F4375" t="s">
        <v>17</v>
      </c>
      <c r="G4375">
        <v>10</v>
      </c>
      <c r="H4375" s="1">
        <v>3474</v>
      </c>
      <c r="I4375">
        <v>37723</v>
      </c>
      <c r="J4375" s="1">
        <v>28</v>
      </c>
      <c r="K4375" t="s">
        <v>98</v>
      </c>
      <c r="L4375" t="s">
        <v>34</v>
      </c>
      <c r="M4375" t="s">
        <v>23</v>
      </c>
      <c r="N4375" s="1">
        <f xml:space="preserve"> ROUND((1 - _xlfn.PERCENTRANK.INC(customers[days_since_last_purchase],customers[[#This Row],[days_since_last_purchase]]))*4 +1,0)</f>
        <v>4</v>
      </c>
      <c r="O4375" s="1">
        <f>ROUND(_xlfn.PERCENTRANK.INC(customers[total_orders],customers[[#This Row],[total_orders]])*4+1,0)</f>
        <v>3</v>
      </c>
      <c r="P4375" s="1">
        <f>ROUND(_xlfn.PERCENTRANK.INC(customers[total_spend_usd],customers[[#This Row],[total_spend_usd]])*4+1,0)</f>
        <v>2</v>
      </c>
      <c r="Q4375" s="1">
        <v>432</v>
      </c>
      <c r="R4375" s="1" t="str">
        <f>_xlfn.XLOOKUP(Q4375,RFM[RFM Score],RFM[Client Segmentation])</f>
        <v>Potential Loyalist</v>
      </c>
    </row>
    <row r="4376" spans="1:18" x14ac:dyDescent="0.3">
      <c r="A4376" t="s">
        <v>4428</v>
      </c>
      <c r="B4376" t="s">
        <v>27</v>
      </c>
      <c r="C4376">
        <v>53</v>
      </c>
      <c r="D4376" t="s">
        <v>8071</v>
      </c>
      <c r="E4376" t="s">
        <v>8084</v>
      </c>
      <c r="F4376" t="s">
        <v>12</v>
      </c>
      <c r="G4376">
        <v>12</v>
      </c>
      <c r="H4376" s="1">
        <v>516</v>
      </c>
      <c r="I4376">
        <v>63382</v>
      </c>
      <c r="J4376" s="1">
        <v>41</v>
      </c>
      <c r="K4376" t="s">
        <v>13</v>
      </c>
      <c r="L4376" t="s">
        <v>45</v>
      </c>
      <c r="M4376" t="s">
        <v>23</v>
      </c>
      <c r="N4376" s="1">
        <f xml:space="preserve"> ROUND((1 - _xlfn.PERCENTRANK.INC(customers[days_since_last_purchase],customers[[#This Row],[days_since_last_purchase]]))*4 +1,0)</f>
        <v>3</v>
      </c>
      <c r="O4376" s="1">
        <f>ROUND(_xlfn.PERCENTRANK.INC(customers[total_orders],customers[[#This Row],[total_orders]])*4+1,0)</f>
        <v>3</v>
      </c>
      <c r="P4376" s="1">
        <f>ROUND(_xlfn.PERCENTRANK.INC(customers[total_spend_usd],customers[[#This Row],[total_spend_usd]])*4+1,0)</f>
        <v>3</v>
      </c>
      <c r="Q4376" s="1">
        <v>333</v>
      </c>
      <c r="R4376" s="1" t="str">
        <f>_xlfn.XLOOKUP(Q4376,RFM[RFM Score],RFM[Client Segmentation])</f>
        <v>Potential Loyalist</v>
      </c>
    </row>
    <row r="4377" spans="1:18" x14ac:dyDescent="0.3">
      <c r="A4377" t="s">
        <v>4429</v>
      </c>
      <c r="B4377" t="s">
        <v>11</v>
      </c>
      <c r="C4377">
        <v>52</v>
      </c>
      <c r="D4377" t="s">
        <v>8071</v>
      </c>
      <c r="E4377" t="s">
        <v>8087</v>
      </c>
      <c r="F4377" t="s">
        <v>12</v>
      </c>
      <c r="G4377">
        <v>1</v>
      </c>
      <c r="H4377" s="1">
        <v>16186</v>
      </c>
      <c r="I4377">
        <v>16288</v>
      </c>
      <c r="J4377" s="1">
        <v>262</v>
      </c>
      <c r="K4377" t="s">
        <v>44</v>
      </c>
      <c r="L4377" t="s">
        <v>14</v>
      </c>
      <c r="M4377" t="s">
        <v>23</v>
      </c>
      <c r="N4377" s="1">
        <f xml:space="preserve"> ROUND((1 - _xlfn.PERCENTRANK.INC(customers[days_since_last_purchase],customers[[#This Row],[days_since_last_purchase]]))*4 +1,0)</f>
        <v>1</v>
      </c>
      <c r="O4377" s="1">
        <f>ROUND(_xlfn.PERCENTRANK.INC(customers[total_orders],customers[[#This Row],[total_orders]])*4+1,0)</f>
        <v>1</v>
      </c>
      <c r="P4377" s="1">
        <f>ROUND(_xlfn.PERCENTRANK.INC(customers[total_spend_usd],customers[[#This Row],[total_spend_usd]])*4+1,0)</f>
        <v>2</v>
      </c>
      <c r="Q4377" s="1">
        <v>112</v>
      </c>
      <c r="R4377" s="1" t="str">
        <f>_xlfn.XLOOKUP(Q4377,RFM[RFM Score],RFM[Client Segmentation])</f>
        <v>Lost</v>
      </c>
    </row>
    <row r="4378" spans="1:18" x14ac:dyDescent="0.3">
      <c r="A4378" t="s">
        <v>4430</v>
      </c>
      <c r="B4378" t="s">
        <v>43</v>
      </c>
      <c r="C4378">
        <v>32</v>
      </c>
      <c r="D4378" t="s">
        <v>8070</v>
      </c>
      <c r="E4378" t="s">
        <v>8084</v>
      </c>
      <c r="F4378" t="s">
        <v>12</v>
      </c>
      <c r="G4378">
        <v>14</v>
      </c>
      <c r="H4378" s="1">
        <v>10482</v>
      </c>
      <c r="I4378">
        <v>152831</v>
      </c>
      <c r="J4378" s="1">
        <v>30</v>
      </c>
      <c r="K4378" t="s">
        <v>25</v>
      </c>
      <c r="L4378" t="s">
        <v>34</v>
      </c>
      <c r="M4378" t="s">
        <v>23</v>
      </c>
      <c r="N4378" s="1">
        <f xml:space="preserve"> ROUND((1 - _xlfn.PERCENTRANK.INC(customers[days_since_last_purchase],customers[[#This Row],[days_since_last_purchase]]))*4 +1,0)</f>
        <v>3</v>
      </c>
      <c r="O4378" s="1">
        <f>ROUND(_xlfn.PERCENTRANK.INC(customers[total_orders],customers[[#This Row],[total_orders]])*4+1,0)</f>
        <v>3</v>
      </c>
      <c r="P4378" s="1">
        <f>ROUND(_xlfn.PERCENTRANK.INC(customers[total_spend_usd],customers[[#This Row],[total_spend_usd]])*4+1,0)</f>
        <v>4</v>
      </c>
      <c r="Q4378" s="1">
        <v>334</v>
      </c>
      <c r="R4378" s="1" t="str">
        <f>_xlfn.XLOOKUP(Q4378,RFM[RFM Score],RFM[Client Segmentation])</f>
        <v>Need Attention</v>
      </c>
    </row>
    <row r="4379" spans="1:18" x14ac:dyDescent="0.3">
      <c r="A4379" t="s">
        <v>4431</v>
      </c>
      <c r="B4379" t="s">
        <v>11</v>
      </c>
      <c r="C4379">
        <v>24</v>
      </c>
      <c r="D4379" t="s">
        <v>8069</v>
      </c>
      <c r="E4379" t="s">
        <v>8087</v>
      </c>
      <c r="F4379" t="s">
        <v>17</v>
      </c>
      <c r="G4379">
        <v>6</v>
      </c>
      <c r="H4379" s="1">
        <v>903</v>
      </c>
      <c r="I4379">
        <v>5089</v>
      </c>
      <c r="J4379" s="1">
        <v>16</v>
      </c>
      <c r="K4379" t="s">
        <v>25</v>
      </c>
      <c r="L4379" t="s">
        <v>22</v>
      </c>
      <c r="M4379" t="s">
        <v>15</v>
      </c>
      <c r="N4379" s="1">
        <f xml:space="preserve"> ROUND((1 - _xlfn.PERCENTRANK.INC(customers[days_since_last_purchase],customers[[#This Row],[days_since_last_purchase]]))*4 +1,0)</f>
        <v>4</v>
      </c>
      <c r="O4379" s="1">
        <f>ROUND(_xlfn.PERCENTRANK.INC(customers[total_orders],customers[[#This Row],[total_orders]])*4+1,0)</f>
        <v>2</v>
      </c>
      <c r="P4379" s="1">
        <f>ROUND(_xlfn.PERCENTRANK.INC(customers[total_spend_usd],customers[[#This Row],[total_spend_usd]])*4+1,0)</f>
        <v>1</v>
      </c>
      <c r="Q4379" s="1">
        <v>421</v>
      </c>
      <c r="R4379" s="1" t="str">
        <f>_xlfn.XLOOKUP(Q4379,RFM[RFM Score],RFM[Client Segmentation])</f>
        <v>New Customer</v>
      </c>
    </row>
    <row r="4380" spans="1:18" x14ac:dyDescent="0.3">
      <c r="A4380" t="s">
        <v>4432</v>
      </c>
      <c r="B4380" t="s">
        <v>11</v>
      </c>
      <c r="C4380">
        <v>24</v>
      </c>
      <c r="D4380" t="s">
        <v>8069</v>
      </c>
      <c r="E4380" t="s">
        <v>8084</v>
      </c>
      <c r="F4380" t="s">
        <v>17</v>
      </c>
      <c r="G4380">
        <v>10</v>
      </c>
      <c r="H4380" s="1">
        <v>6929</v>
      </c>
      <c r="I4380">
        <v>6761</v>
      </c>
      <c r="J4380" s="1">
        <v>28</v>
      </c>
      <c r="K4380" t="s">
        <v>25</v>
      </c>
      <c r="L4380" t="s">
        <v>19</v>
      </c>
      <c r="M4380" t="s">
        <v>15</v>
      </c>
      <c r="N4380" s="1">
        <f xml:space="preserve"> ROUND((1 - _xlfn.PERCENTRANK.INC(customers[days_since_last_purchase],customers[[#This Row],[days_since_last_purchase]]))*4 +1,0)</f>
        <v>4</v>
      </c>
      <c r="O4380" s="1">
        <f>ROUND(_xlfn.PERCENTRANK.INC(customers[total_orders],customers[[#This Row],[total_orders]])*4+1,0)</f>
        <v>3</v>
      </c>
      <c r="P4380" s="1">
        <f>ROUND(_xlfn.PERCENTRANK.INC(customers[total_spend_usd],customers[[#This Row],[total_spend_usd]])*4+1,0)</f>
        <v>1</v>
      </c>
      <c r="Q4380" s="1">
        <v>431</v>
      </c>
      <c r="R4380" s="1" t="str">
        <f>_xlfn.XLOOKUP(Q4380,RFM[RFM Score],RFM[Client Segmentation])</f>
        <v>Potential Loyalist</v>
      </c>
    </row>
    <row r="4381" spans="1:18" x14ac:dyDescent="0.3">
      <c r="A4381" t="s">
        <v>4433</v>
      </c>
      <c r="B4381" t="s">
        <v>11</v>
      </c>
      <c r="C4381">
        <v>40</v>
      </c>
      <c r="D4381" t="s">
        <v>8068</v>
      </c>
      <c r="E4381" t="s">
        <v>8085</v>
      </c>
      <c r="F4381" t="s">
        <v>17</v>
      </c>
      <c r="G4381">
        <v>6</v>
      </c>
      <c r="H4381" s="1">
        <v>1231</v>
      </c>
      <c r="I4381">
        <v>6781</v>
      </c>
      <c r="J4381" s="1">
        <v>3</v>
      </c>
      <c r="K4381" t="s">
        <v>44</v>
      </c>
      <c r="L4381" t="s">
        <v>14</v>
      </c>
      <c r="M4381" t="s">
        <v>23</v>
      </c>
      <c r="N4381" s="1">
        <f xml:space="preserve"> ROUND((1 - _xlfn.PERCENTRANK.INC(customers[days_since_last_purchase],customers[[#This Row],[days_since_last_purchase]]))*4 +1,0)</f>
        <v>5</v>
      </c>
      <c r="O4381" s="1">
        <f>ROUND(_xlfn.PERCENTRANK.INC(customers[total_orders],customers[[#This Row],[total_orders]])*4+1,0)</f>
        <v>2</v>
      </c>
      <c r="P4381" s="1">
        <f>ROUND(_xlfn.PERCENTRANK.INC(customers[total_spend_usd],customers[[#This Row],[total_spend_usd]])*4+1,0)</f>
        <v>1</v>
      </c>
      <c r="Q4381" s="1">
        <v>521</v>
      </c>
      <c r="R4381" s="1" t="str">
        <f>_xlfn.XLOOKUP(Q4381,RFM[RFM Score],RFM[Client Segmentation])</f>
        <v>Promising</v>
      </c>
    </row>
    <row r="4382" spans="1:18" x14ac:dyDescent="0.3">
      <c r="A4382" t="s">
        <v>4434</v>
      </c>
      <c r="B4382" t="s">
        <v>11</v>
      </c>
      <c r="C4382">
        <v>62</v>
      </c>
      <c r="D4382" t="s">
        <v>8072</v>
      </c>
      <c r="E4382" t="s">
        <v>8084</v>
      </c>
      <c r="F4382" t="s">
        <v>17</v>
      </c>
      <c r="G4382">
        <v>2</v>
      </c>
      <c r="H4382" s="1">
        <v>10472</v>
      </c>
      <c r="I4382">
        <v>21803</v>
      </c>
      <c r="J4382" s="1">
        <v>158</v>
      </c>
      <c r="K4382" t="s">
        <v>55</v>
      </c>
      <c r="L4382" t="s">
        <v>14</v>
      </c>
      <c r="M4382" t="s">
        <v>23</v>
      </c>
      <c r="N4382" s="1">
        <f xml:space="preserve"> ROUND((1 - _xlfn.PERCENTRANK.INC(customers[days_since_last_purchase],customers[[#This Row],[days_since_last_purchase]]))*4 +1,0)</f>
        <v>1</v>
      </c>
      <c r="O4382" s="1">
        <f>ROUND(_xlfn.PERCENTRANK.INC(customers[total_orders],customers[[#This Row],[total_orders]])*4+1,0)</f>
        <v>1</v>
      </c>
      <c r="P4382" s="1">
        <f>ROUND(_xlfn.PERCENTRANK.INC(customers[total_spend_usd],customers[[#This Row],[total_spend_usd]])*4+1,0)</f>
        <v>2</v>
      </c>
      <c r="Q4382" s="1">
        <v>112</v>
      </c>
      <c r="R4382" s="1" t="str">
        <f>_xlfn.XLOOKUP(Q4382,RFM[RFM Score],RFM[Client Segmentation])</f>
        <v>Lost</v>
      </c>
    </row>
    <row r="4383" spans="1:18" x14ac:dyDescent="0.3">
      <c r="A4383" t="s">
        <v>4435</v>
      </c>
      <c r="B4383" t="s">
        <v>11</v>
      </c>
      <c r="C4383">
        <v>43</v>
      </c>
      <c r="D4383" t="s">
        <v>8068</v>
      </c>
      <c r="E4383" t="s">
        <v>8087</v>
      </c>
      <c r="F4383" t="s">
        <v>12</v>
      </c>
      <c r="G4383">
        <v>13</v>
      </c>
      <c r="H4383" s="1">
        <v>12819</v>
      </c>
      <c r="I4383">
        <v>169364</v>
      </c>
      <c r="J4383" s="1">
        <v>45</v>
      </c>
      <c r="K4383" t="s">
        <v>124</v>
      </c>
      <c r="L4383" t="s">
        <v>14</v>
      </c>
      <c r="M4383" t="s">
        <v>23</v>
      </c>
      <c r="N4383" s="1">
        <f xml:space="preserve"> ROUND((1 - _xlfn.PERCENTRANK.INC(customers[days_since_last_purchase],customers[[#This Row],[days_since_last_purchase]]))*4 +1,0)</f>
        <v>3</v>
      </c>
      <c r="O4383" s="1">
        <f>ROUND(_xlfn.PERCENTRANK.INC(customers[total_orders],customers[[#This Row],[total_orders]])*4+1,0)</f>
        <v>3</v>
      </c>
      <c r="P4383" s="1">
        <f>ROUND(_xlfn.PERCENTRANK.INC(customers[total_spend_usd],customers[[#This Row],[total_spend_usd]])*4+1,0)</f>
        <v>4</v>
      </c>
      <c r="Q4383" s="1">
        <v>334</v>
      </c>
      <c r="R4383" s="1" t="str">
        <f>_xlfn.XLOOKUP(Q4383,RFM[RFM Score],RFM[Client Segmentation])</f>
        <v>Need Attention</v>
      </c>
    </row>
    <row r="4384" spans="1:18" x14ac:dyDescent="0.3">
      <c r="A4384" t="s">
        <v>4436</v>
      </c>
      <c r="B4384" t="s">
        <v>61</v>
      </c>
      <c r="C4384">
        <v>18</v>
      </c>
      <c r="D4384" t="s">
        <v>8069</v>
      </c>
      <c r="E4384" t="s">
        <v>8084</v>
      </c>
      <c r="F4384" t="s">
        <v>17</v>
      </c>
      <c r="G4384">
        <v>1</v>
      </c>
      <c r="H4384" s="1">
        <v>9652</v>
      </c>
      <c r="I4384">
        <v>10683</v>
      </c>
      <c r="J4384" s="1">
        <v>7</v>
      </c>
      <c r="K4384" t="s">
        <v>25</v>
      </c>
      <c r="L4384" t="s">
        <v>19</v>
      </c>
      <c r="M4384" t="s">
        <v>23</v>
      </c>
      <c r="N4384" s="1">
        <f xml:space="preserve"> ROUND((1 - _xlfn.PERCENTRANK.INC(customers[days_since_last_purchase],customers[[#This Row],[days_since_last_purchase]]))*4 +1,0)</f>
        <v>5</v>
      </c>
      <c r="O4384" s="1">
        <f>ROUND(_xlfn.PERCENTRANK.INC(customers[total_orders],customers[[#This Row],[total_orders]])*4+1,0)</f>
        <v>1</v>
      </c>
      <c r="P4384" s="1">
        <f>ROUND(_xlfn.PERCENTRANK.INC(customers[total_spend_usd],customers[[#This Row],[total_spend_usd]])*4+1,0)</f>
        <v>2</v>
      </c>
      <c r="Q4384" s="1">
        <v>512</v>
      </c>
      <c r="R4384" s="1" t="str">
        <f>_xlfn.XLOOKUP(Q4384,RFM[RFM Score],RFM[Client Segmentation])</f>
        <v>New Customer</v>
      </c>
    </row>
    <row r="4385" spans="1:18" x14ac:dyDescent="0.3">
      <c r="A4385" t="s">
        <v>4437</v>
      </c>
      <c r="B4385" t="s">
        <v>43</v>
      </c>
      <c r="C4385">
        <v>43</v>
      </c>
      <c r="D4385" t="s">
        <v>8068</v>
      </c>
      <c r="E4385" t="s">
        <v>8086</v>
      </c>
      <c r="F4385" t="s">
        <v>17</v>
      </c>
      <c r="G4385">
        <v>8</v>
      </c>
      <c r="H4385" s="1">
        <v>6744</v>
      </c>
      <c r="I4385">
        <v>58997</v>
      </c>
      <c r="J4385" s="1">
        <v>126</v>
      </c>
      <c r="K4385" t="s">
        <v>37</v>
      </c>
      <c r="L4385" t="s">
        <v>34</v>
      </c>
      <c r="M4385" t="s">
        <v>15</v>
      </c>
      <c r="N4385" s="1">
        <f xml:space="preserve"> ROUND((1 - _xlfn.PERCENTRANK.INC(customers[days_since_last_purchase],customers[[#This Row],[days_since_last_purchase]]))*4 +1,0)</f>
        <v>1</v>
      </c>
      <c r="O4385" s="1">
        <f>ROUND(_xlfn.PERCENTRANK.INC(customers[total_orders],customers[[#This Row],[total_orders]])*4+1,0)</f>
        <v>2</v>
      </c>
      <c r="P4385" s="1">
        <f>ROUND(_xlfn.PERCENTRANK.INC(customers[total_spend_usd],customers[[#This Row],[total_spend_usd]])*4+1,0)</f>
        <v>3</v>
      </c>
      <c r="Q4385" s="1">
        <v>123</v>
      </c>
      <c r="R4385" s="1" t="str">
        <f>_xlfn.XLOOKUP(Q4385,RFM[RFM Score],RFM[Client Segmentation])</f>
        <v>Hibernating</v>
      </c>
    </row>
    <row r="4386" spans="1:18" x14ac:dyDescent="0.3">
      <c r="A4386" t="s">
        <v>4438</v>
      </c>
      <c r="B4386" t="s">
        <v>96</v>
      </c>
      <c r="C4386">
        <v>34</v>
      </c>
      <c r="D4386" t="s">
        <v>8070</v>
      </c>
      <c r="E4386" t="s">
        <v>8084</v>
      </c>
      <c r="F4386" t="s">
        <v>17</v>
      </c>
      <c r="G4386">
        <v>8</v>
      </c>
      <c r="H4386" s="1">
        <v>383</v>
      </c>
      <c r="I4386">
        <v>32027</v>
      </c>
      <c r="J4386" s="1">
        <v>10</v>
      </c>
      <c r="K4386" t="s">
        <v>74</v>
      </c>
      <c r="L4386" t="s">
        <v>14</v>
      </c>
      <c r="M4386" t="s">
        <v>15</v>
      </c>
      <c r="N4386" s="1">
        <f xml:space="preserve"> ROUND((1 - _xlfn.PERCENTRANK.INC(customers[days_since_last_purchase],customers[[#This Row],[days_since_last_purchase]]))*4 +1,0)</f>
        <v>4</v>
      </c>
      <c r="O4386" s="1">
        <f>ROUND(_xlfn.PERCENTRANK.INC(customers[total_orders],customers[[#This Row],[total_orders]])*4+1,0)</f>
        <v>2</v>
      </c>
      <c r="P4386" s="1">
        <f>ROUND(_xlfn.PERCENTRANK.INC(customers[total_spend_usd],customers[[#This Row],[total_spend_usd]])*4+1,0)</f>
        <v>2</v>
      </c>
      <c r="Q4386" s="1">
        <v>422</v>
      </c>
      <c r="R4386" s="1" t="str">
        <f>_xlfn.XLOOKUP(Q4386,RFM[RFM Score],RFM[Client Segmentation])</f>
        <v>New Customer</v>
      </c>
    </row>
    <row r="4387" spans="1:18" x14ac:dyDescent="0.3">
      <c r="A4387" t="s">
        <v>4439</v>
      </c>
      <c r="B4387" t="s">
        <v>43</v>
      </c>
      <c r="C4387">
        <v>18</v>
      </c>
      <c r="D4387" t="s">
        <v>8069</v>
      </c>
      <c r="E4387" t="s">
        <v>8085</v>
      </c>
      <c r="F4387" t="s">
        <v>17</v>
      </c>
      <c r="G4387">
        <v>2</v>
      </c>
      <c r="H4387" s="1">
        <v>29112</v>
      </c>
      <c r="I4387">
        <v>60365</v>
      </c>
      <c r="J4387" s="1">
        <v>96</v>
      </c>
      <c r="K4387" t="s">
        <v>28</v>
      </c>
      <c r="L4387" t="s">
        <v>19</v>
      </c>
      <c r="M4387" t="s">
        <v>23</v>
      </c>
      <c r="N4387" s="1">
        <f xml:space="preserve"> ROUND((1 - _xlfn.PERCENTRANK.INC(customers[days_since_last_purchase],customers[[#This Row],[days_since_last_purchase]]))*4 +1,0)</f>
        <v>2</v>
      </c>
      <c r="O4387" s="1">
        <f>ROUND(_xlfn.PERCENTRANK.INC(customers[total_orders],customers[[#This Row],[total_orders]])*4+1,0)</f>
        <v>1</v>
      </c>
      <c r="P4387" s="1">
        <f>ROUND(_xlfn.PERCENTRANK.INC(customers[total_spend_usd],customers[[#This Row],[total_spend_usd]])*4+1,0)</f>
        <v>3</v>
      </c>
      <c r="Q4387" s="1">
        <v>213</v>
      </c>
      <c r="R4387" s="1" t="str">
        <f>_xlfn.XLOOKUP(Q4387,RFM[RFM Score],RFM[Client Segmentation])</f>
        <v>About To Sleep</v>
      </c>
    </row>
    <row r="4388" spans="1:18" x14ac:dyDescent="0.3">
      <c r="A4388" t="s">
        <v>4440</v>
      </c>
      <c r="B4388" t="s">
        <v>96</v>
      </c>
      <c r="C4388">
        <v>41</v>
      </c>
      <c r="D4388" t="s">
        <v>8068</v>
      </c>
      <c r="E4388" t="s">
        <v>8084</v>
      </c>
      <c r="F4388" t="s">
        <v>12</v>
      </c>
      <c r="G4388">
        <v>51</v>
      </c>
      <c r="H4388" s="1">
        <v>8438</v>
      </c>
      <c r="I4388">
        <v>457768</v>
      </c>
      <c r="J4388" s="1">
        <v>211</v>
      </c>
      <c r="K4388" t="s">
        <v>40</v>
      </c>
      <c r="L4388" t="s">
        <v>47</v>
      </c>
      <c r="M4388" t="s">
        <v>23</v>
      </c>
      <c r="N4388" s="1">
        <f xml:space="preserve"> ROUND((1 - _xlfn.PERCENTRANK.INC(customers[days_since_last_purchase],customers[[#This Row],[days_since_last_purchase]]))*4 +1,0)</f>
        <v>1</v>
      </c>
      <c r="O4388" s="1">
        <f>ROUND(_xlfn.PERCENTRANK.INC(customers[total_orders],customers[[#This Row],[total_orders]])*4+1,0)</f>
        <v>5</v>
      </c>
      <c r="P4388" s="1">
        <f>ROUND(_xlfn.PERCENTRANK.INC(customers[total_spend_usd],customers[[#This Row],[total_spend_usd]])*4+1,0)</f>
        <v>5</v>
      </c>
      <c r="Q4388" s="1">
        <v>155</v>
      </c>
      <c r="R4388" s="1" t="str">
        <f>_xlfn.XLOOKUP(Q4388,RFM[RFM Score],RFM[Client Segmentation])</f>
        <v>Cannot Lose Them</v>
      </c>
    </row>
    <row r="4389" spans="1:18" x14ac:dyDescent="0.3">
      <c r="A4389" t="s">
        <v>4441</v>
      </c>
      <c r="B4389" t="s">
        <v>11</v>
      </c>
      <c r="C4389">
        <v>39</v>
      </c>
      <c r="D4389" t="s">
        <v>8068</v>
      </c>
      <c r="E4389" t="s">
        <v>8084</v>
      </c>
      <c r="F4389" t="s">
        <v>12</v>
      </c>
      <c r="G4389">
        <v>17</v>
      </c>
      <c r="H4389" s="1">
        <v>9297</v>
      </c>
      <c r="I4389">
        <v>138273</v>
      </c>
      <c r="J4389" s="1">
        <v>52</v>
      </c>
      <c r="K4389" t="s">
        <v>44</v>
      </c>
      <c r="L4389" t="s">
        <v>14</v>
      </c>
      <c r="M4389" t="s">
        <v>23</v>
      </c>
      <c r="N4389" s="1">
        <f xml:space="preserve"> ROUND((1 - _xlfn.PERCENTRANK.INC(customers[days_since_last_purchase],customers[[#This Row],[days_since_last_purchase]]))*4 +1,0)</f>
        <v>3</v>
      </c>
      <c r="O4389" s="1">
        <f>ROUND(_xlfn.PERCENTRANK.INC(customers[total_orders],customers[[#This Row],[total_orders]])*4+1,0)</f>
        <v>3</v>
      </c>
      <c r="P4389" s="1">
        <f>ROUND(_xlfn.PERCENTRANK.INC(customers[total_spend_usd],customers[[#This Row],[total_spend_usd]])*4+1,0)</f>
        <v>4</v>
      </c>
      <c r="Q4389" s="1">
        <v>334</v>
      </c>
      <c r="R4389" s="1" t="str">
        <f>_xlfn.XLOOKUP(Q4389,RFM[RFM Score],RFM[Client Segmentation])</f>
        <v>Need Attention</v>
      </c>
    </row>
    <row r="4390" spans="1:18" x14ac:dyDescent="0.3">
      <c r="A4390" t="s">
        <v>4442</v>
      </c>
      <c r="B4390" t="s">
        <v>68</v>
      </c>
      <c r="C4390">
        <v>44</v>
      </c>
      <c r="D4390" t="s">
        <v>8068</v>
      </c>
      <c r="E4390" t="s">
        <v>8084</v>
      </c>
      <c r="F4390" t="s">
        <v>17</v>
      </c>
      <c r="G4390">
        <v>22</v>
      </c>
      <c r="H4390" s="1">
        <v>687</v>
      </c>
      <c r="I4390">
        <v>12888</v>
      </c>
      <c r="J4390" s="1">
        <v>88</v>
      </c>
      <c r="K4390" t="s">
        <v>18</v>
      </c>
      <c r="L4390" t="s">
        <v>19</v>
      </c>
      <c r="M4390" t="s">
        <v>23</v>
      </c>
      <c r="N4390" s="1">
        <f xml:space="preserve"> ROUND((1 - _xlfn.PERCENTRANK.INC(customers[days_since_last_purchase],customers[[#This Row],[days_since_last_purchase]]))*4 +1,0)</f>
        <v>2</v>
      </c>
      <c r="O4390" s="1">
        <f>ROUND(_xlfn.PERCENTRANK.INC(customers[total_orders],customers[[#This Row],[total_orders]])*4+1,0)</f>
        <v>4</v>
      </c>
      <c r="P4390" s="1">
        <f>ROUND(_xlfn.PERCENTRANK.INC(customers[total_spend_usd],customers[[#This Row],[total_spend_usd]])*4+1,0)</f>
        <v>2</v>
      </c>
      <c r="Q4390" s="1">
        <v>242</v>
      </c>
      <c r="R4390" s="1" t="str">
        <f>_xlfn.XLOOKUP(Q4390,RFM[RFM Score],RFM[Client Segmentation])</f>
        <v>At Risk</v>
      </c>
    </row>
    <row r="4391" spans="1:18" x14ac:dyDescent="0.3">
      <c r="A4391" t="s">
        <v>4443</v>
      </c>
      <c r="B4391" t="s">
        <v>11</v>
      </c>
      <c r="C4391">
        <v>37</v>
      </c>
      <c r="D4391" t="s">
        <v>8068</v>
      </c>
      <c r="E4391" t="s">
        <v>8084</v>
      </c>
      <c r="F4391" t="s">
        <v>12</v>
      </c>
      <c r="G4391">
        <v>8</v>
      </c>
      <c r="H4391" s="1">
        <v>12537</v>
      </c>
      <c r="I4391">
        <v>89797</v>
      </c>
      <c r="J4391" s="1">
        <v>49</v>
      </c>
      <c r="K4391" t="s">
        <v>21</v>
      </c>
      <c r="L4391" t="s">
        <v>34</v>
      </c>
      <c r="M4391" t="s">
        <v>23</v>
      </c>
      <c r="N4391" s="1">
        <f xml:space="preserve"> ROUND((1 - _xlfn.PERCENTRANK.INC(customers[days_since_last_purchase],customers[[#This Row],[days_since_last_purchase]]))*4 +1,0)</f>
        <v>3</v>
      </c>
      <c r="O4391" s="1">
        <f>ROUND(_xlfn.PERCENTRANK.INC(customers[total_orders],customers[[#This Row],[total_orders]])*4+1,0)</f>
        <v>2</v>
      </c>
      <c r="P4391" s="1">
        <f>ROUND(_xlfn.PERCENTRANK.INC(customers[total_spend_usd],customers[[#This Row],[total_spend_usd]])*4+1,0)</f>
        <v>3</v>
      </c>
      <c r="Q4391" s="1">
        <v>323</v>
      </c>
      <c r="R4391" s="1" t="str">
        <f>_xlfn.XLOOKUP(Q4391,RFM[RFM Score],RFM[Client Segmentation])</f>
        <v>Potential Loyalist</v>
      </c>
    </row>
    <row r="4392" spans="1:18" x14ac:dyDescent="0.3">
      <c r="A4392" t="s">
        <v>4444</v>
      </c>
      <c r="B4392" t="s">
        <v>43</v>
      </c>
      <c r="C4392">
        <v>29</v>
      </c>
      <c r="D4392" t="s">
        <v>8070</v>
      </c>
      <c r="E4392" t="s">
        <v>8085</v>
      </c>
      <c r="F4392" t="s">
        <v>17</v>
      </c>
      <c r="G4392">
        <v>17</v>
      </c>
      <c r="H4392" s="1">
        <v>3811</v>
      </c>
      <c r="I4392">
        <v>60619</v>
      </c>
      <c r="J4392" s="1">
        <v>6</v>
      </c>
      <c r="K4392" t="s">
        <v>44</v>
      </c>
      <c r="L4392" t="s">
        <v>14</v>
      </c>
      <c r="M4392" t="s">
        <v>23</v>
      </c>
      <c r="N4392" s="1">
        <f xml:space="preserve"> ROUND((1 - _xlfn.PERCENTRANK.INC(customers[days_since_last_purchase],customers[[#This Row],[days_since_last_purchase]]))*4 +1,0)</f>
        <v>5</v>
      </c>
      <c r="O4392" s="1">
        <f>ROUND(_xlfn.PERCENTRANK.INC(customers[total_orders],customers[[#This Row],[total_orders]])*4+1,0)</f>
        <v>3</v>
      </c>
      <c r="P4392" s="1">
        <f>ROUND(_xlfn.PERCENTRANK.INC(customers[total_spend_usd],customers[[#This Row],[total_spend_usd]])*4+1,0)</f>
        <v>3</v>
      </c>
      <c r="Q4392" s="1">
        <v>533</v>
      </c>
      <c r="R4392" s="1" t="str">
        <f>_xlfn.XLOOKUP(Q4392,RFM[RFM Score],RFM[Client Segmentation])</f>
        <v>Potential Loyalist</v>
      </c>
    </row>
    <row r="4393" spans="1:18" x14ac:dyDescent="0.3">
      <c r="A4393" t="s">
        <v>4445</v>
      </c>
      <c r="B4393" t="s">
        <v>11</v>
      </c>
      <c r="C4393">
        <v>31</v>
      </c>
      <c r="D4393" t="s">
        <v>8070</v>
      </c>
      <c r="E4393" t="s">
        <v>8084</v>
      </c>
      <c r="F4393" t="s">
        <v>17</v>
      </c>
      <c r="G4393">
        <v>9</v>
      </c>
      <c r="H4393" s="1">
        <v>11326</v>
      </c>
      <c r="I4393">
        <v>106672</v>
      </c>
      <c r="J4393" s="1">
        <v>14</v>
      </c>
      <c r="K4393" t="s">
        <v>37</v>
      </c>
      <c r="L4393" t="s">
        <v>22</v>
      </c>
      <c r="M4393" t="s">
        <v>23</v>
      </c>
      <c r="N4393" s="1">
        <f xml:space="preserve"> ROUND((1 - _xlfn.PERCENTRANK.INC(customers[days_since_last_purchase],customers[[#This Row],[days_since_last_purchase]]))*4 +1,0)</f>
        <v>4</v>
      </c>
      <c r="O4393" s="1">
        <f>ROUND(_xlfn.PERCENTRANK.INC(customers[total_orders],customers[[#This Row],[total_orders]])*4+1,0)</f>
        <v>2</v>
      </c>
      <c r="P4393" s="1">
        <f>ROUND(_xlfn.PERCENTRANK.INC(customers[total_spend_usd],customers[[#This Row],[total_spend_usd]])*4+1,0)</f>
        <v>3</v>
      </c>
      <c r="Q4393" s="1">
        <v>423</v>
      </c>
      <c r="R4393" s="1" t="str">
        <f>_xlfn.XLOOKUP(Q4393,RFM[RFM Score],RFM[Client Segmentation])</f>
        <v>Potential Loyalist</v>
      </c>
    </row>
    <row r="4394" spans="1:18" x14ac:dyDescent="0.3">
      <c r="A4394" t="s">
        <v>4446</v>
      </c>
      <c r="B4394" t="s">
        <v>43</v>
      </c>
      <c r="C4394">
        <v>31</v>
      </c>
      <c r="D4394" t="s">
        <v>8070</v>
      </c>
      <c r="E4394" t="s">
        <v>8084</v>
      </c>
      <c r="F4394" t="s">
        <v>12</v>
      </c>
      <c r="G4394">
        <v>27</v>
      </c>
      <c r="H4394" s="1">
        <v>2826</v>
      </c>
      <c r="I4394">
        <v>67197</v>
      </c>
      <c r="J4394" s="1">
        <v>87</v>
      </c>
      <c r="K4394" t="s">
        <v>40</v>
      </c>
      <c r="L4394" t="s">
        <v>45</v>
      </c>
      <c r="M4394" t="s">
        <v>15</v>
      </c>
      <c r="N4394" s="1">
        <f xml:space="preserve"> ROUND((1 - _xlfn.PERCENTRANK.INC(customers[days_since_last_purchase],customers[[#This Row],[days_since_last_purchase]]))*4 +1,0)</f>
        <v>2</v>
      </c>
      <c r="O4394" s="1">
        <f>ROUND(_xlfn.PERCENTRANK.INC(customers[total_orders],customers[[#This Row],[total_orders]])*4+1,0)</f>
        <v>4</v>
      </c>
      <c r="P4394" s="1">
        <f>ROUND(_xlfn.PERCENTRANK.INC(customers[total_spend_usd],customers[[#This Row],[total_spend_usd]])*4+1,0)</f>
        <v>3</v>
      </c>
      <c r="Q4394" s="1">
        <v>243</v>
      </c>
      <c r="R4394" s="1" t="str">
        <f>_xlfn.XLOOKUP(Q4394,RFM[RFM Score],RFM[Client Segmentation])</f>
        <v>At Risk</v>
      </c>
    </row>
    <row r="4395" spans="1:18" x14ac:dyDescent="0.3">
      <c r="A4395" t="s">
        <v>4447</v>
      </c>
      <c r="B4395" t="s">
        <v>33</v>
      </c>
      <c r="C4395">
        <v>43</v>
      </c>
      <c r="D4395" t="s">
        <v>8068</v>
      </c>
      <c r="E4395" t="s">
        <v>8085</v>
      </c>
      <c r="F4395" t="s">
        <v>17</v>
      </c>
      <c r="G4395">
        <v>34</v>
      </c>
      <c r="H4395" s="1">
        <v>1048</v>
      </c>
      <c r="I4395">
        <v>324173</v>
      </c>
      <c r="J4395" s="1">
        <v>128</v>
      </c>
      <c r="K4395" t="s">
        <v>28</v>
      </c>
      <c r="L4395" t="s">
        <v>34</v>
      </c>
      <c r="M4395" t="s">
        <v>23</v>
      </c>
      <c r="N4395" s="1">
        <f xml:space="preserve"> ROUND((1 - _xlfn.PERCENTRANK.INC(customers[days_since_last_purchase],customers[[#This Row],[days_since_last_purchase]]))*4 +1,0)</f>
        <v>1</v>
      </c>
      <c r="O4395" s="1">
        <f>ROUND(_xlfn.PERCENTRANK.INC(customers[total_orders],customers[[#This Row],[total_orders]])*4+1,0)</f>
        <v>4</v>
      </c>
      <c r="P4395" s="1">
        <f>ROUND(_xlfn.PERCENTRANK.INC(customers[total_spend_usd],customers[[#This Row],[total_spend_usd]])*4+1,0)</f>
        <v>5</v>
      </c>
      <c r="Q4395" s="1">
        <v>145</v>
      </c>
      <c r="R4395" s="1" t="str">
        <f>_xlfn.XLOOKUP(Q4395,RFM[RFM Score],RFM[Client Segmentation])</f>
        <v>Cannot Lose Them</v>
      </c>
    </row>
    <row r="4396" spans="1:18" x14ac:dyDescent="0.3">
      <c r="A4396" t="s">
        <v>4448</v>
      </c>
      <c r="B4396" t="s">
        <v>88</v>
      </c>
      <c r="C4396">
        <v>45</v>
      </c>
      <c r="D4396" t="s">
        <v>8071</v>
      </c>
      <c r="E4396" t="s">
        <v>8085</v>
      </c>
      <c r="F4396" t="s">
        <v>12</v>
      </c>
      <c r="G4396">
        <v>37</v>
      </c>
      <c r="H4396" s="1">
        <v>393</v>
      </c>
      <c r="I4396">
        <v>127059</v>
      </c>
      <c r="J4396" s="1">
        <v>272</v>
      </c>
      <c r="K4396" t="s">
        <v>44</v>
      </c>
      <c r="L4396" t="s">
        <v>14</v>
      </c>
      <c r="M4396" t="s">
        <v>15</v>
      </c>
      <c r="N4396" s="1">
        <f xml:space="preserve"> ROUND((1 - _xlfn.PERCENTRANK.INC(customers[days_since_last_purchase],customers[[#This Row],[days_since_last_purchase]]))*4 +1,0)</f>
        <v>1</v>
      </c>
      <c r="O4396" s="1">
        <f>ROUND(_xlfn.PERCENTRANK.INC(customers[total_orders],customers[[#This Row],[total_orders]])*4+1,0)</f>
        <v>5</v>
      </c>
      <c r="P4396" s="1">
        <f>ROUND(_xlfn.PERCENTRANK.INC(customers[total_spend_usd],customers[[#This Row],[total_spend_usd]])*4+1,0)</f>
        <v>4</v>
      </c>
      <c r="Q4396" s="1">
        <v>154</v>
      </c>
      <c r="R4396" s="1" t="str">
        <f>_xlfn.XLOOKUP(Q4396,RFM[RFM Score],RFM[Client Segmentation])</f>
        <v>Cannot Lose Them</v>
      </c>
    </row>
    <row r="4397" spans="1:18" x14ac:dyDescent="0.3">
      <c r="A4397" t="s">
        <v>4449</v>
      </c>
      <c r="B4397" t="s">
        <v>96</v>
      </c>
      <c r="C4397">
        <v>28</v>
      </c>
      <c r="D4397" t="s">
        <v>8070</v>
      </c>
      <c r="E4397" t="s">
        <v>8084</v>
      </c>
      <c r="F4397" t="s">
        <v>12</v>
      </c>
      <c r="G4397">
        <v>15</v>
      </c>
      <c r="H4397" s="1">
        <v>3078</v>
      </c>
      <c r="I4397">
        <v>41706</v>
      </c>
      <c r="J4397" s="1">
        <v>154</v>
      </c>
      <c r="K4397" t="s">
        <v>98</v>
      </c>
      <c r="L4397" t="s">
        <v>22</v>
      </c>
      <c r="M4397" t="s">
        <v>15</v>
      </c>
      <c r="N4397" s="1">
        <f xml:space="preserve"> ROUND((1 - _xlfn.PERCENTRANK.INC(customers[days_since_last_purchase],customers[[#This Row],[days_since_last_purchase]]))*4 +1,0)</f>
        <v>1</v>
      </c>
      <c r="O4397" s="1">
        <f>ROUND(_xlfn.PERCENTRANK.INC(customers[total_orders],customers[[#This Row],[total_orders]])*4+1,0)</f>
        <v>3</v>
      </c>
      <c r="P4397" s="1">
        <f>ROUND(_xlfn.PERCENTRANK.INC(customers[total_spend_usd],customers[[#This Row],[total_spend_usd]])*4+1,0)</f>
        <v>2</v>
      </c>
      <c r="Q4397" s="1">
        <v>132</v>
      </c>
      <c r="R4397" s="1" t="str">
        <f>_xlfn.XLOOKUP(Q4397,RFM[RFM Score],RFM[Client Segmentation])</f>
        <v>Hibernating</v>
      </c>
    </row>
    <row r="4398" spans="1:18" x14ac:dyDescent="0.3">
      <c r="A4398" t="s">
        <v>4450</v>
      </c>
      <c r="B4398" t="s">
        <v>11</v>
      </c>
      <c r="C4398">
        <v>28</v>
      </c>
      <c r="D4398" t="s">
        <v>8070</v>
      </c>
      <c r="E4398" t="s">
        <v>8087</v>
      </c>
      <c r="F4398" t="s">
        <v>12</v>
      </c>
      <c r="G4398">
        <v>5</v>
      </c>
      <c r="H4398" s="1">
        <v>5262</v>
      </c>
      <c r="I4398">
        <v>22431</v>
      </c>
      <c r="J4398" s="1">
        <v>141</v>
      </c>
      <c r="K4398" t="s">
        <v>37</v>
      </c>
      <c r="L4398" t="s">
        <v>14</v>
      </c>
      <c r="M4398" t="s">
        <v>15</v>
      </c>
      <c r="N4398" s="1">
        <f xml:space="preserve"> ROUND((1 - _xlfn.PERCENTRANK.INC(customers[days_since_last_purchase],customers[[#This Row],[days_since_last_purchase]]))*4 +1,0)</f>
        <v>1</v>
      </c>
      <c r="O4398" s="1">
        <f>ROUND(_xlfn.PERCENTRANK.INC(customers[total_orders],customers[[#This Row],[total_orders]])*4+1,0)</f>
        <v>2</v>
      </c>
      <c r="P4398" s="1">
        <f>ROUND(_xlfn.PERCENTRANK.INC(customers[total_spend_usd],customers[[#This Row],[total_spend_usd]])*4+1,0)</f>
        <v>2</v>
      </c>
      <c r="Q4398" s="1">
        <v>122</v>
      </c>
      <c r="R4398" s="1" t="str">
        <f>_xlfn.XLOOKUP(Q4398,RFM[RFM Score],RFM[Client Segmentation])</f>
        <v>Hibernating</v>
      </c>
    </row>
    <row r="4399" spans="1:18" x14ac:dyDescent="0.3">
      <c r="A4399" t="s">
        <v>4451</v>
      </c>
      <c r="B4399" t="s">
        <v>123</v>
      </c>
      <c r="C4399">
        <v>29</v>
      </c>
      <c r="D4399" t="s">
        <v>8070</v>
      </c>
      <c r="E4399" t="s">
        <v>8085</v>
      </c>
      <c r="F4399" t="s">
        <v>12</v>
      </c>
      <c r="G4399">
        <v>64</v>
      </c>
      <c r="H4399" s="1">
        <v>16286</v>
      </c>
      <c r="I4399">
        <v>943641</v>
      </c>
      <c r="J4399" s="1">
        <v>43</v>
      </c>
      <c r="K4399" t="s">
        <v>28</v>
      </c>
      <c r="L4399" t="s">
        <v>34</v>
      </c>
      <c r="M4399" t="s">
        <v>23</v>
      </c>
      <c r="N4399" s="1">
        <f xml:space="preserve"> ROUND((1 - _xlfn.PERCENTRANK.INC(customers[days_since_last_purchase],customers[[#This Row],[days_since_last_purchase]]))*4 +1,0)</f>
        <v>3</v>
      </c>
      <c r="O4399" s="1">
        <f>ROUND(_xlfn.PERCENTRANK.INC(customers[total_orders],customers[[#This Row],[total_orders]])*4+1,0)</f>
        <v>5</v>
      </c>
      <c r="P4399" s="1">
        <f>ROUND(_xlfn.PERCENTRANK.INC(customers[total_spend_usd],customers[[#This Row],[total_spend_usd]])*4+1,0)</f>
        <v>5</v>
      </c>
      <c r="Q4399" s="1">
        <v>355</v>
      </c>
      <c r="R4399" s="1" t="str">
        <f>_xlfn.XLOOKUP(Q4399,RFM[RFM Score],RFM[Client Segmentation])</f>
        <v>Loyal Customer</v>
      </c>
    </row>
    <row r="4400" spans="1:18" x14ac:dyDescent="0.3">
      <c r="A4400" t="s">
        <v>4452</v>
      </c>
      <c r="B4400" t="s">
        <v>11</v>
      </c>
      <c r="C4400">
        <v>40</v>
      </c>
      <c r="D4400" t="s">
        <v>8068</v>
      </c>
      <c r="E4400" t="s">
        <v>8087</v>
      </c>
      <c r="F4400" t="s">
        <v>12</v>
      </c>
      <c r="G4400">
        <v>5</v>
      </c>
      <c r="H4400" s="1">
        <v>11798</v>
      </c>
      <c r="I4400">
        <v>67687</v>
      </c>
      <c r="J4400" s="1">
        <v>22</v>
      </c>
      <c r="K4400" t="s">
        <v>124</v>
      </c>
      <c r="L4400" t="s">
        <v>14</v>
      </c>
      <c r="M4400" t="s">
        <v>15</v>
      </c>
      <c r="N4400" s="1">
        <f xml:space="preserve"> ROUND((1 - _xlfn.PERCENTRANK.INC(customers[days_since_last_purchase],customers[[#This Row],[days_since_last_purchase]]))*4 +1,0)</f>
        <v>4</v>
      </c>
      <c r="O4400" s="1">
        <f>ROUND(_xlfn.PERCENTRANK.INC(customers[total_orders],customers[[#This Row],[total_orders]])*4+1,0)</f>
        <v>2</v>
      </c>
      <c r="P4400" s="1">
        <f>ROUND(_xlfn.PERCENTRANK.INC(customers[total_spend_usd],customers[[#This Row],[total_spend_usd]])*4+1,0)</f>
        <v>3</v>
      </c>
      <c r="Q4400" s="1">
        <v>423</v>
      </c>
      <c r="R4400" s="1" t="str">
        <f>_xlfn.XLOOKUP(Q4400,RFM[RFM Score],RFM[Client Segmentation])</f>
        <v>Potential Loyalist</v>
      </c>
    </row>
    <row r="4401" spans="1:18" x14ac:dyDescent="0.3">
      <c r="A4401" t="s">
        <v>4453</v>
      </c>
      <c r="B4401" t="s">
        <v>11</v>
      </c>
      <c r="C4401">
        <v>40</v>
      </c>
      <c r="D4401" t="s">
        <v>8068</v>
      </c>
      <c r="E4401" t="s">
        <v>8085</v>
      </c>
      <c r="F4401" t="s">
        <v>17</v>
      </c>
      <c r="G4401">
        <v>5</v>
      </c>
      <c r="H4401" s="1">
        <v>9163</v>
      </c>
      <c r="I4401">
        <v>39725</v>
      </c>
      <c r="J4401" s="1">
        <v>75</v>
      </c>
      <c r="K4401" t="s">
        <v>25</v>
      </c>
      <c r="L4401" t="s">
        <v>19</v>
      </c>
      <c r="M4401" t="s">
        <v>15</v>
      </c>
      <c r="N4401" s="1">
        <f xml:space="preserve"> ROUND((1 - _xlfn.PERCENTRANK.INC(customers[days_since_last_purchase],customers[[#This Row],[days_since_last_purchase]]))*4 +1,0)</f>
        <v>2</v>
      </c>
      <c r="O4401" s="1">
        <f>ROUND(_xlfn.PERCENTRANK.INC(customers[total_orders],customers[[#This Row],[total_orders]])*4+1,0)</f>
        <v>2</v>
      </c>
      <c r="P4401" s="1">
        <f>ROUND(_xlfn.PERCENTRANK.INC(customers[total_spend_usd],customers[[#This Row],[total_spend_usd]])*4+1,0)</f>
        <v>2</v>
      </c>
      <c r="Q4401" s="1">
        <v>222</v>
      </c>
      <c r="R4401" s="1" t="str">
        <f>_xlfn.XLOOKUP(Q4401,RFM[RFM Score],RFM[Client Segmentation])</f>
        <v>Hibernating</v>
      </c>
    </row>
    <row r="4402" spans="1:18" x14ac:dyDescent="0.3">
      <c r="A4402" t="s">
        <v>4454</v>
      </c>
      <c r="B4402" t="s">
        <v>33</v>
      </c>
      <c r="C4402">
        <v>28</v>
      </c>
      <c r="D4402" t="s">
        <v>8070</v>
      </c>
      <c r="E4402" t="s">
        <v>8084</v>
      </c>
      <c r="F4402" t="s">
        <v>12</v>
      </c>
      <c r="G4402">
        <v>31</v>
      </c>
      <c r="H4402" s="1">
        <v>5876</v>
      </c>
      <c r="I4402">
        <v>170615</v>
      </c>
      <c r="J4402" s="1">
        <v>38</v>
      </c>
      <c r="K4402" t="s">
        <v>40</v>
      </c>
      <c r="L4402" t="s">
        <v>14</v>
      </c>
      <c r="M4402" t="s">
        <v>15</v>
      </c>
      <c r="N4402" s="1">
        <f xml:space="preserve"> ROUND((1 - _xlfn.PERCENTRANK.INC(customers[days_since_last_purchase],customers[[#This Row],[days_since_last_purchase]]))*4 +1,0)</f>
        <v>3</v>
      </c>
      <c r="O4402" s="1">
        <f>ROUND(_xlfn.PERCENTRANK.INC(customers[total_orders],customers[[#This Row],[total_orders]])*4+1,0)</f>
        <v>4</v>
      </c>
      <c r="P4402" s="1">
        <f>ROUND(_xlfn.PERCENTRANK.INC(customers[total_spend_usd],customers[[#This Row],[total_spend_usd]])*4+1,0)</f>
        <v>4</v>
      </c>
      <c r="Q4402" s="1">
        <v>344</v>
      </c>
      <c r="R4402" s="1" t="str">
        <f>_xlfn.XLOOKUP(Q4402,RFM[RFM Score],RFM[Client Segmentation])</f>
        <v>Loyal Customer</v>
      </c>
    </row>
    <row r="4403" spans="1:18" x14ac:dyDescent="0.3">
      <c r="A4403" t="s">
        <v>4455</v>
      </c>
      <c r="B4403" t="s">
        <v>166</v>
      </c>
      <c r="C4403">
        <v>35</v>
      </c>
      <c r="D4403" t="s">
        <v>8068</v>
      </c>
      <c r="E4403" t="s">
        <v>8087</v>
      </c>
      <c r="F4403" t="s">
        <v>17</v>
      </c>
      <c r="G4403">
        <v>47</v>
      </c>
      <c r="H4403" s="1">
        <v>2681</v>
      </c>
      <c r="I4403">
        <v>116205</v>
      </c>
      <c r="J4403" s="1">
        <v>5</v>
      </c>
      <c r="K4403" t="s">
        <v>124</v>
      </c>
      <c r="L4403" t="s">
        <v>19</v>
      </c>
      <c r="M4403" t="s">
        <v>23</v>
      </c>
      <c r="N4403" s="1">
        <f xml:space="preserve"> ROUND((1 - _xlfn.PERCENTRANK.INC(customers[days_since_last_purchase],customers[[#This Row],[days_since_last_purchase]]))*4 +1,0)</f>
        <v>5</v>
      </c>
      <c r="O4403" s="1">
        <f>ROUND(_xlfn.PERCENTRANK.INC(customers[total_orders],customers[[#This Row],[total_orders]])*4+1,0)</f>
        <v>5</v>
      </c>
      <c r="P4403" s="1">
        <f>ROUND(_xlfn.PERCENTRANK.INC(customers[total_spend_usd],customers[[#This Row],[total_spend_usd]])*4+1,0)</f>
        <v>4</v>
      </c>
      <c r="Q4403" s="1">
        <v>554</v>
      </c>
      <c r="R4403" s="1" t="str">
        <f>_xlfn.XLOOKUP(Q4403,RFM[RFM Score],RFM[Client Segmentation])</f>
        <v>Champion</v>
      </c>
    </row>
    <row r="4404" spans="1:18" x14ac:dyDescent="0.3">
      <c r="A4404" t="s">
        <v>4456</v>
      </c>
      <c r="B4404" t="s">
        <v>107</v>
      </c>
      <c r="C4404">
        <v>56</v>
      </c>
      <c r="D4404" t="s">
        <v>8072</v>
      </c>
      <c r="E4404" t="s">
        <v>8085</v>
      </c>
      <c r="F4404" t="s">
        <v>17</v>
      </c>
      <c r="G4404">
        <v>23</v>
      </c>
      <c r="H4404" s="1">
        <v>14981</v>
      </c>
      <c r="I4404">
        <v>360384</v>
      </c>
      <c r="J4404" s="1">
        <v>79</v>
      </c>
      <c r="K4404" t="s">
        <v>74</v>
      </c>
      <c r="L4404" t="s">
        <v>14</v>
      </c>
      <c r="M4404" t="s">
        <v>23</v>
      </c>
      <c r="N4404" s="1">
        <f xml:space="preserve"> ROUND((1 - _xlfn.PERCENTRANK.INC(customers[days_since_last_purchase],customers[[#This Row],[days_since_last_purchase]]))*4 +1,0)</f>
        <v>2</v>
      </c>
      <c r="O4404" s="1">
        <f>ROUND(_xlfn.PERCENTRANK.INC(customers[total_orders],customers[[#This Row],[total_orders]])*4+1,0)</f>
        <v>4</v>
      </c>
      <c r="P4404" s="1">
        <f>ROUND(_xlfn.PERCENTRANK.INC(customers[total_spend_usd],customers[[#This Row],[total_spend_usd]])*4+1,0)</f>
        <v>5</v>
      </c>
      <c r="Q4404" s="1">
        <v>245</v>
      </c>
      <c r="R4404" s="1" t="str">
        <f>_xlfn.XLOOKUP(Q4404,RFM[RFM Score],RFM[Client Segmentation])</f>
        <v>At Risk</v>
      </c>
    </row>
    <row r="4405" spans="1:18" x14ac:dyDescent="0.3">
      <c r="A4405" t="s">
        <v>4457</v>
      </c>
      <c r="B4405" t="s">
        <v>33</v>
      </c>
      <c r="C4405">
        <v>29</v>
      </c>
      <c r="D4405" t="s">
        <v>8070</v>
      </c>
      <c r="E4405" t="s">
        <v>8085</v>
      </c>
      <c r="F4405" t="s">
        <v>12</v>
      </c>
      <c r="G4405">
        <v>9</v>
      </c>
      <c r="H4405" s="1">
        <v>8909</v>
      </c>
      <c r="I4405">
        <v>86149</v>
      </c>
      <c r="J4405" s="1">
        <v>48</v>
      </c>
      <c r="K4405" t="s">
        <v>21</v>
      </c>
      <c r="L4405" t="s">
        <v>14</v>
      </c>
      <c r="M4405" t="s">
        <v>15</v>
      </c>
      <c r="N4405" s="1">
        <f xml:space="preserve"> ROUND((1 - _xlfn.PERCENTRANK.INC(customers[days_since_last_purchase],customers[[#This Row],[days_since_last_purchase]]))*4 +1,0)</f>
        <v>3</v>
      </c>
      <c r="O4405" s="1">
        <f>ROUND(_xlfn.PERCENTRANK.INC(customers[total_orders],customers[[#This Row],[total_orders]])*4+1,0)</f>
        <v>2</v>
      </c>
      <c r="P4405" s="1">
        <f>ROUND(_xlfn.PERCENTRANK.INC(customers[total_spend_usd],customers[[#This Row],[total_spend_usd]])*4+1,0)</f>
        <v>3</v>
      </c>
      <c r="Q4405" s="1">
        <v>323</v>
      </c>
      <c r="R4405" s="1" t="str">
        <f>_xlfn.XLOOKUP(Q4405,RFM[RFM Score],RFM[Client Segmentation])</f>
        <v>Potential Loyalist</v>
      </c>
    </row>
    <row r="4406" spans="1:18" x14ac:dyDescent="0.3">
      <c r="A4406" t="s">
        <v>4458</v>
      </c>
      <c r="B4406" t="s">
        <v>11</v>
      </c>
      <c r="C4406">
        <v>32</v>
      </c>
      <c r="D4406" t="s">
        <v>8070</v>
      </c>
      <c r="E4406" t="s">
        <v>8084</v>
      </c>
      <c r="F4406" t="s">
        <v>12</v>
      </c>
      <c r="G4406">
        <v>10</v>
      </c>
      <c r="H4406" s="1">
        <v>3768</v>
      </c>
      <c r="I4406">
        <v>39014</v>
      </c>
      <c r="J4406" s="1">
        <v>74</v>
      </c>
      <c r="K4406" t="s">
        <v>25</v>
      </c>
      <c r="L4406" t="s">
        <v>19</v>
      </c>
      <c r="M4406" t="s">
        <v>23</v>
      </c>
      <c r="N4406" s="1">
        <f xml:space="preserve"> ROUND((1 - _xlfn.PERCENTRANK.INC(customers[days_since_last_purchase],customers[[#This Row],[days_since_last_purchase]]))*4 +1,0)</f>
        <v>2</v>
      </c>
      <c r="O4406" s="1">
        <f>ROUND(_xlfn.PERCENTRANK.INC(customers[total_orders],customers[[#This Row],[total_orders]])*4+1,0)</f>
        <v>3</v>
      </c>
      <c r="P4406" s="1">
        <f>ROUND(_xlfn.PERCENTRANK.INC(customers[total_spend_usd],customers[[#This Row],[total_spend_usd]])*4+1,0)</f>
        <v>2</v>
      </c>
      <c r="Q4406" s="1">
        <v>232</v>
      </c>
      <c r="R4406" s="1" t="str">
        <f>_xlfn.XLOOKUP(Q4406,RFM[RFM Score],RFM[Client Segmentation])</f>
        <v>Hibernating</v>
      </c>
    </row>
    <row r="4407" spans="1:18" x14ac:dyDescent="0.3">
      <c r="A4407" t="s">
        <v>4459</v>
      </c>
      <c r="B4407" t="s">
        <v>107</v>
      </c>
      <c r="C4407">
        <v>29</v>
      </c>
      <c r="D4407" t="s">
        <v>8070</v>
      </c>
      <c r="E4407" t="s">
        <v>8084</v>
      </c>
      <c r="F4407" t="s">
        <v>12</v>
      </c>
      <c r="G4407">
        <v>30</v>
      </c>
      <c r="H4407" s="1">
        <v>1138</v>
      </c>
      <c r="I4407">
        <v>342366</v>
      </c>
      <c r="J4407" s="1">
        <v>10</v>
      </c>
      <c r="K4407" t="s">
        <v>18</v>
      </c>
      <c r="L4407" t="s">
        <v>14</v>
      </c>
      <c r="M4407" t="s">
        <v>23</v>
      </c>
      <c r="N4407" s="1">
        <f xml:space="preserve"> ROUND((1 - _xlfn.PERCENTRANK.INC(customers[days_since_last_purchase],customers[[#This Row],[days_since_last_purchase]]))*4 +1,0)</f>
        <v>4</v>
      </c>
      <c r="O4407" s="1">
        <f>ROUND(_xlfn.PERCENTRANK.INC(customers[total_orders],customers[[#This Row],[total_orders]])*4+1,0)</f>
        <v>4</v>
      </c>
      <c r="P4407" s="1">
        <f>ROUND(_xlfn.PERCENTRANK.INC(customers[total_spend_usd],customers[[#This Row],[total_spend_usd]])*4+1,0)</f>
        <v>5</v>
      </c>
      <c r="Q4407" s="1">
        <v>445</v>
      </c>
      <c r="R4407" s="1" t="str">
        <f>_xlfn.XLOOKUP(Q4407,RFM[RFM Score],RFM[Client Segmentation])</f>
        <v>Champion</v>
      </c>
    </row>
    <row r="4408" spans="1:18" x14ac:dyDescent="0.3">
      <c r="A4408" t="s">
        <v>4460</v>
      </c>
      <c r="B4408" t="s">
        <v>33</v>
      </c>
      <c r="C4408">
        <v>37</v>
      </c>
      <c r="D4408" t="s">
        <v>8068</v>
      </c>
      <c r="E4408" t="s">
        <v>8086</v>
      </c>
      <c r="F4408" t="s">
        <v>17</v>
      </c>
      <c r="G4408">
        <v>12</v>
      </c>
      <c r="H4408" s="1">
        <v>54867</v>
      </c>
      <c r="I4408">
        <v>707883</v>
      </c>
      <c r="J4408" s="1">
        <v>76</v>
      </c>
      <c r="K4408" t="s">
        <v>25</v>
      </c>
      <c r="L4408" t="s">
        <v>45</v>
      </c>
      <c r="M4408" t="s">
        <v>15</v>
      </c>
      <c r="N4408" s="1">
        <f xml:space="preserve"> ROUND((1 - _xlfn.PERCENTRANK.INC(customers[days_since_last_purchase],customers[[#This Row],[days_since_last_purchase]]))*4 +1,0)</f>
        <v>2</v>
      </c>
      <c r="O4408" s="1">
        <f>ROUND(_xlfn.PERCENTRANK.INC(customers[total_orders],customers[[#This Row],[total_orders]])*4+1,0)</f>
        <v>3</v>
      </c>
      <c r="P4408" s="1">
        <f>ROUND(_xlfn.PERCENTRANK.INC(customers[total_spend_usd],customers[[#This Row],[total_spend_usd]])*4+1,0)</f>
        <v>5</v>
      </c>
      <c r="Q4408" s="1">
        <v>235</v>
      </c>
      <c r="R4408" s="1" t="str">
        <f>_xlfn.XLOOKUP(Q4408,RFM[RFM Score],RFM[Client Segmentation])</f>
        <v>At Risk</v>
      </c>
    </row>
    <row r="4409" spans="1:18" x14ac:dyDescent="0.3">
      <c r="A4409" t="s">
        <v>4461</v>
      </c>
      <c r="B4409" t="s">
        <v>107</v>
      </c>
      <c r="C4409">
        <v>32</v>
      </c>
      <c r="D4409" t="s">
        <v>8070</v>
      </c>
      <c r="E4409" t="s">
        <v>8084</v>
      </c>
      <c r="F4409" t="s">
        <v>17</v>
      </c>
      <c r="G4409">
        <v>5</v>
      </c>
      <c r="H4409" s="1">
        <v>5074</v>
      </c>
      <c r="I4409">
        <v>26775</v>
      </c>
      <c r="J4409" s="1">
        <v>48</v>
      </c>
      <c r="K4409" t="s">
        <v>28</v>
      </c>
      <c r="L4409" t="s">
        <v>34</v>
      </c>
      <c r="M4409" t="s">
        <v>23</v>
      </c>
      <c r="N4409" s="1">
        <f xml:space="preserve"> ROUND((1 - _xlfn.PERCENTRANK.INC(customers[days_since_last_purchase],customers[[#This Row],[days_since_last_purchase]]))*4 +1,0)</f>
        <v>3</v>
      </c>
      <c r="O4409" s="1">
        <f>ROUND(_xlfn.PERCENTRANK.INC(customers[total_orders],customers[[#This Row],[total_orders]])*4+1,0)</f>
        <v>2</v>
      </c>
      <c r="P4409" s="1">
        <f>ROUND(_xlfn.PERCENTRANK.INC(customers[total_spend_usd],customers[[#This Row],[total_spend_usd]])*4+1,0)</f>
        <v>2</v>
      </c>
      <c r="Q4409" s="1">
        <v>322</v>
      </c>
      <c r="R4409" s="1" t="str">
        <f>_xlfn.XLOOKUP(Q4409,RFM[RFM Score],RFM[Client Segmentation])</f>
        <v>Hibernating</v>
      </c>
    </row>
    <row r="4410" spans="1:18" x14ac:dyDescent="0.3">
      <c r="A4410" t="s">
        <v>4462</v>
      </c>
      <c r="B4410" t="s">
        <v>43</v>
      </c>
      <c r="C4410">
        <v>22</v>
      </c>
      <c r="D4410" t="s">
        <v>8069</v>
      </c>
      <c r="E4410" t="s">
        <v>8087</v>
      </c>
      <c r="F4410" t="s">
        <v>12</v>
      </c>
      <c r="G4410">
        <v>3</v>
      </c>
      <c r="H4410" s="1">
        <v>7821</v>
      </c>
      <c r="I4410">
        <v>21157</v>
      </c>
      <c r="J4410" s="1">
        <v>52</v>
      </c>
      <c r="K4410" t="s">
        <v>52</v>
      </c>
      <c r="L4410" t="s">
        <v>19</v>
      </c>
      <c r="M4410" t="s">
        <v>23</v>
      </c>
      <c r="N4410" s="1">
        <f xml:space="preserve"> ROUND((1 - _xlfn.PERCENTRANK.INC(customers[days_since_last_purchase],customers[[#This Row],[days_since_last_purchase]]))*4 +1,0)</f>
        <v>3</v>
      </c>
      <c r="O4410" s="1">
        <f>ROUND(_xlfn.PERCENTRANK.INC(customers[total_orders],customers[[#This Row],[total_orders]])*4+1,0)</f>
        <v>1</v>
      </c>
      <c r="P4410" s="1">
        <f>ROUND(_xlfn.PERCENTRANK.INC(customers[total_spend_usd],customers[[#This Row],[total_spend_usd]])*4+1,0)</f>
        <v>2</v>
      </c>
      <c r="Q4410" s="1">
        <v>312</v>
      </c>
      <c r="R4410" s="1" t="str">
        <f>_xlfn.XLOOKUP(Q4410,RFM[RFM Score],RFM[Client Segmentation])</f>
        <v>About To Sleep</v>
      </c>
    </row>
    <row r="4411" spans="1:18" x14ac:dyDescent="0.3">
      <c r="A4411" t="s">
        <v>4463</v>
      </c>
      <c r="B4411" t="s">
        <v>11</v>
      </c>
      <c r="C4411">
        <v>22</v>
      </c>
      <c r="D4411" t="s">
        <v>8069</v>
      </c>
      <c r="E4411" t="s">
        <v>8084</v>
      </c>
      <c r="F4411" t="s">
        <v>12</v>
      </c>
      <c r="G4411">
        <v>43</v>
      </c>
      <c r="H4411" s="1">
        <v>14827</v>
      </c>
      <c r="I4411">
        <v>639111</v>
      </c>
      <c r="J4411" s="1">
        <v>9</v>
      </c>
      <c r="K4411" t="s">
        <v>98</v>
      </c>
      <c r="L4411" t="s">
        <v>34</v>
      </c>
      <c r="M4411" t="s">
        <v>23</v>
      </c>
      <c r="N4411" s="1">
        <f xml:space="preserve"> ROUND((1 - _xlfn.PERCENTRANK.INC(customers[days_since_last_purchase],customers[[#This Row],[days_since_last_purchase]]))*4 +1,0)</f>
        <v>4</v>
      </c>
      <c r="O4411" s="1">
        <f>ROUND(_xlfn.PERCENTRANK.INC(customers[total_orders],customers[[#This Row],[total_orders]])*4+1,0)</f>
        <v>5</v>
      </c>
      <c r="P4411" s="1">
        <f>ROUND(_xlfn.PERCENTRANK.INC(customers[total_spend_usd],customers[[#This Row],[total_spend_usd]])*4+1,0)</f>
        <v>5</v>
      </c>
      <c r="Q4411" s="1">
        <v>455</v>
      </c>
      <c r="R4411" s="1" t="str">
        <f>_xlfn.XLOOKUP(Q4411,RFM[RFM Score],RFM[Client Segmentation])</f>
        <v>Champion</v>
      </c>
    </row>
    <row r="4412" spans="1:18" x14ac:dyDescent="0.3">
      <c r="A4412" t="s">
        <v>4464</v>
      </c>
      <c r="B4412" t="s">
        <v>11</v>
      </c>
      <c r="C4412">
        <v>38</v>
      </c>
      <c r="D4412" t="s">
        <v>8068</v>
      </c>
      <c r="E4412" t="s">
        <v>8084</v>
      </c>
      <c r="F4412" t="s">
        <v>17</v>
      </c>
      <c r="G4412">
        <v>37</v>
      </c>
      <c r="H4412" s="1">
        <v>3038</v>
      </c>
      <c r="I4412">
        <v>1039295</v>
      </c>
      <c r="J4412" s="1">
        <v>5</v>
      </c>
      <c r="K4412" t="s">
        <v>21</v>
      </c>
      <c r="L4412" t="s">
        <v>34</v>
      </c>
      <c r="M4412" t="s">
        <v>15</v>
      </c>
      <c r="N4412" s="1">
        <f xml:space="preserve"> ROUND((1 - _xlfn.PERCENTRANK.INC(customers[days_since_last_purchase],customers[[#This Row],[days_since_last_purchase]]))*4 +1,0)</f>
        <v>5</v>
      </c>
      <c r="O4412" s="1">
        <f>ROUND(_xlfn.PERCENTRANK.INC(customers[total_orders],customers[[#This Row],[total_orders]])*4+1,0)</f>
        <v>5</v>
      </c>
      <c r="P4412" s="1">
        <f>ROUND(_xlfn.PERCENTRANK.INC(customers[total_spend_usd],customers[[#This Row],[total_spend_usd]])*4+1,0)</f>
        <v>5</v>
      </c>
      <c r="Q4412" s="1">
        <v>555</v>
      </c>
      <c r="R4412" s="1" t="str">
        <f>_xlfn.XLOOKUP(Q4412,RFM[RFM Score],RFM[Client Segmentation])</f>
        <v>Champion</v>
      </c>
    </row>
    <row r="4413" spans="1:18" x14ac:dyDescent="0.3">
      <c r="A4413" t="s">
        <v>4465</v>
      </c>
      <c r="B4413" t="s">
        <v>96</v>
      </c>
      <c r="C4413">
        <v>30</v>
      </c>
      <c r="D4413" t="s">
        <v>8070</v>
      </c>
      <c r="E4413" t="s">
        <v>8084</v>
      </c>
      <c r="F4413" t="s">
        <v>17</v>
      </c>
      <c r="G4413">
        <v>3</v>
      </c>
      <c r="H4413" s="1">
        <v>4451</v>
      </c>
      <c r="I4413">
        <v>12269</v>
      </c>
      <c r="J4413" s="1">
        <v>49</v>
      </c>
      <c r="K4413" t="s">
        <v>21</v>
      </c>
      <c r="L4413" t="s">
        <v>45</v>
      </c>
      <c r="M4413" t="s">
        <v>23</v>
      </c>
      <c r="N4413" s="1">
        <f xml:space="preserve"> ROUND((1 - _xlfn.PERCENTRANK.INC(customers[days_since_last_purchase],customers[[#This Row],[days_since_last_purchase]]))*4 +1,0)</f>
        <v>3</v>
      </c>
      <c r="O4413" s="1">
        <f>ROUND(_xlfn.PERCENTRANK.INC(customers[total_orders],customers[[#This Row],[total_orders]])*4+1,0)</f>
        <v>1</v>
      </c>
      <c r="P4413" s="1">
        <f>ROUND(_xlfn.PERCENTRANK.INC(customers[total_spend_usd],customers[[#This Row],[total_spend_usd]])*4+1,0)</f>
        <v>2</v>
      </c>
      <c r="Q4413" s="1">
        <v>312</v>
      </c>
      <c r="R4413" s="1" t="str">
        <f>_xlfn.XLOOKUP(Q4413,RFM[RFM Score],RFM[Client Segmentation])</f>
        <v>About To Sleep</v>
      </c>
    </row>
    <row r="4414" spans="1:18" x14ac:dyDescent="0.3">
      <c r="A4414" t="s">
        <v>4466</v>
      </c>
      <c r="B4414" t="s">
        <v>11</v>
      </c>
      <c r="C4414">
        <v>31</v>
      </c>
      <c r="D4414" t="s">
        <v>8070</v>
      </c>
      <c r="E4414" t="s">
        <v>8087</v>
      </c>
      <c r="F4414" t="s">
        <v>12</v>
      </c>
      <c r="G4414">
        <v>8</v>
      </c>
      <c r="H4414" s="1">
        <v>4847</v>
      </c>
      <c r="I4414">
        <v>42833</v>
      </c>
      <c r="J4414" s="1">
        <v>43</v>
      </c>
      <c r="K4414" t="s">
        <v>31</v>
      </c>
      <c r="L4414" t="s">
        <v>14</v>
      </c>
      <c r="M4414" t="s">
        <v>23</v>
      </c>
      <c r="N4414" s="1">
        <f xml:space="preserve"> ROUND((1 - _xlfn.PERCENTRANK.INC(customers[days_since_last_purchase],customers[[#This Row],[days_since_last_purchase]]))*4 +1,0)</f>
        <v>3</v>
      </c>
      <c r="O4414" s="1">
        <f>ROUND(_xlfn.PERCENTRANK.INC(customers[total_orders],customers[[#This Row],[total_orders]])*4+1,0)</f>
        <v>2</v>
      </c>
      <c r="P4414" s="1">
        <f>ROUND(_xlfn.PERCENTRANK.INC(customers[total_spend_usd],customers[[#This Row],[total_spend_usd]])*4+1,0)</f>
        <v>2</v>
      </c>
      <c r="Q4414" s="1">
        <v>322</v>
      </c>
      <c r="R4414" s="1" t="str">
        <f>_xlfn.XLOOKUP(Q4414,RFM[RFM Score],RFM[Client Segmentation])</f>
        <v>Hibernating</v>
      </c>
    </row>
    <row r="4415" spans="1:18" x14ac:dyDescent="0.3">
      <c r="A4415" t="s">
        <v>4467</v>
      </c>
      <c r="B4415" t="s">
        <v>11</v>
      </c>
      <c r="C4415">
        <v>65</v>
      </c>
      <c r="D4415" t="s">
        <v>8073</v>
      </c>
      <c r="E4415" t="s">
        <v>8084</v>
      </c>
      <c r="F4415" t="s">
        <v>12</v>
      </c>
      <c r="G4415">
        <v>8</v>
      </c>
      <c r="H4415" s="1">
        <v>2785</v>
      </c>
      <c r="I4415">
        <v>25068</v>
      </c>
      <c r="J4415" s="1">
        <v>124</v>
      </c>
      <c r="K4415" t="s">
        <v>25</v>
      </c>
      <c r="L4415" t="s">
        <v>19</v>
      </c>
      <c r="M4415" t="s">
        <v>15</v>
      </c>
      <c r="N4415" s="1">
        <f xml:space="preserve"> ROUND((1 - _xlfn.PERCENTRANK.INC(customers[days_since_last_purchase],customers[[#This Row],[days_since_last_purchase]]))*4 +1,0)</f>
        <v>2</v>
      </c>
      <c r="O4415" s="1">
        <f>ROUND(_xlfn.PERCENTRANK.INC(customers[total_orders],customers[[#This Row],[total_orders]])*4+1,0)</f>
        <v>2</v>
      </c>
      <c r="P4415" s="1">
        <f>ROUND(_xlfn.PERCENTRANK.INC(customers[total_spend_usd],customers[[#This Row],[total_spend_usd]])*4+1,0)</f>
        <v>2</v>
      </c>
      <c r="Q4415" s="1">
        <v>222</v>
      </c>
      <c r="R4415" s="1" t="str">
        <f>_xlfn.XLOOKUP(Q4415,RFM[RFM Score],RFM[Client Segmentation])</f>
        <v>Hibernating</v>
      </c>
    </row>
    <row r="4416" spans="1:18" x14ac:dyDescent="0.3">
      <c r="A4416" t="s">
        <v>4468</v>
      </c>
      <c r="B4416" t="s">
        <v>11</v>
      </c>
      <c r="C4416">
        <v>45</v>
      </c>
      <c r="D4416" t="s">
        <v>8071</v>
      </c>
      <c r="E4416" t="s">
        <v>8087</v>
      </c>
      <c r="F4416" t="s">
        <v>12</v>
      </c>
      <c r="G4416">
        <v>21</v>
      </c>
      <c r="H4416" s="1">
        <v>8465</v>
      </c>
      <c r="I4416">
        <v>157317</v>
      </c>
      <c r="J4416" s="1">
        <v>45</v>
      </c>
      <c r="K4416" t="s">
        <v>18</v>
      </c>
      <c r="L4416" t="s">
        <v>34</v>
      </c>
      <c r="M4416" t="s">
        <v>23</v>
      </c>
      <c r="N4416" s="1">
        <f xml:space="preserve"> ROUND((1 - _xlfn.PERCENTRANK.INC(customers[days_since_last_purchase],customers[[#This Row],[days_since_last_purchase]]))*4 +1,0)</f>
        <v>3</v>
      </c>
      <c r="O4416" s="1">
        <f>ROUND(_xlfn.PERCENTRANK.INC(customers[total_orders],customers[[#This Row],[total_orders]])*4+1,0)</f>
        <v>4</v>
      </c>
      <c r="P4416" s="1">
        <f>ROUND(_xlfn.PERCENTRANK.INC(customers[total_spend_usd],customers[[#This Row],[total_spend_usd]])*4+1,0)</f>
        <v>4</v>
      </c>
      <c r="Q4416" s="1">
        <v>344</v>
      </c>
      <c r="R4416" s="1" t="str">
        <f>_xlfn.XLOOKUP(Q4416,RFM[RFM Score],RFM[Client Segmentation])</f>
        <v>Loyal Customer</v>
      </c>
    </row>
    <row r="4417" spans="1:18" x14ac:dyDescent="0.3">
      <c r="A4417" t="s">
        <v>4469</v>
      </c>
      <c r="B4417" t="s">
        <v>11</v>
      </c>
      <c r="C4417">
        <v>25</v>
      </c>
      <c r="D4417" t="s">
        <v>8070</v>
      </c>
      <c r="E4417" t="s">
        <v>8085</v>
      </c>
      <c r="F4417" t="s">
        <v>17</v>
      </c>
      <c r="G4417">
        <v>1</v>
      </c>
      <c r="H4417" s="1">
        <v>33306</v>
      </c>
      <c r="I4417">
        <v>37732</v>
      </c>
      <c r="J4417" s="1">
        <v>35</v>
      </c>
      <c r="K4417" t="s">
        <v>28</v>
      </c>
      <c r="L4417" t="s">
        <v>47</v>
      </c>
      <c r="M4417" t="s">
        <v>23</v>
      </c>
      <c r="N4417" s="1">
        <f xml:space="preserve"> ROUND((1 - _xlfn.PERCENTRANK.INC(customers[days_since_last_purchase],customers[[#This Row],[days_since_last_purchase]]))*4 +1,0)</f>
        <v>3</v>
      </c>
      <c r="O4417" s="1">
        <f>ROUND(_xlfn.PERCENTRANK.INC(customers[total_orders],customers[[#This Row],[total_orders]])*4+1,0)</f>
        <v>1</v>
      </c>
      <c r="P4417" s="1">
        <f>ROUND(_xlfn.PERCENTRANK.INC(customers[total_spend_usd],customers[[#This Row],[total_spend_usd]])*4+1,0)</f>
        <v>2</v>
      </c>
      <c r="Q4417" s="1">
        <v>312</v>
      </c>
      <c r="R4417" s="1" t="str">
        <f>_xlfn.XLOOKUP(Q4417,RFM[RFM Score],RFM[Client Segmentation])</f>
        <v>About To Sleep</v>
      </c>
    </row>
    <row r="4418" spans="1:18" x14ac:dyDescent="0.3">
      <c r="A4418" t="s">
        <v>4470</v>
      </c>
      <c r="B4418" t="s">
        <v>11</v>
      </c>
      <c r="C4418">
        <v>18</v>
      </c>
      <c r="D4418" t="s">
        <v>8069</v>
      </c>
      <c r="E4418" t="s">
        <v>8084</v>
      </c>
      <c r="F4418" t="s">
        <v>12</v>
      </c>
      <c r="G4418">
        <v>4</v>
      </c>
      <c r="H4418" s="1">
        <v>10325</v>
      </c>
      <c r="I4418">
        <v>4149</v>
      </c>
      <c r="J4418" s="1">
        <v>28</v>
      </c>
      <c r="K4418" t="s">
        <v>40</v>
      </c>
      <c r="L4418" t="s">
        <v>34</v>
      </c>
      <c r="M4418" t="s">
        <v>23</v>
      </c>
      <c r="N4418" s="1">
        <f xml:space="preserve"> ROUND((1 - _xlfn.PERCENTRANK.INC(customers[days_since_last_purchase],customers[[#This Row],[days_since_last_purchase]]))*4 +1,0)</f>
        <v>4</v>
      </c>
      <c r="O4418" s="1">
        <f>ROUND(_xlfn.PERCENTRANK.INC(customers[total_orders],customers[[#This Row],[total_orders]])*4+1,0)</f>
        <v>2</v>
      </c>
      <c r="P4418" s="1">
        <f>ROUND(_xlfn.PERCENTRANK.INC(customers[total_spend_usd],customers[[#This Row],[total_spend_usd]])*4+1,0)</f>
        <v>1</v>
      </c>
      <c r="Q4418" s="1">
        <v>421</v>
      </c>
      <c r="R4418" s="1" t="str">
        <f>_xlfn.XLOOKUP(Q4418,RFM[RFM Score],RFM[Client Segmentation])</f>
        <v>New Customer</v>
      </c>
    </row>
    <row r="4419" spans="1:18" x14ac:dyDescent="0.3">
      <c r="A4419" t="s">
        <v>4471</v>
      </c>
      <c r="B4419" t="s">
        <v>96</v>
      </c>
      <c r="C4419">
        <v>49</v>
      </c>
      <c r="D4419" t="s">
        <v>8071</v>
      </c>
      <c r="E4419" t="s">
        <v>8084</v>
      </c>
      <c r="F4419" t="s">
        <v>12</v>
      </c>
      <c r="G4419">
        <v>18</v>
      </c>
      <c r="H4419" s="1">
        <v>16557</v>
      </c>
      <c r="I4419">
        <v>325443</v>
      </c>
      <c r="J4419" s="1">
        <v>29</v>
      </c>
      <c r="K4419" t="s">
        <v>28</v>
      </c>
      <c r="L4419" t="s">
        <v>14</v>
      </c>
      <c r="M4419" t="s">
        <v>15</v>
      </c>
      <c r="N4419" s="1">
        <f xml:space="preserve"> ROUND((1 - _xlfn.PERCENTRANK.INC(customers[days_since_last_purchase],customers[[#This Row],[days_since_last_purchase]]))*4 +1,0)</f>
        <v>3</v>
      </c>
      <c r="O4419" s="1">
        <f>ROUND(_xlfn.PERCENTRANK.INC(customers[total_orders],customers[[#This Row],[total_orders]])*4+1,0)</f>
        <v>4</v>
      </c>
      <c r="P4419" s="1">
        <f>ROUND(_xlfn.PERCENTRANK.INC(customers[total_spend_usd],customers[[#This Row],[total_spend_usd]])*4+1,0)</f>
        <v>5</v>
      </c>
      <c r="Q4419" s="1">
        <v>345</v>
      </c>
      <c r="R4419" s="1" t="str">
        <f>_xlfn.XLOOKUP(Q4419,RFM[RFM Score],RFM[Client Segmentation])</f>
        <v>Loyal Customer</v>
      </c>
    </row>
    <row r="4420" spans="1:18" x14ac:dyDescent="0.3">
      <c r="A4420" t="s">
        <v>4472</v>
      </c>
      <c r="B4420" t="s">
        <v>68</v>
      </c>
      <c r="C4420">
        <v>45</v>
      </c>
      <c r="D4420" t="s">
        <v>8071</v>
      </c>
      <c r="E4420" t="s">
        <v>8087</v>
      </c>
      <c r="F4420" t="s">
        <v>17</v>
      </c>
      <c r="G4420">
        <v>8</v>
      </c>
      <c r="H4420" s="1">
        <v>5482</v>
      </c>
      <c r="I4420">
        <v>46193</v>
      </c>
      <c r="J4420" s="1">
        <v>11</v>
      </c>
      <c r="K4420" t="s">
        <v>25</v>
      </c>
      <c r="L4420" t="s">
        <v>19</v>
      </c>
      <c r="M4420" t="s">
        <v>15</v>
      </c>
      <c r="N4420" s="1">
        <f xml:space="preserve"> ROUND((1 - _xlfn.PERCENTRANK.INC(customers[days_since_last_purchase],customers[[#This Row],[days_since_last_purchase]]))*4 +1,0)</f>
        <v>4</v>
      </c>
      <c r="O4420" s="1">
        <f>ROUND(_xlfn.PERCENTRANK.INC(customers[total_orders],customers[[#This Row],[total_orders]])*4+1,0)</f>
        <v>2</v>
      </c>
      <c r="P4420" s="1">
        <f>ROUND(_xlfn.PERCENTRANK.INC(customers[total_spend_usd],customers[[#This Row],[total_spend_usd]])*4+1,0)</f>
        <v>3</v>
      </c>
      <c r="Q4420" s="1">
        <v>423</v>
      </c>
      <c r="R4420" s="1" t="str">
        <f>_xlfn.XLOOKUP(Q4420,RFM[RFM Score],RFM[Client Segmentation])</f>
        <v>Potential Loyalist</v>
      </c>
    </row>
    <row r="4421" spans="1:18" x14ac:dyDescent="0.3">
      <c r="A4421" t="s">
        <v>4473</v>
      </c>
      <c r="B4421" t="s">
        <v>96</v>
      </c>
      <c r="C4421">
        <v>48</v>
      </c>
      <c r="D4421" t="s">
        <v>8071</v>
      </c>
      <c r="E4421" t="s">
        <v>8084</v>
      </c>
      <c r="F4421" t="s">
        <v>17</v>
      </c>
      <c r="G4421">
        <v>26</v>
      </c>
      <c r="H4421" s="1">
        <v>6239</v>
      </c>
      <c r="I4421">
        <v>165741</v>
      </c>
      <c r="J4421" s="1">
        <v>54</v>
      </c>
      <c r="K4421" t="s">
        <v>28</v>
      </c>
      <c r="L4421" t="s">
        <v>19</v>
      </c>
      <c r="M4421" t="s">
        <v>15</v>
      </c>
      <c r="N4421" s="1">
        <f xml:space="preserve"> ROUND((1 - _xlfn.PERCENTRANK.INC(customers[days_since_last_purchase],customers[[#This Row],[days_since_last_purchase]]))*4 +1,0)</f>
        <v>3</v>
      </c>
      <c r="O4421" s="1">
        <f>ROUND(_xlfn.PERCENTRANK.INC(customers[total_orders],customers[[#This Row],[total_orders]])*4+1,0)</f>
        <v>4</v>
      </c>
      <c r="P4421" s="1">
        <f>ROUND(_xlfn.PERCENTRANK.INC(customers[total_spend_usd],customers[[#This Row],[total_spend_usd]])*4+1,0)</f>
        <v>4</v>
      </c>
      <c r="Q4421" s="1">
        <v>344</v>
      </c>
      <c r="R4421" s="1" t="str">
        <f>_xlfn.XLOOKUP(Q4421,RFM[RFM Score],RFM[Client Segmentation])</f>
        <v>Loyal Customer</v>
      </c>
    </row>
    <row r="4422" spans="1:18" x14ac:dyDescent="0.3">
      <c r="A4422" t="s">
        <v>4474</v>
      </c>
      <c r="B4422" t="s">
        <v>173</v>
      </c>
      <c r="C4422">
        <v>40</v>
      </c>
      <c r="D4422" t="s">
        <v>8068</v>
      </c>
      <c r="E4422" t="s">
        <v>8085</v>
      </c>
      <c r="F4422" t="s">
        <v>12</v>
      </c>
      <c r="G4422">
        <v>2</v>
      </c>
      <c r="H4422" s="1">
        <v>904</v>
      </c>
      <c r="I4422">
        <v>16962</v>
      </c>
      <c r="J4422" s="1">
        <v>12</v>
      </c>
      <c r="K4422" t="s">
        <v>31</v>
      </c>
      <c r="L4422" t="s">
        <v>19</v>
      </c>
      <c r="M4422" t="s">
        <v>23</v>
      </c>
      <c r="N4422" s="1">
        <f xml:space="preserve"> ROUND((1 - _xlfn.PERCENTRANK.INC(customers[days_since_last_purchase],customers[[#This Row],[days_since_last_purchase]]))*4 +1,0)</f>
        <v>4</v>
      </c>
      <c r="O4422" s="1">
        <f>ROUND(_xlfn.PERCENTRANK.INC(customers[total_orders],customers[[#This Row],[total_orders]])*4+1,0)</f>
        <v>1</v>
      </c>
      <c r="P4422" s="1">
        <f>ROUND(_xlfn.PERCENTRANK.INC(customers[total_spend_usd],customers[[#This Row],[total_spend_usd]])*4+1,0)</f>
        <v>2</v>
      </c>
      <c r="Q4422" s="1">
        <v>412</v>
      </c>
      <c r="R4422" s="1" t="str">
        <f>_xlfn.XLOOKUP(Q4422,RFM[RFM Score],RFM[Client Segmentation])</f>
        <v>New Customer</v>
      </c>
    </row>
    <row r="4423" spans="1:18" x14ac:dyDescent="0.3">
      <c r="A4423" t="s">
        <v>4475</v>
      </c>
      <c r="B4423" t="s">
        <v>68</v>
      </c>
      <c r="C4423">
        <v>67</v>
      </c>
      <c r="D4423" t="s">
        <v>8073</v>
      </c>
      <c r="E4423" t="s">
        <v>8086</v>
      </c>
      <c r="F4423" t="s">
        <v>17</v>
      </c>
      <c r="G4423">
        <v>3</v>
      </c>
      <c r="H4423" s="1">
        <v>11948</v>
      </c>
      <c r="I4423">
        <v>36698</v>
      </c>
      <c r="J4423" s="1">
        <v>84</v>
      </c>
      <c r="K4423" t="s">
        <v>52</v>
      </c>
      <c r="L4423" t="s">
        <v>47</v>
      </c>
      <c r="M4423" t="s">
        <v>23</v>
      </c>
      <c r="N4423" s="1">
        <f xml:space="preserve"> ROUND((1 - _xlfn.PERCENTRANK.INC(customers[days_since_last_purchase],customers[[#This Row],[days_since_last_purchase]]))*4 +1,0)</f>
        <v>2</v>
      </c>
      <c r="O4423" s="1">
        <f>ROUND(_xlfn.PERCENTRANK.INC(customers[total_orders],customers[[#This Row],[total_orders]])*4+1,0)</f>
        <v>1</v>
      </c>
      <c r="P4423" s="1">
        <f>ROUND(_xlfn.PERCENTRANK.INC(customers[total_spend_usd],customers[[#This Row],[total_spend_usd]])*4+1,0)</f>
        <v>2</v>
      </c>
      <c r="Q4423" s="1">
        <v>212</v>
      </c>
      <c r="R4423" s="1" t="str">
        <f>_xlfn.XLOOKUP(Q4423,RFM[RFM Score],RFM[Client Segmentation])</f>
        <v>Hibernating</v>
      </c>
    </row>
    <row r="4424" spans="1:18" x14ac:dyDescent="0.3">
      <c r="A4424" t="s">
        <v>4476</v>
      </c>
      <c r="B4424" t="s">
        <v>11</v>
      </c>
      <c r="C4424">
        <v>32</v>
      </c>
      <c r="D4424" t="s">
        <v>8070</v>
      </c>
      <c r="E4424" t="s">
        <v>8085</v>
      </c>
      <c r="F4424" t="s">
        <v>12</v>
      </c>
      <c r="G4424">
        <v>13</v>
      </c>
      <c r="H4424" s="1">
        <v>19966</v>
      </c>
      <c r="I4424">
        <v>286341</v>
      </c>
      <c r="J4424" s="1">
        <v>0</v>
      </c>
      <c r="K4424" t="s">
        <v>37</v>
      </c>
      <c r="L4424" t="s">
        <v>34</v>
      </c>
      <c r="M4424" t="s">
        <v>15</v>
      </c>
      <c r="N4424" s="1">
        <f xml:space="preserve"> ROUND((1 - _xlfn.PERCENTRANK.INC(customers[days_since_last_purchase],customers[[#This Row],[days_since_last_purchase]]))*4 +1,0)</f>
        <v>5</v>
      </c>
      <c r="O4424" s="1">
        <f>ROUND(_xlfn.PERCENTRANK.INC(customers[total_orders],customers[[#This Row],[total_orders]])*4+1,0)</f>
        <v>3</v>
      </c>
      <c r="P4424" s="1">
        <f>ROUND(_xlfn.PERCENTRANK.INC(customers[total_spend_usd],customers[[#This Row],[total_spend_usd]])*4+1,0)</f>
        <v>4</v>
      </c>
      <c r="Q4424" s="1">
        <v>534</v>
      </c>
      <c r="R4424" s="1" t="str">
        <f>_xlfn.XLOOKUP(Q4424,RFM[RFM Score],RFM[Client Segmentation])</f>
        <v>Need Attention</v>
      </c>
    </row>
    <row r="4425" spans="1:18" x14ac:dyDescent="0.3">
      <c r="A4425" t="s">
        <v>4477</v>
      </c>
      <c r="B4425" t="s">
        <v>33</v>
      </c>
      <c r="C4425">
        <v>47</v>
      </c>
      <c r="D4425" t="s">
        <v>8071</v>
      </c>
      <c r="E4425" t="s">
        <v>8087</v>
      </c>
      <c r="F4425" t="s">
        <v>12</v>
      </c>
      <c r="G4425">
        <v>71</v>
      </c>
      <c r="H4425" s="1">
        <v>4527</v>
      </c>
      <c r="I4425">
        <v>333771</v>
      </c>
      <c r="J4425" s="1">
        <v>23</v>
      </c>
      <c r="K4425" t="s">
        <v>28</v>
      </c>
      <c r="L4425" t="s">
        <v>47</v>
      </c>
      <c r="M4425" t="s">
        <v>15</v>
      </c>
      <c r="N4425" s="1">
        <f xml:space="preserve"> ROUND((1 - _xlfn.PERCENTRANK.INC(customers[days_since_last_purchase],customers[[#This Row],[days_since_last_purchase]]))*4 +1,0)</f>
        <v>4</v>
      </c>
      <c r="O4425" s="1">
        <f>ROUND(_xlfn.PERCENTRANK.INC(customers[total_orders],customers[[#This Row],[total_orders]])*4+1,0)</f>
        <v>5</v>
      </c>
      <c r="P4425" s="1">
        <f>ROUND(_xlfn.PERCENTRANK.INC(customers[total_spend_usd],customers[[#This Row],[total_spend_usd]])*4+1,0)</f>
        <v>5</v>
      </c>
      <c r="Q4425" s="1">
        <v>455</v>
      </c>
      <c r="R4425" s="1" t="str">
        <f>_xlfn.XLOOKUP(Q4425,RFM[RFM Score],RFM[Client Segmentation])</f>
        <v>Champion</v>
      </c>
    </row>
    <row r="4426" spans="1:18" x14ac:dyDescent="0.3">
      <c r="A4426" t="s">
        <v>4478</v>
      </c>
      <c r="B4426" t="s">
        <v>96</v>
      </c>
      <c r="C4426">
        <v>24</v>
      </c>
      <c r="D4426" t="s">
        <v>8069</v>
      </c>
      <c r="E4426" t="s">
        <v>8086</v>
      </c>
      <c r="F4426" t="s">
        <v>12</v>
      </c>
      <c r="G4426">
        <v>2</v>
      </c>
      <c r="H4426" s="1">
        <v>17659</v>
      </c>
      <c r="I4426">
        <v>32304</v>
      </c>
      <c r="J4426" s="1">
        <v>125</v>
      </c>
      <c r="K4426" t="s">
        <v>37</v>
      </c>
      <c r="L4426" t="s">
        <v>47</v>
      </c>
      <c r="M4426" t="s">
        <v>15</v>
      </c>
      <c r="N4426" s="1">
        <f xml:space="preserve"> ROUND((1 - _xlfn.PERCENTRANK.INC(customers[days_since_last_purchase],customers[[#This Row],[days_since_last_purchase]]))*4 +1,0)</f>
        <v>2</v>
      </c>
      <c r="O4426" s="1">
        <f>ROUND(_xlfn.PERCENTRANK.INC(customers[total_orders],customers[[#This Row],[total_orders]])*4+1,0)</f>
        <v>1</v>
      </c>
      <c r="P4426" s="1">
        <f>ROUND(_xlfn.PERCENTRANK.INC(customers[total_spend_usd],customers[[#This Row],[total_spend_usd]])*4+1,0)</f>
        <v>2</v>
      </c>
      <c r="Q4426" s="1">
        <v>212</v>
      </c>
      <c r="R4426" s="1" t="str">
        <f>_xlfn.XLOOKUP(Q4426,RFM[RFM Score],RFM[Client Segmentation])</f>
        <v>Hibernating</v>
      </c>
    </row>
    <row r="4427" spans="1:18" x14ac:dyDescent="0.3">
      <c r="A4427" t="s">
        <v>4479</v>
      </c>
      <c r="B4427" t="s">
        <v>107</v>
      </c>
      <c r="C4427">
        <v>34</v>
      </c>
      <c r="D4427" t="s">
        <v>8070</v>
      </c>
      <c r="E4427" t="s">
        <v>8087</v>
      </c>
      <c r="F4427" t="s">
        <v>12</v>
      </c>
      <c r="G4427">
        <v>19</v>
      </c>
      <c r="H4427" s="1">
        <v>10313</v>
      </c>
      <c r="I4427">
        <v>209024</v>
      </c>
      <c r="J4427" s="1">
        <v>2</v>
      </c>
      <c r="K4427" t="s">
        <v>37</v>
      </c>
      <c r="L4427" t="s">
        <v>19</v>
      </c>
      <c r="M4427" t="s">
        <v>23</v>
      </c>
      <c r="N4427" s="1">
        <f xml:space="preserve"> ROUND((1 - _xlfn.PERCENTRANK.INC(customers[days_since_last_purchase],customers[[#This Row],[days_since_last_purchase]]))*4 +1,0)</f>
        <v>5</v>
      </c>
      <c r="O4427" s="1">
        <f>ROUND(_xlfn.PERCENTRANK.INC(customers[total_orders],customers[[#This Row],[total_orders]])*4+1,0)</f>
        <v>4</v>
      </c>
      <c r="P4427" s="1">
        <f>ROUND(_xlfn.PERCENTRANK.INC(customers[total_spend_usd],customers[[#This Row],[total_spend_usd]])*4+1,0)</f>
        <v>4</v>
      </c>
      <c r="Q4427" s="1">
        <v>544</v>
      </c>
      <c r="R4427" s="1" t="str">
        <f>_xlfn.XLOOKUP(Q4427,RFM[RFM Score],RFM[Client Segmentation])</f>
        <v>Champion</v>
      </c>
    </row>
    <row r="4428" spans="1:18" x14ac:dyDescent="0.3">
      <c r="A4428" t="s">
        <v>4480</v>
      </c>
      <c r="B4428" t="s">
        <v>49</v>
      </c>
      <c r="C4428">
        <v>34</v>
      </c>
      <c r="D4428" t="s">
        <v>8070</v>
      </c>
      <c r="E4428" t="s">
        <v>8084</v>
      </c>
      <c r="F4428" t="s">
        <v>17</v>
      </c>
      <c r="G4428">
        <v>5</v>
      </c>
      <c r="H4428" s="1">
        <v>7187</v>
      </c>
      <c r="I4428">
        <v>39821</v>
      </c>
      <c r="J4428" s="1">
        <v>41</v>
      </c>
      <c r="K4428" t="s">
        <v>28</v>
      </c>
      <c r="L4428" t="s">
        <v>19</v>
      </c>
      <c r="M4428" t="s">
        <v>23</v>
      </c>
      <c r="N4428" s="1">
        <f xml:space="preserve"> ROUND((1 - _xlfn.PERCENTRANK.INC(customers[days_since_last_purchase],customers[[#This Row],[days_since_last_purchase]]))*4 +1,0)</f>
        <v>3</v>
      </c>
      <c r="O4428" s="1">
        <f>ROUND(_xlfn.PERCENTRANK.INC(customers[total_orders],customers[[#This Row],[total_orders]])*4+1,0)</f>
        <v>2</v>
      </c>
      <c r="P4428" s="1">
        <f>ROUND(_xlfn.PERCENTRANK.INC(customers[total_spend_usd],customers[[#This Row],[total_spend_usd]])*4+1,0)</f>
        <v>2</v>
      </c>
      <c r="Q4428" s="1">
        <v>322</v>
      </c>
      <c r="R4428" s="1" t="str">
        <f>_xlfn.XLOOKUP(Q4428,RFM[RFM Score],RFM[Client Segmentation])</f>
        <v>Hibernating</v>
      </c>
    </row>
    <row r="4429" spans="1:18" x14ac:dyDescent="0.3">
      <c r="A4429" t="s">
        <v>4481</v>
      </c>
      <c r="B4429" t="s">
        <v>43</v>
      </c>
      <c r="C4429">
        <v>36</v>
      </c>
      <c r="D4429" t="s">
        <v>8068</v>
      </c>
      <c r="E4429" t="s">
        <v>8084</v>
      </c>
      <c r="F4429" t="s">
        <v>17</v>
      </c>
      <c r="G4429">
        <v>40</v>
      </c>
      <c r="H4429" s="1">
        <v>2529</v>
      </c>
      <c r="I4429">
        <v>93564</v>
      </c>
      <c r="J4429" s="1">
        <v>43</v>
      </c>
      <c r="K4429" t="s">
        <v>37</v>
      </c>
      <c r="L4429" t="s">
        <v>45</v>
      </c>
      <c r="M4429" t="s">
        <v>23</v>
      </c>
      <c r="N4429" s="1">
        <f xml:space="preserve"> ROUND((1 - _xlfn.PERCENTRANK.INC(customers[days_since_last_purchase],customers[[#This Row],[days_since_last_purchase]]))*4 +1,0)</f>
        <v>3</v>
      </c>
      <c r="O4429" s="1">
        <f>ROUND(_xlfn.PERCENTRANK.INC(customers[total_orders],customers[[#This Row],[total_orders]])*4+1,0)</f>
        <v>5</v>
      </c>
      <c r="P4429" s="1">
        <f>ROUND(_xlfn.PERCENTRANK.INC(customers[total_spend_usd],customers[[#This Row],[total_spend_usd]])*4+1,0)</f>
        <v>3</v>
      </c>
      <c r="Q4429" s="1">
        <v>353</v>
      </c>
      <c r="R4429" s="1" t="str">
        <f>_xlfn.XLOOKUP(Q4429,RFM[RFM Score],RFM[Client Segmentation])</f>
        <v>Potential Loyalist</v>
      </c>
    </row>
    <row r="4430" spans="1:18" x14ac:dyDescent="0.3">
      <c r="A4430" t="s">
        <v>4482</v>
      </c>
      <c r="B4430" t="s">
        <v>123</v>
      </c>
      <c r="C4430">
        <v>21</v>
      </c>
      <c r="D4430" t="s">
        <v>8069</v>
      </c>
      <c r="E4430" t="s">
        <v>8084</v>
      </c>
      <c r="F4430" t="s">
        <v>17</v>
      </c>
      <c r="G4430">
        <v>8</v>
      </c>
      <c r="H4430" s="1">
        <v>3932</v>
      </c>
      <c r="I4430">
        <v>28752</v>
      </c>
      <c r="J4430" s="1">
        <v>126</v>
      </c>
      <c r="K4430" t="s">
        <v>28</v>
      </c>
      <c r="L4430" t="s">
        <v>22</v>
      </c>
      <c r="M4430" t="s">
        <v>15</v>
      </c>
      <c r="N4430" s="1">
        <f xml:space="preserve"> ROUND((1 - _xlfn.PERCENTRANK.INC(customers[days_since_last_purchase],customers[[#This Row],[days_since_last_purchase]]))*4 +1,0)</f>
        <v>1</v>
      </c>
      <c r="O4430" s="1">
        <f>ROUND(_xlfn.PERCENTRANK.INC(customers[total_orders],customers[[#This Row],[total_orders]])*4+1,0)</f>
        <v>2</v>
      </c>
      <c r="P4430" s="1">
        <f>ROUND(_xlfn.PERCENTRANK.INC(customers[total_spend_usd],customers[[#This Row],[total_spend_usd]])*4+1,0)</f>
        <v>2</v>
      </c>
      <c r="Q4430" s="1">
        <v>122</v>
      </c>
      <c r="R4430" s="1" t="str">
        <f>_xlfn.XLOOKUP(Q4430,RFM[RFM Score],RFM[Client Segmentation])</f>
        <v>Hibernating</v>
      </c>
    </row>
    <row r="4431" spans="1:18" x14ac:dyDescent="0.3">
      <c r="A4431" t="s">
        <v>4483</v>
      </c>
      <c r="B4431" t="s">
        <v>11</v>
      </c>
      <c r="C4431">
        <v>45</v>
      </c>
      <c r="D4431" t="s">
        <v>8071</v>
      </c>
      <c r="E4431" t="s">
        <v>8086</v>
      </c>
      <c r="F4431" t="s">
        <v>17</v>
      </c>
      <c r="G4431">
        <v>5</v>
      </c>
      <c r="H4431" s="1">
        <v>26453</v>
      </c>
      <c r="I4431">
        <v>114517</v>
      </c>
      <c r="J4431" s="1">
        <v>86</v>
      </c>
      <c r="K4431" t="s">
        <v>98</v>
      </c>
      <c r="L4431" t="s">
        <v>34</v>
      </c>
      <c r="M4431" t="s">
        <v>23</v>
      </c>
      <c r="N4431" s="1">
        <f xml:space="preserve"> ROUND((1 - _xlfn.PERCENTRANK.INC(customers[days_since_last_purchase],customers[[#This Row],[days_since_last_purchase]]))*4 +1,0)</f>
        <v>2</v>
      </c>
      <c r="O4431" s="1">
        <f>ROUND(_xlfn.PERCENTRANK.INC(customers[total_orders],customers[[#This Row],[total_orders]])*4+1,0)</f>
        <v>2</v>
      </c>
      <c r="P4431" s="1">
        <f>ROUND(_xlfn.PERCENTRANK.INC(customers[total_spend_usd],customers[[#This Row],[total_spend_usd]])*4+1,0)</f>
        <v>4</v>
      </c>
      <c r="Q4431" s="1">
        <v>224</v>
      </c>
      <c r="R4431" s="1" t="str">
        <f>_xlfn.XLOOKUP(Q4431,RFM[RFM Score],RFM[Client Segmentation])</f>
        <v>At Risk</v>
      </c>
    </row>
    <row r="4432" spans="1:18" x14ac:dyDescent="0.3">
      <c r="A4432" t="s">
        <v>4484</v>
      </c>
      <c r="B4432" t="s">
        <v>88</v>
      </c>
      <c r="C4432">
        <v>24</v>
      </c>
      <c r="D4432" t="s">
        <v>8069</v>
      </c>
      <c r="E4432" t="s">
        <v>8087</v>
      </c>
      <c r="F4432" t="s">
        <v>17</v>
      </c>
      <c r="G4432">
        <v>2</v>
      </c>
      <c r="H4432" s="1">
        <v>9402</v>
      </c>
      <c r="I4432">
        <v>1837</v>
      </c>
      <c r="J4432" s="1">
        <v>9</v>
      </c>
      <c r="K4432" t="s">
        <v>28</v>
      </c>
      <c r="L4432" t="s">
        <v>45</v>
      </c>
      <c r="M4432" t="s">
        <v>23</v>
      </c>
      <c r="N4432" s="1">
        <f xml:space="preserve"> ROUND((1 - _xlfn.PERCENTRANK.INC(customers[days_since_last_purchase],customers[[#This Row],[days_since_last_purchase]]))*4 +1,0)</f>
        <v>4</v>
      </c>
      <c r="O4432" s="1">
        <f>ROUND(_xlfn.PERCENTRANK.INC(customers[total_orders],customers[[#This Row],[total_orders]])*4+1,0)</f>
        <v>1</v>
      </c>
      <c r="P4432" s="1">
        <f>ROUND(_xlfn.PERCENTRANK.INC(customers[total_spend_usd],customers[[#This Row],[total_spend_usd]])*4+1,0)</f>
        <v>1</v>
      </c>
      <c r="Q4432" s="1">
        <v>411</v>
      </c>
      <c r="R4432" s="1" t="str">
        <f>_xlfn.XLOOKUP(Q4432,RFM[RFM Score],RFM[Client Segmentation])</f>
        <v>New Customer</v>
      </c>
    </row>
    <row r="4433" spans="1:18" x14ac:dyDescent="0.3">
      <c r="A4433" t="s">
        <v>4485</v>
      </c>
      <c r="B4433" t="s">
        <v>11</v>
      </c>
      <c r="C4433">
        <v>25</v>
      </c>
      <c r="D4433" t="s">
        <v>8070</v>
      </c>
      <c r="E4433" t="s">
        <v>8086</v>
      </c>
      <c r="F4433" t="s">
        <v>17</v>
      </c>
      <c r="G4433">
        <v>67</v>
      </c>
      <c r="H4433" s="1">
        <v>105173</v>
      </c>
      <c r="I4433">
        <v>6128248</v>
      </c>
      <c r="J4433" s="1">
        <v>26</v>
      </c>
      <c r="K4433" t="s">
        <v>55</v>
      </c>
      <c r="L4433" t="s">
        <v>19</v>
      </c>
      <c r="M4433" t="s">
        <v>23</v>
      </c>
      <c r="N4433" s="1">
        <f xml:space="preserve"> ROUND((1 - _xlfn.PERCENTRANK.INC(customers[days_since_last_purchase],customers[[#This Row],[days_since_last_purchase]]))*4 +1,0)</f>
        <v>4</v>
      </c>
      <c r="O4433" s="1">
        <f>ROUND(_xlfn.PERCENTRANK.INC(customers[total_orders],customers[[#This Row],[total_orders]])*4+1,0)</f>
        <v>5</v>
      </c>
      <c r="P4433" s="1">
        <f>ROUND(_xlfn.PERCENTRANK.INC(customers[total_spend_usd],customers[[#This Row],[total_spend_usd]])*4+1,0)</f>
        <v>5</v>
      </c>
      <c r="Q4433" s="1">
        <v>455</v>
      </c>
      <c r="R4433" s="1" t="str">
        <f>_xlfn.XLOOKUP(Q4433,RFM[RFM Score],RFM[Client Segmentation])</f>
        <v>Champion</v>
      </c>
    </row>
    <row r="4434" spans="1:18" x14ac:dyDescent="0.3">
      <c r="A4434" t="s">
        <v>4486</v>
      </c>
      <c r="B4434" t="s">
        <v>11</v>
      </c>
      <c r="C4434">
        <v>36</v>
      </c>
      <c r="D4434" t="s">
        <v>8068</v>
      </c>
      <c r="E4434" t="s">
        <v>8084</v>
      </c>
      <c r="F4434" t="s">
        <v>17</v>
      </c>
      <c r="G4434">
        <v>30</v>
      </c>
      <c r="H4434" s="1">
        <v>296</v>
      </c>
      <c r="I4434">
        <v>84023</v>
      </c>
      <c r="J4434" s="1">
        <v>26</v>
      </c>
      <c r="K4434" t="s">
        <v>40</v>
      </c>
      <c r="L4434" t="s">
        <v>34</v>
      </c>
      <c r="M4434" t="s">
        <v>23</v>
      </c>
      <c r="N4434" s="1">
        <f xml:space="preserve"> ROUND((1 - _xlfn.PERCENTRANK.INC(customers[days_since_last_purchase],customers[[#This Row],[days_since_last_purchase]]))*4 +1,0)</f>
        <v>4</v>
      </c>
      <c r="O4434" s="1">
        <f>ROUND(_xlfn.PERCENTRANK.INC(customers[total_orders],customers[[#This Row],[total_orders]])*4+1,0)</f>
        <v>4</v>
      </c>
      <c r="P4434" s="1">
        <f>ROUND(_xlfn.PERCENTRANK.INC(customers[total_spend_usd],customers[[#This Row],[total_spend_usd]])*4+1,0)</f>
        <v>3</v>
      </c>
      <c r="Q4434" s="1">
        <v>443</v>
      </c>
      <c r="R4434" s="1" t="str">
        <f>_xlfn.XLOOKUP(Q4434,RFM[RFM Score],RFM[Client Segmentation])</f>
        <v>Need Attention</v>
      </c>
    </row>
    <row r="4435" spans="1:18" x14ac:dyDescent="0.3">
      <c r="A4435" t="s">
        <v>4487</v>
      </c>
      <c r="B4435" t="s">
        <v>51</v>
      </c>
      <c r="C4435">
        <v>18</v>
      </c>
      <c r="D4435" t="s">
        <v>8069</v>
      </c>
      <c r="E4435" t="s">
        <v>8084</v>
      </c>
      <c r="F4435" t="s">
        <v>17</v>
      </c>
      <c r="G4435">
        <v>20</v>
      </c>
      <c r="H4435" s="1">
        <v>526</v>
      </c>
      <c r="I4435">
        <v>99837</v>
      </c>
      <c r="J4435" s="1">
        <v>88</v>
      </c>
      <c r="K4435" t="s">
        <v>21</v>
      </c>
      <c r="L4435" t="s">
        <v>47</v>
      </c>
      <c r="M4435" t="s">
        <v>15</v>
      </c>
      <c r="N4435" s="1">
        <f xml:space="preserve"> ROUND((1 - _xlfn.PERCENTRANK.INC(customers[days_since_last_purchase],customers[[#This Row],[days_since_last_purchase]]))*4 +1,0)</f>
        <v>2</v>
      </c>
      <c r="O4435" s="1">
        <f>ROUND(_xlfn.PERCENTRANK.INC(customers[total_orders],customers[[#This Row],[total_orders]])*4+1,0)</f>
        <v>4</v>
      </c>
      <c r="P4435" s="1">
        <f>ROUND(_xlfn.PERCENTRANK.INC(customers[total_spend_usd],customers[[#This Row],[total_spend_usd]])*4+1,0)</f>
        <v>3</v>
      </c>
      <c r="Q4435" s="1">
        <v>243</v>
      </c>
      <c r="R4435" s="1" t="str">
        <f>_xlfn.XLOOKUP(Q4435,RFM[RFM Score],RFM[Client Segmentation])</f>
        <v>At Risk</v>
      </c>
    </row>
    <row r="4436" spans="1:18" x14ac:dyDescent="0.3">
      <c r="A4436" t="s">
        <v>4488</v>
      </c>
      <c r="B4436" t="s">
        <v>68</v>
      </c>
      <c r="C4436">
        <v>38</v>
      </c>
      <c r="D4436" t="s">
        <v>8068</v>
      </c>
      <c r="E4436" t="s">
        <v>8087</v>
      </c>
      <c r="F4436" t="s">
        <v>17</v>
      </c>
      <c r="G4436">
        <v>17</v>
      </c>
      <c r="H4436" s="1">
        <v>1042</v>
      </c>
      <c r="I4436">
        <v>15393</v>
      </c>
      <c r="J4436" s="1">
        <v>51</v>
      </c>
      <c r="K4436" t="s">
        <v>37</v>
      </c>
      <c r="L4436" t="s">
        <v>47</v>
      </c>
      <c r="M4436" t="s">
        <v>23</v>
      </c>
      <c r="N4436" s="1">
        <f xml:space="preserve"> ROUND((1 - _xlfn.PERCENTRANK.INC(customers[days_since_last_purchase],customers[[#This Row],[days_since_last_purchase]]))*4 +1,0)</f>
        <v>3</v>
      </c>
      <c r="O4436" s="1">
        <f>ROUND(_xlfn.PERCENTRANK.INC(customers[total_orders],customers[[#This Row],[total_orders]])*4+1,0)</f>
        <v>3</v>
      </c>
      <c r="P4436" s="1">
        <f>ROUND(_xlfn.PERCENTRANK.INC(customers[total_spend_usd],customers[[#This Row],[total_spend_usd]])*4+1,0)</f>
        <v>2</v>
      </c>
      <c r="Q4436" s="1">
        <v>332</v>
      </c>
      <c r="R4436" s="1" t="str">
        <f>_xlfn.XLOOKUP(Q4436,RFM[RFM Score],RFM[Client Segmentation])</f>
        <v>Hibernating</v>
      </c>
    </row>
    <row r="4437" spans="1:18" x14ac:dyDescent="0.3">
      <c r="A4437" t="s">
        <v>4489</v>
      </c>
      <c r="B4437" t="s">
        <v>68</v>
      </c>
      <c r="C4437">
        <v>43</v>
      </c>
      <c r="D4437" t="s">
        <v>8068</v>
      </c>
      <c r="E4437" t="s">
        <v>8087</v>
      </c>
      <c r="F4437" t="s">
        <v>17</v>
      </c>
      <c r="G4437">
        <v>3</v>
      </c>
      <c r="H4437" s="1">
        <v>19062</v>
      </c>
      <c r="I4437">
        <v>57577</v>
      </c>
      <c r="J4437" s="1">
        <v>122</v>
      </c>
      <c r="K4437" t="s">
        <v>44</v>
      </c>
      <c r="L4437" t="s">
        <v>14</v>
      </c>
      <c r="M4437" t="s">
        <v>23</v>
      </c>
      <c r="N4437" s="1">
        <f xml:space="preserve"> ROUND((1 - _xlfn.PERCENTRANK.INC(customers[days_since_last_purchase],customers[[#This Row],[days_since_last_purchase]]))*4 +1,0)</f>
        <v>2</v>
      </c>
      <c r="O4437" s="1">
        <f>ROUND(_xlfn.PERCENTRANK.INC(customers[total_orders],customers[[#This Row],[total_orders]])*4+1,0)</f>
        <v>1</v>
      </c>
      <c r="P4437" s="1">
        <f>ROUND(_xlfn.PERCENTRANK.INC(customers[total_spend_usd],customers[[#This Row],[total_spend_usd]])*4+1,0)</f>
        <v>3</v>
      </c>
      <c r="Q4437" s="1">
        <v>213</v>
      </c>
      <c r="R4437" s="1" t="str">
        <f>_xlfn.XLOOKUP(Q4437,RFM[RFM Score],RFM[Client Segmentation])</f>
        <v>About To Sleep</v>
      </c>
    </row>
    <row r="4438" spans="1:18" x14ac:dyDescent="0.3">
      <c r="A4438" t="s">
        <v>4490</v>
      </c>
      <c r="B4438" t="s">
        <v>11</v>
      </c>
      <c r="C4438">
        <v>40</v>
      </c>
      <c r="D4438" t="s">
        <v>8068</v>
      </c>
      <c r="E4438" t="s">
        <v>8084</v>
      </c>
      <c r="F4438" t="s">
        <v>17</v>
      </c>
      <c r="G4438">
        <v>11</v>
      </c>
      <c r="H4438" s="1">
        <v>8248</v>
      </c>
      <c r="I4438">
        <v>91715</v>
      </c>
      <c r="J4438" s="1">
        <v>124</v>
      </c>
      <c r="K4438" t="s">
        <v>13</v>
      </c>
      <c r="L4438" t="s">
        <v>47</v>
      </c>
      <c r="M4438" t="s">
        <v>23</v>
      </c>
      <c r="N4438" s="1">
        <f xml:space="preserve"> ROUND((1 - _xlfn.PERCENTRANK.INC(customers[days_since_last_purchase],customers[[#This Row],[days_since_last_purchase]]))*4 +1,0)</f>
        <v>2</v>
      </c>
      <c r="O4438" s="1">
        <f>ROUND(_xlfn.PERCENTRANK.INC(customers[total_orders],customers[[#This Row],[total_orders]])*4+1,0)</f>
        <v>3</v>
      </c>
      <c r="P4438" s="1">
        <f>ROUND(_xlfn.PERCENTRANK.INC(customers[total_spend_usd],customers[[#This Row],[total_spend_usd]])*4+1,0)</f>
        <v>3</v>
      </c>
      <c r="Q4438" s="1">
        <v>233</v>
      </c>
      <c r="R4438" s="1" t="str">
        <f>_xlfn.XLOOKUP(Q4438,RFM[RFM Score],RFM[Client Segmentation])</f>
        <v>Hibernating</v>
      </c>
    </row>
    <row r="4439" spans="1:18" x14ac:dyDescent="0.3">
      <c r="A4439" t="s">
        <v>4491</v>
      </c>
      <c r="B4439" t="s">
        <v>43</v>
      </c>
      <c r="C4439">
        <v>31</v>
      </c>
      <c r="D4439" t="s">
        <v>8070</v>
      </c>
      <c r="E4439" t="s">
        <v>8085</v>
      </c>
      <c r="F4439" t="s">
        <v>12</v>
      </c>
      <c r="G4439">
        <v>33</v>
      </c>
      <c r="H4439" s="1">
        <v>3393</v>
      </c>
      <c r="I4439">
        <v>100109</v>
      </c>
      <c r="J4439" s="1">
        <v>181</v>
      </c>
      <c r="K4439" t="s">
        <v>44</v>
      </c>
      <c r="L4439" t="s">
        <v>45</v>
      </c>
      <c r="M4439" t="s">
        <v>23</v>
      </c>
      <c r="N4439" s="1">
        <f xml:space="preserve"> ROUND((1 - _xlfn.PERCENTRANK.INC(customers[days_since_last_purchase],customers[[#This Row],[days_since_last_purchase]]))*4 +1,0)</f>
        <v>1</v>
      </c>
      <c r="O4439" s="1">
        <f>ROUND(_xlfn.PERCENTRANK.INC(customers[total_orders],customers[[#This Row],[total_orders]])*4+1,0)</f>
        <v>4</v>
      </c>
      <c r="P4439" s="1">
        <f>ROUND(_xlfn.PERCENTRANK.INC(customers[total_spend_usd],customers[[#This Row],[total_spend_usd]])*4+1,0)</f>
        <v>3</v>
      </c>
      <c r="Q4439" s="1">
        <v>143</v>
      </c>
      <c r="R4439" s="1" t="str">
        <f>_xlfn.XLOOKUP(Q4439,RFM[RFM Score],RFM[Client Segmentation])</f>
        <v>At Risk</v>
      </c>
    </row>
    <row r="4440" spans="1:18" x14ac:dyDescent="0.3">
      <c r="A4440" t="s">
        <v>4492</v>
      </c>
      <c r="B4440" t="s">
        <v>49</v>
      </c>
      <c r="C4440">
        <v>37</v>
      </c>
      <c r="D4440" t="s">
        <v>8068</v>
      </c>
      <c r="E4440" t="s">
        <v>8084</v>
      </c>
      <c r="F4440" t="s">
        <v>12</v>
      </c>
      <c r="G4440">
        <v>13</v>
      </c>
      <c r="H4440" s="1">
        <v>4378</v>
      </c>
      <c r="I4440">
        <v>54725</v>
      </c>
      <c r="J4440" s="1">
        <v>75</v>
      </c>
      <c r="K4440" t="s">
        <v>25</v>
      </c>
      <c r="L4440" t="s">
        <v>19</v>
      </c>
      <c r="M4440" t="s">
        <v>23</v>
      </c>
      <c r="N4440" s="1">
        <f xml:space="preserve"> ROUND((1 - _xlfn.PERCENTRANK.INC(customers[days_since_last_purchase],customers[[#This Row],[days_since_last_purchase]]))*4 +1,0)</f>
        <v>2</v>
      </c>
      <c r="O4440" s="1">
        <f>ROUND(_xlfn.PERCENTRANK.INC(customers[total_orders],customers[[#This Row],[total_orders]])*4+1,0)</f>
        <v>3</v>
      </c>
      <c r="P4440" s="1">
        <f>ROUND(_xlfn.PERCENTRANK.INC(customers[total_spend_usd],customers[[#This Row],[total_spend_usd]])*4+1,0)</f>
        <v>3</v>
      </c>
      <c r="Q4440" s="1">
        <v>233</v>
      </c>
      <c r="R4440" s="1" t="str">
        <f>_xlfn.XLOOKUP(Q4440,RFM[RFM Score],RFM[Client Segmentation])</f>
        <v>Hibernating</v>
      </c>
    </row>
    <row r="4441" spans="1:18" x14ac:dyDescent="0.3">
      <c r="A4441" t="s">
        <v>4493</v>
      </c>
      <c r="B4441" t="s">
        <v>11</v>
      </c>
      <c r="C4441">
        <v>38</v>
      </c>
      <c r="D4441" t="s">
        <v>8068</v>
      </c>
      <c r="E4441" t="s">
        <v>8085</v>
      </c>
      <c r="F4441" t="s">
        <v>12</v>
      </c>
      <c r="G4441">
        <v>3</v>
      </c>
      <c r="H4441" s="1">
        <v>42987</v>
      </c>
      <c r="I4441">
        <v>142644</v>
      </c>
      <c r="J4441" s="1">
        <v>29</v>
      </c>
      <c r="K4441" t="s">
        <v>31</v>
      </c>
      <c r="L4441" t="s">
        <v>45</v>
      </c>
      <c r="M4441" t="s">
        <v>23</v>
      </c>
      <c r="N4441" s="1">
        <f xml:space="preserve"> ROUND((1 - _xlfn.PERCENTRANK.INC(customers[days_since_last_purchase],customers[[#This Row],[days_since_last_purchase]]))*4 +1,0)</f>
        <v>3</v>
      </c>
      <c r="O4441" s="1">
        <f>ROUND(_xlfn.PERCENTRANK.INC(customers[total_orders],customers[[#This Row],[total_orders]])*4+1,0)</f>
        <v>1</v>
      </c>
      <c r="P4441" s="1">
        <f>ROUND(_xlfn.PERCENTRANK.INC(customers[total_spend_usd],customers[[#This Row],[total_spend_usd]])*4+1,0)</f>
        <v>4</v>
      </c>
      <c r="Q4441" s="1">
        <v>314</v>
      </c>
      <c r="R4441" s="1" t="str">
        <f>_xlfn.XLOOKUP(Q4441,RFM[RFM Score],RFM[Client Segmentation])</f>
        <v>Promising</v>
      </c>
    </row>
    <row r="4442" spans="1:18" x14ac:dyDescent="0.3">
      <c r="A4442" t="s">
        <v>4494</v>
      </c>
      <c r="B4442" t="s">
        <v>51</v>
      </c>
      <c r="C4442">
        <v>22</v>
      </c>
      <c r="D4442" t="s">
        <v>8069</v>
      </c>
      <c r="E4442" t="s">
        <v>8085</v>
      </c>
      <c r="F4442" t="s">
        <v>12</v>
      </c>
      <c r="G4442">
        <v>28</v>
      </c>
      <c r="H4442" s="1">
        <v>706</v>
      </c>
      <c r="I4442">
        <v>184848</v>
      </c>
      <c r="J4442" s="1">
        <v>82</v>
      </c>
      <c r="K4442" t="s">
        <v>40</v>
      </c>
      <c r="L4442" t="s">
        <v>19</v>
      </c>
      <c r="M4442" t="s">
        <v>23</v>
      </c>
      <c r="N4442" s="1">
        <f xml:space="preserve"> ROUND((1 - _xlfn.PERCENTRANK.INC(customers[days_since_last_purchase],customers[[#This Row],[days_since_last_purchase]]))*4 +1,0)</f>
        <v>2</v>
      </c>
      <c r="O4442" s="1">
        <f>ROUND(_xlfn.PERCENTRANK.INC(customers[total_orders],customers[[#This Row],[total_orders]])*4+1,0)</f>
        <v>4</v>
      </c>
      <c r="P4442" s="1">
        <f>ROUND(_xlfn.PERCENTRANK.INC(customers[total_spend_usd],customers[[#This Row],[total_spend_usd]])*4+1,0)</f>
        <v>4</v>
      </c>
      <c r="Q4442" s="1">
        <v>244</v>
      </c>
      <c r="R4442" s="1" t="str">
        <f>_xlfn.XLOOKUP(Q4442,RFM[RFM Score],RFM[Client Segmentation])</f>
        <v>At Risk</v>
      </c>
    </row>
    <row r="4443" spans="1:18" x14ac:dyDescent="0.3">
      <c r="A4443" t="s">
        <v>4495</v>
      </c>
      <c r="B4443" t="s">
        <v>30</v>
      </c>
      <c r="C4443">
        <v>56</v>
      </c>
      <c r="D4443" t="s">
        <v>8072</v>
      </c>
      <c r="E4443" t="s">
        <v>8084</v>
      </c>
      <c r="F4443" t="s">
        <v>12</v>
      </c>
      <c r="G4443">
        <v>38</v>
      </c>
      <c r="H4443" s="1">
        <v>19977</v>
      </c>
      <c r="I4443">
        <v>717541</v>
      </c>
      <c r="J4443" s="1">
        <v>11</v>
      </c>
      <c r="K4443" t="s">
        <v>37</v>
      </c>
      <c r="L4443" t="s">
        <v>19</v>
      </c>
      <c r="M4443" t="s">
        <v>15</v>
      </c>
      <c r="N4443" s="1">
        <f xml:space="preserve"> ROUND((1 - _xlfn.PERCENTRANK.INC(customers[days_since_last_purchase],customers[[#This Row],[days_since_last_purchase]]))*4 +1,0)</f>
        <v>4</v>
      </c>
      <c r="O4443" s="1">
        <f>ROUND(_xlfn.PERCENTRANK.INC(customers[total_orders],customers[[#This Row],[total_orders]])*4+1,0)</f>
        <v>5</v>
      </c>
      <c r="P4443" s="1">
        <f>ROUND(_xlfn.PERCENTRANK.INC(customers[total_spend_usd],customers[[#This Row],[total_spend_usd]])*4+1,0)</f>
        <v>5</v>
      </c>
      <c r="Q4443" s="1">
        <v>455</v>
      </c>
      <c r="R4443" s="1" t="str">
        <f>_xlfn.XLOOKUP(Q4443,RFM[RFM Score],RFM[Client Segmentation])</f>
        <v>Champion</v>
      </c>
    </row>
    <row r="4444" spans="1:18" x14ac:dyDescent="0.3">
      <c r="A4444" t="s">
        <v>4496</v>
      </c>
      <c r="B4444" t="s">
        <v>11</v>
      </c>
      <c r="C4444">
        <v>31</v>
      </c>
      <c r="D4444" t="s">
        <v>8070</v>
      </c>
      <c r="E4444" t="s">
        <v>8087</v>
      </c>
      <c r="F4444" t="s">
        <v>12</v>
      </c>
      <c r="G4444">
        <v>17</v>
      </c>
      <c r="H4444" s="1">
        <v>25293</v>
      </c>
      <c r="I4444">
        <v>412283</v>
      </c>
      <c r="J4444" s="1">
        <v>44</v>
      </c>
      <c r="K4444" t="s">
        <v>44</v>
      </c>
      <c r="L4444" t="s">
        <v>19</v>
      </c>
      <c r="M4444" t="s">
        <v>15</v>
      </c>
      <c r="N4444" s="1">
        <f xml:space="preserve"> ROUND((1 - _xlfn.PERCENTRANK.INC(customers[days_since_last_purchase],customers[[#This Row],[days_since_last_purchase]]))*4 +1,0)</f>
        <v>3</v>
      </c>
      <c r="O4444" s="1">
        <f>ROUND(_xlfn.PERCENTRANK.INC(customers[total_orders],customers[[#This Row],[total_orders]])*4+1,0)</f>
        <v>3</v>
      </c>
      <c r="P4444" s="1">
        <f>ROUND(_xlfn.PERCENTRANK.INC(customers[total_spend_usd],customers[[#This Row],[total_spend_usd]])*4+1,0)</f>
        <v>5</v>
      </c>
      <c r="Q4444" s="1">
        <v>335</v>
      </c>
      <c r="R4444" s="1" t="str">
        <f>_xlfn.XLOOKUP(Q4444,RFM[RFM Score],RFM[Client Segmentation])</f>
        <v>Loyal Customer</v>
      </c>
    </row>
    <row r="4445" spans="1:18" x14ac:dyDescent="0.3">
      <c r="A4445" t="s">
        <v>4497</v>
      </c>
      <c r="B4445" t="s">
        <v>64</v>
      </c>
      <c r="C4445">
        <v>21</v>
      </c>
      <c r="D4445" t="s">
        <v>8069</v>
      </c>
      <c r="E4445" t="s">
        <v>8084</v>
      </c>
      <c r="F4445" t="s">
        <v>12</v>
      </c>
      <c r="G4445">
        <v>8</v>
      </c>
      <c r="H4445" s="1">
        <v>7508</v>
      </c>
      <c r="I4445">
        <v>56024</v>
      </c>
      <c r="J4445" s="1">
        <v>88</v>
      </c>
      <c r="K4445" t="s">
        <v>18</v>
      </c>
      <c r="L4445" t="s">
        <v>45</v>
      </c>
      <c r="M4445" t="s">
        <v>15</v>
      </c>
      <c r="N4445" s="1">
        <f xml:space="preserve"> ROUND((1 - _xlfn.PERCENTRANK.INC(customers[days_since_last_purchase],customers[[#This Row],[days_since_last_purchase]]))*4 +1,0)</f>
        <v>2</v>
      </c>
      <c r="O4445" s="1">
        <f>ROUND(_xlfn.PERCENTRANK.INC(customers[total_orders],customers[[#This Row],[total_orders]])*4+1,0)</f>
        <v>2</v>
      </c>
      <c r="P4445" s="1">
        <f>ROUND(_xlfn.PERCENTRANK.INC(customers[total_spend_usd],customers[[#This Row],[total_spend_usd]])*4+1,0)</f>
        <v>3</v>
      </c>
      <c r="Q4445" s="1">
        <v>223</v>
      </c>
      <c r="R4445" s="1" t="str">
        <f>_xlfn.XLOOKUP(Q4445,RFM[RFM Score],RFM[Client Segmentation])</f>
        <v>Hibernating</v>
      </c>
    </row>
    <row r="4446" spans="1:18" x14ac:dyDescent="0.3">
      <c r="A4446" t="s">
        <v>4498</v>
      </c>
      <c r="B4446" t="s">
        <v>11</v>
      </c>
      <c r="C4446">
        <v>18</v>
      </c>
      <c r="D4446" t="s">
        <v>8069</v>
      </c>
      <c r="E4446" t="s">
        <v>8085</v>
      </c>
      <c r="F4446" t="s">
        <v>12</v>
      </c>
      <c r="G4446">
        <v>11</v>
      </c>
      <c r="H4446" s="1">
        <v>27787</v>
      </c>
      <c r="I4446">
        <v>296055</v>
      </c>
      <c r="J4446" s="1">
        <v>28</v>
      </c>
      <c r="K4446" t="s">
        <v>25</v>
      </c>
      <c r="L4446" t="s">
        <v>45</v>
      </c>
      <c r="M4446" t="s">
        <v>23</v>
      </c>
      <c r="N4446" s="1">
        <f xml:space="preserve"> ROUND((1 - _xlfn.PERCENTRANK.INC(customers[days_since_last_purchase],customers[[#This Row],[days_since_last_purchase]]))*4 +1,0)</f>
        <v>4</v>
      </c>
      <c r="O4446" s="1">
        <f>ROUND(_xlfn.PERCENTRANK.INC(customers[total_orders],customers[[#This Row],[total_orders]])*4+1,0)</f>
        <v>3</v>
      </c>
      <c r="P4446" s="1">
        <f>ROUND(_xlfn.PERCENTRANK.INC(customers[total_spend_usd],customers[[#This Row],[total_spend_usd]])*4+1,0)</f>
        <v>4</v>
      </c>
      <c r="Q4446" s="1">
        <v>434</v>
      </c>
      <c r="R4446" s="1" t="str">
        <f>_xlfn.XLOOKUP(Q4446,RFM[RFM Score],RFM[Client Segmentation])</f>
        <v>Need Attention</v>
      </c>
    </row>
    <row r="4447" spans="1:18" x14ac:dyDescent="0.3">
      <c r="A4447" t="s">
        <v>4499</v>
      </c>
      <c r="B4447" t="s">
        <v>43</v>
      </c>
      <c r="C4447">
        <v>32</v>
      </c>
      <c r="D4447" t="s">
        <v>8070</v>
      </c>
      <c r="E4447" t="s">
        <v>8085</v>
      </c>
      <c r="F4447" t="s">
        <v>12</v>
      </c>
      <c r="G4447">
        <v>9</v>
      </c>
      <c r="H4447" s="1">
        <v>8388</v>
      </c>
      <c r="I4447">
        <v>847038</v>
      </c>
      <c r="J4447" s="1">
        <v>106</v>
      </c>
      <c r="K4447" t="s">
        <v>13</v>
      </c>
      <c r="L4447" t="s">
        <v>19</v>
      </c>
      <c r="M4447" t="s">
        <v>15</v>
      </c>
      <c r="N4447" s="1">
        <f xml:space="preserve"> ROUND((1 - _xlfn.PERCENTRANK.INC(customers[days_since_last_purchase],customers[[#This Row],[days_since_last_purchase]]))*4 +1,0)</f>
        <v>2</v>
      </c>
      <c r="O4447" s="1">
        <f>ROUND(_xlfn.PERCENTRANK.INC(customers[total_orders],customers[[#This Row],[total_orders]])*4+1,0)</f>
        <v>2</v>
      </c>
      <c r="P4447" s="1">
        <f>ROUND(_xlfn.PERCENTRANK.INC(customers[total_spend_usd],customers[[#This Row],[total_spend_usd]])*4+1,0)</f>
        <v>5</v>
      </c>
      <c r="Q4447" s="1">
        <v>225</v>
      </c>
      <c r="R4447" s="1" t="str">
        <f>_xlfn.XLOOKUP(Q4447,RFM[RFM Score],RFM[Client Segmentation])</f>
        <v>At Risk</v>
      </c>
    </row>
    <row r="4448" spans="1:18" x14ac:dyDescent="0.3">
      <c r="A4448" t="s">
        <v>4500</v>
      </c>
      <c r="B4448" t="s">
        <v>214</v>
      </c>
      <c r="C4448">
        <v>30</v>
      </c>
      <c r="D4448" t="s">
        <v>8070</v>
      </c>
      <c r="E4448" t="s">
        <v>8085</v>
      </c>
      <c r="F4448" t="s">
        <v>12</v>
      </c>
      <c r="G4448">
        <v>17</v>
      </c>
      <c r="H4448" s="1">
        <v>6399</v>
      </c>
      <c r="I4448">
        <v>11578</v>
      </c>
      <c r="J4448" s="1">
        <v>96</v>
      </c>
      <c r="K4448" t="s">
        <v>25</v>
      </c>
      <c r="L4448" t="s">
        <v>34</v>
      </c>
      <c r="M4448" t="s">
        <v>15</v>
      </c>
      <c r="N4448" s="1">
        <f xml:space="preserve"> ROUND((1 - _xlfn.PERCENTRANK.INC(customers[days_since_last_purchase],customers[[#This Row],[days_since_last_purchase]]))*4 +1,0)</f>
        <v>2</v>
      </c>
      <c r="O4448" s="1">
        <f>ROUND(_xlfn.PERCENTRANK.INC(customers[total_orders],customers[[#This Row],[total_orders]])*4+1,0)</f>
        <v>3</v>
      </c>
      <c r="P4448" s="1">
        <f>ROUND(_xlfn.PERCENTRANK.INC(customers[total_spend_usd],customers[[#This Row],[total_spend_usd]])*4+1,0)</f>
        <v>2</v>
      </c>
      <c r="Q4448" s="1">
        <v>232</v>
      </c>
      <c r="R4448" s="1" t="str">
        <f>_xlfn.XLOOKUP(Q4448,RFM[RFM Score],RFM[Client Segmentation])</f>
        <v>Hibernating</v>
      </c>
    </row>
    <row r="4449" spans="1:18" x14ac:dyDescent="0.3">
      <c r="A4449" t="s">
        <v>4501</v>
      </c>
      <c r="B4449" t="s">
        <v>11</v>
      </c>
      <c r="C4449">
        <v>20</v>
      </c>
      <c r="D4449" t="s">
        <v>8069</v>
      </c>
      <c r="E4449" t="s">
        <v>8085</v>
      </c>
      <c r="F4449" t="s">
        <v>12</v>
      </c>
      <c r="G4449">
        <v>10</v>
      </c>
      <c r="H4449" s="1">
        <v>2801</v>
      </c>
      <c r="I4449">
        <v>25463</v>
      </c>
      <c r="J4449" s="1">
        <v>29</v>
      </c>
      <c r="K4449" t="s">
        <v>21</v>
      </c>
      <c r="L4449" t="s">
        <v>34</v>
      </c>
      <c r="M4449" t="s">
        <v>23</v>
      </c>
      <c r="N4449" s="1">
        <f xml:space="preserve"> ROUND((1 - _xlfn.PERCENTRANK.INC(customers[days_since_last_purchase],customers[[#This Row],[days_since_last_purchase]]))*4 +1,0)</f>
        <v>3</v>
      </c>
      <c r="O4449" s="1">
        <f>ROUND(_xlfn.PERCENTRANK.INC(customers[total_orders],customers[[#This Row],[total_orders]])*4+1,0)</f>
        <v>3</v>
      </c>
      <c r="P4449" s="1">
        <f>ROUND(_xlfn.PERCENTRANK.INC(customers[total_spend_usd],customers[[#This Row],[total_spend_usd]])*4+1,0)</f>
        <v>2</v>
      </c>
      <c r="Q4449" s="1">
        <v>332</v>
      </c>
      <c r="R4449" s="1" t="str">
        <f>_xlfn.XLOOKUP(Q4449,RFM[RFM Score],RFM[Client Segmentation])</f>
        <v>Hibernating</v>
      </c>
    </row>
    <row r="4450" spans="1:18" x14ac:dyDescent="0.3">
      <c r="A4450" t="s">
        <v>4502</v>
      </c>
      <c r="B4450" t="s">
        <v>88</v>
      </c>
      <c r="C4450">
        <v>40</v>
      </c>
      <c r="D4450" t="s">
        <v>8068</v>
      </c>
      <c r="E4450" t="s">
        <v>8086</v>
      </c>
      <c r="F4450" t="s">
        <v>12</v>
      </c>
      <c r="G4450">
        <v>39</v>
      </c>
      <c r="H4450" s="1">
        <v>8181</v>
      </c>
      <c r="I4450">
        <v>358469</v>
      </c>
      <c r="J4450" s="1">
        <v>122</v>
      </c>
      <c r="K4450" t="s">
        <v>28</v>
      </c>
      <c r="L4450" t="s">
        <v>14</v>
      </c>
      <c r="M4450" t="s">
        <v>23</v>
      </c>
      <c r="N4450" s="1">
        <f xml:space="preserve"> ROUND((1 - _xlfn.PERCENTRANK.INC(customers[days_since_last_purchase],customers[[#This Row],[days_since_last_purchase]]))*4 +1,0)</f>
        <v>2</v>
      </c>
      <c r="O4450" s="1">
        <f>ROUND(_xlfn.PERCENTRANK.INC(customers[total_orders],customers[[#This Row],[total_orders]])*4+1,0)</f>
        <v>5</v>
      </c>
      <c r="P4450" s="1">
        <f>ROUND(_xlfn.PERCENTRANK.INC(customers[total_spend_usd],customers[[#This Row],[total_spend_usd]])*4+1,0)</f>
        <v>5</v>
      </c>
      <c r="Q4450" s="1">
        <v>255</v>
      </c>
      <c r="R4450" s="1" t="str">
        <f>_xlfn.XLOOKUP(Q4450,RFM[RFM Score],RFM[Client Segmentation])</f>
        <v>At Risk</v>
      </c>
    </row>
    <row r="4451" spans="1:18" x14ac:dyDescent="0.3">
      <c r="A4451" t="s">
        <v>4503</v>
      </c>
      <c r="B4451" t="s">
        <v>107</v>
      </c>
      <c r="C4451">
        <v>23</v>
      </c>
      <c r="D4451" t="s">
        <v>8069</v>
      </c>
      <c r="E4451" t="s">
        <v>8084</v>
      </c>
      <c r="F4451" t="s">
        <v>12</v>
      </c>
      <c r="G4451">
        <v>7</v>
      </c>
      <c r="H4451" s="1">
        <v>4137</v>
      </c>
      <c r="I4451">
        <v>25153</v>
      </c>
      <c r="J4451" s="1">
        <v>12</v>
      </c>
      <c r="K4451" t="s">
        <v>25</v>
      </c>
      <c r="L4451" t="s">
        <v>14</v>
      </c>
      <c r="M4451" t="s">
        <v>23</v>
      </c>
      <c r="N4451" s="1">
        <f xml:space="preserve"> ROUND((1 - _xlfn.PERCENTRANK.INC(customers[days_since_last_purchase],customers[[#This Row],[days_since_last_purchase]]))*4 +1,0)</f>
        <v>4</v>
      </c>
      <c r="O4451" s="1">
        <f>ROUND(_xlfn.PERCENTRANK.INC(customers[total_orders],customers[[#This Row],[total_orders]])*4+1,0)</f>
        <v>2</v>
      </c>
      <c r="P4451" s="1">
        <f>ROUND(_xlfn.PERCENTRANK.INC(customers[total_spend_usd],customers[[#This Row],[total_spend_usd]])*4+1,0)</f>
        <v>2</v>
      </c>
      <c r="Q4451" s="1">
        <v>422</v>
      </c>
      <c r="R4451" s="1" t="str">
        <f>_xlfn.XLOOKUP(Q4451,RFM[RFM Score],RFM[Client Segmentation])</f>
        <v>New Customer</v>
      </c>
    </row>
    <row r="4452" spans="1:18" x14ac:dyDescent="0.3">
      <c r="A4452" t="s">
        <v>4504</v>
      </c>
      <c r="B4452" t="s">
        <v>107</v>
      </c>
      <c r="C4452">
        <v>23</v>
      </c>
      <c r="D4452" t="s">
        <v>8069</v>
      </c>
      <c r="E4452" t="s">
        <v>8084</v>
      </c>
      <c r="F4452" t="s">
        <v>12</v>
      </c>
      <c r="G4452">
        <v>20</v>
      </c>
      <c r="H4452" s="1">
        <v>28604</v>
      </c>
      <c r="I4452">
        <v>514932</v>
      </c>
      <c r="J4452" s="1">
        <v>128</v>
      </c>
      <c r="K4452" t="s">
        <v>28</v>
      </c>
      <c r="L4452" t="s">
        <v>14</v>
      </c>
      <c r="M4452" t="s">
        <v>23</v>
      </c>
      <c r="N4452" s="1">
        <f xml:space="preserve"> ROUND((1 - _xlfn.PERCENTRANK.INC(customers[days_since_last_purchase],customers[[#This Row],[days_since_last_purchase]]))*4 +1,0)</f>
        <v>1</v>
      </c>
      <c r="O4452" s="1">
        <f>ROUND(_xlfn.PERCENTRANK.INC(customers[total_orders],customers[[#This Row],[total_orders]])*4+1,0)</f>
        <v>4</v>
      </c>
      <c r="P4452" s="1">
        <f>ROUND(_xlfn.PERCENTRANK.INC(customers[total_spend_usd],customers[[#This Row],[total_spend_usd]])*4+1,0)</f>
        <v>5</v>
      </c>
      <c r="Q4452" s="1">
        <v>145</v>
      </c>
      <c r="R4452" s="1" t="str">
        <f>_xlfn.XLOOKUP(Q4452,RFM[RFM Score],RFM[Client Segmentation])</f>
        <v>Cannot Lose Them</v>
      </c>
    </row>
    <row r="4453" spans="1:18" x14ac:dyDescent="0.3">
      <c r="A4453" t="s">
        <v>4505</v>
      </c>
      <c r="B4453" t="s">
        <v>96</v>
      </c>
      <c r="C4453">
        <v>30</v>
      </c>
      <c r="D4453" t="s">
        <v>8070</v>
      </c>
      <c r="E4453" t="s">
        <v>8084</v>
      </c>
      <c r="F4453" t="s">
        <v>12</v>
      </c>
      <c r="G4453">
        <v>11</v>
      </c>
      <c r="H4453" s="1">
        <v>7994</v>
      </c>
      <c r="I4453">
        <v>92378</v>
      </c>
      <c r="J4453" s="1">
        <v>231</v>
      </c>
      <c r="K4453" t="s">
        <v>13</v>
      </c>
      <c r="L4453" t="s">
        <v>14</v>
      </c>
      <c r="M4453" t="s">
        <v>15</v>
      </c>
      <c r="N4453" s="1">
        <f xml:space="preserve"> ROUND((1 - _xlfn.PERCENTRANK.INC(customers[days_since_last_purchase],customers[[#This Row],[days_since_last_purchase]]))*4 +1,0)</f>
        <v>1</v>
      </c>
      <c r="O4453" s="1">
        <f>ROUND(_xlfn.PERCENTRANK.INC(customers[total_orders],customers[[#This Row],[total_orders]])*4+1,0)</f>
        <v>3</v>
      </c>
      <c r="P4453" s="1">
        <f>ROUND(_xlfn.PERCENTRANK.INC(customers[total_spend_usd],customers[[#This Row],[total_spend_usd]])*4+1,0)</f>
        <v>3</v>
      </c>
      <c r="Q4453" s="1">
        <v>133</v>
      </c>
      <c r="R4453" s="1" t="str">
        <f>_xlfn.XLOOKUP(Q4453,RFM[RFM Score],RFM[Client Segmentation])</f>
        <v>At Risk</v>
      </c>
    </row>
    <row r="4454" spans="1:18" x14ac:dyDescent="0.3">
      <c r="A4454" t="s">
        <v>4506</v>
      </c>
      <c r="B4454" t="s">
        <v>30</v>
      </c>
      <c r="C4454">
        <v>36</v>
      </c>
      <c r="D4454" t="s">
        <v>8068</v>
      </c>
      <c r="E4454" t="s">
        <v>8084</v>
      </c>
      <c r="F4454" t="s">
        <v>12</v>
      </c>
      <c r="G4454">
        <v>11</v>
      </c>
      <c r="H4454" s="1">
        <v>7696</v>
      </c>
      <c r="I4454">
        <v>88425</v>
      </c>
      <c r="J4454" s="1">
        <v>121</v>
      </c>
      <c r="K4454" t="s">
        <v>13</v>
      </c>
      <c r="L4454" t="s">
        <v>19</v>
      </c>
      <c r="M4454" t="s">
        <v>15</v>
      </c>
      <c r="N4454" s="1">
        <f xml:space="preserve"> ROUND((1 - _xlfn.PERCENTRANK.INC(customers[days_since_last_purchase],customers[[#This Row],[days_since_last_purchase]]))*4 +1,0)</f>
        <v>2</v>
      </c>
      <c r="O4454" s="1">
        <f>ROUND(_xlfn.PERCENTRANK.INC(customers[total_orders],customers[[#This Row],[total_orders]])*4+1,0)</f>
        <v>3</v>
      </c>
      <c r="P4454" s="1">
        <f>ROUND(_xlfn.PERCENTRANK.INC(customers[total_spend_usd],customers[[#This Row],[total_spend_usd]])*4+1,0)</f>
        <v>3</v>
      </c>
      <c r="Q4454" s="1">
        <v>233</v>
      </c>
      <c r="R4454" s="1" t="str">
        <f>_xlfn.XLOOKUP(Q4454,RFM[RFM Score],RFM[Client Segmentation])</f>
        <v>Hibernating</v>
      </c>
    </row>
    <row r="4455" spans="1:18" x14ac:dyDescent="0.3">
      <c r="A4455" t="s">
        <v>4507</v>
      </c>
      <c r="B4455" t="s">
        <v>43</v>
      </c>
      <c r="C4455">
        <v>18</v>
      </c>
      <c r="D4455" t="s">
        <v>8069</v>
      </c>
      <c r="E4455" t="s">
        <v>8084</v>
      </c>
      <c r="F4455" t="s">
        <v>12</v>
      </c>
      <c r="G4455">
        <v>28</v>
      </c>
      <c r="H4455" s="1">
        <v>15174</v>
      </c>
      <c r="I4455">
        <v>38360</v>
      </c>
      <c r="J4455" s="1">
        <v>238</v>
      </c>
      <c r="K4455" t="s">
        <v>37</v>
      </c>
      <c r="L4455" t="s">
        <v>45</v>
      </c>
      <c r="M4455" t="s">
        <v>15</v>
      </c>
      <c r="N4455" s="1">
        <f xml:space="preserve"> ROUND((1 - _xlfn.PERCENTRANK.INC(customers[days_since_last_purchase],customers[[#This Row],[days_since_last_purchase]]))*4 +1,0)</f>
        <v>1</v>
      </c>
      <c r="O4455" s="1">
        <f>ROUND(_xlfn.PERCENTRANK.INC(customers[total_orders],customers[[#This Row],[total_orders]])*4+1,0)</f>
        <v>4</v>
      </c>
      <c r="P4455" s="1">
        <f>ROUND(_xlfn.PERCENTRANK.INC(customers[total_spend_usd],customers[[#This Row],[total_spend_usd]])*4+1,0)</f>
        <v>2</v>
      </c>
      <c r="Q4455" s="1">
        <v>142</v>
      </c>
      <c r="R4455" s="1" t="str">
        <f>_xlfn.XLOOKUP(Q4455,RFM[RFM Score],RFM[Client Segmentation])</f>
        <v>At Risk</v>
      </c>
    </row>
    <row r="4456" spans="1:18" x14ac:dyDescent="0.3">
      <c r="A4456" t="s">
        <v>4508</v>
      </c>
      <c r="B4456" t="s">
        <v>43</v>
      </c>
      <c r="C4456">
        <v>49</v>
      </c>
      <c r="D4456" t="s">
        <v>8071</v>
      </c>
      <c r="E4456" t="s">
        <v>8086</v>
      </c>
      <c r="F4456" t="s">
        <v>12</v>
      </c>
      <c r="G4456">
        <v>1</v>
      </c>
      <c r="H4456" s="1">
        <v>6945</v>
      </c>
      <c r="I4456">
        <v>6041</v>
      </c>
      <c r="J4456" s="1">
        <v>141</v>
      </c>
      <c r="K4456" t="s">
        <v>74</v>
      </c>
      <c r="L4456" t="s">
        <v>22</v>
      </c>
      <c r="M4456" t="s">
        <v>23</v>
      </c>
      <c r="N4456" s="1">
        <f xml:space="preserve"> ROUND((1 - _xlfn.PERCENTRANK.INC(customers[days_since_last_purchase],customers[[#This Row],[days_since_last_purchase]]))*4 +1,0)</f>
        <v>1</v>
      </c>
      <c r="O4456" s="1">
        <f>ROUND(_xlfn.PERCENTRANK.INC(customers[total_orders],customers[[#This Row],[total_orders]])*4+1,0)</f>
        <v>1</v>
      </c>
      <c r="P4456" s="1">
        <f>ROUND(_xlfn.PERCENTRANK.INC(customers[total_spend_usd],customers[[#This Row],[total_spend_usd]])*4+1,0)</f>
        <v>1</v>
      </c>
      <c r="Q4456" s="1">
        <v>111</v>
      </c>
      <c r="R4456" s="1" t="str">
        <f>_xlfn.XLOOKUP(Q4456,RFM[RFM Score],RFM[Client Segmentation])</f>
        <v>Lost</v>
      </c>
    </row>
    <row r="4457" spans="1:18" x14ac:dyDescent="0.3">
      <c r="A4457" t="s">
        <v>4509</v>
      </c>
      <c r="B4457" t="s">
        <v>11</v>
      </c>
      <c r="C4457">
        <v>46</v>
      </c>
      <c r="D4457" t="s">
        <v>8071</v>
      </c>
      <c r="E4457" t="s">
        <v>8085</v>
      </c>
      <c r="F4457" t="s">
        <v>12</v>
      </c>
      <c r="G4457">
        <v>21</v>
      </c>
      <c r="H4457" s="1">
        <v>3614</v>
      </c>
      <c r="I4457">
        <v>85442</v>
      </c>
      <c r="J4457" s="1">
        <v>1</v>
      </c>
      <c r="K4457" t="s">
        <v>25</v>
      </c>
      <c r="L4457" t="s">
        <v>34</v>
      </c>
      <c r="M4457" t="s">
        <v>23</v>
      </c>
      <c r="N4457" s="1">
        <f xml:space="preserve"> ROUND((1 - _xlfn.PERCENTRANK.INC(customers[days_since_last_purchase],customers[[#This Row],[days_since_last_purchase]]))*4 +1,0)</f>
        <v>5</v>
      </c>
      <c r="O4457" s="1">
        <f>ROUND(_xlfn.PERCENTRANK.INC(customers[total_orders],customers[[#This Row],[total_orders]])*4+1,0)</f>
        <v>4</v>
      </c>
      <c r="P4457" s="1">
        <f>ROUND(_xlfn.PERCENTRANK.INC(customers[total_spend_usd],customers[[#This Row],[total_spend_usd]])*4+1,0)</f>
        <v>3</v>
      </c>
      <c r="Q4457" s="1">
        <v>543</v>
      </c>
      <c r="R4457" s="1" t="str">
        <f>_xlfn.XLOOKUP(Q4457,RFM[RFM Score],RFM[Client Segmentation])</f>
        <v>Loyal Customer</v>
      </c>
    </row>
    <row r="4458" spans="1:18" x14ac:dyDescent="0.3">
      <c r="A4458" t="s">
        <v>4510</v>
      </c>
      <c r="B4458" t="s">
        <v>11</v>
      </c>
      <c r="C4458">
        <v>31</v>
      </c>
      <c r="D4458" t="s">
        <v>8070</v>
      </c>
      <c r="E4458" t="s">
        <v>8086</v>
      </c>
      <c r="F4458" t="s">
        <v>12</v>
      </c>
      <c r="G4458">
        <v>11</v>
      </c>
      <c r="H4458" s="1">
        <v>4551</v>
      </c>
      <c r="I4458">
        <v>55374</v>
      </c>
      <c r="J4458" s="1">
        <v>99</v>
      </c>
      <c r="K4458" t="s">
        <v>37</v>
      </c>
      <c r="L4458" t="s">
        <v>34</v>
      </c>
      <c r="M4458" t="s">
        <v>15</v>
      </c>
      <c r="N4458" s="1">
        <f xml:space="preserve"> ROUND((1 - _xlfn.PERCENTRANK.INC(customers[days_since_last_purchase],customers[[#This Row],[days_since_last_purchase]]))*4 +1,0)</f>
        <v>2</v>
      </c>
      <c r="O4458" s="1">
        <f>ROUND(_xlfn.PERCENTRANK.INC(customers[total_orders],customers[[#This Row],[total_orders]])*4+1,0)</f>
        <v>3</v>
      </c>
      <c r="P4458" s="1">
        <f>ROUND(_xlfn.PERCENTRANK.INC(customers[total_spend_usd],customers[[#This Row],[total_spend_usd]])*4+1,0)</f>
        <v>3</v>
      </c>
      <c r="Q4458" s="1">
        <v>233</v>
      </c>
      <c r="R4458" s="1" t="str">
        <f>_xlfn.XLOOKUP(Q4458,RFM[RFM Score],RFM[Client Segmentation])</f>
        <v>Hibernating</v>
      </c>
    </row>
    <row r="4459" spans="1:18" x14ac:dyDescent="0.3">
      <c r="A4459" t="s">
        <v>4511</v>
      </c>
      <c r="B4459" t="s">
        <v>30</v>
      </c>
      <c r="C4459">
        <v>36</v>
      </c>
      <c r="D4459" t="s">
        <v>8068</v>
      </c>
      <c r="E4459" t="s">
        <v>8084</v>
      </c>
      <c r="F4459" t="s">
        <v>17</v>
      </c>
      <c r="G4459">
        <v>8</v>
      </c>
      <c r="H4459" s="1">
        <v>12713</v>
      </c>
      <c r="I4459">
        <v>97804</v>
      </c>
      <c r="J4459" s="1">
        <v>5</v>
      </c>
      <c r="K4459" t="s">
        <v>44</v>
      </c>
      <c r="L4459" t="s">
        <v>19</v>
      </c>
      <c r="M4459" t="s">
        <v>23</v>
      </c>
      <c r="N4459" s="1">
        <f xml:space="preserve"> ROUND((1 - _xlfn.PERCENTRANK.INC(customers[days_since_last_purchase],customers[[#This Row],[days_since_last_purchase]]))*4 +1,0)</f>
        <v>5</v>
      </c>
      <c r="O4459" s="1">
        <f>ROUND(_xlfn.PERCENTRANK.INC(customers[total_orders],customers[[#This Row],[total_orders]])*4+1,0)</f>
        <v>2</v>
      </c>
      <c r="P4459" s="1">
        <f>ROUND(_xlfn.PERCENTRANK.INC(customers[total_spend_usd],customers[[#This Row],[total_spend_usd]])*4+1,0)</f>
        <v>3</v>
      </c>
      <c r="Q4459" s="1">
        <v>523</v>
      </c>
      <c r="R4459" s="1" t="str">
        <f>_xlfn.XLOOKUP(Q4459,RFM[RFM Score],RFM[Client Segmentation])</f>
        <v>Promising</v>
      </c>
    </row>
    <row r="4460" spans="1:18" x14ac:dyDescent="0.3">
      <c r="A4460" t="s">
        <v>4512</v>
      </c>
      <c r="B4460" t="s">
        <v>49</v>
      </c>
      <c r="C4460">
        <v>38</v>
      </c>
      <c r="D4460" t="s">
        <v>8068</v>
      </c>
      <c r="E4460" t="s">
        <v>8084</v>
      </c>
      <c r="F4460" t="s">
        <v>17</v>
      </c>
      <c r="G4460">
        <v>47</v>
      </c>
      <c r="H4460" s="1">
        <v>6436</v>
      </c>
      <c r="I4460">
        <v>315529</v>
      </c>
      <c r="J4460" s="1">
        <v>27</v>
      </c>
      <c r="K4460" t="s">
        <v>55</v>
      </c>
      <c r="L4460" t="s">
        <v>14</v>
      </c>
      <c r="M4460" t="s">
        <v>15</v>
      </c>
      <c r="N4460" s="1">
        <f xml:space="preserve"> ROUND((1 - _xlfn.PERCENTRANK.INC(customers[days_since_last_purchase],customers[[#This Row],[days_since_last_purchase]]))*4 +1,0)</f>
        <v>4</v>
      </c>
      <c r="O4460" s="1">
        <f>ROUND(_xlfn.PERCENTRANK.INC(customers[total_orders],customers[[#This Row],[total_orders]])*4+1,0)</f>
        <v>5</v>
      </c>
      <c r="P4460" s="1">
        <f>ROUND(_xlfn.PERCENTRANK.INC(customers[total_spend_usd],customers[[#This Row],[total_spend_usd]])*4+1,0)</f>
        <v>5</v>
      </c>
      <c r="Q4460" s="1">
        <v>455</v>
      </c>
      <c r="R4460" s="1" t="str">
        <f>_xlfn.XLOOKUP(Q4460,RFM[RFM Score],RFM[Client Segmentation])</f>
        <v>Champion</v>
      </c>
    </row>
    <row r="4461" spans="1:18" x14ac:dyDescent="0.3">
      <c r="A4461" t="s">
        <v>4513</v>
      </c>
      <c r="B4461" t="s">
        <v>43</v>
      </c>
      <c r="C4461">
        <v>28</v>
      </c>
      <c r="D4461" t="s">
        <v>8070</v>
      </c>
      <c r="E4461" t="s">
        <v>8087</v>
      </c>
      <c r="F4461" t="s">
        <v>12</v>
      </c>
      <c r="G4461">
        <v>4</v>
      </c>
      <c r="H4461" s="1">
        <v>9648</v>
      </c>
      <c r="I4461">
        <v>35093</v>
      </c>
      <c r="J4461" s="1">
        <v>23</v>
      </c>
      <c r="K4461" t="s">
        <v>98</v>
      </c>
      <c r="L4461" t="s">
        <v>14</v>
      </c>
      <c r="M4461" t="s">
        <v>23</v>
      </c>
      <c r="N4461" s="1">
        <f xml:space="preserve"> ROUND((1 - _xlfn.PERCENTRANK.INC(customers[days_since_last_purchase],customers[[#This Row],[days_since_last_purchase]]))*4 +1,0)</f>
        <v>4</v>
      </c>
      <c r="O4461" s="1">
        <f>ROUND(_xlfn.PERCENTRANK.INC(customers[total_orders],customers[[#This Row],[total_orders]])*4+1,0)</f>
        <v>2</v>
      </c>
      <c r="P4461" s="1">
        <f>ROUND(_xlfn.PERCENTRANK.INC(customers[total_spend_usd],customers[[#This Row],[total_spend_usd]])*4+1,0)</f>
        <v>2</v>
      </c>
      <c r="Q4461" s="1">
        <v>422</v>
      </c>
      <c r="R4461" s="1" t="str">
        <f>_xlfn.XLOOKUP(Q4461,RFM[RFM Score],RFM[Client Segmentation])</f>
        <v>New Customer</v>
      </c>
    </row>
    <row r="4462" spans="1:18" x14ac:dyDescent="0.3">
      <c r="A4462" t="s">
        <v>4514</v>
      </c>
      <c r="B4462" t="s">
        <v>64</v>
      </c>
      <c r="C4462">
        <v>34</v>
      </c>
      <c r="D4462" t="s">
        <v>8070</v>
      </c>
      <c r="E4462" t="s">
        <v>8085</v>
      </c>
      <c r="F4462" t="s">
        <v>17</v>
      </c>
      <c r="G4462">
        <v>15</v>
      </c>
      <c r="H4462" s="1">
        <v>3957</v>
      </c>
      <c r="I4462">
        <v>54708</v>
      </c>
      <c r="J4462" s="1">
        <v>251</v>
      </c>
      <c r="K4462" t="s">
        <v>40</v>
      </c>
      <c r="L4462" t="s">
        <v>45</v>
      </c>
      <c r="M4462" t="s">
        <v>15</v>
      </c>
      <c r="N4462" s="1">
        <f xml:space="preserve"> ROUND((1 - _xlfn.PERCENTRANK.INC(customers[days_since_last_purchase],customers[[#This Row],[days_since_last_purchase]]))*4 +1,0)</f>
        <v>1</v>
      </c>
      <c r="O4462" s="1">
        <f>ROUND(_xlfn.PERCENTRANK.INC(customers[total_orders],customers[[#This Row],[total_orders]])*4+1,0)</f>
        <v>3</v>
      </c>
      <c r="P4462" s="1">
        <f>ROUND(_xlfn.PERCENTRANK.INC(customers[total_spend_usd],customers[[#This Row],[total_spend_usd]])*4+1,0)</f>
        <v>3</v>
      </c>
      <c r="Q4462" s="1">
        <v>133</v>
      </c>
      <c r="R4462" s="1" t="str">
        <f>_xlfn.XLOOKUP(Q4462,RFM[RFM Score],RFM[Client Segmentation])</f>
        <v>At Risk</v>
      </c>
    </row>
    <row r="4463" spans="1:18" x14ac:dyDescent="0.3">
      <c r="A4463" t="s">
        <v>4515</v>
      </c>
      <c r="B4463" t="s">
        <v>11</v>
      </c>
      <c r="C4463">
        <v>18</v>
      </c>
      <c r="D4463" t="s">
        <v>8069</v>
      </c>
      <c r="E4463" t="s">
        <v>8084</v>
      </c>
      <c r="F4463" t="s">
        <v>17</v>
      </c>
      <c r="G4463">
        <v>29</v>
      </c>
      <c r="H4463" s="1">
        <v>409</v>
      </c>
      <c r="I4463">
        <v>123503</v>
      </c>
      <c r="J4463" s="1">
        <v>120</v>
      </c>
      <c r="K4463" t="s">
        <v>13</v>
      </c>
      <c r="L4463" t="s">
        <v>19</v>
      </c>
      <c r="M4463" t="s">
        <v>15</v>
      </c>
      <c r="N4463" s="1">
        <f xml:space="preserve"> ROUND((1 - _xlfn.PERCENTRANK.INC(customers[days_since_last_purchase],customers[[#This Row],[days_since_last_purchase]]))*4 +1,0)</f>
        <v>2</v>
      </c>
      <c r="O4463" s="1">
        <f>ROUND(_xlfn.PERCENTRANK.INC(customers[total_orders],customers[[#This Row],[total_orders]])*4+1,0)</f>
        <v>4</v>
      </c>
      <c r="P4463" s="1">
        <f>ROUND(_xlfn.PERCENTRANK.INC(customers[total_spend_usd],customers[[#This Row],[total_spend_usd]])*4+1,0)</f>
        <v>4</v>
      </c>
      <c r="Q4463" s="1">
        <v>244</v>
      </c>
      <c r="R4463" s="1" t="str">
        <f>_xlfn.XLOOKUP(Q4463,RFM[RFM Score],RFM[Client Segmentation])</f>
        <v>At Risk</v>
      </c>
    </row>
    <row r="4464" spans="1:18" x14ac:dyDescent="0.3">
      <c r="A4464" t="s">
        <v>4516</v>
      </c>
      <c r="B4464" t="s">
        <v>214</v>
      </c>
      <c r="C4464">
        <v>47</v>
      </c>
      <c r="D4464" t="s">
        <v>8071</v>
      </c>
      <c r="E4464" t="s">
        <v>8084</v>
      </c>
      <c r="F4464" t="s">
        <v>17</v>
      </c>
      <c r="G4464">
        <v>37</v>
      </c>
      <c r="H4464" s="1">
        <v>6284</v>
      </c>
      <c r="I4464">
        <v>21171</v>
      </c>
      <c r="J4464" s="1">
        <v>132</v>
      </c>
      <c r="K4464" t="s">
        <v>25</v>
      </c>
      <c r="L4464" t="s">
        <v>14</v>
      </c>
      <c r="M4464" t="s">
        <v>15</v>
      </c>
      <c r="N4464" s="1">
        <f xml:space="preserve"> ROUND((1 - _xlfn.PERCENTRANK.INC(customers[days_since_last_purchase],customers[[#This Row],[days_since_last_purchase]]))*4 +1,0)</f>
        <v>1</v>
      </c>
      <c r="O4464" s="1">
        <f>ROUND(_xlfn.PERCENTRANK.INC(customers[total_orders],customers[[#This Row],[total_orders]])*4+1,0)</f>
        <v>5</v>
      </c>
      <c r="P4464" s="1">
        <f>ROUND(_xlfn.PERCENTRANK.INC(customers[total_spend_usd],customers[[#This Row],[total_spend_usd]])*4+1,0)</f>
        <v>2</v>
      </c>
      <c r="Q4464" s="1">
        <v>152</v>
      </c>
      <c r="R4464" s="1" t="str">
        <f>_xlfn.XLOOKUP(Q4464,RFM[RFM Score],RFM[Client Segmentation])</f>
        <v>At Risk</v>
      </c>
    </row>
    <row r="4465" spans="1:18" x14ac:dyDescent="0.3">
      <c r="A4465" t="s">
        <v>4517</v>
      </c>
      <c r="B4465" t="s">
        <v>51</v>
      </c>
      <c r="C4465">
        <v>59</v>
      </c>
      <c r="D4465" t="s">
        <v>8072</v>
      </c>
      <c r="E4465" t="s">
        <v>8084</v>
      </c>
      <c r="F4465" t="s">
        <v>17</v>
      </c>
      <c r="G4465">
        <v>20</v>
      </c>
      <c r="H4465" s="1">
        <v>4914</v>
      </c>
      <c r="I4465">
        <v>100606</v>
      </c>
      <c r="J4465" s="1">
        <v>5</v>
      </c>
      <c r="K4465" t="s">
        <v>28</v>
      </c>
      <c r="L4465" t="s">
        <v>14</v>
      </c>
      <c r="M4465" t="s">
        <v>23</v>
      </c>
      <c r="N4465" s="1">
        <f xml:space="preserve"> ROUND((1 - _xlfn.PERCENTRANK.INC(customers[days_since_last_purchase],customers[[#This Row],[days_since_last_purchase]]))*4 +1,0)</f>
        <v>5</v>
      </c>
      <c r="O4465" s="1">
        <f>ROUND(_xlfn.PERCENTRANK.INC(customers[total_orders],customers[[#This Row],[total_orders]])*4+1,0)</f>
        <v>4</v>
      </c>
      <c r="P4465" s="1">
        <f>ROUND(_xlfn.PERCENTRANK.INC(customers[total_spend_usd],customers[[#This Row],[total_spend_usd]])*4+1,0)</f>
        <v>3</v>
      </c>
      <c r="Q4465" s="1">
        <v>543</v>
      </c>
      <c r="R4465" s="1" t="str">
        <f>_xlfn.XLOOKUP(Q4465,RFM[RFM Score],RFM[Client Segmentation])</f>
        <v>Loyal Customer</v>
      </c>
    </row>
    <row r="4466" spans="1:18" x14ac:dyDescent="0.3">
      <c r="A4466" t="s">
        <v>4518</v>
      </c>
      <c r="B4466" t="s">
        <v>11</v>
      </c>
      <c r="C4466">
        <v>48</v>
      </c>
      <c r="D4466" t="s">
        <v>8071</v>
      </c>
      <c r="E4466" t="s">
        <v>8087</v>
      </c>
      <c r="F4466" t="s">
        <v>17</v>
      </c>
      <c r="G4466">
        <v>2</v>
      </c>
      <c r="H4466" s="1">
        <v>3071</v>
      </c>
      <c r="I4466">
        <v>683</v>
      </c>
      <c r="J4466" s="1">
        <v>70</v>
      </c>
      <c r="K4466" t="s">
        <v>25</v>
      </c>
      <c r="L4466" t="s">
        <v>19</v>
      </c>
      <c r="M4466" t="s">
        <v>23</v>
      </c>
      <c r="N4466" s="1">
        <f xml:space="preserve"> ROUND((1 - _xlfn.PERCENTRANK.INC(customers[days_since_last_purchase],customers[[#This Row],[days_since_last_purchase]]))*4 +1,0)</f>
        <v>2</v>
      </c>
      <c r="O4466" s="1">
        <f>ROUND(_xlfn.PERCENTRANK.INC(customers[total_orders],customers[[#This Row],[total_orders]])*4+1,0)</f>
        <v>1</v>
      </c>
      <c r="P4466" s="1">
        <f>ROUND(_xlfn.PERCENTRANK.INC(customers[total_spend_usd],customers[[#This Row],[total_spend_usd]])*4+1,0)</f>
        <v>1</v>
      </c>
      <c r="Q4466" s="1">
        <v>211</v>
      </c>
      <c r="R4466" s="1" t="str">
        <f>_xlfn.XLOOKUP(Q4466,RFM[RFM Score],RFM[Client Segmentation])</f>
        <v>Hibernating</v>
      </c>
    </row>
    <row r="4467" spans="1:18" x14ac:dyDescent="0.3">
      <c r="A4467" t="s">
        <v>4519</v>
      </c>
      <c r="B4467" t="s">
        <v>11</v>
      </c>
      <c r="C4467">
        <v>39</v>
      </c>
      <c r="D4467" t="s">
        <v>8068</v>
      </c>
      <c r="E4467" t="s">
        <v>8086</v>
      </c>
      <c r="F4467" t="s">
        <v>12</v>
      </c>
      <c r="G4467">
        <v>10</v>
      </c>
      <c r="H4467" s="1">
        <v>5289</v>
      </c>
      <c r="I4467">
        <v>51292</v>
      </c>
      <c r="J4467" s="1">
        <v>18</v>
      </c>
      <c r="K4467" t="s">
        <v>31</v>
      </c>
      <c r="L4467" t="s">
        <v>19</v>
      </c>
      <c r="M4467" t="s">
        <v>15</v>
      </c>
      <c r="N4467" s="1">
        <f xml:space="preserve"> ROUND((1 - _xlfn.PERCENTRANK.INC(customers[days_since_last_purchase],customers[[#This Row],[days_since_last_purchase]]))*4 +1,0)</f>
        <v>4</v>
      </c>
      <c r="O4467" s="1">
        <f>ROUND(_xlfn.PERCENTRANK.INC(customers[total_orders],customers[[#This Row],[total_orders]])*4+1,0)</f>
        <v>3</v>
      </c>
      <c r="P4467" s="1">
        <f>ROUND(_xlfn.PERCENTRANK.INC(customers[total_spend_usd],customers[[#This Row],[total_spend_usd]])*4+1,0)</f>
        <v>3</v>
      </c>
      <c r="Q4467" s="1">
        <v>433</v>
      </c>
      <c r="R4467" s="1" t="str">
        <f>_xlfn.XLOOKUP(Q4467,RFM[RFM Score],RFM[Client Segmentation])</f>
        <v>Potential Loyalist</v>
      </c>
    </row>
    <row r="4468" spans="1:18" x14ac:dyDescent="0.3">
      <c r="A4468" t="s">
        <v>4520</v>
      </c>
      <c r="B4468" t="s">
        <v>11</v>
      </c>
      <c r="C4468">
        <v>47</v>
      </c>
      <c r="D4468" t="s">
        <v>8071</v>
      </c>
      <c r="E4468" t="s">
        <v>8084</v>
      </c>
      <c r="F4468" t="s">
        <v>12</v>
      </c>
      <c r="G4468">
        <v>32</v>
      </c>
      <c r="H4468" s="1">
        <v>4432</v>
      </c>
      <c r="I4468">
        <v>121075</v>
      </c>
      <c r="J4468" s="1">
        <v>56</v>
      </c>
      <c r="K4468" t="s">
        <v>28</v>
      </c>
      <c r="L4468" t="s">
        <v>34</v>
      </c>
      <c r="M4468" t="s">
        <v>15</v>
      </c>
      <c r="N4468" s="1">
        <f xml:space="preserve"> ROUND((1 - _xlfn.PERCENTRANK.INC(customers[days_since_last_purchase],customers[[#This Row],[days_since_last_purchase]]))*4 +1,0)</f>
        <v>3</v>
      </c>
      <c r="O4468" s="1">
        <f>ROUND(_xlfn.PERCENTRANK.INC(customers[total_orders],customers[[#This Row],[total_orders]])*4+1,0)</f>
        <v>4</v>
      </c>
      <c r="P4468" s="1">
        <f>ROUND(_xlfn.PERCENTRANK.INC(customers[total_spend_usd],customers[[#This Row],[total_spend_usd]])*4+1,0)</f>
        <v>4</v>
      </c>
      <c r="Q4468" s="1">
        <v>344</v>
      </c>
      <c r="R4468" s="1" t="str">
        <f>_xlfn.XLOOKUP(Q4468,RFM[RFM Score],RFM[Client Segmentation])</f>
        <v>Loyal Customer</v>
      </c>
    </row>
    <row r="4469" spans="1:18" x14ac:dyDescent="0.3">
      <c r="A4469" t="s">
        <v>4521</v>
      </c>
      <c r="B4469" t="s">
        <v>11</v>
      </c>
      <c r="C4469">
        <v>19</v>
      </c>
      <c r="D4469" t="s">
        <v>8069</v>
      </c>
      <c r="E4469" t="s">
        <v>8084</v>
      </c>
      <c r="F4469" t="s">
        <v>12</v>
      </c>
      <c r="G4469">
        <v>23</v>
      </c>
      <c r="H4469" s="1">
        <v>10304</v>
      </c>
      <c r="I4469">
        <v>23838</v>
      </c>
      <c r="J4469" s="1">
        <v>67</v>
      </c>
      <c r="K4469" t="s">
        <v>98</v>
      </c>
      <c r="L4469" t="s">
        <v>45</v>
      </c>
      <c r="M4469" t="s">
        <v>23</v>
      </c>
      <c r="N4469" s="1">
        <f xml:space="preserve"> ROUND((1 - _xlfn.PERCENTRANK.INC(customers[days_since_last_purchase],customers[[#This Row],[days_since_last_purchase]]))*4 +1,0)</f>
        <v>2</v>
      </c>
      <c r="O4469" s="1">
        <f>ROUND(_xlfn.PERCENTRANK.INC(customers[total_orders],customers[[#This Row],[total_orders]])*4+1,0)</f>
        <v>4</v>
      </c>
      <c r="P4469" s="1">
        <f>ROUND(_xlfn.PERCENTRANK.INC(customers[total_spend_usd],customers[[#This Row],[total_spend_usd]])*4+1,0)</f>
        <v>2</v>
      </c>
      <c r="Q4469" s="1">
        <v>242</v>
      </c>
      <c r="R4469" s="1" t="str">
        <f>_xlfn.XLOOKUP(Q4469,RFM[RFM Score],RFM[Client Segmentation])</f>
        <v>At Risk</v>
      </c>
    </row>
    <row r="4470" spans="1:18" x14ac:dyDescent="0.3">
      <c r="A4470" t="s">
        <v>4522</v>
      </c>
      <c r="B4470" t="s">
        <v>96</v>
      </c>
      <c r="C4470">
        <v>21</v>
      </c>
      <c r="D4470" t="s">
        <v>8069</v>
      </c>
      <c r="E4470" t="s">
        <v>8084</v>
      </c>
      <c r="F4470" t="s">
        <v>17</v>
      </c>
      <c r="G4470">
        <v>4</v>
      </c>
      <c r="H4470" s="1">
        <v>11337</v>
      </c>
      <c r="I4470">
        <v>46003</v>
      </c>
      <c r="J4470" s="1">
        <v>275</v>
      </c>
      <c r="K4470" t="s">
        <v>25</v>
      </c>
      <c r="L4470" t="s">
        <v>45</v>
      </c>
      <c r="M4470" t="s">
        <v>23</v>
      </c>
      <c r="N4470" s="1">
        <f xml:space="preserve"> ROUND((1 - _xlfn.PERCENTRANK.INC(customers[days_since_last_purchase],customers[[#This Row],[days_since_last_purchase]]))*4 +1,0)</f>
        <v>1</v>
      </c>
      <c r="O4470" s="1">
        <f>ROUND(_xlfn.PERCENTRANK.INC(customers[total_orders],customers[[#This Row],[total_orders]])*4+1,0)</f>
        <v>2</v>
      </c>
      <c r="P4470" s="1">
        <f>ROUND(_xlfn.PERCENTRANK.INC(customers[total_spend_usd],customers[[#This Row],[total_spend_usd]])*4+1,0)</f>
        <v>3</v>
      </c>
      <c r="Q4470" s="1">
        <v>123</v>
      </c>
      <c r="R4470" s="1" t="str">
        <f>_xlfn.XLOOKUP(Q4470,RFM[RFM Score],RFM[Client Segmentation])</f>
        <v>Hibernating</v>
      </c>
    </row>
    <row r="4471" spans="1:18" x14ac:dyDescent="0.3">
      <c r="A4471" t="s">
        <v>4523</v>
      </c>
      <c r="B4471" t="s">
        <v>107</v>
      </c>
      <c r="C4471">
        <v>30</v>
      </c>
      <c r="D4471" t="s">
        <v>8070</v>
      </c>
      <c r="E4471" t="s">
        <v>8087</v>
      </c>
      <c r="F4471" t="s">
        <v>17</v>
      </c>
      <c r="G4471">
        <v>13</v>
      </c>
      <c r="H4471" s="1">
        <v>7597</v>
      </c>
      <c r="I4471">
        <v>90379</v>
      </c>
      <c r="J4471" s="1">
        <v>47</v>
      </c>
      <c r="K4471" t="s">
        <v>21</v>
      </c>
      <c r="L4471" t="s">
        <v>14</v>
      </c>
      <c r="M4471" t="s">
        <v>15</v>
      </c>
      <c r="N4471" s="1">
        <f xml:space="preserve"> ROUND((1 - _xlfn.PERCENTRANK.INC(customers[days_since_last_purchase],customers[[#This Row],[days_since_last_purchase]]))*4 +1,0)</f>
        <v>3</v>
      </c>
      <c r="O4471" s="1">
        <f>ROUND(_xlfn.PERCENTRANK.INC(customers[total_orders],customers[[#This Row],[total_orders]])*4+1,0)</f>
        <v>3</v>
      </c>
      <c r="P4471" s="1">
        <f>ROUND(_xlfn.PERCENTRANK.INC(customers[total_spend_usd],customers[[#This Row],[total_spend_usd]])*4+1,0)</f>
        <v>3</v>
      </c>
      <c r="Q4471" s="1">
        <v>333</v>
      </c>
      <c r="R4471" s="1" t="str">
        <f>_xlfn.XLOOKUP(Q4471,RFM[RFM Score],RFM[Client Segmentation])</f>
        <v>Potential Loyalist</v>
      </c>
    </row>
    <row r="4472" spans="1:18" x14ac:dyDescent="0.3">
      <c r="A4472" t="s">
        <v>4524</v>
      </c>
      <c r="B4472" t="s">
        <v>96</v>
      </c>
      <c r="C4472">
        <v>26</v>
      </c>
      <c r="D4472" t="s">
        <v>8070</v>
      </c>
      <c r="E4472" t="s">
        <v>8085</v>
      </c>
      <c r="F4472" t="s">
        <v>17</v>
      </c>
      <c r="G4472">
        <v>30</v>
      </c>
      <c r="H4472" s="1">
        <v>9395</v>
      </c>
      <c r="I4472">
        <v>302709</v>
      </c>
      <c r="J4472" s="1">
        <v>43</v>
      </c>
      <c r="K4472" t="s">
        <v>37</v>
      </c>
      <c r="L4472" t="s">
        <v>45</v>
      </c>
      <c r="M4472" t="s">
        <v>23</v>
      </c>
      <c r="N4472" s="1">
        <f xml:space="preserve"> ROUND((1 - _xlfn.PERCENTRANK.INC(customers[days_since_last_purchase],customers[[#This Row],[days_since_last_purchase]]))*4 +1,0)</f>
        <v>3</v>
      </c>
      <c r="O4472" s="1">
        <f>ROUND(_xlfn.PERCENTRANK.INC(customers[total_orders],customers[[#This Row],[total_orders]])*4+1,0)</f>
        <v>4</v>
      </c>
      <c r="P4472" s="1">
        <f>ROUND(_xlfn.PERCENTRANK.INC(customers[total_spend_usd],customers[[#This Row],[total_spend_usd]])*4+1,0)</f>
        <v>5</v>
      </c>
      <c r="Q4472" s="1">
        <v>345</v>
      </c>
      <c r="R4472" s="1" t="str">
        <f>_xlfn.XLOOKUP(Q4472,RFM[RFM Score],RFM[Client Segmentation])</f>
        <v>Loyal Customer</v>
      </c>
    </row>
    <row r="4473" spans="1:18" x14ac:dyDescent="0.3">
      <c r="A4473" t="s">
        <v>4525</v>
      </c>
      <c r="B4473" t="s">
        <v>43</v>
      </c>
      <c r="C4473">
        <v>32</v>
      </c>
      <c r="D4473" t="s">
        <v>8070</v>
      </c>
      <c r="E4473" t="s">
        <v>8087</v>
      </c>
      <c r="F4473" t="s">
        <v>12</v>
      </c>
      <c r="G4473">
        <v>15</v>
      </c>
      <c r="H4473" s="1">
        <v>17169</v>
      </c>
      <c r="I4473">
        <v>23282</v>
      </c>
      <c r="J4473" s="1">
        <v>2</v>
      </c>
      <c r="K4473" t="s">
        <v>28</v>
      </c>
      <c r="L4473" t="s">
        <v>14</v>
      </c>
      <c r="M4473" t="s">
        <v>23</v>
      </c>
      <c r="N4473" s="1">
        <f xml:space="preserve"> ROUND((1 - _xlfn.PERCENTRANK.INC(customers[days_since_last_purchase],customers[[#This Row],[days_since_last_purchase]]))*4 +1,0)</f>
        <v>5</v>
      </c>
      <c r="O4473" s="1">
        <f>ROUND(_xlfn.PERCENTRANK.INC(customers[total_orders],customers[[#This Row],[total_orders]])*4+1,0)</f>
        <v>3</v>
      </c>
      <c r="P4473" s="1">
        <f>ROUND(_xlfn.PERCENTRANK.INC(customers[total_spend_usd],customers[[#This Row],[total_spend_usd]])*4+1,0)</f>
        <v>2</v>
      </c>
      <c r="Q4473" s="1">
        <v>532</v>
      </c>
      <c r="R4473" s="1" t="str">
        <f>_xlfn.XLOOKUP(Q4473,RFM[RFM Score],RFM[Client Segmentation])</f>
        <v>Potential Loyalist</v>
      </c>
    </row>
    <row r="4474" spans="1:18" x14ac:dyDescent="0.3">
      <c r="A4474" t="s">
        <v>4526</v>
      </c>
      <c r="B4474" t="s">
        <v>11</v>
      </c>
      <c r="C4474">
        <v>32</v>
      </c>
      <c r="D4474" t="s">
        <v>8070</v>
      </c>
      <c r="E4474" t="s">
        <v>8085</v>
      </c>
      <c r="F4474" t="s">
        <v>17</v>
      </c>
      <c r="G4474">
        <v>38</v>
      </c>
      <c r="H4474" s="1">
        <v>9455</v>
      </c>
      <c r="I4474">
        <v>402928</v>
      </c>
      <c r="J4474" s="1">
        <v>163</v>
      </c>
      <c r="K4474" t="s">
        <v>44</v>
      </c>
      <c r="L4474" t="s">
        <v>34</v>
      </c>
      <c r="M4474" t="s">
        <v>15</v>
      </c>
      <c r="N4474" s="1">
        <f xml:space="preserve"> ROUND((1 - _xlfn.PERCENTRANK.INC(customers[days_since_last_purchase],customers[[#This Row],[days_since_last_purchase]]))*4 +1,0)</f>
        <v>1</v>
      </c>
      <c r="O4474" s="1">
        <f>ROUND(_xlfn.PERCENTRANK.INC(customers[total_orders],customers[[#This Row],[total_orders]])*4+1,0)</f>
        <v>5</v>
      </c>
      <c r="P4474" s="1">
        <f>ROUND(_xlfn.PERCENTRANK.INC(customers[total_spend_usd],customers[[#This Row],[total_spend_usd]])*4+1,0)</f>
        <v>5</v>
      </c>
      <c r="Q4474" s="1">
        <v>155</v>
      </c>
      <c r="R4474" s="1" t="str">
        <f>_xlfn.XLOOKUP(Q4474,RFM[RFM Score],RFM[Client Segmentation])</f>
        <v>Cannot Lose Them</v>
      </c>
    </row>
    <row r="4475" spans="1:18" x14ac:dyDescent="0.3">
      <c r="A4475" t="s">
        <v>4527</v>
      </c>
      <c r="B4475" t="s">
        <v>68</v>
      </c>
      <c r="C4475">
        <v>20</v>
      </c>
      <c r="D4475" t="s">
        <v>8069</v>
      </c>
      <c r="E4475" t="s">
        <v>8084</v>
      </c>
      <c r="F4475" t="s">
        <v>17</v>
      </c>
      <c r="G4475">
        <v>36</v>
      </c>
      <c r="H4475" s="1">
        <v>21358</v>
      </c>
      <c r="I4475">
        <v>693938</v>
      </c>
      <c r="J4475" s="1">
        <v>15</v>
      </c>
      <c r="K4475" t="s">
        <v>52</v>
      </c>
      <c r="L4475" t="s">
        <v>45</v>
      </c>
      <c r="M4475" t="s">
        <v>23</v>
      </c>
      <c r="N4475" s="1">
        <f xml:space="preserve"> ROUND((1 - _xlfn.PERCENTRANK.INC(customers[days_since_last_purchase],customers[[#This Row],[days_since_last_purchase]]))*4 +1,0)</f>
        <v>4</v>
      </c>
      <c r="O4475" s="1">
        <f>ROUND(_xlfn.PERCENTRANK.INC(customers[total_orders],customers[[#This Row],[total_orders]])*4+1,0)</f>
        <v>5</v>
      </c>
      <c r="P4475" s="1">
        <f>ROUND(_xlfn.PERCENTRANK.INC(customers[total_spend_usd],customers[[#This Row],[total_spend_usd]])*4+1,0)</f>
        <v>5</v>
      </c>
      <c r="Q4475" s="1">
        <v>455</v>
      </c>
      <c r="R4475" s="1" t="str">
        <f>_xlfn.XLOOKUP(Q4475,RFM[RFM Score],RFM[Client Segmentation])</f>
        <v>Champion</v>
      </c>
    </row>
    <row r="4476" spans="1:18" x14ac:dyDescent="0.3">
      <c r="A4476" t="s">
        <v>4528</v>
      </c>
      <c r="B4476" t="s">
        <v>30</v>
      </c>
      <c r="C4476">
        <v>47</v>
      </c>
      <c r="D4476" t="s">
        <v>8071</v>
      </c>
      <c r="E4476" t="s">
        <v>8084</v>
      </c>
      <c r="F4476" t="s">
        <v>12</v>
      </c>
      <c r="G4476">
        <v>10</v>
      </c>
      <c r="H4476" s="1">
        <v>9102</v>
      </c>
      <c r="I4476">
        <v>90053</v>
      </c>
      <c r="J4476" s="1">
        <v>113</v>
      </c>
      <c r="K4476" t="s">
        <v>37</v>
      </c>
      <c r="L4476" t="s">
        <v>19</v>
      </c>
      <c r="M4476" t="s">
        <v>23</v>
      </c>
      <c r="N4476" s="1">
        <f xml:space="preserve"> ROUND((1 - _xlfn.PERCENTRANK.INC(customers[days_since_last_purchase],customers[[#This Row],[days_since_last_purchase]]))*4 +1,0)</f>
        <v>2</v>
      </c>
      <c r="O4476" s="1">
        <f>ROUND(_xlfn.PERCENTRANK.INC(customers[total_orders],customers[[#This Row],[total_orders]])*4+1,0)</f>
        <v>3</v>
      </c>
      <c r="P4476" s="1">
        <f>ROUND(_xlfn.PERCENTRANK.INC(customers[total_spend_usd],customers[[#This Row],[total_spend_usd]])*4+1,0)</f>
        <v>3</v>
      </c>
      <c r="Q4476" s="1">
        <v>233</v>
      </c>
      <c r="R4476" s="1" t="str">
        <f>_xlfn.XLOOKUP(Q4476,RFM[RFM Score],RFM[Client Segmentation])</f>
        <v>Hibernating</v>
      </c>
    </row>
    <row r="4477" spans="1:18" x14ac:dyDescent="0.3">
      <c r="A4477" t="s">
        <v>4529</v>
      </c>
      <c r="B4477" t="s">
        <v>36</v>
      </c>
      <c r="C4477">
        <v>39</v>
      </c>
      <c r="D4477" t="s">
        <v>8068</v>
      </c>
      <c r="E4477" t="s">
        <v>8084</v>
      </c>
      <c r="F4477" t="s">
        <v>17</v>
      </c>
      <c r="G4477">
        <v>7</v>
      </c>
      <c r="H4477" s="1">
        <v>5935</v>
      </c>
      <c r="I4477">
        <v>47471</v>
      </c>
      <c r="J4477" s="1">
        <v>0</v>
      </c>
      <c r="K4477" t="s">
        <v>44</v>
      </c>
      <c r="L4477" t="s">
        <v>34</v>
      </c>
      <c r="M4477" t="s">
        <v>15</v>
      </c>
      <c r="N4477" s="1">
        <f xml:space="preserve"> ROUND((1 - _xlfn.PERCENTRANK.INC(customers[days_since_last_purchase],customers[[#This Row],[days_since_last_purchase]]))*4 +1,0)</f>
        <v>5</v>
      </c>
      <c r="O4477" s="1">
        <f>ROUND(_xlfn.PERCENTRANK.INC(customers[total_orders],customers[[#This Row],[total_orders]])*4+1,0)</f>
        <v>2</v>
      </c>
      <c r="P4477" s="1">
        <f>ROUND(_xlfn.PERCENTRANK.INC(customers[total_spend_usd],customers[[#This Row],[total_spend_usd]])*4+1,0)</f>
        <v>3</v>
      </c>
      <c r="Q4477" s="1">
        <v>523</v>
      </c>
      <c r="R4477" s="1" t="str">
        <f>_xlfn.XLOOKUP(Q4477,RFM[RFM Score],RFM[Client Segmentation])</f>
        <v>Promising</v>
      </c>
    </row>
    <row r="4478" spans="1:18" x14ac:dyDescent="0.3">
      <c r="A4478" t="s">
        <v>4530</v>
      </c>
      <c r="B4478" t="s">
        <v>68</v>
      </c>
      <c r="C4478">
        <v>32</v>
      </c>
      <c r="D4478" t="s">
        <v>8070</v>
      </c>
      <c r="E4478" t="s">
        <v>8087</v>
      </c>
      <c r="F4478" t="s">
        <v>17</v>
      </c>
      <c r="G4478">
        <v>23</v>
      </c>
      <c r="H4478" s="1">
        <v>6541</v>
      </c>
      <c r="I4478">
        <v>149503</v>
      </c>
      <c r="J4478" s="1">
        <v>21</v>
      </c>
      <c r="K4478" t="s">
        <v>44</v>
      </c>
      <c r="L4478" t="s">
        <v>34</v>
      </c>
      <c r="M4478" t="s">
        <v>23</v>
      </c>
      <c r="N4478" s="1">
        <f xml:space="preserve"> ROUND((1 - _xlfn.PERCENTRANK.INC(customers[days_since_last_purchase],customers[[#This Row],[days_since_last_purchase]]))*4 +1,0)</f>
        <v>4</v>
      </c>
      <c r="O4478" s="1">
        <f>ROUND(_xlfn.PERCENTRANK.INC(customers[total_orders],customers[[#This Row],[total_orders]])*4+1,0)</f>
        <v>4</v>
      </c>
      <c r="P4478" s="1">
        <f>ROUND(_xlfn.PERCENTRANK.INC(customers[total_spend_usd],customers[[#This Row],[total_spend_usd]])*4+1,0)</f>
        <v>4</v>
      </c>
      <c r="Q4478" s="1">
        <v>444</v>
      </c>
      <c r="R4478" s="1" t="str">
        <f>_xlfn.XLOOKUP(Q4478,RFM[RFM Score],RFM[Client Segmentation])</f>
        <v>Loyal Customer</v>
      </c>
    </row>
    <row r="4479" spans="1:18" x14ac:dyDescent="0.3">
      <c r="A4479" t="s">
        <v>4531</v>
      </c>
      <c r="B4479" t="s">
        <v>43</v>
      </c>
      <c r="C4479">
        <v>22</v>
      </c>
      <c r="D4479" t="s">
        <v>8069</v>
      </c>
      <c r="E4479" t="s">
        <v>8087</v>
      </c>
      <c r="F4479" t="s">
        <v>17</v>
      </c>
      <c r="G4479">
        <v>42</v>
      </c>
      <c r="H4479" s="1">
        <v>6526</v>
      </c>
      <c r="I4479">
        <v>26100</v>
      </c>
      <c r="J4479" s="1">
        <v>30</v>
      </c>
      <c r="K4479" t="s">
        <v>28</v>
      </c>
      <c r="L4479" t="s">
        <v>45</v>
      </c>
      <c r="M4479" t="s">
        <v>23</v>
      </c>
      <c r="N4479" s="1">
        <f xml:space="preserve"> ROUND((1 - _xlfn.PERCENTRANK.INC(customers[days_since_last_purchase],customers[[#This Row],[days_since_last_purchase]]))*4 +1,0)</f>
        <v>3</v>
      </c>
      <c r="O4479" s="1">
        <f>ROUND(_xlfn.PERCENTRANK.INC(customers[total_orders],customers[[#This Row],[total_orders]])*4+1,0)</f>
        <v>5</v>
      </c>
      <c r="P4479" s="1">
        <f>ROUND(_xlfn.PERCENTRANK.INC(customers[total_spend_usd],customers[[#This Row],[total_spend_usd]])*4+1,0)</f>
        <v>2</v>
      </c>
      <c r="Q4479" s="1">
        <v>352</v>
      </c>
      <c r="R4479" s="1" t="str">
        <f>_xlfn.XLOOKUP(Q4479,RFM[RFM Score],RFM[Client Segmentation])</f>
        <v>Potential Loyalist</v>
      </c>
    </row>
    <row r="4480" spans="1:18" x14ac:dyDescent="0.3">
      <c r="A4480" t="s">
        <v>4532</v>
      </c>
      <c r="B4480" t="s">
        <v>11</v>
      </c>
      <c r="C4480">
        <v>52</v>
      </c>
      <c r="D4480" t="s">
        <v>8071</v>
      </c>
      <c r="E4480" t="s">
        <v>8084</v>
      </c>
      <c r="F4480" t="s">
        <v>17</v>
      </c>
      <c r="G4480">
        <v>8</v>
      </c>
      <c r="H4480" s="1">
        <v>4715</v>
      </c>
      <c r="I4480">
        <v>32579</v>
      </c>
      <c r="J4480" s="1">
        <v>247</v>
      </c>
      <c r="K4480" t="s">
        <v>44</v>
      </c>
      <c r="L4480" t="s">
        <v>19</v>
      </c>
      <c r="M4480" t="s">
        <v>23</v>
      </c>
      <c r="N4480" s="1">
        <f xml:space="preserve"> ROUND((1 - _xlfn.PERCENTRANK.INC(customers[days_since_last_purchase],customers[[#This Row],[days_since_last_purchase]]))*4 +1,0)</f>
        <v>1</v>
      </c>
      <c r="O4480" s="1">
        <f>ROUND(_xlfn.PERCENTRANK.INC(customers[total_orders],customers[[#This Row],[total_orders]])*4+1,0)</f>
        <v>2</v>
      </c>
      <c r="P4480" s="1">
        <f>ROUND(_xlfn.PERCENTRANK.INC(customers[total_spend_usd],customers[[#This Row],[total_spend_usd]])*4+1,0)</f>
        <v>2</v>
      </c>
      <c r="Q4480" s="1">
        <v>122</v>
      </c>
      <c r="R4480" s="1" t="str">
        <f>_xlfn.XLOOKUP(Q4480,RFM[RFM Score],RFM[Client Segmentation])</f>
        <v>Hibernating</v>
      </c>
    </row>
    <row r="4481" spans="1:18" x14ac:dyDescent="0.3">
      <c r="A4481" t="s">
        <v>4533</v>
      </c>
      <c r="B4481" t="s">
        <v>27</v>
      </c>
      <c r="C4481">
        <v>40</v>
      </c>
      <c r="D4481" t="s">
        <v>8068</v>
      </c>
      <c r="E4481" t="s">
        <v>8087</v>
      </c>
      <c r="F4481" t="s">
        <v>17</v>
      </c>
      <c r="G4481">
        <v>4</v>
      </c>
      <c r="H4481" s="1">
        <v>14353</v>
      </c>
      <c r="I4481">
        <v>53158</v>
      </c>
      <c r="J4481" s="1">
        <v>50</v>
      </c>
      <c r="K4481" t="s">
        <v>74</v>
      </c>
      <c r="L4481" t="s">
        <v>19</v>
      </c>
      <c r="M4481" t="s">
        <v>23</v>
      </c>
      <c r="N4481" s="1">
        <f xml:space="preserve"> ROUND((1 - _xlfn.PERCENTRANK.INC(customers[days_since_last_purchase],customers[[#This Row],[days_since_last_purchase]]))*4 +1,0)</f>
        <v>3</v>
      </c>
      <c r="O4481" s="1">
        <f>ROUND(_xlfn.PERCENTRANK.INC(customers[total_orders],customers[[#This Row],[total_orders]])*4+1,0)</f>
        <v>2</v>
      </c>
      <c r="P4481" s="1">
        <f>ROUND(_xlfn.PERCENTRANK.INC(customers[total_spend_usd],customers[[#This Row],[total_spend_usd]])*4+1,0)</f>
        <v>3</v>
      </c>
      <c r="Q4481" s="1">
        <v>323</v>
      </c>
      <c r="R4481" s="1" t="str">
        <f>_xlfn.XLOOKUP(Q4481,RFM[RFM Score],RFM[Client Segmentation])</f>
        <v>Potential Loyalist</v>
      </c>
    </row>
    <row r="4482" spans="1:18" x14ac:dyDescent="0.3">
      <c r="A4482" t="s">
        <v>4534</v>
      </c>
      <c r="B4482" t="s">
        <v>11</v>
      </c>
      <c r="C4482">
        <v>31</v>
      </c>
      <c r="D4482" t="s">
        <v>8070</v>
      </c>
      <c r="E4482" t="s">
        <v>8085</v>
      </c>
      <c r="F4482" t="s">
        <v>17</v>
      </c>
      <c r="G4482">
        <v>21</v>
      </c>
      <c r="H4482" s="1">
        <v>5155</v>
      </c>
      <c r="I4482">
        <v>112149</v>
      </c>
      <c r="J4482" s="1">
        <v>4</v>
      </c>
      <c r="K4482" t="s">
        <v>13</v>
      </c>
      <c r="L4482" t="s">
        <v>45</v>
      </c>
      <c r="M4482" t="s">
        <v>15</v>
      </c>
      <c r="N4482" s="1">
        <f xml:space="preserve"> ROUND((1 - _xlfn.PERCENTRANK.INC(customers[days_since_last_purchase],customers[[#This Row],[days_since_last_purchase]]))*4 +1,0)</f>
        <v>5</v>
      </c>
      <c r="O4482" s="1">
        <f>ROUND(_xlfn.PERCENTRANK.INC(customers[total_orders],customers[[#This Row],[total_orders]])*4+1,0)</f>
        <v>4</v>
      </c>
      <c r="P4482" s="1">
        <f>ROUND(_xlfn.PERCENTRANK.INC(customers[total_spend_usd],customers[[#This Row],[total_spend_usd]])*4+1,0)</f>
        <v>4</v>
      </c>
      <c r="Q4482" s="1">
        <v>544</v>
      </c>
      <c r="R4482" s="1" t="str">
        <f>_xlfn.XLOOKUP(Q4482,RFM[RFM Score],RFM[Client Segmentation])</f>
        <v>Champion</v>
      </c>
    </row>
    <row r="4483" spans="1:18" x14ac:dyDescent="0.3">
      <c r="A4483" t="s">
        <v>4535</v>
      </c>
      <c r="B4483" t="s">
        <v>33</v>
      </c>
      <c r="C4483">
        <v>37</v>
      </c>
      <c r="D4483" t="s">
        <v>8068</v>
      </c>
      <c r="E4483" t="s">
        <v>8085</v>
      </c>
      <c r="F4483" t="s">
        <v>12</v>
      </c>
      <c r="G4483">
        <v>19</v>
      </c>
      <c r="H4483" s="1">
        <v>18793</v>
      </c>
      <c r="I4483">
        <v>307832</v>
      </c>
      <c r="J4483" s="1">
        <v>120</v>
      </c>
      <c r="K4483" t="s">
        <v>21</v>
      </c>
      <c r="L4483" t="s">
        <v>47</v>
      </c>
      <c r="M4483" t="s">
        <v>23</v>
      </c>
      <c r="N4483" s="1">
        <f xml:space="preserve"> ROUND((1 - _xlfn.PERCENTRANK.INC(customers[days_since_last_purchase],customers[[#This Row],[days_since_last_purchase]]))*4 +1,0)</f>
        <v>2</v>
      </c>
      <c r="O4483" s="1">
        <f>ROUND(_xlfn.PERCENTRANK.INC(customers[total_orders],customers[[#This Row],[total_orders]])*4+1,0)</f>
        <v>4</v>
      </c>
      <c r="P4483" s="1">
        <f>ROUND(_xlfn.PERCENTRANK.INC(customers[total_spend_usd],customers[[#This Row],[total_spend_usd]])*4+1,0)</f>
        <v>5</v>
      </c>
      <c r="Q4483" s="1">
        <v>245</v>
      </c>
      <c r="R4483" s="1" t="str">
        <f>_xlfn.XLOOKUP(Q4483,RFM[RFM Score],RFM[Client Segmentation])</f>
        <v>At Risk</v>
      </c>
    </row>
    <row r="4484" spans="1:18" x14ac:dyDescent="0.3">
      <c r="A4484" t="s">
        <v>4536</v>
      </c>
      <c r="B4484" t="s">
        <v>61</v>
      </c>
      <c r="C4484">
        <v>46</v>
      </c>
      <c r="D4484" t="s">
        <v>8071</v>
      </c>
      <c r="E4484" t="s">
        <v>8087</v>
      </c>
      <c r="F4484" t="s">
        <v>12</v>
      </c>
      <c r="G4484">
        <v>29</v>
      </c>
      <c r="H4484" s="1">
        <v>5824</v>
      </c>
      <c r="I4484">
        <v>14528</v>
      </c>
      <c r="J4484" s="1">
        <v>92</v>
      </c>
      <c r="K4484" t="s">
        <v>21</v>
      </c>
      <c r="L4484" t="s">
        <v>19</v>
      </c>
      <c r="M4484" t="s">
        <v>15</v>
      </c>
      <c r="N4484" s="1">
        <f xml:space="preserve"> ROUND((1 - _xlfn.PERCENTRANK.INC(customers[days_since_last_purchase],customers[[#This Row],[days_since_last_purchase]]))*4 +1,0)</f>
        <v>2</v>
      </c>
      <c r="O4484" s="1">
        <f>ROUND(_xlfn.PERCENTRANK.INC(customers[total_orders],customers[[#This Row],[total_orders]])*4+1,0)</f>
        <v>4</v>
      </c>
      <c r="P4484" s="1">
        <f>ROUND(_xlfn.PERCENTRANK.INC(customers[total_spend_usd],customers[[#This Row],[total_spend_usd]])*4+1,0)</f>
        <v>2</v>
      </c>
      <c r="Q4484" s="1">
        <v>242</v>
      </c>
      <c r="R4484" s="1" t="str">
        <f>_xlfn.XLOOKUP(Q4484,RFM[RFM Score],RFM[Client Segmentation])</f>
        <v>At Risk</v>
      </c>
    </row>
    <row r="4485" spans="1:18" x14ac:dyDescent="0.3">
      <c r="A4485" t="s">
        <v>4537</v>
      </c>
      <c r="B4485" t="s">
        <v>107</v>
      </c>
      <c r="C4485">
        <v>44</v>
      </c>
      <c r="D4485" t="s">
        <v>8068</v>
      </c>
      <c r="E4485" t="s">
        <v>8084</v>
      </c>
      <c r="F4485" t="s">
        <v>17</v>
      </c>
      <c r="G4485">
        <v>11</v>
      </c>
      <c r="H4485" s="1">
        <v>6741</v>
      </c>
      <c r="I4485">
        <v>76768</v>
      </c>
      <c r="J4485" s="1">
        <v>24</v>
      </c>
      <c r="K4485" t="s">
        <v>25</v>
      </c>
      <c r="L4485" t="s">
        <v>47</v>
      </c>
      <c r="M4485" t="s">
        <v>23</v>
      </c>
      <c r="N4485" s="1">
        <f xml:space="preserve"> ROUND((1 - _xlfn.PERCENTRANK.INC(customers[days_since_last_purchase],customers[[#This Row],[days_since_last_purchase]]))*4 +1,0)</f>
        <v>4</v>
      </c>
      <c r="O4485" s="1">
        <f>ROUND(_xlfn.PERCENTRANK.INC(customers[total_orders],customers[[#This Row],[total_orders]])*4+1,0)</f>
        <v>3</v>
      </c>
      <c r="P4485" s="1">
        <f>ROUND(_xlfn.PERCENTRANK.INC(customers[total_spend_usd],customers[[#This Row],[total_spend_usd]])*4+1,0)</f>
        <v>3</v>
      </c>
      <c r="Q4485" s="1">
        <v>433</v>
      </c>
      <c r="R4485" s="1" t="str">
        <f>_xlfn.XLOOKUP(Q4485,RFM[RFM Score],RFM[Client Segmentation])</f>
        <v>Potential Loyalist</v>
      </c>
    </row>
    <row r="4486" spans="1:18" x14ac:dyDescent="0.3">
      <c r="A4486" t="s">
        <v>4538</v>
      </c>
      <c r="B4486" t="s">
        <v>49</v>
      </c>
      <c r="C4486">
        <v>18</v>
      </c>
      <c r="D4486" t="s">
        <v>8069</v>
      </c>
      <c r="E4486" t="s">
        <v>8085</v>
      </c>
      <c r="F4486" t="s">
        <v>17</v>
      </c>
      <c r="G4486">
        <v>32</v>
      </c>
      <c r="H4486" s="1">
        <v>6089</v>
      </c>
      <c r="I4486">
        <v>218728</v>
      </c>
      <c r="J4486" s="1">
        <v>205</v>
      </c>
      <c r="K4486" t="s">
        <v>37</v>
      </c>
      <c r="L4486" t="s">
        <v>45</v>
      </c>
      <c r="M4486" t="s">
        <v>23</v>
      </c>
      <c r="N4486" s="1">
        <f xml:space="preserve"> ROUND((1 - _xlfn.PERCENTRANK.INC(customers[days_since_last_purchase],customers[[#This Row],[days_since_last_purchase]]))*4 +1,0)</f>
        <v>1</v>
      </c>
      <c r="O4486" s="1">
        <f>ROUND(_xlfn.PERCENTRANK.INC(customers[total_orders],customers[[#This Row],[total_orders]])*4+1,0)</f>
        <v>4</v>
      </c>
      <c r="P4486" s="1">
        <f>ROUND(_xlfn.PERCENTRANK.INC(customers[total_spend_usd],customers[[#This Row],[total_spend_usd]])*4+1,0)</f>
        <v>4</v>
      </c>
      <c r="Q4486" s="1">
        <v>144</v>
      </c>
      <c r="R4486" s="1" t="str">
        <f>_xlfn.XLOOKUP(Q4486,RFM[RFM Score],RFM[Client Segmentation])</f>
        <v>Cannot Lose Them</v>
      </c>
    </row>
    <row r="4487" spans="1:18" x14ac:dyDescent="0.3">
      <c r="A4487" t="s">
        <v>4539</v>
      </c>
      <c r="B4487" t="s">
        <v>11</v>
      </c>
      <c r="C4487">
        <v>32</v>
      </c>
      <c r="D4487" t="s">
        <v>8070</v>
      </c>
      <c r="E4487" t="s">
        <v>8087</v>
      </c>
      <c r="F4487" t="s">
        <v>17</v>
      </c>
      <c r="G4487">
        <v>3</v>
      </c>
      <c r="H4487" s="1">
        <v>17313</v>
      </c>
      <c r="I4487">
        <v>53123</v>
      </c>
      <c r="J4487" s="1">
        <v>2</v>
      </c>
      <c r="K4487" t="s">
        <v>37</v>
      </c>
      <c r="L4487" t="s">
        <v>19</v>
      </c>
      <c r="M4487" t="s">
        <v>23</v>
      </c>
      <c r="N4487" s="1">
        <f xml:space="preserve"> ROUND((1 - _xlfn.PERCENTRANK.INC(customers[days_since_last_purchase],customers[[#This Row],[days_since_last_purchase]]))*4 +1,0)</f>
        <v>5</v>
      </c>
      <c r="O4487" s="1">
        <f>ROUND(_xlfn.PERCENTRANK.INC(customers[total_orders],customers[[#This Row],[total_orders]])*4+1,0)</f>
        <v>1</v>
      </c>
      <c r="P4487" s="1">
        <f>ROUND(_xlfn.PERCENTRANK.INC(customers[total_spend_usd],customers[[#This Row],[total_spend_usd]])*4+1,0)</f>
        <v>3</v>
      </c>
      <c r="Q4487" s="1">
        <v>513</v>
      </c>
      <c r="R4487" s="1" t="str">
        <f>_xlfn.XLOOKUP(Q4487,RFM[RFM Score],RFM[Client Segmentation])</f>
        <v>Promising</v>
      </c>
    </row>
    <row r="4488" spans="1:18" x14ac:dyDescent="0.3">
      <c r="A4488" t="s">
        <v>4540</v>
      </c>
      <c r="B4488" t="s">
        <v>30</v>
      </c>
      <c r="C4488">
        <v>40</v>
      </c>
      <c r="D4488" t="s">
        <v>8068</v>
      </c>
      <c r="E4488" t="s">
        <v>8087</v>
      </c>
      <c r="F4488" t="s">
        <v>17</v>
      </c>
      <c r="G4488">
        <v>11</v>
      </c>
      <c r="H4488" s="1">
        <v>3144</v>
      </c>
      <c r="I4488">
        <v>33888</v>
      </c>
      <c r="J4488" s="1">
        <v>22</v>
      </c>
      <c r="K4488" t="s">
        <v>40</v>
      </c>
      <c r="L4488" t="s">
        <v>45</v>
      </c>
      <c r="M4488" t="s">
        <v>15</v>
      </c>
      <c r="N4488" s="1">
        <f xml:space="preserve"> ROUND((1 - _xlfn.PERCENTRANK.INC(customers[days_since_last_purchase],customers[[#This Row],[days_since_last_purchase]]))*4 +1,0)</f>
        <v>4</v>
      </c>
      <c r="O4488" s="1">
        <f>ROUND(_xlfn.PERCENTRANK.INC(customers[total_orders],customers[[#This Row],[total_orders]])*4+1,0)</f>
        <v>3</v>
      </c>
      <c r="P4488" s="1">
        <f>ROUND(_xlfn.PERCENTRANK.INC(customers[total_spend_usd],customers[[#This Row],[total_spend_usd]])*4+1,0)</f>
        <v>2</v>
      </c>
      <c r="Q4488" s="1">
        <v>432</v>
      </c>
      <c r="R4488" s="1" t="str">
        <f>_xlfn.XLOOKUP(Q4488,RFM[RFM Score],RFM[Client Segmentation])</f>
        <v>Potential Loyalist</v>
      </c>
    </row>
    <row r="4489" spans="1:18" x14ac:dyDescent="0.3">
      <c r="A4489" t="s">
        <v>4541</v>
      </c>
      <c r="B4489" t="s">
        <v>51</v>
      </c>
      <c r="C4489">
        <v>52</v>
      </c>
      <c r="D4489" t="s">
        <v>8071</v>
      </c>
      <c r="E4489" t="s">
        <v>8084</v>
      </c>
      <c r="F4489" t="s">
        <v>17</v>
      </c>
      <c r="G4489">
        <v>10</v>
      </c>
      <c r="H4489" s="1">
        <v>5577</v>
      </c>
      <c r="I4489">
        <v>54211</v>
      </c>
      <c r="J4489" s="1">
        <v>4</v>
      </c>
      <c r="K4489" t="s">
        <v>44</v>
      </c>
      <c r="L4489" t="s">
        <v>45</v>
      </c>
      <c r="M4489" t="s">
        <v>23</v>
      </c>
      <c r="N4489" s="1">
        <f xml:space="preserve"> ROUND((1 - _xlfn.PERCENTRANK.INC(customers[days_since_last_purchase],customers[[#This Row],[days_since_last_purchase]]))*4 +1,0)</f>
        <v>5</v>
      </c>
      <c r="O4489" s="1">
        <f>ROUND(_xlfn.PERCENTRANK.INC(customers[total_orders],customers[[#This Row],[total_orders]])*4+1,0)</f>
        <v>3</v>
      </c>
      <c r="P4489" s="1">
        <f>ROUND(_xlfn.PERCENTRANK.INC(customers[total_spend_usd],customers[[#This Row],[total_spend_usd]])*4+1,0)</f>
        <v>3</v>
      </c>
      <c r="Q4489" s="1">
        <v>533</v>
      </c>
      <c r="R4489" s="1" t="str">
        <f>_xlfn.XLOOKUP(Q4489,RFM[RFM Score],RFM[Client Segmentation])</f>
        <v>Potential Loyalist</v>
      </c>
    </row>
    <row r="4490" spans="1:18" x14ac:dyDescent="0.3">
      <c r="A4490" t="s">
        <v>4542</v>
      </c>
      <c r="B4490" t="s">
        <v>11</v>
      </c>
      <c r="C4490">
        <v>38</v>
      </c>
      <c r="D4490" t="s">
        <v>8068</v>
      </c>
      <c r="E4490" t="s">
        <v>8084</v>
      </c>
      <c r="F4490" t="s">
        <v>12</v>
      </c>
      <c r="G4490">
        <v>43</v>
      </c>
      <c r="H4490" s="1">
        <v>12449</v>
      </c>
      <c r="I4490">
        <v>497268</v>
      </c>
      <c r="J4490" s="1">
        <v>30</v>
      </c>
      <c r="K4490" t="s">
        <v>21</v>
      </c>
      <c r="L4490" t="s">
        <v>14</v>
      </c>
      <c r="M4490" t="s">
        <v>23</v>
      </c>
      <c r="N4490" s="1">
        <f xml:space="preserve"> ROUND((1 - _xlfn.PERCENTRANK.INC(customers[days_since_last_purchase],customers[[#This Row],[days_since_last_purchase]]))*4 +1,0)</f>
        <v>3</v>
      </c>
      <c r="O4490" s="1">
        <f>ROUND(_xlfn.PERCENTRANK.INC(customers[total_orders],customers[[#This Row],[total_orders]])*4+1,0)</f>
        <v>5</v>
      </c>
      <c r="P4490" s="1">
        <f>ROUND(_xlfn.PERCENTRANK.INC(customers[total_spend_usd],customers[[#This Row],[total_spend_usd]])*4+1,0)</f>
        <v>5</v>
      </c>
      <c r="Q4490" s="1">
        <v>355</v>
      </c>
      <c r="R4490" s="1" t="str">
        <f>_xlfn.XLOOKUP(Q4490,RFM[RFM Score],RFM[Client Segmentation])</f>
        <v>Loyal Customer</v>
      </c>
    </row>
    <row r="4491" spans="1:18" x14ac:dyDescent="0.3">
      <c r="A4491" t="s">
        <v>4543</v>
      </c>
      <c r="B4491" t="s">
        <v>11</v>
      </c>
      <c r="C4491">
        <v>45</v>
      </c>
      <c r="D4491" t="s">
        <v>8071</v>
      </c>
      <c r="E4491" t="s">
        <v>8086</v>
      </c>
      <c r="F4491" t="s">
        <v>12</v>
      </c>
      <c r="G4491">
        <v>34</v>
      </c>
      <c r="H4491" s="1">
        <v>26415</v>
      </c>
      <c r="I4491">
        <v>907205</v>
      </c>
      <c r="J4491" s="1">
        <v>1</v>
      </c>
      <c r="K4491" t="s">
        <v>28</v>
      </c>
      <c r="L4491" t="s">
        <v>45</v>
      </c>
      <c r="M4491" t="s">
        <v>23</v>
      </c>
      <c r="N4491" s="1">
        <f xml:space="preserve"> ROUND((1 - _xlfn.PERCENTRANK.INC(customers[days_since_last_purchase],customers[[#This Row],[days_since_last_purchase]]))*4 +1,0)</f>
        <v>5</v>
      </c>
      <c r="O4491" s="1">
        <f>ROUND(_xlfn.PERCENTRANK.INC(customers[total_orders],customers[[#This Row],[total_orders]])*4+1,0)</f>
        <v>4</v>
      </c>
      <c r="P4491" s="1">
        <f>ROUND(_xlfn.PERCENTRANK.INC(customers[total_spend_usd],customers[[#This Row],[total_spend_usd]])*4+1,0)</f>
        <v>5</v>
      </c>
      <c r="Q4491" s="1">
        <v>545</v>
      </c>
      <c r="R4491" s="1" t="str">
        <f>_xlfn.XLOOKUP(Q4491,RFM[RFM Score],RFM[Client Segmentation])</f>
        <v>Champion</v>
      </c>
    </row>
    <row r="4492" spans="1:18" x14ac:dyDescent="0.3">
      <c r="A4492" t="s">
        <v>4544</v>
      </c>
      <c r="B4492" t="s">
        <v>11</v>
      </c>
      <c r="C4492">
        <v>42</v>
      </c>
      <c r="D4492" t="s">
        <v>8068</v>
      </c>
      <c r="E4492" t="s">
        <v>8085</v>
      </c>
      <c r="F4492" t="s">
        <v>17</v>
      </c>
      <c r="G4492">
        <v>1</v>
      </c>
      <c r="H4492" s="1">
        <v>3943</v>
      </c>
      <c r="I4492">
        <v>4086</v>
      </c>
      <c r="J4492" s="1">
        <v>58</v>
      </c>
      <c r="K4492" t="s">
        <v>25</v>
      </c>
      <c r="L4492" t="s">
        <v>34</v>
      </c>
      <c r="M4492" t="s">
        <v>15</v>
      </c>
      <c r="N4492" s="1">
        <f xml:space="preserve"> ROUND((1 - _xlfn.PERCENTRANK.INC(customers[days_since_last_purchase],customers[[#This Row],[days_since_last_purchase]]))*4 +1,0)</f>
        <v>3</v>
      </c>
      <c r="O4492" s="1">
        <f>ROUND(_xlfn.PERCENTRANK.INC(customers[total_orders],customers[[#This Row],[total_orders]])*4+1,0)</f>
        <v>1</v>
      </c>
      <c r="P4492" s="1">
        <f>ROUND(_xlfn.PERCENTRANK.INC(customers[total_spend_usd],customers[[#This Row],[total_spend_usd]])*4+1,0)</f>
        <v>1</v>
      </c>
      <c r="Q4492" s="1">
        <v>311</v>
      </c>
      <c r="R4492" s="1" t="str">
        <f>_xlfn.XLOOKUP(Q4492,RFM[RFM Score],RFM[Client Segmentation])</f>
        <v>New Customer</v>
      </c>
    </row>
    <row r="4493" spans="1:18" x14ac:dyDescent="0.3">
      <c r="A4493" t="s">
        <v>4545</v>
      </c>
      <c r="B4493" t="s">
        <v>43</v>
      </c>
      <c r="C4493">
        <v>32</v>
      </c>
      <c r="D4493" t="s">
        <v>8070</v>
      </c>
      <c r="E4493" t="s">
        <v>8087</v>
      </c>
      <c r="F4493" t="s">
        <v>12</v>
      </c>
      <c r="G4493">
        <v>2</v>
      </c>
      <c r="H4493" s="1">
        <v>6717</v>
      </c>
      <c r="I4493">
        <v>13297</v>
      </c>
      <c r="J4493" s="1">
        <v>43</v>
      </c>
      <c r="K4493" t="s">
        <v>21</v>
      </c>
      <c r="L4493" t="s">
        <v>19</v>
      </c>
      <c r="M4493" t="s">
        <v>15</v>
      </c>
      <c r="N4493" s="1">
        <f xml:space="preserve"> ROUND((1 - _xlfn.PERCENTRANK.INC(customers[days_since_last_purchase],customers[[#This Row],[days_since_last_purchase]]))*4 +1,0)</f>
        <v>3</v>
      </c>
      <c r="O4493" s="1">
        <f>ROUND(_xlfn.PERCENTRANK.INC(customers[total_orders],customers[[#This Row],[total_orders]])*4+1,0)</f>
        <v>1</v>
      </c>
      <c r="P4493" s="1">
        <f>ROUND(_xlfn.PERCENTRANK.INC(customers[total_spend_usd],customers[[#This Row],[total_spend_usd]])*4+1,0)</f>
        <v>2</v>
      </c>
      <c r="Q4493" s="1">
        <v>312</v>
      </c>
      <c r="R4493" s="1" t="str">
        <f>_xlfn.XLOOKUP(Q4493,RFM[RFM Score],RFM[Client Segmentation])</f>
        <v>About To Sleep</v>
      </c>
    </row>
    <row r="4494" spans="1:18" x14ac:dyDescent="0.3">
      <c r="A4494" t="s">
        <v>4546</v>
      </c>
      <c r="B4494" t="s">
        <v>49</v>
      </c>
      <c r="C4494">
        <v>31</v>
      </c>
      <c r="D4494" t="s">
        <v>8070</v>
      </c>
      <c r="E4494" t="s">
        <v>8084</v>
      </c>
      <c r="F4494" t="s">
        <v>12</v>
      </c>
      <c r="G4494">
        <v>3</v>
      </c>
      <c r="H4494" s="1">
        <v>6028</v>
      </c>
      <c r="I4494">
        <v>17838</v>
      </c>
      <c r="J4494" s="1">
        <v>60</v>
      </c>
      <c r="K4494" t="s">
        <v>25</v>
      </c>
      <c r="L4494" t="s">
        <v>47</v>
      </c>
      <c r="M4494" t="s">
        <v>23</v>
      </c>
      <c r="N4494" s="1">
        <f xml:space="preserve"> ROUND((1 - _xlfn.PERCENTRANK.INC(customers[days_since_last_purchase],customers[[#This Row],[days_since_last_purchase]]))*4 +1,0)</f>
        <v>2</v>
      </c>
      <c r="O4494" s="1">
        <f>ROUND(_xlfn.PERCENTRANK.INC(customers[total_orders],customers[[#This Row],[total_orders]])*4+1,0)</f>
        <v>1</v>
      </c>
      <c r="P4494" s="1">
        <f>ROUND(_xlfn.PERCENTRANK.INC(customers[total_spend_usd],customers[[#This Row],[total_spend_usd]])*4+1,0)</f>
        <v>2</v>
      </c>
      <c r="Q4494" s="1">
        <v>212</v>
      </c>
      <c r="R4494" s="1" t="str">
        <f>_xlfn.XLOOKUP(Q4494,RFM[RFM Score],RFM[Client Segmentation])</f>
        <v>Hibernating</v>
      </c>
    </row>
    <row r="4495" spans="1:18" x14ac:dyDescent="0.3">
      <c r="A4495" t="s">
        <v>4547</v>
      </c>
      <c r="B4495" t="s">
        <v>173</v>
      </c>
      <c r="C4495">
        <v>55</v>
      </c>
      <c r="D4495" t="s">
        <v>8072</v>
      </c>
      <c r="E4495" t="s">
        <v>8084</v>
      </c>
      <c r="F4495" t="s">
        <v>12</v>
      </c>
      <c r="G4495">
        <v>24</v>
      </c>
      <c r="H4495" s="1">
        <v>7903</v>
      </c>
      <c r="I4495">
        <v>194902</v>
      </c>
      <c r="J4495" s="1">
        <v>6</v>
      </c>
      <c r="K4495" t="s">
        <v>28</v>
      </c>
      <c r="L4495" t="s">
        <v>14</v>
      </c>
      <c r="M4495" t="s">
        <v>23</v>
      </c>
      <c r="N4495" s="1">
        <f xml:space="preserve"> ROUND((1 - _xlfn.PERCENTRANK.INC(customers[days_since_last_purchase],customers[[#This Row],[days_since_last_purchase]]))*4 +1,0)</f>
        <v>5</v>
      </c>
      <c r="O4495" s="1">
        <f>ROUND(_xlfn.PERCENTRANK.INC(customers[total_orders],customers[[#This Row],[total_orders]])*4+1,0)</f>
        <v>4</v>
      </c>
      <c r="P4495" s="1">
        <f>ROUND(_xlfn.PERCENTRANK.INC(customers[total_spend_usd],customers[[#This Row],[total_spend_usd]])*4+1,0)</f>
        <v>4</v>
      </c>
      <c r="Q4495" s="1">
        <v>544</v>
      </c>
      <c r="R4495" s="1" t="str">
        <f>_xlfn.XLOOKUP(Q4495,RFM[RFM Score],RFM[Client Segmentation])</f>
        <v>Champion</v>
      </c>
    </row>
    <row r="4496" spans="1:18" x14ac:dyDescent="0.3">
      <c r="A4496" t="s">
        <v>4548</v>
      </c>
      <c r="B4496" t="s">
        <v>33</v>
      </c>
      <c r="C4496">
        <v>32</v>
      </c>
      <c r="D4496" t="s">
        <v>8070</v>
      </c>
      <c r="E4496" t="s">
        <v>8084</v>
      </c>
      <c r="F4496" t="s">
        <v>17</v>
      </c>
      <c r="G4496">
        <v>20</v>
      </c>
      <c r="H4496" s="1">
        <v>6376</v>
      </c>
      <c r="I4496">
        <v>124445</v>
      </c>
      <c r="J4496" s="1">
        <v>43</v>
      </c>
      <c r="K4496" t="s">
        <v>28</v>
      </c>
      <c r="L4496" t="s">
        <v>14</v>
      </c>
      <c r="M4496" t="s">
        <v>23</v>
      </c>
      <c r="N4496" s="1">
        <f xml:space="preserve"> ROUND((1 - _xlfn.PERCENTRANK.INC(customers[days_since_last_purchase],customers[[#This Row],[days_since_last_purchase]]))*4 +1,0)</f>
        <v>3</v>
      </c>
      <c r="O4496" s="1">
        <f>ROUND(_xlfn.PERCENTRANK.INC(customers[total_orders],customers[[#This Row],[total_orders]])*4+1,0)</f>
        <v>4</v>
      </c>
      <c r="P4496" s="1">
        <f>ROUND(_xlfn.PERCENTRANK.INC(customers[total_spend_usd],customers[[#This Row],[total_spend_usd]])*4+1,0)</f>
        <v>4</v>
      </c>
      <c r="Q4496" s="1">
        <v>344</v>
      </c>
      <c r="R4496" s="1" t="str">
        <f>_xlfn.XLOOKUP(Q4496,RFM[RFM Score],RFM[Client Segmentation])</f>
        <v>Loyal Customer</v>
      </c>
    </row>
    <row r="4497" spans="1:18" x14ac:dyDescent="0.3">
      <c r="A4497" t="s">
        <v>4549</v>
      </c>
      <c r="B4497" t="s">
        <v>11</v>
      </c>
      <c r="C4497">
        <v>41</v>
      </c>
      <c r="D4497" t="s">
        <v>8068</v>
      </c>
      <c r="E4497" t="s">
        <v>8084</v>
      </c>
      <c r="F4497" t="s">
        <v>12</v>
      </c>
      <c r="G4497">
        <v>5</v>
      </c>
      <c r="H4497" s="1">
        <v>3587</v>
      </c>
      <c r="I4497">
        <v>2035</v>
      </c>
      <c r="J4497" s="1">
        <v>125</v>
      </c>
      <c r="K4497" t="s">
        <v>28</v>
      </c>
      <c r="L4497" t="s">
        <v>45</v>
      </c>
      <c r="M4497" t="s">
        <v>23</v>
      </c>
      <c r="N4497" s="1">
        <f xml:space="preserve"> ROUND((1 - _xlfn.PERCENTRANK.INC(customers[days_since_last_purchase],customers[[#This Row],[days_since_last_purchase]]))*4 +1,0)</f>
        <v>2</v>
      </c>
      <c r="O4497" s="1">
        <f>ROUND(_xlfn.PERCENTRANK.INC(customers[total_orders],customers[[#This Row],[total_orders]])*4+1,0)</f>
        <v>2</v>
      </c>
      <c r="P4497" s="1">
        <f>ROUND(_xlfn.PERCENTRANK.INC(customers[total_spend_usd],customers[[#This Row],[total_spend_usd]])*4+1,0)</f>
        <v>1</v>
      </c>
      <c r="Q4497" s="1">
        <v>221</v>
      </c>
      <c r="R4497" s="1" t="str">
        <f>_xlfn.XLOOKUP(Q4497,RFM[RFM Score],RFM[Client Segmentation])</f>
        <v>About To Sleep</v>
      </c>
    </row>
    <row r="4498" spans="1:18" x14ac:dyDescent="0.3">
      <c r="A4498" t="s">
        <v>4550</v>
      </c>
      <c r="B4498" t="s">
        <v>11</v>
      </c>
      <c r="C4498">
        <v>35</v>
      </c>
      <c r="D4498" t="s">
        <v>8068</v>
      </c>
      <c r="E4498" t="s">
        <v>8085</v>
      </c>
      <c r="F4498" t="s">
        <v>12</v>
      </c>
      <c r="G4498">
        <v>22</v>
      </c>
      <c r="H4498" s="1">
        <v>9003</v>
      </c>
      <c r="I4498">
        <v>212432</v>
      </c>
      <c r="J4498" s="1">
        <v>48</v>
      </c>
      <c r="K4498" t="s">
        <v>55</v>
      </c>
      <c r="L4498" t="s">
        <v>19</v>
      </c>
      <c r="M4498" t="s">
        <v>15</v>
      </c>
      <c r="N4498" s="1">
        <f xml:space="preserve"> ROUND((1 - _xlfn.PERCENTRANK.INC(customers[days_since_last_purchase],customers[[#This Row],[days_since_last_purchase]]))*4 +1,0)</f>
        <v>3</v>
      </c>
      <c r="O4498" s="1">
        <f>ROUND(_xlfn.PERCENTRANK.INC(customers[total_orders],customers[[#This Row],[total_orders]])*4+1,0)</f>
        <v>4</v>
      </c>
      <c r="P4498" s="1">
        <f>ROUND(_xlfn.PERCENTRANK.INC(customers[total_spend_usd],customers[[#This Row],[total_spend_usd]])*4+1,0)</f>
        <v>4</v>
      </c>
      <c r="Q4498" s="1">
        <v>344</v>
      </c>
      <c r="R4498" s="1" t="str">
        <f>_xlfn.XLOOKUP(Q4498,RFM[RFM Score],RFM[Client Segmentation])</f>
        <v>Loyal Customer</v>
      </c>
    </row>
    <row r="4499" spans="1:18" x14ac:dyDescent="0.3">
      <c r="A4499" t="s">
        <v>4551</v>
      </c>
      <c r="B4499" t="s">
        <v>11</v>
      </c>
      <c r="C4499">
        <v>58</v>
      </c>
      <c r="D4499" t="s">
        <v>8072</v>
      </c>
      <c r="E4499" t="s">
        <v>8084</v>
      </c>
      <c r="F4499" t="s">
        <v>12</v>
      </c>
      <c r="G4499">
        <v>11</v>
      </c>
      <c r="H4499" s="1">
        <v>12699</v>
      </c>
      <c r="I4499">
        <v>138298</v>
      </c>
      <c r="J4499" s="1">
        <v>126</v>
      </c>
      <c r="K4499" t="s">
        <v>52</v>
      </c>
      <c r="L4499" t="s">
        <v>47</v>
      </c>
      <c r="M4499" t="s">
        <v>23</v>
      </c>
      <c r="N4499" s="1">
        <f xml:space="preserve"> ROUND((1 - _xlfn.PERCENTRANK.INC(customers[days_since_last_purchase],customers[[#This Row],[days_since_last_purchase]]))*4 +1,0)</f>
        <v>1</v>
      </c>
      <c r="O4499" s="1">
        <f>ROUND(_xlfn.PERCENTRANK.INC(customers[total_orders],customers[[#This Row],[total_orders]])*4+1,0)</f>
        <v>3</v>
      </c>
      <c r="P4499" s="1">
        <f>ROUND(_xlfn.PERCENTRANK.INC(customers[total_spend_usd],customers[[#This Row],[total_spend_usd]])*4+1,0)</f>
        <v>4</v>
      </c>
      <c r="Q4499" s="1">
        <v>134</v>
      </c>
      <c r="R4499" s="1" t="str">
        <f>_xlfn.XLOOKUP(Q4499,RFM[RFM Score],RFM[Client Segmentation])</f>
        <v>At Risk</v>
      </c>
    </row>
    <row r="4500" spans="1:18" x14ac:dyDescent="0.3">
      <c r="A4500" t="s">
        <v>4552</v>
      </c>
      <c r="B4500" t="s">
        <v>68</v>
      </c>
      <c r="C4500">
        <v>25</v>
      </c>
      <c r="D4500" t="s">
        <v>8070</v>
      </c>
      <c r="E4500" t="s">
        <v>8084</v>
      </c>
      <c r="F4500" t="s">
        <v>12</v>
      </c>
      <c r="G4500">
        <v>9</v>
      </c>
      <c r="H4500" s="1">
        <v>886</v>
      </c>
      <c r="I4500">
        <v>90013</v>
      </c>
      <c r="J4500" s="1">
        <v>85</v>
      </c>
      <c r="K4500" t="s">
        <v>21</v>
      </c>
      <c r="L4500" t="s">
        <v>45</v>
      </c>
      <c r="M4500" t="s">
        <v>23</v>
      </c>
      <c r="N4500" s="1">
        <f xml:space="preserve"> ROUND((1 - _xlfn.PERCENTRANK.INC(customers[days_since_last_purchase],customers[[#This Row],[days_since_last_purchase]]))*4 +1,0)</f>
        <v>2</v>
      </c>
      <c r="O4500" s="1">
        <f>ROUND(_xlfn.PERCENTRANK.INC(customers[total_orders],customers[[#This Row],[total_orders]])*4+1,0)</f>
        <v>2</v>
      </c>
      <c r="P4500" s="1">
        <f>ROUND(_xlfn.PERCENTRANK.INC(customers[total_spend_usd],customers[[#This Row],[total_spend_usd]])*4+1,0)</f>
        <v>3</v>
      </c>
      <c r="Q4500" s="1">
        <v>223</v>
      </c>
      <c r="R4500" s="1" t="str">
        <f>_xlfn.XLOOKUP(Q4500,RFM[RFM Score],RFM[Client Segmentation])</f>
        <v>Hibernating</v>
      </c>
    </row>
    <row r="4501" spans="1:18" x14ac:dyDescent="0.3">
      <c r="A4501" t="s">
        <v>4553</v>
      </c>
      <c r="B4501" t="s">
        <v>43</v>
      </c>
      <c r="C4501">
        <v>30</v>
      </c>
      <c r="D4501" t="s">
        <v>8070</v>
      </c>
      <c r="E4501" t="s">
        <v>8084</v>
      </c>
      <c r="F4501" t="s">
        <v>17</v>
      </c>
      <c r="G4501">
        <v>5</v>
      </c>
      <c r="H4501" s="1">
        <v>3696</v>
      </c>
      <c r="I4501">
        <v>19377</v>
      </c>
      <c r="J4501" s="1">
        <v>32</v>
      </c>
      <c r="K4501" t="s">
        <v>31</v>
      </c>
      <c r="L4501" t="s">
        <v>19</v>
      </c>
      <c r="M4501" t="s">
        <v>23</v>
      </c>
      <c r="N4501" s="1">
        <f xml:space="preserve"> ROUND((1 - _xlfn.PERCENTRANK.INC(customers[days_since_last_purchase],customers[[#This Row],[days_since_last_purchase]]))*4 +1,0)</f>
        <v>3</v>
      </c>
      <c r="O4501" s="1">
        <f>ROUND(_xlfn.PERCENTRANK.INC(customers[total_orders],customers[[#This Row],[total_orders]])*4+1,0)</f>
        <v>2</v>
      </c>
      <c r="P4501" s="1">
        <f>ROUND(_xlfn.PERCENTRANK.INC(customers[total_spend_usd],customers[[#This Row],[total_spend_usd]])*4+1,0)</f>
        <v>2</v>
      </c>
      <c r="Q4501" s="1">
        <v>322</v>
      </c>
      <c r="R4501" s="1" t="str">
        <f>_xlfn.XLOOKUP(Q4501,RFM[RFM Score],RFM[Client Segmentation])</f>
        <v>Hibernating</v>
      </c>
    </row>
    <row r="4502" spans="1:18" x14ac:dyDescent="0.3">
      <c r="A4502" t="s">
        <v>4554</v>
      </c>
      <c r="B4502" t="s">
        <v>43</v>
      </c>
      <c r="C4502">
        <v>54</v>
      </c>
      <c r="D4502" t="s">
        <v>8071</v>
      </c>
      <c r="E4502" t="s">
        <v>8084</v>
      </c>
      <c r="F4502" t="s">
        <v>17</v>
      </c>
      <c r="G4502">
        <v>18</v>
      </c>
      <c r="H4502" s="1">
        <v>516</v>
      </c>
      <c r="I4502">
        <v>8600</v>
      </c>
      <c r="J4502" s="1">
        <v>80</v>
      </c>
      <c r="K4502" t="s">
        <v>21</v>
      </c>
      <c r="L4502" t="s">
        <v>34</v>
      </c>
      <c r="M4502" t="s">
        <v>15</v>
      </c>
      <c r="N4502" s="1">
        <f xml:space="preserve"> ROUND((1 - _xlfn.PERCENTRANK.INC(customers[days_since_last_purchase],customers[[#This Row],[days_since_last_purchase]]))*4 +1,0)</f>
        <v>2</v>
      </c>
      <c r="O4502" s="1">
        <f>ROUND(_xlfn.PERCENTRANK.INC(customers[total_orders],customers[[#This Row],[total_orders]])*4+1,0)</f>
        <v>4</v>
      </c>
      <c r="P4502" s="1">
        <f>ROUND(_xlfn.PERCENTRANK.INC(customers[total_spend_usd],customers[[#This Row],[total_spend_usd]])*4+1,0)</f>
        <v>1</v>
      </c>
      <c r="Q4502" s="1">
        <v>241</v>
      </c>
      <c r="R4502" s="1" t="str">
        <f>_xlfn.XLOOKUP(Q4502,RFM[RFM Score],RFM[Client Segmentation])</f>
        <v>Hibernating</v>
      </c>
    </row>
    <row r="4503" spans="1:18" x14ac:dyDescent="0.3">
      <c r="A4503" t="s">
        <v>4555</v>
      </c>
      <c r="B4503" t="s">
        <v>30</v>
      </c>
      <c r="C4503">
        <v>18</v>
      </c>
      <c r="D4503" t="s">
        <v>8069</v>
      </c>
      <c r="E4503" t="s">
        <v>8084</v>
      </c>
      <c r="F4503" t="s">
        <v>17</v>
      </c>
      <c r="G4503">
        <v>39</v>
      </c>
      <c r="H4503" s="1">
        <v>1897</v>
      </c>
      <c r="I4503">
        <v>816509</v>
      </c>
      <c r="J4503" s="1">
        <v>34</v>
      </c>
      <c r="K4503" t="s">
        <v>13</v>
      </c>
      <c r="L4503" t="s">
        <v>45</v>
      </c>
      <c r="M4503" t="s">
        <v>15</v>
      </c>
      <c r="N4503" s="1">
        <f xml:space="preserve"> ROUND((1 - _xlfn.PERCENTRANK.INC(customers[days_since_last_purchase],customers[[#This Row],[days_since_last_purchase]]))*4 +1,0)</f>
        <v>3</v>
      </c>
      <c r="O4503" s="1">
        <f>ROUND(_xlfn.PERCENTRANK.INC(customers[total_orders],customers[[#This Row],[total_orders]])*4+1,0)</f>
        <v>5</v>
      </c>
      <c r="P4503" s="1">
        <f>ROUND(_xlfn.PERCENTRANK.INC(customers[total_spend_usd],customers[[#This Row],[total_spend_usd]])*4+1,0)</f>
        <v>5</v>
      </c>
      <c r="Q4503" s="1">
        <v>355</v>
      </c>
      <c r="R4503" s="1" t="str">
        <f>_xlfn.XLOOKUP(Q4503,RFM[RFM Score],RFM[Client Segmentation])</f>
        <v>Loyal Customer</v>
      </c>
    </row>
    <row r="4504" spans="1:18" x14ac:dyDescent="0.3">
      <c r="A4504" t="s">
        <v>4556</v>
      </c>
      <c r="B4504" t="s">
        <v>11</v>
      </c>
      <c r="C4504">
        <v>67</v>
      </c>
      <c r="D4504" t="s">
        <v>8073</v>
      </c>
      <c r="E4504" t="s">
        <v>8087</v>
      </c>
      <c r="F4504" t="s">
        <v>12</v>
      </c>
      <c r="G4504">
        <v>29</v>
      </c>
      <c r="H4504" s="1">
        <v>19212</v>
      </c>
      <c r="I4504">
        <v>60502</v>
      </c>
      <c r="J4504" s="1">
        <v>54</v>
      </c>
      <c r="K4504" t="s">
        <v>74</v>
      </c>
      <c r="L4504" t="s">
        <v>47</v>
      </c>
      <c r="M4504" t="s">
        <v>23</v>
      </c>
      <c r="N4504" s="1">
        <f xml:space="preserve"> ROUND((1 - _xlfn.PERCENTRANK.INC(customers[days_since_last_purchase],customers[[#This Row],[days_since_last_purchase]]))*4 +1,0)</f>
        <v>3</v>
      </c>
      <c r="O4504" s="1">
        <f>ROUND(_xlfn.PERCENTRANK.INC(customers[total_orders],customers[[#This Row],[total_orders]])*4+1,0)</f>
        <v>4</v>
      </c>
      <c r="P4504" s="1">
        <f>ROUND(_xlfn.PERCENTRANK.INC(customers[total_spend_usd],customers[[#This Row],[total_spend_usd]])*4+1,0)</f>
        <v>3</v>
      </c>
      <c r="Q4504" s="1">
        <v>343</v>
      </c>
      <c r="R4504" s="1" t="str">
        <f>_xlfn.XLOOKUP(Q4504,RFM[RFM Score],RFM[Client Segmentation])</f>
        <v>Need Attention</v>
      </c>
    </row>
    <row r="4505" spans="1:18" x14ac:dyDescent="0.3">
      <c r="A4505" t="s">
        <v>4557</v>
      </c>
      <c r="B4505" t="s">
        <v>11</v>
      </c>
      <c r="C4505">
        <v>38</v>
      </c>
      <c r="D4505" t="s">
        <v>8068</v>
      </c>
      <c r="E4505" t="s">
        <v>8087</v>
      </c>
      <c r="F4505" t="s">
        <v>12</v>
      </c>
      <c r="G4505">
        <v>19</v>
      </c>
      <c r="H4505" s="1">
        <v>9129</v>
      </c>
      <c r="I4505">
        <v>171763</v>
      </c>
      <c r="J4505" s="1">
        <v>81</v>
      </c>
      <c r="K4505" t="s">
        <v>52</v>
      </c>
      <c r="L4505" t="s">
        <v>14</v>
      </c>
      <c r="M4505" t="s">
        <v>15</v>
      </c>
      <c r="N4505" s="1">
        <f xml:space="preserve"> ROUND((1 - _xlfn.PERCENTRANK.INC(customers[days_since_last_purchase],customers[[#This Row],[days_since_last_purchase]]))*4 +1,0)</f>
        <v>2</v>
      </c>
      <c r="O4505" s="1">
        <f>ROUND(_xlfn.PERCENTRANK.INC(customers[total_orders],customers[[#This Row],[total_orders]])*4+1,0)</f>
        <v>4</v>
      </c>
      <c r="P4505" s="1">
        <f>ROUND(_xlfn.PERCENTRANK.INC(customers[total_spend_usd],customers[[#This Row],[total_spend_usd]])*4+1,0)</f>
        <v>4</v>
      </c>
      <c r="Q4505" s="1">
        <v>244</v>
      </c>
      <c r="R4505" s="1" t="str">
        <f>_xlfn.XLOOKUP(Q4505,RFM[RFM Score],RFM[Client Segmentation])</f>
        <v>At Risk</v>
      </c>
    </row>
    <row r="4506" spans="1:18" x14ac:dyDescent="0.3">
      <c r="A4506" t="s">
        <v>4558</v>
      </c>
      <c r="B4506" t="s">
        <v>11</v>
      </c>
      <c r="C4506">
        <v>45</v>
      </c>
      <c r="D4506" t="s">
        <v>8071</v>
      </c>
      <c r="E4506" t="s">
        <v>8084</v>
      </c>
      <c r="F4506" t="s">
        <v>12</v>
      </c>
      <c r="G4506">
        <v>20</v>
      </c>
      <c r="H4506" s="1">
        <v>4239</v>
      </c>
      <c r="I4506">
        <v>74803</v>
      </c>
      <c r="J4506" s="1">
        <v>42</v>
      </c>
      <c r="K4506" t="s">
        <v>44</v>
      </c>
      <c r="L4506" t="s">
        <v>47</v>
      </c>
      <c r="M4506" t="s">
        <v>23</v>
      </c>
      <c r="N4506" s="1">
        <f xml:space="preserve"> ROUND((1 - _xlfn.PERCENTRANK.INC(customers[days_since_last_purchase],customers[[#This Row],[days_since_last_purchase]]))*4 +1,0)</f>
        <v>3</v>
      </c>
      <c r="O4506" s="1">
        <f>ROUND(_xlfn.PERCENTRANK.INC(customers[total_orders],customers[[#This Row],[total_orders]])*4+1,0)</f>
        <v>4</v>
      </c>
      <c r="P4506" s="1">
        <f>ROUND(_xlfn.PERCENTRANK.INC(customers[total_spend_usd],customers[[#This Row],[total_spend_usd]])*4+1,0)</f>
        <v>3</v>
      </c>
      <c r="Q4506" s="1">
        <v>343</v>
      </c>
      <c r="R4506" s="1" t="str">
        <f>_xlfn.XLOOKUP(Q4506,RFM[RFM Score],RFM[Client Segmentation])</f>
        <v>Need Attention</v>
      </c>
    </row>
    <row r="4507" spans="1:18" x14ac:dyDescent="0.3">
      <c r="A4507" t="s">
        <v>4559</v>
      </c>
      <c r="B4507" t="s">
        <v>11</v>
      </c>
      <c r="C4507">
        <v>61</v>
      </c>
      <c r="D4507" t="s">
        <v>8072</v>
      </c>
      <c r="E4507" t="s">
        <v>8087</v>
      </c>
      <c r="F4507" t="s">
        <v>12</v>
      </c>
      <c r="G4507">
        <v>28</v>
      </c>
      <c r="H4507" s="1">
        <v>11623</v>
      </c>
      <c r="I4507">
        <v>279282</v>
      </c>
      <c r="J4507" s="1">
        <v>92</v>
      </c>
      <c r="K4507" t="s">
        <v>25</v>
      </c>
      <c r="L4507" t="s">
        <v>19</v>
      </c>
      <c r="M4507" t="s">
        <v>23</v>
      </c>
      <c r="N4507" s="1">
        <f xml:space="preserve"> ROUND((1 - _xlfn.PERCENTRANK.INC(customers[days_since_last_purchase],customers[[#This Row],[days_since_last_purchase]]))*4 +1,0)</f>
        <v>2</v>
      </c>
      <c r="O4507" s="1">
        <f>ROUND(_xlfn.PERCENTRANK.INC(customers[total_orders],customers[[#This Row],[total_orders]])*4+1,0)</f>
        <v>4</v>
      </c>
      <c r="P4507" s="1">
        <f>ROUND(_xlfn.PERCENTRANK.INC(customers[total_spend_usd],customers[[#This Row],[total_spend_usd]])*4+1,0)</f>
        <v>4</v>
      </c>
      <c r="Q4507" s="1">
        <v>244</v>
      </c>
      <c r="R4507" s="1" t="str">
        <f>_xlfn.XLOOKUP(Q4507,RFM[RFM Score],RFM[Client Segmentation])</f>
        <v>At Risk</v>
      </c>
    </row>
    <row r="4508" spans="1:18" x14ac:dyDescent="0.3">
      <c r="A4508" t="s">
        <v>4560</v>
      </c>
      <c r="B4508" t="s">
        <v>43</v>
      </c>
      <c r="C4508">
        <v>31</v>
      </c>
      <c r="D4508" t="s">
        <v>8070</v>
      </c>
      <c r="E4508" t="s">
        <v>8084</v>
      </c>
      <c r="F4508" t="s">
        <v>12</v>
      </c>
      <c r="G4508">
        <v>55</v>
      </c>
      <c r="H4508" s="1">
        <v>5581</v>
      </c>
      <c r="I4508">
        <v>289205</v>
      </c>
      <c r="J4508" s="1">
        <v>134</v>
      </c>
      <c r="K4508" t="s">
        <v>31</v>
      </c>
      <c r="L4508" t="s">
        <v>34</v>
      </c>
      <c r="M4508" t="s">
        <v>23</v>
      </c>
      <c r="N4508" s="1">
        <f xml:space="preserve"> ROUND((1 - _xlfn.PERCENTRANK.INC(customers[days_since_last_purchase],customers[[#This Row],[days_since_last_purchase]]))*4 +1,0)</f>
        <v>1</v>
      </c>
      <c r="O4508" s="1">
        <f>ROUND(_xlfn.PERCENTRANK.INC(customers[total_orders],customers[[#This Row],[total_orders]])*4+1,0)</f>
        <v>5</v>
      </c>
      <c r="P4508" s="1">
        <f>ROUND(_xlfn.PERCENTRANK.INC(customers[total_spend_usd],customers[[#This Row],[total_spend_usd]])*4+1,0)</f>
        <v>4</v>
      </c>
      <c r="Q4508" s="1">
        <v>154</v>
      </c>
      <c r="R4508" s="1" t="str">
        <f>_xlfn.XLOOKUP(Q4508,RFM[RFM Score],RFM[Client Segmentation])</f>
        <v>Cannot Lose Them</v>
      </c>
    </row>
    <row r="4509" spans="1:18" x14ac:dyDescent="0.3">
      <c r="A4509" t="s">
        <v>4561</v>
      </c>
      <c r="B4509" t="s">
        <v>11</v>
      </c>
      <c r="C4509">
        <v>37</v>
      </c>
      <c r="D4509" t="s">
        <v>8068</v>
      </c>
      <c r="E4509" t="s">
        <v>8087</v>
      </c>
      <c r="F4509" t="s">
        <v>12</v>
      </c>
      <c r="G4509">
        <v>10</v>
      </c>
      <c r="H4509" s="1">
        <v>9582</v>
      </c>
      <c r="I4509">
        <v>84892</v>
      </c>
      <c r="J4509" s="1">
        <v>31</v>
      </c>
      <c r="K4509" t="s">
        <v>25</v>
      </c>
      <c r="L4509" t="s">
        <v>34</v>
      </c>
      <c r="M4509" t="s">
        <v>15</v>
      </c>
      <c r="N4509" s="1">
        <f xml:space="preserve"> ROUND((1 - _xlfn.PERCENTRANK.INC(customers[days_since_last_purchase],customers[[#This Row],[days_since_last_purchase]]))*4 +1,0)</f>
        <v>3</v>
      </c>
      <c r="O4509" s="1">
        <f>ROUND(_xlfn.PERCENTRANK.INC(customers[total_orders],customers[[#This Row],[total_orders]])*4+1,0)</f>
        <v>3</v>
      </c>
      <c r="P4509" s="1">
        <f>ROUND(_xlfn.PERCENTRANK.INC(customers[total_spend_usd],customers[[#This Row],[total_spend_usd]])*4+1,0)</f>
        <v>3</v>
      </c>
      <c r="Q4509" s="1">
        <v>333</v>
      </c>
      <c r="R4509" s="1" t="str">
        <f>_xlfn.XLOOKUP(Q4509,RFM[RFM Score],RFM[Client Segmentation])</f>
        <v>Potential Loyalist</v>
      </c>
    </row>
    <row r="4510" spans="1:18" x14ac:dyDescent="0.3">
      <c r="A4510" t="s">
        <v>4562</v>
      </c>
      <c r="B4510" t="s">
        <v>33</v>
      </c>
      <c r="C4510">
        <v>37</v>
      </c>
      <c r="D4510" t="s">
        <v>8068</v>
      </c>
      <c r="E4510" t="s">
        <v>8084</v>
      </c>
      <c r="F4510" t="s">
        <v>12</v>
      </c>
      <c r="G4510">
        <v>34</v>
      </c>
      <c r="H4510" s="1">
        <v>3299</v>
      </c>
      <c r="I4510">
        <v>102246</v>
      </c>
      <c r="J4510" s="1">
        <v>36</v>
      </c>
      <c r="K4510" t="s">
        <v>25</v>
      </c>
      <c r="L4510" t="s">
        <v>14</v>
      </c>
      <c r="M4510" t="s">
        <v>23</v>
      </c>
      <c r="N4510" s="1">
        <f xml:space="preserve"> ROUND((1 - _xlfn.PERCENTRANK.INC(customers[days_since_last_purchase],customers[[#This Row],[days_since_last_purchase]]))*4 +1,0)</f>
        <v>3</v>
      </c>
      <c r="O4510" s="1">
        <f>ROUND(_xlfn.PERCENTRANK.INC(customers[total_orders],customers[[#This Row],[total_orders]])*4+1,0)</f>
        <v>4</v>
      </c>
      <c r="P4510" s="1">
        <f>ROUND(_xlfn.PERCENTRANK.INC(customers[total_spend_usd],customers[[#This Row],[total_spend_usd]])*4+1,0)</f>
        <v>3</v>
      </c>
      <c r="Q4510" s="1">
        <v>343</v>
      </c>
      <c r="R4510" s="1" t="str">
        <f>_xlfn.XLOOKUP(Q4510,RFM[RFM Score],RFM[Client Segmentation])</f>
        <v>Need Attention</v>
      </c>
    </row>
    <row r="4511" spans="1:18" x14ac:dyDescent="0.3">
      <c r="A4511" t="s">
        <v>4563</v>
      </c>
      <c r="B4511" t="s">
        <v>96</v>
      </c>
      <c r="C4511">
        <v>45</v>
      </c>
      <c r="D4511" t="s">
        <v>8071</v>
      </c>
      <c r="E4511" t="s">
        <v>8084</v>
      </c>
      <c r="F4511" t="s">
        <v>12</v>
      </c>
      <c r="G4511">
        <v>5</v>
      </c>
      <c r="H4511" s="1">
        <v>25252</v>
      </c>
      <c r="I4511">
        <v>115542</v>
      </c>
      <c r="J4511" s="1">
        <v>9</v>
      </c>
      <c r="K4511" t="s">
        <v>44</v>
      </c>
      <c r="L4511" t="s">
        <v>45</v>
      </c>
      <c r="M4511" t="s">
        <v>23</v>
      </c>
      <c r="N4511" s="1">
        <f xml:space="preserve"> ROUND((1 - _xlfn.PERCENTRANK.INC(customers[days_since_last_purchase],customers[[#This Row],[days_since_last_purchase]]))*4 +1,0)</f>
        <v>4</v>
      </c>
      <c r="O4511" s="1">
        <f>ROUND(_xlfn.PERCENTRANK.INC(customers[total_orders],customers[[#This Row],[total_orders]])*4+1,0)</f>
        <v>2</v>
      </c>
      <c r="P4511" s="1">
        <f>ROUND(_xlfn.PERCENTRANK.INC(customers[total_spend_usd],customers[[#This Row],[total_spend_usd]])*4+1,0)</f>
        <v>4</v>
      </c>
      <c r="Q4511" s="1">
        <v>424</v>
      </c>
      <c r="R4511" s="1" t="str">
        <f>_xlfn.XLOOKUP(Q4511,RFM[RFM Score],RFM[Client Segmentation])</f>
        <v>Promising</v>
      </c>
    </row>
    <row r="4512" spans="1:18" x14ac:dyDescent="0.3">
      <c r="A4512" t="s">
        <v>4564</v>
      </c>
      <c r="B4512" t="s">
        <v>11</v>
      </c>
      <c r="C4512">
        <v>35</v>
      </c>
      <c r="D4512" t="s">
        <v>8068</v>
      </c>
      <c r="E4512" t="s">
        <v>8087</v>
      </c>
      <c r="F4512" t="s">
        <v>12</v>
      </c>
      <c r="G4512">
        <v>10</v>
      </c>
      <c r="H4512" s="1">
        <v>5251</v>
      </c>
      <c r="I4512">
        <v>49675</v>
      </c>
      <c r="J4512" s="1">
        <v>24</v>
      </c>
      <c r="K4512" t="s">
        <v>28</v>
      </c>
      <c r="L4512" t="s">
        <v>14</v>
      </c>
      <c r="M4512" t="s">
        <v>23</v>
      </c>
      <c r="N4512" s="1">
        <f xml:space="preserve"> ROUND((1 - _xlfn.PERCENTRANK.INC(customers[days_since_last_purchase],customers[[#This Row],[days_since_last_purchase]]))*4 +1,0)</f>
        <v>4</v>
      </c>
      <c r="O4512" s="1">
        <f>ROUND(_xlfn.PERCENTRANK.INC(customers[total_orders],customers[[#This Row],[total_orders]])*4+1,0)</f>
        <v>3</v>
      </c>
      <c r="P4512" s="1">
        <f>ROUND(_xlfn.PERCENTRANK.INC(customers[total_spend_usd],customers[[#This Row],[total_spend_usd]])*4+1,0)</f>
        <v>3</v>
      </c>
      <c r="Q4512" s="1">
        <v>433</v>
      </c>
      <c r="R4512" s="1" t="str">
        <f>_xlfn.XLOOKUP(Q4512,RFM[RFM Score],RFM[Client Segmentation])</f>
        <v>Potential Loyalist</v>
      </c>
    </row>
    <row r="4513" spans="1:18" x14ac:dyDescent="0.3">
      <c r="A4513" t="s">
        <v>4565</v>
      </c>
      <c r="B4513" t="s">
        <v>43</v>
      </c>
      <c r="C4513">
        <v>37</v>
      </c>
      <c r="D4513" t="s">
        <v>8068</v>
      </c>
      <c r="E4513" t="s">
        <v>8085</v>
      </c>
      <c r="F4513" t="s">
        <v>17</v>
      </c>
      <c r="G4513">
        <v>3</v>
      </c>
      <c r="H4513" s="1">
        <v>5752</v>
      </c>
      <c r="I4513">
        <v>16789</v>
      </c>
      <c r="J4513" s="1">
        <v>179</v>
      </c>
      <c r="K4513" t="s">
        <v>21</v>
      </c>
      <c r="L4513" t="s">
        <v>14</v>
      </c>
      <c r="M4513" t="s">
        <v>23</v>
      </c>
      <c r="N4513" s="1">
        <f xml:space="preserve"> ROUND((1 - _xlfn.PERCENTRANK.INC(customers[days_since_last_purchase],customers[[#This Row],[days_since_last_purchase]]))*4 +1,0)</f>
        <v>1</v>
      </c>
      <c r="O4513" s="1">
        <f>ROUND(_xlfn.PERCENTRANK.INC(customers[total_orders],customers[[#This Row],[total_orders]])*4+1,0)</f>
        <v>1</v>
      </c>
      <c r="P4513" s="1">
        <f>ROUND(_xlfn.PERCENTRANK.INC(customers[total_spend_usd],customers[[#This Row],[total_spend_usd]])*4+1,0)</f>
        <v>2</v>
      </c>
      <c r="Q4513" s="1">
        <v>112</v>
      </c>
      <c r="R4513" s="1" t="str">
        <f>_xlfn.XLOOKUP(Q4513,RFM[RFM Score],RFM[Client Segmentation])</f>
        <v>Lost</v>
      </c>
    </row>
    <row r="4514" spans="1:18" x14ac:dyDescent="0.3">
      <c r="A4514" t="s">
        <v>4566</v>
      </c>
      <c r="B4514" t="s">
        <v>88</v>
      </c>
      <c r="C4514">
        <v>45</v>
      </c>
      <c r="D4514" t="s">
        <v>8071</v>
      </c>
      <c r="E4514" t="s">
        <v>8087</v>
      </c>
      <c r="F4514" t="s">
        <v>12</v>
      </c>
      <c r="G4514">
        <v>9</v>
      </c>
      <c r="H4514" s="1">
        <v>5341</v>
      </c>
      <c r="I4514">
        <v>54889</v>
      </c>
      <c r="J4514" s="1">
        <v>17</v>
      </c>
      <c r="K4514" t="s">
        <v>98</v>
      </c>
      <c r="L4514" t="s">
        <v>47</v>
      </c>
      <c r="M4514" t="s">
        <v>23</v>
      </c>
      <c r="N4514" s="1">
        <f xml:space="preserve"> ROUND((1 - _xlfn.PERCENTRANK.INC(customers[days_since_last_purchase],customers[[#This Row],[days_since_last_purchase]]))*4 +1,0)</f>
        <v>4</v>
      </c>
      <c r="O4514" s="1">
        <f>ROUND(_xlfn.PERCENTRANK.INC(customers[total_orders],customers[[#This Row],[total_orders]])*4+1,0)</f>
        <v>2</v>
      </c>
      <c r="P4514" s="1">
        <f>ROUND(_xlfn.PERCENTRANK.INC(customers[total_spend_usd],customers[[#This Row],[total_spend_usd]])*4+1,0)</f>
        <v>3</v>
      </c>
      <c r="Q4514" s="1">
        <v>423</v>
      </c>
      <c r="R4514" s="1" t="str">
        <f>_xlfn.XLOOKUP(Q4514,RFM[RFM Score],RFM[Client Segmentation])</f>
        <v>Potential Loyalist</v>
      </c>
    </row>
    <row r="4515" spans="1:18" x14ac:dyDescent="0.3">
      <c r="A4515" t="s">
        <v>4567</v>
      </c>
      <c r="B4515" t="s">
        <v>68</v>
      </c>
      <c r="C4515">
        <v>27</v>
      </c>
      <c r="D4515" t="s">
        <v>8070</v>
      </c>
      <c r="E4515" t="s">
        <v>8084</v>
      </c>
      <c r="F4515" t="s">
        <v>17</v>
      </c>
      <c r="G4515">
        <v>5</v>
      </c>
      <c r="H4515" s="1">
        <v>15644</v>
      </c>
      <c r="I4515">
        <v>67397</v>
      </c>
      <c r="J4515" s="1">
        <v>0</v>
      </c>
      <c r="K4515" t="s">
        <v>18</v>
      </c>
      <c r="L4515" t="s">
        <v>14</v>
      </c>
      <c r="M4515" t="s">
        <v>15</v>
      </c>
      <c r="N4515" s="1">
        <f xml:space="preserve"> ROUND((1 - _xlfn.PERCENTRANK.INC(customers[days_since_last_purchase],customers[[#This Row],[days_since_last_purchase]]))*4 +1,0)</f>
        <v>5</v>
      </c>
      <c r="O4515" s="1">
        <f>ROUND(_xlfn.PERCENTRANK.INC(customers[total_orders],customers[[#This Row],[total_orders]])*4+1,0)</f>
        <v>2</v>
      </c>
      <c r="P4515" s="1">
        <f>ROUND(_xlfn.PERCENTRANK.INC(customers[total_spend_usd],customers[[#This Row],[total_spend_usd]])*4+1,0)</f>
        <v>3</v>
      </c>
      <c r="Q4515" s="1">
        <v>523</v>
      </c>
      <c r="R4515" s="1" t="str">
        <f>_xlfn.XLOOKUP(Q4515,RFM[RFM Score],RFM[Client Segmentation])</f>
        <v>Promising</v>
      </c>
    </row>
    <row r="4516" spans="1:18" x14ac:dyDescent="0.3">
      <c r="A4516" t="s">
        <v>4568</v>
      </c>
      <c r="B4516" t="s">
        <v>11</v>
      </c>
      <c r="C4516">
        <v>34</v>
      </c>
      <c r="D4516" t="s">
        <v>8070</v>
      </c>
      <c r="E4516" t="s">
        <v>8087</v>
      </c>
      <c r="F4516" t="s">
        <v>17</v>
      </c>
      <c r="G4516">
        <v>6</v>
      </c>
      <c r="H4516" s="1">
        <v>6849</v>
      </c>
      <c r="I4516">
        <v>46832</v>
      </c>
      <c r="J4516" s="1">
        <v>28</v>
      </c>
      <c r="K4516" t="s">
        <v>25</v>
      </c>
      <c r="L4516" t="s">
        <v>34</v>
      </c>
      <c r="M4516" t="s">
        <v>23</v>
      </c>
      <c r="N4516" s="1">
        <f xml:space="preserve"> ROUND((1 - _xlfn.PERCENTRANK.INC(customers[days_since_last_purchase],customers[[#This Row],[days_since_last_purchase]]))*4 +1,0)</f>
        <v>4</v>
      </c>
      <c r="O4516" s="1">
        <f>ROUND(_xlfn.PERCENTRANK.INC(customers[total_orders],customers[[#This Row],[total_orders]])*4+1,0)</f>
        <v>2</v>
      </c>
      <c r="P4516" s="1">
        <f>ROUND(_xlfn.PERCENTRANK.INC(customers[total_spend_usd],customers[[#This Row],[total_spend_usd]])*4+1,0)</f>
        <v>3</v>
      </c>
      <c r="Q4516" s="1">
        <v>423</v>
      </c>
      <c r="R4516" s="1" t="str">
        <f>_xlfn.XLOOKUP(Q4516,RFM[RFM Score],RFM[Client Segmentation])</f>
        <v>Potential Loyalist</v>
      </c>
    </row>
    <row r="4517" spans="1:18" x14ac:dyDescent="0.3">
      <c r="A4517" t="s">
        <v>4569</v>
      </c>
      <c r="B4517" t="s">
        <v>30</v>
      </c>
      <c r="C4517">
        <v>34</v>
      </c>
      <c r="D4517" t="s">
        <v>8070</v>
      </c>
      <c r="E4517" t="s">
        <v>8085</v>
      </c>
      <c r="F4517" t="s">
        <v>17</v>
      </c>
      <c r="G4517">
        <v>54</v>
      </c>
      <c r="H4517" s="1">
        <v>6415</v>
      </c>
      <c r="I4517">
        <v>330404</v>
      </c>
      <c r="J4517" s="1">
        <v>26</v>
      </c>
      <c r="K4517" t="s">
        <v>37</v>
      </c>
      <c r="L4517" t="s">
        <v>47</v>
      </c>
      <c r="M4517" t="s">
        <v>23</v>
      </c>
      <c r="N4517" s="1">
        <f xml:space="preserve"> ROUND((1 - _xlfn.PERCENTRANK.INC(customers[days_since_last_purchase],customers[[#This Row],[days_since_last_purchase]]))*4 +1,0)</f>
        <v>4</v>
      </c>
      <c r="O4517" s="1">
        <f>ROUND(_xlfn.PERCENTRANK.INC(customers[total_orders],customers[[#This Row],[total_orders]])*4+1,0)</f>
        <v>5</v>
      </c>
      <c r="P4517" s="1">
        <f>ROUND(_xlfn.PERCENTRANK.INC(customers[total_spend_usd],customers[[#This Row],[total_spend_usd]])*4+1,0)</f>
        <v>5</v>
      </c>
      <c r="Q4517" s="1">
        <v>455</v>
      </c>
      <c r="R4517" s="1" t="str">
        <f>_xlfn.XLOOKUP(Q4517,RFM[RFM Score],RFM[Client Segmentation])</f>
        <v>Champion</v>
      </c>
    </row>
    <row r="4518" spans="1:18" x14ac:dyDescent="0.3">
      <c r="A4518" t="s">
        <v>4570</v>
      </c>
      <c r="B4518" t="s">
        <v>214</v>
      </c>
      <c r="C4518">
        <v>21</v>
      </c>
      <c r="D4518" t="s">
        <v>8069</v>
      </c>
      <c r="E4518" t="s">
        <v>8084</v>
      </c>
      <c r="F4518" t="s">
        <v>12</v>
      </c>
      <c r="G4518">
        <v>8</v>
      </c>
      <c r="H4518" s="1">
        <v>3281</v>
      </c>
      <c r="I4518">
        <v>25122</v>
      </c>
      <c r="J4518" s="1">
        <v>333</v>
      </c>
      <c r="K4518" t="s">
        <v>52</v>
      </c>
      <c r="L4518" t="s">
        <v>19</v>
      </c>
      <c r="M4518" t="s">
        <v>23</v>
      </c>
      <c r="N4518" s="1">
        <f xml:space="preserve"> ROUND((1 - _xlfn.PERCENTRANK.INC(customers[days_since_last_purchase],customers[[#This Row],[days_since_last_purchase]]))*4 +1,0)</f>
        <v>1</v>
      </c>
      <c r="O4518" s="1">
        <f>ROUND(_xlfn.PERCENTRANK.INC(customers[total_orders],customers[[#This Row],[total_orders]])*4+1,0)</f>
        <v>2</v>
      </c>
      <c r="P4518" s="1">
        <f>ROUND(_xlfn.PERCENTRANK.INC(customers[total_spend_usd],customers[[#This Row],[total_spend_usd]])*4+1,0)</f>
        <v>2</v>
      </c>
      <c r="Q4518" s="1">
        <v>122</v>
      </c>
      <c r="R4518" s="1" t="str">
        <f>_xlfn.XLOOKUP(Q4518,RFM[RFM Score],RFM[Client Segmentation])</f>
        <v>Hibernating</v>
      </c>
    </row>
    <row r="4519" spans="1:18" x14ac:dyDescent="0.3">
      <c r="A4519" t="s">
        <v>4571</v>
      </c>
      <c r="B4519" t="s">
        <v>51</v>
      </c>
      <c r="C4519">
        <v>27</v>
      </c>
      <c r="D4519" t="s">
        <v>8070</v>
      </c>
      <c r="E4519" t="s">
        <v>8086</v>
      </c>
      <c r="F4519" t="s">
        <v>17</v>
      </c>
      <c r="G4519">
        <v>14</v>
      </c>
      <c r="H4519" s="1">
        <v>10276</v>
      </c>
      <c r="I4519">
        <v>135732</v>
      </c>
      <c r="J4519" s="1">
        <v>123</v>
      </c>
      <c r="K4519" t="s">
        <v>13</v>
      </c>
      <c r="L4519" t="s">
        <v>14</v>
      </c>
      <c r="M4519" t="s">
        <v>23</v>
      </c>
      <c r="N4519" s="1">
        <f xml:space="preserve"> ROUND((1 - _xlfn.PERCENTRANK.INC(customers[days_since_last_purchase],customers[[#This Row],[days_since_last_purchase]]))*4 +1,0)</f>
        <v>2</v>
      </c>
      <c r="O4519" s="1">
        <f>ROUND(_xlfn.PERCENTRANK.INC(customers[total_orders],customers[[#This Row],[total_orders]])*4+1,0)</f>
        <v>3</v>
      </c>
      <c r="P4519" s="1">
        <f>ROUND(_xlfn.PERCENTRANK.INC(customers[total_spend_usd],customers[[#This Row],[total_spend_usd]])*4+1,0)</f>
        <v>4</v>
      </c>
      <c r="Q4519" s="1">
        <v>234</v>
      </c>
      <c r="R4519" s="1" t="str">
        <f>_xlfn.XLOOKUP(Q4519,RFM[RFM Score],RFM[Client Segmentation])</f>
        <v>At Risk</v>
      </c>
    </row>
    <row r="4520" spans="1:18" x14ac:dyDescent="0.3">
      <c r="A4520" t="s">
        <v>4572</v>
      </c>
      <c r="B4520" t="s">
        <v>88</v>
      </c>
      <c r="C4520">
        <v>18</v>
      </c>
      <c r="D4520" t="s">
        <v>8069</v>
      </c>
      <c r="E4520" t="s">
        <v>8084</v>
      </c>
      <c r="F4520" t="s">
        <v>17</v>
      </c>
      <c r="G4520">
        <v>3</v>
      </c>
      <c r="H4520" s="1">
        <v>4916</v>
      </c>
      <c r="I4520">
        <v>16147</v>
      </c>
      <c r="J4520" s="1">
        <v>49</v>
      </c>
      <c r="K4520" t="s">
        <v>74</v>
      </c>
      <c r="L4520" t="s">
        <v>14</v>
      </c>
      <c r="M4520" t="s">
        <v>15</v>
      </c>
      <c r="N4520" s="1">
        <f xml:space="preserve"> ROUND((1 - _xlfn.PERCENTRANK.INC(customers[days_since_last_purchase],customers[[#This Row],[days_since_last_purchase]]))*4 +1,0)</f>
        <v>3</v>
      </c>
      <c r="O4520" s="1">
        <f>ROUND(_xlfn.PERCENTRANK.INC(customers[total_orders],customers[[#This Row],[total_orders]])*4+1,0)</f>
        <v>1</v>
      </c>
      <c r="P4520" s="1">
        <f>ROUND(_xlfn.PERCENTRANK.INC(customers[total_spend_usd],customers[[#This Row],[total_spend_usd]])*4+1,0)</f>
        <v>2</v>
      </c>
      <c r="Q4520" s="1">
        <v>312</v>
      </c>
      <c r="R4520" s="1" t="str">
        <f>_xlfn.XLOOKUP(Q4520,RFM[RFM Score],RFM[Client Segmentation])</f>
        <v>About To Sleep</v>
      </c>
    </row>
    <row r="4521" spans="1:18" x14ac:dyDescent="0.3">
      <c r="A4521" t="s">
        <v>4573</v>
      </c>
      <c r="B4521" t="s">
        <v>11</v>
      </c>
      <c r="C4521">
        <v>48</v>
      </c>
      <c r="D4521" t="s">
        <v>8071</v>
      </c>
      <c r="E4521" t="s">
        <v>8085</v>
      </c>
      <c r="F4521" t="s">
        <v>17</v>
      </c>
      <c r="G4521">
        <v>3</v>
      </c>
      <c r="H4521" s="1">
        <v>8356</v>
      </c>
      <c r="I4521">
        <v>2529</v>
      </c>
      <c r="J4521" s="1">
        <v>239</v>
      </c>
      <c r="K4521" t="s">
        <v>44</v>
      </c>
      <c r="L4521" t="s">
        <v>14</v>
      </c>
      <c r="M4521" t="s">
        <v>23</v>
      </c>
      <c r="N4521" s="1">
        <f xml:space="preserve"> ROUND((1 - _xlfn.PERCENTRANK.INC(customers[days_since_last_purchase],customers[[#This Row],[days_since_last_purchase]]))*4 +1,0)</f>
        <v>1</v>
      </c>
      <c r="O4521" s="1">
        <f>ROUND(_xlfn.PERCENTRANK.INC(customers[total_orders],customers[[#This Row],[total_orders]])*4+1,0)</f>
        <v>1</v>
      </c>
      <c r="P4521" s="1">
        <f>ROUND(_xlfn.PERCENTRANK.INC(customers[total_spend_usd],customers[[#This Row],[total_spend_usd]])*4+1,0)</f>
        <v>1</v>
      </c>
      <c r="Q4521" s="1">
        <v>111</v>
      </c>
      <c r="R4521" s="1" t="str">
        <f>_xlfn.XLOOKUP(Q4521,RFM[RFM Score],RFM[Client Segmentation])</f>
        <v>Lost</v>
      </c>
    </row>
    <row r="4522" spans="1:18" x14ac:dyDescent="0.3">
      <c r="A4522" t="s">
        <v>4574</v>
      </c>
      <c r="B4522" t="s">
        <v>43</v>
      </c>
      <c r="C4522">
        <v>18</v>
      </c>
      <c r="D4522" t="s">
        <v>8069</v>
      </c>
      <c r="E4522" t="s">
        <v>8084</v>
      </c>
      <c r="F4522" t="s">
        <v>17</v>
      </c>
      <c r="G4522">
        <v>38</v>
      </c>
      <c r="H4522" s="1">
        <v>11405</v>
      </c>
      <c r="I4522">
        <v>427239</v>
      </c>
      <c r="J4522" s="1">
        <v>10</v>
      </c>
      <c r="K4522" t="s">
        <v>44</v>
      </c>
      <c r="L4522" t="s">
        <v>47</v>
      </c>
      <c r="M4522" t="s">
        <v>23</v>
      </c>
      <c r="N4522" s="1">
        <f xml:space="preserve"> ROUND((1 - _xlfn.PERCENTRANK.INC(customers[days_since_last_purchase],customers[[#This Row],[days_since_last_purchase]]))*4 +1,0)</f>
        <v>4</v>
      </c>
      <c r="O4522" s="1">
        <f>ROUND(_xlfn.PERCENTRANK.INC(customers[total_orders],customers[[#This Row],[total_orders]])*4+1,0)</f>
        <v>5</v>
      </c>
      <c r="P4522" s="1">
        <f>ROUND(_xlfn.PERCENTRANK.INC(customers[total_spend_usd],customers[[#This Row],[total_spend_usd]])*4+1,0)</f>
        <v>5</v>
      </c>
      <c r="Q4522" s="1">
        <v>455</v>
      </c>
      <c r="R4522" s="1" t="str">
        <f>_xlfn.XLOOKUP(Q4522,RFM[RFM Score],RFM[Client Segmentation])</f>
        <v>Champion</v>
      </c>
    </row>
    <row r="4523" spans="1:18" x14ac:dyDescent="0.3">
      <c r="A4523" t="s">
        <v>4575</v>
      </c>
      <c r="B4523" t="s">
        <v>11</v>
      </c>
      <c r="C4523">
        <v>25</v>
      </c>
      <c r="D4523" t="s">
        <v>8070</v>
      </c>
      <c r="E4523" t="s">
        <v>8087</v>
      </c>
      <c r="F4523" t="s">
        <v>17</v>
      </c>
      <c r="G4523">
        <v>21</v>
      </c>
      <c r="H4523" s="1">
        <v>2172</v>
      </c>
      <c r="I4523">
        <v>38918</v>
      </c>
      <c r="J4523" s="1">
        <v>31</v>
      </c>
      <c r="K4523" t="s">
        <v>44</v>
      </c>
      <c r="L4523" t="s">
        <v>14</v>
      </c>
      <c r="M4523" t="s">
        <v>23</v>
      </c>
      <c r="N4523" s="1">
        <f xml:space="preserve"> ROUND((1 - _xlfn.PERCENTRANK.INC(customers[days_since_last_purchase],customers[[#This Row],[days_since_last_purchase]]))*4 +1,0)</f>
        <v>3</v>
      </c>
      <c r="O4523" s="1">
        <f>ROUND(_xlfn.PERCENTRANK.INC(customers[total_orders],customers[[#This Row],[total_orders]])*4+1,0)</f>
        <v>4</v>
      </c>
      <c r="P4523" s="1">
        <f>ROUND(_xlfn.PERCENTRANK.INC(customers[total_spend_usd],customers[[#This Row],[total_spend_usd]])*4+1,0)</f>
        <v>2</v>
      </c>
      <c r="Q4523" s="1">
        <v>342</v>
      </c>
      <c r="R4523" s="1" t="str">
        <f>_xlfn.XLOOKUP(Q4523,RFM[RFM Score],RFM[Client Segmentation])</f>
        <v>Potential Loyalist</v>
      </c>
    </row>
    <row r="4524" spans="1:18" x14ac:dyDescent="0.3">
      <c r="A4524" t="s">
        <v>4576</v>
      </c>
      <c r="B4524" t="s">
        <v>11</v>
      </c>
      <c r="C4524">
        <v>34</v>
      </c>
      <c r="D4524" t="s">
        <v>8070</v>
      </c>
      <c r="E4524" t="s">
        <v>8084</v>
      </c>
      <c r="F4524" t="s">
        <v>12</v>
      </c>
      <c r="G4524">
        <v>21</v>
      </c>
      <c r="H4524" s="1">
        <v>7604</v>
      </c>
      <c r="I4524">
        <v>164499</v>
      </c>
      <c r="J4524" s="1">
        <v>17</v>
      </c>
      <c r="K4524" t="s">
        <v>18</v>
      </c>
      <c r="L4524" t="s">
        <v>45</v>
      </c>
      <c r="M4524" t="s">
        <v>15</v>
      </c>
      <c r="N4524" s="1">
        <f xml:space="preserve"> ROUND((1 - _xlfn.PERCENTRANK.INC(customers[days_since_last_purchase],customers[[#This Row],[days_since_last_purchase]]))*4 +1,0)</f>
        <v>4</v>
      </c>
      <c r="O4524" s="1">
        <f>ROUND(_xlfn.PERCENTRANK.INC(customers[total_orders],customers[[#This Row],[total_orders]])*4+1,0)</f>
        <v>4</v>
      </c>
      <c r="P4524" s="1">
        <f>ROUND(_xlfn.PERCENTRANK.INC(customers[total_spend_usd],customers[[#This Row],[total_spend_usd]])*4+1,0)</f>
        <v>4</v>
      </c>
      <c r="Q4524" s="1">
        <v>444</v>
      </c>
      <c r="R4524" s="1" t="str">
        <f>_xlfn.XLOOKUP(Q4524,RFM[RFM Score],RFM[Client Segmentation])</f>
        <v>Loyal Customer</v>
      </c>
    </row>
    <row r="4525" spans="1:18" x14ac:dyDescent="0.3">
      <c r="A4525" t="s">
        <v>4577</v>
      </c>
      <c r="B4525" t="s">
        <v>11</v>
      </c>
      <c r="C4525">
        <v>39</v>
      </c>
      <c r="D4525" t="s">
        <v>8068</v>
      </c>
      <c r="E4525" t="s">
        <v>8085</v>
      </c>
      <c r="F4525" t="s">
        <v>17</v>
      </c>
      <c r="G4525">
        <v>21</v>
      </c>
      <c r="H4525" s="1">
        <v>2825</v>
      </c>
      <c r="I4525">
        <v>63066</v>
      </c>
      <c r="J4525" s="1">
        <v>7</v>
      </c>
      <c r="K4525" t="s">
        <v>28</v>
      </c>
      <c r="L4525" t="s">
        <v>14</v>
      </c>
      <c r="M4525" t="s">
        <v>15</v>
      </c>
      <c r="N4525" s="1">
        <f xml:space="preserve"> ROUND((1 - _xlfn.PERCENTRANK.INC(customers[days_since_last_purchase],customers[[#This Row],[days_since_last_purchase]]))*4 +1,0)</f>
        <v>5</v>
      </c>
      <c r="O4525" s="1">
        <f>ROUND(_xlfn.PERCENTRANK.INC(customers[total_orders],customers[[#This Row],[total_orders]])*4+1,0)</f>
        <v>4</v>
      </c>
      <c r="P4525" s="1">
        <f>ROUND(_xlfn.PERCENTRANK.INC(customers[total_spend_usd],customers[[#This Row],[total_spend_usd]])*4+1,0)</f>
        <v>3</v>
      </c>
      <c r="Q4525" s="1">
        <v>543</v>
      </c>
      <c r="R4525" s="1" t="str">
        <f>_xlfn.XLOOKUP(Q4525,RFM[RFM Score],RFM[Client Segmentation])</f>
        <v>Loyal Customer</v>
      </c>
    </row>
    <row r="4526" spans="1:18" x14ac:dyDescent="0.3">
      <c r="A4526" t="s">
        <v>4578</v>
      </c>
      <c r="B4526" t="s">
        <v>68</v>
      </c>
      <c r="C4526">
        <v>40</v>
      </c>
      <c r="D4526" t="s">
        <v>8068</v>
      </c>
      <c r="E4526" t="s">
        <v>8084</v>
      </c>
      <c r="F4526" t="s">
        <v>12</v>
      </c>
      <c r="G4526">
        <v>23</v>
      </c>
      <c r="H4526" s="1">
        <v>4259</v>
      </c>
      <c r="I4526">
        <v>90834</v>
      </c>
      <c r="J4526" s="1">
        <v>5</v>
      </c>
      <c r="K4526" t="s">
        <v>25</v>
      </c>
      <c r="L4526" t="s">
        <v>34</v>
      </c>
      <c r="M4526" t="s">
        <v>23</v>
      </c>
      <c r="N4526" s="1">
        <f xml:space="preserve"> ROUND((1 - _xlfn.PERCENTRANK.INC(customers[days_since_last_purchase],customers[[#This Row],[days_since_last_purchase]]))*4 +1,0)</f>
        <v>5</v>
      </c>
      <c r="O4526" s="1">
        <f>ROUND(_xlfn.PERCENTRANK.INC(customers[total_orders],customers[[#This Row],[total_orders]])*4+1,0)</f>
        <v>4</v>
      </c>
      <c r="P4526" s="1">
        <f>ROUND(_xlfn.PERCENTRANK.INC(customers[total_spend_usd],customers[[#This Row],[total_spend_usd]])*4+1,0)</f>
        <v>3</v>
      </c>
      <c r="Q4526" s="1">
        <v>543</v>
      </c>
      <c r="R4526" s="1" t="str">
        <f>_xlfn.XLOOKUP(Q4526,RFM[RFM Score],RFM[Client Segmentation])</f>
        <v>Loyal Customer</v>
      </c>
    </row>
    <row r="4527" spans="1:18" x14ac:dyDescent="0.3">
      <c r="A4527" t="s">
        <v>4579</v>
      </c>
      <c r="B4527" t="s">
        <v>107</v>
      </c>
      <c r="C4527">
        <v>41</v>
      </c>
      <c r="D4527" t="s">
        <v>8068</v>
      </c>
      <c r="E4527" t="s">
        <v>8087</v>
      </c>
      <c r="F4527" t="s">
        <v>12</v>
      </c>
      <c r="G4527">
        <v>7</v>
      </c>
      <c r="H4527" s="1">
        <v>4728</v>
      </c>
      <c r="I4527">
        <v>3172</v>
      </c>
      <c r="J4527" s="1">
        <v>5</v>
      </c>
      <c r="K4527" t="s">
        <v>28</v>
      </c>
      <c r="L4527" t="s">
        <v>34</v>
      </c>
      <c r="M4527" t="s">
        <v>23</v>
      </c>
      <c r="N4527" s="1">
        <f xml:space="preserve"> ROUND((1 - _xlfn.PERCENTRANK.INC(customers[days_since_last_purchase],customers[[#This Row],[days_since_last_purchase]]))*4 +1,0)</f>
        <v>5</v>
      </c>
      <c r="O4527" s="1">
        <f>ROUND(_xlfn.PERCENTRANK.INC(customers[total_orders],customers[[#This Row],[total_orders]])*4+1,0)</f>
        <v>2</v>
      </c>
      <c r="P4527" s="1">
        <f>ROUND(_xlfn.PERCENTRANK.INC(customers[total_spend_usd],customers[[#This Row],[total_spend_usd]])*4+1,0)</f>
        <v>1</v>
      </c>
      <c r="Q4527" s="1">
        <v>521</v>
      </c>
      <c r="R4527" s="1" t="str">
        <f>_xlfn.XLOOKUP(Q4527,RFM[RFM Score],RFM[Client Segmentation])</f>
        <v>Promising</v>
      </c>
    </row>
    <row r="4528" spans="1:18" x14ac:dyDescent="0.3">
      <c r="A4528" t="s">
        <v>4580</v>
      </c>
      <c r="B4528" t="s">
        <v>51</v>
      </c>
      <c r="C4528">
        <v>46</v>
      </c>
      <c r="D4528" t="s">
        <v>8071</v>
      </c>
      <c r="E4528" t="s">
        <v>8087</v>
      </c>
      <c r="F4528" t="s">
        <v>17</v>
      </c>
      <c r="G4528">
        <v>2</v>
      </c>
      <c r="H4528" s="1">
        <v>6768</v>
      </c>
      <c r="I4528">
        <v>14723</v>
      </c>
      <c r="J4528" s="1">
        <v>95</v>
      </c>
      <c r="K4528" t="s">
        <v>25</v>
      </c>
      <c r="L4528" t="s">
        <v>47</v>
      </c>
      <c r="M4528" t="s">
        <v>23</v>
      </c>
      <c r="N4528" s="1">
        <f xml:space="preserve"> ROUND((1 - _xlfn.PERCENTRANK.INC(customers[days_since_last_purchase],customers[[#This Row],[days_since_last_purchase]]))*4 +1,0)</f>
        <v>2</v>
      </c>
      <c r="O4528" s="1">
        <f>ROUND(_xlfn.PERCENTRANK.INC(customers[total_orders],customers[[#This Row],[total_orders]])*4+1,0)</f>
        <v>1</v>
      </c>
      <c r="P4528" s="1">
        <f>ROUND(_xlfn.PERCENTRANK.INC(customers[total_spend_usd],customers[[#This Row],[total_spend_usd]])*4+1,0)</f>
        <v>2</v>
      </c>
      <c r="Q4528" s="1">
        <v>212</v>
      </c>
      <c r="R4528" s="1" t="str">
        <f>_xlfn.XLOOKUP(Q4528,RFM[RFM Score],RFM[Client Segmentation])</f>
        <v>Hibernating</v>
      </c>
    </row>
    <row r="4529" spans="1:18" x14ac:dyDescent="0.3">
      <c r="A4529" t="s">
        <v>4581</v>
      </c>
      <c r="B4529" t="s">
        <v>43</v>
      </c>
      <c r="C4529">
        <v>66</v>
      </c>
      <c r="D4529" t="s">
        <v>8073</v>
      </c>
      <c r="E4529" t="s">
        <v>8084</v>
      </c>
      <c r="F4529" t="s">
        <v>17</v>
      </c>
      <c r="G4529">
        <v>2</v>
      </c>
      <c r="H4529" s="1">
        <v>14902</v>
      </c>
      <c r="I4529">
        <v>25585</v>
      </c>
      <c r="J4529" s="1">
        <v>80</v>
      </c>
      <c r="K4529" t="s">
        <v>52</v>
      </c>
      <c r="L4529" t="s">
        <v>14</v>
      </c>
      <c r="M4529" t="s">
        <v>15</v>
      </c>
      <c r="N4529" s="1">
        <f xml:space="preserve"> ROUND((1 - _xlfn.PERCENTRANK.INC(customers[days_since_last_purchase],customers[[#This Row],[days_since_last_purchase]]))*4 +1,0)</f>
        <v>2</v>
      </c>
      <c r="O4529" s="1">
        <f>ROUND(_xlfn.PERCENTRANK.INC(customers[total_orders],customers[[#This Row],[total_orders]])*4+1,0)</f>
        <v>1</v>
      </c>
      <c r="P4529" s="1">
        <f>ROUND(_xlfn.PERCENTRANK.INC(customers[total_spend_usd],customers[[#This Row],[total_spend_usd]])*4+1,0)</f>
        <v>2</v>
      </c>
      <c r="Q4529" s="1">
        <v>212</v>
      </c>
      <c r="R4529" s="1" t="str">
        <f>_xlfn.XLOOKUP(Q4529,RFM[RFM Score],RFM[Client Segmentation])</f>
        <v>Hibernating</v>
      </c>
    </row>
    <row r="4530" spans="1:18" x14ac:dyDescent="0.3">
      <c r="A4530" t="s">
        <v>4582</v>
      </c>
      <c r="B4530" t="s">
        <v>107</v>
      </c>
      <c r="C4530">
        <v>29</v>
      </c>
      <c r="D4530" t="s">
        <v>8070</v>
      </c>
      <c r="E4530" t="s">
        <v>8087</v>
      </c>
      <c r="F4530" t="s">
        <v>17</v>
      </c>
      <c r="G4530">
        <v>12</v>
      </c>
      <c r="H4530" s="1">
        <v>11099</v>
      </c>
      <c r="I4530">
        <v>117455</v>
      </c>
      <c r="J4530" s="1">
        <v>58</v>
      </c>
      <c r="K4530" t="s">
        <v>21</v>
      </c>
      <c r="L4530" t="s">
        <v>14</v>
      </c>
      <c r="M4530" t="s">
        <v>15</v>
      </c>
      <c r="N4530" s="1">
        <f xml:space="preserve"> ROUND((1 - _xlfn.PERCENTRANK.INC(customers[days_since_last_purchase],customers[[#This Row],[days_since_last_purchase]]))*4 +1,0)</f>
        <v>3</v>
      </c>
      <c r="O4530" s="1">
        <f>ROUND(_xlfn.PERCENTRANK.INC(customers[total_orders],customers[[#This Row],[total_orders]])*4+1,0)</f>
        <v>3</v>
      </c>
      <c r="P4530" s="1">
        <f>ROUND(_xlfn.PERCENTRANK.INC(customers[total_spend_usd],customers[[#This Row],[total_spend_usd]])*4+1,0)</f>
        <v>4</v>
      </c>
      <c r="Q4530" s="1">
        <v>334</v>
      </c>
      <c r="R4530" s="1" t="str">
        <f>_xlfn.XLOOKUP(Q4530,RFM[RFM Score],RFM[Client Segmentation])</f>
        <v>Need Attention</v>
      </c>
    </row>
    <row r="4531" spans="1:18" x14ac:dyDescent="0.3">
      <c r="A4531" t="s">
        <v>4583</v>
      </c>
      <c r="B4531" t="s">
        <v>88</v>
      </c>
      <c r="C4531">
        <v>55</v>
      </c>
      <c r="D4531" t="s">
        <v>8072</v>
      </c>
      <c r="E4531" t="s">
        <v>8087</v>
      </c>
      <c r="F4531" t="s">
        <v>17</v>
      </c>
      <c r="G4531">
        <v>1</v>
      </c>
      <c r="H4531" s="1">
        <v>11358</v>
      </c>
      <c r="I4531">
        <v>9991</v>
      </c>
      <c r="J4531" s="1">
        <v>45</v>
      </c>
      <c r="K4531" t="s">
        <v>31</v>
      </c>
      <c r="L4531" t="s">
        <v>34</v>
      </c>
      <c r="M4531" t="s">
        <v>15</v>
      </c>
      <c r="N4531" s="1">
        <f xml:space="preserve"> ROUND((1 - _xlfn.PERCENTRANK.INC(customers[days_since_last_purchase],customers[[#This Row],[days_since_last_purchase]]))*4 +1,0)</f>
        <v>3</v>
      </c>
      <c r="O4531" s="1">
        <f>ROUND(_xlfn.PERCENTRANK.INC(customers[total_orders],customers[[#This Row],[total_orders]])*4+1,0)</f>
        <v>1</v>
      </c>
      <c r="P4531" s="1">
        <f>ROUND(_xlfn.PERCENTRANK.INC(customers[total_spend_usd],customers[[#This Row],[total_spend_usd]])*4+1,0)</f>
        <v>1</v>
      </c>
      <c r="Q4531" s="1">
        <v>311</v>
      </c>
      <c r="R4531" s="1" t="str">
        <f>_xlfn.XLOOKUP(Q4531,RFM[RFM Score],RFM[Client Segmentation])</f>
        <v>New Customer</v>
      </c>
    </row>
    <row r="4532" spans="1:18" x14ac:dyDescent="0.3">
      <c r="A4532" t="s">
        <v>4584</v>
      </c>
      <c r="B4532" t="s">
        <v>27</v>
      </c>
      <c r="C4532">
        <v>34</v>
      </c>
      <c r="D4532" t="s">
        <v>8070</v>
      </c>
      <c r="E4532" t="s">
        <v>8086</v>
      </c>
      <c r="F4532" t="s">
        <v>17</v>
      </c>
      <c r="G4532">
        <v>43</v>
      </c>
      <c r="H4532" s="1">
        <v>3394</v>
      </c>
      <c r="I4532">
        <v>160387</v>
      </c>
      <c r="J4532" s="1">
        <v>64</v>
      </c>
      <c r="K4532" t="s">
        <v>28</v>
      </c>
      <c r="L4532" t="s">
        <v>19</v>
      </c>
      <c r="M4532" t="s">
        <v>23</v>
      </c>
      <c r="N4532" s="1">
        <f xml:space="preserve"> ROUND((1 - _xlfn.PERCENTRANK.INC(customers[days_since_last_purchase],customers[[#This Row],[days_since_last_purchase]]))*4 +1,0)</f>
        <v>2</v>
      </c>
      <c r="O4532" s="1">
        <f>ROUND(_xlfn.PERCENTRANK.INC(customers[total_orders],customers[[#This Row],[total_orders]])*4+1,0)</f>
        <v>5</v>
      </c>
      <c r="P4532" s="1">
        <f>ROUND(_xlfn.PERCENTRANK.INC(customers[total_spend_usd],customers[[#This Row],[total_spend_usd]])*4+1,0)</f>
        <v>4</v>
      </c>
      <c r="Q4532" s="1">
        <v>254</v>
      </c>
      <c r="R4532" s="1" t="str">
        <f>_xlfn.XLOOKUP(Q4532,RFM[RFM Score],RFM[Client Segmentation])</f>
        <v>At Risk</v>
      </c>
    </row>
    <row r="4533" spans="1:18" x14ac:dyDescent="0.3">
      <c r="A4533" t="s">
        <v>4585</v>
      </c>
      <c r="B4533" t="s">
        <v>64</v>
      </c>
      <c r="C4533">
        <v>19</v>
      </c>
      <c r="D4533" t="s">
        <v>8069</v>
      </c>
      <c r="E4533" t="s">
        <v>8087</v>
      </c>
      <c r="F4533" t="s">
        <v>12</v>
      </c>
      <c r="G4533">
        <v>17</v>
      </c>
      <c r="H4533" s="1">
        <v>10296</v>
      </c>
      <c r="I4533">
        <v>192164</v>
      </c>
      <c r="J4533" s="1">
        <v>2</v>
      </c>
      <c r="K4533" t="s">
        <v>25</v>
      </c>
      <c r="L4533" t="s">
        <v>14</v>
      </c>
      <c r="M4533" t="s">
        <v>23</v>
      </c>
      <c r="N4533" s="1">
        <f xml:space="preserve"> ROUND((1 - _xlfn.PERCENTRANK.INC(customers[days_since_last_purchase],customers[[#This Row],[days_since_last_purchase]]))*4 +1,0)</f>
        <v>5</v>
      </c>
      <c r="O4533" s="1">
        <f>ROUND(_xlfn.PERCENTRANK.INC(customers[total_orders],customers[[#This Row],[total_orders]])*4+1,0)</f>
        <v>3</v>
      </c>
      <c r="P4533" s="1">
        <f>ROUND(_xlfn.PERCENTRANK.INC(customers[total_spend_usd],customers[[#This Row],[total_spend_usd]])*4+1,0)</f>
        <v>4</v>
      </c>
      <c r="Q4533" s="1">
        <v>534</v>
      </c>
      <c r="R4533" s="1" t="str">
        <f>_xlfn.XLOOKUP(Q4533,RFM[RFM Score],RFM[Client Segmentation])</f>
        <v>Need Attention</v>
      </c>
    </row>
    <row r="4534" spans="1:18" x14ac:dyDescent="0.3">
      <c r="A4534" t="s">
        <v>4586</v>
      </c>
      <c r="B4534" t="s">
        <v>11</v>
      </c>
      <c r="C4534">
        <v>34</v>
      </c>
      <c r="D4534" t="s">
        <v>8070</v>
      </c>
      <c r="E4534" t="s">
        <v>8084</v>
      </c>
      <c r="F4534" t="s">
        <v>17</v>
      </c>
      <c r="G4534">
        <v>5</v>
      </c>
      <c r="H4534" s="1">
        <v>8341</v>
      </c>
      <c r="I4534">
        <v>42899</v>
      </c>
      <c r="J4534" s="1">
        <v>51</v>
      </c>
      <c r="K4534" t="s">
        <v>28</v>
      </c>
      <c r="L4534" t="s">
        <v>47</v>
      </c>
      <c r="M4534" t="s">
        <v>15</v>
      </c>
      <c r="N4534" s="1">
        <f xml:space="preserve"> ROUND((1 - _xlfn.PERCENTRANK.INC(customers[days_since_last_purchase],customers[[#This Row],[days_since_last_purchase]]))*4 +1,0)</f>
        <v>3</v>
      </c>
      <c r="O4534" s="1">
        <f>ROUND(_xlfn.PERCENTRANK.INC(customers[total_orders],customers[[#This Row],[total_orders]])*4+1,0)</f>
        <v>2</v>
      </c>
      <c r="P4534" s="1">
        <f>ROUND(_xlfn.PERCENTRANK.INC(customers[total_spend_usd],customers[[#This Row],[total_spend_usd]])*4+1,0)</f>
        <v>2</v>
      </c>
      <c r="Q4534" s="1">
        <v>322</v>
      </c>
      <c r="R4534" s="1" t="str">
        <f>_xlfn.XLOOKUP(Q4534,RFM[RFM Score],RFM[Client Segmentation])</f>
        <v>Hibernating</v>
      </c>
    </row>
    <row r="4535" spans="1:18" x14ac:dyDescent="0.3">
      <c r="A4535" t="s">
        <v>4587</v>
      </c>
      <c r="B4535" t="s">
        <v>64</v>
      </c>
      <c r="C4535">
        <v>69</v>
      </c>
      <c r="D4535" t="s">
        <v>8073</v>
      </c>
      <c r="E4535" t="s">
        <v>8084</v>
      </c>
      <c r="F4535" t="s">
        <v>17</v>
      </c>
      <c r="G4535">
        <v>25</v>
      </c>
      <c r="H4535" s="1">
        <v>28871</v>
      </c>
      <c r="I4535">
        <v>654122</v>
      </c>
      <c r="J4535" s="1">
        <v>197</v>
      </c>
      <c r="K4535" t="s">
        <v>28</v>
      </c>
      <c r="L4535" t="s">
        <v>34</v>
      </c>
      <c r="M4535" t="s">
        <v>15</v>
      </c>
      <c r="N4535" s="1">
        <f xml:space="preserve"> ROUND((1 - _xlfn.PERCENTRANK.INC(customers[days_since_last_purchase],customers[[#This Row],[days_since_last_purchase]]))*4 +1,0)</f>
        <v>1</v>
      </c>
      <c r="O4535" s="1">
        <f>ROUND(_xlfn.PERCENTRANK.INC(customers[total_orders],customers[[#This Row],[total_orders]])*4+1,0)</f>
        <v>4</v>
      </c>
      <c r="P4535" s="1">
        <f>ROUND(_xlfn.PERCENTRANK.INC(customers[total_spend_usd],customers[[#This Row],[total_spend_usd]])*4+1,0)</f>
        <v>5</v>
      </c>
      <c r="Q4535" s="1">
        <v>145</v>
      </c>
      <c r="R4535" s="1" t="str">
        <f>_xlfn.XLOOKUP(Q4535,RFM[RFM Score],RFM[Client Segmentation])</f>
        <v>Cannot Lose Them</v>
      </c>
    </row>
    <row r="4536" spans="1:18" x14ac:dyDescent="0.3">
      <c r="A4536" t="s">
        <v>4588</v>
      </c>
      <c r="B4536" t="s">
        <v>43</v>
      </c>
      <c r="C4536">
        <v>39</v>
      </c>
      <c r="D4536" t="s">
        <v>8068</v>
      </c>
      <c r="E4536" t="s">
        <v>8085</v>
      </c>
      <c r="F4536" t="s">
        <v>12</v>
      </c>
      <c r="G4536">
        <v>46</v>
      </c>
      <c r="H4536" s="1">
        <v>4191</v>
      </c>
      <c r="I4536">
        <v>173639</v>
      </c>
      <c r="J4536" s="1">
        <v>125</v>
      </c>
      <c r="K4536" t="s">
        <v>28</v>
      </c>
      <c r="L4536" t="s">
        <v>19</v>
      </c>
      <c r="M4536" t="s">
        <v>15</v>
      </c>
      <c r="N4536" s="1">
        <f xml:space="preserve"> ROUND((1 - _xlfn.PERCENTRANK.INC(customers[days_since_last_purchase],customers[[#This Row],[days_since_last_purchase]]))*4 +1,0)</f>
        <v>2</v>
      </c>
      <c r="O4536" s="1">
        <f>ROUND(_xlfn.PERCENTRANK.INC(customers[total_orders],customers[[#This Row],[total_orders]])*4+1,0)</f>
        <v>5</v>
      </c>
      <c r="P4536" s="1">
        <f>ROUND(_xlfn.PERCENTRANK.INC(customers[total_spend_usd],customers[[#This Row],[total_spend_usd]])*4+1,0)</f>
        <v>4</v>
      </c>
      <c r="Q4536" s="1">
        <v>254</v>
      </c>
      <c r="R4536" s="1" t="str">
        <f>_xlfn.XLOOKUP(Q4536,RFM[RFM Score],RFM[Client Segmentation])</f>
        <v>At Risk</v>
      </c>
    </row>
    <row r="4537" spans="1:18" x14ac:dyDescent="0.3">
      <c r="A4537" t="s">
        <v>4589</v>
      </c>
      <c r="B4537" t="s">
        <v>11</v>
      </c>
      <c r="C4537">
        <v>18</v>
      </c>
      <c r="D4537" t="s">
        <v>8069</v>
      </c>
      <c r="E4537" t="s">
        <v>8084</v>
      </c>
      <c r="F4537" t="s">
        <v>17</v>
      </c>
      <c r="G4537">
        <v>19</v>
      </c>
      <c r="H4537" s="1">
        <v>8612</v>
      </c>
      <c r="I4537">
        <v>139254</v>
      </c>
      <c r="J4537" s="1">
        <v>30</v>
      </c>
      <c r="K4537" t="s">
        <v>13</v>
      </c>
      <c r="L4537" t="s">
        <v>45</v>
      </c>
      <c r="M4537" t="s">
        <v>23</v>
      </c>
      <c r="N4537" s="1">
        <f xml:space="preserve"> ROUND((1 - _xlfn.PERCENTRANK.INC(customers[days_since_last_purchase],customers[[#This Row],[days_since_last_purchase]]))*4 +1,0)</f>
        <v>3</v>
      </c>
      <c r="O4537" s="1">
        <f>ROUND(_xlfn.PERCENTRANK.INC(customers[total_orders],customers[[#This Row],[total_orders]])*4+1,0)</f>
        <v>4</v>
      </c>
      <c r="P4537" s="1">
        <f>ROUND(_xlfn.PERCENTRANK.INC(customers[total_spend_usd],customers[[#This Row],[total_spend_usd]])*4+1,0)</f>
        <v>4</v>
      </c>
      <c r="Q4537" s="1">
        <v>344</v>
      </c>
      <c r="R4537" s="1" t="str">
        <f>_xlfn.XLOOKUP(Q4537,RFM[RFM Score],RFM[Client Segmentation])</f>
        <v>Loyal Customer</v>
      </c>
    </row>
    <row r="4538" spans="1:18" x14ac:dyDescent="0.3">
      <c r="A4538" t="s">
        <v>4590</v>
      </c>
      <c r="B4538" t="s">
        <v>51</v>
      </c>
      <c r="C4538">
        <v>35</v>
      </c>
      <c r="D4538" t="s">
        <v>8068</v>
      </c>
      <c r="E4538" t="s">
        <v>8087</v>
      </c>
      <c r="F4538" t="s">
        <v>17</v>
      </c>
      <c r="G4538">
        <v>31</v>
      </c>
      <c r="H4538" s="1">
        <v>1361</v>
      </c>
      <c r="I4538">
        <v>449567</v>
      </c>
      <c r="J4538" s="1">
        <v>72</v>
      </c>
      <c r="K4538" t="s">
        <v>40</v>
      </c>
      <c r="L4538" t="s">
        <v>34</v>
      </c>
      <c r="M4538" t="s">
        <v>15</v>
      </c>
      <c r="N4538" s="1">
        <f xml:space="preserve"> ROUND((1 - _xlfn.PERCENTRANK.INC(customers[days_since_last_purchase],customers[[#This Row],[days_since_last_purchase]]))*4 +1,0)</f>
        <v>2</v>
      </c>
      <c r="O4538" s="1">
        <f>ROUND(_xlfn.PERCENTRANK.INC(customers[total_orders],customers[[#This Row],[total_orders]])*4+1,0)</f>
        <v>4</v>
      </c>
      <c r="P4538" s="1">
        <f>ROUND(_xlfn.PERCENTRANK.INC(customers[total_spend_usd],customers[[#This Row],[total_spend_usd]])*4+1,0)</f>
        <v>5</v>
      </c>
      <c r="Q4538" s="1">
        <v>245</v>
      </c>
      <c r="R4538" s="1" t="str">
        <f>_xlfn.XLOOKUP(Q4538,RFM[RFM Score],RFM[Client Segmentation])</f>
        <v>At Risk</v>
      </c>
    </row>
    <row r="4539" spans="1:18" x14ac:dyDescent="0.3">
      <c r="A4539" t="s">
        <v>4591</v>
      </c>
      <c r="B4539" t="s">
        <v>11</v>
      </c>
      <c r="C4539">
        <v>18</v>
      </c>
      <c r="D4539" t="s">
        <v>8069</v>
      </c>
      <c r="E4539" t="s">
        <v>8084</v>
      </c>
      <c r="F4539" t="s">
        <v>17</v>
      </c>
      <c r="G4539">
        <v>9</v>
      </c>
      <c r="H4539" s="1">
        <v>9902</v>
      </c>
      <c r="I4539">
        <v>99623</v>
      </c>
      <c r="J4539" s="1">
        <v>0</v>
      </c>
      <c r="K4539" t="s">
        <v>21</v>
      </c>
      <c r="L4539" t="s">
        <v>34</v>
      </c>
      <c r="M4539" t="s">
        <v>23</v>
      </c>
      <c r="N4539" s="1">
        <f xml:space="preserve"> ROUND((1 - _xlfn.PERCENTRANK.INC(customers[days_since_last_purchase],customers[[#This Row],[days_since_last_purchase]]))*4 +1,0)</f>
        <v>5</v>
      </c>
      <c r="O4539" s="1">
        <f>ROUND(_xlfn.PERCENTRANK.INC(customers[total_orders],customers[[#This Row],[total_orders]])*4+1,0)</f>
        <v>2</v>
      </c>
      <c r="P4539" s="1">
        <f>ROUND(_xlfn.PERCENTRANK.INC(customers[total_spend_usd],customers[[#This Row],[total_spend_usd]])*4+1,0)</f>
        <v>3</v>
      </c>
      <c r="Q4539" s="1">
        <v>523</v>
      </c>
      <c r="R4539" s="1" t="str">
        <f>_xlfn.XLOOKUP(Q4539,RFM[RFM Score],RFM[Client Segmentation])</f>
        <v>Promising</v>
      </c>
    </row>
    <row r="4540" spans="1:18" x14ac:dyDescent="0.3">
      <c r="A4540" t="s">
        <v>4592</v>
      </c>
      <c r="B4540" t="s">
        <v>11</v>
      </c>
      <c r="C4540">
        <v>36</v>
      </c>
      <c r="D4540" t="s">
        <v>8068</v>
      </c>
      <c r="E4540" t="s">
        <v>8084</v>
      </c>
      <c r="F4540" t="s">
        <v>12</v>
      </c>
      <c r="G4540">
        <v>5</v>
      </c>
      <c r="H4540" s="1">
        <v>7036</v>
      </c>
      <c r="I4540">
        <v>38711</v>
      </c>
      <c r="J4540" s="1">
        <v>77</v>
      </c>
      <c r="K4540" t="s">
        <v>25</v>
      </c>
      <c r="L4540" t="s">
        <v>22</v>
      </c>
      <c r="M4540" t="s">
        <v>23</v>
      </c>
      <c r="N4540" s="1">
        <f xml:space="preserve"> ROUND((1 - _xlfn.PERCENTRANK.INC(customers[days_since_last_purchase],customers[[#This Row],[days_since_last_purchase]]))*4 +1,0)</f>
        <v>2</v>
      </c>
      <c r="O4540" s="1">
        <f>ROUND(_xlfn.PERCENTRANK.INC(customers[total_orders],customers[[#This Row],[total_orders]])*4+1,0)</f>
        <v>2</v>
      </c>
      <c r="P4540" s="1">
        <f>ROUND(_xlfn.PERCENTRANK.INC(customers[total_spend_usd],customers[[#This Row],[total_spend_usd]])*4+1,0)</f>
        <v>2</v>
      </c>
      <c r="Q4540" s="1">
        <v>222</v>
      </c>
      <c r="R4540" s="1" t="str">
        <f>_xlfn.XLOOKUP(Q4540,RFM[RFM Score],RFM[Client Segmentation])</f>
        <v>Hibernating</v>
      </c>
    </row>
    <row r="4541" spans="1:18" x14ac:dyDescent="0.3">
      <c r="A4541" t="s">
        <v>4593</v>
      </c>
      <c r="B4541" t="s">
        <v>11</v>
      </c>
      <c r="C4541">
        <v>20</v>
      </c>
      <c r="D4541" t="s">
        <v>8069</v>
      </c>
      <c r="E4541" t="s">
        <v>8085</v>
      </c>
      <c r="F4541" t="s">
        <v>17</v>
      </c>
      <c r="G4541">
        <v>6</v>
      </c>
      <c r="H4541" s="1">
        <v>13745</v>
      </c>
      <c r="I4541">
        <v>76412</v>
      </c>
      <c r="J4541" s="1">
        <v>126</v>
      </c>
      <c r="K4541" t="s">
        <v>21</v>
      </c>
      <c r="L4541" t="s">
        <v>34</v>
      </c>
      <c r="M4541" t="s">
        <v>23</v>
      </c>
      <c r="N4541" s="1">
        <f xml:space="preserve"> ROUND((1 - _xlfn.PERCENTRANK.INC(customers[days_since_last_purchase],customers[[#This Row],[days_since_last_purchase]]))*4 +1,0)</f>
        <v>1</v>
      </c>
      <c r="O4541" s="1">
        <f>ROUND(_xlfn.PERCENTRANK.INC(customers[total_orders],customers[[#This Row],[total_orders]])*4+1,0)</f>
        <v>2</v>
      </c>
      <c r="P4541" s="1">
        <f>ROUND(_xlfn.PERCENTRANK.INC(customers[total_spend_usd],customers[[#This Row],[total_spend_usd]])*4+1,0)</f>
        <v>3</v>
      </c>
      <c r="Q4541" s="1">
        <v>123</v>
      </c>
      <c r="R4541" s="1" t="str">
        <f>_xlfn.XLOOKUP(Q4541,RFM[RFM Score],RFM[Client Segmentation])</f>
        <v>Hibernating</v>
      </c>
    </row>
    <row r="4542" spans="1:18" x14ac:dyDescent="0.3">
      <c r="A4542" t="s">
        <v>4594</v>
      </c>
      <c r="B4542" t="s">
        <v>43</v>
      </c>
      <c r="C4542">
        <v>43</v>
      </c>
      <c r="D4542" t="s">
        <v>8068</v>
      </c>
      <c r="E4542" t="s">
        <v>8087</v>
      </c>
      <c r="F4542" t="s">
        <v>12</v>
      </c>
      <c r="G4542">
        <v>4</v>
      </c>
      <c r="H4542" s="1">
        <v>1105</v>
      </c>
      <c r="I4542">
        <v>49434</v>
      </c>
      <c r="J4542" s="1">
        <v>19</v>
      </c>
      <c r="K4542" t="s">
        <v>25</v>
      </c>
      <c r="L4542" t="s">
        <v>19</v>
      </c>
      <c r="M4542" t="s">
        <v>23</v>
      </c>
      <c r="N4542" s="1">
        <f xml:space="preserve"> ROUND((1 - _xlfn.PERCENTRANK.INC(customers[days_since_last_purchase],customers[[#This Row],[days_since_last_purchase]]))*4 +1,0)</f>
        <v>4</v>
      </c>
      <c r="O4542" s="1">
        <f>ROUND(_xlfn.PERCENTRANK.INC(customers[total_orders],customers[[#This Row],[total_orders]])*4+1,0)</f>
        <v>2</v>
      </c>
      <c r="P4542" s="1">
        <f>ROUND(_xlfn.PERCENTRANK.INC(customers[total_spend_usd],customers[[#This Row],[total_spend_usd]])*4+1,0)</f>
        <v>3</v>
      </c>
      <c r="Q4542" s="1">
        <v>423</v>
      </c>
      <c r="R4542" s="1" t="str">
        <f>_xlfn.XLOOKUP(Q4542,RFM[RFM Score],RFM[Client Segmentation])</f>
        <v>Potential Loyalist</v>
      </c>
    </row>
    <row r="4543" spans="1:18" x14ac:dyDescent="0.3">
      <c r="A4543" t="s">
        <v>4595</v>
      </c>
      <c r="B4543" t="s">
        <v>88</v>
      </c>
      <c r="C4543">
        <v>29</v>
      </c>
      <c r="D4543" t="s">
        <v>8070</v>
      </c>
      <c r="E4543" t="s">
        <v>8086</v>
      </c>
      <c r="F4543" t="s">
        <v>12</v>
      </c>
      <c r="G4543">
        <v>30</v>
      </c>
      <c r="H4543" s="1">
        <v>1920</v>
      </c>
      <c r="I4543">
        <v>538599</v>
      </c>
      <c r="J4543" s="1">
        <v>25</v>
      </c>
      <c r="K4543" t="s">
        <v>13</v>
      </c>
      <c r="L4543" t="s">
        <v>34</v>
      </c>
      <c r="M4543" t="s">
        <v>23</v>
      </c>
      <c r="N4543" s="1">
        <f xml:space="preserve"> ROUND((1 - _xlfn.PERCENTRANK.INC(customers[days_since_last_purchase],customers[[#This Row],[days_since_last_purchase]]))*4 +1,0)</f>
        <v>4</v>
      </c>
      <c r="O4543" s="1">
        <f>ROUND(_xlfn.PERCENTRANK.INC(customers[total_orders],customers[[#This Row],[total_orders]])*4+1,0)</f>
        <v>4</v>
      </c>
      <c r="P4543" s="1">
        <f>ROUND(_xlfn.PERCENTRANK.INC(customers[total_spend_usd],customers[[#This Row],[total_spend_usd]])*4+1,0)</f>
        <v>5</v>
      </c>
      <c r="Q4543" s="1">
        <v>445</v>
      </c>
      <c r="R4543" s="1" t="str">
        <f>_xlfn.XLOOKUP(Q4543,RFM[RFM Score],RFM[Client Segmentation])</f>
        <v>Champion</v>
      </c>
    </row>
    <row r="4544" spans="1:18" x14ac:dyDescent="0.3">
      <c r="A4544" t="s">
        <v>4596</v>
      </c>
      <c r="B4544" t="s">
        <v>107</v>
      </c>
      <c r="C4544">
        <v>46</v>
      </c>
      <c r="D4544" t="s">
        <v>8071</v>
      </c>
      <c r="E4544" t="s">
        <v>8086</v>
      </c>
      <c r="F4544" t="s">
        <v>17</v>
      </c>
      <c r="G4544">
        <v>24</v>
      </c>
      <c r="H4544" s="1">
        <v>20852</v>
      </c>
      <c r="I4544">
        <v>574044</v>
      </c>
      <c r="J4544" s="1">
        <v>21</v>
      </c>
      <c r="K4544" t="s">
        <v>37</v>
      </c>
      <c r="L4544" t="s">
        <v>47</v>
      </c>
      <c r="M4544" t="s">
        <v>23</v>
      </c>
      <c r="N4544" s="1">
        <f xml:space="preserve"> ROUND((1 - _xlfn.PERCENTRANK.INC(customers[days_since_last_purchase],customers[[#This Row],[days_since_last_purchase]]))*4 +1,0)</f>
        <v>4</v>
      </c>
      <c r="O4544" s="1">
        <f>ROUND(_xlfn.PERCENTRANK.INC(customers[total_orders],customers[[#This Row],[total_orders]])*4+1,0)</f>
        <v>4</v>
      </c>
      <c r="P4544" s="1">
        <f>ROUND(_xlfn.PERCENTRANK.INC(customers[total_spend_usd],customers[[#This Row],[total_spend_usd]])*4+1,0)</f>
        <v>5</v>
      </c>
      <c r="Q4544" s="1">
        <v>445</v>
      </c>
      <c r="R4544" s="1" t="str">
        <f>_xlfn.XLOOKUP(Q4544,RFM[RFM Score],RFM[Client Segmentation])</f>
        <v>Champion</v>
      </c>
    </row>
    <row r="4545" spans="1:18" x14ac:dyDescent="0.3">
      <c r="A4545" t="s">
        <v>4597</v>
      </c>
      <c r="B4545" t="s">
        <v>68</v>
      </c>
      <c r="C4545">
        <v>45</v>
      </c>
      <c r="D4545" t="s">
        <v>8071</v>
      </c>
      <c r="E4545" t="s">
        <v>8084</v>
      </c>
      <c r="F4545" t="s">
        <v>12</v>
      </c>
      <c r="G4545">
        <v>2</v>
      </c>
      <c r="H4545" s="1">
        <v>6339</v>
      </c>
      <c r="I4545">
        <v>12001</v>
      </c>
      <c r="J4545" s="1">
        <v>2</v>
      </c>
      <c r="K4545" t="s">
        <v>13</v>
      </c>
      <c r="L4545" t="s">
        <v>14</v>
      </c>
      <c r="M4545" t="s">
        <v>23</v>
      </c>
      <c r="N4545" s="1">
        <f xml:space="preserve"> ROUND((1 - _xlfn.PERCENTRANK.INC(customers[days_since_last_purchase],customers[[#This Row],[days_since_last_purchase]]))*4 +1,0)</f>
        <v>5</v>
      </c>
      <c r="O4545" s="1">
        <f>ROUND(_xlfn.PERCENTRANK.INC(customers[total_orders],customers[[#This Row],[total_orders]])*4+1,0)</f>
        <v>1</v>
      </c>
      <c r="P4545" s="1">
        <f>ROUND(_xlfn.PERCENTRANK.INC(customers[total_spend_usd],customers[[#This Row],[total_spend_usd]])*4+1,0)</f>
        <v>2</v>
      </c>
      <c r="Q4545" s="1">
        <v>512</v>
      </c>
      <c r="R4545" s="1" t="str">
        <f>_xlfn.XLOOKUP(Q4545,RFM[RFM Score],RFM[Client Segmentation])</f>
        <v>New Customer</v>
      </c>
    </row>
    <row r="4546" spans="1:18" x14ac:dyDescent="0.3">
      <c r="A4546" t="s">
        <v>4598</v>
      </c>
      <c r="B4546" t="s">
        <v>96</v>
      </c>
      <c r="C4546">
        <v>30</v>
      </c>
      <c r="D4546" t="s">
        <v>8070</v>
      </c>
      <c r="E4546" t="s">
        <v>8084</v>
      </c>
      <c r="F4546" t="s">
        <v>17</v>
      </c>
      <c r="G4546">
        <v>12</v>
      </c>
      <c r="H4546" s="1">
        <v>6272</v>
      </c>
      <c r="I4546">
        <v>71551</v>
      </c>
      <c r="J4546" s="1">
        <v>10</v>
      </c>
      <c r="K4546" t="s">
        <v>18</v>
      </c>
      <c r="L4546" t="s">
        <v>45</v>
      </c>
      <c r="M4546" t="s">
        <v>23</v>
      </c>
      <c r="N4546" s="1">
        <f xml:space="preserve"> ROUND((1 - _xlfn.PERCENTRANK.INC(customers[days_since_last_purchase],customers[[#This Row],[days_since_last_purchase]]))*4 +1,0)</f>
        <v>4</v>
      </c>
      <c r="O4546" s="1">
        <f>ROUND(_xlfn.PERCENTRANK.INC(customers[total_orders],customers[[#This Row],[total_orders]])*4+1,0)</f>
        <v>3</v>
      </c>
      <c r="P4546" s="1">
        <f>ROUND(_xlfn.PERCENTRANK.INC(customers[total_spend_usd],customers[[#This Row],[total_spend_usd]])*4+1,0)</f>
        <v>3</v>
      </c>
      <c r="Q4546" s="1">
        <v>433</v>
      </c>
      <c r="R4546" s="1" t="str">
        <f>_xlfn.XLOOKUP(Q4546,RFM[RFM Score],RFM[Client Segmentation])</f>
        <v>Potential Loyalist</v>
      </c>
    </row>
    <row r="4547" spans="1:18" x14ac:dyDescent="0.3">
      <c r="A4547" t="s">
        <v>4599</v>
      </c>
      <c r="B4547" t="s">
        <v>49</v>
      </c>
      <c r="C4547">
        <v>18</v>
      </c>
      <c r="D4547" t="s">
        <v>8069</v>
      </c>
      <c r="E4547" t="s">
        <v>8087</v>
      </c>
      <c r="F4547" t="s">
        <v>12</v>
      </c>
      <c r="G4547">
        <v>20</v>
      </c>
      <c r="H4547" s="1">
        <v>7445</v>
      </c>
      <c r="I4547">
        <v>143407</v>
      </c>
      <c r="J4547" s="1">
        <v>182</v>
      </c>
      <c r="K4547" t="s">
        <v>124</v>
      </c>
      <c r="L4547" t="s">
        <v>19</v>
      </c>
      <c r="M4547" t="s">
        <v>23</v>
      </c>
      <c r="N4547" s="1">
        <f xml:space="preserve"> ROUND((1 - _xlfn.PERCENTRANK.INC(customers[days_since_last_purchase],customers[[#This Row],[days_since_last_purchase]]))*4 +1,0)</f>
        <v>1</v>
      </c>
      <c r="O4547" s="1">
        <f>ROUND(_xlfn.PERCENTRANK.INC(customers[total_orders],customers[[#This Row],[total_orders]])*4+1,0)</f>
        <v>4</v>
      </c>
      <c r="P4547" s="1">
        <f>ROUND(_xlfn.PERCENTRANK.INC(customers[total_spend_usd],customers[[#This Row],[total_spend_usd]])*4+1,0)</f>
        <v>4</v>
      </c>
      <c r="Q4547" s="1">
        <v>144</v>
      </c>
      <c r="R4547" s="1" t="str">
        <f>_xlfn.XLOOKUP(Q4547,RFM[RFM Score],RFM[Client Segmentation])</f>
        <v>Cannot Lose Them</v>
      </c>
    </row>
    <row r="4548" spans="1:18" x14ac:dyDescent="0.3">
      <c r="A4548" t="s">
        <v>4600</v>
      </c>
      <c r="B4548" t="s">
        <v>64</v>
      </c>
      <c r="C4548">
        <v>21</v>
      </c>
      <c r="D4548" t="s">
        <v>8069</v>
      </c>
      <c r="E4548" t="s">
        <v>8084</v>
      </c>
      <c r="F4548" t="s">
        <v>12</v>
      </c>
      <c r="G4548">
        <v>48</v>
      </c>
      <c r="H4548" s="1">
        <v>3337</v>
      </c>
      <c r="I4548">
        <v>159505</v>
      </c>
      <c r="J4548" s="1">
        <v>18</v>
      </c>
      <c r="K4548" t="s">
        <v>31</v>
      </c>
      <c r="L4548" t="s">
        <v>14</v>
      </c>
      <c r="M4548" t="s">
        <v>23</v>
      </c>
      <c r="N4548" s="1">
        <f xml:space="preserve"> ROUND((1 - _xlfn.PERCENTRANK.INC(customers[days_since_last_purchase],customers[[#This Row],[days_since_last_purchase]]))*4 +1,0)</f>
        <v>4</v>
      </c>
      <c r="O4548" s="1">
        <f>ROUND(_xlfn.PERCENTRANK.INC(customers[total_orders],customers[[#This Row],[total_orders]])*4+1,0)</f>
        <v>5</v>
      </c>
      <c r="P4548" s="1">
        <f>ROUND(_xlfn.PERCENTRANK.INC(customers[total_spend_usd],customers[[#This Row],[total_spend_usd]])*4+1,0)</f>
        <v>4</v>
      </c>
      <c r="Q4548" s="1">
        <v>454</v>
      </c>
      <c r="R4548" s="1" t="str">
        <f>_xlfn.XLOOKUP(Q4548,RFM[RFM Score],RFM[Client Segmentation])</f>
        <v>Champion</v>
      </c>
    </row>
    <row r="4549" spans="1:18" x14ac:dyDescent="0.3">
      <c r="A4549" t="s">
        <v>4601</v>
      </c>
      <c r="B4549" t="s">
        <v>33</v>
      </c>
      <c r="C4549">
        <v>21</v>
      </c>
      <c r="D4549" t="s">
        <v>8069</v>
      </c>
      <c r="E4549" t="s">
        <v>8085</v>
      </c>
      <c r="F4549" t="s">
        <v>12</v>
      </c>
      <c r="G4549">
        <v>19</v>
      </c>
      <c r="H4549" s="1">
        <v>7069</v>
      </c>
      <c r="I4549">
        <v>149749</v>
      </c>
      <c r="J4549" s="1">
        <v>34</v>
      </c>
      <c r="K4549" t="s">
        <v>28</v>
      </c>
      <c r="L4549" t="s">
        <v>34</v>
      </c>
      <c r="M4549" t="s">
        <v>23</v>
      </c>
      <c r="N4549" s="1">
        <f xml:space="preserve"> ROUND((1 - _xlfn.PERCENTRANK.INC(customers[days_since_last_purchase],customers[[#This Row],[days_since_last_purchase]]))*4 +1,0)</f>
        <v>3</v>
      </c>
      <c r="O4549" s="1">
        <f>ROUND(_xlfn.PERCENTRANK.INC(customers[total_orders],customers[[#This Row],[total_orders]])*4+1,0)</f>
        <v>4</v>
      </c>
      <c r="P4549" s="1">
        <f>ROUND(_xlfn.PERCENTRANK.INC(customers[total_spend_usd],customers[[#This Row],[total_spend_usd]])*4+1,0)</f>
        <v>4</v>
      </c>
      <c r="Q4549" s="1">
        <v>344</v>
      </c>
      <c r="R4549" s="1" t="str">
        <f>_xlfn.XLOOKUP(Q4549,RFM[RFM Score],RFM[Client Segmentation])</f>
        <v>Loyal Customer</v>
      </c>
    </row>
    <row r="4550" spans="1:18" x14ac:dyDescent="0.3">
      <c r="A4550" t="s">
        <v>4602</v>
      </c>
      <c r="B4550" t="s">
        <v>107</v>
      </c>
      <c r="C4550">
        <v>50</v>
      </c>
      <c r="D4550" t="s">
        <v>8071</v>
      </c>
      <c r="E4550" t="s">
        <v>8087</v>
      </c>
      <c r="F4550" t="s">
        <v>17</v>
      </c>
      <c r="G4550">
        <v>8</v>
      </c>
      <c r="H4550" s="1">
        <v>5408</v>
      </c>
      <c r="I4550">
        <v>40707</v>
      </c>
      <c r="J4550" s="1">
        <v>64</v>
      </c>
      <c r="K4550" t="s">
        <v>25</v>
      </c>
      <c r="L4550" t="s">
        <v>47</v>
      </c>
      <c r="M4550" t="s">
        <v>23</v>
      </c>
      <c r="N4550" s="1">
        <f xml:space="preserve"> ROUND((1 - _xlfn.PERCENTRANK.INC(customers[days_since_last_purchase],customers[[#This Row],[days_since_last_purchase]]))*4 +1,0)</f>
        <v>2</v>
      </c>
      <c r="O4550" s="1">
        <f>ROUND(_xlfn.PERCENTRANK.INC(customers[total_orders],customers[[#This Row],[total_orders]])*4+1,0)</f>
        <v>2</v>
      </c>
      <c r="P4550" s="1">
        <f>ROUND(_xlfn.PERCENTRANK.INC(customers[total_spend_usd],customers[[#This Row],[total_spend_usd]])*4+1,0)</f>
        <v>2</v>
      </c>
      <c r="Q4550" s="1">
        <v>222</v>
      </c>
      <c r="R4550" s="1" t="str">
        <f>_xlfn.XLOOKUP(Q4550,RFM[RFM Score],RFM[Client Segmentation])</f>
        <v>Hibernating</v>
      </c>
    </row>
    <row r="4551" spans="1:18" x14ac:dyDescent="0.3">
      <c r="A4551" t="s">
        <v>4603</v>
      </c>
      <c r="B4551" t="s">
        <v>11</v>
      </c>
      <c r="C4551">
        <v>36</v>
      </c>
      <c r="D4551" t="s">
        <v>8068</v>
      </c>
      <c r="E4551" t="s">
        <v>8085</v>
      </c>
      <c r="F4551" t="s">
        <v>17</v>
      </c>
      <c r="G4551">
        <v>12</v>
      </c>
      <c r="H4551" s="1">
        <v>7203</v>
      </c>
      <c r="I4551">
        <v>78447</v>
      </c>
      <c r="J4551" s="1">
        <v>136</v>
      </c>
      <c r="K4551" t="s">
        <v>52</v>
      </c>
      <c r="L4551" t="s">
        <v>47</v>
      </c>
      <c r="M4551" t="s">
        <v>23</v>
      </c>
      <c r="N4551" s="1">
        <f xml:space="preserve"> ROUND((1 - _xlfn.PERCENTRANK.INC(customers[days_since_last_purchase],customers[[#This Row],[days_since_last_purchase]]))*4 +1,0)</f>
        <v>1</v>
      </c>
      <c r="O4551" s="1">
        <f>ROUND(_xlfn.PERCENTRANK.INC(customers[total_orders],customers[[#This Row],[total_orders]])*4+1,0)</f>
        <v>3</v>
      </c>
      <c r="P4551" s="1">
        <f>ROUND(_xlfn.PERCENTRANK.INC(customers[total_spend_usd],customers[[#This Row],[total_spend_usd]])*4+1,0)</f>
        <v>3</v>
      </c>
      <c r="Q4551" s="1">
        <v>133</v>
      </c>
      <c r="R4551" s="1" t="str">
        <f>_xlfn.XLOOKUP(Q4551,RFM[RFM Score],RFM[Client Segmentation])</f>
        <v>At Risk</v>
      </c>
    </row>
    <row r="4552" spans="1:18" x14ac:dyDescent="0.3">
      <c r="A4552" t="s">
        <v>4604</v>
      </c>
      <c r="B4552" t="s">
        <v>27</v>
      </c>
      <c r="C4552">
        <v>34</v>
      </c>
      <c r="D4552" t="s">
        <v>8070</v>
      </c>
      <c r="E4552" t="s">
        <v>8084</v>
      </c>
      <c r="F4552" t="s">
        <v>12</v>
      </c>
      <c r="G4552">
        <v>2</v>
      </c>
      <c r="H4552" s="1">
        <v>3288</v>
      </c>
      <c r="I4552">
        <v>5867</v>
      </c>
      <c r="J4552" s="1">
        <v>84</v>
      </c>
      <c r="K4552" t="s">
        <v>18</v>
      </c>
      <c r="L4552" t="s">
        <v>34</v>
      </c>
      <c r="M4552" t="s">
        <v>23</v>
      </c>
      <c r="N4552" s="1">
        <f xml:space="preserve"> ROUND((1 - _xlfn.PERCENTRANK.INC(customers[days_since_last_purchase],customers[[#This Row],[days_since_last_purchase]]))*4 +1,0)</f>
        <v>2</v>
      </c>
      <c r="O4552" s="1">
        <f>ROUND(_xlfn.PERCENTRANK.INC(customers[total_orders],customers[[#This Row],[total_orders]])*4+1,0)</f>
        <v>1</v>
      </c>
      <c r="P4552" s="1">
        <f>ROUND(_xlfn.PERCENTRANK.INC(customers[total_spend_usd],customers[[#This Row],[total_spend_usd]])*4+1,0)</f>
        <v>1</v>
      </c>
      <c r="Q4552" s="1">
        <v>211</v>
      </c>
      <c r="R4552" s="1" t="str">
        <f>_xlfn.XLOOKUP(Q4552,RFM[RFM Score],RFM[Client Segmentation])</f>
        <v>Hibernating</v>
      </c>
    </row>
    <row r="4553" spans="1:18" x14ac:dyDescent="0.3">
      <c r="A4553" t="s">
        <v>4605</v>
      </c>
      <c r="B4553" t="s">
        <v>33</v>
      </c>
      <c r="C4553">
        <v>27</v>
      </c>
      <c r="D4553" t="s">
        <v>8070</v>
      </c>
      <c r="E4553" t="s">
        <v>8084</v>
      </c>
      <c r="F4553" t="s">
        <v>12</v>
      </c>
      <c r="G4553">
        <v>2</v>
      </c>
      <c r="H4553" s="1">
        <v>6291</v>
      </c>
      <c r="I4553">
        <v>14399</v>
      </c>
      <c r="J4553" s="1">
        <v>24</v>
      </c>
      <c r="K4553" t="s">
        <v>21</v>
      </c>
      <c r="L4553" t="s">
        <v>47</v>
      </c>
      <c r="M4553" t="s">
        <v>23</v>
      </c>
      <c r="N4553" s="1">
        <f xml:space="preserve"> ROUND((1 - _xlfn.PERCENTRANK.INC(customers[days_since_last_purchase],customers[[#This Row],[days_since_last_purchase]]))*4 +1,0)</f>
        <v>4</v>
      </c>
      <c r="O4553" s="1">
        <f>ROUND(_xlfn.PERCENTRANK.INC(customers[total_orders],customers[[#This Row],[total_orders]])*4+1,0)</f>
        <v>1</v>
      </c>
      <c r="P4553" s="1">
        <f>ROUND(_xlfn.PERCENTRANK.INC(customers[total_spend_usd],customers[[#This Row],[total_spend_usd]])*4+1,0)</f>
        <v>2</v>
      </c>
      <c r="Q4553" s="1">
        <v>412</v>
      </c>
      <c r="R4553" s="1" t="str">
        <f>_xlfn.XLOOKUP(Q4553,RFM[RFM Score],RFM[Client Segmentation])</f>
        <v>New Customer</v>
      </c>
    </row>
    <row r="4554" spans="1:18" x14ac:dyDescent="0.3">
      <c r="A4554" t="s">
        <v>4606</v>
      </c>
      <c r="B4554" t="s">
        <v>11</v>
      </c>
      <c r="C4554">
        <v>39</v>
      </c>
      <c r="D4554" t="s">
        <v>8068</v>
      </c>
      <c r="E4554" t="s">
        <v>8084</v>
      </c>
      <c r="F4554" t="s">
        <v>17</v>
      </c>
      <c r="G4554">
        <v>1</v>
      </c>
      <c r="H4554" s="1">
        <v>770</v>
      </c>
      <c r="I4554">
        <v>8196</v>
      </c>
      <c r="J4554" s="1">
        <v>9</v>
      </c>
      <c r="K4554" t="s">
        <v>25</v>
      </c>
      <c r="L4554" t="s">
        <v>19</v>
      </c>
      <c r="M4554" t="s">
        <v>15</v>
      </c>
      <c r="N4554" s="1">
        <f xml:space="preserve"> ROUND((1 - _xlfn.PERCENTRANK.INC(customers[days_since_last_purchase],customers[[#This Row],[days_since_last_purchase]]))*4 +1,0)</f>
        <v>4</v>
      </c>
      <c r="O4554" s="1">
        <f>ROUND(_xlfn.PERCENTRANK.INC(customers[total_orders],customers[[#This Row],[total_orders]])*4+1,0)</f>
        <v>1</v>
      </c>
      <c r="P4554" s="1">
        <f>ROUND(_xlfn.PERCENTRANK.INC(customers[total_spend_usd],customers[[#This Row],[total_spend_usd]])*4+1,0)</f>
        <v>1</v>
      </c>
      <c r="Q4554" s="1">
        <v>411</v>
      </c>
      <c r="R4554" s="1" t="str">
        <f>_xlfn.XLOOKUP(Q4554,RFM[RFM Score],RFM[Client Segmentation])</f>
        <v>New Customer</v>
      </c>
    </row>
    <row r="4555" spans="1:18" x14ac:dyDescent="0.3">
      <c r="A4555" t="s">
        <v>4607</v>
      </c>
      <c r="B4555" t="s">
        <v>51</v>
      </c>
      <c r="C4555">
        <v>38</v>
      </c>
      <c r="D4555" t="s">
        <v>8068</v>
      </c>
      <c r="E4555" t="s">
        <v>8084</v>
      </c>
      <c r="F4555" t="s">
        <v>17</v>
      </c>
      <c r="G4555">
        <v>4</v>
      </c>
      <c r="H4555" s="1">
        <v>3622</v>
      </c>
      <c r="I4555">
        <v>12703</v>
      </c>
      <c r="J4555" s="1">
        <v>21</v>
      </c>
      <c r="K4555" t="s">
        <v>13</v>
      </c>
      <c r="L4555" t="s">
        <v>14</v>
      </c>
      <c r="M4555" t="s">
        <v>15</v>
      </c>
      <c r="N4555" s="1">
        <f xml:space="preserve"> ROUND((1 - _xlfn.PERCENTRANK.INC(customers[days_since_last_purchase],customers[[#This Row],[days_since_last_purchase]]))*4 +1,0)</f>
        <v>4</v>
      </c>
      <c r="O4555" s="1">
        <f>ROUND(_xlfn.PERCENTRANK.INC(customers[total_orders],customers[[#This Row],[total_orders]])*4+1,0)</f>
        <v>2</v>
      </c>
      <c r="P4555" s="1">
        <f>ROUND(_xlfn.PERCENTRANK.INC(customers[total_spend_usd],customers[[#This Row],[total_spend_usd]])*4+1,0)</f>
        <v>2</v>
      </c>
      <c r="Q4555" s="1">
        <v>422</v>
      </c>
      <c r="R4555" s="1" t="str">
        <f>_xlfn.XLOOKUP(Q4555,RFM[RFM Score],RFM[Client Segmentation])</f>
        <v>New Customer</v>
      </c>
    </row>
    <row r="4556" spans="1:18" x14ac:dyDescent="0.3">
      <c r="A4556" t="s">
        <v>4608</v>
      </c>
      <c r="B4556" t="s">
        <v>43</v>
      </c>
      <c r="C4556">
        <v>48</v>
      </c>
      <c r="D4556" t="s">
        <v>8071</v>
      </c>
      <c r="E4556" t="s">
        <v>8085</v>
      </c>
      <c r="F4556" t="s">
        <v>12</v>
      </c>
      <c r="G4556">
        <v>7</v>
      </c>
      <c r="H4556" s="1">
        <v>8722</v>
      </c>
      <c r="I4556">
        <v>6902</v>
      </c>
      <c r="J4556" s="1">
        <v>39</v>
      </c>
      <c r="K4556" t="s">
        <v>52</v>
      </c>
      <c r="L4556" t="s">
        <v>34</v>
      </c>
      <c r="M4556" t="s">
        <v>23</v>
      </c>
      <c r="N4556" s="1">
        <f xml:space="preserve"> ROUND((1 - _xlfn.PERCENTRANK.INC(customers[days_since_last_purchase],customers[[#This Row],[days_since_last_purchase]]))*4 +1,0)</f>
        <v>3</v>
      </c>
      <c r="O4556" s="1">
        <f>ROUND(_xlfn.PERCENTRANK.INC(customers[total_orders],customers[[#This Row],[total_orders]])*4+1,0)</f>
        <v>2</v>
      </c>
      <c r="P4556" s="1">
        <f>ROUND(_xlfn.PERCENTRANK.INC(customers[total_spend_usd],customers[[#This Row],[total_spend_usd]])*4+1,0)</f>
        <v>1</v>
      </c>
      <c r="Q4556" s="1">
        <v>321</v>
      </c>
      <c r="R4556" s="1" t="str">
        <f>_xlfn.XLOOKUP(Q4556,RFM[RFM Score],RFM[Client Segmentation])</f>
        <v>About To Sleep</v>
      </c>
    </row>
    <row r="4557" spans="1:18" x14ac:dyDescent="0.3">
      <c r="A4557" t="s">
        <v>4609</v>
      </c>
      <c r="B4557" t="s">
        <v>27</v>
      </c>
      <c r="C4557">
        <v>34</v>
      </c>
      <c r="D4557" t="s">
        <v>8070</v>
      </c>
      <c r="E4557" t="s">
        <v>8084</v>
      </c>
      <c r="F4557" t="s">
        <v>17</v>
      </c>
      <c r="G4557">
        <v>18</v>
      </c>
      <c r="H4557" s="1">
        <v>6039</v>
      </c>
      <c r="I4557">
        <v>121327</v>
      </c>
      <c r="J4557" s="1">
        <v>215</v>
      </c>
      <c r="K4557" t="s">
        <v>13</v>
      </c>
      <c r="L4557" t="s">
        <v>14</v>
      </c>
      <c r="M4557" t="s">
        <v>15</v>
      </c>
      <c r="N4557" s="1">
        <f xml:space="preserve"> ROUND((1 - _xlfn.PERCENTRANK.INC(customers[days_since_last_purchase],customers[[#This Row],[days_since_last_purchase]]))*4 +1,0)</f>
        <v>1</v>
      </c>
      <c r="O4557" s="1">
        <f>ROUND(_xlfn.PERCENTRANK.INC(customers[total_orders],customers[[#This Row],[total_orders]])*4+1,0)</f>
        <v>4</v>
      </c>
      <c r="P4557" s="1">
        <f>ROUND(_xlfn.PERCENTRANK.INC(customers[total_spend_usd],customers[[#This Row],[total_spend_usd]])*4+1,0)</f>
        <v>4</v>
      </c>
      <c r="Q4557" s="1">
        <v>144</v>
      </c>
      <c r="R4557" s="1" t="str">
        <f>_xlfn.XLOOKUP(Q4557,RFM[RFM Score],RFM[Client Segmentation])</f>
        <v>Cannot Lose Them</v>
      </c>
    </row>
    <row r="4558" spans="1:18" x14ac:dyDescent="0.3">
      <c r="A4558" t="s">
        <v>4610</v>
      </c>
      <c r="B4558" t="s">
        <v>51</v>
      </c>
      <c r="C4558">
        <v>53</v>
      </c>
      <c r="D4558" t="s">
        <v>8071</v>
      </c>
      <c r="E4558" t="s">
        <v>8085</v>
      </c>
      <c r="F4558" t="s">
        <v>17</v>
      </c>
      <c r="G4558">
        <v>47</v>
      </c>
      <c r="H4558" s="1">
        <v>6944</v>
      </c>
      <c r="I4558">
        <v>281704</v>
      </c>
      <c r="J4558" s="1">
        <v>2</v>
      </c>
      <c r="K4558" t="s">
        <v>55</v>
      </c>
      <c r="L4558" t="s">
        <v>19</v>
      </c>
      <c r="M4558" t="s">
        <v>15</v>
      </c>
      <c r="N4558" s="1">
        <f xml:space="preserve"> ROUND((1 - _xlfn.PERCENTRANK.INC(customers[days_since_last_purchase],customers[[#This Row],[days_since_last_purchase]]))*4 +1,0)</f>
        <v>5</v>
      </c>
      <c r="O4558" s="1">
        <f>ROUND(_xlfn.PERCENTRANK.INC(customers[total_orders],customers[[#This Row],[total_orders]])*4+1,0)</f>
        <v>5</v>
      </c>
      <c r="P4558" s="1">
        <f>ROUND(_xlfn.PERCENTRANK.INC(customers[total_spend_usd],customers[[#This Row],[total_spend_usd]])*4+1,0)</f>
        <v>4</v>
      </c>
      <c r="Q4558" s="1">
        <v>554</v>
      </c>
      <c r="R4558" s="1" t="str">
        <f>_xlfn.XLOOKUP(Q4558,RFM[RFM Score],RFM[Client Segmentation])</f>
        <v>Champion</v>
      </c>
    </row>
    <row r="4559" spans="1:18" x14ac:dyDescent="0.3">
      <c r="A4559" t="s">
        <v>4611</v>
      </c>
      <c r="B4559" t="s">
        <v>11</v>
      </c>
      <c r="C4559">
        <v>28</v>
      </c>
      <c r="D4559" t="s">
        <v>8070</v>
      </c>
      <c r="E4559" t="s">
        <v>8087</v>
      </c>
      <c r="F4559" t="s">
        <v>17</v>
      </c>
      <c r="G4559">
        <v>17</v>
      </c>
      <c r="H4559" s="1">
        <v>7842</v>
      </c>
      <c r="I4559">
        <v>14760</v>
      </c>
      <c r="J4559" s="1">
        <v>30</v>
      </c>
      <c r="K4559" t="s">
        <v>37</v>
      </c>
      <c r="L4559" t="s">
        <v>34</v>
      </c>
      <c r="M4559" t="s">
        <v>23</v>
      </c>
      <c r="N4559" s="1">
        <f xml:space="preserve"> ROUND((1 - _xlfn.PERCENTRANK.INC(customers[days_since_last_purchase],customers[[#This Row],[days_since_last_purchase]]))*4 +1,0)</f>
        <v>3</v>
      </c>
      <c r="O4559" s="1">
        <f>ROUND(_xlfn.PERCENTRANK.INC(customers[total_orders],customers[[#This Row],[total_orders]])*4+1,0)</f>
        <v>3</v>
      </c>
      <c r="P4559" s="1">
        <f>ROUND(_xlfn.PERCENTRANK.INC(customers[total_spend_usd],customers[[#This Row],[total_spend_usd]])*4+1,0)</f>
        <v>2</v>
      </c>
      <c r="Q4559" s="1">
        <v>332</v>
      </c>
      <c r="R4559" s="1" t="str">
        <f>_xlfn.XLOOKUP(Q4559,RFM[RFM Score],RFM[Client Segmentation])</f>
        <v>Hibernating</v>
      </c>
    </row>
    <row r="4560" spans="1:18" x14ac:dyDescent="0.3">
      <c r="A4560" t="s">
        <v>4612</v>
      </c>
      <c r="B4560" t="s">
        <v>11</v>
      </c>
      <c r="C4560">
        <v>37</v>
      </c>
      <c r="D4560" t="s">
        <v>8068</v>
      </c>
      <c r="E4560" t="s">
        <v>8084</v>
      </c>
      <c r="F4560" t="s">
        <v>17</v>
      </c>
      <c r="G4560">
        <v>19</v>
      </c>
      <c r="H4560" s="1">
        <v>5351</v>
      </c>
      <c r="I4560">
        <v>100659</v>
      </c>
      <c r="J4560" s="1">
        <v>10</v>
      </c>
      <c r="K4560" t="s">
        <v>28</v>
      </c>
      <c r="L4560" t="s">
        <v>34</v>
      </c>
      <c r="M4560" t="s">
        <v>23</v>
      </c>
      <c r="N4560" s="1">
        <f xml:space="preserve"> ROUND((1 - _xlfn.PERCENTRANK.INC(customers[days_since_last_purchase],customers[[#This Row],[days_since_last_purchase]]))*4 +1,0)</f>
        <v>4</v>
      </c>
      <c r="O4560" s="1">
        <f>ROUND(_xlfn.PERCENTRANK.INC(customers[total_orders],customers[[#This Row],[total_orders]])*4+1,0)</f>
        <v>4</v>
      </c>
      <c r="P4560" s="1">
        <f>ROUND(_xlfn.PERCENTRANK.INC(customers[total_spend_usd],customers[[#This Row],[total_spend_usd]])*4+1,0)</f>
        <v>3</v>
      </c>
      <c r="Q4560" s="1">
        <v>443</v>
      </c>
      <c r="R4560" s="1" t="str">
        <f>_xlfn.XLOOKUP(Q4560,RFM[RFM Score],RFM[Client Segmentation])</f>
        <v>Need Attention</v>
      </c>
    </row>
    <row r="4561" spans="1:18" x14ac:dyDescent="0.3">
      <c r="A4561" t="s">
        <v>4613</v>
      </c>
      <c r="B4561" t="s">
        <v>11</v>
      </c>
      <c r="C4561">
        <v>36</v>
      </c>
      <c r="D4561" t="s">
        <v>8068</v>
      </c>
      <c r="E4561" t="s">
        <v>8084</v>
      </c>
      <c r="F4561" t="s">
        <v>12</v>
      </c>
      <c r="G4561">
        <v>1</v>
      </c>
      <c r="H4561" s="1">
        <v>26402</v>
      </c>
      <c r="I4561">
        <v>2615</v>
      </c>
      <c r="J4561" s="1">
        <v>41</v>
      </c>
      <c r="K4561" t="s">
        <v>25</v>
      </c>
      <c r="L4561" t="s">
        <v>14</v>
      </c>
      <c r="M4561" t="s">
        <v>23</v>
      </c>
      <c r="N4561" s="1">
        <f xml:space="preserve"> ROUND((1 - _xlfn.PERCENTRANK.INC(customers[days_since_last_purchase],customers[[#This Row],[days_since_last_purchase]]))*4 +1,0)</f>
        <v>3</v>
      </c>
      <c r="O4561" s="1">
        <f>ROUND(_xlfn.PERCENTRANK.INC(customers[total_orders],customers[[#This Row],[total_orders]])*4+1,0)</f>
        <v>1</v>
      </c>
      <c r="P4561" s="1">
        <f>ROUND(_xlfn.PERCENTRANK.INC(customers[total_spend_usd],customers[[#This Row],[total_spend_usd]])*4+1,0)</f>
        <v>1</v>
      </c>
      <c r="Q4561" s="1">
        <v>311</v>
      </c>
      <c r="R4561" s="1" t="str">
        <f>_xlfn.XLOOKUP(Q4561,RFM[RFM Score],RFM[Client Segmentation])</f>
        <v>New Customer</v>
      </c>
    </row>
    <row r="4562" spans="1:18" x14ac:dyDescent="0.3">
      <c r="A4562" t="s">
        <v>4614</v>
      </c>
      <c r="B4562" t="s">
        <v>61</v>
      </c>
      <c r="C4562">
        <v>33</v>
      </c>
      <c r="D4562" t="s">
        <v>8070</v>
      </c>
      <c r="E4562" t="s">
        <v>8084</v>
      </c>
      <c r="F4562" t="s">
        <v>17</v>
      </c>
      <c r="G4562">
        <v>9</v>
      </c>
      <c r="H4562" s="1">
        <v>5009</v>
      </c>
      <c r="I4562">
        <v>47008</v>
      </c>
      <c r="J4562" s="1">
        <v>17</v>
      </c>
      <c r="K4562" t="s">
        <v>25</v>
      </c>
      <c r="L4562" t="s">
        <v>34</v>
      </c>
      <c r="M4562" t="s">
        <v>15</v>
      </c>
      <c r="N4562" s="1">
        <f xml:space="preserve"> ROUND((1 - _xlfn.PERCENTRANK.INC(customers[days_since_last_purchase],customers[[#This Row],[days_since_last_purchase]]))*4 +1,0)</f>
        <v>4</v>
      </c>
      <c r="O4562" s="1">
        <f>ROUND(_xlfn.PERCENTRANK.INC(customers[total_orders],customers[[#This Row],[total_orders]])*4+1,0)</f>
        <v>2</v>
      </c>
      <c r="P4562" s="1">
        <f>ROUND(_xlfn.PERCENTRANK.INC(customers[total_spend_usd],customers[[#This Row],[total_spend_usd]])*4+1,0)</f>
        <v>3</v>
      </c>
      <c r="Q4562" s="1">
        <v>423</v>
      </c>
      <c r="R4562" s="1" t="str">
        <f>_xlfn.XLOOKUP(Q4562,RFM[RFM Score],RFM[Client Segmentation])</f>
        <v>Potential Loyalist</v>
      </c>
    </row>
    <row r="4563" spans="1:18" x14ac:dyDescent="0.3">
      <c r="A4563" t="s">
        <v>4615</v>
      </c>
      <c r="B4563" t="s">
        <v>68</v>
      </c>
      <c r="C4563">
        <v>18</v>
      </c>
      <c r="D4563" t="s">
        <v>8069</v>
      </c>
      <c r="E4563" t="s">
        <v>8085</v>
      </c>
      <c r="F4563" t="s">
        <v>12</v>
      </c>
      <c r="G4563">
        <v>6</v>
      </c>
      <c r="H4563" s="1">
        <v>4648</v>
      </c>
      <c r="I4563">
        <v>27967</v>
      </c>
      <c r="J4563" s="1">
        <v>30</v>
      </c>
      <c r="K4563" t="s">
        <v>25</v>
      </c>
      <c r="L4563" t="s">
        <v>34</v>
      </c>
      <c r="M4563" t="s">
        <v>23</v>
      </c>
      <c r="N4563" s="1">
        <f xml:space="preserve"> ROUND((1 - _xlfn.PERCENTRANK.INC(customers[days_since_last_purchase],customers[[#This Row],[days_since_last_purchase]]))*4 +1,0)</f>
        <v>3</v>
      </c>
      <c r="O4563" s="1">
        <f>ROUND(_xlfn.PERCENTRANK.INC(customers[total_orders],customers[[#This Row],[total_orders]])*4+1,0)</f>
        <v>2</v>
      </c>
      <c r="P4563" s="1">
        <f>ROUND(_xlfn.PERCENTRANK.INC(customers[total_spend_usd],customers[[#This Row],[total_spend_usd]])*4+1,0)</f>
        <v>2</v>
      </c>
      <c r="Q4563" s="1">
        <v>322</v>
      </c>
      <c r="R4563" s="1" t="str">
        <f>_xlfn.XLOOKUP(Q4563,RFM[RFM Score],RFM[Client Segmentation])</f>
        <v>Hibernating</v>
      </c>
    </row>
    <row r="4564" spans="1:18" x14ac:dyDescent="0.3">
      <c r="A4564" t="s">
        <v>4616</v>
      </c>
      <c r="B4564" t="s">
        <v>11</v>
      </c>
      <c r="C4564">
        <v>32</v>
      </c>
      <c r="D4564" t="s">
        <v>8070</v>
      </c>
      <c r="E4564" t="s">
        <v>8087</v>
      </c>
      <c r="F4564" t="s">
        <v>17</v>
      </c>
      <c r="G4564">
        <v>26</v>
      </c>
      <c r="H4564" s="1">
        <v>492</v>
      </c>
      <c r="I4564">
        <v>112726</v>
      </c>
      <c r="J4564" s="1">
        <v>22</v>
      </c>
      <c r="K4564" t="s">
        <v>52</v>
      </c>
      <c r="L4564" t="s">
        <v>45</v>
      </c>
      <c r="M4564" t="s">
        <v>23</v>
      </c>
      <c r="N4564" s="1">
        <f xml:space="preserve"> ROUND((1 - _xlfn.PERCENTRANK.INC(customers[days_since_last_purchase],customers[[#This Row],[days_since_last_purchase]]))*4 +1,0)</f>
        <v>4</v>
      </c>
      <c r="O4564" s="1">
        <f>ROUND(_xlfn.PERCENTRANK.INC(customers[total_orders],customers[[#This Row],[total_orders]])*4+1,0)</f>
        <v>4</v>
      </c>
      <c r="P4564" s="1">
        <f>ROUND(_xlfn.PERCENTRANK.INC(customers[total_spend_usd],customers[[#This Row],[total_spend_usd]])*4+1,0)</f>
        <v>4</v>
      </c>
      <c r="Q4564" s="1">
        <v>444</v>
      </c>
      <c r="R4564" s="1" t="str">
        <f>_xlfn.XLOOKUP(Q4564,RFM[RFM Score],RFM[Client Segmentation])</f>
        <v>Loyal Customer</v>
      </c>
    </row>
    <row r="4565" spans="1:18" x14ac:dyDescent="0.3">
      <c r="A4565" t="s">
        <v>4617</v>
      </c>
      <c r="B4565" t="s">
        <v>49</v>
      </c>
      <c r="C4565">
        <v>31</v>
      </c>
      <c r="D4565" t="s">
        <v>8070</v>
      </c>
      <c r="E4565" t="s">
        <v>8084</v>
      </c>
      <c r="F4565" t="s">
        <v>12</v>
      </c>
      <c r="G4565">
        <v>6</v>
      </c>
      <c r="H4565" s="1">
        <v>6299</v>
      </c>
      <c r="I4565">
        <v>38566</v>
      </c>
      <c r="J4565" s="1">
        <v>12</v>
      </c>
      <c r="K4565" t="s">
        <v>13</v>
      </c>
      <c r="L4565" t="s">
        <v>14</v>
      </c>
      <c r="M4565" t="s">
        <v>23</v>
      </c>
      <c r="N4565" s="1">
        <f xml:space="preserve"> ROUND((1 - _xlfn.PERCENTRANK.INC(customers[days_since_last_purchase],customers[[#This Row],[days_since_last_purchase]]))*4 +1,0)</f>
        <v>4</v>
      </c>
      <c r="O4565" s="1">
        <f>ROUND(_xlfn.PERCENTRANK.INC(customers[total_orders],customers[[#This Row],[total_orders]])*4+1,0)</f>
        <v>2</v>
      </c>
      <c r="P4565" s="1">
        <f>ROUND(_xlfn.PERCENTRANK.INC(customers[total_spend_usd],customers[[#This Row],[total_spend_usd]])*4+1,0)</f>
        <v>2</v>
      </c>
      <c r="Q4565" s="1">
        <v>422</v>
      </c>
      <c r="R4565" s="1" t="str">
        <f>_xlfn.XLOOKUP(Q4565,RFM[RFM Score],RFM[Client Segmentation])</f>
        <v>New Customer</v>
      </c>
    </row>
    <row r="4566" spans="1:18" x14ac:dyDescent="0.3">
      <c r="A4566" t="s">
        <v>4618</v>
      </c>
      <c r="B4566" t="s">
        <v>51</v>
      </c>
      <c r="C4566">
        <v>18</v>
      </c>
      <c r="D4566" t="s">
        <v>8069</v>
      </c>
      <c r="E4566" t="s">
        <v>8087</v>
      </c>
      <c r="F4566" t="s">
        <v>17</v>
      </c>
      <c r="G4566">
        <v>1</v>
      </c>
      <c r="H4566" s="1">
        <v>3986</v>
      </c>
      <c r="I4566">
        <v>3455</v>
      </c>
      <c r="J4566" s="1">
        <v>42</v>
      </c>
      <c r="K4566" t="s">
        <v>25</v>
      </c>
      <c r="L4566" t="s">
        <v>45</v>
      </c>
      <c r="M4566" t="s">
        <v>23</v>
      </c>
      <c r="N4566" s="1">
        <f xml:space="preserve"> ROUND((1 - _xlfn.PERCENTRANK.INC(customers[days_since_last_purchase],customers[[#This Row],[days_since_last_purchase]]))*4 +1,0)</f>
        <v>3</v>
      </c>
      <c r="O4566" s="1">
        <f>ROUND(_xlfn.PERCENTRANK.INC(customers[total_orders],customers[[#This Row],[total_orders]])*4+1,0)</f>
        <v>1</v>
      </c>
      <c r="P4566" s="1">
        <f>ROUND(_xlfn.PERCENTRANK.INC(customers[total_spend_usd],customers[[#This Row],[total_spend_usd]])*4+1,0)</f>
        <v>1</v>
      </c>
      <c r="Q4566" s="1">
        <v>311</v>
      </c>
      <c r="R4566" s="1" t="str">
        <f>_xlfn.XLOOKUP(Q4566,RFM[RFM Score],RFM[Client Segmentation])</f>
        <v>New Customer</v>
      </c>
    </row>
    <row r="4567" spans="1:18" x14ac:dyDescent="0.3">
      <c r="A4567" t="s">
        <v>4619</v>
      </c>
      <c r="B4567" t="s">
        <v>107</v>
      </c>
      <c r="C4567">
        <v>38</v>
      </c>
      <c r="D4567" t="s">
        <v>8068</v>
      </c>
      <c r="E4567" t="s">
        <v>8085</v>
      </c>
      <c r="F4567" t="s">
        <v>12</v>
      </c>
      <c r="G4567">
        <v>6</v>
      </c>
      <c r="H4567" s="1">
        <v>2204</v>
      </c>
      <c r="I4567">
        <v>12033</v>
      </c>
      <c r="J4567" s="1">
        <v>77</v>
      </c>
      <c r="K4567" t="s">
        <v>37</v>
      </c>
      <c r="L4567" t="s">
        <v>14</v>
      </c>
      <c r="M4567" t="s">
        <v>23</v>
      </c>
      <c r="N4567" s="1">
        <f xml:space="preserve"> ROUND((1 - _xlfn.PERCENTRANK.INC(customers[days_since_last_purchase],customers[[#This Row],[days_since_last_purchase]]))*4 +1,0)</f>
        <v>2</v>
      </c>
      <c r="O4567" s="1">
        <f>ROUND(_xlfn.PERCENTRANK.INC(customers[total_orders],customers[[#This Row],[total_orders]])*4+1,0)</f>
        <v>2</v>
      </c>
      <c r="P4567" s="1">
        <f>ROUND(_xlfn.PERCENTRANK.INC(customers[total_spend_usd],customers[[#This Row],[total_spend_usd]])*4+1,0)</f>
        <v>2</v>
      </c>
      <c r="Q4567" s="1">
        <v>222</v>
      </c>
      <c r="R4567" s="1" t="str">
        <f>_xlfn.XLOOKUP(Q4567,RFM[RFM Score],RFM[Client Segmentation])</f>
        <v>Hibernating</v>
      </c>
    </row>
    <row r="4568" spans="1:18" x14ac:dyDescent="0.3">
      <c r="A4568" t="s">
        <v>4620</v>
      </c>
      <c r="B4568" t="s">
        <v>88</v>
      </c>
      <c r="C4568">
        <v>20</v>
      </c>
      <c r="D4568" t="s">
        <v>8069</v>
      </c>
      <c r="E4568" t="s">
        <v>8084</v>
      </c>
      <c r="F4568" t="s">
        <v>17</v>
      </c>
      <c r="G4568">
        <v>1</v>
      </c>
      <c r="H4568" s="1">
        <v>28096</v>
      </c>
      <c r="I4568">
        <v>30513</v>
      </c>
      <c r="J4568" s="1">
        <v>58</v>
      </c>
      <c r="K4568" t="s">
        <v>28</v>
      </c>
      <c r="L4568" t="s">
        <v>14</v>
      </c>
      <c r="M4568" t="s">
        <v>23</v>
      </c>
      <c r="N4568" s="1">
        <f xml:space="preserve"> ROUND((1 - _xlfn.PERCENTRANK.INC(customers[days_since_last_purchase],customers[[#This Row],[days_since_last_purchase]]))*4 +1,0)</f>
        <v>3</v>
      </c>
      <c r="O4568" s="1">
        <f>ROUND(_xlfn.PERCENTRANK.INC(customers[total_orders],customers[[#This Row],[total_orders]])*4+1,0)</f>
        <v>1</v>
      </c>
      <c r="P4568" s="1">
        <f>ROUND(_xlfn.PERCENTRANK.INC(customers[total_spend_usd],customers[[#This Row],[total_spend_usd]])*4+1,0)</f>
        <v>2</v>
      </c>
      <c r="Q4568" s="1">
        <v>312</v>
      </c>
      <c r="R4568" s="1" t="str">
        <f>_xlfn.XLOOKUP(Q4568,RFM[RFM Score],RFM[Client Segmentation])</f>
        <v>About To Sleep</v>
      </c>
    </row>
    <row r="4569" spans="1:18" x14ac:dyDescent="0.3">
      <c r="A4569" t="s">
        <v>4621</v>
      </c>
      <c r="B4569" t="s">
        <v>96</v>
      </c>
      <c r="C4569">
        <v>49</v>
      </c>
      <c r="D4569" t="s">
        <v>8071</v>
      </c>
      <c r="E4569" t="s">
        <v>8084</v>
      </c>
      <c r="F4569" t="s">
        <v>17</v>
      </c>
      <c r="G4569">
        <v>14</v>
      </c>
      <c r="H4569" s="1">
        <v>12601</v>
      </c>
      <c r="I4569">
        <v>194445</v>
      </c>
      <c r="J4569" s="1">
        <v>77</v>
      </c>
      <c r="K4569" t="s">
        <v>18</v>
      </c>
      <c r="L4569" t="s">
        <v>34</v>
      </c>
      <c r="M4569" t="s">
        <v>23</v>
      </c>
      <c r="N4569" s="1">
        <f xml:space="preserve"> ROUND((1 - _xlfn.PERCENTRANK.INC(customers[days_since_last_purchase],customers[[#This Row],[days_since_last_purchase]]))*4 +1,0)</f>
        <v>2</v>
      </c>
      <c r="O4569" s="1">
        <f>ROUND(_xlfn.PERCENTRANK.INC(customers[total_orders],customers[[#This Row],[total_orders]])*4+1,0)</f>
        <v>3</v>
      </c>
      <c r="P4569" s="1">
        <f>ROUND(_xlfn.PERCENTRANK.INC(customers[total_spend_usd],customers[[#This Row],[total_spend_usd]])*4+1,0)</f>
        <v>4</v>
      </c>
      <c r="Q4569" s="1">
        <v>234</v>
      </c>
      <c r="R4569" s="1" t="str">
        <f>_xlfn.XLOOKUP(Q4569,RFM[RFM Score],RFM[Client Segmentation])</f>
        <v>At Risk</v>
      </c>
    </row>
    <row r="4570" spans="1:18" x14ac:dyDescent="0.3">
      <c r="A4570" t="s">
        <v>4622</v>
      </c>
      <c r="B4570" t="s">
        <v>11</v>
      </c>
      <c r="C4570">
        <v>22</v>
      </c>
      <c r="D4570" t="s">
        <v>8069</v>
      </c>
      <c r="E4570" t="s">
        <v>8084</v>
      </c>
      <c r="F4570" t="s">
        <v>12</v>
      </c>
      <c r="G4570">
        <v>6</v>
      </c>
      <c r="H4570" s="1">
        <v>3596</v>
      </c>
      <c r="I4570">
        <v>18881</v>
      </c>
      <c r="J4570" s="1">
        <v>99</v>
      </c>
      <c r="K4570" t="s">
        <v>52</v>
      </c>
      <c r="L4570" t="s">
        <v>34</v>
      </c>
      <c r="M4570" t="s">
        <v>15</v>
      </c>
      <c r="N4570" s="1">
        <f xml:space="preserve"> ROUND((1 - _xlfn.PERCENTRANK.INC(customers[days_since_last_purchase],customers[[#This Row],[days_since_last_purchase]]))*4 +1,0)</f>
        <v>2</v>
      </c>
      <c r="O4570" s="1">
        <f>ROUND(_xlfn.PERCENTRANK.INC(customers[total_orders],customers[[#This Row],[total_orders]])*4+1,0)</f>
        <v>2</v>
      </c>
      <c r="P4570" s="1">
        <f>ROUND(_xlfn.PERCENTRANK.INC(customers[total_spend_usd],customers[[#This Row],[total_spend_usd]])*4+1,0)</f>
        <v>2</v>
      </c>
      <c r="Q4570" s="1">
        <v>222</v>
      </c>
      <c r="R4570" s="1" t="str">
        <f>_xlfn.XLOOKUP(Q4570,RFM[RFM Score],RFM[Client Segmentation])</f>
        <v>Hibernating</v>
      </c>
    </row>
    <row r="4571" spans="1:18" x14ac:dyDescent="0.3">
      <c r="A4571" t="s">
        <v>4623</v>
      </c>
      <c r="B4571" t="s">
        <v>68</v>
      </c>
      <c r="C4571">
        <v>42</v>
      </c>
      <c r="D4571" t="s">
        <v>8068</v>
      </c>
      <c r="E4571" t="s">
        <v>8086</v>
      </c>
      <c r="F4571" t="s">
        <v>17</v>
      </c>
      <c r="G4571">
        <v>21</v>
      </c>
      <c r="H4571" s="1">
        <v>1319</v>
      </c>
      <c r="I4571">
        <v>268318</v>
      </c>
      <c r="J4571" s="1">
        <v>126</v>
      </c>
      <c r="K4571" t="s">
        <v>37</v>
      </c>
      <c r="L4571" t="s">
        <v>34</v>
      </c>
      <c r="M4571" t="s">
        <v>15</v>
      </c>
      <c r="N4571" s="1">
        <f xml:space="preserve"> ROUND((1 - _xlfn.PERCENTRANK.INC(customers[days_since_last_purchase],customers[[#This Row],[days_since_last_purchase]]))*4 +1,0)</f>
        <v>1</v>
      </c>
      <c r="O4571" s="1">
        <f>ROUND(_xlfn.PERCENTRANK.INC(customers[total_orders],customers[[#This Row],[total_orders]])*4+1,0)</f>
        <v>4</v>
      </c>
      <c r="P4571" s="1">
        <f>ROUND(_xlfn.PERCENTRANK.INC(customers[total_spend_usd],customers[[#This Row],[total_spend_usd]])*4+1,0)</f>
        <v>4</v>
      </c>
      <c r="Q4571" s="1">
        <v>144</v>
      </c>
      <c r="R4571" s="1" t="str">
        <f>_xlfn.XLOOKUP(Q4571,RFM[RFM Score],RFM[Client Segmentation])</f>
        <v>Cannot Lose Them</v>
      </c>
    </row>
    <row r="4572" spans="1:18" x14ac:dyDescent="0.3">
      <c r="A4572" t="s">
        <v>4624</v>
      </c>
      <c r="B4572" t="s">
        <v>11</v>
      </c>
      <c r="C4572">
        <v>31</v>
      </c>
      <c r="D4572" t="s">
        <v>8070</v>
      </c>
      <c r="E4572" t="s">
        <v>8086</v>
      </c>
      <c r="F4572" t="s">
        <v>12</v>
      </c>
      <c r="G4572">
        <v>16</v>
      </c>
      <c r="H4572" s="1">
        <v>14976</v>
      </c>
      <c r="I4572">
        <v>272458</v>
      </c>
      <c r="J4572" s="1">
        <v>70</v>
      </c>
      <c r="K4572" t="s">
        <v>25</v>
      </c>
      <c r="L4572" t="s">
        <v>19</v>
      </c>
      <c r="M4572" t="s">
        <v>23</v>
      </c>
      <c r="N4572" s="1">
        <f xml:space="preserve"> ROUND((1 - _xlfn.PERCENTRANK.INC(customers[days_since_last_purchase],customers[[#This Row],[days_since_last_purchase]]))*4 +1,0)</f>
        <v>2</v>
      </c>
      <c r="O4572" s="1">
        <f>ROUND(_xlfn.PERCENTRANK.INC(customers[total_orders],customers[[#This Row],[total_orders]])*4+1,0)</f>
        <v>3</v>
      </c>
      <c r="P4572" s="1">
        <f>ROUND(_xlfn.PERCENTRANK.INC(customers[total_spend_usd],customers[[#This Row],[total_spend_usd]])*4+1,0)</f>
        <v>4</v>
      </c>
      <c r="Q4572" s="1">
        <v>234</v>
      </c>
      <c r="R4572" s="1" t="str">
        <f>_xlfn.XLOOKUP(Q4572,RFM[RFM Score],RFM[Client Segmentation])</f>
        <v>At Risk</v>
      </c>
    </row>
    <row r="4573" spans="1:18" x14ac:dyDescent="0.3">
      <c r="A4573" t="s">
        <v>4625</v>
      </c>
      <c r="B4573" t="s">
        <v>68</v>
      </c>
      <c r="C4573">
        <v>21</v>
      </c>
      <c r="D4573" t="s">
        <v>8069</v>
      </c>
      <c r="E4573" t="s">
        <v>8084</v>
      </c>
      <c r="F4573" t="s">
        <v>12</v>
      </c>
      <c r="G4573">
        <v>6</v>
      </c>
      <c r="H4573" s="1">
        <v>11133</v>
      </c>
      <c r="I4573">
        <v>62363</v>
      </c>
      <c r="J4573" s="1">
        <v>111</v>
      </c>
      <c r="K4573" t="s">
        <v>21</v>
      </c>
      <c r="L4573" t="s">
        <v>47</v>
      </c>
      <c r="M4573" t="s">
        <v>15</v>
      </c>
      <c r="N4573" s="1">
        <f xml:space="preserve"> ROUND((1 - _xlfn.PERCENTRANK.INC(customers[days_since_last_purchase],customers[[#This Row],[days_since_last_purchase]]))*4 +1,0)</f>
        <v>2</v>
      </c>
      <c r="O4573" s="1">
        <f>ROUND(_xlfn.PERCENTRANK.INC(customers[total_orders],customers[[#This Row],[total_orders]])*4+1,0)</f>
        <v>2</v>
      </c>
      <c r="P4573" s="1">
        <f>ROUND(_xlfn.PERCENTRANK.INC(customers[total_spend_usd],customers[[#This Row],[total_spend_usd]])*4+1,0)</f>
        <v>3</v>
      </c>
      <c r="Q4573" s="1">
        <v>223</v>
      </c>
      <c r="R4573" s="1" t="str">
        <f>_xlfn.XLOOKUP(Q4573,RFM[RFM Score],RFM[Client Segmentation])</f>
        <v>Hibernating</v>
      </c>
    </row>
    <row r="4574" spans="1:18" x14ac:dyDescent="0.3">
      <c r="A4574" t="s">
        <v>4626</v>
      </c>
      <c r="B4574" t="s">
        <v>11</v>
      </c>
      <c r="C4574">
        <v>42</v>
      </c>
      <c r="D4574" t="s">
        <v>8068</v>
      </c>
      <c r="E4574" t="s">
        <v>8084</v>
      </c>
      <c r="F4574" t="s">
        <v>12</v>
      </c>
      <c r="G4574">
        <v>67</v>
      </c>
      <c r="H4574" s="1">
        <v>2914</v>
      </c>
      <c r="I4574">
        <v>190006</v>
      </c>
      <c r="J4574" s="1">
        <v>96</v>
      </c>
      <c r="K4574" t="s">
        <v>31</v>
      </c>
      <c r="L4574" t="s">
        <v>14</v>
      </c>
      <c r="M4574" t="s">
        <v>15</v>
      </c>
      <c r="N4574" s="1">
        <f xml:space="preserve"> ROUND((1 - _xlfn.PERCENTRANK.INC(customers[days_since_last_purchase],customers[[#This Row],[days_since_last_purchase]]))*4 +1,0)</f>
        <v>2</v>
      </c>
      <c r="O4574" s="1">
        <f>ROUND(_xlfn.PERCENTRANK.INC(customers[total_orders],customers[[#This Row],[total_orders]])*4+1,0)</f>
        <v>5</v>
      </c>
      <c r="P4574" s="1">
        <f>ROUND(_xlfn.PERCENTRANK.INC(customers[total_spend_usd],customers[[#This Row],[total_spend_usd]])*4+1,0)</f>
        <v>4</v>
      </c>
      <c r="Q4574" s="1">
        <v>254</v>
      </c>
      <c r="R4574" s="1" t="str">
        <f>_xlfn.XLOOKUP(Q4574,RFM[RFM Score],RFM[Client Segmentation])</f>
        <v>At Risk</v>
      </c>
    </row>
    <row r="4575" spans="1:18" x14ac:dyDescent="0.3">
      <c r="A4575" t="s">
        <v>4627</v>
      </c>
      <c r="B4575" t="s">
        <v>173</v>
      </c>
      <c r="C4575">
        <v>53</v>
      </c>
      <c r="D4575" t="s">
        <v>8071</v>
      </c>
      <c r="E4575" t="s">
        <v>8084</v>
      </c>
      <c r="F4575" t="s">
        <v>12</v>
      </c>
      <c r="G4575">
        <v>32</v>
      </c>
      <c r="H4575" s="1">
        <v>3906</v>
      </c>
      <c r="I4575">
        <v>119478</v>
      </c>
      <c r="J4575" s="1">
        <v>32</v>
      </c>
      <c r="K4575" t="s">
        <v>37</v>
      </c>
      <c r="L4575" t="s">
        <v>19</v>
      </c>
      <c r="M4575" t="s">
        <v>15</v>
      </c>
      <c r="N4575" s="1">
        <f xml:space="preserve"> ROUND((1 - _xlfn.PERCENTRANK.INC(customers[days_since_last_purchase],customers[[#This Row],[days_since_last_purchase]]))*4 +1,0)</f>
        <v>3</v>
      </c>
      <c r="O4575" s="1">
        <f>ROUND(_xlfn.PERCENTRANK.INC(customers[total_orders],customers[[#This Row],[total_orders]])*4+1,0)</f>
        <v>4</v>
      </c>
      <c r="P4575" s="1">
        <f>ROUND(_xlfn.PERCENTRANK.INC(customers[total_spend_usd],customers[[#This Row],[total_spend_usd]])*4+1,0)</f>
        <v>4</v>
      </c>
      <c r="Q4575" s="1">
        <v>344</v>
      </c>
      <c r="R4575" s="1" t="str">
        <f>_xlfn.XLOOKUP(Q4575,RFM[RFM Score],RFM[Client Segmentation])</f>
        <v>Loyal Customer</v>
      </c>
    </row>
    <row r="4576" spans="1:18" x14ac:dyDescent="0.3">
      <c r="A4576" t="s">
        <v>4628</v>
      </c>
      <c r="B4576" t="s">
        <v>49</v>
      </c>
      <c r="C4576">
        <v>42</v>
      </c>
      <c r="D4576" t="s">
        <v>8068</v>
      </c>
      <c r="E4576" t="s">
        <v>8086</v>
      </c>
      <c r="F4576" t="s">
        <v>12</v>
      </c>
      <c r="G4576">
        <v>17</v>
      </c>
      <c r="H4576" s="1">
        <v>11838</v>
      </c>
      <c r="I4576">
        <v>231214</v>
      </c>
      <c r="J4576" s="1">
        <v>64</v>
      </c>
      <c r="K4576" t="s">
        <v>44</v>
      </c>
      <c r="L4576" t="s">
        <v>45</v>
      </c>
      <c r="M4576" t="s">
        <v>15</v>
      </c>
      <c r="N4576" s="1">
        <f xml:space="preserve"> ROUND((1 - _xlfn.PERCENTRANK.INC(customers[days_since_last_purchase],customers[[#This Row],[days_since_last_purchase]]))*4 +1,0)</f>
        <v>2</v>
      </c>
      <c r="O4576" s="1">
        <f>ROUND(_xlfn.PERCENTRANK.INC(customers[total_orders],customers[[#This Row],[total_orders]])*4+1,0)</f>
        <v>3</v>
      </c>
      <c r="P4576" s="1">
        <f>ROUND(_xlfn.PERCENTRANK.INC(customers[total_spend_usd],customers[[#This Row],[total_spend_usd]])*4+1,0)</f>
        <v>4</v>
      </c>
      <c r="Q4576" s="1">
        <v>234</v>
      </c>
      <c r="R4576" s="1" t="str">
        <f>_xlfn.XLOOKUP(Q4576,RFM[RFM Score],RFM[Client Segmentation])</f>
        <v>At Risk</v>
      </c>
    </row>
    <row r="4577" spans="1:18" x14ac:dyDescent="0.3">
      <c r="A4577" t="s">
        <v>4629</v>
      </c>
      <c r="B4577" t="s">
        <v>96</v>
      </c>
      <c r="C4577">
        <v>36</v>
      </c>
      <c r="D4577" t="s">
        <v>8068</v>
      </c>
      <c r="E4577" t="s">
        <v>8086</v>
      </c>
      <c r="F4577" t="s">
        <v>12</v>
      </c>
      <c r="G4577">
        <v>24</v>
      </c>
      <c r="H4577" s="1">
        <v>40191</v>
      </c>
      <c r="I4577">
        <v>833481</v>
      </c>
      <c r="J4577" s="1">
        <v>6</v>
      </c>
      <c r="K4577" t="s">
        <v>44</v>
      </c>
      <c r="L4577" t="s">
        <v>34</v>
      </c>
      <c r="M4577" t="s">
        <v>23</v>
      </c>
      <c r="N4577" s="1">
        <f xml:space="preserve"> ROUND((1 - _xlfn.PERCENTRANK.INC(customers[days_since_last_purchase],customers[[#This Row],[days_since_last_purchase]]))*4 +1,0)</f>
        <v>5</v>
      </c>
      <c r="O4577" s="1">
        <f>ROUND(_xlfn.PERCENTRANK.INC(customers[total_orders],customers[[#This Row],[total_orders]])*4+1,0)</f>
        <v>4</v>
      </c>
      <c r="P4577" s="1">
        <f>ROUND(_xlfn.PERCENTRANK.INC(customers[total_spend_usd],customers[[#This Row],[total_spend_usd]])*4+1,0)</f>
        <v>5</v>
      </c>
      <c r="Q4577" s="1">
        <v>545</v>
      </c>
      <c r="R4577" s="1" t="str">
        <f>_xlfn.XLOOKUP(Q4577,RFM[RFM Score],RFM[Client Segmentation])</f>
        <v>Champion</v>
      </c>
    </row>
    <row r="4578" spans="1:18" x14ac:dyDescent="0.3">
      <c r="A4578" t="s">
        <v>4630</v>
      </c>
      <c r="B4578" t="s">
        <v>27</v>
      </c>
      <c r="C4578">
        <v>38</v>
      </c>
      <c r="D4578" t="s">
        <v>8068</v>
      </c>
      <c r="E4578" t="s">
        <v>8084</v>
      </c>
      <c r="F4578" t="s">
        <v>12</v>
      </c>
      <c r="G4578">
        <v>23</v>
      </c>
      <c r="H4578" s="1">
        <v>5336</v>
      </c>
      <c r="I4578">
        <v>141127</v>
      </c>
      <c r="J4578" s="1">
        <v>44</v>
      </c>
      <c r="K4578" t="s">
        <v>25</v>
      </c>
      <c r="L4578" t="s">
        <v>47</v>
      </c>
      <c r="M4578" t="s">
        <v>15</v>
      </c>
      <c r="N4578" s="1">
        <f xml:space="preserve"> ROUND((1 - _xlfn.PERCENTRANK.INC(customers[days_since_last_purchase],customers[[#This Row],[days_since_last_purchase]]))*4 +1,0)</f>
        <v>3</v>
      </c>
      <c r="O4578" s="1">
        <f>ROUND(_xlfn.PERCENTRANK.INC(customers[total_orders],customers[[#This Row],[total_orders]])*4+1,0)</f>
        <v>4</v>
      </c>
      <c r="P4578" s="1">
        <f>ROUND(_xlfn.PERCENTRANK.INC(customers[total_spend_usd],customers[[#This Row],[total_spend_usd]])*4+1,0)</f>
        <v>4</v>
      </c>
      <c r="Q4578" s="1">
        <v>344</v>
      </c>
      <c r="R4578" s="1" t="str">
        <f>_xlfn.XLOOKUP(Q4578,RFM[RFM Score],RFM[Client Segmentation])</f>
        <v>Loyal Customer</v>
      </c>
    </row>
    <row r="4579" spans="1:18" x14ac:dyDescent="0.3">
      <c r="A4579" t="s">
        <v>4631</v>
      </c>
      <c r="B4579" t="s">
        <v>147</v>
      </c>
      <c r="C4579">
        <v>18</v>
      </c>
      <c r="D4579" t="s">
        <v>8069</v>
      </c>
      <c r="E4579" t="s">
        <v>8084</v>
      </c>
      <c r="F4579" t="s">
        <v>12</v>
      </c>
      <c r="G4579">
        <v>9</v>
      </c>
      <c r="H4579" s="1">
        <v>1209</v>
      </c>
      <c r="I4579">
        <v>9657</v>
      </c>
      <c r="J4579" s="1">
        <v>21</v>
      </c>
      <c r="K4579" t="s">
        <v>52</v>
      </c>
      <c r="L4579" t="s">
        <v>19</v>
      </c>
      <c r="M4579" t="s">
        <v>23</v>
      </c>
      <c r="N4579" s="1">
        <f xml:space="preserve"> ROUND((1 - _xlfn.PERCENTRANK.INC(customers[days_since_last_purchase],customers[[#This Row],[days_since_last_purchase]]))*4 +1,0)</f>
        <v>4</v>
      </c>
      <c r="O4579" s="1">
        <f>ROUND(_xlfn.PERCENTRANK.INC(customers[total_orders],customers[[#This Row],[total_orders]])*4+1,0)</f>
        <v>2</v>
      </c>
      <c r="P4579" s="1">
        <f>ROUND(_xlfn.PERCENTRANK.INC(customers[total_spend_usd],customers[[#This Row],[total_spend_usd]])*4+1,0)</f>
        <v>1</v>
      </c>
      <c r="Q4579" s="1">
        <v>421</v>
      </c>
      <c r="R4579" s="1" t="str">
        <f>_xlfn.XLOOKUP(Q4579,RFM[RFM Score],RFM[Client Segmentation])</f>
        <v>New Customer</v>
      </c>
    </row>
    <row r="4580" spans="1:18" x14ac:dyDescent="0.3">
      <c r="A4580" t="s">
        <v>4632</v>
      </c>
      <c r="B4580" t="s">
        <v>96</v>
      </c>
      <c r="C4580">
        <v>41</v>
      </c>
      <c r="D4580" t="s">
        <v>8068</v>
      </c>
      <c r="E4580" t="s">
        <v>8085</v>
      </c>
      <c r="F4580" t="s">
        <v>12</v>
      </c>
      <c r="G4580">
        <v>1</v>
      </c>
      <c r="H4580" s="1">
        <v>8872</v>
      </c>
      <c r="I4580">
        <v>7854</v>
      </c>
      <c r="J4580" s="1">
        <v>3</v>
      </c>
      <c r="K4580" t="s">
        <v>55</v>
      </c>
      <c r="L4580" t="s">
        <v>34</v>
      </c>
      <c r="M4580" t="s">
        <v>23</v>
      </c>
      <c r="N4580" s="1">
        <f xml:space="preserve"> ROUND((1 - _xlfn.PERCENTRANK.INC(customers[days_since_last_purchase],customers[[#This Row],[days_since_last_purchase]]))*4 +1,0)</f>
        <v>5</v>
      </c>
      <c r="O4580" s="1">
        <f>ROUND(_xlfn.PERCENTRANK.INC(customers[total_orders],customers[[#This Row],[total_orders]])*4+1,0)</f>
        <v>1</v>
      </c>
      <c r="P4580" s="1">
        <f>ROUND(_xlfn.PERCENTRANK.INC(customers[total_spend_usd],customers[[#This Row],[total_spend_usd]])*4+1,0)</f>
        <v>1</v>
      </c>
      <c r="Q4580" s="1">
        <v>511</v>
      </c>
      <c r="R4580" s="1" t="str">
        <f>_xlfn.XLOOKUP(Q4580,RFM[RFM Score],RFM[Client Segmentation])</f>
        <v>New Customer</v>
      </c>
    </row>
    <row r="4581" spans="1:18" x14ac:dyDescent="0.3">
      <c r="A4581" t="s">
        <v>4633</v>
      </c>
      <c r="B4581" t="s">
        <v>96</v>
      </c>
      <c r="C4581">
        <v>33</v>
      </c>
      <c r="D4581" t="s">
        <v>8070</v>
      </c>
      <c r="E4581" t="s">
        <v>8084</v>
      </c>
      <c r="F4581" t="s">
        <v>17</v>
      </c>
      <c r="G4581">
        <v>5</v>
      </c>
      <c r="H4581" s="1">
        <v>3045</v>
      </c>
      <c r="I4581">
        <v>17416</v>
      </c>
      <c r="J4581" s="1">
        <v>55</v>
      </c>
      <c r="K4581" t="s">
        <v>44</v>
      </c>
      <c r="L4581" t="s">
        <v>34</v>
      </c>
      <c r="M4581" t="s">
        <v>15</v>
      </c>
      <c r="N4581" s="1">
        <f xml:space="preserve"> ROUND((1 - _xlfn.PERCENTRANK.INC(customers[days_since_last_purchase],customers[[#This Row],[days_since_last_purchase]]))*4 +1,0)</f>
        <v>3</v>
      </c>
      <c r="O4581" s="1">
        <f>ROUND(_xlfn.PERCENTRANK.INC(customers[total_orders],customers[[#This Row],[total_orders]])*4+1,0)</f>
        <v>2</v>
      </c>
      <c r="P4581" s="1">
        <f>ROUND(_xlfn.PERCENTRANK.INC(customers[total_spend_usd],customers[[#This Row],[total_spend_usd]])*4+1,0)</f>
        <v>2</v>
      </c>
      <c r="Q4581" s="1">
        <v>322</v>
      </c>
      <c r="R4581" s="1" t="str">
        <f>_xlfn.XLOOKUP(Q4581,RFM[RFM Score],RFM[Client Segmentation])</f>
        <v>Hibernating</v>
      </c>
    </row>
    <row r="4582" spans="1:18" x14ac:dyDescent="0.3">
      <c r="A4582" t="s">
        <v>4634</v>
      </c>
      <c r="B4582" t="s">
        <v>96</v>
      </c>
      <c r="C4582">
        <v>33</v>
      </c>
      <c r="D4582" t="s">
        <v>8070</v>
      </c>
      <c r="E4582" t="s">
        <v>8084</v>
      </c>
      <c r="F4582" t="s">
        <v>17</v>
      </c>
      <c r="G4582">
        <v>4</v>
      </c>
      <c r="H4582" s="1">
        <v>2743</v>
      </c>
      <c r="I4582">
        <v>9999</v>
      </c>
      <c r="J4582" s="1">
        <v>0</v>
      </c>
      <c r="K4582" t="s">
        <v>28</v>
      </c>
      <c r="L4582" t="s">
        <v>34</v>
      </c>
      <c r="M4582" t="s">
        <v>23</v>
      </c>
      <c r="N4582" s="1">
        <f xml:space="preserve"> ROUND((1 - _xlfn.PERCENTRANK.INC(customers[days_since_last_purchase],customers[[#This Row],[days_since_last_purchase]]))*4 +1,0)</f>
        <v>5</v>
      </c>
      <c r="O4582" s="1">
        <f>ROUND(_xlfn.PERCENTRANK.INC(customers[total_orders],customers[[#This Row],[total_orders]])*4+1,0)</f>
        <v>2</v>
      </c>
      <c r="P4582" s="1">
        <f>ROUND(_xlfn.PERCENTRANK.INC(customers[total_spend_usd],customers[[#This Row],[total_spend_usd]])*4+1,0)</f>
        <v>1</v>
      </c>
      <c r="Q4582" s="1">
        <v>521</v>
      </c>
      <c r="R4582" s="1" t="str">
        <f>_xlfn.XLOOKUP(Q4582,RFM[RFM Score],RFM[Client Segmentation])</f>
        <v>Promising</v>
      </c>
    </row>
    <row r="4583" spans="1:18" x14ac:dyDescent="0.3">
      <c r="A4583" t="s">
        <v>4635</v>
      </c>
      <c r="B4583" t="s">
        <v>96</v>
      </c>
      <c r="C4583">
        <v>30</v>
      </c>
      <c r="D4583" t="s">
        <v>8070</v>
      </c>
      <c r="E4583" t="s">
        <v>8084</v>
      </c>
      <c r="F4583" t="s">
        <v>12</v>
      </c>
      <c r="G4583">
        <v>10</v>
      </c>
      <c r="H4583" s="1">
        <v>724</v>
      </c>
      <c r="I4583">
        <v>684</v>
      </c>
      <c r="J4583" s="1">
        <v>8</v>
      </c>
      <c r="K4583" t="s">
        <v>25</v>
      </c>
      <c r="L4583" t="s">
        <v>19</v>
      </c>
      <c r="M4583" t="s">
        <v>23</v>
      </c>
      <c r="N4583" s="1">
        <f xml:space="preserve"> ROUND((1 - _xlfn.PERCENTRANK.INC(customers[days_since_last_purchase],customers[[#This Row],[days_since_last_purchase]]))*4 +1,0)</f>
        <v>4</v>
      </c>
      <c r="O4583" s="1">
        <f>ROUND(_xlfn.PERCENTRANK.INC(customers[total_orders],customers[[#This Row],[total_orders]])*4+1,0)</f>
        <v>3</v>
      </c>
      <c r="P4583" s="1">
        <f>ROUND(_xlfn.PERCENTRANK.INC(customers[total_spend_usd],customers[[#This Row],[total_spend_usd]])*4+1,0)</f>
        <v>1</v>
      </c>
      <c r="Q4583" s="1">
        <v>431</v>
      </c>
      <c r="R4583" s="1" t="str">
        <f>_xlfn.XLOOKUP(Q4583,RFM[RFM Score],RFM[Client Segmentation])</f>
        <v>Potential Loyalist</v>
      </c>
    </row>
    <row r="4584" spans="1:18" x14ac:dyDescent="0.3">
      <c r="A4584" t="s">
        <v>4636</v>
      </c>
      <c r="B4584" t="s">
        <v>51</v>
      </c>
      <c r="C4584">
        <v>49</v>
      </c>
      <c r="D4584" t="s">
        <v>8071</v>
      </c>
      <c r="E4584" t="s">
        <v>8084</v>
      </c>
      <c r="F4584" t="s">
        <v>17</v>
      </c>
      <c r="G4584">
        <v>12</v>
      </c>
      <c r="H4584" s="1">
        <v>10659</v>
      </c>
      <c r="I4584">
        <v>119809</v>
      </c>
      <c r="J4584" s="1">
        <v>94</v>
      </c>
      <c r="K4584" t="s">
        <v>18</v>
      </c>
      <c r="L4584" t="s">
        <v>34</v>
      </c>
      <c r="M4584" t="s">
        <v>15</v>
      </c>
      <c r="N4584" s="1">
        <f xml:space="preserve"> ROUND((1 - _xlfn.PERCENTRANK.INC(customers[days_since_last_purchase],customers[[#This Row],[days_since_last_purchase]]))*4 +1,0)</f>
        <v>2</v>
      </c>
      <c r="O4584" s="1">
        <f>ROUND(_xlfn.PERCENTRANK.INC(customers[total_orders],customers[[#This Row],[total_orders]])*4+1,0)</f>
        <v>3</v>
      </c>
      <c r="P4584" s="1">
        <f>ROUND(_xlfn.PERCENTRANK.INC(customers[total_spend_usd],customers[[#This Row],[total_spend_usd]])*4+1,0)</f>
        <v>4</v>
      </c>
      <c r="Q4584" s="1">
        <v>234</v>
      </c>
      <c r="R4584" s="1" t="str">
        <f>_xlfn.XLOOKUP(Q4584,RFM[RFM Score],RFM[Client Segmentation])</f>
        <v>At Risk</v>
      </c>
    </row>
    <row r="4585" spans="1:18" x14ac:dyDescent="0.3">
      <c r="A4585" t="s">
        <v>4637</v>
      </c>
      <c r="B4585" t="s">
        <v>43</v>
      </c>
      <c r="C4585">
        <v>57</v>
      </c>
      <c r="D4585" t="s">
        <v>8072</v>
      </c>
      <c r="E4585" t="s">
        <v>8086</v>
      </c>
      <c r="F4585" t="s">
        <v>12</v>
      </c>
      <c r="G4585">
        <v>17</v>
      </c>
      <c r="H4585" s="1">
        <v>10615</v>
      </c>
      <c r="I4585">
        <v>158963</v>
      </c>
      <c r="J4585" s="1">
        <v>87</v>
      </c>
      <c r="K4585" t="s">
        <v>21</v>
      </c>
      <c r="L4585" t="s">
        <v>47</v>
      </c>
      <c r="M4585" t="s">
        <v>23</v>
      </c>
      <c r="N4585" s="1">
        <f xml:space="preserve"> ROUND((1 - _xlfn.PERCENTRANK.INC(customers[days_since_last_purchase],customers[[#This Row],[days_since_last_purchase]]))*4 +1,0)</f>
        <v>2</v>
      </c>
      <c r="O4585" s="1">
        <f>ROUND(_xlfn.PERCENTRANK.INC(customers[total_orders],customers[[#This Row],[total_orders]])*4+1,0)</f>
        <v>3</v>
      </c>
      <c r="P4585" s="1">
        <f>ROUND(_xlfn.PERCENTRANK.INC(customers[total_spend_usd],customers[[#This Row],[total_spend_usd]])*4+1,0)</f>
        <v>4</v>
      </c>
      <c r="Q4585" s="1">
        <v>234</v>
      </c>
      <c r="R4585" s="1" t="str">
        <f>_xlfn.XLOOKUP(Q4585,RFM[RFM Score],RFM[Client Segmentation])</f>
        <v>At Risk</v>
      </c>
    </row>
    <row r="4586" spans="1:18" x14ac:dyDescent="0.3">
      <c r="A4586" t="s">
        <v>4638</v>
      </c>
      <c r="B4586" t="s">
        <v>11</v>
      </c>
      <c r="C4586">
        <v>49</v>
      </c>
      <c r="D4586" t="s">
        <v>8071</v>
      </c>
      <c r="E4586" t="s">
        <v>8085</v>
      </c>
      <c r="F4586" t="s">
        <v>12</v>
      </c>
      <c r="G4586">
        <v>21</v>
      </c>
      <c r="H4586" s="1">
        <v>10174</v>
      </c>
      <c r="I4586">
        <v>206546</v>
      </c>
      <c r="J4586" s="1">
        <v>333</v>
      </c>
      <c r="K4586" t="s">
        <v>40</v>
      </c>
      <c r="L4586" t="s">
        <v>19</v>
      </c>
      <c r="M4586" t="s">
        <v>15</v>
      </c>
      <c r="N4586" s="1">
        <f xml:space="preserve"> ROUND((1 - _xlfn.PERCENTRANK.INC(customers[days_since_last_purchase],customers[[#This Row],[days_since_last_purchase]]))*4 +1,0)</f>
        <v>1</v>
      </c>
      <c r="O4586" s="1">
        <f>ROUND(_xlfn.PERCENTRANK.INC(customers[total_orders],customers[[#This Row],[total_orders]])*4+1,0)</f>
        <v>4</v>
      </c>
      <c r="P4586" s="1">
        <f>ROUND(_xlfn.PERCENTRANK.INC(customers[total_spend_usd],customers[[#This Row],[total_spend_usd]])*4+1,0)</f>
        <v>4</v>
      </c>
      <c r="Q4586" s="1">
        <v>144</v>
      </c>
      <c r="R4586" s="1" t="str">
        <f>_xlfn.XLOOKUP(Q4586,RFM[RFM Score],RFM[Client Segmentation])</f>
        <v>Cannot Lose Them</v>
      </c>
    </row>
    <row r="4587" spans="1:18" x14ac:dyDescent="0.3">
      <c r="A4587" t="s">
        <v>4639</v>
      </c>
      <c r="B4587" t="s">
        <v>11</v>
      </c>
      <c r="C4587">
        <v>40</v>
      </c>
      <c r="D4587" t="s">
        <v>8068</v>
      </c>
      <c r="E4587" t="s">
        <v>8087</v>
      </c>
      <c r="F4587" t="s">
        <v>12</v>
      </c>
      <c r="G4587">
        <v>9</v>
      </c>
      <c r="H4587" s="1">
        <v>10123</v>
      </c>
      <c r="I4587">
        <v>94331</v>
      </c>
      <c r="J4587" s="1">
        <v>23</v>
      </c>
      <c r="K4587" t="s">
        <v>28</v>
      </c>
      <c r="L4587" t="s">
        <v>45</v>
      </c>
      <c r="M4587" t="s">
        <v>23</v>
      </c>
      <c r="N4587" s="1">
        <f xml:space="preserve"> ROUND((1 - _xlfn.PERCENTRANK.INC(customers[days_since_last_purchase],customers[[#This Row],[days_since_last_purchase]]))*4 +1,0)</f>
        <v>4</v>
      </c>
      <c r="O4587" s="1">
        <f>ROUND(_xlfn.PERCENTRANK.INC(customers[total_orders],customers[[#This Row],[total_orders]])*4+1,0)</f>
        <v>2</v>
      </c>
      <c r="P4587" s="1">
        <f>ROUND(_xlfn.PERCENTRANK.INC(customers[total_spend_usd],customers[[#This Row],[total_spend_usd]])*4+1,0)</f>
        <v>3</v>
      </c>
      <c r="Q4587" s="1">
        <v>423</v>
      </c>
      <c r="R4587" s="1" t="str">
        <f>_xlfn.XLOOKUP(Q4587,RFM[RFM Score],RFM[Client Segmentation])</f>
        <v>Potential Loyalist</v>
      </c>
    </row>
    <row r="4588" spans="1:18" x14ac:dyDescent="0.3">
      <c r="A4588" t="s">
        <v>4640</v>
      </c>
      <c r="B4588" t="s">
        <v>43</v>
      </c>
      <c r="C4588">
        <v>29</v>
      </c>
      <c r="D4588" t="s">
        <v>8070</v>
      </c>
      <c r="E4588" t="s">
        <v>8084</v>
      </c>
      <c r="F4588" t="s">
        <v>12</v>
      </c>
      <c r="G4588">
        <v>6</v>
      </c>
      <c r="H4588" s="1">
        <v>29497</v>
      </c>
      <c r="I4588">
        <v>151343</v>
      </c>
      <c r="J4588" s="1">
        <v>52</v>
      </c>
      <c r="K4588" t="s">
        <v>40</v>
      </c>
      <c r="L4588" t="s">
        <v>14</v>
      </c>
      <c r="M4588" t="s">
        <v>23</v>
      </c>
      <c r="N4588" s="1">
        <f xml:space="preserve"> ROUND((1 - _xlfn.PERCENTRANK.INC(customers[days_since_last_purchase],customers[[#This Row],[days_since_last_purchase]]))*4 +1,0)</f>
        <v>3</v>
      </c>
      <c r="O4588" s="1">
        <f>ROUND(_xlfn.PERCENTRANK.INC(customers[total_orders],customers[[#This Row],[total_orders]])*4+1,0)</f>
        <v>2</v>
      </c>
      <c r="P4588" s="1">
        <f>ROUND(_xlfn.PERCENTRANK.INC(customers[total_spend_usd],customers[[#This Row],[total_spend_usd]])*4+1,0)</f>
        <v>4</v>
      </c>
      <c r="Q4588" s="1">
        <v>324</v>
      </c>
      <c r="R4588" s="1" t="str">
        <f>_xlfn.XLOOKUP(Q4588,RFM[RFM Score],RFM[Client Segmentation])</f>
        <v>Need Attention</v>
      </c>
    </row>
    <row r="4589" spans="1:18" x14ac:dyDescent="0.3">
      <c r="A4589" t="s">
        <v>4641</v>
      </c>
      <c r="B4589" t="s">
        <v>11</v>
      </c>
      <c r="C4589">
        <v>25</v>
      </c>
      <c r="D4589" t="s">
        <v>8070</v>
      </c>
      <c r="E4589" t="s">
        <v>8087</v>
      </c>
      <c r="F4589" t="s">
        <v>17</v>
      </c>
      <c r="G4589">
        <v>24</v>
      </c>
      <c r="H4589" s="1">
        <v>13355</v>
      </c>
      <c r="I4589">
        <v>333802</v>
      </c>
      <c r="J4589" s="1">
        <v>29</v>
      </c>
      <c r="K4589" t="s">
        <v>40</v>
      </c>
      <c r="L4589" t="s">
        <v>19</v>
      </c>
      <c r="M4589" t="s">
        <v>23</v>
      </c>
      <c r="N4589" s="1">
        <f xml:space="preserve"> ROUND((1 - _xlfn.PERCENTRANK.INC(customers[days_since_last_purchase],customers[[#This Row],[days_since_last_purchase]]))*4 +1,0)</f>
        <v>3</v>
      </c>
      <c r="O4589" s="1">
        <f>ROUND(_xlfn.PERCENTRANK.INC(customers[total_orders],customers[[#This Row],[total_orders]])*4+1,0)</f>
        <v>4</v>
      </c>
      <c r="P4589" s="1">
        <f>ROUND(_xlfn.PERCENTRANK.INC(customers[total_spend_usd],customers[[#This Row],[total_spend_usd]])*4+1,0)</f>
        <v>5</v>
      </c>
      <c r="Q4589" s="1">
        <v>345</v>
      </c>
      <c r="R4589" s="1" t="str">
        <f>_xlfn.XLOOKUP(Q4589,RFM[RFM Score],RFM[Client Segmentation])</f>
        <v>Loyal Customer</v>
      </c>
    </row>
    <row r="4590" spans="1:18" x14ac:dyDescent="0.3">
      <c r="A4590" t="s">
        <v>4642</v>
      </c>
      <c r="B4590" t="s">
        <v>43</v>
      </c>
      <c r="C4590">
        <v>36</v>
      </c>
      <c r="D4590" t="s">
        <v>8068</v>
      </c>
      <c r="E4590" t="s">
        <v>8085</v>
      </c>
      <c r="F4590" t="s">
        <v>12</v>
      </c>
      <c r="G4590">
        <v>34</v>
      </c>
      <c r="H4590" s="1">
        <v>16808</v>
      </c>
      <c r="I4590">
        <v>628634</v>
      </c>
      <c r="J4590" s="1">
        <v>74</v>
      </c>
      <c r="K4590" t="s">
        <v>18</v>
      </c>
      <c r="L4590" t="s">
        <v>34</v>
      </c>
      <c r="M4590" t="s">
        <v>15</v>
      </c>
      <c r="N4590" s="1">
        <f xml:space="preserve"> ROUND((1 - _xlfn.PERCENTRANK.INC(customers[days_since_last_purchase],customers[[#This Row],[days_since_last_purchase]]))*4 +1,0)</f>
        <v>2</v>
      </c>
      <c r="O4590" s="1">
        <f>ROUND(_xlfn.PERCENTRANK.INC(customers[total_orders],customers[[#This Row],[total_orders]])*4+1,0)</f>
        <v>4</v>
      </c>
      <c r="P4590" s="1">
        <f>ROUND(_xlfn.PERCENTRANK.INC(customers[total_spend_usd],customers[[#This Row],[total_spend_usd]])*4+1,0)</f>
        <v>5</v>
      </c>
      <c r="Q4590" s="1">
        <v>245</v>
      </c>
      <c r="R4590" s="1" t="str">
        <f>_xlfn.XLOOKUP(Q4590,RFM[RFM Score],RFM[Client Segmentation])</f>
        <v>At Risk</v>
      </c>
    </row>
    <row r="4591" spans="1:18" x14ac:dyDescent="0.3">
      <c r="A4591" t="s">
        <v>4643</v>
      </c>
      <c r="B4591" t="s">
        <v>96</v>
      </c>
      <c r="C4591">
        <v>52</v>
      </c>
      <c r="D4591" t="s">
        <v>8071</v>
      </c>
      <c r="E4591" t="s">
        <v>8084</v>
      </c>
      <c r="F4591" t="s">
        <v>12</v>
      </c>
      <c r="G4591">
        <v>2</v>
      </c>
      <c r="H4591" s="1">
        <v>5981</v>
      </c>
      <c r="I4591">
        <v>10263</v>
      </c>
      <c r="J4591" s="1">
        <v>10</v>
      </c>
      <c r="K4591" t="s">
        <v>28</v>
      </c>
      <c r="L4591" t="s">
        <v>19</v>
      </c>
      <c r="M4591" t="s">
        <v>23</v>
      </c>
      <c r="N4591" s="1">
        <f xml:space="preserve"> ROUND((1 - _xlfn.PERCENTRANK.INC(customers[days_since_last_purchase],customers[[#This Row],[days_since_last_purchase]]))*4 +1,0)</f>
        <v>4</v>
      </c>
      <c r="O4591" s="1">
        <f>ROUND(_xlfn.PERCENTRANK.INC(customers[total_orders],customers[[#This Row],[total_orders]])*4+1,0)</f>
        <v>1</v>
      </c>
      <c r="P4591" s="1">
        <f>ROUND(_xlfn.PERCENTRANK.INC(customers[total_spend_usd],customers[[#This Row],[total_spend_usd]])*4+1,0)</f>
        <v>1</v>
      </c>
      <c r="Q4591" s="1">
        <v>411</v>
      </c>
      <c r="R4591" s="1" t="str">
        <f>_xlfn.XLOOKUP(Q4591,RFM[RFM Score],RFM[Client Segmentation])</f>
        <v>New Customer</v>
      </c>
    </row>
    <row r="4592" spans="1:18" x14ac:dyDescent="0.3">
      <c r="A4592" t="s">
        <v>4644</v>
      </c>
      <c r="B4592" t="s">
        <v>11</v>
      </c>
      <c r="C4592">
        <v>32</v>
      </c>
      <c r="D4592" t="s">
        <v>8070</v>
      </c>
      <c r="E4592" t="s">
        <v>8084</v>
      </c>
      <c r="F4592" t="s">
        <v>12</v>
      </c>
      <c r="G4592">
        <v>21</v>
      </c>
      <c r="H4592" s="1">
        <v>18059</v>
      </c>
      <c r="I4592">
        <v>35803</v>
      </c>
      <c r="J4592" s="1">
        <v>26</v>
      </c>
      <c r="K4592" t="s">
        <v>13</v>
      </c>
      <c r="L4592" t="s">
        <v>34</v>
      </c>
      <c r="M4592" t="s">
        <v>15</v>
      </c>
      <c r="N4592" s="1">
        <f xml:space="preserve"> ROUND((1 - _xlfn.PERCENTRANK.INC(customers[days_since_last_purchase],customers[[#This Row],[days_since_last_purchase]]))*4 +1,0)</f>
        <v>4</v>
      </c>
      <c r="O4592" s="1">
        <f>ROUND(_xlfn.PERCENTRANK.INC(customers[total_orders],customers[[#This Row],[total_orders]])*4+1,0)</f>
        <v>4</v>
      </c>
      <c r="P4592" s="1">
        <f>ROUND(_xlfn.PERCENTRANK.INC(customers[total_spend_usd],customers[[#This Row],[total_spend_usd]])*4+1,0)</f>
        <v>2</v>
      </c>
      <c r="Q4592" s="1">
        <v>442</v>
      </c>
      <c r="R4592" s="1" t="str">
        <f>_xlfn.XLOOKUP(Q4592,RFM[RFM Score],RFM[Client Segmentation])</f>
        <v>Potential Loyalist</v>
      </c>
    </row>
    <row r="4593" spans="1:18" x14ac:dyDescent="0.3">
      <c r="A4593" t="s">
        <v>4645</v>
      </c>
      <c r="B4593" t="s">
        <v>96</v>
      </c>
      <c r="C4593">
        <v>25</v>
      </c>
      <c r="D4593" t="s">
        <v>8070</v>
      </c>
      <c r="E4593" t="s">
        <v>8086</v>
      </c>
      <c r="F4593" t="s">
        <v>17</v>
      </c>
      <c r="G4593">
        <v>17</v>
      </c>
      <c r="H4593" s="1">
        <v>7228</v>
      </c>
      <c r="I4593">
        <v>106712</v>
      </c>
      <c r="J4593" s="1">
        <v>0</v>
      </c>
      <c r="K4593" t="s">
        <v>40</v>
      </c>
      <c r="L4593" t="s">
        <v>14</v>
      </c>
      <c r="M4593" t="s">
        <v>15</v>
      </c>
      <c r="N4593" s="1">
        <f xml:space="preserve"> ROUND((1 - _xlfn.PERCENTRANK.INC(customers[days_since_last_purchase],customers[[#This Row],[days_since_last_purchase]]))*4 +1,0)</f>
        <v>5</v>
      </c>
      <c r="O4593" s="1">
        <f>ROUND(_xlfn.PERCENTRANK.INC(customers[total_orders],customers[[#This Row],[total_orders]])*4+1,0)</f>
        <v>3</v>
      </c>
      <c r="P4593" s="1">
        <f>ROUND(_xlfn.PERCENTRANK.INC(customers[total_spend_usd],customers[[#This Row],[total_spend_usd]])*4+1,0)</f>
        <v>3</v>
      </c>
      <c r="Q4593" s="1">
        <v>533</v>
      </c>
      <c r="R4593" s="1" t="str">
        <f>_xlfn.XLOOKUP(Q4593,RFM[RFM Score],RFM[Client Segmentation])</f>
        <v>Potential Loyalist</v>
      </c>
    </row>
    <row r="4594" spans="1:18" x14ac:dyDescent="0.3">
      <c r="A4594" t="s">
        <v>4646</v>
      </c>
      <c r="B4594" t="s">
        <v>68</v>
      </c>
      <c r="C4594">
        <v>34</v>
      </c>
      <c r="D4594" t="s">
        <v>8070</v>
      </c>
      <c r="E4594" t="s">
        <v>8086</v>
      </c>
      <c r="F4594" t="s">
        <v>17</v>
      </c>
      <c r="G4594">
        <v>7</v>
      </c>
      <c r="H4594" s="1">
        <v>1099</v>
      </c>
      <c r="I4594">
        <v>81355</v>
      </c>
      <c r="J4594" s="1">
        <v>40</v>
      </c>
      <c r="K4594" t="s">
        <v>21</v>
      </c>
      <c r="L4594" t="s">
        <v>45</v>
      </c>
      <c r="M4594" t="s">
        <v>23</v>
      </c>
      <c r="N4594" s="1">
        <f xml:space="preserve"> ROUND((1 - _xlfn.PERCENTRANK.INC(customers[days_since_last_purchase],customers[[#This Row],[days_since_last_purchase]]))*4 +1,0)</f>
        <v>3</v>
      </c>
      <c r="O4594" s="1">
        <f>ROUND(_xlfn.PERCENTRANK.INC(customers[total_orders],customers[[#This Row],[total_orders]])*4+1,0)</f>
        <v>2</v>
      </c>
      <c r="P4594" s="1">
        <f>ROUND(_xlfn.PERCENTRANK.INC(customers[total_spend_usd],customers[[#This Row],[total_spend_usd]])*4+1,0)</f>
        <v>3</v>
      </c>
      <c r="Q4594" s="1">
        <v>323</v>
      </c>
      <c r="R4594" s="1" t="str">
        <f>_xlfn.XLOOKUP(Q4594,RFM[RFM Score],RFM[Client Segmentation])</f>
        <v>Potential Loyalist</v>
      </c>
    </row>
    <row r="4595" spans="1:18" x14ac:dyDescent="0.3">
      <c r="A4595" t="s">
        <v>4647</v>
      </c>
      <c r="B4595" t="s">
        <v>27</v>
      </c>
      <c r="C4595">
        <v>53</v>
      </c>
      <c r="D4595" t="s">
        <v>8071</v>
      </c>
      <c r="E4595" t="s">
        <v>8084</v>
      </c>
      <c r="F4595" t="s">
        <v>17</v>
      </c>
      <c r="G4595">
        <v>10</v>
      </c>
      <c r="H4595" s="1">
        <v>11415</v>
      </c>
      <c r="I4595">
        <v>128685</v>
      </c>
      <c r="J4595" s="1">
        <v>45</v>
      </c>
      <c r="K4595" t="s">
        <v>74</v>
      </c>
      <c r="L4595" t="s">
        <v>34</v>
      </c>
      <c r="M4595" t="s">
        <v>15</v>
      </c>
      <c r="N4595" s="1">
        <f xml:space="preserve"> ROUND((1 - _xlfn.PERCENTRANK.INC(customers[days_since_last_purchase],customers[[#This Row],[days_since_last_purchase]]))*4 +1,0)</f>
        <v>3</v>
      </c>
      <c r="O4595" s="1">
        <f>ROUND(_xlfn.PERCENTRANK.INC(customers[total_orders],customers[[#This Row],[total_orders]])*4+1,0)</f>
        <v>3</v>
      </c>
      <c r="P4595" s="1">
        <f>ROUND(_xlfn.PERCENTRANK.INC(customers[total_spend_usd],customers[[#This Row],[total_spend_usd]])*4+1,0)</f>
        <v>4</v>
      </c>
      <c r="Q4595" s="1">
        <v>334</v>
      </c>
      <c r="R4595" s="1" t="str">
        <f>_xlfn.XLOOKUP(Q4595,RFM[RFM Score],RFM[Client Segmentation])</f>
        <v>Need Attention</v>
      </c>
    </row>
    <row r="4596" spans="1:18" x14ac:dyDescent="0.3">
      <c r="A4596" t="s">
        <v>4648</v>
      </c>
      <c r="B4596" t="s">
        <v>61</v>
      </c>
      <c r="C4596">
        <v>37</v>
      </c>
      <c r="D4596" t="s">
        <v>8068</v>
      </c>
      <c r="E4596" t="s">
        <v>8086</v>
      </c>
      <c r="F4596" t="s">
        <v>12</v>
      </c>
      <c r="G4596">
        <v>13</v>
      </c>
      <c r="H4596" s="1">
        <v>5402</v>
      </c>
      <c r="I4596">
        <v>66911</v>
      </c>
      <c r="J4596" s="1">
        <v>95</v>
      </c>
      <c r="K4596" t="s">
        <v>25</v>
      </c>
      <c r="L4596" t="s">
        <v>45</v>
      </c>
      <c r="M4596" t="s">
        <v>23</v>
      </c>
      <c r="N4596" s="1">
        <f xml:space="preserve"> ROUND((1 - _xlfn.PERCENTRANK.INC(customers[days_since_last_purchase],customers[[#This Row],[days_since_last_purchase]]))*4 +1,0)</f>
        <v>2</v>
      </c>
      <c r="O4596" s="1">
        <f>ROUND(_xlfn.PERCENTRANK.INC(customers[total_orders],customers[[#This Row],[total_orders]])*4+1,0)</f>
        <v>3</v>
      </c>
      <c r="P4596" s="1">
        <f>ROUND(_xlfn.PERCENTRANK.INC(customers[total_spend_usd],customers[[#This Row],[total_spend_usd]])*4+1,0)</f>
        <v>3</v>
      </c>
      <c r="Q4596" s="1">
        <v>233</v>
      </c>
      <c r="R4596" s="1" t="str">
        <f>_xlfn.XLOOKUP(Q4596,RFM[RFM Score],RFM[Client Segmentation])</f>
        <v>Hibernating</v>
      </c>
    </row>
    <row r="4597" spans="1:18" x14ac:dyDescent="0.3">
      <c r="A4597" t="s">
        <v>4649</v>
      </c>
      <c r="B4597" t="s">
        <v>43</v>
      </c>
      <c r="C4597">
        <v>34</v>
      </c>
      <c r="D4597" t="s">
        <v>8070</v>
      </c>
      <c r="E4597" t="s">
        <v>8084</v>
      </c>
      <c r="F4597" t="s">
        <v>12</v>
      </c>
      <c r="G4597">
        <v>1</v>
      </c>
      <c r="H4597" s="1">
        <v>6178</v>
      </c>
      <c r="I4597">
        <v>6965</v>
      </c>
      <c r="J4597" s="1">
        <v>108</v>
      </c>
      <c r="K4597" t="s">
        <v>25</v>
      </c>
      <c r="L4597" t="s">
        <v>47</v>
      </c>
      <c r="M4597" t="s">
        <v>15</v>
      </c>
      <c r="N4597" s="1">
        <f xml:space="preserve"> ROUND((1 - _xlfn.PERCENTRANK.INC(customers[days_since_last_purchase],customers[[#This Row],[days_since_last_purchase]]))*4 +1,0)</f>
        <v>2</v>
      </c>
      <c r="O4597" s="1">
        <f>ROUND(_xlfn.PERCENTRANK.INC(customers[total_orders],customers[[#This Row],[total_orders]])*4+1,0)</f>
        <v>1</v>
      </c>
      <c r="P4597" s="1">
        <f>ROUND(_xlfn.PERCENTRANK.INC(customers[total_spend_usd],customers[[#This Row],[total_spend_usd]])*4+1,0)</f>
        <v>1</v>
      </c>
      <c r="Q4597" s="1">
        <v>211</v>
      </c>
      <c r="R4597" s="1" t="str">
        <f>_xlfn.XLOOKUP(Q4597,RFM[RFM Score],RFM[Client Segmentation])</f>
        <v>Hibernating</v>
      </c>
    </row>
    <row r="4598" spans="1:18" x14ac:dyDescent="0.3">
      <c r="A4598" t="s">
        <v>4650</v>
      </c>
      <c r="B4598" t="s">
        <v>96</v>
      </c>
      <c r="C4598">
        <v>28</v>
      </c>
      <c r="D4598" t="s">
        <v>8070</v>
      </c>
      <c r="E4598" t="s">
        <v>8084</v>
      </c>
      <c r="F4598" t="s">
        <v>12</v>
      </c>
      <c r="G4598">
        <v>12</v>
      </c>
      <c r="H4598" s="1">
        <v>18088</v>
      </c>
      <c r="I4598">
        <v>222012</v>
      </c>
      <c r="J4598" s="1">
        <v>27</v>
      </c>
      <c r="K4598" t="s">
        <v>25</v>
      </c>
      <c r="L4598" t="s">
        <v>14</v>
      </c>
      <c r="M4598" t="s">
        <v>15</v>
      </c>
      <c r="N4598" s="1">
        <f xml:space="preserve"> ROUND((1 - _xlfn.PERCENTRANK.INC(customers[days_since_last_purchase],customers[[#This Row],[days_since_last_purchase]]))*4 +1,0)</f>
        <v>4</v>
      </c>
      <c r="O4598" s="1">
        <f>ROUND(_xlfn.PERCENTRANK.INC(customers[total_orders],customers[[#This Row],[total_orders]])*4+1,0)</f>
        <v>3</v>
      </c>
      <c r="P4598" s="1">
        <f>ROUND(_xlfn.PERCENTRANK.INC(customers[total_spend_usd],customers[[#This Row],[total_spend_usd]])*4+1,0)</f>
        <v>4</v>
      </c>
      <c r="Q4598" s="1">
        <v>434</v>
      </c>
      <c r="R4598" s="1" t="str">
        <f>_xlfn.XLOOKUP(Q4598,RFM[RFM Score],RFM[Client Segmentation])</f>
        <v>Need Attention</v>
      </c>
    </row>
    <row r="4599" spans="1:18" x14ac:dyDescent="0.3">
      <c r="A4599" t="s">
        <v>4651</v>
      </c>
      <c r="B4599" t="s">
        <v>11</v>
      </c>
      <c r="C4599">
        <v>33</v>
      </c>
      <c r="D4599" t="s">
        <v>8070</v>
      </c>
      <c r="E4599" t="s">
        <v>8087</v>
      </c>
      <c r="F4599" t="s">
        <v>12</v>
      </c>
      <c r="G4599">
        <v>11</v>
      </c>
      <c r="H4599" s="1">
        <v>4096</v>
      </c>
      <c r="I4599">
        <v>48355</v>
      </c>
      <c r="J4599" s="1">
        <v>26</v>
      </c>
      <c r="K4599" t="s">
        <v>44</v>
      </c>
      <c r="L4599" t="s">
        <v>22</v>
      </c>
      <c r="M4599" t="s">
        <v>23</v>
      </c>
      <c r="N4599" s="1">
        <f xml:space="preserve"> ROUND((1 - _xlfn.PERCENTRANK.INC(customers[days_since_last_purchase],customers[[#This Row],[days_since_last_purchase]]))*4 +1,0)</f>
        <v>4</v>
      </c>
      <c r="O4599" s="1">
        <f>ROUND(_xlfn.PERCENTRANK.INC(customers[total_orders],customers[[#This Row],[total_orders]])*4+1,0)</f>
        <v>3</v>
      </c>
      <c r="P4599" s="1">
        <f>ROUND(_xlfn.PERCENTRANK.INC(customers[total_spend_usd],customers[[#This Row],[total_spend_usd]])*4+1,0)</f>
        <v>3</v>
      </c>
      <c r="Q4599" s="1">
        <v>433</v>
      </c>
      <c r="R4599" s="1" t="str">
        <f>_xlfn.XLOOKUP(Q4599,RFM[RFM Score],RFM[Client Segmentation])</f>
        <v>Potential Loyalist</v>
      </c>
    </row>
    <row r="4600" spans="1:18" x14ac:dyDescent="0.3">
      <c r="A4600" t="s">
        <v>4652</v>
      </c>
      <c r="B4600" t="s">
        <v>11</v>
      </c>
      <c r="C4600">
        <v>48</v>
      </c>
      <c r="D4600" t="s">
        <v>8071</v>
      </c>
      <c r="E4600" t="s">
        <v>8084</v>
      </c>
      <c r="F4600" t="s">
        <v>17</v>
      </c>
      <c r="G4600">
        <v>11</v>
      </c>
      <c r="H4600" s="1">
        <v>3082</v>
      </c>
      <c r="I4600">
        <v>3892</v>
      </c>
      <c r="J4600" s="1">
        <v>20</v>
      </c>
      <c r="K4600" t="s">
        <v>13</v>
      </c>
      <c r="L4600" t="s">
        <v>34</v>
      </c>
      <c r="M4600" t="s">
        <v>23</v>
      </c>
      <c r="N4600" s="1">
        <f xml:space="preserve"> ROUND((1 - _xlfn.PERCENTRANK.INC(customers[days_since_last_purchase],customers[[#This Row],[days_since_last_purchase]]))*4 +1,0)</f>
        <v>4</v>
      </c>
      <c r="O4600" s="1">
        <f>ROUND(_xlfn.PERCENTRANK.INC(customers[total_orders],customers[[#This Row],[total_orders]])*4+1,0)</f>
        <v>3</v>
      </c>
      <c r="P4600" s="1">
        <f>ROUND(_xlfn.PERCENTRANK.INC(customers[total_spend_usd],customers[[#This Row],[total_spend_usd]])*4+1,0)</f>
        <v>1</v>
      </c>
      <c r="Q4600" s="1">
        <v>431</v>
      </c>
      <c r="R4600" s="1" t="str">
        <f>_xlfn.XLOOKUP(Q4600,RFM[RFM Score],RFM[Client Segmentation])</f>
        <v>Potential Loyalist</v>
      </c>
    </row>
    <row r="4601" spans="1:18" x14ac:dyDescent="0.3">
      <c r="A4601" t="s">
        <v>4653</v>
      </c>
      <c r="B4601" t="s">
        <v>107</v>
      </c>
      <c r="C4601">
        <v>46</v>
      </c>
      <c r="D4601" t="s">
        <v>8071</v>
      </c>
      <c r="E4601" t="s">
        <v>8084</v>
      </c>
      <c r="F4601" t="s">
        <v>12</v>
      </c>
      <c r="G4601">
        <v>43</v>
      </c>
      <c r="H4601" s="1">
        <v>4976</v>
      </c>
      <c r="I4601">
        <v>236572</v>
      </c>
      <c r="J4601" s="1">
        <v>21</v>
      </c>
      <c r="K4601" t="s">
        <v>74</v>
      </c>
      <c r="L4601" t="s">
        <v>22</v>
      </c>
      <c r="M4601" t="s">
        <v>15</v>
      </c>
      <c r="N4601" s="1">
        <f xml:space="preserve"> ROUND((1 - _xlfn.PERCENTRANK.INC(customers[days_since_last_purchase],customers[[#This Row],[days_since_last_purchase]]))*4 +1,0)</f>
        <v>4</v>
      </c>
      <c r="O4601" s="1">
        <f>ROUND(_xlfn.PERCENTRANK.INC(customers[total_orders],customers[[#This Row],[total_orders]])*4+1,0)</f>
        <v>5</v>
      </c>
      <c r="P4601" s="1">
        <f>ROUND(_xlfn.PERCENTRANK.INC(customers[total_spend_usd],customers[[#This Row],[total_spend_usd]])*4+1,0)</f>
        <v>4</v>
      </c>
      <c r="Q4601" s="1">
        <v>454</v>
      </c>
      <c r="R4601" s="1" t="str">
        <f>_xlfn.XLOOKUP(Q4601,RFM[RFM Score],RFM[Client Segmentation])</f>
        <v>Champion</v>
      </c>
    </row>
    <row r="4602" spans="1:18" x14ac:dyDescent="0.3">
      <c r="A4602" t="s">
        <v>4654</v>
      </c>
      <c r="B4602" t="s">
        <v>11</v>
      </c>
      <c r="C4602">
        <v>38</v>
      </c>
      <c r="D4602" t="s">
        <v>8068</v>
      </c>
      <c r="E4602" t="s">
        <v>8084</v>
      </c>
      <c r="F4602" t="s">
        <v>12</v>
      </c>
      <c r="G4602">
        <v>6</v>
      </c>
      <c r="H4602" s="1">
        <v>3685</v>
      </c>
      <c r="I4602">
        <v>21351</v>
      </c>
      <c r="J4602" s="1">
        <v>2</v>
      </c>
      <c r="K4602" t="s">
        <v>52</v>
      </c>
      <c r="L4602" t="s">
        <v>45</v>
      </c>
      <c r="M4602" t="s">
        <v>23</v>
      </c>
      <c r="N4602" s="1">
        <f xml:space="preserve"> ROUND((1 - _xlfn.PERCENTRANK.INC(customers[days_since_last_purchase],customers[[#This Row],[days_since_last_purchase]]))*4 +1,0)</f>
        <v>5</v>
      </c>
      <c r="O4602" s="1">
        <f>ROUND(_xlfn.PERCENTRANK.INC(customers[total_orders],customers[[#This Row],[total_orders]])*4+1,0)</f>
        <v>2</v>
      </c>
      <c r="P4602" s="1">
        <f>ROUND(_xlfn.PERCENTRANK.INC(customers[total_spend_usd],customers[[#This Row],[total_spend_usd]])*4+1,0)</f>
        <v>2</v>
      </c>
      <c r="Q4602" s="1">
        <v>522</v>
      </c>
      <c r="R4602" s="1" t="str">
        <f>_xlfn.XLOOKUP(Q4602,RFM[RFM Score],RFM[Client Segmentation])</f>
        <v>Promising</v>
      </c>
    </row>
    <row r="4603" spans="1:18" x14ac:dyDescent="0.3">
      <c r="A4603" t="s">
        <v>4655</v>
      </c>
      <c r="B4603" t="s">
        <v>33</v>
      </c>
      <c r="C4603">
        <v>22</v>
      </c>
      <c r="D4603" t="s">
        <v>8069</v>
      </c>
      <c r="E4603" t="s">
        <v>8084</v>
      </c>
      <c r="F4603" t="s">
        <v>17</v>
      </c>
      <c r="G4603">
        <v>11</v>
      </c>
      <c r="H4603" s="1">
        <v>6985</v>
      </c>
      <c r="I4603">
        <v>76244</v>
      </c>
      <c r="J4603" s="1">
        <v>167</v>
      </c>
      <c r="K4603" t="s">
        <v>25</v>
      </c>
      <c r="L4603" t="s">
        <v>34</v>
      </c>
      <c r="M4603" t="s">
        <v>15</v>
      </c>
      <c r="N4603" s="1">
        <f xml:space="preserve"> ROUND((1 - _xlfn.PERCENTRANK.INC(customers[days_since_last_purchase],customers[[#This Row],[days_since_last_purchase]]))*4 +1,0)</f>
        <v>1</v>
      </c>
      <c r="O4603" s="1">
        <f>ROUND(_xlfn.PERCENTRANK.INC(customers[total_orders],customers[[#This Row],[total_orders]])*4+1,0)</f>
        <v>3</v>
      </c>
      <c r="P4603" s="1">
        <f>ROUND(_xlfn.PERCENTRANK.INC(customers[total_spend_usd],customers[[#This Row],[total_spend_usd]])*4+1,0)</f>
        <v>3</v>
      </c>
      <c r="Q4603" s="1">
        <v>133</v>
      </c>
      <c r="R4603" s="1" t="str">
        <f>_xlfn.XLOOKUP(Q4603,RFM[RFM Score],RFM[Client Segmentation])</f>
        <v>At Risk</v>
      </c>
    </row>
    <row r="4604" spans="1:18" x14ac:dyDescent="0.3">
      <c r="A4604" t="s">
        <v>4656</v>
      </c>
      <c r="B4604" t="s">
        <v>11</v>
      </c>
      <c r="C4604">
        <v>39</v>
      </c>
      <c r="D4604" t="s">
        <v>8068</v>
      </c>
      <c r="E4604" t="s">
        <v>8084</v>
      </c>
      <c r="F4604" t="s">
        <v>12</v>
      </c>
      <c r="G4604">
        <v>4</v>
      </c>
      <c r="H4604" s="1">
        <v>6671</v>
      </c>
      <c r="I4604">
        <v>28105</v>
      </c>
      <c r="J4604" s="1">
        <v>75</v>
      </c>
      <c r="K4604" t="s">
        <v>25</v>
      </c>
      <c r="L4604" t="s">
        <v>47</v>
      </c>
      <c r="M4604" t="s">
        <v>23</v>
      </c>
      <c r="N4604" s="1">
        <f xml:space="preserve"> ROUND((1 - _xlfn.PERCENTRANK.INC(customers[days_since_last_purchase],customers[[#This Row],[days_since_last_purchase]]))*4 +1,0)</f>
        <v>2</v>
      </c>
      <c r="O4604" s="1">
        <f>ROUND(_xlfn.PERCENTRANK.INC(customers[total_orders],customers[[#This Row],[total_orders]])*4+1,0)</f>
        <v>2</v>
      </c>
      <c r="P4604" s="1">
        <f>ROUND(_xlfn.PERCENTRANK.INC(customers[total_spend_usd],customers[[#This Row],[total_spend_usd]])*4+1,0)</f>
        <v>2</v>
      </c>
      <c r="Q4604" s="1">
        <v>222</v>
      </c>
      <c r="R4604" s="1" t="str">
        <f>_xlfn.XLOOKUP(Q4604,RFM[RFM Score],RFM[Client Segmentation])</f>
        <v>Hibernating</v>
      </c>
    </row>
    <row r="4605" spans="1:18" x14ac:dyDescent="0.3">
      <c r="A4605" t="s">
        <v>4657</v>
      </c>
      <c r="B4605" t="s">
        <v>33</v>
      </c>
      <c r="C4605">
        <v>31</v>
      </c>
      <c r="D4605" t="s">
        <v>8070</v>
      </c>
      <c r="E4605" t="s">
        <v>8084</v>
      </c>
      <c r="F4605" t="s">
        <v>17</v>
      </c>
      <c r="G4605">
        <v>10</v>
      </c>
      <c r="H4605" s="1">
        <v>4224</v>
      </c>
      <c r="I4605">
        <v>36935</v>
      </c>
      <c r="J4605" s="1">
        <v>55</v>
      </c>
      <c r="K4605" t="s">
        <v>55</v>
      </c>
      <c r="L4605" t="s">
        <v>45</v>
      </c>
      <c r="M4605" t="s">
        <v>15</v>
      </c>
      <c r="N4605" s="1">
        <f xml:space="preserve"> ROUND((1 - _xlfn.PERCENTRANK.INC(customers[days_since_last_purchase],customers[[#This Row],[days_since_last_purchase]]))*4 +1,0)</f>
        <v>3</v>
      </c>
      <c r="O4605" s="1">
        <f>ROUND(_xlfn.PERCENTRANK.INC(customers[total_orders],customers[[#This Row],[total_orders]])*4+1,0)</f>
        <v>3</v>
      </c>
      <c r="P4605" s="1">
        <f>ROUND(_xlfn.PERCENTRANK.INC(customers[total_spend_usd],customers[[#This Row],[total_spend_usd]])*4+1,0)</f>
        <v>2</v>
      </c>
      <c r="Q4605" s="1">
        <v>332</v>
      </c>
      <c r="R4605" s="1" t="str">
        <f>_xlfn.XLOOKUP(Q4605,RFM[RFM Score],RFM[Client Segmentation])</f>
        <v>Hibernating</v>
      </c>
    </row>
    <row r="4606" spans="1:18" x14ac:dyDescent="0.3">
      <c r="A4606" t="s">
        <v>4658</v>
      </c>
      <c r="B4606" t="s">
        <v>11</v>
      </c>
      <c r="C4606">
        <v>38</v>
      </c>
      <c r="D4606" t="s">
        <v>8068</v>
      </c>
      <c r="E4606" t="s">
        <v>8084</v>
      </c>
      <c r="F4606" t="s">
        <v>12</v>
      </c>
      <c r="G4606">
        <v>21</v>
      </c>
      <c r="H4606" s="1">
        <v>2909</v>
      </c>
      <c r="I4606">
        <v>58885</v>
      </c>
      <c r="J4606" s="1">
        <v>2</v>
      </c>
      <c r="K4606" t="s">
        <v>74</v>
      </c>
      <c r="L4606" t="s">
        <v>45</v>
      </c>
      <c r="M4606" t="s">
        <v>23</v>
      </c>
      <c r="N4606" s="1">
        <f xml:space="preserve"> ROUND((1 - _xlfn.PERCENTRANK.INC(customers[days_since_last_purchase],customers[[#This Row],[days_since_last_purchase]]))*4 +1,0)</f>
        <v>5</v>
      </c>
      <c r="O4606" s="1">
        <f>ROUND(_xlfn.PERCENTRANK.INC(customers[total_orders],customers[[#This Row],[total_orders]])*4+1,0)</f>
        <v>4</v>
      </c>
      <c r="P4606" s="1">
        <f>ROUND(_xlfn.PERCENTRANK.INC(customers[total_spend_usd],customers[[#This Row],[total_spend_usd]])*4+1,0)</f>
        <v>3</v>
      </c>
      <c r="Q4606" s="1">
        <v>543</v>
      </c>
      <c r="R4606" s="1" t="str">
        <f>_xlfn.XLOOKUP(Q4606,RFM[RFM Score],RFM[Client Segmentation])</f>
        <v>Loyal Customer</v>
      </c>
    </row>
    <row r="4607" spans="1:18" x14ac:dyDescent="0.3">
      <c r="A4607" t="s">
        <v>4659</v>
      </c>
      <c r="B4607" t="s">
        <v>96</v>
      </c>
      <c r="C4607">
        <v>38</v>
      </c>
      <c r="D4607" t="s">
        <v>8068</v>
      </c>
      <c r="E4607" t="s">
        <v>8087</v>
      </c>
      <c r="F4607" t="s">
        <v>12</v>
      </c>
      <c r="G4607">
        <v>17</v>
      </c>
      <c r="H4607" s="1">
        <v>1152</v>
      </c>
      <c r="I4607">
        <v>22418</v>
      </c>
      <c r="J4607" s="1">
        <v>4</v>
      </c>
      <c r="K4607" t="s">
        <v>37</v>
      </c>
      <c r="L4607" t="s">
        <v>45</v>
      </c>
      <c r="M4607" t="s">
        <v>15</v>
      </c>
      <c r="N4607" s="1">
        <f xml:space="preserve"> ROUND((1 - _xlfn.PERCENTRANK.INC(customers[days_since_last_purchase],customers[[#This Row],[days_since_last_purchase]]))*4 +1,0)</f>
        <v>5</v>
      </c>
      <c r="O4607" s="1">
        <f>ROUND(_xlfn.PERCENTRANK.INC(customers[total_orders],customers[[#This Row],[total_orders]])*4+1,0)</f>
        <v>3</v>
      </c>
      <c r="P4607" s="1">
        <f>ROUND(_xlfn.PERCENTRANK.INC(customers[total_spend_usd],customers[[#This Row],[total_spend_usd]])*4+1,0)</f>
        <v>2</v>
      </c>
      <c r="Q4607" s="1">
        <v>532</v>
      </c>
      <c r="R4607" s="1" t="str">
        <f>_xlfn.XLOOKUP(Q4607,RFM[RFM Score],RFM[Client Segmentation])</f>
        <v>Potential Loyalist</v>
      </c>
    </row>
    <row r="4608" spans="1:18" x14ac:dyDescent="0.3">
      <c r="A4608" t="s">
        <v>4660</v>
      </c>
      <c r="B4608" t="s">
        <v>43</v>
      </c>
      <c r="C4608">
        <v>70</v>
      </c>
      <c r="D4608" t="s">
        <v>8073</v>
      </c>
      <c r="E4608" t="s">
        <v>8086</v>
      </c>
      <c r="F4608" t="s">
        <v>17</v>
      </c>
      <c r="G4608">
        <v>6</v>
      </c>
      <c r="H4608" s="1">
        <v>7136</v>
      </c>
      <c r="I4608">
        <v>38504</v>
      </c>
      <c r="J4608" s="1">
        <v>48</v>
      </c>
      <c r="K4608" t="s">
        <v>52</v>
      </c>
      <c r="L4608" t="s">
        <v>19</v>
      </c>
      <c r="M4608" t="s">
        <v>15</v>
      </c>
      <c r="N4608" s="1">
        <f xml:space="preserve"> ROUND((1 - _xlfn.PERCENTRANK.INC(customers[days_since_last_purchase],customers[[#This Row],[days_since_last_purchase]]))*4 +1,0)</f>
        <v>3</v>
      </c>
      <c r="O4608" s="1">
        <f>ROUND(_xlfn.PERCENTRANK.INC(customers[total_orders],customers[[#This Row],[total_orders]])*4+1,0)</f>
        <v>2</v>
      </c>
      <c r="P4608" s="1">
        <f>ROUND(_xlfn.PERCENTRANK.INC(customers[total_spend_usd],customers[[#This Row],[total_spend_usd]])*4+1,0)</f>
        <v>2</v>
      </c>
      <c r="Q4608" s="1">
        <v>322</v>
      </c>
      <c r="R4608" s="1" t="str">
        <f>_xlfn.XLOOKUP(Q4608,RFM[RFM Score],RFM[Client Segmentation])</f>
        <v>Hibernating</v>
      </c>
    </row>
    <row r="4609" spans="1:18" x14ac:dyDescent="0.3">
      <c r="A4609" t="s">
        <v>4661</v>
      </c>
      <c r="B4609" t="s">
        <v>11</v>
      </c>
      <c r="C4609">
        <v>32</v>
      </c>
      <c r="D4609" t="s">
        <v>8070</v>
      </c>
      <c r="E4609" t="s">
        <v>8087</v>
      </c>
      <c r="F4609" t="s">
        <v>17</v>
      </c>
      <c r="G4609">
        <v>14</v>
      </c>
      <c r="H4609" s="1">
        <v>19257</v>
      </c>
      <c r="I4609">
        <v>285106</v>
      </c>
      <c r="J4609" s="1">
        <v>97</v>
      </c>
      <c r="K4609" t="s">
        <v>37</v>
      </c>
      <c r="L4609" t="s">
        <v>45</v>
      </c>
      <c r="M4609" t="s">
        <v>23</v>
      </c>
      <c r="N4609" s="1">
        <f xml:space="preserve"> ROUND((1 - _xlfn.PERCENTRANK.INC(customers[days_since_last_purchase],customers[[#This Row],[days_since_last_purchase]]))*4 +1,0)</f>
        <v>2</v>
      </c>
      <c r="O4609" s="1">
        <f>ROUND(_xlfn.PERCENTRANK.INC(customers[total_orders],customers[[#This Row],[total_orders]])*4+1,0)</f>
        <v>3</v>
      </c>
      <c r="P4609" s="1">
        <f>ROUND(_xlfn.PERCENTRANK.INC(customers[total_spend_usd],customers[[#This Row],[total_spend_usd]])*4+1,0)</f>
        <v>4</v>
      </c>
      <c r="Q4609" s="1">
        <v>234</v>
      </c>
      <c r="R4609" s="1" t="str">
        <f>_xlfn.XLOOKUP(Q4609,RFM[RFM Score],RFM[Client Segmentation])</f>
        <v>At Risk</v>
      </c>
    </row>
    <row r="4610" spans="1:18" x14ac:dyDescent="0.3">
      <c r="A4610" t="s">
        <v>4662</v>
      </c>
      <c r="B4610" t="s">
        <v>11</v>
      </c>
      <c r="C4610">
        <v>25</v>
      </c>
      <c r="D4610" t="s">
        <v>8070</v>
      </c>
      <c r="E4610" t="s">
        <v>8085</v>
      </c>
      <c r="F4610" t="s">
        <v>17</v>
      </c>
      <c r="G4610">
        <v>3</v>
      </c>
      <c r="H4610" s="1">
        <v>9754</v>
      </c>
      <c r="I4610">
        <v>31501</v>
      </c>
      <c r="J4610" s="1">
        <v>42</v>
      </c>
      <c r="K4610" t="s">
        <v>21</v>
      </c>
      <c r="L4610" t="s">
        <v>34</v>
      </c>
      <c r="M4610" t="s">
        <v>15</v>
      </c>
      <c r="N4610" s="1">
        <f xml:space="preserve"> ROUND((1 - _xlfn.PERCENTRANK.INC(customers[days_since_last_purchase],customers[[#This Row],[days_since_last_purchase]]))*4 +1,0)</f>
        <v>3</v>
      </c>
      <c r="O4610" s="1">
        <f>ROUND(_xlfn.PERCENTRANK.INC(customers[total_orders],customers[[#This Row],[total_orders]])*4+1,0)</f>
        <v>1</v>
      </c>
      <c r="P4610" s="1">
        <f>ROUND(_xlfn.PERCENTRANK.INC(customers[total_spend_usd],customers[[#This Row],[total_spend_usd]])*4+1,0)</f>
        <v>2</v>
      </c>
      <c r="Q4610" s="1">
        <v>312</v>
      </c>
      <c r="R4610" s="1" t="str">
        <f>_xlfn.XLOOKUP(Q4610,RFM[RFM Score],RFM[Client Segmentation])</f>
        <v>About To Sleep</v>
      </c>
    </row>
    <row r="4611" spans="1:18" x14ac:dyDescent="0.3">
      <c r="A4611" t="s">
        <v>4663</v>
      </c>
      <c r="B4611" t="s">
        <v>68</v>
      </c>
      <c r="C4611">
        <v>20</v>
      </c>
      <c r="D4611" t="s">
        <v>8069</v>
      </c>
      <c r="E4611" t="s">
        <v>8086</v>
      </c>
      <c r="F4611" t="s">
        <v>12</v>
      </c>
      <c r="G4611">
        <v>7</v>
      </c>
      <c r="H4611" s="1">
        <v>28577</v>
      </c>
      <c r="I4611">
        <v>223443</v>
      </c>
      <c r="J4611" s="1">
        <v>114</v>
      </c>
      <c r="K4611" t="s">
        <v>18</v>
      </c>
      <c r="L4611" t="s">
        <v>47</v>
      </c>
      <c r="M4611" t="s">
        <v>15</v>
      </c>
      <c r="N4611" s="1">
        <f xml:space="preserve"> ROUND((1 - _xlfn.PERCENTRANK.INC(customers[days_since_last_purchase],customers[[#This Row],[days_since_last_purchase]]))*4 +1,0)</f>
        <v>2</v>
      </c>
      <c r="O4611" s="1">
        <f>ROUND(_xlfn.PERCENTRANK.INC(customers[total_orders],customers[[#This Row],[total_orders]])*4+1,0)</f>
        <v>2</v>
      </c>
      <c r="P4611" s="1">
        <f>ROUND(_xlfn.PERCENTRANK.INC(customers[total_spend_usd],customers[[#This Row],[total_spend_usd]])*4+1,0)</f>
        <v>4</v>
      </c>
      <c r="Q4611" s="1">
        <v>224</v>
      </c>
      <c r="R4611" s="1" t="str">
        <f>_xlfn.XLOOKUP(Q4611,RFM[RFM Score],RFM[Client Segmentation])</f>
        <v>At Risk</v>
      </c>
    </row>
    <row r="4612" spans="1:18" x14ac:dyDescent="0.3">
      <c r="A4612" t="s">
        <v>4664</v>
      </c>
      <c r="B4612" t="s">
        <v>214</v>
      </c>
      <c r="C4612">
        <v>31</v>
      </c>
      <c r="D4612" t="s">
        <v>8070</v>
      </c>
      <c r="E4612" t="s">
        <v>8084</v>
      </c>
      <c r="F4612" t="s">
        <v>12</v>
      </c>
      <c r="G4612">
        <v>19</v>
      </c>
      <c r="H4612" s="1">
        <v>523</v>
      </c>
      <c r="I4612">
        <v>99177</v>
      </c>
      <c r="J4612" s="1">
        <v>70</v>
      </c>
      <c r="K4612" t="s">
        <v>25</v>
      </c>
      <c r="L4612" t="s">
        <v>34</v>
      </c>
      <c r="M4612" t="s">
        <v>15</v>
      </c>
      <c r="N4612" s="1">
        <f xml:space="preserve"> ROUND((1 - _xlfn.PERCENTRANK.INC(customers[days_since_last_purchase],customers[[#This Row],[days_since_last_purchase]]))*4 +1,0)</f>
        <v>2</v>
      </c>
      <c r="O4612" s="1">
        <f>ROUND(_xlfn.PERCENTRANK.INC(customers[total_orders],customers[[#This Row],[total_orders]])*4+1,0)</f>
        <v>4</v>
      </c>
      <c r="P4612" s="1">
        <f>ROUND(_xlfn.PERCENTRANK.INC(customers[total_spend_usd],customers[[#This Row],[total_spend_usd]])*4+1,0)</f>
        <v>3</v>
      </c>
      <c r="Q4612" s="1">
        <v>243</v>
      </c>
      <c r="R4612" s="1" t="str">
        <f>_xlfn.XLOOKUP(Q4612,RFM[RFM Score],RFM[Client Segmentation])</f>
        <v>At Risk</v>
      </c>
    </row>
    <row r="4613" spans="1:18" x14ac:dyDescent="0.3">
      <c r="A4613" t="s">
        <v>4665</v>
      </c>
      <c r="B4613" t="s">
        <v>11</v>
      </c>
      <c r="C4613">
        <v>33</v>
      </c>
      <c r="D4613" t="s">
        <v>8070</v>
      </c>
      <c r="E4613" t="s">
        <v>8086</v>
      </c>
      <c r="F4613" t="s">
        <v>12</v>
      </c>
      <c r="G4613">
        <v>6</v>
      </c>
      <c r="H4613" s="1">
        <v>1216</v>
      </c>
      <c r="I4613">
        <v>79825</v>
      </c>
      <c r="J4613" s="1">
        <v>119</v>
      </c>
      <c r="K4613" t="s">
        <v>25</v>
      </c>
      <c r="L4613" t="s">
        <v>34</v>
      </c>
      <c r="M4613" t="s">
        <v>23</v>
      </c>
      <c r="N4613" s="1">
        <f xml:space="preserve"> ROUND((1 - _xlfn.PERCENTRANK.INC(customers[days_since_last_purchase],customers[[#This Row],[days_since_last_purchase]]))*4 +1,0)</f>
        <v>2</v>
      </c>
      <c r="O4613" s="1">
        <f>ROUND(_xlfn.PERCENTRANK.INC(customers[total_orders],customers[[#This Row],[total_orders]])*4+1,0)</f>
        <v>2</v>
      </c>
      <c r="P4613" s="1">
        <f>ROUND(_xlfn.PERCENTRANK.INC(customers[total_spend_usd],customers[[#This Row],[total_spend_usd]])*4+1,0)</f>
        <v>3</v>
      </c>
      <c r="Q4613" s="1">
        <v>223</v>
      </c>
      <c r="R4613" s="1" t="str">
        <f>_xlfn.XLOOKUP(Q4613,RFM[RFM Score],RFM[Client Segmentation])</f>
        <v>Hibernating</v>
      </c>
    </row>
    <row r="4614" spans="1:18" x14ac:dyDescent="0.3">
      <c r="A4614" t="s">
        <v>4666</v>
      </c>
      <c r="B4614" t="s">
        <v>43</v>
      </c>
      <c r="C4614">
        <v>43</v>
      </c>
      <c r="D4614" t="s">
        <v>8068</v>
      </c>
      <c r="E4614" t="s">
        <v>8085</v>
      </c>
      <c r="F4614" t="s">
        <v>12</v>
      </c>
      <c r="G4614">
        <v>10</v>
      </c>
      <c r="H4614" s="1">
        <v>3745</v>
      </c>
      <c r="I4614">
        <v>4184</v>
      </c>
      <c r="J4614" s="1">
        <v>63</v>
      </c>
      <c r="K4614" t="s">
        <v>74</v>
      </c>
      <c r="L4614" t="s">
        <v>19</v>
      </c>
      <c r="M4614" t="s">
        <v>15</v>
      </c>
      <c r="N4614" s="1">
        <f xml:space="preserve"> ROUND((1 - _xlfn.PERCENTRANK.INC(customers[days_since_last_purchase],customers[[#This Row],[days_since_last_purchase]]))*4 +1,0)</f>
        <v>2</v>
      </c>
      <c r="O4614" s="1">
        <f>ROUND(_xlfn.PERCENTRANK.INC(customers[total_orders],customers[[#This Row],[total_orders]])*4+1,0)</f>
        <v>3</v>
      </c>
      <c r="P4614" s="1">
        <f>ROUND(_xlfn.PERCENTRANK.INC(customers[total_spend_usd],customers[[#This Row],[total_spend_usd]])*4+1,0)</f>
        <v>1</v>
      </c>
      <c r="Q4614" s="1">
        <v>231</v>
      </c>
      <c r="R4614" s="1" t="str">
        <f>_xlfn.XLOOKUP(Q4614,RFM[RFM Score],RFM[Client Segmentation])</f>
        <v>Hibernating</v>
      </c>
    </row>
    <row r="4615" spans="1:18" x14ac:dyDescent="0.3">
      <c r="A4615" t="s">
        <v>4667</v>
      </c>
      <c r="B4615" t="s">
        <v>43</v>
      </c>
      <c r="C4615">
        <v>18</v>
      </c>
      <c r="D4615" t="s">
        <v>8069</v>
      </c>
      <c r="E4615" t="s">
        <v>8087</v>
      </c>
      <c r="F4615" t="s">
        <v>12</v>
      </c>
      <c r="G4615">
        <v>8</v>
      </c>
      <c r="H4615" s="1">
        <v>4359</v>
      </c>
      <c r="I4615">
        <v>33093</v>
      </c>
      <c r="J4615" s="1">
        <v>145</v>
      </c>
      <c r="K4615" t="s">
        <v>21</v>
      </c>
      <c r="L4615" t="s">
        <v>14</v>
      </c>
      <c r="M4615" t="s">
        <v>15</v>
      </c>
      <c r="N4615" s="1">
        <f xml:space="preserve"> ROUND((1 - _xlfn.PERCENTRANK.INC(customers[days_since_last_purchase],customers[[#This Row],[days_since_last_purchase]]))*4 +1,0)</f>
        <v>1</v>
      </c>
      <c r="O4615" s="1">
        <f>ROUND(_xlfn.PERCENTRANK.INC(customers[total_orders],customers[[#This Row],[total_orders]])*4+1,0)</f>
        <v>2</v>
      </c>
      <c r="P4615" s="1">
        <f>ROUND(_xlfn.PERCENTRANK.INC(customers[total_spend_usd],customers[[#This Row],[total_spend_usd]])*4+1,0)</f>
        <v>2</v>
      </c>
      <c r="Q4615" s="1">
        <v>122</v>
      </c>
      <c r="R4615" s="1" t="str">
        <f>_xlfn.XLOOKUP(Q4615,RFM[RFM Score],RFM[Client Segmentation])</f>
        <v>Hibernating</v>
      </c>
    </row>
    <row r="4616" spans="1:18" x14ac:dyDescent="0.3">
      <c r="A4616" t="s">
        <v>4668</v>
      </c>
      <c r="B4616" t="s">
        <v>27</v>
      </c>
      <c r="C4616">
        <v>26</v>
      </c>
      <c r="D4616" t="s">
        <v>8070</v>
      </c>
      <c r="E4616" t="s">
        <v>8084</v>
      </c>
      <c r="F4616" t="s">
        <v>12</v>
      </c>
      <c r="G4616">
        <v>3</v>
      </c>
      <c r="H4616" s="1">
        <v>7506</v>
      </c>
      <c r="I4616">
        <v>24924</v>
      </c>
      <c r="J4616" s="1">
        <v>24</v>
      </c>
      <c r="K4616" t="s">
        <v>28</v>
      </c>
      <c r="L4616" t="s">
        <v>14</v>
      </c>
      <c r="M4616" t="s">
        <v>15</v>
      </c>
      <c r="N4616" s="1">
        <f xml:space="preserve"> ROUND((1 - _xlfn.PERCENTRANK.INC(customers[days_since_last_purchase],customers[[#This Row],[days_since_last_purchase]]))*4 +1,0)</f>
        <v>4</v>
      </c>
      <c r="O4616" s="1">
        <f>ROUND(_xlfn.PERCENTRANK.INC(customers[total_orders],customers[[#This Row],[total_orders]])*4+1,0)</f>
        <v>1</v>
      </c>
      <c r="P4616" s="1">
        <f>ROUND(_xlfn.PERCENTRANK.INC(customers[total_spend_usd],customers[[#This Row],[total_spend_usd]])*4+1,0)</f>
        <v>2</v>
      </c>
      <c r="Q4616" s="1">
        <v>412</v>
      </c>
      <c r="R4616" s="1" t="str">
        <f>_xlfn.XLOOKUP(Q4616,RFM[RFM Score],RFM[Client Segmentation])</f>
        <v>New Customer</v>
      </c>
    </row>
    <row r="4617" spans="1:18" x14ac:dyDescent="0.3">
      <c r="A4617" t="s">
        <v>4669</v>
      </c>
      <c r="B4617" t="s">
        <v>64</v>
      </c>
      <c r="C4617">
        <v>48</v>
      </c>
      <c r="D4617" t="s">
        <v>8071</v>
      </c>
      <c r="E4617" t="s">
        <v>8084</v>
      </c>
      <c r="F4617" t="s">
        <v>17</v>
      </c>
      <c r="G4617">
        <v>10</v>
      </c>
      <c r="H4617" s="1">
        <v>2762</v>
      </c>
      <c r="I4617">
        <v>30862</v>
      </c>
      <c r="J4617" s="1">
        <v>90</v>
      </c>
      <c r="K4617" t="s">
        <v>98</v>
      </c>
      <c r="L4617" t="s">
        <v>34</v>
      </c>
      <c r="M4617" t="s">
        <v>15</v>
      </c>
      <c r="N4617" s="1">
        <f xml:space="preserve"> ROUND((1 - _xlfn.PERCENTRANK.INC(customers[days_since_last_purchase],customers[[#This Row],[days_since_last_purchase]]))*4 +1,0)</f>
        <v>2</v>
      </c>
      <c r="O4617" s="1">
        <f>ROUND(_xlfn.PERCENTRANK.INC(customers[total_orders],customers[[#This Row],[total_orders]])*4+1,0)</f>
        <v>3</v>
      </c>
      <c r="P4617" s="1">
        <f>ROUND(_xlfn.PERCENTRANK.INC(customers[total_spend_usd],customers[[#This Row],[total_spend_usd]])*4+1,0)</f>
        <v>2</v>
      </c>
      <c r="Q4617" s="1">
        <v>232</v>
      </c>
      <c r="R4617" s="1" t="str">
        <f>_xlfn.XLOOKUP(Q4617,RFM[RFM Score],RFM[Client Segmentation])</f>
        <v>Hibernating</v>
      </c>
    </row>
    <row r="4618" spans="1:18" x14ac:dyDescent="0.3">
      <c r="A4618" t="s">
        <v>4670</v>
      </c>
      <c r="B4618" t="s">
        <v>27</v>
      </c>
      <c r="C4618">
        <v>40</v>
      </c>
      <c r="D4618" t="s">
        <v>8068</v>
      </c>
      <c r="E4618" t="s">
        <v>8085</v>
      </c>
      <c r="F4618" t="s">
        <v>17</v>
      </c>
      <c r="G4618">
        <v>8</v>
      </c>
      <c r="H4618" s="1">
        <v>7479</v>
      </c>
      <c r="I4618">
        <v>52394</v>
      </c>
      <c r="J4618" s="1">
        <v>176</v>
      </c>
      <c r="K4618" t="s">
        <v>28</v>
      </c>
      <c r="L4618" t="s">
        <v>47</v>
      </c>
      <c r="M4618" t="s">
        <v>23</v>
      </c>
      <c r="N4618" s="1">
        <f xml:space="preserve"> ROUND((1 - _xlfn.PERCENTRANK.INC(customers[days_since_last_purchase],customers[[#This Row],[days_since_last_purchase]]))*4 +1,0)</f>
        <v>1</v>
      </c>
      <c r="O4618" s="1">
        <f>ROUND(_xlfn.PERCENTRANK.INC(customers[total_orders],customers[[#This Row],[total_orders]])*4+1,0)</f>
        <v>2</v>
      </c>
      <c r="P4618" s="1">
        <f>ROUND(_xlfn.PERCENTRANK.INC(customers[total_spend_usd],customers[[#This Row],[total_spend_usd]])*4+1,0)</f>
        <v>3</v>
      </c>
      <c r="Q4618" s="1">
        <v>123</v>
      </c>
      <c r="R4618" s="1" t="str">
        <f>_xlfn.XLOOKUP(Q4618,RFM[RFM Score],RFM[Client Segmentation])</f>
        <v>Hibernating</v>
      </c>
    </row>
    <row r="4619" spans="1:18" x14ac:dyDescent="0.3">
      <c r="A4619" t="s">
        <v>4671</v>
      </c>
      <c r="B4619" t="s">
        <v>27</v>
      </c>
      <c r="C4619">
        <v>32</v>
      </c>
      <c r="D4619" t="s">
        <v>8070</v>
      </c>
      <c r="E4619" t="s">
        <v>8084</v>
      </c>
      <c r="F4619" t="s">
        <v>17</v>
      </c>
      <c r="G4619">
        <v>16</v>
      </c>
      <c r="H4619" s="1">
        <v>4391</v>
      </c>
      <c r="I4619">
        <v>68963</v>
      </c>
      <c r="J4619" s="1">
        <v>84</v>
      </c>
      <c r="K4619" t="s">
        <v>40</v>
      </c>
      <c r="L4619" t="s">
        <v>14</v>
      </c>
      <c r="M4619" t="s">
        <v>23</v>
      </c>
      <c r="N4619" s="1">
        <f xml:space="preserve"> ROUND((1 - _xlfn.PERCENTRANK.INC(customers[days_since_last_purchase],customers[[#This Row],[days_since_last_purchase]]))*4 +1,0)</f>
        <v>2</v>
      </c>
      <c r="O4619" s="1">
        <f>ROUND(_xlfn.PERCENTRANK.INC(customers[total_orders],customers[[#This Row],[total_orders]])*4+1,0)</f>
        <v>3</v>
      </c>
      <c r="P4619" s="1">
        <f>ROUND(_xlfn.PERCENTRANK.INC(customers[total_spend_usd],customers[[#This Row],[total_spend_usd]])*4+1,0)</f>
        <v>3</v>
      </c>
      <c r="Q4619" s="1">
        <v>233</v>
      </c>
      <c r="R4619" s="1" t="str">
        <f>_xlfn.XLOOKUP(Q4619,RFM[RFM Score],RFM[Client Segmentation])</f>
        <v>Hibernating</v>
      </c>
    </row>
    <row r="4620" spans="1:18" x14ac:dyDescent="0.3">
      <c r="A4620" t="s">
        <v>4672</v>
      </c>
      <c r="B4620" t="s">
        <v>107</v>
      </c>
      <c r="C4620">
        <v>29</v>
      </c>
      <c r="D4620" t="s">
        <v>8070</v>
      </c>
      <c r="E4620" t="s">
        <v>8085</v>
      </c>
      <c r="F4620" t="s">
        <v>17</v>
      </c>
      <c r="G4620">
        <v>28</v>
      </c>
      <c r="H4620" s="1">
        <v>14692</v>
      </c>
      <c r="I4620">
        <v>376983</v>
      </c>
      <c r="J4620" s="1">
        <v>15</v>
      </c>
      <c r="K4620" t="s">
        <v>40</v>
      </c>
      <c r="L4620" t="s">
        <v>19</v>
      </c>
      <c r="M4620" t="s">
        <v>23</v>
      </c>
      <c r="N4620" s="1">
        <f xml:space="preserve"> ROUND((1 - _xlfn.PERCENTRANK.INC(customers[days_since_last_purchase],customers[[#This Row],[days_since_last_purchase]]))*4 +1,0)</f>
        <v>4</v>
      </c>
      <c r="O4620" s="1">
        <f>ROUND(_xlfn.PERCENTRANK.INC(customers[total_orders],customers[[#This Row],[total_orders]])*4+1,0)</f>
        <v>4</v>
      </c>
      <c r="P4620" s="1">
        <f>ROUND(_xlfn.PERCENTRANK.INC(customers[total_spend_usd],customers[[#This Row],[total_spend_usd]])*4+1,0)</f>
        <v>5</v>
      </c>
      <c r="Q4620" s="1">
        <v>445</v>
      </c>
      <c r="R4620" s="1" t="str">
        <f>_xlfn.XLOOKUP(Q4620,RFM[RFM Score],RFM[Client Segmentation])</f>
        <v>Champion</v>
      </c>
    </row>
    <row r="4621" spans="1:18" x14ac:dyDescent="0.3">
      <c r="A4621" t="s">
        <v>4673</v>
      </c>
      <c r="B4621" t="s">
        <v>68</v>
      </c>
      <c r="C4621">
        <v>51</v>
      </c>
      <c r="D4621" t="s">
        <v>8071</v>
      </c>
      <c r="E4621" t="s">
        <v>8084</v>
      </c>
      <c r="F4621" t="s">
        <v>12</v>
      </c>
      <c r="G4621">
        <v>5</v>
      </c>
      <c r="H4621" s="1">
        <v>13025</v>
      </c>
      <c r="I4621">
        <v>5585</v>
      </c>
      <c r="J4621" s="1">
        <v>7</v>
      </c>
      <c r="K4621" t="s">
        <v>28</v>
      </c>
      <c r="L4621" t="s">
        <v>14</v>
      </c>
      <c r="M4621" t="s">
        <v>15</v>
      </c>
      <c r="N4621" s="1">
        <f xml:space="preserve"> ROUND((1 - _xlfn.PERCENTRANK.INC(customers[days_since_last_purchase],customers[[#This Row],[days_since_last_purchase]]))*4 +1,0)</f>
        <v>5</v>
      </c>
      <c r="O4621" s="1">
        <f>ROUND(_xlfn.PERCENTRANK.INC(customers[total_orders],customers[[#This Row],[total_orders]])*4+1,0)</f>
        <v>2</v>
      </c>
      <c r="P4621" s="1">
        <f>ROUND(_xlfn.PERCENTRANK.INC(customers[total_spend_usd],customers[[#This Row],[total_spend_usd]])*4+1,0)</f>
        <v>1</v>
      </c>
      <c r="Q4621" s="1">
        <v>521</v>
      </c>
      <c r="R4621" s="1" t="str">
        <f>_xlfn.XLOOKUP(Q4621,RFM[RFM Score],RFM[Client Segmentation])</f>
        <v>Promising</v>
      </c>
    </row>
    <row r="4622" spans="1:18" x14ac:dyDescent="0.3">
      <c r="A4622" t="s">
        <v>4674</v>
      </c>
      <c r="B4622" t="s">
        <v>51</v>
      </c>
      <c r="C4622">
        <v>18</v>
      </c>
      <c r="D4622" t="s">
        <v>8069</v>
      </c>
      <c r="E4622" t="s">
        <v>8086</v>
      </c>
      <c r="F4622" t="s">
        <v>17</v>
      </c>
      <c r="G4622">
        <v>3</v>
      </c>
      <c r="H4622" s="1">
        <v>16595</v>
      </c>
      <c r="I4622">
        <v>45592</v>
      </c>
      <c r="J4622" s="1">
        <v>64</v>
      </c>
      <c r="K4622" t="s">
        <v>28</v>
      </c>
      <c r="L4622" t="s">
        <v>19</v>
      </c>
      <c r="M4622" t="s">
        <v>23</v>
      </c>
      <c r="N4622" s="1">
        <f xml:space="preserve"> ROUND((1 - _xlfn.PERCENTRANK.INC(customers[days_since_last_purchase],customers[[#This Row],[days_since_last_purchase]]))*4 +1,0)</f>
        <v>2</v>
      </c>
      <c r="O4622" s="1">
        <f>ROUND(_xlfn.PERCENTRANK.INC(customers[total_orders],customers[[#This Row],[total_orders]])*4+1,0)</f>
        <v>1</v>
      </c>
      <c r="P4622" s="1">
        <f>ROUND(_xlfn.PERCENTRANK.INC(customers[total_spend_usd],customers[[#This Row],[total_spend_usd]])*4+1,0)</f>
        <v>3</v>
      </c>
      <c r="Q4622" s="1">
        <v>213</v>
      </c>
      <c r="R4622" s="1" t="str">
        <f>_xlfn.XLOOKUP(Q4622,RFM[RFM Score],RFM[Client Segmentation])</f>
        <v>About To Sleep</v>
      </c>
    </row>
    <row r="4623" spans="1:18" x14ac:dyDescent="0.3">
      <c r="A4623" t="s">
        <v>4675</v>
      </c>
      <c r="B4623" t="s">
        <v>11</v>
      </c>
      <c r="C4623">
        <v>30</v>
      </c>
      <c r="D4623" t="s">
        <v>8070</v>
      </c>
      <c r="E4623" t="s">
        <v>8084</v>
      </c>
      <c r="F4623" t="s">
        <v>12</v>
      </c>
      <c r="G4623">
        <v>1</v>
      </c>
      <c r="H4623" s="1">
        <v>16991</v>
      </c>
      <c r="I4623">
        <v>1775</v>
      </c>
      <c r="J4623" s="1">
        <v>115</v>
      </c>
      <c r="K4623" t="s">
        <v>13</v>
      </c>
      <c r="L4623" t="s">
        <v>22</v>
      </c>
      <c r="M4623" t="s">
        <v>23</v>
      </c>
      <c r="N4623" s="1">
        <f xml:space="preserve"> ROUND((1 - _xlfn.PERCENTRANK.INC(customers[days_since_last_purchase],customers[[#This Row],[days_since_last_purchase]]))*4 +1,0)</f>
        <v>2</v>
      </c>
      <c r="O4623" s="1">
        <f>ROUND(_xlfn.PERCENTRANK.INC(customers[total_orders],customers[[#This Row],[total_orders]])*4+1,0)</f>
        <v>1</v>
      </c>
      <c r="P4623" s="1">
        <f>ROUND(_xlfn.PERCENTRANK.INC(customers[total_spend_usd],customers[[#This Row],[total_spend_usd]])*4+1,0)</f>
        <v>1</v>
      </c>
      <c r="Q4623" s="1">
        <v>211</v>
      </c>
      <c r="R4623" s="1" t="str">
        <f>_xlfn.XLOOKUP(Q4623,RFM[RFM Score],RFM[Client Segmentation])</f>
        <v>Hibernating</v>
      </c>
    </row>
    <row r="4624" spans="1:18" x14ac:dyDescent="0.3">
      <c r="A4624" t="s">
        <v>4676</v>
      </c>
      <c r="B4624" t="s">
        <v>43</v>
      </c>
      <c r="C4624">
        <v>39</v>
      </c>
      <c r="D4624" t="s">
        <v>8068</v>
      </c>
      <c r="E4624" t="s">
        <v>8084</v>
      </c>
      <c r="F4624" t="s">
        <v>12</v>
      </c>
      <c r="G4624">
        <v>44</v>
      </c>
      <c r="H4624" s="1">
        <v>18344</v>
      </c>
      <c r="I4624">
        <v>69084</v>
      </c>
      <c r="J4624" s="1">
        <v>32</v>
      </c>
      <c r="K4624" t="s">
        <v>25</v>
      </c>
      <c r="L4624" t="s">
        <v>45</v>
      </c>
      <c r="M4624" t="s">
        <v>23</v>
      </c>
      <c r="N4624" s="1">
        <f xml:space="preserve"> ROUND((1 - _xlfn.PERCENTRANK.INC(customers[days_since_last_purchase],customers[[#This Row],[days_since_last_purchase]]))*4 +1,0)</f>
        <v>3</v>
      </c>
      <c r="O4624" s="1">
        <f>ROUND(_xlfn.PERCENTRANK.INC(customers[total_orders],customers[[#This Row],[total_orders]])*4+1,0)</f>
        <v>5</v>
      </c>
      <c r="P4624" s="1">
        <f>ROUND(_xlfn.PERCENTRANK.INC(customers[total_spend_usd],customers[[#This Row],[total_spend_usd]])*4+1,0)</f>
        <v>3</v>
      </c>
      <c r="Q4624" s="1">
        <v>353</v>
      </c>
      <c r="R4624" s="1" t="str">
        <f>_xlfn.XLOOKUP(Q4624,RFM[RFM Score],RFM[Client Segmentation])</f>
        <v>Potential Loyalist</v>
      </c>
    </row>
    <row r="4625" spans="1:18" x14ac:dyDescent="0.3">
      <c r="A4625" t="s">
        <v>4677</v>
      </c>
      <c r="B4625" t="s">
        <v>11</v>
      </c>
      <c r="C4625">
        <v>31</v>
      </c>
      <c r="D4625" t="s">
        <v>8070</v>
      </c>
      <c r="E4625" t="s">
        <v>8086</v>
      </c>
      <c r="F4625" t="s">
        <v>17</v>
      </c>
      <c r="G4625">
        <v>20</v>
      </c>
      <c r="H4625" s="1">
        <v>8339</v>
      </c>
      <c r="I4625">
        <v>15745</v>
      </c>
      <c r="J4625" s="1">
        <v>14</v>
      </c>
      <c r="K4625" t="s">
        <v>25</v>
      </c>
      <c r="L4625" t="s">
        <v>14</v>
      </c>
      <c r="M4625" t="s">
        <v>23</v>
      </c>
      <c r="N4625" s="1">
        <f xml:space="preserve"> ROUND((1 - _xlfn.PERCENTRANK.INC(customers[days_since_last_purchase],customers[[#This Row],[days_since_last_purchase]]))*4 +1,0)</f>
        <v>4</v>
      </c>
      <c r="O4625" s="1">
        <f>ROUND(_xlfn.PERCENTRANK.INC(customers[total_orders],customers[[#This Row],[total_orders]])*4+1,0)</f>
        <v>4</v>
      </c>
      <c r="P4625" s="1">
        <f>ROUND(_xlfn.PERCENTRANK.INC(customers[total_spend_usd],customers[[#This Row],[total_spend_usd]])*4+1,0)</f>
        <v>2</v>
      </c>
      <c r="Q4625" s="1">
        <v>442</v>
      </c>
      <c r="R4625" s="1" t="str">
        <f>_xlfn.XLOOKUP(Q4625,RFM[RFM Score],RFM[Client Segmentation])</f>
        <v>Potential Loyalist</v>
      </c>
    </row>
    <row r="4626" spans="1:18" x14ac:dyDescent="0.3">
      <c r="A4626" t="s">
        <v>4678</v>
      </c>
      <c r="B4626" t="s">
        <v>27</v>
      </c>
      <c r="C4626">
        <v>44</v>
      </c>
      <c r="D4626" t="s">
        <v>8068</v>
      </c>
      <c r="E4626" t="s">
        <v>8086</v>
      </c>
      <c r="F4626" t="s">
        <v>17</v>
      </c>
      <c r="G4626">
        <v>10</v>
      </c>
      <c r="H4626" s="1">
        <v>7023</v>
      </c>
      <c r="I4626">
        <v>67625</v>
      </c>
      <c r="J4626" s="1">
        <v>48</v>
      </c>
      <c r="K4626" t="s">
        <v>25</v>
      </c>
      <c r="L4626" t="s">
        <v>34</v>
      </c>
      <c r="M4626" t="s">
        <v>15</v>
      </c>
      <c r="N4626" s="1">
        <f xml:space="preserve"> ROUND((1 - _xlfn.PERCENTRANK.INC(customers[days_since_last_purchase],customers[[#This Row],[days_since_last_purchase]]))*4 +1,0)</f>
        <v>3</v>
      </c>
      <c r="O4626" s="1">
        <f>ROUND(_xlfn.PERCENTRANK.INC(customers[total_orders],customers[[#This Row],[total_orders]])*4+1,0)</f>
        <v>3</v>
      </c>
      <c r="P4626" s="1">
        <f>ROUND(_xlfn.PERCENTRANK.INC(customers[total_spend_usd],customers[[#This Row],[total_spend_usd]])*4+1,0)</f>
        <v>3</v>
      </c>
      <c r="Q4626" s="1">
        <v>333</v>
      </c>
      <c r="R4626" s="1" t="str">
        <f>_xlfn.XLOOKUP(Q4626,RFM[RFM Score],RFM[Client Segmentation])</f>
        <v>Potential Loyalist</v>
      </c>
    </row>
    <row r="4627" spans="1:18" x14ac:dyDescent="0.3">
      <c r="A4627" t="s">
        <v>4679</v>
      </c>
      <c r="B4627" t="s">
        <v>166</v>
      </c>
      <c r="C4627">
        <v>18</v>
      </c>
      <c r="D4627" t="s">
        <v>8069</v>
      </c>
      <c r="E4627" t="s">
        <v>8084</v>
      </c>
      <c r="F4627" t="s">
        <v>17</v>
      </c>
      <c r="G4627">
        <v>5</v>
      </c>
      <c r="H4627" s="1">
        <v>21427</v>
      </c>
      <c r="I4627">
        <v>112725</v>
      </c>
      <c r="J4627" s="1">
        <v>3</v>
      </c>
      <c r="K4627" t="s">
        <v>98</v>
      </c>
      <c r="L4627" t="s">
        <v>19</v>
      </c>
      <c r="M4627" t="s">
        <v>23</v>
      </c>
      <c r="N4627" s="1">
        <f xml:space="preserve"> ROUND((1 - _xlfn.PERCENTRANK.INC(customers[days_since_last_purchase],customers[[#This Row],[days_since_last_purchase]]))*4 +1,0)</f>
        <v>5</v>
      </c>
      <c r="O4627" s="1">
        <f>ROUND(_xlfn.PERCENTRANK.INC(customers[total_orders],customers[[#This Row],[total_orders]])*4+1,0)</f>
        <v>2</v>
      </c>
      <c r="P4627" s="1">
        <f>ROUND(_xlfn.PERCENTRANK.INC(customers[total_spend_usd],customers[[#This Row],[total_spend_usd]])*4+1,0)</f>
        <v>4</v>
      </c>
      <c r="Q4627" s="1">
        <v>524</v>
      </c>
      <c r="R4627" s="1" t="str">
        <f>_xlfn.XLOOKUP(Q4627,RFM[RFM Score],RFM[Client Segmentation])</f>
        <v>Promising</v>
      </c>
    </row>
    <row r="4628" spans="1:18" x14ac:dyDescent="0.3">
      <c r="A4628" t="s">
        <v>4680</v>
      </c>
      <c r="B4628" t="s">
        <v>11</v>
      </c>
      <c r="C4628">
        <v>27</v>
      </c>
      <c r="D4628" t="s">
        <v>8070</v>
      </c>
      <c r="E4628" t="s">
        <v>8087</v>
      </c>
      <c r="F4628" t="s">
        <v>17</v>
      </c>
      <c r="G4628">
        <v>37</v>
      </c>
      <c r="H4628" s="1">
        <v>4962</v>
      </c>
      <c r="I4628">
        <v>162145</v>
      </c>
      <c r="J4628" s="1">
        <v>19</v>
      </c>
      <c r="K4628" t="s">
        <v>25</v>
      </c>
      <c r="L4628" t="s">
        <v>47</v>
      </c>
      <c r="M4628" t="s">
        <v>15</v>
      </c>
      <c r="N4628" s="1">
        <f xml:space="preserve"> ROUND((1 - _xlfn.PERCENTRANK.INC(customers[days_since_last_purchase],customers[[#This Row],[days_since_last_purchase]]))*4 +1,0)</f>
        <v>4</v>
      </c>
      <c r="O4628" s="1">
        <f>ROUND(_xlfn.PERCENTRANK.INC(customers[total_orders],customers[[#This Row],[total_orders]])*4+1,0)</f>
        <v>5</v>
      </c>
      <c r="P4628" s="1">
        <f>ROUND(_xlfn.PERCENTRANK.INC(customers[total_spend_usd],customers[[#This Row],[total_spend_usd]])*4+1,0)</f>
        <v>4</v>
      </c>
      <c r="Q4628" s="1">
        <v>454</v>
      </c>
      <c r="R4628" s="1" t="str">
        <f>_xlfn.XLOOKUP(Q4628,RFM[RFM Score],RFM[Client Segmentation])</f>
        <v>Champion</v>
      </c>
    </row>
    <row r="4629" spans="1:18" x14ac:dyDescent="0.3">
      <c r="A4629" t="s">
        <v>4681</v>
      </c>
      <c r="B4629" t="s">
        <v>173</v>
      </c>
      <c r="C4629">
        <v>34</v>
      </c>
      <c r="D4629" t="s">
        <v>8070</v>
      </c>
      <c r="E4629" t="s">
        <v>8084</v>
      </c>
      <c r="F4629" t="s">
        <v>17</v>
      </c>
      <c r="G4629">
        <v>5</v>
      </c>
      <c r="H4629" s="1">
        <v>1173</v>
      </c>
      <c r="I4629">
        <v>50069</v>
      </c>
      <c r="J4629" s="1">
        <v>56</v>
      </c>
      <c r="K4629" t="s">
        <v>21</v>
      </c>
      <c r="L4629" t="s">
        <v>47</v>
      </c>
      <c r="M4629" t="s">
        <v>23</v>
      </c>
      <c r="N4629" s="1">
        <f xml:space="preserve"> ROUND((1 - _xlfn.PERCENTRANK.INC(customers[days_since_last_purchase],customers[[#This Row],[days_since_last_purchase]]))*4 +1,0)</f>
        <v>3</v>
      </c>
      <c r="O4629" s="1">
        <f>ROUND(_xlfn.PERCENTRANK.INC(customers[total_orders],customers[[#This Row],[total_orders]])*4+1,0)</f>
        <v>2</v>
      </c>
      <c r="P4629" s="1">
        <f>ROUND(_xlfn.PERCENTRANK.INC(customers[total_spend_usd],customers[[#This Row],[total_spend_usd]])*4+1,0)</f>
        <v>3</v>
      </c>
      <c r="Q4629" s="1">
        <v>323</v>
      </c>
      <c r="R4629" s="1" t="str">
        <f>_xlfn.XLOOKUP(Q4629,RFM[RFM Score],RFM[Client Segmentation])</f>
        <v>Potential Loyalist</v>
      </c>
    </row>
    <row r="4630" spans="1:18" x14ac:dyDescent="0.3">
      <c r="A4630" t="s">
        <v>4682</v>
      </c>
      <c r="B4630" t="s">
        <v>214</v>
      </c>
      <c r="C4630">
        <v>46</v>
      </c>
      <c r="D4630" t="s">
        <v>8071</v>
      </c>
      <c r="E4630" t="s">
        <v>8084</v>
      </c>
      <c r="F4630" t="s">
        <v>17</v>
      </c>
      <c r="G4630">
        <v>21</v>
      </c>
      <c r="H4630" s="1">
        <v>4333</v>
      </c>
      <c r="I4630">
        <v>8380</v>
      </c>
      <c r="J4630" s="1">
        <v>9</v>
      </c>
      <c r="K4630" t="s">
        <v>44</v>
      </c>
      <c r="L4630" t="s">
        <v>14</v>
      </c>
      <c r="M4630" t="s">
        <v>23</v>
      </c>
      <c r="N4630" s="1">
        <f xml:space="preserve"> ROUND((1 - _xlfn.PERCENTRANK.INC(customers[days_since_last_purchase],customers[[#This Row],[days_since_last_purchase]]))*4 +1,0)</f>
        <v>4</v>
      </c>
      <c r="O4630" s="1">
        <f>ROUND(_xlfn.PERCENTRANK.INC(customers[total_orders],customers[[#This Row],[total_orders]])*4+1,0)</f>
        <v>4</v>
      </c>
      <c r="P4630" s="1">
        <f>ROUND(_xlfn.PERCENTRANK.INC(customers[total_spend_usd],customers[[#This Row],[total_spend_usd]])*4+1,0)</f>
        <v>1</v>
      </c>
      <c r="Q4630" s="1">
        <v>441</v>
      </c>
      <c r="R4630" s="1" t="str">
        <f>_xlfn.XLOOKUP(Q4630,RFM[RFM Score],RFM[Client Segmentation])</f>
        <v>Potential Loyalist</v>
      </c>
    </row>
    <row r="4631" spans="1:18" x14ac:dyDescent="0.3">
      <c r="A4631" t="s">
        <v>4683</v>
      </c>
      <c r="B4631" t="s">
        <v>68</v>
      </c>
      <c r="C4631">
        <v>34</v>
      </c>
      <c r="D4631" t="s">
        <v>8070</v>
      </c>
      <c r="E4631" t="s">
        <v>8084</v>
      </c>
      <c r="F4631" t="s">
        <v>17</v>
      </c>
      <c r="G4631">
        <v>16</v>
      </c>
      <c r="H4631" s="1">
        <v>5698</v>
      </c>
      <c r="I4631">
        <v>9987</v>
      </c>
      <c r="J4631" s="1">
        <v>39</v>
      </c>
      <c r="K4631" t="s">
        <v>28</v>
      </c>
      <c r="L4631" t="s">
        <v>47</v>
      </c>
      <c r="M4631" t="s">
        <v>23</v>
      </c>
      <c r="N4631" s="1">
        <f xml:space="preserve"> ROUND((1 - _xlfn.PERCENTRANK.INC(customers[days_since_last_purchase],customers[[#This Row],[days_since_last_purchase]]))*4 +1,0)</f>
        <v>3</v>
      </c>
      <c r="O4631" s="1">
        <f>ROUND(_xlfn.PERCENTRANK.INC(customers[total_orders],customers[[#This Row],[total_orders]])*4+1,0)</f>
        <v>3</v>
      </c>
      <c r="P4631" s="1">
        <f>ROUND(_xlfn.PERCENTRANK.INC(customers[total_spend_usd],customers[[#This Row],[total_spend_usd]])*4+1,0)</f>
        <v>1</v>
      </c>
      <c r="Q4631" s="1">
        <v>331</v>
      </c>
      <c r="R4631" s="1" t="str">
        <f>_xlfn.XLOOKUP(Q4631,RFM[RFM Score],RFM[Client Segmentation])</f>
        <v>About To Sleep</v>
      </c>
    </row>
    <row r="4632" spans="1:18" x14ac:dyDescent="0.3">
      <c r="A4632" t="s">
        <v>4684</v>
      </c>
      <c r="B4632" t="s">
        <v>11</v>
      </c>
      <c r="C4632">
        <v>33</v>
      </c>
      <c r="D4632" t="s">
        <v>8070</v>
      </c>
      <c r="E4632" t="s">
        <v>8085</v>
      </c>
      <c r="F4632" t="s">
        <v>12</v>
      </c>
      <c r="G4632">
        <v>5</v>
      </c>
      <c r="H4632" s="1">
        <v>27735</v>
      </c>
      <c r="I4632">
        <v>121815</v>
      </c>
      <c r="J4632" s="1">
        <v>4</v>
      </c>
      <c r="K4632" t="s">
        <v>21</v>
      </c>
      <c r="L4632" t="s">
        <v>19</v>
      </c>
      <c r="M4632" t="s">
        <v>15</v>
      </c>
      <c r="N4632" s="1">
        <f xml:space="preserve"> ROUND((1 - _xlfn.PERCENTRANK.INC(customers[days_since_last_purchase],customers[[#This Row],[days_since_last_purchase]]))*4 +1,0)</f>
        <v>5</v>
      </c>
      <c r="O4632" s="1">
        <f>ROUND(_xlfn.PERCENTRANK.INC(customers[total_orders],customers[[#This Row],[total_orders]])*4+1,0)</f>
        <v>2</v>
      </c>
      <c r="P4632" s="1">
        <f>ROUND(_xlfn.PERCENTRANK.INC(customers[total_spend_usd],customers[[#This Row],[total_spend_usd]])*4+1,0)</f>
        <v>4</v>
      </c>
      <c r="Q4632" s="1">
        <v>524</v>
      </c>
      <c r="R4632" s="1" t="str">
        <f>_xlfn.XLOOKUP(Q4632,RFM[RFM Score],RFM[Client Segmentation])</f>
        <v>Promising</v>
      </c>
    </row>
    <row r="4633" spans="1:18" x14ac:dyDescent="0.3">
      <c r="A4633" t="s">
        <v>4685</v>
      </c>
      <c r="B4633" t="s">
        <v>68</v>
      </c>
      <c r="C4633">
        <v>36</v>
      </c>
      <c r="D4633" t="s">
        <v>8068</v>
      </c>
      <c r="E4633" t="s">
        <v>8084</v>
      </c>
      <c r="F4633" t="s">
        <v>12</v>
      </c>
      <c r="G4633">
        <v>18</v>
      </c>
      <c r="H4633" s="1">
        <v>701</v>
      </c>
      <c r="I4633">
        <v>108138</v>
      </c>
      <c r="J4633" s="1">
        <v>222</v>
      </c>
      <c r="K4633" t="s">
        <v>28</v>
      </c>
      <c r="L4633" t="s">
        <v>22</v>
      </c>
      <c r="M4633" t="s">
        <v>23</v>
      </c>
      <c r="N4633" s="1">
        <f xml:space="preserve"> ROUND((1 - _xlfn.PERCENTRANK.INC(customers[days_since_last_purchase],customers[[#This Row],[days_since_last_purchase]]))*4 +1,0)</f>
        <v>1</v>
      </c>
      <c r="O4633" s="1">
        <f>ROUND(_xlfn.PERCENTRANK.INC(customers[total_orders],customers[[#This Row],[total_orders]])*4+1,0)</f>
        <v>4</v>
      </c>
      <c r="P4633" s="1">
        <f>ROUND(_xlfn.PERCENTRANK.INC(customers[total_spend_usd],customers[[#This Row],[total_spend_usd]])*4+1,0)</f>
        <v>3</v>
      </c>
      <c r="Q4633" s="1">
        <v>143</v>
      </c>
      <c r="R4633" s="1" t="str">
        <f>_xlfn.XLOOKUP(Q4633,RFM[RFM Score],RFM[Client Segmentation])</f>
        <v>At Risk</v>
      </c>
    </row>
    <row r="4634" spans="1:18" x14ac:dyDescent="0.3">
      <c r="A4634" t="s">
        <v>4686</v>
      </c>
      <c r="B4634" t="s">
        <v>107</v>
      </c>
      <c r="C4634">
        <v>68</v>
      </c>
      <c r="D4634" t="s">
        <v>8073</v>
      </c>
      <c r="E4634" t="s">
        <v>8087</v>
      </c>
      <c r="F4634" t="s">
        <v>17</v>
      </c>
      <c r="G4634">
        <v>3</v>
      </c>
      <c r="H4634" s="1">
        <v>4402</v>
      </c>
      <c r="I4634">
        <v>14198</v>
      </c>
      <c r="J4634" s="1">
        <v>54</v>
      </c>
      <c r="K4634" t="s">
        <v>28</v>
      </c>
      <c r="L4634" t="s">
        <v>14</v>
      </c>
      <c r="M4634" t="s">
        <v>23</v>
      </c>
      <c r="N4634" s="1">
        <f xml:space="preserve"> ROUND((1 - _xlfn.PERCENTRANK.INC(customers[days_since_last_purchase],customers[[#This Row],[days_since_last_purchase]]))*4 +1,0)</f>
        <v>3</v>
      </c>
      <c r="O4634" s="1">
        <f>ROUND(_xlfn.PERCENTRANK.INC(customers[total_orders],customers[[#This Row],[total_orders]])*4+1,0)</f>
        <v>1</v>
      </c>
      <c r="P4634" s="1">
        <f>ROUND(_xlfn.PERCENTRANK.INC(customers[total_spend_usd],customers[[#This Row],[total_spend_usd]])*4+1,0)</f>
        <v>2</v>
      </c>
      <c r="Q4634" s="1">
        <v>312</v>
      </c>
      <c r="R4634" s="1" t="str">
        <f>_xlfn.XLOOKUP(Q4634,RFM[RFM Score],RFM[Client Segmentation])</f>
        <v>About To Sleep</v>
      </c>
    </row>
    <row r="4635" spans="1:18" x14ac:dyDescent="0.3">
      <c r="A4635" t="s">
        <v>4687</v>
      </c>
      <c r="B4635" t="s">
        <v>11</v>
      </c>
      <c r="C4635">
        <v>54</v>
      </c>
      <c r="D4635" t="s">
        <v>8071</v>
      </c>
      <c r="E4635" t="s">
        <v>8084</v>
      </c>
      <c r="F4635" t="s">
        <v>12</v>
      </c>
      <c r="G4635">
        <v>43</v>
      </c>
      <c r="H4635" s="1">
        <v>9721</v>
      </c>
      <c r="I4635">
        <v>474897</v>
      </c>
      <c r="J4635" s="1">
        <v>195</v>
      </c>
      <c r="K4635" t="s">
        <v>25</v>
      </c>
      <c r="L4635" t="s">
        <v>19</v>
      </c>
      <c r="M4635" t="s">
        <v>15</v>
      </c>
      <c r="N4635" s="1">
        <f xml:space="preserve"> ROUND((1 - _xlfn.PERCENTRANK.INC(customers[days_since_last_purchase],customers[[#This Row],[days_since_last_purchase]]))*4 +1,0)</f>
        <v>1</v>
      </c>
      <c r="O4635" s="1">
        <f>ROUND(_xlfn.PERCENTRANK.INC(customers[total_orders],customers[[#This Row],[total_orders]])*4+1,0)</f>
        <v>5</v>
      </c>
      <c r="P4635" s="1">
        <f>ROUND(_xlfn.PERCENTRANK.INC(customers[total_spend_usd],customers[[#This Row],[total_spend_usd]])*4+1,0)</f>
        <v>5</v>
      </c>
      <c r="Q4635" s="1">
        <v>155</v>
      </c>
      <c r="R4635" s="1" t="str">
        <f>_xlfn.XLOOKUP(Q4635,RFM[RFM Score],RFM[Client Segmentation])</f>
        <v>Cannot Lose Them</v>
      </c>
    </row>
    <row r="4636" spans="1:18" x14ac:dyDescent="0.3">
      <c r="A4636" t="s">
        <v>4688</v>
      </c>
      <c r="B4636" t="s">
        <v>43</v>
      </c>
      <c r="C4636">
        <v>33</v>
      </c>
      <c r="D4636" t="s">
        <v>8070</v>
      </c>
      <c r="E4636" t="s">
        <v>8084</v>
      </c>
      <c r="F4636" t="s">
        <v>17</v>
      </c>
      <c r="G4636">
        <v>6</v>
      </c>
      <c r="H4636" s="1">
        <v>5609</v>
      </c>
      <c r="I4636">
        <v>35164</v>
      </c>
      <c r="J4636" s="1">
        <v>249</v>
      </c>
      <c r="K4636" t="s">
        <v>25</v>
      </c>
      <c r="L4636" t="s">
        <v>34</v>
      </c>
      <c r="M4636" t="s">
        <v>23</v>
      </c>
      <c r="N4636" s="1">
        <f xml:space="preserve"> ROUND((1 - _xlfn.PERCENTRANK.INC(customers[days_since_last_purchase],customers[[#This Row],[days_since_last_purchase]]))*4 +1,0)</f>
        <v>1</v>
      </c>
      <c r="O4636" s="1">
        <f>ROUND(_xlfn.PERCENTRANK.INC(customers[total_orders],customers[[#This Row],[total_orders]])*4+1,0)</f>
        <v>2</v>
      </c>
      <c r="P4636" s="1">
        <f>ROUND(_xlfn.PERCENTRANK.INC(customers[total_spend_usd],customers[[#This Row],[total_spend_usd]])*4+1,0)</f>
        <v>2</v>
      </c>
      <c r="Q4636" s="1">
        <v>122</v>
      </c>
      <c r="R4636" s="1" t="str">
        <f>_xlfn.XLOOKUP(Q4636,RFM[RFM Score],RFM[Client Segmentation])</f>
        <v>Hibernating</v>
      </c>
    </row>
    <row r="4637" spans="1:18" x14ac:dyDescent="0.3">
      <c r="A4637" t="s">
        <v>4689</v>
      </c>
      <c r="B4637" t="s">
        <v>43</v>
      </c>
      <c r="C4637">
        <v>43</v>
      </c>
      <c r="D4637" t="s">
        <v>8068</v>
      </c>
      <c r="E4637" t="s">
        <v>8087</v>
      </c>
      <c r="F4637" t="s">
        <v>17</v>
      </c>
      <c r="G4637">
        <v>15</v>
      </c>
      <c r="H4637" s="1">
        <v>470</v>
      </c>
      <c r="I4637">
        <v>71406</v>
      </c>
      <c r="J4637" s="1">
        <v>25</v>
      </c>
      <c r="K4637" t="s">
        <v>28</v>
      </c>
      <c r="L4637" t="s">
        <v>19</v>
      </c>
      <c r="M4637" t="s">
        <v>23</v>
      </c>
      <c r="N4637" s="1">
        <f xml:space="preserve"> ROUND((1 - _xlfn.PERCENTRANK.INC(customers[days_since_last_purchase],customers[[#This Row],[days_since_last_purchase]]))*4 +1,0)</f>
        <v>4</v>
      </c>
      <c r="O4637" s="1">
        <f>ROUND(_xlfn.PERCENTRANK.INC(customers[total_orders],customers[[#This Row],[total_orders]])*4+1,0)</f>
        <v>3</v>
      </c>
      <c r="P4637" s="1">
        <f>ROUND(_xlfn.PERCENTRANK.INC(customers[total_spend_usd],customers[[#This Row],[total_spend_usd]])*4+1,0)</f>
        <v>3</v>
      </c>
      <c r="Q4637" s="1">
        <v>433</v>
      </c>
      <c r="R4637" s="1" t="str">
        <f>_xlfn.XLOOKUP(Q4637,RFM[RFM Score],RFM[Client Segmentation])</f>
        <v>Potential Loyalist</v>
      </c>
    </row>
    <row r="4638" spans="1:18" x14ac:dyDescent="0.3">
      <c r="A4638" t="s">
        <v>4690</v>
      </c>
      <c r="B4638" t="s">
        <v>104</v>
      </c>
      <c r="C4638">
        <v>58</v>
      </c>
      <c r="D4638" t="s">
        <v>8072</v>
      </c>
      <c r="E4638" t="s">
        <v>8084</v>
      </c>
      <c r="F4638" t="s">
        <v>12</v>
      </c>
      <c r="G4638">
        <v>13</v>
      </c>
      <c r="H4638" s="1">
        <v>824</v>
      </c>
      <c r="I4638">
        <v>94452</v>
      </c>
      <c r="J4638" s="1">
        <v>1</v>
      </c>
      <c r="K4638" t="s">
        <v>25</v>
      </c>
      <c r="L4638" t="s">
        <v>14</v>
      </c>
      <c r="M4638" t="s">
        <v>23</v>
      </c>
      <c r="N4638" s="1">
        <f xml:space="preserve"> ROUND((1 - _xlfn.PERCENTRANK.INC(customers[days_since_last_purchase],customers[[#This Row],[days_since_last_purchase]]))*4 +1,0)</f>
        <v>5</v>
      </c>
      <c r="O4638" s="1">
        <f>ROUND(_xlfn.PERCENTRANK.INC(customers[total_orders],customers[[#This Row],[total_orders]])*4+1,0)</f>
        <v>3</v>
      </c>
      <c r="P4638" s="1">
        <f>ROUND(_xlfn.PERCENTRANK.INC(customers[total_spend_usd],customers[[#This Row],[total_spend_usd]])*4+1,0)</f>
        <v>3</v>
      </c>
      <c r="Q4638" s="1">
        <v>533</v>
      </c>
      <c r="R4638" s="1" t="str">
        <f>_xlfn.XLOOKUP(Q4638,RFM[RFM Score],RFM[Client Segmentation])</f>
        <v>Potential Loyalist</v>
      </c>
    </row>
    <row r="4639" spans="1:18" x14ac:dyDescent="0.3">
      <c r="A4639" t="s">
        <v>4691</v>
      </c>
      <c r="B4639" t="s">
        <v>11</v>
      </c>
      <c r="C4639">
        <v>37</v>
      </c>
      <c r="D4639" t="s">
        <v>8068</v>
      </c>
      <c r="E4639" t="s">
        <v>8084</v>
      </c>
      <c r="F4639" t="s">
        <v>12</v>
      </c>
      <c r="G4639">
        <v>3</v>
      </c>
      <c r="H4639" s="1">
        <v>963</v>
      </c>
      <c r="I4639">
        <v>25328</v>
      </c>
      <c r="J4639" s="1">
        <v>4</v>
      </c>
      <c r="K4639" t="s">
        <v>55</v>
      </c>
      <c r="L4639" t="s">
        <v>34</v>
      </c>
      <c r="M4639" t="s">
        <v>23</v>
      </c>
      <c r="N4639" s="1">
        <f xml:space="preserve"> ROUND((1 - _xlfn.PERCENTRANK.INC(customers[days_since_last_purchase],customers[[#This Row],[days_since_last_purchase]]))*4 +1,0)</f>
        <v>5</v>
      </c>
      <c r="O4639" s="1">
        <f>ROUND(_xlfn.PERCENTRANK.INC(customers[total_orders],customers[[#This Row],[total_orders]])*4+1,0)</f>
        <v>1</v>
      </c>
      <c r="P4639" s="1">
        <f>ROUND(_xlfn.PERCENTRANK.INC(customers[total_spend_usd],customers[[#This Row],[total_spend_usd]])*4+1,0)</f>
        <v>2</v>
      </c>
      <c r="Q4639" s="1">
        <v>512</v>
      </c>
      <c r="R4639" s="1" t="str">
        <f>_xlfn.XLOOKUP(Q4639,RFM[RFM Score],RFM[Client Segmentation])</f>
        <v>New Customer</v>
      </c>
    </row>
    <row r="4640" spans="1:18" x14ac:dyDescent="0.3">
      <c r="A4640" t="s">
        <v>4692</v>
      </c>
      <c r="B4640" t="s">
        <v>33</v>
      </c>
      <c r="C4640">
        <v>40</v>
      </c>
      <c r="D4640" t="s">
        <v>8068</v>
      </c>
      <c r="E4640" t="s">
        <v>8084</v>
      </c>
      <c r="F4640" t="s">
        <v>12</v>
      </c>
      <c r="G4640">
        <v>10</v>
      </c>
      <c r="H4640" s="1">
        <v>31272</v>
      </c>
      <c r="I4640">
        <v>287015</v>
      </c>
      <c r="J4640" s="1">
        <v>82</v>
      </c>
      <c r="K4640" t="s">
        <v>28</v>
      </c>
      <c r="L4640" t="s">
        <v>14</v>
      </c>
      <c r="M4640" t="s">
        <v>15</v>
      </c>
      <c r="N4640" s="1">
        <f xml:space="preserve"> ROUND((1 - _xlfn.PERCENTRANK.INC(customers[days_since_last_purchase],customers[[#This Row],[days_since_last_purchase]]))*4 +1,0)</f>
        <v>2</v>
      </c>
      <c r="O4640" s="1">
        <f>ROUND(_xlfn.PERCENTRANK.INC(customers[total_orders],customers[[#This Row],[total_orders]])*4+1,0)</f>
        <v>3</v>
      </c>
      <c r="P4640" s="1">
        <f>ROUND(_xlfn.PERCENTRANK.INC(customers[total_spend_usd],customers[[#This Row],[total_spend_usd]])*4+1,0)</f>
        <v>4</v>
      </c>
      <c r="Q4640" s="1">
        <v>234</v>
      </c>
      <c r="R4640" s="1" t="str">
        <f>_xlfn.XLOOKUP(Q4640,RFM[RFM Score],RFM[Client Segmentation])</f>
        <v>At Risk</v>
      </c>
    </row>
    <row r="4641" spans="1:18" x14ac:dyDescent="0.3">
      <c r="A4641" t="s">
        <v>4693</v>
      </c>
      <c r="B4641" t="s">
        <v>96</v>
      </c>
      <c r="C4641">
        <v>45</v>
      </c>
      <c r="D4641" t="s">
        <v>8071</v>
      </c>
      <c r="E4641" t="s">
        <v>8084</v>
      </c>
      <c r="F4641" t="s">
        <v>12</v>
      </c>
      <c r="G4641">
        <v>5</v>
      </c>
      <c r="H4641" s="1">
        <v>11608</v>
      </c>
      <c r="I4641">
        <v>56194</v>
      </c>
      <c r="J4641" s="1">
        <v>68</v>
      </c>
      <c r="K4641" t="s">
        <v>44</v>
      </c>
      <c r="L4641" t="s">
        <v>34</v>
      </c>
      <c r="M4641" t="s">
        <v>15</v>
      </c>
      <c r="N4641" s="1">
        <f xml:space="preserve"> ROUND((1 - _xlfn.PERCENTRANK.INC(customers[days_since_last_purchase],customers[[#This Row],[days_since_last_purchase]]))*4 +1,0)</f>
        <v>2</v>
      </c>
      <c r="O4641" s="1">
        <f>ROUND(_xlfn.PERCENTRANK.INC(customers[total_orders],customers[[#This Row],[total_orders]])*4+1,0)</f>
        <v>2</v>
      </c>
      <c r="P4641" s="1">
        <f>ROUND(_xlfn.PERCENTRANK.INC(customers[total_spend_usd],customers[[#This Row],[total_spend_usd]])*4+1,0)</f>
        <v>3</v>
      </c>
      <c r="Q4641" s="1">
        <v>223</v>
      </c>
      <c r="R4641" s="1" t="str">
        <f>_xlfn.XLOOKUP(Q4641,RFM[RFM Score],RFM[Client Segmentation])</f>
        <v>Hibernating</v>
      </c>
    </row>
    <row r="4642" spans="1:18" x14ac:dyDescent="0.3">
      <c r="A4642" t="s">
        <v>4694</v>
      </c>
      <c r="B4642" t="s">
        <v>11</v>
      </c>
      <c r="C4642">
        <v>40</v>
      </c>
      <c r="D4642" t="s">
        <v>8068</v>
      </c>
      <c r="E4642" t="s">
        <v>8084</v>
      </c>
      <c r="F4642" t="s">
        <v>12</v>
      </c>
      <c r="G4642">
        <v>20</v>
      </c>
      <c r="H4642" s="1">
        <v>13977</v>
      </c>
      <c r="I4642">
        <v>277568</v>
      </c>
      <c r="J4642" s="1">
        <v>123</v>
      </c>
      <c r="K4642" t="s">
        <v>28</v>
      </c>
      <c r="L4642" t="s">
        <v>34</v>
      </c>
      <c r="M4642" t="s">
        <v>15</v>
      </c>
      <c r="N4642" s="1">
        <f xml:space="preserve"> ROUND((1 - _xlfn.PERCENTRANK.INC(customers[days_since_last_purchase],customers[[#This Row],[days_since_last_purchase]]))*4 +1,0)</f>
        <v>2</v>
      </c>
      <c r="O4642" s="1">
        <f>ROUND(_xlfn.PERCENTRANK.INC(customers[total_orders],customers[[#This Row],[total_orders]])*4+1,0)</f>
        <v>4</v>
      </c>
      <c r="P4642" s="1">
        <f>ROUND(_xlfn.PERCENTRANK.INC(customers[total_spend_usd],customers[[#This Row],[total_spend_usd]])*4+1,0)</f>
        <v>4</v>
      </c>
      <c r="Q4642" s="1">
        <v>244</v>
      </c>
      <c r="R4642" s="1" t="str">
        <f>_xlfn.XLOOKUP(Q4642,RFM[RFM Score],RFM[Client Segmentation])</f>
        <v>At Risk</v>
      </c>
    </row>
    <row r="4643" spans="1:18" x14ac:dyDescent="0.3">
      <c r="A4643" t="s">
        <v>4695</v>
      </c>
      <c r="B4643" t="s">
        <v>49</v>
      </c>
      <c r="C4643">
        <v>32</v>
      </c>
      <c r="D4643" t="s">
        <v>8070</v>
      </c>
      <c r="E4643" t="s">
        <v>8085</v>
      </c>
      <c r="F4643" t="s">
        <v>12</v>
      </c>
      <c r="G4643">
        <v>14</v>
      </c>
      <c r="H4643" s="1">
        <v>6268</v>
      </c>
      <c r="I4643">
        <v>95824</v>
      </c>
      <c r="J4643" s="1">
        <v>153</v>
      </c>
      <c r="K4643" t="s">
        <v>21</v>
      </c>
      <c r="L4643" t="s">
        <v>34</v>
      </c>
      <c r="M4643" t="s">
        <v>23</v>
      </c>
      <c r="N4643" s="1">
        <f xml:space="preserve"> ROUND((1 - _xlfn.PERCENTRANK.INC(customers[days_since_last_purchase],customers[[#This Row],[days_since_last_purchase]]))*4 +1,0)</f>
        <v>1</v>
      </c>
      <c r="O4643" s="1">
        <f>ROUND(_xlfn.PERCENTRANK.INC(customers[total_orders],customers[[#This Row],[total_orders]])*4+1,0)</f>
        <v>3</v>
      </c>
      <c r="P4643" s="1">
        <f>ROUND(_xlfn.PERCENTRANK.INC(customers[total_spend_usd],customers[[#This Row],[total_spend_usd]])*4+1,0)</f>
        <v>3</v>
      </c>
      <c r="Q4643" s="1">
        <v>133</v>
      </c>
      <c r="R4643" s="1" t="str">
        <f>_xlfn.XLOOKUP(Q4643,RFM[RFM Score],RFM[Client Segmentation])</f>
        <v>At Risk</v>
      </c>
    </row>
    <row r="4644" spans="1:18" x14ac:dyDescent="0.3">
      <c r="A4644" t="s">
        <v>4696</v>
      </c>
      <c r="B4644" t="s">
        <v>49</v>
      </c>
      <c r="C4644">
        <v>18</v>
      </c>
      <c r="D4644" t="s">
        <v>8069</v>
      </c>
      <c r="E4644" t="s">
        <v>8084</v>
      </c>
      <c r="F4644" t="s">
        <v>12</v>
      </c>
      <c r="G4644">
        <v>13</v>
      </c>
      <c r="H4644" s="1">
        <v>4879</v>
      </c>
      <c r="I4644">
        <v>58326</v>
      </c>
      <c r="J4644" s="1">
        <v>10</v>
      </c>
      <c r="K4644" t="s">
        <v>44</v>
      </c>
      <c r="L4644" t="s">
        <v>45</v>
      </c>
      <c r="M4644" t="s">
        <v>23</v>
      </c>
      <c r="N4644" s="1">
        <f xml:space="preserve"> ROUND((1 - _xlfn.PERCENTRANK.INC(customers[days_since_last_purchase],customers[[#This Row],[days_since_last_purchase]]))*4 +1,0)</f>
        <v>4</v>
      </c>
      <c r="O4644" s="1">
        <f>ROUND(_xlfn.PERCENTRANK.INC(customers[total_orders],customers[[#This Row],[total_orders]])*4+1,0)</f>
        <v>3</v>
      </c>
      <c r="P4644" s="1">
        <f>ROUND(_xlfn.PERCENTRANK.INC(customers[total_spend_usd],customers[[#This Row],[total_spend_usd]])*4+1,0)</f>
        <v>3</v>
      </c>
      <c r="Q4644" s="1">
        <v>433</v>
      </c>
      <c r="R4644" s="1" t="str">
        <f>_xlfn.XLOOKUP(Q4644,RFM[RFM Score],RFM[Client Segmentation])</f>
        <v>Potential Loyalist</v>
      </c>
    </row>
    <row r="4645" spans="1:18" x14ac:dyDescent="0.3">
      <c r="A4645" t="s">
        <v>4697</v>
      </c>
      <c r="B4645" t="s">
        <v>11</v>
      </c>
      <c r="C4645">
        <v>29</v>
      </c>
      <c r="D4645" t="s">
        <v>8070</v>
      </c>
      <c r="E4645" t="s">
        <v>8084</v>
      </c>
      <c r="F4645" t="s">
        <v>12</v>
      </c>
      <c r="G4645">
        <v>18</v>
      </c>
      <c r="H4645" s="1">
        <v>9479</v>
      </c>
      <c r="I4645">
        <v>165375</v>
      </c>
      <c r="J4645" s="1">
        <v>59</v>
      </c>
      <c r="K4645" t="s">
        <v>13</v>
      </c>
      <c r="L4645" t="s">
        <v>14</v>
      </c>
      <c r="M4645" t="s">
        <v>15</v>
      </c>
      <c r="N4645" s="1">
        <f xml:space="preserve"> ROUND((1 - _xlfn.PERCENTRANK.INC(customers[days_since_last_purchase],customers[[#This Row],[days_since_last_purchase]]))*4 +1,0)</f>
        <v>3</v>
      </c>
      <c r="O4645" s="1">
        <f>ROUND(_xlfn.PERCENTRANK.INC(customers[total_orders],customers[[#This Row],[total_orders]])*4+1,0)</f>
        <v>4</v>
      </c>
      <c r="P4645" s="1">
        <f>ROUND(_xlfn.PERCENTRANK.INC(customers[total_spend_usd],customers[[#This Row],[total_spend_usd]])*4+1,0)</f>
        <v>4</v>
      </c>
      <c r="Q4645" s="1">
        <v>344</v>
      </c>
      <c r="R4645" s="1" t="str">
        <f>_xlfn.XLOOKUP(Q4645,RFM[RFM Score],RFM[Client Segmentation])</f>
        <v>Loyal Customer</v>
      </c>
    </row>
    <row r="4646" spans="1:18" x14ac:dyDescent="0.3">
      <c r="A4646" t="s">
        <v>4698</v>
      </c>
      <c r="B4646" t="s">
        <v>11</v>
      </c>
      <c r="C4646">
        <v>18</v>
      </c>
      <c r="D4646" t="s">
        <v>8069</v>
      </c>
      <c r="E4646" t="s">
        <v>8084</v>
      </c>
      <c r="F4646" t="s">
        <v>12</v>
      </c>
      <c r="G4646">
        <v>1</v>
      </c>
      <c r="H4646" s="1">
        <v>1940</v>
      </c>
      <c r="I4646">
        <v>17864</v>
      </c>
      <c r="J4646" s="1">
        <v>61</v>
      </c>
      <c r="K4646" t="s">
        <v>124</v>
      </c>
      <c r="L4646" t="s">
        <v>19</v>
      </c>
      <c r="M4646" t="s">
        <v>23</v>
      </c>
      <c r="N4646" s="1">
        <f xml:space="preserve"> ROUND((1 - _xlfn.PERCENTRANK.INC(customers[days_since_last_purchase],customers[[#This Row],[days_since_last_purchase]]))*4 +1,0)</f>
        <v>2</v>
      </c>
      <c r="O4646" s="1">
        <f>ROUND(_xlfn.PERCENTRANK.INC(customers[total_orders],customers[[#This Row],[total_orders]])*4+1,0)</f>
        <v>1</v>
      </c>
      <c r="P4646" s="1">
        <f>ROUND(_xlfn.PERCENTRANK.INC(customers[total_spend_usd],customers[[#This Row],[total_spend_usd]])*4+1,0)</f>
        <v>2</v>
      </c>
      <c r="Q4646" s="1">
        <v>212</v>
      </c>
      <c r="R4646" s="1" t="str">
        <f>_xlfn.XLOOKUP(Q4646,RFM[RFM Score],RFM[Client Segmentation])</f>
        <v>Hibernating</v>
      </c>
    </row>
    <row r="4647" spans="1:18" x14ac:dyDescent="0.3">
      <c r="A4647" t="s">
        <v>4699</v>
      </c>
      <c r="B4647" t="s">
        <v>68</v>
      </c>
      <c r="C4647">
        <v>24</v>
      </c>
      <c r="D4647" t="s">
        <v>8069</v>
      </c>
      <c r="E4647" t="s">
        <v>8084</v>
      </c>
      <c r="F4647" t="s">
        <v>17</v>
      </c>
      <c r="G4647">
        <v>16</v>
      </c>
      <c r="H4647" s="1">
        <v>14918</v>
      </c>
      <c r="I4647">
        <v>238141</v>
      </c>
      <c r="J4647" s="1">
        <v>90</v>
      </c>
      <c r="K4647" t="s">
        <v>13</v>
      </c>
      <c r="L4647" t="s">
        <v>34</v>
      </c>
      <c r="M4647" t="s">
        <v>23</v>
      </c>
      <c r="N4647" s="1">
        <f xml:space="preserve"> ROUND((1 - _xlfn.PERCENTRANK.INC(customers[days_since_last_purchase],customers[[#This Row],[days_since_last_purchase]]))*4 +1,0)</f>
        <v>2</v>
      </c>
      <c r="O4647" s="1">
        <f>ROUND(_xlfn.PERCENTRANK.INC(customers[total_orders],customers[[#This Row],[total_orders]])*4+1,0)</f>
        <v>3</v>
      </c>
      <c r="P4647" s="1">
        <f>ROUND(_xlfn.PERCENTRANK.INC(customers[total_spend_usd],customers[[#This Row],[total_spend_usd]])*4+1,0)</f>
        <v>4</v>
      </c>
      <c r="Q4647" s="1">
        <v>234</v>
      </c>
      <c r="R4647" s="1" t="str">
        <f>_xlfn.XLOOKUP(Q4647,RFM[RFM Score],RFM[Client Segmentation])</f>
        <v>At Risk</v>
      </c>
    </row>
    <row r="4648" spans="1:18" x14ac:dyDescent="0.3">
      <c r="A4648" t="s">
        <v>4700</v>
      </c>
      <c r="B4648" t="s">
        <v>64</v>
      </c>
      <c r="C4648">
        <v>18</v>
      </c>
      <c r="D4648" t="s">
        <v>8069</v>
      </c>
      <c r="E4648" t="s">
        <v>8084</v>
      </c>
      <c r="F4648" t="s">
        <v>12</v>
      </c>
      <c r="G4648">
        <v>23</v>
      </c>
      <c r="H4648" s="1">
        <v>8245</v>
      </c>
      <c r="I4648">
        <v>198356</v>
      </c>
      <c r="J4648" s="1">
        <v>36</v>
      </c>
      <c r="K4648" t="s">
        <v>13</v>
      </c>
      <c r="L4648" t="s">
        <v>19</v>
      </c>
      <c r="M4648" t="s">
        <v>15</v>
      </c>
      <c r="N4648" s="1">
        <f xml:space="preserve"> ROUND((1 - _xlfn.PERCENTRANK.INC(customers[days_since_last_purchase],customers[[#This Row],[days_since_last_purchase]]))*4 +1,0)</f>
        <v>3</v>
      </c>
      <c r="O4648" s="1">
        <f>ROUND(_xlfn.PERCENTRANK.INC(customers[total_orders],customers[[#This Row],[total_orders]])*4+1,0)</f>
        <v>4</v>
      </c>
      <c r="P4648" s="1">
        <f>ROUND(_xlfn.PERCENTRANK.INC(customers[total_spend_usd],customers[[#This Row],[total_spend_usd]])*4+1,0)</f>
        <v>4</v>
      </c>
      <c r="Q4648" s="1">
        <v>344</v>
      </c>
      <c r="R4648" s="1" t="str">
        <f>_xlfn.XLOOKUP(Q4648,RFM[RFM Score],RFM[Client Segmentation])</f>
        <v>Loyal Customer</v>
      </c>
    </row>
    <row r="4649" spans="1:18" x14ac:dyDescent="0.3">
      <c r="A4649" t="s">
        <v>4701</v>
      </c>
      <c r="B4649" t="s">
        <v>11</v>
      </c>
      <c r="C4649">
        <v>22</v>
      </c>
      <c r="D4649" t="s">
        <v>8069</v>
      </c>
      <c r="E4649" t="s">
        <v>8084</v>
      </c>
      <c r="F4649" t="s">
        <v>17</v>
      </c>
      <c r="G4649">
        <v>8</v>
      </c>
      <c r="H4649" s="1">
        <v>4405</v>
      </c>
      <c r="I4649">
        <v>35084</v>
      </c>
      <c r="J4649" s="1">
        <v>4</v>
      </c>
      <c r="K4649" t="s">
        <v>28</v>
      </c>
      <c r="L4649" t="s">
        <v>45</v>
      </c>
      <c r="M4649" t="s">
        <v>23</v>
      </c>
      <c r="N4649" s="1">
        <f xml:space="preserve"> ROUND((1 - _xlfn.PERCENTRANK.INC(customers[days_since_last_purchase],customers[[#This Row],[days_since_last_purchase]]))*4 +1,0)</f>
        <v>5</v>
      </c>
      <c r="O4649" s="1">
        <f>ROUND(_xlfn.PERCENTRANK.INC(customers[total_orders],customers[[#This Row],[total_orders]])*4+1,0)</f>
        <v>2</v>
      </c>
      <c r="P4649" s="1">
        <f>ROUND(_xlfn.PERCENTRANK.INC(customers[total_spend_usd],customers[[#This Row],[total_spend_usd]])*4+1,0)</f>
        <v>2</v>
      </c>
      <c r="Q4649" s="1">
        <v>522</v>
      </c>
      <c r="R4649" s="1" t="str">
        <f>_xlfn.XLOOKUP(Q4649,RFM[RFM Score],RFM[Client Segmentation])</f>
        <v>Promising</v>
      </c>
    </row>
    <row r="4650" spans="1:18" x14ac:dyDescent="0.3">
      <c r="A4650" t="s">
        <v>4702</v>
      </c>
      <c r="B4650" t="s">
        <v>68</v>
      </c>
      <c r="C4650">
        <v>47</v>
      </c>
      <c r="D4650" t="s">
        <v>8071</v>
      </c>
      <c r="E4650" t="s">
        <v>8084</v>
      </c>
      <c r="F4650" t="s">
        <v>12</v>
      </c>
      <c r="G4650">
        <v>15</v>
      </c>
      <c r="H4650" s="1">
        <v>2587</v>
      </c>
      <c r="I4650">
        <v>34825</v>
      </c>
      <c r="J4650" s="1">
        <v>120</v>
      </c>
      <c r="K4650" t="s">
        <v>21</v>
      </c>
      <c r="L4650" t="s">
        <v>19</v>
      </c>
      <c r="M4650" t="s">
        <v>15</v>
      </c>
      <c r="N4650" s="1">
        <f xml:space="preserve"> ROUND((1 - _xlfn.PERCENTRANK.INC(customers[days_since_last_purchase],customers[[#This Row],[days_since_last_purchase]]))*4 +1,0)</f>
        <v>2</v>
      </c>
      <c r="O4650" s="1">
        <f>ROUND(_xlfn.PERCENTRANK.INC(customers[total_orders],customers[[#This Row],[total_orders]])*4+1,0)</f>
        <v>3</v>
      </c>
      <c r="P4650" s="1">
        <f>ROUND(_xlfn.PERCENTRANK.INC(customers[total_spend_usd],customers[[#This Row],[total_spend_usd]])*4+1,0)</f>
        <v>2</v>
      </c>
      <c r="Q4650" s="1">
        <v>232</v>
      </c>
      <c r="R4650" s="1" t="str">
        <f>_xlfn.XLOOKUP(Q4650,RFM[RFM Score],RFM[Client Segmentation])</f>
        <v>Hibernating</v>
      </c>
    </row>
    <row r="4651" spans="1:18" x14ac:dyDescent="0.3">
      <c r="A4651" t="s">
        <v>4703</v>
      </c>
      <c r="B4651" t="s">
        <v>33</v>
      </c>
      <c r="C4651">
        <v>33</v>
      </c>
      <c r="D4651" t="s">
        <v>8070</v>
      </c>
      <c r="E4651" t="s">
        <v>8087</v>
      </c>
      <c r="F4651" t="s">
        <v>12</v>
      </c>
      <c r="G4651">
        <v>2</v>
      </c>
      <c r="H4651" s="1">
        <v>7765</v>
      </c>
      <c r="I4651">
        <v>17094</v>
      </c>
      <c r="J4651" s="1">
        <v>88</v>
      </c>
      <c r="K4651" t="s">
        <v>21</v>
      </c>
      <c r="L4651" t="s">
        <v>34</v>
      </c>
      <c r="M4651" t="s">
        <v>23</v>
      </c>
      <c r="N4651" s="1">
        <f xml:space="preserve"> ROUND((1 - _xlfn.PERCENTRANK.INC(customers[days_since_last_purchase],customers[[#This Row],[days_since_last_purchase]]))*4 +1,0)</f>
        <v>2</v>
      </c>
      <c r="O4651" s="1">
        <f>ROUND(_xlfn.PERCENTRANK.INC(customers[total_orders],customers[[#This Row],[total_orders]])*4+1,0)</f>
        <v>1</v>
      </c>
      <c r="P4651" s="1">
        <f>ROUND(_xlfn.PERCENTRANK.INC(customers[total_spend_usd],customers[[#This Row],[total_spend_usd]])*4+1,0)</f>
        <v>2</v>
      </c>
      <c r="Q4651" s="1">
        <v>212</v>
      </c>
      <c r="R4651" s="1" t="str">
        <f>_xlfn.XLOOKUP(Q4651,RFM[RFM Score],RFM[Client Segmentation])</f>
        <v>Hibernating</v>
      </c>
    </row>
    <row r="4652" spans="1:18" x14ac:dyDescent="0.3">
      <c r="A4652" t="s">
        <v>4704</v>
      </c>
      <c r="B4652" t="s">
        <v>11</v>
      </c>
      <c r="C4652">
        <v>45</v>
      </c>
      <c r="D4652" t="s">
        <v>8071</v>
      </c>
      <c r="E4652" t="s">
        <v>8084</v>
      </c>
      <c r="F4652" t="s">
        <v>12</v>
      </c>
      <c r="G4652">
        <v>14</v>
      </c>
      <c r="H4652" s="1">
        <v>1423</v>
      </c>
      <c r="I4652">
        <v>175719</v>
      </c>
      <c r="J4652" s="1">
        <v>1</v>
      </c>
      <c r="K4652" t="s">
        <v>21</v>
      </c>
      <c r="L4652" t="s">
        <v>19</v>
      </c>
      <c r="M4652" t="s">
        <v>15</v>
      </c>
      <c r="N4652" s="1">
        <f xml:space="preserve"> ROUND((1 - _xlfn.PERCENTRANK.INC(customers[days_since_last_purchase],customers[[#This Row],[days_since_last_purchase]]))*4 +1,0)</f>
        <v>5</v>
      </c>
      <c r="O4652" s="1">
        <f>ROUND(_xlfn.PERCENTRANK.INC(customers[total_orders],customers[[#This Row],[total_orders]])*4+1,0)</f>
        <v>3</v>
      </c>
      <c r="P4652" s="1">
        <f>ROUND(_xlfn.PERCENTRANK.INC(customers[total_spend_usd],customers[[#This Row],[total_spend_usd]])*4+1,0)</f>
        <v>4</v>
      </c>
      <c r="Q4652" s="1">
        <v>534</v>
      </c>
      <c r="R4652" s="1" t="str">
        <f>_xlfn.XLOOKUP(Q4652,RFM[RFM Score],RFM[Client Segmentation])</f>
        <v>Need Attention</v>
      </c>
    </row>
    <row r="4653" spans="1:18" x14ac:dyDescent="0.3">
      <c r="A4653" t="s">
        <v>4705</v>
      </c>
      <c r="B4653" t="s">
        <v>68</v>
      </c>
      <c r="C4653">
        <v>33</v>
      </c>
      <c r="D4653" t="s">
        <v>8070</v>
      </c>
      <c r="E4653" t="s">
        <v>8087</v>
      </c>
      <c r="F4653" t="s">
        <v>17</v>
      </c>
      <c r="G4653">
        <v>23</v>
      </c>
      <c r="H4653" s="1">
        <v>6268</v>
      </c>
      <c r="I4653">
        <v>164913</v>
      </c>
      <c r="J4653" s="1">
        <v>70</v>
      </c>
      <c r="K4653" t="s">
        <v>28</v>
      </c>
      <c r="L4653" t="s">
        <v>14</v>
      </c>
      <c r="M4653" t="s">
        <v>15</v>
      </c>
      <c r="N4653" s="1">
        <f xml:space="preserve"> ROUND((1 - _xlfn.PERCENTRANK.INC(customers[days_since_last_purchase],customers[[#This Row],[days_since_last_purchase]]))*4 +1,0)</f>
        <v>2</v>
      </c>
      <c r="O4653" s="1">
        <f>ROUND(_xlfn.PERCENTRANK.INC(customers[total_orders],customers[[#This Row],[total_orders]])*4+1,0)</f>
        <v>4</v>
      </c>
      <c r="P4653" s="1">
        <f>ROUND(_xlfn.PERCENTRANK.INC(customers[total_spend_usd],customers[[#This Row],[total_spend_usd]])*4+1,0)</f>
        <v>4</v>
      </c>
      <c r="Q4653" s="1">
        <v>244</v>
      </c>
      <c r="R4653" s="1" t="str">
        <f>_xlfn.XLOOKUP(Q4653,RFM[RFM Score],RFM[Client Segmentation])</f>
        <v>At Risk</v>
      </c>
    </row>
    <row r="4654" spans="1:18" x14ac:dyDescent="0.3">
      <c r="A4654" t="s">
        <v>4706</v>
      </c>
      <c r="B4654" t="s">
        <v>43</v>
      </c>
      <c r="C4654">
        <v>33</v>
      </c>
      <c r="D4654" t="s">
        <v>8070</v>
      </c>
      <c r="E4654" t="s">
        <v>8084</v>
      </c>
      <c r="F4654" t="s">
        <v>12</v>
      </c>
      <c r="G4654">
        <v>7</v>
      </c>
      <c r="H4654" s="1">
        <v>7622</v>
      </c>
      <c r="I4654">
        <v>4636</v>
      </c>
      <c r="J4654" s="1">
        <v>101</v>
      </c>
      <c r="K4654" t="s">
        <v>28</v>
      </c>
      <c r="L4654" t="s">
        <v>14</v>
      </c>
      <c r="M4654" t="s">
        <v>15</v>
      </c>
      <c r="N4654" s="1">
        <f xml:space="preserve"> ROUND((1 - _xlfn.PERCENTRANK.INC(customers[days_since_last_purchase],customers[[#This Row],[days_since_last_purchase]]))*4 +1,0)</f>
        <v>2</v>
      </c>
      <c r="O4654" s="1">
        <f>ROUND(_xlfn.PERCENTRANK.INC(customers[total_orders],customers[[#This Row],[total_orders]])*4+1,0)</f>
        <v>2</v>
      </c>
      <c r="P4654" s="1">
        <f>ROUND(_xlfn.PERCENTRANK.INC(customers[total_spend_usd],customers[[#This Row],[total_spend_usd]])*4+1,0)</f>
        <v>1</v>
      </c>
      <c r="Q4654" s="1">
        <v>221</v>
      </c>
      <c r="R4654" s="1" t="str">
        <f>_xlfn.XLOOKUP(Q4654,RFM[RFM Score],RFM[Client Segmentation])</f>
        <v>About To Sleep</v>
      </c>
    </row>
    <row r="4655" spans="1:18" x14ac:dyDescent="0.3">
      <c r="A4655" t="s">
        <v>4707</v>
      </c>
      <c r="B4655" t="s">
        <v>33</v>
      </c>
      <c r="C4655">
        <v>46</v>
      </c>
      <c r="D4655" t="s">
        <v>8071</v>
      </c>
      <c r="E4655" t="s">
        <v>8085</v>
      </c>
      <c r="F4655" t="s">
        <v>17</v>
      </c>
      <c r="G4655">
        <v>17</v>
      </c>
      <c r="H4655" s="1">
        <v>9378</v>
      </c>
      <c r="I4655">
        <v>160101</v>
      </c>
      <c r="J4655" s="1">
        <v>81</v>
      </c>
      <c r="K4655" t="s">
        <v>52</v>
      </c>
      <c r="L4655" t="s">
        <v>34</v>
      </c>
      <c r="M4655" t="s">
        <v>15</v>
      </c>
      <c r="N4655" s="1">
        <f xml:space="preserve"> ROUND((1 - _xlfn.PERCENTRANK.INC(customers[days_since_last_purchase],customers[[#This Row],[days_since_last_purchase]]))*4 +1,0)</f>
        <v>2</v>
      </c>
      <c r="O4655" s="1">
        <f>ROUND(_xlfn.PERCENTRANK.INC(customers[total_orders],customers[[#This Row],[total_orders]])*4+1,0)</f>
        <v>3</v>
      </c>
      <c r="P4655" s="1">
        <f>ROUND(_xlfn.PERCENTRANK.INC(customers[total_spend_usd],customers[[#This Row],[total_spend_usd]])*4+1,0)</f>
        <v>4</v>
      </c>
      <c r="Q4655" s="1">
        <v>234</v>
      </c>
      <c r="R4655" s="1" t="str">
        <f>_xlfn.XLOOKUP(Q4655,RFM[RFM Score],RFM[Client Segmentation])</f>
        <v>At Risk</v>
      </c>
    </row>
    <row r="4656" spans="1:18" x14ac:dyDescent="0.3">
      <c r="A4656" t="s">
        <v>4708</v>
      </c>
      <c r="B4656" t="s">
        <v>11</v>
      </c>
      <c r="C4656">
        <v>62</v>
      </c>
      <c r="D4656" t="s">
        <v>8072</v>
      </c>
      <c r="E4656" t="s">
        <v>8084</v>
      </c>
      <c r="F4656" t="s">
        <v>12</v>
      </c>
      <c r="G4656">
        <v>22</v>
      </c>
      <c r="H4656" s="1">
        <v>1472</v>
      </c>
      <c r="I4656">
        <v>298218</v>
      </c>
      <c r="J4656" s="1">
        <v>105</v>
      </c>
      <c r="K4656" t="s">
        <v>44</v>
      </c>
      <c r="L4656" t="s">
        <v>14</v>
      </c>
      <c r="M4656" t="s">
        <v>15</v>
      </c>
      <c r="N4656" s="1">
        <f xml:space="preserve"> ROUND((1 - _xlfn.PERCENTRANK.INC(customers[days_since_last_purchase],customers[[#This Row],[days_since_last_purchase]]))*4 +1,0)</f>
        <v>2</v>
      </c>
      <c r="O4656" s="1">
        <f>ROUND(_xlfn.PERCENTRANK.INC(customers[total_orders],customers[[#This Row],[total_orders]])*4+1,0)</f>
        <v>4</v>
      </c>
      <c r="P4656" s="1">
        <f>ROUND(_xlfn.PERCENTRANK.INC(customers[total_spend_usd],customers[[#This Row],[total_spend_usd]])*4+1,0)</f>
        <v>4</v>
      </c>
      <c r="Q4656" s="1">
        <v>244</v>
      </c>
      <c r="R4656" s="1" t="str">
        <f>_xlfn.XLOOKUP(Q4656,RFM[RFM Score],RFM[Client Segmentation])</f>
        <v>At Risk</v>
      </c>
    </row>
    <row r="4657" spans="1:18" x14ac:dyDescent="0.3">
      <c r="A4657" t="s">
        <v>4709</v>
      </c>
      <c r="B4657" t="s">
        <v>11</v>
      </c>
      <c r="C4657">
        <v>54</v>
      </c>
      <c r="D4657" t="s">
        <v>8071</v>
      </c>
      <c r="E4657" t="s">
        <v>8084</v>
      </c>
      <c r="F4657" t="s">
        <v>17</v>
      </c>
      <c r="G4657">
        <v>59</v>
      </c>
      <c r="H4657" s="1">
        <v>10365</v>
      </c>
      <c r="I4657">
        <v>639024</v>
      </c>
      <c r="J4657" s="1">
        <v>77</v>
      </c>
      <c r="K4657" t="s">
        <v>13</v>
      </c>
      <c r="L4657" t="s">
        <v>34</v>
      </c>
      <c r="M4657" t="s">
        <v>23</v>
      </c>
      <c r="N4657" s="1">
        <f xml:space="preserve"> ROUND((1 - _xlfn.PERCENTRANK.INC(customers[days_since_last_purchase],customers[[#This Row],[days_since_last_purchase]]))*4 +1,0)</f>
        <v>2</v>
      </c>
      <c r="O4657" s="1">
        <f>ROUND(_xlfn.PERCENTRANK.INC(customers[total_orders],customers[[#This Row],[total_orders]])*4+1,0)</f>
        <v>5</v>
      </c>
      <c r="P4657" s="1">
        <f>ROUND(_xlfn.PERCENTRANK.INC(customers[total_spend_usd],customers[[#This Row],[total_spend_usd]])*4+1,0)</f>
        <v>5</v>
      </c>
      <c r="Q4657" s="1">
        <v>255</v>
      </c>
      <c r="R4657" s="1" t="str">
        <f>_xlfn.XLOOKUP(Q4657,RFM[RFM Score],RFM[Client Segmentation])</f>
        <v>At Risk</v>
      </c>
    </row>
    <row r="4658" spans="1:18" x14ac:dyDescent="0.3">
      <c r="A4658" t="s">
        <v>4710</v>
      </c>
      <c r="B4658" t="s">
        <v>30</v>
      </c>
      <c r="C4658">
        <v>34</v>
      </c>
      <c r="D4658" t="s">
        <v>8070</v>
      </c>
      <c r="E4658" t="s">
        <v>8087</v>
      </c>
      <c r="F4658" t="s">
        <v>17</v>
      </c>
      <c r="G4658">
        <v>12</v>
      </c>
      <c r="H4658" s="1">
        <v>11808</v>
      </c>
      <c r="I4658">
        <v>125121</v>
      </c>
      <c r="J4658" s="1">
        <v>55</v>
      </c>
      <c r="K4658" t="s">
        <v>21</v>
      </c>
      <c r="L4658" t="s">
        <v>19</v>
      </c>
      <c r="M4658" t="s">
        <v>23</v>
      </c>
      <c r="N4658" s="1">
        <f xml:space="preserve"> ROUND((1 - _xlfn.PERCENTRANK.INC(customers[days_since_last_purchase],customers[[#This Row],[days_since_last_purchase]]))*4 +1,0)</f>
        <v>3</v>
      </c>
      <c r="O4658" s="1">
        <f>ROUND(_xlfn.PERCENTRANK.INC(customers[total_orders],customers[[#This Row],[total_orders]])*4+1,0)</f>
        <v>3</v>
      </c>
      <c r="P4658" s="1">
        <f>ROUND(_xlfn.PERCENTRANK.INC(customers[total_spend_usd],customers[[#This Row],[total_spend_usd]])*4+1,0)</f>
        <v>4</v>
      </c>
      <c r="Q4658" s="1">
        <v>334</v>
      </c>
      <c r="R4658" s="1" t="str">
        <f>_xlfn.XLOOKUP(Q4658,RFM[RFM Score],RFM[Client Segmentation])</f>
        <v>Need Attention</v>
      </c>
    </row>
    <row r="4659" spans="1:18" x14ac:dyDescent="0.3">
      <c r="A4659" t="s">
        <v>4711</v>
      </c>
      <c r="B4659" t="s">
        <v>68</v>
      </c>
      <c r="C4659">
        <v>32</v>
      </c>
      <c r="D4659" t="s">
        <v>8070</v>
      </c>
      <c r="E4659" t="s">
        <v>8084</v>
      </c>
      <c r="F4659" t="s">
        <v>12</v>
      </c>
      <c r="G4659">
        <v>4</v>
      </c>
      <c r="H4659" s="1">
        <v>9037</v>
      </c>
      <c r="I4659">
        <v>3749</v>
      </c>
      <c r="J4659" s="1">
        <v>33</v>
      </c>
      <c r="K4659" t="s">
        <v>21</v>
      </c>
      <c r="L4659" t="s">
        <v>14</v>
      </c>
      <c r="M4659" t="s">
        <v>23</v>
      </c>
      <c r="N4659" s="1">
        <f xml:space="preserve"> ROUND((1 - _xlfn.PERCENTRANK.INC(customers[days_since_last_purchase],customers[[#This Row],[days_since_last_purchase]]))*4 +1,0)</f>
        <v>3</v>
      </c>
      <c r="O4659" s="1">
        <f>ROUND(_xlfn.PERCENTRANK.INC(customers[total_orders],customers[[#This Row],[total_orders]])*4+1,0)</f>
        <v>2</v>
      </c>
      <c r="P4659" s="1">
        <f>ROUND(_xlfn.PERCENTRANK.INC(customers[total_spend_usd],customers[[#This Row],[total_spend_usd]])*4+1,0)</f>
        <v>1</v>
      </c>
      <c r="Q4659" s="1">
        <v>321</v>
      </c>
      <c r="R4659" s="1" t="str">
        <f>_xlfn.XLOOKUP(Q4659,RFM[RFM Score],RFM[Client Segmentation])</f>
        <v>About To Sleep</v>
      </c>
    </row>
    <row r="4660" spans="1:18" x14ac:dyDescent="0.3">
      <c r="A4660" t="s">
        <v>4712</v>
      </c>
      <c r="B4660" t="s">
        <v>11</v>
      </c>
      <c r="C4660">
        <v>37</v>
      </c>
      <c r="D4660" t="s">
        <v>8068</v>
      </c>
      <c r="E4660" t="s">
        <v>8085</v>
      </c>
      <c r="F4660" t="s">
        <v>17</v>
      </c>
      <c r="G4660">
        <v>15</v>
      </c>
      <c r="H4660" s="1">
        <v>5141</v>
      </c>
      <c r="I4660">
        <v>82963</v>
      </c>
      <c r="J4660" s="1">
        <v>9</v>
      </c>
      <c r="K4660" t="s">
        <v>18</v>
      </c>
      <c r="L4660" t="s">
        <v>19</v>
      </c>
      <c r="M4660" t="s">
        <v>23</v>
      </c>
      <c r="N4660" s="1">
        <f xml:space="preserve"> ROUND((1 - _xlfn.PERCENTRANK.INC(customers[days_since_last_purchase],customers[[#This Row],[days_since_last_purchase]]))*4 +1,0)</f>
        <v>4</v>
      </c>
      <c r="O4660" s="1">
        <f>ROUND(_xlfn.PERCENTRANK.INC(customers[total_orders],customers[[#This Row],[total_orders]])*4+1,0)</f>
        <v>3</v>
      </c>
      <c r="P4660" s="1">
        <f>ROUND(_xlfn.PERCENTRANK.INC(customers[total_spend_usd],customers[[#This Row],[total_spend_usd]])*4+1,0)</f>
        <v>3</v>
      </c>
      <c r="Q4660" s="1">
        <v>433</v>
      </c>
      <c r="R4660" s="1" t="str">
        <f>_xlfn.XLOOKUP(Q4660,RFM[RFM Score],RFM[Client Segmentation])</f>
        <v>Potential Loyalist</v>
      </c>
    </row>
    <row r="4661" spans="1:18" x14ac:dyDescent="0.3">
      <c r="A4661" t="s">
        <v>4713</v>
      </c>
      <c r="B4661" t="s">
        <v>68</v>
      </c>
      <c r="C4661">
        <v>25</v>
      </c>
      <c r="D4661" t="s">
        <v>8070</v>
      </c>
      <c r="E4661" t="s">
        <v>8086</v>
      </c>
      <c r="F4661" t="s">
        <v>17</v>
      </c>
      <c r="G4661">
        <v>25</v>
      </c>
      <c r="H4661" s="1">
        <v>16463</v>
      </c>
      <c r="I4661">
        <v>458068</v>
      </c>
      <c r="J4661" s="1">
        <v>93</v>
      </c>
      <c r="K4661" t="s">
        <v>37</v>
      </c>
      <c r="L4661" t="s">
        <v>19</v>
      </c>
      <c r="M4661" t="s">
        <v>23</v>
      </c>
      <c r="N4661" s="1">
        <f xml:space="preserve"> ROUND((1 - _xlfn.PERCENTRANK.INC(customers[days_since_last_purchase],customers[[#This Row],[days_since_last_purchase]]))*4 +1,0)</f>
        <v>2</v>
      </c>
      <c r="O4661" s="1">
        <f>ROUND(_xlfn.PERCENTRANK.INC(customers[total_orders],customers[[#This Row],[total_orders]])*4+1,0)</f>
        <v>4</v>
      </c>
      <c r="P4661" s="1">
        <f>ROUND(_xlfn.PERCENTRANK.INC(customers[total_spend_usd],customers[[#This Row],[total_spend_usd]])*4+1,0)</f>
        <v>5</v>
      </c>
      <c r="Q4661" s="1">
        <v>245</v>
      </c>
      <c r="R4661" s="1" t="str">
        <f>_xlfn.XLOOKUP(Q4661,RFM[RFM Score],RFM[Client Segmentation])</f>
        <v>At Risk</v>
      </c>
    </row>
    <row r="4662" spans="1:18" x14ac:dyDescent="0.3">
      <c r="A4662" t="s">
        <v>4714</v>
      </c>
      <c r="B4662" t="s">
        <v>11</v>
      </c>
      <c r="C4662">
        <v>42</v>
      </c>
      <c r="D4662" t="s">
        <v>8068</v>
      </c>
      <c r="E4662" t="s">
        <v>8084</v>
      </c>
      <c r="F4662" t="s">
        <v>17</v>
      </c>
      <c r="G4662">
        <v>4</v>
      </c>
      <c r="H4662" s="1">
        <v>7383</v>
      </c>
      <c r="I4662">
        <v>32486</v>
      </c>
      <c r="J4662" s="1">
        <v>136</v>
      </c>
      <c r="K4662" t="s">
        <v>18</v>
      </c>
      <c r="L4662" t="s">
        <v>19</v>
      </c>
      <c r="M4662" t="s">
        <v>23</v>
      </c>
      <c r="N4662" s="1">
        <f xml:space="preserve"> ROUND((1 - _xlfn.PERCENTRANK.INC(customers[days_since_last_purchase],customers[[#This Row],[days_since_last_purchase]]))*4 +1,0)</f>
        <v>1</v>
      </c>
      <c r="O4662" s="1">
        <f>ROUND(_xlfn.PERCENTRANK.INC(customers[total_orders],customers[[#This Row],[total_orders]])*4+1,0)</f>
        <v>2</v>
      </c>
      <c r="P4662" s="1">
        <f>ROUND(_xlfn.PERCENTRANK.INC(customers[total_spend_usd],customers[[#This Row],[total_spend_usd]])*4+1,0)</f>
        <v>2</v>
      </c>
      <c r="Q4662" s="1">
        <v>122</v>
      </c>
      <c r="R4662" s="1" t="str">
        <f>_xlfn.XLOOKUP(Q4662,RFM[RFM Score],RFM[Client Segmentation])</f>
        <v>Hibernating</v>
      </c>
    </row>
    <row r="4663" spans="1:18" x14ac:dyDescent="0.3">
      <c r="A4663" t="s">
        <v>4715</v>
      </c>
      <c r="B4663" t="s">
        <v>173</v>
      </c>
      <c r="C4663">
        <v>40</v>
      </c>
      <c r="D4663" t="s">
        <v>8068</v>
      </c>
      <c r="E4663" t="s">
        <v>8084</v>
      </c>
      <c r="F4663" t="s">
        <v>12</v>
      </c>
      <c r="G4663">
        <v>5</v>
      </c>
      <c r="H4663" s="1">
        <v>12025</v>
      </c>
      <c r="I4663">
        <v>56892</v>
      </c>
      <c r="J4663" s="1">
        <v>57</v>
      </c>
      <c r="K4663" t="s">
        <v>31</v>
      </c>
      <c r="L4663" t="s">
        <v>45</v>
      </c>
      <c r="M4663" t="s">
        <v>23</v>
      </c>
      <c r="N4663" s="1">
        <f xml:space="preserve"> ROUND((1 - _xlfn.PERCENTRANK.INC(customers[days_since_last_purchase],customers[[#This Row],[days_since_last_purchase]]))*4 +1,0)</f>
        <v>3</v>
      </c>
      <c r="O4663" s="1">
        <f>ROUND(_xlfn.PERCENTRANK.INC(customers[total_orders],customers[[#This Row],[total_orders]])*4+1,0)</f>
        <v>2</v>
      </c>
      <c r="P4663" s="1">
        <f>ROUND(_xlfn.PERCENTRANK.INC(customers[total_spend_usd],customers[[#This Row],[total_spend_usd]])*4+1,0)</f>
        <v>3</v>
      </c>
      <c r="Q4663" s="1">
        <v>323</v>
      </c>
      <c r="R4663" s="1" t="str">
        <f>_xlfn.XLOOKUP(Q4663,RFM[RFM Score],RFM[Client Segmentation])</f>
        <v>Potential Loyalist</v>
      </c>
    </row>
    <row r="4664" spans="1:18" x14ac:dyDescent="0.3">
      <c r="A4664" t="s">
        <v>4716</v>
      </c>
      <c r="B4664" t="s">
        <v>11</v>
      </c>
      <c r="C4664">
        <v>22</v>
      </c>
      <c r="D4664" t="s">
        <v>8069</v>
      </c>
      <c r="E4664" t="s">
        <v>8085</v>
      </c>
      <c r="F4664" t="s">
        <v>12</v>
      </c>
      <c r="G4664">
        <v>9</v>
      </c>
      <c r="H4664" s="1">
        <v>13032</v>
      </c>
      <c r="I4664">
        <v>128129</v>
      </c>
      <c r="J4664" s="1">
        <v>19</v>
      </c>
      <c r="K4664" t="s">
        <v>28</v>
      </c>
      <c r="L4664" t="s">
        <v>47</v>
      </c>
      <c r="M4664" t="s">
        <v>15</v>
      </c>
      <c r="N4664" s="1">
        <f xml:space="preserve"> ROUND((1 - _xlfn.PERCENTRANK.INC(customers[days_since_last_purchase],customers[[#This Row],[days_since_last_purchase]]))*4 +1,0)</f>
        <v>4</v>
      </c>
      <c r="O4664" s="1">
        <f>ROUND(_xlfn.PERCENTRANK.INC(customers[total_orders],customers[[#This Row],[total_orders]])*4+1,0)</f>
        <v>2</v>
      </c>
      <c r="P4664" s="1">
        <f>ROUND(_xlfn.PERCENTRANK.INC(customers[total_spend_usd],customers[[#This Row],[total_spend_usd]])*4+1,0)</f>
        <v>4</v>
      </c>
      <c r="Q4664" s="1">
        <v>424</v>
      </c>
      <c r="R4664" s="1" t="str">
        <f>_xlfn.XLOOKUP(Q4664,RFM[RFM Score],RFM[Client Segmentation])</f>
        <v>Promising</v>
      </c>
    </row>
    <row r="4665" spans="1:18" x14ac:dyDescent="0.3">
      <c r="A4665" t="s">
        <v>4717</v>
      </c>
      <c r="B4665" t="s">
        <v>43</v>
      </c>
      <c r="C4665">
        <v>43</v>
      </c>
      <c r="D4665" t="s">
        <v>8068</v>
      </c>
      <c r="E4665" t="s">
        <v>8087</v>
      </c>
      <c r="F4665" t="s">
        <v>12</v>
      </c>
      <c r="G4665">
        <v>8</v>
      </c>
      <c r="H4665" s="1">
        <v>15928</v>
      </c>
      <c r="I4665">
        <v>13707</v>
      </c>
      <c r="J4665" s="1">
        <v>5</v>
      </c>
      <c r="K4665" t="s">
        <v>21</v>
      </c>
      <c r="L4665" t="s">
        <v>14</v>
      </c>
      <c r="M4665" t="s">
        <v>15</v>
      </c>
      <c r="N4665" s="1">
        <f xml:space="preserve"> ROUND((1 - _xlfn.PERCENTRANK.INC(customers[days_since_last_purchase],customers[[#This Row],[days_since_last_purchase]]))*4 +1,0)</f>
        <v>5</v>
      </c>
      <c r="O4665" s="1">
        <f>ROUND(_xlfn.PERCENTRANK.INC(customers[total_orders],customers[[#This Row],[total_orders]])*4+1,0)</f>
        <v>2</v>
      </c>
      <c r="P4665" s="1">
        <f>ROUND(_xlfn.PERCENTRANK.INC(customers[total_spend_usd],customers[[#This Row],[total_spend_usd]])*4+1,0)</f>
        <v>2</v>
      </c>
      <c r="Q4665" s="1">
        <v>522</v>
      </c>
      <c r="R4665" s="1" t="str">
        <f>_xlfn.XLOOKUP(Q4665,RFM[RFM Score],RFM[Client Segmentation])</f>
        <v>Promising</v>
      </c>
    </row>
    <row r="4666" spans="1:18" x14ac:dyDescent="0.3">
      <c r="A4666" t="s">
        <v>4718</v>
      </c>
      <c r="B4666" t="s">
        <v>27</v>
      </c>
      <c r="C4666">
        <v>18</v>
      </c>
      <c r="D4666" t="s">
        <v>8069</v>
      </c>
      <c r="E4666" t="s">
        <v>8087</v>
      </c>
      <c r="F4666" t="s">
        <v>12</v>
      </c>
      <c r="G4666">
        <v>15</v>
      </c>
      <c r="H4666" s="1">
        <v>6055</v>
      </c>
      <c r="I4666">
        <v>92675</v>
      </c>
      <c r="J4666" s="1">
        <v>90</v>
      </c>
      <c r="K4666" t="s">
        <v>18</v>
      </c>
      <c r="L4666" t="s">
        <v>47</v>
      </c>
      <c r="M4666" t="s">
        <v>15</v>
      </c>
      <c r="N4666" s="1">
        <f xml:space="preserve"> ROUND((1 - _xlfn.PERCENTRANK.INC(customers[days_since_last_purchase],customers[[#This Row],[days_since_last_purchase]]))*4 +1,0)</f>
        <v>2</v>
      </c>
      <c r="O4666" s="1">
        <f>ROUND(_xlfn.PERCENTRANK.INC(customers[total_orders],customers[[#This Row],[total_orders]])*4+1,0)</f>
        <v>3</v>
      </c>
      <c r="P4666" s="1">
        <f>ROUND(_xlfn.PERCENTRANK.INC(customers[total_spend_usd],customers[[#This Row],[total_spend_usd]])*4+1,0)</f>
        <v>3</v>
      </c>
      <c r="Q4666" s="1">
        <v>233</v>
      </c>
      <c r="R4666" s="1" t="str">
        <f>_xlfn.XLOOKUP(Q4666,RFM[RFM Score],RFM[Client Segmentation])</f>
        <v>Hibernating</v>
      </c>
    </row>
    <row r="4667" spans="1:18" x14ac:dyDescent="0.3">
      <c r="A4667" t="s">
        <v>4719</v>
      </c>
      <c r="B4667" t="s">
        <v>11</v>
      </c>
      <c r="C4667">
        <v>18</v>
      </c>
      <c r="D4667" t="s">
        <v>8069</v>
      </c>
      <c r="E4667" t="s">
        <v>8085</v>
      </c>
      <c r="F4667" t="s">
        <v>17</v>
      </c>
      <c r="G4667">
        <v>6</v>
      </c>
      <c r="H4667" s="1">
        <v>24305</v>
      </c>
      <c r="I4667">
        <v>129827</v>
      </c>
      <c r="J4667" s="1">
        <v>67</v>
      </c>
      <c r="K4667" t="s">
        <v>28</v>
      </c>
      <c r="L4667" t="s">
        <v>34</v>
      </c>
      <c r="M4667" t="s">
        <v>23</v>
      </c>
      <c r="N4667" s="1">
        <f xml:space="preserve"> ROUND((1 - _xlfn.PERCENTRANK.INC(customers[days_since_last_purchase],customers[[#This Row],[days_since_last_purchase]]))*4 +1,0)</f>
        <v>2</v>
      </c>
      <c r="O4667" s="1">
        <f>ROUND(_xlfn.PERCENTRANK.INC(customers[total_orders],customers[[#This Row],[total_orders]])*4+1,0)</f>
        <v>2</v>
      </c>
      <c r="P4667" s="1">
        <f>ROUND(_xlfn.PERCENTRANK.INC(customers[total_spend_usd],customers[[#This Row],[total_spend_usd]])*4+1,0)</f>
        <v>4</v>
      </c>
      <c r="Q4667" s="1">
        <v>224</v>
      </c>
      <c r="R4667" s="1" t="str">
        <f>_xlfn.XLOOKUP(Q4667,RFM[RFM Score],RFM[Client Segmentation])</f>
        <v>At Risk</v>
      </c>
    </row>
    <row r="4668" spans="1:18" x14ac:dyDescent="0.3">
      <c r="A4668" t="s">
        <v>4720</v>
      </c>
      <c r="B4668" t="s">
        <v>11</v>
      </c>
      <c r="C4668">
        <v>58</v>
      </c>
      <c r="D4668" t="s">
        <v>8072</v>
      </c>
      <c r="E4668" t="s">
        <v>8087</v>
      </c>
      <c r="F4668" t="s">
        <v>17</v>
      </c>
      <c r="G4668">
        <v>7</v>
      </c>
      <c r="H4668" s="1">
        <v>2811</v>
      </c>
      <c r="I4668">
        <v>20069</v>
      </c>
      <c r="J4668" s="1">
        <v>10</v>
      </c>
      <c r="K4668" t="s">
        <v>13</v>
      </c>
      <c r="L4668" t="s">
        <v>34</v>
      </c>
      <c r="M4668" t="s">
        <v>15</v>
      </c>
      <c r="N4668" s="1">
        <f xml:space="preserve"> ROUND((1 - _xlfn.PERCENTRANK.INC(customers[days_since_last_purchase],customers[[#This Row],[days_since_last_purchase]]))*4 +1,0)</f>
        <v>4</v>
      </c>
      <c r="O4668" s="1">
        <f>ROUND(_xlfn.PERCENTRANK.INC(customers[total_orders],customers[[#This Row],[total_orders]])*4+1,0)</f>
        <v>2</v>
      </c>
      <c r="P4668" s="1">
        <f>ROUND(_xlfn.PERCENTRANK.INC(customers[total_spend_usd],customers[[#This Row],[total_spend_usd]])*4+1,0)</f>
        <v>2</v>
      </c>
      <c r="Q4668" s="1">
        <v>422</v>
      </c>
      <c r="R4668" s="1" t="str">
        <f>_xlfn.XLOOKUP(Q4668,RFM[RFM Score],RFM[Client Segmentation])</f>
        <v>New Customer</v>
      </c>
    </row>
    <row r="4669" spans="1:18" x14ac:dyDescent="0.3">
      <c r="A4669" t="s">
        <v>4721</v>
      </c>
      <c r="B4669" t="s">
        <v>43</v>
      </c>
      <c r="C4669">
        <v>41</v>
      </c>
      <c r="D4669" t="s">
        <v>8068</v>
      </c>
      <c r="E4669" t="s">
        <v>8084</v>
      </c>
      <c r="F4669" t="s">
        <v>17</v>
      </c>
      <c r="G4669">
        <v>2</v>
      </c>
      <c r="H4669" s="1">
        <v>3231</v>
      </c>
      <c r="I4669">
        <v>5972</v>
      </c>
      <c r="J4669" s="1">
        <v>38</v>
      </c>
      <c r="K4669" t="s">
        <v>13</v>
      </c>
      <c r="L4669" t="s">
        <v>45</v>
      </c>
      <c r="M4669" t="s">
        <v>23</v>
      </c>
      <c r="N4669" s="1">
        <f xml:space="preserve"> ROUND((1 - _xlfn.PERCENTRANK.INC(customers[days_since_last_purchase],customers[[#This Row],[days_since_last_purchase]]))*4 +1,0)</f>
        <v>3</v>
      </c>
      <c r="O4669" s="1">
        <f>ROUND(_xlfn.PERCENTRANK.INC(customers[total_orders],customers[[#This Row],[total_orders]])*4+1,0)</f>
        <v>1</v>
      </c>
      <c r="P4669" s="1">
        <f>ROUND(_xlfn.PERCENTRANK.INC(customers[total_spend_usd],customers[[#This Row],[total_spend_usd]])*4+1,0)</f>
        <v>1</v>
      </c>
      <c r="Q4669" s="1">
        <v>311</v>
      </c>
      <c r="R4669" s="1" t="str">
        <f>_xlfn.XLOOKUP(Q4669,RFM[RFM Score],RFM[Client Segmentation])</f>
        <v>New Customer</v>
      </c>
    </row>
    <row r="4670" spans="1:18" x14ac:dyDescent="0.3">
      <c r="A4670" t="s">
        <v>4722</v>
      </c>
      <c r="B4670" t="s">
        <v>11</v>
      </c>
      <c r="C4670">
        <v>48</v>
      </c>
      <c r="D4670" t="s">
        <v>8071</v>
      </c>
      <c r="E4670" t="s">
        <v>8084</v>
      </c>
      <c r="F4670" t="s">
        <v>12</v>
      </c>
      <c r="G4670">
        <v>9</v>
      </c>
      <c r="H4670" s="1">
        <v>6387</v>
      </c>
      <c r="I4670">
        <v>57207</v>
      </c>
      <c r="J4670" s="1">
        <v>25</v>
      </c>
      <c r="K4670" t="s">
        <v>13</v>
      </c>
      <c r="L4670" t="s">
        <v>45</v>
      </c>
      <c r="M4670" t="s">
        <v>23</v>
      </c>
      <c r="N4670" s="1">
        <f xml:space="preserve"> ROUND((1 - _xlfn.PERCENTRANK.INC(customers[days_since_last_purchase],customers[[#This Row],[days_since_last_purchase]]))*4 +1,0)</f>
        <v>4</v>
      </c>
      <c r="O4670" s="1">
        <f>ROUND(_xlfn.PERCENTRANK.INC(customers[total_orders],customers[[#This Row],[total_orders]])*4+1,0)</f>
        <v>2</v>
      </c>
      <c r="P4670" s="1">
        <f>ROUND(_xlfn.PERCENTRANK.INC(customers[total_spend_usd],customers[[#This Row],[total_spend_usd]])*4+1,0)</f>
        <v>3</v>
      </c>
      <c r="Q4670" s="1">
        <v>423</v>
      </c>
      <c r="R4670" s="1" t="str">
        <f>_xlfn.XLOOKUP(Q4670,RFM[RFM Score],RFM[Client Segmentation])</f>
        <v>Potential Loyalist</v>
      </c>
    </row>
    <row r="4671" spans="1:18" x14ac:dyDescent="0.3">
      <c r="A4671" t="s">
        <v>4723</v>
      </c>
      <c r="B4671" t="s">
        <v>104</v>
      </c>
      <c r="C4671">
        <v>18</v>
      </c>
      <c r="D4671" t="s">
        <v>8069</v>
      </c>
      <c r="E4671" t="s">
        <v>8087</v>
      </c>
      <c r="F4671" t="s">
        <v>17</v>
      </c>
      <c r="G4671">
        <v>76</v>
      </c>
      <c r="H4671" s="1">
        <v>9434</v>
      </c>
      <c r="I4671">
        <v>772636</v>
      </c>
      <c r="J4671" s="1">
        <v>31</v>
      </c>
      <c r="K4671" t="s">
        <v>40</v>
      </c>
      <c r="L4671" t="s">
        <v>34</v>
      </c>
      <c r="M4671" t="s">
        <v>23</v>
      </c>
      <c r="N4671" s="1">
        <f xml:space="preserve"> ROUND((1 - _xlfn.PERCENTRANK.INC(customers[days_since_last_purchase],customers[[#This Row],[days_since_last_purchase]]))*4 +1,0)</f>
        <v>3</v>
      </c>
      <c r="O4671" s="1">
        <f>ROUND(_xlfn.PERCENTRANK.INC(customers[total_orders],customers[[#This Row],[total_orders]])*4+1,0)</f>
        <v>5</v>
      </c>
      <c r="P4671" s="1">
        <f>ROUND(_xlfn.PERCENTRANK.INC(customers[total_spend_usd],customers[[#This Row],[total_spend_usd]])*4+1,0)</f>
        <v>5</v>
      </c>
      <c r="Q4671" s="1">
        <v>355</v>
      </c>
      <c r="R4671" s="1" t="str">
        <f>_xlfn.XLOOKUP(Q4671,RFM[RFM Score],RFM[Client Segmentation])</f>
        <v>Loyal Customer</v>
      </c>
    </row>
    <row r="4672" spans="1:18" x14ac:dyDescent="0.3">
      <c r="A4672" t="s">
        <v>4724</v>
      </c>
      <c r="B4672" t="s">
        <v>49</v>
      </c>
      <c r="C4672">
        <v>19</v>
      </c>
      <c r="D4672" t="s">
        <v>8069</v>
      </c>
      <c r="E4672" t="s">
        <v>8086</v>
      </c>
      <c r="F4672" t="s">
        <v>17</v>
      </c>
      <c r="G4672">
        <v>6</v>
      </c>
      <c r="H4672" s="1">
        <v>3181</v>
      </c>
      <c r="I4672">
        <v>17358</v>
      </c>
      <c r="J4672" s="1">
        <v>30</v>
      </c>
      <c r="K4672" t="s">
        <v>28</v>
      </c>
      <c r="L4672" t="s">
        <v>19</v>
      </c>
      <c r="M4672" t="s">
        <v>15</v>
      </c>
      <c r="N4672" s="1">
        <f xml:space="preserve"> ROUND((1 - _xlfn.PERCENTRANK.INC(customers[days_since_last_purchase],customers[[#This Row],[days_since_last_purchase]]))*4 +1,0)</f>
        <v>3</v>
      </c>
      <c r="O4672" s="1">
        <f>ROUND(_xlfn.PERCENTRANK.INC(customers[total_orders],customers[[#This Row],[total_orders]])*4+1,0)</f>
        <v>2</v>
      </c>
      <c r="P4672" s="1">
        <f>ROUND(_xlfn.PERCENTRANK.INC(customers[total_spend_usd],customers[[#This Row],[total_spend_usd]])*4+1,0)</f>
        <v>2</v>
      </c>
      <c r="Q4672" s="1">
        <v>322</v>
      </c>
      <c r="R4672" s="1" t="str">
        <f>_xlfn.XLOOKUP(Q4672,RFM[RFM Score],RFM[Client Segmentation])</f>
        <v>Hibernating</v>
      </c>
    </row>
    <row r="4673" spans="1:18" x14ac:dyDescent="0.3">
      <c r="A4673" t="s">
        <v>4725</v>
      </c>
      <c r="B4673" t="s">
        <v>173</v>
      </c>
      <c r="C4673">
        <v>31</v>
      </c>
      <c r="D4673" t="s">
        <v>8070</v>
      </c>
      <c r="E4673" t="s">
        <v>8086</v>
      </c>
      <c r="F4673" t="s">
        <v>17</v>
      </c>
      <c r="G4673">
        <v>14</v>
      </c>
      <c r="H4673" s="1">
        <v>26419</v>
      </c>
      <c r="I4673">
        <v>400088</v>
      </c>
      <c r="J4673" s="1">
        <v>29</v>
      </c>
      <c r="K4673" t="s">
        <v>25</v>
      </c>
      <c r="L4673" t="s">
        <v>19</v>
      </c>
      <c r="M4673" t="s">
        <v>23</v>
      </c>
      <c r="N4673" s="1">
        <f xml:space="preserve"> ROUND((1 - _xlfn.PERCENTRANK.INC(customers[days_since_last_purchase],customers[[#This Row],[days_since_last_purchase]]))*4 +1,0)</f>
        <v>3</v>
      </c>
      <c r="O4673" s="1">
        <f>ROUND(_xlfn.PERCENTRANK.INC(customers[total_orders],customers[[#This Row],[total_orders]])*4+1,0)</f>
        <v>3</v>
      </c>
      <c r="P4673" s="1">
        <f>ROUND(_xlfn.PERCENTRANK.INC(customers[total_spend_usd],customers[[#This Row],[total_spend_usd]])*4+1,0)</f>
        <v>5</v>
      </c>
      <c r="Q4673" s="1">
        <v>335</v>
      </c>
      <c r="R4673" s="1" t="str">
        <f>_xlfn.XLOOKUP(Q4673,RFM[RFM Score],RFM[Client Segmentation])</f>
        <v>Loyal Customer</v>
      </c>
    </row>
    <row r="4674" spans="1:18" x14ac:dyDescent="0.3">
      <c r="A4674" t="s">
        <v>4726</v>
      </c>
      <c r="B4674" t="s">
        <v>96</v>
      </c>
      <c r="C4674">
        <v>37</v>
      </c>
      <c r="D4674" t="s">
        <v>8068</v>
      </c>
      <c r="E4674" t="s">
        <v>8084</v>
      </c>
      <c r="F4674" t="s">
        <v>17</v>
      </c>
      <c r="G4674">
        <v>1</v>
      </c>
      <c r="H4674" s="1">
        <v>1164</v>
      </c>
      <c r="I4674">
        <v>13316</v>
      </c>
      <c r="J4674" s="1">
        <v>51</v>
      </c>
      <c r="K4674" t="s">
        <v>25</v>
      </c>
      <c r="L4674" t="s">
        <v>45</v>
      </c>
      <c r="M4674" t="s">
        <v>23</v>
      </c>
      <c r="N4674" s="1">
        <f xml:space="preserve"> ROUND((1 - _xlfn.PERCENTRANK.INC(customers[days_since_last_purchase],customers[[#This Row],[days_since_last_purchase]]))*4 +1,0)</f>
        <v>3</v>
      </c>
      <c r="O4674" s="1">
        <f>ROUND(_xlfn.PERCENTRANK.INC(customers[total_orders],customers[[#This Row],[total_orders]])*4+1,0)</f>
        <v>1</v>
      </c>
      <c r="P4674" s="1">
        <f>ROUND(_xlfn.PERCENTRANK.INC(customers[total_spend_usd],customers[[#This Row],[total_spend_usd]])*4+1,0)</f>
        <v>2</v>
      </c>
      <c r="Q4674" s="1">
        <v>312</v>
      </c>
      <c r="R4674" s="1" t="str">
        <f>_xlfn.XLOOKUP(Q4674,RFM[RFM Score],RFM[Client Segmentation])</f>
        <v>About To Sleep</v>
      </c>
    </row>
    <row r="4675" spans="1:18" x14ac:dyDescent="0.3">
      <c r="A4675" t="s">
        <v>4727</v>
      </c>
      <c r="B4675" t="s">
        <v>11</v>
      </c>
      <c r="C4675">
        <v>34</v>
      </c>
      <c r="D4675" t="s">
        <v>8070</v>
      </c>
      <c r="E4675" t="s">
        <v>8087</v>
      </c>
      <c r="F4675" t="s">
        <v>12</v>
      </c>
      <c r="G4675">
        <v>21</v>
      </c>
      <c r="H4675" s="1">
        <v>3227</v>
      </c>
      <c r="I4675">
        <v>63556</v>
      </c>
      <c r="J4675" s="1">
        <v>50</v>
      </c>
      <c r="K4675" t="s">
        <v>74</v>
      </c>
      <c r="L4675" t="s">
        <v>19</v>
      </c>
      <c r="M4675" t="s">
        <v>23</v>
      </c>
      <c r="N4675" s="1">
        <f xml:space="preserve"> ROUND((1 - _xlfn.PERCENTRANK.INC(customers[days_since_last_purchase],customers[[#This Row],[days_since_last_purchase]]))*4 +1,0)</f>
        <v>3</v>
      </c>
      <c r="O4675" s="1">
        <f>ROUND(_xlfn.PERCENTRANK.INC(customers[total_orders],customers[[#This Row],[total_orders]])*4+1,0)</f>
        <v>4</v>
      </c>
      <c r="P4675" s="1">
        <f>ROUND(_xlfn.PERCENTRANK.INC(customers[total_spend_usd],customers[[#This Row],[total_spend_usd]])*4+1,0)</f>
        <v>3</v>
      </c>
      <c r="Q4675" s="1">
        <v>343</v>
      </c>
      <c r="R4675" s="1" t="str">
        <f>_xlfn.XLOOKUP(Q4675,RFM[RFM Score],RFM[Client Segmentation])</f>
        <v>Need Attention</v>
      </c>
    </row>
    <row r="4676" spans="1:18" x14ac:dyDescent="0.3">
      <c r="A4676" t="s">
        <v>4728</v>
      </c>
      <c r="B4676" t="s">
        <v>51</v>
      </c>
      <c r="C4676">
        <v>25</v>
      </c>
      <c r="D4676" t="s">
        <v>8070</v>
      </c>
      <c r="E4676" t="s">
        <v>8087</v>
      </c>
      <c r="F4676" t="s">
        <v>17</v>
      </c>
      <c r="G4676">
        <v>3</v>
      </c>
      <c r="H4676" s="1">
        <v>12607</v>
      </c>
      <c r="I4676">
        <v>38953</v>
      </c>
      <c r="J4676" s="1">
        <v>30</v>
      </c>
      <c r="K4676" t="s">
        <v>28</v>
      </c>
      <c r="L4676" t="s">
        <v>34</v>
      </c>
      <c r="M4676" t="s">
        <v>23</v>
      </c>
      <c r="N4676" s="1">
        <f xml:space="preserve"> ROUND((1 - _xlfn.PERCENTRANK.INC(customers[days_since_last_purchase],customers[[#This Row],[days_since_last_purchase]]))*4 +1,0)</f>
        <v>3</v>
      </c>
      <c r="O4676" s="1">
        <f>ROUND(_xlfn.PERCENTRANK.INC(customers[total_orders],customers[[#This Row],[total_orders]])*4+1,0)</f>
        <v>1</v>
      </c>
      <c r="P4676" s="1">
        <f>ROUND(_xlfn.PERCENTRANK.INC(customers[total_spend_usd],customers[[#This Row],[total_spend_usd]])*4+1,0)</f>
        <v>2</v>
      </c>
      <c r="Q4676" s="1">
        <v>312</v>
      </c>
      <c r="R4676" s="1" t="str">
        <f>_xlfn.XLOOKUP(Q4676,RFM[RFM Score],RFM[Client Segmentation])</f>
        <v>About To Sleep</v>
      </c>
    </row>
    <row r="4677" spans="1:18" x14ac:dyDescent="0.3">
      <c r="A4677" t="s">
        <v>4729</v>
      </c>
      <c r="B4677" t="s">
        <v>11</v>
      </c>
      <c r="C4677">
        <v>54</v>
      </c>
      <c r="D4677" t="s">
        <v>8071</v>
      </c>
      <c r="E4677" t="s">
        <v>8087</v>
      </c>
      <c r="F4677" t="s">
        <v>12</v>
      </c>
      <c r="G4677">
        <v>2</v>
      </c>
      <c r="H4677" s="1">
        <v>380</v>
      </c>
      <c r="I4677">
        <v>7601</v>
      </c>
      <c r="J4677" s="1">
        <v>91</v>
      </c>
      <c r="K4677" t="s">
        <v>25</v>
      </c>
      <c r="L4677" t="s">
        <v>19</v>
      </c>
      <c r="M4677" t="s">
        <v>23</v>
      </c>
      <c r="N4677" s="1">
        <f xml:space="preserve"> ROUND((1 - _xlfn.PERCENTRANK.INC(customers[days_since_last_purchase],customers[[#This Row],[days_since_last_purchase]]))*4 +1,0)</f>
        <v>2</v>
      </c>
      <c r="O4677" s="1">
        <f>ROUND(_xlfn.PERCENTRANK.INC(customers[total_orders],customers[[#This Row],[total_orders]])*4+1,0)</f>
        <v>1</v>
      </c>
      <c r="P4677" s="1">
        <f>ROUND(_xlfn.PERCENTRANK.INC(customers[total_spend_usd],customers[[#This Row],[total_spend_usd]])*4+1,0)</f>
        <v>1</v>
      </c>
      <c r="Q4677" s="1">
        <v>211</v>
      </c>
      <c r="R4677" s="1" t="str">
        <f>_xlfn.XLOOKUP(Q4677,RFM[RFM Score],RFM[Client Segmentation])</f>
        <v>Hibernating</v>
      </c>
    </row>
    <row r="4678" spans="1:18" x14ac:dyDescent="0.3">
      <c r="A4678" t="s">
        <v>4730</v>
      </c>
      <c r="B4678" t="s">
        <v>96</v>
      </c>
      <c r="C4678">
        <v>43</v>
      </c>
      <c r="D4678" t="s">
        <v>8068</v>
      </c>
      <c r="E4678" t="s">
        <v>8084</v>
      </c>
      <c r="F4678" t="s">
        <v>17</v>
      </c>
      <c r="G4678">
        <v>15</v>
      </c>
      <c r="H4678" s="1">
        <v>17297</v>
      </c>
      <c r="I4678">
        <v>246526</v>
      </c>
      <c r="J4678" s="1">
        <v>28</v>
      </c>
      <c r="K4678" t="s">
        <v>21</v>
      </c>
      <c r="L4678" t="s">
        <v>45</v>
      </c>
      <c r="M4678" t="s">
        <v>23</v>
      </c>
      <c r="N4678" s="1">
        <f xml:space="preserve"> ROUND((1 - _xlfn.PERCENTRANK.INC(customers[days_since_last_purchase],customers[[#This Row],[days_since_last_purchase]]))*4 +1,0)</f>
        <v>4</v>
      </c>
      <c r="O4678" s="1">
        <f>ROUND(_xlfn.PERCENTRANK.INC(customers[total_orders],customers[[#This Row],[total_orders]])*4+1,0)</f>
        <v>3</v>
      </c>
      <c r="P4678" s="1">
        <f>ROUND(_xlfn.PERCENTRANK.INC(customers[total_spend_usd],customers[[#This Row],[total_spend_usd]])*4+1,0)</f>
        <v>4</v>
      </c>
      <c r="Q4678" s="1">
        <v>434</v>
      </c>
      <c r="R4678" s="1" t="str">
        <f>_xlfn.XLOOKUP(Q4678,RFM[RFM Score],RFM[Client Segmentation])</f>
        <v>Need Attention</v>
      </c>
    </row>
    <row r="4679" spans="1:18" x14ac:dyDescent="0.3">
      <c r="A4679" t="s">
        <v>4731</v>
      </c>
      <c r="B4679" t="s">
        <v>11</v>
      </c>
      <c r="C4679">
        <v>28</v>
      </c>
      <c r="D4679" t="s">
        <v>8070</v>
      </c>
      <c r="E4679" t="s">
        <v>8084</v>
      </c>
      <c r="F4679" t="s">
        <v>17</v>
      </c>
      <c r="G4679">
        <v>5</v>
      </c>
      <c r="H4679" s="1">
        <v>14278</v>
      </c>
      <c r="I4679">
        <v>68024</v>
      </c>
      <c r="J4679" s="1">
        <v>113</v>
      </c>
      <c r="K4679" t="s">
        <v>28</v>
      </c>
      <c r="L4679" t="s">
        <v>45</v>
      </c>
      <c r="M4679" t="s">
        <v>23</v>
      </c>
      <c r="N4679" s="1">
        <f xml:space="preserve"> ROUND((1 - _xlfn.PERCENTRANK.INC(customers[days_since_last_purchase],customers[[#This Row],[days_since_last_purchase]]))*4 +1,0)</f>
        <v>2</v>
      </c>
      <c r="O4679" s="1">
        <f>ROUND(_xlfn.PERCENTRANK.INC(customers[total_orders],customers[[#This Row],[total_orders]])*4+1,0)</f>
        <v>2</v>
      </c>
      <c r="P4679" s="1">
        <f>ROUND(_xlfn.PERCENTRANK.INC(customers[total_spend_usd],customers[[#This Row],[total_spend_usd]])*4+1,0)</f>
        <v>3</v>
      </c>
      <c r="Q4679" s="1">
        <v>223</v>
      </c>
      <c r="R4679" s="1" t="str">
        <f>_xlfn.XLOOKUP(Q4679,RFM[RFM Score],RFM[Client Segmentation])</f>
        <v>Hibernating</v>
      </c>
    </row>
    <row r="4680" spans="1:18" x14ac:dyDescent="0.3">
      <c r="A4680" t="s">
        <v>4732</v>
      </c>
      <c r="B4680" t="s">
        <v>214</v>
      </c>
      <c r="C4680">
        <v>41</v>
      </c>
      <c r="D4680" t="s">
        <v>8068</v>
      </c>
      <c r="E4680" t="s">
        <v>8084</v>
      </c>
      <c r="F4680" t="s">
        <v>17</v>
      </c>
      <c r="G4680">
        <v>23</v>
      </c>
      <c r="H4680" s="1">
        <v>8507</v>
      </c>
      <c r="I4680">
        <v>195509</v>
      </c>
      <c r="J4680" s="1">
        <v>48</v>
      </c>
      <c r="K4680" t="s">
        <v>13</v>
      </c>
      <c r="L4680" t="s">
        <v>34</v>
      </c>
      <c r="M4680" t="s">
        <v>23</v>
      </c>
      <c r="N4680" s="1">
        <f xml:space="preserve"> ROUND((1 - _xlfn.PERCENTRANK.INC(customers[days_since_last_purchase],customers[[#This Row],[days_since_last_purchase]]))*4 +1,0)</f>
        <v>3</v>
      </c>
      <c r="O4680" s="1">
        <f>ROUND(_xlfn.PERCENTRANK.INC(customers[total_orders],customers[[#This Row],[total_orders]])*4+1,0)</f>
        <v>4</v>
      </c>
      <c r="P4680" s="1">
        <f>ROUND(_xlfn.PERCENTRANK.INC(customers[total_spend_usd],customers[[#This Row],[total_spend_usd]])*4+1,0)</f>
        <v>4</v>
      </c>
      <c r="Q4680" s="1">
        <v>344</v>
      </c>
      <c r="R4680" s="1" t="str">
        <f>_xlfn.XLOOKUP(Q4680,RFM[RFM Score],RFM[Client Segmentation])</f>
        <v>Loyal Customer</v>
      </c>
    </row>
    <row r="4681" spans="1:18" x14ac:dyDescent="0.3">
      <c r="A4681" t="s">
        <v>4733</v>
      </c>
      <c r="B4681" t="s">
        <v>96</v>
      </c>
      <c r="C4681">
        <v>28</v>
      </c>
      <c r="D4681" t="s">
        <v>8070</v>
      </c>
      <c r="E4681" t="s">
        <v>8084</v>
      </c>
      <c r="F4681" t="s">
        <v>17</v>
      </c>
      <c r="G4681">
        <v>26</v>
      </c>
      <c r="H4681" s="1">
        <v>7991</v>
      </c>
      <c r="I4681">
        <v>215918</v>
      </c>
      <c r="J4681" s="1">
        <v>31</v>
      </c>
      <c r="K4681" t="s">
        <v>44</v>
      </c>
      <c r="L4681" t="s">
        <v>47</v>
      </c>
      <c r="M4681" t="s">
        <v>23</v>
      </c>
      <c r="N4681" s="1">
        <f xml:space="preserve"> ROUND((1 - _xlfn.PERCENTRANK.INC(customers[days_since_last_purchase],customers[[#This Row],[days_since_last_purchase]]))*4 +1,0)</f>
        <v>3</v>
      </c>
      <c r="O4681" s="1">
        <f>ROUND(_xlfn.PERCENTRANK.INC(customers[total_orders],customers[[#This Row],[total_orders]])*4+1,0)</f>
        <v>4</v>
      </c>
      <c r="P4681" s="1">
        <f>ROUND(_xlfn.PERCENTRANK.INC(customers[total_spend_usd],customers[[#This Row],[total_spend_usd]])*4+1,0)</f>
        <v>4</v>
      </c>
      <c r="Q4681" s="1">
        <v>344</v>
      </c>
      <c r="R4681" s="1" t="str">
        <f>_xlfn.XLOOKUP(Q4681,RFM[RFM Score],RFM[Client Segmentation])</f>
        <v>Loyal Customer</v>
      </c>
    </row>
    <row r="4682" spans="1:18" x14ac:dyDescent="0.3">
      <c r="A4682" t="s">
        <v>4734</v>
      </c>
      <c r="B4682" t="s">
        <v>107</v>
      </c>
      <c r="C4682">
        <v>33</v>
      </c>
      <c r="D4682" t="s">
        <v>8070</v>
      </c>
      <c r="E4682" t="s">
        <v>8087</v>
      </c>
      <c r="F4682" t="s">
        <v>17</v>
      </c>
      <c r="G4682">
        <v>17</v>
      </c>
      <c r="H4682" s="1">
        <v>5173</v>
      </c>
      <c r="I4682">
        <v>87651</v>
      </c>
      <c r="J4682" s="1">
        <v>230</v>
      </c>
      <c r="K4682" t="s">
        <v>40</v>
      </c>
      <c r="L4682" t="s">
        <v>14</v>
      </c>
      <c r="M4682" t="s">
        <v>23</v>
      </c>
      <c r="N4682" s="1">
        <f xml:space="preserve"> ROUND((1 - _xlfn.PERCENTRANK.INC(customers[days_since_last_purchase],customers[[#This Row],[days_since_last_purchase]]))*4 +1,0)</f>
        <v>1</v>
      </c>
      <c r="O4682" s="1">
        <f>ROUND(_xlfn.PERCENTRANK.INC(customers[total_orders],customers[[#This Row],[total_orders]])*4+1,0)</f>
        <v>3</v>
      </c>
      <c r="P4682" s="1">
        <f>ROUND(_xlfn.PERCENTRANK.INC(customers[total_spend_usd],customers[[#This Row],[total_spend_usd]])*4+1,0)</f>
        <v>3</v>
      </c>
      <c r="Q4682" s="1">
        <v>133</v>
      </c>
      <c r="R4682" s="1" t="str">
        <f>_xlfn.XLOOKUP(Q4682,RFM[RFM Score],RFM[Client Segmentation])</f>
        <v>At Risk</v>
      </c>
    </row>
    <row r="4683" spans="1:18" x14ac:dyDescent="0.3">
      <c r="A4683" t="s">
        <v>4735</v>
      </c>
      <c r="B4683" t="s">
        <v>96</v>
      </c>
      <c r="C4683">
        <v>26</v>
      </c>
      <c r="D4683" t="s">
        <v>8070</v>
      </c>
      <c r="E4683" t="s">
        <v>8087</v>
      </c>
      <c r="F4683" t="s">
        <v>12</v>
      </c>
      <c r="G4683">
        <v>23</v>
      </c>
      <c r="H4683" s="1">
        <v>1395</v>
      </c>
      <c r="I4683">
        <v>335815</v>
      </c>
      <c r="J4683" s="1">
        <v>8</v>
      </c>
      <c r="K4683" t="s">
        <v>28</v>
      </c>
      <c r="L4683" t="s">
        <v>19</v>
      </c>
      <c r="M4683" t="s">
        <v>15</v>
      </c>
      <c r="N4683" s="1">
        <f xml:space="preserve"> ROUND((1 - _xlfn.PERCENTRANK.INC(customers[days_since_last_purchase],customers[[#This Row],[days_since_last_purchase]]))*4 +1,0)</f>
        <v>4</v>
      </c>
      <c r="O4683" s="1">
        <f>ROUND(_xlfn.PERCENTRANK.INC(customers[total_orders],customers[[#This Row],[total_orders]])*4+1,0)</f>
        <v>4</v>
      </c>
      <c r="P4683" s="1">
        <f>ROUND(_xlfn.PERCENTRANK.INC(customers[total_spend_usd],customers[[#This Row],[total_spend_usd]])*4+1,0)</f>
        <v>5</v>
      </c>
      <c r="Q4683" s="1">
        <v>445</v>
      </c>
      <c r="R4683" s="1" t="str">
        <f>_xlfn.XLOOKUP(Q4683,RFM[RFM Score],RFM[Client Segmentation])</f>
        <v>Champion</v>
      </c>
    </row>
    <row r="4684" spans="1:18" x14ac:dyDescent="0.3">
      <c r="A4684" t="s">
        <v>4736</v>
      </c>
      <c r="B4684" t="s">
        <v>33</v>
      </c>
      <c r="C4684">
        <v>36</v>
      </c>
      <c r="D4684" t="s">
        <v>8068</v>
      </c>
      <c r="E4684" t="s">
        <v>8084</v>
      </c>
      <c r="F4684" t="s">
        <v>12</v>
      </c>
      <c r="G4684">
        <v>3</v>
      </c>
      <c r="H4684" s="1">
        <v>515</v>
      </c>
      <c r="I4684">
        <v>1623</v>
      </c>
      <c r="J4684" s="1">
        <v>99</v>
      </c>
      <c r="K4684" t="s">
        <v>25</v>
      </c>
      <c r="L4684" t="s">
        <v>34</v>
      </c>
      <c r="M4684" t="s">
        <v>23</v>
      </c>
      <c r="N4684" s="1">
        <f xml:space="preserve"> ROUND((1 - _xlfn.PERCENTRANK.INC(customers[days_since_last_purchase],customers[[#This Row],[days_since_last_purchase]]))*4 +1,0)</f>
        <v>2</v>
      </c>
      <c r="O4684" s="1">
        <f>ROUND(_xlfn.PERCENTRANK.INC(customers[total_orders],customers[[#This Row],[total_orders]])*4+1,0)</f>
        <v>1</v>
      </c>
      <c r="P4684" s="1">
        <f>ROUND(_xlfn.PERCENTRANK.INC(customers[total_spend_usd],customers[[#This Row],[total_spend_usd]])*4+1,0)</f>
        <v>1</v>
      </c>
      <c r="Q4684" s="1">
        <v>211</v>
      </c>
      <c r="R4684" s="1" t="str">
        <f>_xlfn.XLOOKUP(Q4684,RFM[RFM Score],RFM[Client Segmentation])</f>
        <v>Hibernating</v>
      </c>
    </row>
    <row r="4685" spans="1:18" x14ac:dyDescent="0.3">
      <c r="A4685" t="s">
        <v>4737</v>
      </c>
      <c r="B4685" t="s">
        <v>107</v>
      </c>
      <c r="C4685">
        <v>51</v>
      </c>
      <c r="D4685" t="s">
        <v>8071</v>
      </c>
      <c r="E4685" t="s">
        <v>8084</v>
      </c>
      <c r="F4685" t="s">
        <v>12</v>
      </c>
      <c r="G4685">
        <v>43</v>
      </c>
      <c r="H4685" s="1">
        <v>2466</v>
      </c>
      <c r="I4685">
        <v>9390</v>
      </c>
      <c r="J4685" s="1">
        <v>58</v>
      </c>
      <c r="K4685" t="s">
        <v>44</v>
      </c>
      <c r="L4685" t="s">
        <v>14</v>
      </c>
      <c r="M4685" t="s">
        <v>15</v>
      </c>
      <c r="N4685" s="1">
        <f xml:space="preserve"> ROUND((1 - _xlfn.PERCENTRANK.INC(customers[days_since_last_purchase],customers[[#This Row],[days_since_last_purchase]]))*4 +1,0)</f>
        <v>3</v>
      </c>
      <c r="O4685" s="1">
        <f>ROUND(_xlfn.PERCENTRANK.INC(customers[total_orders],customers[[#This Row],[total_orders]])*4+1,0)</f>
        <v>5</v>
      </c>
      <c r="P4685" s="1">
        <f>ROUND(_xlfn.PERCENTRANK.INC(customers[total_spend_usd],customers[[#This Row],[total_spend_usd]])*4+1,0)</f>
        <v>1</v>
      </c>
      <c r="Q4685" s="1">
        <v>351</v>
      </c>
      <c r="R4685" s="1" t="str">
        <f>_xlfn.XLOOKUP(Q4685,RFM[RFM Score],RFM[Client Segmentation])</f>
        <v>Potential Loyalist</v>
      </c>
    </row>
    <row r="4686" spans="1:18" x14ac:dyDescent="0.3">
      <c r="A4686" t="s">
        <v>4738</v>
      </c>
      <c r="B4686" t="s">
        <v>51</v>
      </c>
      <c r="C4686">
        <v>38</v>
      </c>
      <c r="D4686" t="s">
        <v>8068</v>
      </c>
      <c r="E4686" t="s">
        <v>8084</v>
      </c>
      <c r="F4686" t="s">
        <v>17</v>
      </c>
      <c r="G4686">
        <v>17</v>
      </c>
      <c r="H4686" s="1">
        <v>276</v>
      </c>
      <c r="I4686">
        <v>46452</v>
      </c>
      <c r="J4686" s="1">
        <v>5</v>
      </c>
      <c r="K4686" t="s">
        <v>40</v>
      </c>
      <c r="L4686" t="s">
        <v>45</v>
      </c>
      <c r="M4686" t="s">
        <v>23</v>
      </c>
      <c r="N4686" s="1">
        <f xml:space="preserve"> ROUND((1 - _xlfn.PERCENTRANK.INC(customers[days_since_last_purchase],customers[[#This Row],[days_since_last_purchase]]))*4 +1,0)</f>
        <v>5</v>
      </c>
      <c r="O4686" s="1">
        <f>ROUND(_xlfn.PERCENTRANK.INC(customers[total_orders],customers[[#This Row],[total_orders]])*4+1,0)</f>
        <v>3</v>
      </c>
      <c r="P4686" s="1">
        <f>ROUND(_xlfn.PERCENTRANK.INC(customers[total_spend_usd],customers[[#This Row],[total_spend_usd]])*4+1,0)</f>
        <v>3</v>
      </c>
      <c r="Q4686" s="1">
        <v>533</v>
      </c>
      <c r="R4686" s="1" t="str">
        <f>_xlfn.XLOOKUP(Q4686,RFM[RFM Score],RFM[Client Segmentation])</f>
        <v>Potential Loyalist</v>
      </c>
    </row>
    <row r="4687" spans="1:18" x14ac:dyDescent="0.3">
      <c r="A4687" t="s">
        <v>4739</v>
      </c>
      <c r="B4687" t="s">
        <v>107</v>
      </c>
      <c r="C4687">
        <v>40</v>
      </c>
      <c r="D4687" t="s">
        <v>8068</v>
      </c>
      <c r="E4687" t="s">
        <v>8084</v>
      </c>
      <c r="F4687" t="s">
        <v>12</v>
      </c>
      <c r="G4687">
        <v>4</v>
      </c>
      <c r="H4687" s="1">
        <v>924</v>
      </c>
      <c r="I4687">
        <v>3276</v>
      </c>
      <c r="J4687" s="1">
        <v>340</v>
      </c>
      <c r="K4687" t="s">
        <v>44</v>
      </c>
      <c r="L4687" t="s">
        <v>45</v>
      </c>
      <c r="M4687" t="s">
        <v>23</v>
      </c>
      <c r="N4687" s="1">
        <f xml:space="preserve"> ROUND((1 - _xlfn.PERCENTRANK.INC(customers[days_since_last_purchase],customers[[#This Row],[days_since_last_purchase]]))*4 +1,0)</f>
        <v>1</v>
      </c>
      <c r="O4687" s="1">
        <f>ROUND(_xlfn.PERCENTRANK.INC(customers[total_orders],customers[[#This Row],[total_orders]])*4+1,0)</f>
        <v>2</v>
      </c>
      <c r="P4687" s="1">
        <f>ROUND(_xlfn.PERCENTRANK.INC(customers[total_spend_usd],customers[[#This Row],[total_spend_usd]])*4+1,0)</f>
        <v>1</v>
      </c>
      <c r="Q4687" s="1">
        <v>121</v>
      </c>
      <c r="R4687" s="1" t="str">
        <f>_xlfn.XLOOKUP(Q4687,RFM[RFM Score],RFM[Client Segmentation])</f>
        <v>Lost</v>
      </c>
    </row>
    <row r="4688" spans="1:18" x14ac:dyDescent="0.3">
      <c r="A4688" t="s">
        <v>4740</v>
      </c>
      <c r="B4688" t="s">
        <v>51</v>
      </c>
      <c r="C4688">
        <v>18</v>
      </c>
      <c r="D4688" t="s">
        <v>8069</v>
      </c>
      <c r="E4688" t="s">
        <v>8085</v>
      </c>
      <c r="F4688" t="s">
        <v>12</v>
      </c>
      <c r="G4688">
        <v>7</v>
      </c>
      <c r="H4688" s="1">
        <v>10849</v>
      </c>
      <c r="I4688">
        <v>64831</v>
      </c>
      <c r="J4688" s="1">
        <v>7</v>
      </c>
      <c r="K4688" t="s">
        <v>25</v>
      </c>
      <c r="L4688" t="s">
        <v>34</v>
      </c>
      <c r="M4688" t="s">
        <v>23</v>
      </c>
      <c r="N4688" s="1">
        <f xml:space="preserve"> ROUND((1 - _xlfn.PERCENTRANK.INC(customers[days_since_last_purchase],customers[[#This Row],[days_since_last_purchase]]))*4 +1,0)</f>
        <v>5</v>
      </c>
      <c r="O4688" s="1">
        <f>ROUND(_xlfn.PERCENTRANK.INC(customers[total_orders],customers[[#This Row],[total_orders]])*4+1,0)</f>
        <v>2</v>
      </c>
      <c r="P4688" s="1">
        <f>ROUND(_xlfn.PERCENTRANK.INC(customers[total_spend_usd],customers[[#This Row],[total_spend_usd]])*4+1,0)</f>
        <v>3</v>
      </c>
      <c r="Q4688" s="1">
        <v>523</v>
      </c>
      <c r="R4688" s="1" t="str">
        <f>_xlfn.XLOOKUP(Q4688,RFM[RFM Score],RFM[Client Segmentation])</f>
        <v>Promising</v>
      </c>
    </row>
    <row r="4689" spans="1:18" x14ac:dyDescent="0.3">
      <c r="A4689" t="s">
        <v>4741</v>
      </c>
      <c r="B4689" t="s">
        <v>33</v>
      </c>
      <c r="C4689">
        <v>21</v>
      </c>
      <c r="D4689" t="s">
        <v>8069</v>
      </c>
      <c r="E4689" t="s">
        <v>8084</v>
      </c>
      <c r="F4689" t="s">
        <v>17</v>
      </c>
      <c r="G4689">
        <v>46</v>
      </c>
      <c r="H4689" s="1">
        <v>6439</v>
      </c>
      <c r="I4689">
        <v>260711</v>
      </c>
      <c r="J4689" s="1">
        <v>87</v>
      </c>
      <c r="K4689" t="s">
        <v>52</v>
      </c>
      <c r="L4689" t="s">
        <v>19</v>
      </c>
      <c r="M4689" t="s">
        <v>15</v>
      </c>
      <c r="N4689" s="1">
        <f xml:space="preserve"> ROUND((1 - _xlfn.PERCENTRANK.INC(customers[days_since_last_purchase],customers[[#This Row],[days_since_last_purchase]]))*4 +1,0)</f>
        <v>2</v>
      </c>
      <c r="O4689" s="1">
        <f>ROUND(_xlfn.PERCENTRANK.INC(customers[total_orders],customers[[#This Row],[total_orders]])*4+1,0)</f>
        <v>5</v>
      </c>
      <c r="P4689" s="1">
        <f>ROUND(_xlfn.PERCENTRANK.INC(customers[total_spend_usd],customers[[#This Row],[total_spend_usd]])*4+1,0)</f>
        <v>4</v>
      </c>
      <c r="Q4689" s="1">
        <v>254</v>
      </c>
      <c r="R4689" s="1" t="str">
        <f>_xlfn.XLOOKUP(Q4689,RFM[RFM Score],RFM[Client Segmentation])</f>
        <v>At Risk</v>
      </c>
    </row>
    <row r="4690" spans="1:18" x14ac:dyDescent="0.3">
      <c r="A4690" t="s">
        <v>4742</v>
      </c>
      <c r="B4690" t="s">
        <v>11</v>
      </c>
      <c r="C4690">
        <v>38</v>
      </c>
      <c r="D4690" t="s">
        <v>8068</v>
      </c>
      <c r="E4690" t="s">
        <v>8084</v>
      </c>
      <c r="F4690" t="s">
        <v>12</v>
      </c>
      <c r="G4690">
        <v>30</v>
      </c>
      <c r="H4690" s="1">
        <v>8732</v>
      </c>
      <c r="I4690">
        <v>286894</v>
      </c>
      <c r="J4690" s="1">
        <v>31</v>
      </c>
      <c r="K4690" t="s">
        <v>21</v>
      </c>
      <c r="L4690" t="s">
        <v>47</v>
      </c>
      <c r="M4690" t="s">
        <v>23</v>
      </c>
      <c r="N4690" s="1">
        <f xml:space="preserve"> ROUND((1 - _xlfn.PERCENTRANK.INC(customers[days_since_last_purchase],customers[[#This Row],[days_since_last_purchase]]))*4 +1,0)</f>
        <v>3</v>
      </c>
      <c r="O4690" s="1">
        <f>ROUND(_xlfn.PERCENTRANK.INC(customers[total_orders],customers[[#This Row],[total_orders]])*4+1,0)</f>
        <v>4</v>
      </c>
      <c r="P4690" s="1">
        <f>ROUND(_xlfn.PERCENTRANK.INC(customers[total_spend_usd],customers[[#This Row],[total_spend_usd]])*4+1,0)</f>
        <v>4</v>
      </c>
      <c r="Q4690" s="1">
        <v>344</v>
      </c>
      <c r="R4690" s="1" t="str">
        <f>_xlfn.XLOOKUP(Q4690,RFM[RFM Score],RFM[Client Segmentation])</f>
        <v>Loyal Customer</v>
      </c>
    </row>
    <row r="4691" spans="1:18" x14ac:dyDescent="0.3">
      <c r="A4691" t="s">
        <v>4743</v>
      </c>
      <c r="B4691" t="s">
        <v>51</v>
      </c>
      <c r="C4691">
        <v>31</v>
      </c>
      <c r="D4691" t="s">
        <v>8070</v>
      </c>
      <c r="E4691" t="s">
        <v>8087</v>
      </c>
      <c r="F4691" t="s">
        <v>12</v>
      </c>
      <c r="G4691">
        <v>6</v>
      </c>
      <c r="H4691" s="1">
        <v>5093</v>
      </c>
      <c r="I4691">
        <v>33502</v>
      </c>
      <c r="J4691" s="1">
        <v>42</v>
      </c>
      <c r="K4691" t="s">
        <v>28</v>
      </c>
      <c r="L4691" t="s">
        <v>19</v>
      </c>
      <c r="M4691" t="s">
        <v>23</v>
      </c>
      <c r="N4691" s="1">
        <f xml:space="preserve"> ROUND((1 - _xlfn.PERCENTRANK.INC(customers[days_since_last_purchase],customers[[#This Row],[days_since_last_purchase]]))*4 +1,0)</f>
        <v>3</v>
      </c>
      <c r="O4691" s="1">
        <f>ROUND(_xlfn.PERCENTRANK.INC(customers[total_orders],customers[[#This Row],[total_orders]])*4+1,0)</f>
        <v>2</v>
      </c>
      <c r="P4691" s="1">
        <f>ROUND(_xlfn.PERCENTRANK.INC(customers[total_spend_usd],customers[[#This Row],[total_spend_usd]])*4+1,0)</f>
        <v>2</v>
      </c>
      <c r="Q4691" s="1">
        <v>322</v>
      </c>
      <c r="R4691" s="1" t="str">
        <f>_xlfn.XLOOKUP(Q4691,RFM[RFM Score],RFM[Client Segmentation])</f>
        <v>Hibernating</v>
      </c>
    </row>
    <row r="4692" spans="1:18" x14ac:dyDescent="0.3">
      <c r="A4692" t="s">
        <v>4744</v>
      </c>
      <c r="B4692" t="s">
        <v>68</v>
      </c>
      <c r="C4692">
        <v>63</v>
      </c>
      <c r="D4692" t="s">
        <v>8072</v>
      </c>
      <c r="E4692" t="s">
        <v>8084</v>
      </c>
      <c r="F4692" t="s">
        <v>17</v>
      </c>
      <c r="G4692">
        <v>52</v>
      </c>
      <c r="H4692" s="1">
        <v>3134</v>
      </c>
      <c r="I4692">
        <v>177701</v>
      </c>
      <c r="J4692" s="1">
        <v>51</v>
      </c>
      <c r="K4692" t="s">
        <v>98</v>
      </c>
      <c r="L4692" t="s">
        <v>19</v>
      </c>
      <c r="M4692" t="s">
        <v>15</v>
      </c>
      <c r="N4692" s="1">
        <f xml:space="preserve"> ROUND((1 - _xlfn.PERCENTRANK.INC(customers[days_since_last_purchase],customers[[#This Row],[days_since_last_purchase]]))*4 +1,0)</f>
        <v>3</v>
      </c>
      <c r="O4692" s="1">
        <f>ROUND(_xlfn.PERCENTRANK.INC(customers[total_orders],customers[[#This Row],[total_orders]])*4+1,0)</f>
        <v>5</v>
      </c>
      <c r="P4692" s="1">
        <f>ROUND(_xlfn.PERCENTRANK.INC(customers[total_spend_usd],customers[[#This Row],[total_spend_usd]])*4+1,0)</f>
        <v>4</v>
      </c>
      <c r="Q4692" s="1">
        <v>354</v>
      </c>
      <c r="R4692" s="1" t="str">
        <f>_xlfn.XLOOKUP(Q4692,RFM[RFM Score],RFM[Client Segmentation])</f>
        <v>Loyal Customer</v>
      </c>
    </row>
    <row r="4693" spans="1:18" x14ac:dyDescent="0.3">
      <c r="A4693" t="s">
        <v>4745</v>
      </c>
      <c r="B4693" t="s">
        <v>11</v>
      </c>
      <c r="C4693">
        <v>28</v>
      </c>
      <c r="D4693" t="s">
        <v>8070</v>
      </c>
      <c r="E4693" t="s">
        <v>8087</v>
      </c>
      <c r="F4693" t="s">
        <v>12</v>
      </c>
      <c r="G4693">
        <v>2</v>
      </c>
      <c r="H4693" s="1">
        <v>4678</v>
      </c>
      <c r="I4693">
        <v>10316</v>
      </c>
      <c r="J4693" s="1">
        <v>1</v>
      </c>
      <c r="K4693" t="s">
        <v>52</v>
      </c>
      <c r="L4693" t="s">
        <v>34</v>
      </c>
      <c r="M4693" t="s">
        <v>23</v>
      </c>
      <c r="N4693" s="1">
        <f xml:space="preserve"> ROUND((1 - _xlfn.PERCENTRANK.INC(customers[days_since_last_purchase],customers[[#This Row],[days_since_last_purchase]]))*4 +1,0)</f>
        <v>5</v>
      </c>
      <c r="O4693" s="1">
        <f>ROUND(_xlfn.PERCENTRANK.INC(customers[total_orders],customers[[#This Row],[total_orders]])*4+1,0)</f>
        <v>1</v>
      </c>
      <c r="P4693" s="1">
        <f>ROUND(_xlfn.PERCENTRANK.INC(customers[total_spend_usd],customers[[#This Row],[total_spend_usd]])*4+1,0)</f>
        <v>1</v>
      </c>
      <c r="Q4693" s="1">
        <v>511</v>
      </c>
      <c r="R4693" s="1" t="str">
        <f>_xlfn.XLOOKUP(Q4693,RFM[RFM Score],RFM[Client Segmentation])</f>
        <v>New Customer</v>
      </c>
    </row>
    <row r="4694" spans="1:18" x14ac:dyDescent="0.3">
      <c r="A4694" t="s">
        <v>4746</v>
      </c>
      <c r="B4694" t="s">
        <v>96</v>
      </c>
      <c r="C4694">
        <v>26</v>
      </c>
      <c r="D4694" t="s">
        <v>8070</v>
      </c>
      <c r="E4694" t="s">
        <v>8084</v>
      </c>
      <c r="F4694" t="s">
        <v>17</v>
      </c>
      <c r="G4694">
        <v>6</v>
      </c>
      <c r="H4694" s="1">
        <v>2855</v>
      </c>
      <c r="I4694">
        <v>15707</v>
      </c>
      <c r="J4694" s="1">
        <v>36</v>
      </c>
      <c r="K4694" t="s">
        <v>40</v>
      </c>
      <c r="L4694" t="s">
        <v>22</v>
      </c>
      <c r="M4694" t="s">
        <v>23</v>
      </c>
      <c r="N4694" s="1">
        <f xml:space="preserve"> ROUND((1 - _xlfn.PERCENTRANK.INC(customers[days_since_last_purchase],customers[[#This Row],[days_since_last_purchase]]))*4 +1,0)</f>
        <v>3</v>
      </c>
      <c r="O4694" s="1">
        <f>ROUND(_xlfn.PERCENTRANK.INC(customers[total_orders],customers[[#This Row],[total_orders]])*4+1,0)</f>
        <v>2</v>
      </c>
      <c r="P4694" s="1">
        <f>ROUND(_xlfn.PERCENTRANK.INC(customers[total_spend_usd],customers[[#This Row],[total_spend_usd]])*4+1,0)</f>
        <v>2</v>
      </c>
      <c r="Q4694" s="1">
        <v>322</v>
      </c>
      <c r="R4694" s="1" t="str">
        <f>_xlfn.XLOOKUP(Q4694,RFM[RFM Score],RFM[Client Segmentation])</f>
        <v>Hibernating</v>
      </c>
    </row>
    <row r="4695" spans="1:18" x14ac:dyDescent="0.3">
      <c r="A4695" t="s">
        <v>4747</v>
      </c>
      <c r="B4695" t="s">
        <v>11</v>
      </c>
      <c r="C4695">
        <v>29</v>
      </c>
      <c r="D4695" t="s">
        <v>8070</v>
      </c>
      <c r="E4695" t="s">
        <v>8084</v>
      </c>
      <c r="F4695" t="s">
        <v>12</v>
      </c>
      <c r="G4695">
        <v>2</v>
      </c>
      <c r="H4695" s="1">
        <v>13938</v>
      </c>
      <c r="I4695">
        <v>23895</v>
      </c>
      <c r="J4695" s="1">
        <v>23</v>
      </c>
      <c r="K4695" t="s">
        <v>55</v>
      </c>
      <c r="L4695" t="s">
        <v>19</v>
      </c>
      <c r="M4695" t="s">
        <v>23</v>
      </c>
      <c r="N4695" s="1">
        <f xml:space="preserve"> ROUND((1 - _xlfn.PERCENTRANK.INC(customers[days_since_last_purchase],customers[[#This Row],[days_since_last_purchase]]))*4 +1,0)</f>
        <v>4</v>
      </c>
      <c r="O4695" s="1">
        <f>ROUND(_xlfn.PERCENTRANK.INC(customers[total_orders],customers[[#This Row],[total_orders]])*4+1,0)</f>
        <v>1</v>
      </c>
      <c r="P4695" s="1">
        <f>ROUND(_xlfn.PERCENTRANK.INC(customers[total_spend_usd],customers[[#This Row],[total_spend_usd]])*4+1,0)</f>
        <v>2</v>
      </c>
      <c r="Q4695" s="1">
        <v>412</v>
      </c>
      <c r="R4695" s="1" t="str">
        <f>_xlfn.XLOOKUP(Q4695,RFM[RFM Score],RFM[Client Segmentation])</f>
        <v>New Customer</v>
      </c>
    </row>
    <row r="4696" spans="1:18" x14ac:dyDescent="0.3">
      <c r="A4696" t="s">
        <v>4748</v>
      </c>
      <c r="B4696" t="s">
        <v>11</v>
      </c>
      <c r="C4696">
        <v>35</v>
      </c>
      <c r="D4696" t="s">
        <v>8068</v>
      </c>
      <c r="E4696" t="s">
        <v>8084</v>
      </c>
      <c r="F4696" t="s">
        <v>17</v>
      </c>
      <c r="G4696">
        <v>3</v>
      </c>
      <c r="H4696" s="1">
        <v>9259</v>
      </c>
      <c r="I4696">
        <v>30924</v>
      </c>
      <c r="J4696" s="1">
        <v>81</v>
      </c>
      <c r="K4696" t="s">
        <v>18</v>
      </c>
      <c r="L4696" t="s">
        <v>47</v>
      </c>
      <c r="M4696" t="s">
        <v>23</v>
      </c>
      <c r="N4696" s="1">
        <f xml:space="preserve"> ROUND((1 - _xlfn.PERCENTRANK.INC(customers[days_since_last_purchase],customers[[#This Row],[days_since_last_purchase]]))*4 +1,0)</f>
        <v>2</v>
      </c>
      <c r="O4696" s="1">
        <f>ROUND(_xlfn.PERCENTRANK.INC(customers[total_orders],customers[[#This Row],[total_orders]])*4+1,0)</f>
        <v>1</v>
      </c>
      <c r="P4696" s="1">
        <f>ROUND(_xlfn.PERCENTRANK.INC(customers[total_spend_usd],customers[[#This Row],[total_spend_usd]])*4+1,0)</f>
        <v>2</v>
      </c>
      <c r="Q4696" s="1">
        <v>212</v>
      </c>
      <c r="R4696" s="1" t="str">
        <f>_xlfn.XLOOKUP(Q4696,RFM[RFM Score],RFM[Client Segmentation])</f>
        <v>Hibernating</v>
      </c>
    </row>
    <row r="4697" spans="1:18" x14ac:dyDescent="0.3">
      <c r="A4697" t="s">
        <v>4749</v>
      </c>
      <c r="B4697" t="s">
        <v>147</v>
      </c>
      <c r="C4697">
        <v>41</v>
      </c>
      <c r="D4697" t="s">
        <v>8068</v>
      </c>
      <c r="E4697" t="s">
        <v>8084</v>
      </c>
      <c r="F4697" t="s">
        <v>17</v>
      </c>
      <c r="G4697">
        <v>5</v>
      </c>
      <c r="H4697" s="1">
        <v>4119</v>
      </c>
      <c r="I4697">
        <v>19835</v>
      </c>
      <c r="J4697" s="1">
        <v>5</v>
      </c>
      <c r="K4697" t="s">
        <v>21</v>
      </c>
      <c r="L4697" t="s">
        <v>22</v>
      </c>
      <c r="M4697" t="s">
        <v>15</v>
      </c>
      <c r="N4697" s="1">
        <f xml:space="preserve"> ROUND((1 - _xlfn.PERCENTRANK.INC(customers[days_since_last_purchase],customers[[#This Row],[days_since_last_purchase]]))*4 +1,0)</f>
        <v>5</v>
      </c>
      <c r="O4697" s="1">
        <f>ROUND(_xlfn.PERCENTRANK.INC(customers[total_orders],customers[[#This Row],[total_orders]])*4+1,0)</f>
        <v>2</v>
      </c>
      <c r="P4697" s="1">
        <f>ROUND(_xlfn.PERCENTRANK.INC(customers[total_spend_usd],customers[[#This Row],[total_spend_usd]])*4+1,0)</f>
        <v>2</v>
      </c>
      <c r="Q4697" s="1">
        <v>522</v>
      </c>
      <c r="R4697" s="1" t="str">
        <f>_xlfn.XLOOKUP(Q4697,RFM[RFM Score],RFM[Client Segmentation])</f>
        <v>Promising</v>
      </c>
    </row>
    <row r="4698" spans="1:18" x14ac:dyDescent="0.3">
      <c r="A4698" t="s">
        <v>4750</v>
      </c>
      <c r="B4698" t="s">
        <v>107</v>
      </c>
      <c r="C4698">
        <v>35</v>
      </c>
      <c r="D4698" t="s">
        <v>8068</v>
      </c>
      <c r="E4698" t="s">
        <v>8086</v>
      </c>
      <c r="F4698" t="s">
        <v>12</v>
      </c>
      <c r="G4698">
        <v>2</v>
      </c>
      <c r="H4698" s="1">
        <v>45409</v>
      </c>
      <c r="I4698">
        <v>91891</v>
      </c>
      <c r="J4698" s="1">
        <v>50</v>
      </c>
      <c r="K4698" t="s">
        <v>18</v>
      </c>
      <c r="L4698" t="s">
        <v>34</v>
      </c>
      <c r="M4698" t="s">
        <v>15</v>
      </c>
      <c r="N4698" s="1">
        <f xml:space="preserve"> ROUND((1 - _xlfn.PERCENTRANK.INC(customers[days_since_last_purchase],customers[[#This Row],[days_since_last_purchase]]))*4 +1,0)</f>
        <v>3</v>
      </c>
      <c r="O4698" s="1">
        <f>ROUND(_xlfn.PERCENTRANK.INC(customers[total_orders],customers[[#This Row],[total_orders]])*4+1,0)</f>
        <v>1</v>
      </c>
      <c r="P4698" s="1">
        <f>ROUND(_xlfn.PERCENTRANK.INC(customers[total_spend_usd],customers[[#This Row],[total_spend_usd]])*4+1,0)</f>
        <v>3</v>
      </c>
      <c r="Q4698" s="1">
        <v>313</v>
      </c>
      <c r="R4698" s="1" t="str">
        <f>_xlfn.XLOOKUP(Q4698,RFM[RFM Score],RFM[Client Segmentation])</f>
        <v>Promising</v>
      </c>
    </row>
    <row r="4699" spans="1:18" x14ac:dyDescent="0.3">
      <c r="A4699" t="s">
        <v>4751</v>
      </c>
      <c r="B4699" t="s">
        <v>61</v>
      </c>
      <c r="C4699">
        <v>32</v>
      </c>
      <c r="D4699" t="s">
        <v>8070</v>
      </c>
      <c r="E4699" t="s">
        <v>8085</v>
      </c>
      <c r="F4699" t="s">
        <v>12</v>
      </c>
      <c r="G4699">
        <v>16</v>
      </c>
      <c r="H4699" s="1">
        <v>1178</v>
      </c>
      <c r="I4699">
        <v>182548</v>
      </c>
      <c r="J4699" s="1">
        <v>84</v>
      </c>
      <c r="K4699" t="s">
        <v>13</v>
      </c>
      <c r="L4699" t="s">
        <v>34</v>
      </c>
      <c r="M4699" t="s">
        <v>23</v>
      </c>
      <c r="N4699" s="1">
        <f xml:space="preserve"> ROUND((1 - _xlfn.PERCENTRANK.INC(customers[days_since_last_purchase],customers[[#This Row],[days_since_last_purchase]]))*4 +1,0)</f>
        <v>2</v>
      </c>
      <c r="O4699" s="1">
        <f>ROUND(_xlfn.PERCENTRANK.INC(customers[total_orders],customers[[#This Row],[total_orders]])*4+1,0)</f>
        <v>3</v>
      </c>
      <c r="P4699" s="1">
        <f>ROUND(_xlfn.PERCENTRANK.INC(customers[total_spend_usd],customers[[#This Row],[total_spend_usd]])*4+1,0)</f>
        <v>4</v>
      </c>
      <c r="Q4699" s="1">
        <v>234</v>
      </c>
      <c r="R4699" s="1" t="str">
        <f>_xlfn.XLOOKUP(Q4699,RFM[RFM Score],RFM[Client Segmentation])</f>
        <v>At Risk</v>
      </c>
    </row>
    <row r="4700" spans="1:18" x14ac:dyDescent="0.3">
      <c r="A4700" t="s">
        <v>4752</v>
      </c>
      <c r="B4700" t="s">
        <v>27</v>
      </c>
      <c r="C4700">
        <v>28</v>
      </c>
      <c r="D4700" t="s">
        <v>8070</v>
      </c>
      <c r="E4700" t="s">
        <v>8085</v>
      </c>
      <c r="F4700" t="s">
        <v>12</v>
      </c>
      <c r="G4700">
        <v>7</v>
      </c>
      <c r="H4700" s="1">
        <v>13928</v>
      </c>
      <c r="I4700">
        <v>91523</v>
      </c>
      <c r="J4700" s="1">
        <v>0</v>
      </c>
      <c r="K4700" t="s">
        <v>74</v>
      </c>
      <c r="L4700" t="s">
        <v>34</v>
      </c>
      <c r="M4700" t="s">
        <v>23</v>
      </c>
      <c r="N4700" s="1">
        <f xml:space="preserve"> ROUND((1 - _xlfn.PERCENTRANK.INC(customers[days_since_last_purchase],customers[[#This Row],[days_since_last_purchase]]))*4 +1,0)</f>
        <v>5</v>
      </c>
      <c r="O4700" s="1">
        <f>ROUND(_xlfn.PERCENTRANK.INC(customers[total_orders],customers[[#This Row],[total_orders]])*4+1,0)</f>
        <v>2</v>
      </c>
      <c r="P4700" s="1">
        <f>ROUND(_xlfn.PERCENTRANK.INC(customers[total_spend_usd],customers[[#This Row],[total_spend_usd]])*4+1,0)</f>
        <v>3</v>
      </c>
      <c r="Q4700" s="1">
        <v>523</v>
      </c>
      <c r="R4700" s="1" t="str">
        <f>_xlfn.XLOOKUP(Q4700,RFM[RFM Score],RFM[Client Segmentation])</f>
        <v>Promising</v>
      </c>
    </row>
    <row r="4701" spans="1:18" x14ac:dyDescent="0.3">
      <c r="A4701" t="s">
        <v>4753</v>
      </c>
      <c r="B4701" t="s">
        <v>104</v>
      </c>
      <c r="C4701">
        <v>45</v>
      </c>
      <c r="D4701" t="s">
        <v>8071</v>
      </c>
      <c r="E4701" t="s">
        <v>8084</v>
      </c>
      <c r="F4701" t="s">
        <v>17</v>
      </c>
      <c r="G4701">
        <v>4</v>
      </c>
      <c r="H4701" s="1">
        <v>11429</v>
      </c>
      <c r="I4701">
        <v>42803</v>
      </c>
      <c r="J4701" s="1">
        <v>126</v>
      </c>
      <c r="K4701" t="s">
        <v>21</v>
      </c>
      <c r="L4701" t="s">
        <v>22</v>
      </c>
      <c r="M4701" t="s">
        <v>23</v>
      </c>
      <c r="N4701" s="1">
        <f xml:space="preserve"> ROUND((1 - _xlfn.PERCENTRANK.INC(customers[days_since_last_purchase],customers[[#This Row],[days_since_last_purchase]]))*4 +1,0)</f>
        <v>1</v>
      </c>
      <c r="O4701" s="1">
        <f>ROUND(_xlfn.PERCENTRANK.INC(customers[total_orders],customers[[#This Row],[total_orders]])*4+1,0)</f>
        <v>2</v>
      </c>
      <c r="P4701" s="1">
        <f>ROUND(_xlfn.PERCENTRANK.INC(customers[total_spend_usd],customers[[#This Row],[total_spend_usd]])*4+1,0)</f>
        <v>2</v>
      </c>
      <c r="Q4701" s="1">
        <v>122</v>
      </c>
      <c r="R4701" s="1" t="str">
        <f>_xlfn.XLOOKUP(Q4701,RFM[RFM Score],RFM[Client Segmentation])</f>
        <v>Hibernating</v>
      </c>
    </row>
    <row r="4702" spans="1:18" x14ac:dyDescent="0.3">
      <c r="A4702" t="s">
        <v>4754</v>
      </c>
      <c r="B4702" t="s">
        <v>33</v>
      </c>
      <c r="C4702">
        <v>40</v>
      </c>
      <c r="D4702" t="s">
        <v>8068</v>
      </c>
      <c r="E4702" t="s">
        <v>8085</v>
      </c>
      <c r="F4702" t="s">
        <v>17</v>
      </c>
      <c r="G4702">
        <v>13</v>
      </c>
      <c r="H4702" s="1">
        <v>22828</v>
      </c>
      <c r="I4702">
        <v>336284</v>
      </c>
      <c r="J4702" s="1">
        <v>75</v>
      </c>
      <c r="K4702" t="s">
        <v>13</v>
      </c>
      <c r="L4702" t="s">
        <v>45</v>
      </c>
      <c r="M4702" t="s">
        <v>23</v>
      </c>
      <c r="N4702" s="1">
        <f xml:space="preserve"> ROUND((1 - _xlfn.PERCENTRANK.INC(customers[days_since_last_purchase],customers[[#This Row],[days_since_last_purchase]]))*4 +1,0)</f>
        <v>2</v>
      </c>
      <c r="O4702" s="1">
        <f>ROUND(_xlfn.PERCENTRANK.INC(customers[total_orders],customers[[#This Row],[total_orders]])*4+1,0)</f>
        <v>3</v>
      </c>
      <c r="P4702" s="1">
        <f>ROUND(_xlfn.PERCENTRANK.INC(customers[total_spend_usd],customers[[#This Row],[total_spend_usd]])*4+1,0)</f>
        <v>5</v>
      </c>
      <c r="Q4702" s="1">
        <v>235</v>
      </c>
      <c r="R4702" s="1" t="str">
        <f>_xlfn.XLOOKUP(Q4702,RFM[RFM Score],RFM[Client Segmentation])</f>
        <v>At Risk</v>
      </c>
    </row>
    <row r="4703" spans="1:18" x14ac:dyDescent="0.3">
      <c r="A4703" t="s">
        <v>4755</v>
      </c>
      <c r="B4703" t="s">
        <v>107</v>
      </c>
      <c r="C4703">
        <v>33</v>
      </c>
      <c r="D4703" t="s">
        <v>8070</v>
      </c>
      <c r="E4703" t="s">
        <v>8084</v>
      </c>
      <c r="F4703" t="s">
        <v>12</v>
      </c>
      <c r="G4703">
        <v>17</v>
      </c>
      <c r="H4703" s="1">
        <v>15451</v>
      </c>
      <c r="I4703">
        <v>288818</v>
      </c>
      <c r="J4703" s="1">
        <v>26</v>
      </c>
      <c r="K4703" t="s">
        <v>40</v>
      </c>
      <c r="L4703" t="s">
        <v>34</v>
      </c>
      <c r="M4703" t="s">
        <v>15</v>
      </c>
      <c r="N4703" s="1">
        <f xml:space="preserve"> ROUND((1 - _xlfn.PERCENTRANK.INC(customers[days_since_last_purchase],customers[[#This Row],[days_since_last_purchase]]))*4 +1,0)</f>
        <v>4</v>
      </c>
      <c r="O4703" s="1">
        <f>ROUND(_xlfn.PERCENTRANK.INC(customers[total_orders],customers[[#This Row],[total_orders]])*4+1,0)</f>
        <v>3</v>
      </c>
      <c r="P4703" s="1">
        <f>ROUND(_xlfn.PERCENTRANK.INC(customers[total_spend_usd],customers[[#This Row],[total_spend_usd]])*4+1,0)</f>
        <v>4</v>
      </c>
      <c r="Q4703" s="1">
        <v>434</v>
      </c>
      <c r="R4703" s="1" t="str">
        <f>_xlfn.XLOOKUP(Q4703,RFM[RFM Score],RFM[Client Segmentation])</f>
        <v>Need Attention</v>
      </c>
    </row>
    <row r="4704" spans="1:18" x14ac:dyDescent="0.3">
      <c r="A4704" t="s">
        <v>4756</v>
      </c>
      <c r="B4704" t="s">
        <v>61</v>
      </c>
      <c r="C4704">
        <v>35</v>
      </c>
      <c r="D4704" t="s">
        <v>8068</v>
      </c>
      <c r="E4704" t="s">
        <v>8084</v>
      </c>
      <c r="F4704" t="s">
        <v>17</v>
      </c>
      <c r="G4704">
        <v>4</v>
      </c>
      <c r="H4704" s="1">
        <v>268</v>
      </c>
      <c r="I4704">
        <v>10366</v>
      </c>
      <c r="J4704" s="1">
        <v>112</v>
      </c>
      <c r="K4704" t="s">
        <v>37</v>
      </c>
      <c r="L4704" t="s">
        <v>45</v>
      </c>
      <c r="M4704" t="s">
        <v>15</v>
      </c>
      <c r="N4704" s="1">
        <f xml:space="preserve"> ROUND((1 - _xlfn.PERCENTRANK.INC(customers[days_since_last_purchase],customers[[#This Row],[days_since_last_purchase]]))*4 +1,0)</f>
        <v>2</v>
      </c>
      <c r="O4704" s="1">
        <f>ROUND(_xlfn.PERCENTRANK.INC(customers[total_orders],customers[[#This Row],[total_orders]])*4+1,0)</f>
        <v>2</v>
      </c>
      <c r="P4704" s="1">
        <f>ROUND(_xlfn.PERCENTRANK.INC(customers[total_spend_usd],customers[[#This Row],[total_spend_usd]])*4+1,0)</f>
        <v>1</v>
      </c>
      <c r="Q4704" s="1">
        <v>221</v>
      </c>
      <c r="R4704" s="1" t="str">
        <f>_xlfn.XLOOKUP(Q4704,RFM[RFM Score],RFM[Client Segmentation])</f>
        <v>About To Sleep</v>
      </c>
    </row>
    <row r="4705" spans="1:18" x14ac:dyDescent="0.3">
      <c r="A4705" t="s">
        <v>4757</v>
      </c>
      <c r="B4705" t="s">
        <v>214</v>
      </c>
      <c r="C4705">
        <v>33</v>
      </c>
      <c r="D4705" t="s">
        <v>8070</v>
      </c>
      <c r="E4705" t="s">
        <v>8087</v>
      </c>
      <c r="F4705" t="s">
        <v>12</v>
      </c>
      <c r="G4705">
        <v>8</v>
      </c>
      <c r="H4705" s="1">
        <v>8783</v>
      </c>
      <c r="I4705">
        <v>78898</v>
      </c>
      <c r="J4705" s="1">
        <v>59</v>
      </c>
      <c r="K4705" t="s">
        <v>21</v>
      </c>
      <c r="L4705" t="s">
        <v>22</v>
      </c>
      <c r="M4705" t="s">
        <v>15</v>
      </c>
      <c r="N4705" s="1">
        <f xml:space="preserve"> ROUND((1 - _xlfn.PERCENTRANK.INC(customers[days_since_last_purchase],customers[[#This Row],[days_since_last_purchase]]))*4 +1,0)</f>
        <v>3</v>
      </c>
      <c r="O4705" s="1">
        <f>ROUND(_xlfn.PERCENTRANK.INC(customers[total_orders],customers[[#This Row],[total_orders]])*4+1,0)</f>
        <v>2</v>
      </c>
      <c r="P4705" s="1">
        <f>ROUND(_xlfn.PERCENTRANK.INC(customers[total_spend_usd],customers[[#This Row],[total_spend_usd]])*4+1,0)</f>
        <v>3</v>
      </c>
      <c r="Q4705" s="1">
        <v>323</v>
      </c>
      <c r="R4705" s="1" t="str">
        <f>_xlfn.XLOOKUP(Q4705,RFM[RFM Score],RFM[Client Segmentation])</f>
        <v>Potential Loyalist</v>
      </c>
    </row>
    <row r="4706" spans="1:18" x14ac:dyDescent="0.3">
      <c r="A4706" t="s">
        <v>4758</v>
      </c>
      <c r="B4706" t="s">
        <v>43</v>
      </c>
      <c r="C4706">
        <v>32</v>
      </c>
      <c r="D4706" t="s">
        <v>8070</v>
      </c>
      <c r="E4706" t="s">
        <v>8087</v>
      </c>
      <c r="F4706" t="s">
        <v>17</v>
      </c>
      <c r="G4706">
        <v>5</v>
      </c>
      <c r="H4706" s="1">
        <v>4295</v>
      </c>
      <c r="I4706">
        <v>24612</v>
      </c>
      <c r="J4706" s="1">
        <v>270</v>
      </c>
      <c r="K4706" t="s">
        <v>21</v>
      </c>
      <c r="L4706" t="s">
        <v>19</v>
      </c>
      <c r="M4706" t="s">
        <v>15</v>
      </c>
      <c r="N4706" s="1">
        <f xml:space="preserve"> ROUND((1 - _xlfn.PERCENTRANK.INC(customers[days_since_last_purchase],customers[[#This Row],[days_since_last_purchase]]))*4 +1,0)</f>
        <v>1</v>
      </c>
      <c r="O4706" s="1">
        <f>ROUND(_xlfn.PERCENTRANK.INC(customers[total_orders],customers[[#This Row],[total_orders]])*4+1,0)</f>
        <v>2</v>
      </c>
      <c r="P4706" s="1">
        <f>ROUND(_xlfn.PERCENTRANK.INC(customers[total_spend_usd],customers[[#This Row],[total_spend_usd]])*4+1,0)</f>
        <v>2</v>
      </c>
      <c r="Q4706" s="1">
        <v>122</v>
      </c>
      <c r="R4706" s="1" t="str">
        <f>_xlfn.XLOOKUP(Q4706,RFM[RFM Score],RFM[Client Segmentation])</f>
        <v>Hibernating</v>
      </c>
    </row>
    <row r="4707" spans="1:18" x14ac:dyDescent="0.3">
      <c r="A4707" t="s">
        <v>4759</v>
      </c>
      <c r="B4707" t="s">
        <v>27</v>
      </c>
      <c r="C4707">
        <v>28</v>
      </c>
      <c r="D4707" t="s">
        <v>8070</v>
      </c>
      <c r="E4707" t="s">
        <v>8085</v>
      </c>
      <c r="F4707" t="s">
        <v>17</v>
      </c>
      <c r="G4707">
        <v>7</v>
      </c>
      <c r="H4707" s="1">
        <v>6398</v>
      </c>
      <c r="I4707">
        <v>47147</v>
      </c>
      <c r="J4707" s="1">
        <v>15</v>
      </c>
      <c r="K4707" t="s">
        <v>28</v>
      </c>
      <c r="L4707" t="s">
        <v>45</v>
      </c>
      <c r="M4707" t="s">
        <v>23</v>
      </c>
      <c r="N4707" s="1">
        <f xml:space="preserve"> ROUND((1 - _xlfn.PERCENTRANK.INC(customers[days_since_last_purchase],customers[[#This Row],[days_since_last_purchase]]))*4 +1,0)</f>
        <v>4</v>
      </c>
      <c r="O4707" s="1">
        <f>ROUND(_xlfn.PERCENTRANK.INC(customers[total_orders],customers[[#This Row],[total_orders]])*4+1,0)</f>
        <v>2</v>
      </c>
      <c r="P4707" s="1">
        <f>ROUND(_xlfn.PERCENTRANK.INC(customers[total_spend_usd],customers[[#This Row],[total_spend_usd]])*4+1,0)</f>
        <v>3</v>
      </c>
      <c r="Q4707" s="1">
        <v>423</v>
      </c>
      <c r="R4707" s="1" t="str">
        <f>_xlfn.XLOOKUP(Q4707,RFM[RFM Score],RFM[Client Segmentation])</f>
        <v>Potential Loyalist</v>
      </c>
    </row>
    <row r="4708" spans="1:18" x14ac:dyDescent="0.3">
      <c r="A4708" t="s">
        <v>4760</v>
      </c>
      <c r="B4708" t="s">
        <v>51</v>
      </c>
      <c r="C4708">
        <v>42</v>
      </c>
      <c r="D4708" t="s">
        <v>8068</v>
      </c>
      <c r="E4708" t="s">
        <v>8085</v>
      </c>
      <c r="F4708" t="s">
        <v>12</v>
      </c>
      <c r="G4708">
        <v>6</v>
      </c>
      <c r="H4708" s="1">
        <v>6426</v>
      </c>
      <c r="I4708">
        <v>33101</v>
      </c>
      <c r="J4708" s="1">
        <v>187</v>
      </c>
      <c r="K4708" t="s">
        <v>25</v>
      </c>
      <c r="L4708" t="s">
        <v>45</v>
      </c>
      <c r="M4708" t="s">
        <v>23</v>
      </c>
      <c r="N4708" s="1">
        <f xml:space="preserve"> ROUND((1 - _xlfn.PERCENTRANK.INC(customers[days_since_last_purchase],customers[[#This Row],[days_since_last_purchase]]))*4 +1,0)</f>
        <v>1</v>
      </c>
      <c r="O4708" s="1">
        <f>ROUND(_xlfn.PERCENTRANK.INC(customers[total_orders],customers[[#This Row],[total_orders]])*4+1,0)</f>
        <v>2</v>
      </c>
      <c r="P4708" s="1">
        <f>ROUND(_xlfn.PERCENTRANK.INC(customers[total_spend_usd],customers[[#This Row],[total_spend_usd]])*4+1,0)</f>
        <v>2</v>
      </c>
      <c r="Q4708" s="1">
        <v>122</v>
      </c>
      <c r="R4708" s="1" t="str">
        <f>_xlfn.XLOOKUP(Q4708,RFM[RFM Score],RFM[Client Segmentation])</f>
        <v>Hibernating</v>
      </c>
    </row>
    <row r="4709" spans="1:18" x14ac:dyDescent="0.3">
      <c r="A4709" t="s">
        <v>4761</v>
      </c>
      <c r="B4709" t="s">
        <v>147</v>
      </c>
      <c r="C4709">
        <v>18</v>
      </c>
      <c r="D4709" t="s">
        <v>8069</v>
      </c>
      <c r="E4709" t="s">
        <v>8085</v>
      </c>
      <c r="F4709" t="s">
        <v>17</v>
      </c>
      <c r="G4709">
        <v>13</v>
      </c>
      <c r="H4709" s="1">
        <v>9686</v>
      </c>
      <c r="I4709">
        <v>133581</v>
      </c>
      <c r="J4709" s="1">
        <v>145</v>
      </c>
      <c r="K4709" t="s">
        <v>25</v>
      </c>
      <c r="L4709" t="s">
        <v>34</v>
      </c>
      <c r="M4709" t="s">
        <v>23</v>
      </c>
      <c r="N4709" s="1">
        <f xml:space="preserve"> ROUND((1 - _xlfn.PERCENTRANK.INC(customers[days_since_last_purchase],customers[[#This Row],[days_since_last_purchase]]))*4 +1,0)</f>
        <v>1</v>
      </c>
      <c r="O4709" s="1">
        <f>ROUND(_xlfn.PERCENTRANK.INC(customers[total_orders],customers[[#This Row],[total_orders]])*4+1,0)</f>
        <v>3</v>
      </c>
      <c r="P4709" s="1">
        <f>ROUND(_xlfn.PERCENTRANK.INC(customers[total_spend_usd],customers[[#This Row],[total_spend_usd]])*4+1,0)</f>
        <v>4</v>
      </c>
      <c r="Q4709" s="1">
        <v>134</v>
      </c>
      <c r="R4709" s="1" t="str">
        <f>_xlfn.XLOOKUP(Q4709,RFM[RFM Score],RFM[Client Segmentation])</f>
        <v>At Risk</v>
      </c>
    </row>
    <row r="4710" spans="1:18" x14ac:dyDescent="0.3">
      <c r="A4710" t="s">
        <v>4762</v>
      </c>
      <c r="B4710" t="s">
        <v>11</v>
      </c>
      <c r="C4710">
        <v>50</v>
      </c>
      <c r="D4710" t="s">
        <v>8071</v>
      </c>
      <c r="E4710" t="s">
        <v>8087</v>
      </c>
      <c r="F4710" t="s">
        <v>17</v>
      </c>
      <c r="G4710">
        <v>16</v>
      </c>
      <c r="H4710" s="1">
        <v>5837</v>
      </c>
      <c r="I4710">
        <v>89489</v>
      </c>
      <c r="J4710" s="1">
        <v>7</v>
      </c>
      <c r="K4710" t="s">
        <v>18</v>
      </c>
      <c r="L4710" t="s">
        <v>19</v>
      </c>
      <c r="M4710" t="s">
        <v>15</v>
      </c>
      <c r="N4710" s="1">
        <f xml:space="preserve"> ROUND((1 - _xlfn.PERCENTRANK.INC(customers[days_since_last_purchase],customers[[#This Row],[days_since_last_purchase]]))*4 +1,0)</f>
        <v>5</v>
      </c>
      <c r="O4710" s="1">
        <f>ROUND(_xlfn.PERCENTRANK.INC(customers[total_orders],customers[[#This Row],[total_orders]])*4+1,0)</f>
        <v>3</v>
      </c>
      <c r="P4710" s="1">
        <f>ROUND(_xlfn.PERCENTRANK.INC(customers[total_spend_usd],customers[[#This Row],[total_spend_usd]])*4+1,0)</f>
        <v>3</v>
      </c>
      <c r="Q4710" s="1">
        <v>533</v>
      </c>
      <c r="R4710" s="1" t="str">
        <f>_xlfn.XLOOKUP(Q4710,RFM[RFM Score],RFM[Client Segmentation])</f>
        <v>Potential Loyalist</v>
      </c>
    </row>
    <row r="4711" spans="1:18" x14ac:dyDescent="0.3">
      <c r="A4711" t="s">
        <v>4763</v>
      </c>
      <c r="B4711" t="s">
        <v>11</v>
      </c>
      <c r="C4711">
        <v>44</v>
      </c>
      <c r="D4711" t="s">
        <v>8068</v>
      </c>
      <c r="E4711" t="s">
        <v>8084</v>
      </c>
      <c r="F4711" t="s">
        <v>17</v>
      </c>
      <c r="G4711">
        <v>1</v>
      </c>
      <c r="H4711" s="1">
        <v>1005</v>
      </c>
      <c r="I4711">
        <v>10063</v>
      </c>
      <c r="J4711" s="1">
        <v>29</v>
      </c>
      <c r="K4711" t="s">
        <v>44</v>
      </c>
      <c r="L4711" t="s">
        <v>45</v>
      </c>
      <c r="M4711" t="s">
        <v>23</v>
      </c>
      <c r="N4711" s="1">
        <f xml:space="preserve"> ROUND((1 - _xlfn.PERCENTRANK.INC(customers[days_since_last_purchase],customers[[#This Row],[days_since_last_purchase]]))*4 +1,0)</f>
        <v>3</v>
      </c>
      <c r="O4711" s="1">
        <f>ROUND(_xlfn.PERCENTRANK.INC(customers[total_orders],customers[[#This Row],[total_orders]])*4+1,0)</f>
        <v>1</v>
      </c>
      <c r="P4711" s="1">
        <f>ROUND(_xlfn.PERCENTRANK.INC(customers[total_spend_usd],customers[[#This Row],[total_spend_usd]])*4+1,0)</f>
        <v>1</v>
      </c>
      <c r="Q4711" s="1">
        <v>311</v>
      </c>
      <c r="R4711" s="1" t="str">
        <f>_xlfn.XLOOKUP(Q4711,RFM[RFM Score],RFM[Client Segmentation])</f>
        <v>New Customer</v>
      </c>
    </row>
    <row r="4712" spans="1:18" x14ac:dyDescent="0.3">
      <c r="A4712" t="s">
        <v>4764</v>
      </c>
      <c r="B4712" t="s">
        <v>96</v>
      </c>
      <c r="C4712">
        <v>44</v>
      </c>
      <c r="D4712" t="s">
        <v>8068</v>
      </c>
      <c r="E4712" t="s">
        <v>8085</v>
      </c>
      <c r="F4712" t="s">
        <v>17</v>
      </c>
      <c r="G4712">
        <v>5</v>
      </c>
      <c r="H4712" s="1">
        <v>13145</v>
      </c>
      <c r="I4712">
        <v>58459</v>
      </c>
      <c r="J4712" s="1">
        <v>91</v>
      </c>
      <c r="K4712" t="s">
        <v>44</v>
      </c>
      <c r="L4712" t="s">
        <v>34</v>
      </c>
      <c r="M4712" t="s">
        <v>15</v>
      </c>
      <c r="N4712" s="1">
        <f xml:space="preserve"> ROUND((1 - _xlfn.PERCENTRANK.INC(customers[days_since_last_purchase],customers[[#This Row],[days_since_last_purchase]]))*4 +1,0)</f>
        <v>2</v>
      </c>
      <c r="O4712" s="1">
        <f>ROUND(_xlfn.PERCENTRANK.INC(customers[total_orders],customers[[#This Row],[total_orders]])*4+1,0)</f>
        <v>2</v>
      </c>
      <c r="P4712" s="1">
        <f>ROUND(_xlfn.PERCENTRANK.INC(customers[total_spend_usd],customers[[#This Row],[total_spend_usd]])*4+1,0)</f>
        <v>3</v>
      </c>
      <c r="Q4712" s="1">
        <v>223</v>
      </c>
      <c r="R4712" s="1" t="str">
        <f>_xlfn.XLOOKUP(Q4712,RFM[RFM Score],RFM[Client Segmentation])</f>
        <v>Hibernating</v>
      </c>
    </row>
    <row r="4713" spans="1:18" x14ac:dyDescent="0.3">
      <c r="A4713" t="s">
        <v>4765</v>
      </c>
      <c r="B4713" t="s">
        <v>11</v>
      </c>
      <c r="C4713">
        <v>29</v>
      </c>
      <c r="D4713" t="s">
        <v>8070</v>
      </c>
      <c r="E4713" t="s">
        <v>8084</v>
      </c>
      <c r="F4713" t="s">
        <v>12</v>
      </c>
      <c r="G4713">
        <v>62</v>
      </c>
      <c r="H4713" s="1">
        <v>11116</v>
      </c>
      <c r="I4713">
        <v>648652</v>
      </c>
      <c r="J4713" s="1">
        <v>164</v>
      </c>
      <c r="K4713" t="s">
        <v>13</v>
      </c>
      <c r="L4713" t="s">
        <v>34</v>
      </c>
      <c r="M4713" t="s">
        <v>23</v>
      </c>
      <c r="N4713" s="1">
        <f xml:space="preserve"> ROUND((1 - _xlfn.PERCENTRANK.INC(customers[days_since_last_purchase],customers[[#This Row],[days_since_last_purchase]]))*4 +1,0)</f>
        <v>1</v>
      </c>
      <c r="O4713" s="1">
        <f>ROUND(_xlfn.PERCENTRANK.INC(customers[total_orders],customers[[#This Row],[total_orders]])*4+1,0)</f>
        <v>5</v>
      </c>
      <c r="P4713" s="1">
        <f>ROUND(_xlfn.PERCENTRANK.INC(customers[total_spend_usd],customers[[#This Row],[total_spend_usd]])*4+1,0)</f>
        <v>5</v>
      </c>
      <c r="Q4713" s="1">
        <v>155</v>
      </c>
      <c r="R4713" s="1" t="str">
        <f>_xlfn.XLOOKUP(Q4713,RFM[RFM Score],RFM[Client Segmentation])</f>
        <v>Cannot Lose Them</v>
      </c>
    </row>
    <row r="4714" spans="1:18" x14ac:dyDescent="0.3">
      <c r="A4714" t="s">
        <v>4766</v>
      </c>
      <c r="B4714" t="s">
        <v>96</v>
      </c>
      <c r="C4714">
        <v>40</v>
      </c>
      <c r="D4714" t="s">
        <v>8068</v>
      </c>
      <c r="E4714" t="s">
        <v>8084</v>
      </c>
      <c r="F4714" t="s">
        <v>17</v>
      </c>
      <c r="G4714">
        <v>10</v>
      </c>
      <c r="H4714" s="1">
        <v>1249</v>
      </c>
      <c r="I4714">
        <v>11569</v>
      </c>
      <c r="J4714" s="1">
        <v>76</v>
      </c>
      <c r="K4714" t="s">
        <v>28</v>
      </c>
      <c r="L4714" t="s">
        <v>14</v>
      </c>
      <c r="M4714" t="s">
        <v>23</v>
      </c>
      <c r="N4714" s="1">
        <f xml:space="preserve"> ROUND((1 - _xlfn.PERCENTRANK.INC(customers[days_since_last_purchase],customers[[#This Row],[days_since_last_purchase]]))*4 +1,0)</f>
        <v>2</v>
      </c>
      <c r="O4714" s="1">
        <f>ROUND(_xlfn.PERCENTRANK.INC(customers[total_orders],customers[[#This Row],[total_orders]])*4+1,0)</f>
        <v>3</v>
      </c>
      <c r="P4714" s="1">
        <f>ROUND(_xlfn.PERCENTRANK.INC(customers[total_spend_usd],customers[[#This Row],[total_spend_usd]])*4+1,0)</f>
        <v>2</v>
      </c>
      <c r="Q4714" s="1">
        <v>232</v>
      </c>
      <c r="R4714" s="1" t="str">
        <f>_xlfn.XLOOKUP(Q4714,RFM[RFM Score],RFM[Client Segmentation])</f>
        <v>Hibernating</v>
      </c>
    </row>
    <row r="4715" spans="1:18" x14ac:dyDescent="0.3">
      <c r="A4715" t="s">
        <v>4767</v>
      </c>
      <c r="B4715" t="s">
        <v>30</v>
      </c>
      <c r="C4715">
        <v>25</v>
      </c>
      <c r="D4715" t="s">
        <v>8070</v>
      </c>
      <c r="E4715" t="s">
        <v>8087</v>
      </c>
      <c r="F4715" t="s">
        <v>12</v>
      </c>
      <c r="G4715">
        <v>21</v>
      </c>
      <c r="H4715" s="1">
        <v>18031</v>
      </c>
      <c r="I4715">
        <v>399966</v>
      </c>
      <c r="J4715" s="1">
        <v>31</v>
      </c>
      <c r="K4715" t="s">
        <v>52</v>
      </c>
      <c r="L4715" t="s">
        <v>47</v>
      </c>
      <c r="M4715" t="s">
        <v>15</v>
      </c>
      <c r="N4715" s="1">
        <f xml:space="preserve"> ROUND((1 - _xlfn.PERCENTRANK.INC(customers[days_since_last_purchase],customers[[#This Row],[days_since_last_purchase]]))*4 +1,0)</f>
        <v>3</v>
      </c>
      <c r="O4715" s="1">
        <f>ROUND(_xlfn.PERCENTRANK.INC(customers[total_orders],customers[[#This Row],[total_orders]])*4+1,0)</f>
        <v>4</v>
      </c>
      <c r="P4715" s="1">
        <f>ROUND(_xlfn.PERCENTRANK.INC(customers[total_spend_usd],customers[[#This Row],[total_spend_usd]])*4+1,0)</f>
        <v>5</v>
      </c>
      <c r="Q4715" s="1">
        <v>345</v>
      </c>
      <c r="R4715" s="1" t="str">
        <f>_xlfn.XLOOKUP(Q4715,RFM[RFM Score],RFM[Client Segmentation])</f>
        <v>Loyal Customer</v>
      </c>
    </row>
    <row r="4716" spans="1:18" x14ac:dyDescent="0.3">
      <c r="A4716" t="s">
        <v>4768</v>
      </c>
      <c r="B4716" t="s">
        <v>123</v>
      </c>
      <c r="C4716">
        <v>20</v>
      </c>
      <c r="D4716" t="s">
        <v>8069</v>
      </c>
      <c r="E4716" t="s">
        <v>8084</v>
      </c>
      <c r="F4716" t="s">
        <v>17</v>
      </c>
      <c r="G4716">
        <v>4</v>
      </c>
      <c r="H4716" s="1">
        <v>5973</v>
      </c>
      <c r="I4716">
        <v>22469</v>
      </c>
      <c r="J4716" s="1">
        <v>292</v>
      </c>
      <c r="K4716" t="s">
        <v>25</v>
      </c>
      <c r="L4716" t="s">
        <v>34</v>
      </c>
      <c r="M4716" t="s">
        <v>15</v>
      </c>
      <c r="N4716" s="1">
        <f xml:space="preserve"> ROUND((1 - _xlfn.PERCENTRANK.INC(customers[days_since_last_purchase],customers[[#This Row],[days_since_last_purchase]]))*4 +1,0)</f>
        <v>1</v>
      </c>
      <c r="O4716" s="1">
        <f>ROUND(_xlfn.PERCENTRANK.INC(customers[total_orders],customers[[#This Row],[total_orders]])*4+1,0)</f>
        <v>2</v>
      </c>
      <c r="P4716" s="1">
        <f>ROUND(_xlfn.PERCENTRANK.INC(customers[total_spend_usd],customers[[#This Row],[total_spend_usd]])*4+1,0)</f>
        <v>2</v>
      </c>
      <c r="Q4716" s="1">
        <v>122</v>
      </c>
      <c r="R4716" s="1" t="str">
        <f>_xlfn.XLOOKUP(Q4716,RFM[RFM Score],RFM[Client Segmentation])</f>
        <v>Hibernating</v>
      </c>
    </row>
    <row r="4717" spans="1:18" x14ac:dyDescent="0.3">
      <c r="A4717" t="s">
        <v>4769</v>
      </c>
      <c r="B4717" t="s">
        <v>11</v>
      </c>
      <c r="C4717">
        <v>18</v>
      </c>
      <c r="D4717" t="s">
        <v>8069</v>
      </c>
      <c r="E4717" t="s">
        <v>8084</v>
      </c>
      <c r="F4717" t="s">
        <v>12</v>
      </c>
      <c r="G4717">
        <v>17</v>
      </c>
      <c r="H4717" s="1">
        <v>11096</v>
      </c>
      <c r="I4717">
        <v>194522</v>
      </c>
      <c r="J4717" s="1">
        <v>24</v>
      </c>
      <c r="K4717" t="s">
        <v>74</v>
      </c>
      <c r="L4717" t="s">
        <v>14</v>
      </c>
      <c r="M4717" t="s">
        <v>23</v>
      </c>
      <c r="N4717" s="1">
        <f xml:space="preserve"> ROUND((1 - _xlfn.PERCENTRANK.INC(customers[days_since_last_purchase],customers[[#This Row],[days_since_last_purchase]]))*4 +1,0)</f>
        <v>4</v>
      </c>
      <c r="O4717" s="1">
        <f>ROUND(_xlfn.PERCENTRANK.INC(customers[total_orders],customers[[#This Row],[total_orders]])*4+1,0)</f>
        <v>3</v>
      </c>
      <c r="P4717" s="1">
        <f>ROUND(_xlfn.PERCENTRANK.INC(customers[total_spend_usd],customers[[#This Row],[total_spend_usd]])*4+1,0)</f>
        <v>4</v>
      </c>
      <c r="Q4717" s="1">
        <v>434</v>
      </c>
      <c r="R4717" s="1" t="str">
        <f>_xlfn.XLOOKUP(Q4717,RFM[RFM Score],RFM[Client Segmentation])</f>
        <v>Need Attention</v>
      </c>
    </row>
    <row r="4718" spans="1:18" x14ac:dyDescent="0.3">
      <c r="A4718" t="s">
        <v>4770</v>
      </c>
      <c r="B4718" t="s">
        <v>27</v>
      </c>
      <c r="C4718">
        <v>53</v>
      </c>
      <c r="D4718" t="s">
        <v>8071</v>
      </c>
      <c r="E4718" t="s">
        <v>8084</v>
      </c>
      <c r="F4718" t="s">
        <v>17</v>
      </c>
      <c r="G4718">
        <v>16</v>
      </c>
      <c r="H4718" s="1">
        <v>5805</v>
      </c>
      <c r="I4718">
        <v>93137</v>
      </c>
      <c r="J4718" s="1">
        <v>187</v>
      </c>
      <c r="K4718" t="s">
        <v>44</v>
      </c>
      <c r="L4718" t="s">
        <v>34</v>
      </c>
      <c r="M4718" t="s">
        <v>23</v>
      </c>
      <c r="N4718" s="1">
        <f xml:space="preserve"> ROUND((1 - _xlfn.PERCENTRANK.INC(customers[days_since_last_purchase],customers[[#This Row],[days_since_last_purchase]]))*4 +1,0)</f>
        <v>1</v>
      </c>
      <c r="O4718" s="1">
        <f>ROUND(_xlfn.PERCENTRANK.INC(customers[total_orders],customers[[#This Row],[total_orders]])*4+1,0)</f>
        <v>3</v>
      </c>
      <c r="P4718" s="1">
        <f>ROUND(_xlfn.PERCENTRANK.INC(customers[total_spend_usd],customers[[#This Row],[total_spend_usd]])*4+1,0)</f>
        <v>3</v>
      </c>
      <c r="Q4718" s="1">
        <v>133</v>
      </c>
      <c r="R4718" s="1" t="str">
        <f>_xlfn.XLOOKUP(Q4718,RFM[RFM Score],RFM[Client Segmentation])</f>
        <v>At Risk</v>
      </c>
    </row>
    <row r="4719" spans="1:18" x14ac:dyDescent="0.3">
      <c r="A4719" t="s">
        <v>4771</v>
      </c>
      <c r="B4719" t="s">
        <v>11</v>
      </c>
      <c r="C4719">
        <v>24</v>
      </c>
      <c r="D4719" t="s">
        <v>8069</v>
      </c>
      <c r="E4719" t="s">
        <v>8087</v>
      </c>
      <c r="F4719" t="s">
        <v>12</v>
      </c>
      <c r="G4719">
        <v>14</v>
      </c>
      <c r="H4719" s="1">
        <v>7532</v>
      </c>
      <c r="I4719">
        <v>114927</v>
      </c>
      <c r="J4719" s="1">
        <v>12</v>
      </c>
      <c r="K4719" t="s">
        <v>25</v>
      </c>
      <c r="L4719" t="s">
        <v>14</v>
      </c>
      <c r="M4719" t="s">
        <v>23</v>
      </c>
      <c r="N4719" s="1">
        <f xml:space="preserve"> ROUND((1 - _xlfn.PERCENTRANK.INC(customers[days_since_last_purchase],customers[[#This Row],[days_since_last_purchase]]))*4 +1,0)</f>
        <v>4</v>
      </c>
      <c r="O4719" s="1">
        <f>ROUND(_xlfn.PERCENTRANK.INC(customers[total_orders],customers[[#This Row],[total_orders]])*4+1,0)</f>
        <v>3</v>
      </c>
      <c r="P4719" s="1">
        <f>ROUND(_xlfn.PERCENTRANK.INC(customers[total_spend_usd],customers[[#This Row],[total_spend_usd]])*4+1,0)</f>
        <v>4</v>
      </c>
      <c r="Q4719" s="1">
        <v>434</v>
      </c>
      <c r="R4719" s="1" t="str">
        <f>_xlfn.XLOOKUP(Q4719,RFM[RFM Score],RFM[Client Segmentation])</f>
        <v>Need Attention</v>
      </c>
    </row>
    <row r="4720" spans="1:18" x14ac:dyDescent="0.3">
      <c r="A4720" t="s">
        <v>4772</v>
      </c>
      <c r="B4720" t="s">
        <v>11</v>
      </c>
      <c r="C4720">
        <v>29</v>
      </c>
      <c r="D4720" t="s">
        <v>8070</v>
      </c>
      <c r="E4720" t="s">
        <v>8087</v>
      </c>
      <c r="F4720" t="s">
        <v>17</v>
      </c>
      <c r="G4720">
        <v>34</v>
      </c>
      <c r="H4720" s="1">
        <v>178</v>
      </c>
      <c r="I4720">
        <v>6308</v>
      </c>
      <c r="J4720" s="1">
        <v>337</v>
      </c>
      <c r="K4720" t="s">
        <v>25</v>
      </c>
      <c r="L4720" t="s">
        <v>14</v>
      </c>
      <c r="M4720" t="s">
        <v>15</v>
      </c>
      <c r="N4720" s="1">
        <f xml:space="preserve"> ROUND((1 - _xlfn.PERCENTRANK.INC(customers[days_since_last_purchase],customers[[#This Row],[days_since_last_purchase]]))*4 +1,0)</f>
        <v>1</v>
      </c>
      <c r="O4720" s="1">
        <f>ROUND(_xlfn.PERCENTRANK.INC(customers[total_orders],customers[[#This Row],[total_orders]])*4+1,0)</f>
        <v>4</v>
      </c>
      <c r="P4720" s="1">
        <f>ROUND(_xlfn.PERCENTRANK.INC(customers[total_spend_usd],customers[[#This Row],[total_spend_usd]])*4+1,0)</f>
        <v>1</v>
      </c>
      <c r="Q4720" s="1">
        <v>141</v>
      </c>
      <c r="R4720" s="1" t="str">
        <f>_xlfn.XLOOKUP(Q4720,RFM[RFM Score],RFM[Client Segmentation])</f>
        <v>Lost</v>
      </c>
    </row>
    <row r="4721" spans="1:18" x14ac:dyDescent="0.3">
      <c r="A4721" t="s">
        <v>4773</v>
      </c>
      <c r="B4721" t="s">
        <v>11</v>
      </c>
      <c r="C4721">
        <v>32</v>
      </c>
      <c r="D4721" t="s">
        <v>8070</v>
      </c>
      <c r="E4721" t="s">
        <v>8086</v>
      </c>
      <c r="F4721" t="s">
        <v>12</v>
      </c>
      <c r="G4721">
        <v>4</v>
      </c>
      <c r="H4721" s="1">
        <v>40436</v>
      </c>
      <c r="I4721">
        <v>144503</v>
      </c>
      <c r="J4721" s="1">
        <v>53</v>
      </c>
      <c r="K4721" t="s">
        <v>28</v>
      </c>
      <c r="L4721" t="s">
        <v>34</v>
      </c>
      <c r="M4721" t="s">
        <v>23</v>
      </c>
      <c r="N4721" s="1">
        <f xml:space="preserve"> ROUND((1 - _xlfn.PERCENTRANK.INC(customers[days_since_last_purchase],customers[[#This Row],[days_since_last_purchase]]))*4 +1,0)</f>
        <v>3</v>
      </c>
      <c r="O4721" s="1">
        <f>ROUND(_xlfn.PERCENTRANK.INC(customers[total_orders],customers[[#This Row],[total_orders]])*4+1,0)</f>
        <v>2</v>
      </c>
      <c r="P4721" s="1">
        <f>ROUND(_xlfn.PERCENTRANK.INC(customers[total_spend_usd],customers[[#This Row],[total_spend_usd]])*4+1,0)</f>
        <v>4</v>
      </c>
      <c r="Q4721" s="1">
        <v>324</v>
      </c>
      <c r="R4721" s="1" t="str">
        <f>_xlfn.XLOOKUP(Q4721,RFM[RFM Score],RFM[Client Segmentation])</f>
        <v>Need Attention</v>
      </c>
    </row>
    <row r="4722" spans="1:18" x14ac:dyDescent="0.3">
      <c r="A4722" t="s">
        <v>4774</v>
      </c>
      <c r="B4722" t="s">
        <v>61</v>
      </c>
      <c r="C4722">
        <v>31</v>
      </c>
      <c r="D4722" t="s">
        <v>8070</v>
      </c>
      <c r="E4722" t="s">
        <v>8084</v>
      </c>
      <c r="F4722" t="s">
        <v>12</v>
      </c>
      <c r="G4722">
        <v>28</v>
      </c>
      <c r="H4722" s="1">
        <v>701</v>
      </c>
      <c r="I4722">
        <v>211076</v>
      </c>
      <c r="J4722" s="1">
        <v>11</v>
      </c>
      <c r="K4722" t="s">
        <v>18</v>
      </c>
      <c r="L4722" t="s">
        <v>14</v>
      </c>
      <c r="M4722" t="s">
        <v>23</v>
      </c>
      <c r="N4722" s="1">
        <f xml:space="preserve"> ROUND((1 - _xlfn.PERCENTRANK.INC(customers[days_since_last_purchase],customers[[#This Row],[days_since_last_purchase]]))*4 +1,0)</f>
        <v>4</v>
      </c>
      <c r="O4722" s="1">
        <f>ROUND(_xlfn.PERCENTRANK.INC(customers[total_orders],customers[[#This Row],[total_orders]])*4+1,0)</f>
        <v>4</v>
      </c>
      <c r="P4722" s="1">
        <f>ROUND(_xlfn.PERCENTRANK.INC(customers[total_spend_usd],customers[[#This Row],[total_spend_usd]])*4+1,0)</f>
        <v>4</v>
      </c>
      <c r="Q4722" s="1">
        <v>444</v>
      </c>
      <c r="R4722" s="1" t="str">
        <f>_xlfn.XLOOKUP(Q4722,RFM[RFM Score],RFM[Client Segmentation])</f>
        <v>Loyal Customer</v>
      </c>
    </row>
    <row r="4723" spans="1:18" x14ac:dyDescent="0.3">
      <c r="A4723" t="s">
        <v>4775</v>
      </c>
      <c r="B4723" t="s">
        <v>68</v>
      </c>
      <c r="C4723">
        <v>31</v>
      </c>
      <c r="D4723" t="s">
        <v>8070</v>
      </c>
      <c r="E4723" t="s">
        <v>8084</v>
      </c>
      <c r="F4723" t="s">
        <v>12</v>
      </c>
      <c r="G4723">
        <v>1</v>
      </c>
      <c r="H4723" s="1">
        <v>5388</v>
      </c>
      <c r="I4723">
        <v>4891</v>
      </c>
      <c r="J4723" s="1">
        <v>60</v>
      </c>
      <c r="K4723" t="s">
        <v>25</v>
      </c>
      <c r="L4723" t="s">
        <v>14</v>
      </c>
      <c r="M4723" t="s">
        <v>23</v>
      </c>
      <c r="N4723" s="1">
        <f xml:space="preserve"> ROUND((1 - _xlfn.PERCENTRANK.INC(customers[days_since_last_purchase],customers[[#This Row],[days_since_last_purchase]]))*4 +1,0)</f>
        <v>2</v>
      </c>
      <c r="O4723" s="1">
        <f>ROUND(_xlfn.PERCENTRANK.INC(customers[total_orders],customers[[#This Row],[total_orders]])*4+1,0)</f>
        <v>1</v>
      </c>
      <c r="P4723" s="1">
        <f>ROUND(_xlfn.PERCENTRANK.INC(customers[total_spend_usd],customers[[#This Row],[total_spend_usd]])*4+1,0)</f>
        <v>1</v>
      </c>
      <c r="Q4723" s="1">
        <v>211</v>
      </c>
      <c r="R4723" s="1" t="str">
        <f>_xlfn.XLOOKUP(Q4723,RFM[RFM Score],RFM[Client Segmentation])</f>
        <v>Hibernating</v>
      </c>
    </row>
    <row r="4724" spans="1:18" x14ac:dyDescent="0.3">
      <c r="A4724" t="s">
        <v>4776</v>
      </c>
      <c r="B4724" t="s">
        <v>166</v>
      </c>
      <c r="C4724">
        <v>37</v>
      </c>
      <c r="D4724" t="s">
        <v>8068</v>
      </c>
      <c r="E4724" t="s">
        <v>8087</v>
      </c>
      <c r="F4724" t="s">
        <v>17</v>
      </c>
      <c r="G4724">
        <v>37</v>
      </c>
      <c r="H4724" s="1">
        <v>5326</v>
      </c>
      <c r="I4724">
        <v>172211</v>
      </c>
      <c r="J4724" s="1">
        <v>51</v>
      </c>
      <c r="K4724" t="s">
        <v>28</v>
      </c>
      <c r="L4724" t="s">
        <v>34</v>
      </c>
      <c r="M4724" t="s">
        <v>23</v>
      </c>
      <c r="N4724" s="1">
        <f xml:space="preserve"> ROUND((1 - _xlfn.PERCENTRANK.INC(customers[days_since_last_purchase],customers[[#This Row],[days_since_last_purchase]]))*4 +1,0)</f>
        <v>3</v>
      </c>
      <c r="O4724" s="1">
        <f>ROUND(_xlfn.PERCENTRANK.INC(customers[total_orders],customers[[#This Row],[total_orders]])*4+1,0)</f>
        <v>5</v>
      </c>
      <c r="P4724" s="1">
        <f>ROUND(_xlfn.PERCENTRANK.INC(customers[total_spend_usd],customers[[#This Row],[total_spend_usd]])*4+1,0)</f>
        <v>4</v>
      </c>
      <c r="Q4724" s="1">
        <v>354</v>
      </c>
      <c r="R4724" s="1" t="str">
        <f>_xlfn.XLOOKUP(Q4724,RFM[RFM Score],RFM[Client Segmentation])</f>
        <v>Loyal Customer</v>
      </c>
    </row>
    <row r="4725" spans="1:18" x14ac:dyDescent="0.3">
      <c r="A4725" t="s">
        <v>4777</v>
      </c>
      <c r="B4725" t="s">
        <v>96</v>
      </c>
      <c r="C4725">
        <v>29</v>
      </c>
      <c r="D4725" t="s">
        <v>8070</v>
      </c>
      <c r="E4725" t="s">
        <v>8085</v>
      </c>
      <c r="F4725" t="s">
        <v>12</v>
      </c>
      <c r="G4725">
        <v>7</v>
      </c>
      <c r="H4725" s="1">
        <v>9861</v>
      </c>
      <c r="I4725">
        <v>68046</v>
      </c>
      <c r="J4725" s="1">
        <v>12</v>
      </c>
      <c r="K4725" t="s">
        <v>52</v>
      </c>
      <c r="L4725" t="s">
        <v>19</v>
      </c>
      <c r="M4725" t="s">
        <v>23</v>
      </c>
      <c r="N4725" s="1">
        <f xml:space="preserve"> ROUND((1 - _xlfn.PERCENTRANK.INC(customers[days_since_last_purchase],customers[[#This Row],[days_since_last_purchase]]))*4 +1,0)</f>
        <v>4</v>
      </c>
      <c r="O4725" s="1">
        <f>ROUND(_xlfn.PERCENTRANK.INC(customers[total_orders],customers[[#This Row],[total_orders]])*4+1,0)</f>
        <v>2</v>
      </c>
      <c r="P4725" s="1">
        <f>ROUND(_xlfn.PERCENTRANK.INC(customers[total_spend_usd],customers[[#This Row],[total_spend_usd]])*4+1,0)</f>
        <v>3</v>
      </c>
      <c r="Q4725" s="1">
        <v>423</v>
      </c>
      <c r="R4725" s="1" t="str">
        <f>_xlfn.XLOOKUP(Q4725,RFM[RFM Score],RFM[Client Segmentation])</f>
        <v>Potential Loyalist</v>
      </c>
    </row>
    <row r="4726" spans="1:18" x14ac:dyDescent="0.3">
      <c r="A4726" t="s">
        <v>4778</v>
      </c>
      <c r="B4726" t="s">
        <v>11</v>
      </c>
      <c r="C4726">
        <v>40</v>
      </c>
      <c r="D4726" t="s">
        <v>8068</v>
      </c>
      <c r="E4726" t="s">
        <v>8084</v>
      </c>
      <c r="F4726" t="s">
        <v>12</v>
      </c>
      <c r="G4726">
        <v>6</v>
      </c>
      <c r="H4726" s="1">
        <v>3195</v>
      </c>
      <c r="I4726">
        <v>21351</v>
      </c>
      <c r="J4726" s="1">
        <v>34</v>
      </c>
      <c r="K4726" t="s">
        <v>31</v>
      </c>
      <c r="L4726" t="s">
        <v>45</v>
      </c>
      <c r="M4726" t="s">
        <v>15</v>
      </c>
      <c r="N4726" s="1">
        <f xml:space="preserve"> ROUND((1 - _xlfn.PERCENTRANK.INC(customers[days_since_last_purchase],customers[[#This Row],[days_since_last_purchase]]))*4 +1,0)</f>
        <v>3</v>
      </c>
      <c r="O4726" s="1">
        <f>ROUND(_xlfn.PERCENTRANK.INC(customers[total_orders],customers[[#This Row],[total_orders]])*4+1,0)</f>
        <v>2</v>
      </c>
      <c r="P4726" s="1">
        <f>ROUND(_xlfn.PERCENTRANK.INC(customers[total_spend_usd],customers[[#This Row],[total_spend_usd]])*4+1,0)</f>
        <v>2</v>
      </c>
      <c r="Q4726" s="1">
        <v>322</v>
      </c>
      <c r="R4726" s="1" t="str">
        <f>_xlfn.XLOOKUP(Q4726,RFM[RFM Score],RFM[Client Segmentation])</f>
        <v>Hibernating</v>
      </c>
    </row>
    <row r="4727" spans="1:18" x14ac:dyDescent="0.3">
      <c r="A4727" t="s">
        <v>4779</v>
      </c>
      <c r="B4727" t="s">
        <v>166</v>
      </c>
      <c r="C4727">
        <v>36</v>
      </c>
      <c r="D4727" t="s">
        <v>8068</v>
      </c>
      <c r="E4727" t="s">
        <v>8084</v>
      </c>
      <c r="F4727" t="s">
        <v>12</v>
      </c>
      <c r="G4727">
        <v>18</v>
      </c>
      <c r="H4727" s="1">
        <v>5216</v>
      </c>
      <c r="I4727">
        <v>96765</v>
      </c>
      <c r="J4727" s="1">
        <v>111</v>
      </c>
      <c r="K4727" t="s">
        <v>40</v>
      </c>
      <c r="L4727" t="s">
        <v>34</v>
      </c>
      <c r="M4727" t="s">
        <v>23</v>
      </c>
      <c r="N4727" s="1">
        <f xml:space="preserve"> ROUND((1 - _xlfn.PERCENTRANK.INC(customers[days_since_last_purchase],customers[[#This Row],[days_since_last_purchase]]))*4 +1,0)</f>
        <v>2</v>
      </c>
      <c r="O4727" s="1">
        <f>ROUND(_xlfn.PERCENTRANK.INC(customers[total_orders],customers[[#This Row],[total_orders]])*4+1,0)</f>
        <v>4</v>
      </c>
      <c r="P4727" s="1">
        <f>ROUND(_xlfn.PERCENTRANK.INC(customers[total_spend_usd],customers[[#This Row],[total_spend_usd]])*4+1,0)</f>
        <v>3</v>
      </c>
      <c r="Q4727" s="1">
        <v>243</v>
      </c>
      <c r="R4727" s="1" t="str">
        <f>_xlfn.XLOOKUP(Q4727,RFM[RFM Score],RFM[Client Segmentation])</f>
        <v>At Risk</v>
      </c>
    </row>
    <row r="4728" spans="1:18" x14ac:dyDescent="0.3">
      <c r="A4728" t="s">
        <v>4780</v>
      </c>
      <c r="B4728" t="s">
        <v>11</v>
      </c>
      <c r="C4728">
        <v>46</v>
      </c>
      <c r="D4728" t="s">
        <v>8071</v>
      </c>
      <c r="E4728" t="s">
        <v>8084</v>
      </c>
      <c r="F4728" t="s">
        <v>12</v>
      </c>
      <c r="G4728">
        <v>3</v>
      </c>
      <c r="H4728" s="1">
        <v>3257</v>
      </c>
      <c r="I4728">
        <v>10767</v>
      </c>
      <c r="J4728" s="1">
        <v>66</v>
      </c>
      <c r="K4728" t="s">
        <v>28</v>
      </c>
      <c r="L4728" t="s">
        <v>19</v>
      </c>
      <c r="M4728" t="s">
        <v>15</v>
      </c>
      <c r="N4728" s="1">
        <f xml:space="preserve"> ROUND((1 - _xlfn.PERCENTRANK.INC(customers[days_since_last_purchase],customers[[#This Row],[days_since_last_purchase]]))*4 +1,0)</f>
        <v>2</v>
      </c>
      <c r="O4728" s="1">
        <f>ROUND(_xlfn.PERCENTRANK.INC(customers[total_orders],customers[[#This Row],[total_orders]])*4+1,0)</f>
        <v>1</v>
      </c>
      <c r="P4728" s="1">
        <f>ROUND(_xlfn.PERCENTRANK.INC(customers[total_spend_usd],customers[[#This Row],[total_spend_usd]])*4+1,0)</f>
        <v>2</v>
      </c>
      <c r="Q4728" s="1">
        <v>212</v>
      </c>
      <c r="R4728" s="1" t="str">
        <f>_xlfn.XLOOKUP(Q4728,RFM[RFM Score],RFM[Client Segmentation])</f>
        <v>Hibernating</v>
      </c>
    </row>
    <row r="4729" spans="1:18" x14ac:dyDescent="0.3">
      <c r="A4729" t="s">
        <v>4781</v>
      </c>
      <c r="B4729" t="s">
        <v>11</v>
      </c>
      <c r="C4729">
        <v>41</v>
      </c>
      <c r="D4729" t="s">
        <v>8068</v>
      </c>
      <c r="E4729" t="s">
        <v>8086</v>
      </c>
      <c r="F4729" t="s">
        <v>12</v>
      </c>
      <c r="G4729">
        <v>3</v>
      </c>
      <c r="H4729" s="1">
        <v>8957</v>
      </c>
      <c r="I4729">
        <v>23213</v>
      </c>
      <c r="J4729" s="1">
        <v>36</v>
      </c>
      <c r="K4729" t="s">
        <v>74</v>
      </c>
      <c r="L4729" t="s">
        <v>45</v>
      </c>
      <c r="M4729" t="s">
        <v>23</v>
      </c>
      <c r="N4729" s="1">
        <f xml:space="preserve"> ROUND((1 - _xlfn.PERCENTRANK.INC(customers[days_since_last_purchase],customers[[#This Row],[days_since_last_purchase]]))*4 +1,0)</f>
        <v>3</v>
      </c>
      <c r="O4729" s="1">
        <f>ROUND(_xlfn.PERCENTRANK.INC(customers[total_orders],customers[[#This Row],[total_orders]])*4+1,0)</f>
        <v>1</v>
      </c>
      <c r="P4729" s="1">
        <f>ROUND(_xlfn.PERCENTRANK.INC(customers[total_spend_usd],customers[[#This Row],[total_spend_usd]])*4+1,0)</f>
        <v>2</v>
      </c>
      <c r="Q4729" s="1">
        <v>312</v>
      </c>
      <c r="R4729" s="1" t="str">
        <f>_xlfn.XLOOKUP(Q4729,RFM[RFM Score],RFM[Client Segmentation])</f>
        <v>About To Sleep</v>
      </c>
    </row>
    <row r="4730" spans="1:18" x14ac:dyDescent="0.3">
      <c r="A4730" t="s">
        <v>4782</v>
      </c>
      <c r="B4730" t="s">
        <v>11</v>
      </c>
      <c r="C4730">
        <v>27</v>
      </c>
      <c r="D4730" t="s">
        <v>8070</v>
      </c>
      <c r="E4730" t="s">
        <v>8084</v>
      </c>
      <c r="F4730" t="s">
        <v>17</v>
      </c>
      <c r="G4730">
        <v>16</v>
      </c>
      <c r="H4730" s="1">
        <v>5638</v>
      </c>
      <c r="I4730">
        <v>99332</v>
      </c>
      <c r="J4730" s="1">
        <v>10</v>
      </c>
      <c r="K4730" t="s">
        <v>98</v>
      </c>
      <c r="L4730" t="s">
        <v>34</v>
      </c>
      <c r="M4730" t="s">
        <v>15</v>
      </c>
      <c r="N4730" s="1">
        <f xml:space="preserve"> ROUND((1 - _xlfn.PERCENTRANK.INC(customers[days_since_last_purchase],customers[[#This Row],[days_since_last_purchase]]))*4 +1,0)</f>
        <v>4</v>
      </c>
      <c r="O4730" s="1">
        <f>ROUND(_xlfn.PERCENTRANK.INC(customers[total_orders],customers[[#This Row],[total_orders]])*4+1,0)</f>
        <v>3</v>
      </c>
      <c r="P4730" s="1">
        <f>ROUND(_xlfn.PERCENTRANK.INC(customers[total_spend_usd],customers[[#This Row],[total_spend_usd]])*4+1,0)</f>
        <v>3</v>
      </c>
      <c r="Q4730" s="1">
        <v>433</v>
      </c>
      <c r="R4730" s="1" t="str">
        <f>_xlfn.XLOOKUP(Q4730,RFM[RFM Score],RFM[Client Segmentation])</f>
        <v>Potential Loyalist</v>
      </c>
    </row>
    <row r="4731" spans="1:18" x14ac:dyDescent="0.3">
      <c r="A4731" t="s">
        <v>4783</v>
      </c>
      <c r="B4731" t="s">
        <v>11</v>
      </c>
      <c r="C4731">
        <v>18</v>
      </c>
      <c r="D4731" t="s">
        <v>8069</v>
      </c>
      <c r="E4731" t="s">
        <v>8086</v>
      </c>
      <c r="F4731" t="s">
        <v>12</v>
      </c>
      <c r="G4731">
        <v>26</v>
      </c>
      <c r="H4731" s="1">
        <v>1351</v>
      </c>
      <c r="I4731">
        <v>377345</v>
      </c>
      <c r="J4731" s="1">
        <v>0</v>
      </c>
      <c r="K4731" t="s">
        <v>74</v>
      </c>
      <c r="L4731" t="s">
        <v>19</v>
      </c>
      <c r="M4731" t="s">
        <v>23</v>
      </c>
      <c r="N4731" s="1">
        <f xml:space="preserve"> ROUND((1 - _xlfn.PERCENTRANK.INC(customers[days_since_last_purchase],customers[[#This Row],[days_since_last_purchase]]))*4 +1,0)</f>
        <v>5</v>
      </c>
      <c r="O4731" s="1">
        <f>ROUND(_xlfn.PERCENTRANK.INC(customers[total_orders],customers[[#This Row],[total_orders]])*4+1,0)</f>
        <v>4</v>
      </c>
      <c r="P4731" s="1">
        <f>ROUND(_xlfn.PERCENTRANK.INC(customers[total_spend_usd],customers[[#This Row],[total_spend_usd]])*4+1,0)</f>
        <v>5</v>
      </c>
      <c r="Q4731" s="1">
        <v>545</v>
      </c>
      <c r="R4731" s="1" t="str">
        <f>_xlfn.XLOOKUP(Q4731,RFM[RFM Score],RFM[Client Segmentation])</f>
        <v>Champion</v>
      </c>
    </row>
    <row r="4732" spans="1:18" x14ac:dyDescent="0.3">
      <c r="A4732" t="s">
        <v>4784</v>
      </c>
      <c r="B4732" t="s">
        <v>11</v>
      </c>
      <c r="C4732">
        <v>35</v>
      </c>
      <c r="D4732" t="s">
        <v>8068</v>
      </c>
      <c r="E4732" t="s">
        <v>8084</v>
      </c>
      <c r="F4732" t="s">
        <v>12</v>
      </c>
      <c r="G4732">
        <v>4</v>
      </c>
      <c r="H4732" s="1">
        <v>351</v>
      </c>
      <c r="I4732">
        <v>15097</v>
      </c>
      <c r="J4732" s="1">
        <v>81</v>
      </c>
      <c r="K4732" t="s">
        <v>28</v>
      </c>
      <c r="L4732" t="s">
        <v>22</v>
      </c>
      <c r="M4732" t="s">
        <v>23</v>
      </c>
      <c r="N4732" s="1">
        <f xml:space="preserve"> ROUND((1 - _xlfn.PERCENTRANK.INC(customers[days_since_last_purchase],customers[[#This Row],[days_since_last_purchase]]))*4 +1,0)</f>
        <v>2</v>
      </c>
      <c r="O4732" s="1">
        <f>ROUND(_xlfn.PERCENTRANK.INC(customers[total_orders],customers[[#This Row],[total_orders]])*4+1,0)</f>
        <v>2</v>
      </c>
      <c r="P4732" s="1">
        <f>ROUND(_xlfn.PERCENTRANK.INC(customers[total_spend_usd],customers[[#This Row],[total_spend_usd]])*4+1,0)</f>
        <v>2</v>
      </c>
      <c r="Q4732" s="1">
        <v>222</v>
      </c>
      <c r="R4732" s="1" t="str">
        <f>_xlfn.XLOOKUP(Q4732,RFM[RFM Score],RFM[Client Segmentation])</f>
        <v>Hibernating</v>
      </c>
    </row>
    <row r="4733" spans="1:18" x14ac:dyDescent="0.3">
      <c r="A4733" t="s">
        <v>4785</v>
      </c>
      <c r="B4733" t="s">
        <v>49</v>
      </c>
      <c r="C4733">
        <v>35</v>
      </c>
      <c r="D4733" t="s">
        <v>8068</v>
      </c>
      <c r="E4733" t="s">
        <v>8084</v>
      </c>
      <c r="F4733" t="s">
        <v>12</v>
      </c>
      <c r="G4733">
        <v>1</v>
      </c>
      <c r="H4733" s="1">
        <v>398</v>
      </c>
      <c r="I4733">
        <v>4062</v>
      </c>
      <c r="J4733" s="1">
        <v>38</v>
      </c>
      <c r="K4733" t="s">
        <v>21</v>
      </c>
      <c r="L4733" t="s">
        <v>22</v>
      </c>
      <c r="M4733" t="s">
        <v>23</v>
      </c>
      <c r="N4733" s="1">
        <f xml:space="preserve"> ROUND((1 - _xlfn.PERCENTRANK.INC(customers[days_since_last_purchase],customers[[#This Row],[days_since_last_purchase]]))*4 +1,0)</f>
        <v>3</v>
      </c>
      <c r="O4733" s="1">
        <f>ROUND(_xlfn.PERCENTRANK.INC(customers[total_orders],customers[[#This Row],[total_orders]])*4+1,0)</f>
        <v>1</v>
      </c>
      <c r="P4733" s="1">
        <f>ROUND(_xlfn.PERCENTRANK.INC(customers[total_spend_usd],customers[[#This Row],[total_spend_usd]])*4+1,0)</f>
        <v>1</v>
      </c>
      <c r="Q4733" s="1">
        <v>311</v>
      </c>
      <c r="R4733" s="1" t="str">
        <f>_xlfn.XLOOKUP(Q4733,RFM[RFM Score],RFM[Client Segmentation])</f>
        <v>New Customer</v>
      </c>
    </row>
    <row r="4734" spans="1:18" x14ac:dyDescent="0.3">
      <c r="A4734" t="s">
        <v>4786</v>
      </c>
      <c r="B4734" t="s">
        <v>61</v>
      </c>
      <c r="C4734">
        <v>53</v>
      </c>
      <c r="D4734" t="s">
        <v>8071</v>
      </c>
      <c r="E4734" t="s">
        <v>8086</v>
      </c>
      <c r="F4734" t="s">
        <v>17</v>
      </c>
      <c r="G4734">
        <v>11</v>
      </c>
      <c r="H4734" s="1">
        <v>7483</v>
      </c>
      <c r="I4734">
        <v>8564</v>
      </c>
      <c r="J4734" s="1">
        <v>20</v>
      </c>
      <c r="K4734" t="s">
        <v>25</v>
      </c>
      <c r="L4734" t="s">
        <v>22</v>
      </c>
      <c r="M4734" t="s">
        <v>23</v>
      </c>
      <c r="N4734" s="1">
        <f xml:space="preserve"> ROUND((1 - _xlfn.PERCENTRANK.INC(customers[days_since_last_purchase],customers[[#This Row],[days_since_last_purchase]]))*4 +1,0)</f>
        <v>4</v>
      </c>
      <c r="O4734" s="1">
        <f>ROUND(_xlfn.PERCENTRANK.INC(customers[total_orders],customers[[#This Row],[total_orders]])*4+1,0)</f>
        <v>3</v>
      </c>
      <c r="P4734" s="1">
        <f>ROUND(_xlfn.PERCENTRANK.INC(customers[total_spend_usd],customers[[#This Row],[total_spend_usd]])*4+1,0)</f>
        <v>1</v>
      </c>
      <c r="Q4734" s="1">
        <v>431</v>
      </c>
      <c r="R4734" s="1" t="str">
        <f>_xlfn.XLOOKUP(Q4734,RFM[RFM Score],RFM[Client Segmentation])</f>
        <v>Potential Loyalist</v>
      </c>
    </row>
    <row r="4735" spans="1:18" x14ac:dyDescent="0.3">
      <c r="A4735" t="s">
        <v>4787</v>
      </c>
      <c r="B4735" t="s">
        <v>11</v>
      </c>
      <c r="C4735">
        <v>50</v>
      </c>
      <c r="D4735" t="s">
        <v>8071</v>
      </c>
      <c r="E4735" t="s">
        <v>8084</v>
      </c>
      <c r="F4735" t="s">
        <v>17</v>
      </c>
      <c r="G4735">
        <v>21</v>
      </c>
      <c r="H4735" s="1">
        <v>5526</v>
      </c>
      <c r="I4735">
        <v>110421</v>
      </c>
      <c r="J4735" s="1">
        <v>26</v>
      </c>
      <c r="K4735" t="s">
        <v>25</v>
      </c>
      <c r="L4735" t="s">
        <v>34</v>
      </c>
      <c r="M4735" t="s">
        <v>23</v>
      </c>
      <c r="N4735" s="1">
        <f xml:space="preserve"> ROUND((1 - _xlfn.PERCENTRANK.INC(customers[days_since_last_purchase],customers[[#This Row],[days_since_last_purchase]]))*4 +1,0)</f>
        <v>4</v>
      </c>
      <c r="O4735" s="1">
        <f>ROUND(_xlfn.PERCENTRANK.INC(customers[total_orders],customers[[#This Row],[total_orders]])*4+1,0)</f>
        <v>4</v>
      </c>
      <c r="P4735" s="1">
        <f>ROUND(_xlfn.PERCENTRANK.INC(customers[total_spend_usd],customers[[#This Row],[total_spend_usd]])*4+1,0)</f>
        <v>4</v>
      </c>
      <c r="Q4735" s="1">
        <v>444</v>
      </c>
      <c r="R4735" s="1" t="str">
        <f>_xlfn.XLOOKUP(Q4735,RFM[RFM Score],RFM[Client Segmentation])</f>
        <v>Loyal Customer</v>
      </c>
    </row>
    <row r="4736" spans="1:18" x14ac:dyDescent="0.3">
      <c r="A4736" t="s">
        <v>4788</v>
      </c>
      <c r="B4736" t="s">
        <v>68</v>
      </c>
      <c r="C4736">
        <v>29</v>
      </c>
      <c r="D4736" t="s">
        <v>8070</v>
      </c>
      <c r="E4736" t="s">
        <v>8084</v>
      </c>
      <c r="F4736" t="s">
        <v>12</v>
      </c>
      <c r="G4736">
        <v>27</v>
      </c>
      <c r="H4736" s="1">
        <v>13532</v>
      </c>
      <c r="I4736">
        <v>347874</v>
      </c>
      <c r="J4736" s="1">
        <v>102</v>
      </c>
      <c r="K4736" t="s">
        <v>25</v>
      </c>
      <c r="L4736" t="s">
        <v>19</v>
      </c>
      <c r="M4736" t="s">
        <v>23</v>
      </c>
      <c r="N4736" s="1">
        <f xml:space="preserve"> ROUND((1 - _xlfn.PERCENTRANK.INC(customers[days_since_last_purchase],customers[[#This Row],[days_since_last_purchase]]))*4 +1,0)</f>
        <v>2</v>
      </c>
      <c r="O4736" s="1">
        <f>ROUND(_xlfn.PERCENTRANK.INC(customers[total_orders],customers[[#This Row],[total_orders]])*4+1,0)</f>
        <v>4</v>
      </c>
      <c r="P4736" s="1">
        <f>ROUND(_xlfn.PERCENTRANK.INC(customers[total_spend_usd],customers[[#This Row],[total_spend_usd]])*4+1,0)</f>
        <v>5</v>
      </c>
      <c r="Q4736" s="1">
        <v>245</v>
      </c>
      <c r="R4736" s="1" t="str">
        <f>_xlfn.XLOOKUP(Q4736,RFM[RFM Score],RFM[Client Segmentation])</f>
        <v>At Risk</v>
      </c>
    </row>
    <row r="4737" spans="1:18" x14ac:dyDescent="0.3">
      <c r="A4737" t="s">
        <v>4789</v>
      </c>
      <c r="B4737" t="s">
        <v>61</v>
      </c>
      <c r="C4737">
        <v>35</v>
      </c>
      <c r="D4737" t="s">
        <v>8068</v>
      </c>
      <c r="E4737" t="s">
        <v>8084</v>
      </c>
      <c r="F4737" t="s">
        <v>12</v>
      </c>
      <c r="G4737">
        <v>42</v>
      </c>
      <c r="H4737" s="1">
        <v>8148</v>
      </c>
      <c r="I4737">
        <v>350125</v>
      </c>
      <c r="J4737" s="1">
        <v>46</v>
      </c>
      <c r="K4737" t="s">
        <v>21</v>
      </c>
      <c r="L4737" t="s">
        <v>34</v>
      </c>
      <c r="M4737" t="s">
        <v>15</v>
      </c>
      <c r="N4737" s="1">
        <f xml:space="preserve"> ROUND((1 - _xlfn.PERCENTRANK.INC(customers[days_since_last_purchase],customers[[#This Row],[days_since_last_purchase]]))*4 +1,0)</f>
        <v>3</v>
      </c>
      <c r="O4737" s="1">
        <f>ROUND(_xlfn.PERCENTRANK.INC(customers[total_orders],customers[[#This Row],[total_orders]])*4+1,0)</f>
        <v>5</v>
      </c>
      <c r="P4737" s="1">
        <f>ROUND(_xlfn.PERCENTRANK.INC(customers[total_spend_usd],customers[[#This Row],[total_spend_usd]])*4+1,0)</f>
        <v>5</v>
      </c>
      <c r="Q4737" s="1">
        <v>355</v>
      </c>
      <c r="R4737" s="1" t="str">
        <f>_xlfn.XLOOKUP(Q4737,RFM[RFM Score],RFM[Client Segmentation])</f>
        <v>Loyal Customer</v>
      </c>
    </row>
    <row r="4738" spans="1:18" x14ac:dyDescent="0.3">
      <c r="A4738" t="s">
        <v>4790</v>
      </c>
      <c r="B4738" t="s">
        <v>27</v>
      </c>
      <c r="C4738">
        <v>38</v>
      </c>
      <c r="D4738" t="s">
        <v>8068</v>
      </c>
      <c r="E4738" t="s">
        <v>8084</v>
      </c>
      <c r="F4738" t="s">
        <v>17</v>
      </c>
      <c r="G4738">
        <v>21</v>
      </c>
      <c r="H4738" s="1">
        <v>8812</v>
      </c>
      <c r="I4738">
        <v>178428</v>
      </c>
      <c r="J4738" s="1">
        <v>125</v>
      </c>
      <c r="K4738" t="s">
        <v>25</v>
      </c>
      <c r="L4738" t="s">
        <v>34</v>
      </c>
      <c r="M4738" t="s">
        <v>23</v>
      </c>
      <c r="N4738" s="1">
        <f xml:space="preserve"> ROUND((1 - _xlfn.PERCENTRANK.INC(customers[days_since_last_purchase],customers[[#This Row],[days_since_last_purchase]]))*4 +1,0)</f>
        <v>2</v>
      </c>
      <c r="O4738" s="1">
        <f>ROUND(_xlfn.PERCENTRANK.INC(customers[total_orders],customers[[#This Row],[total_orders]])*4+1,0)</f>
        <v>4</v>
      </c>
      <c r="P4738" s="1">
        <f>ROUND(_xlfn.PERCENTRANK.INC(customers[total_spend_usd],customers[[#This Row],[total_spend_usd]])*4+1,0)</f>
        <v>4</v>
      </c>
      <c r="Q4738" s="1">
        <v>244</v>
      </c>
      <c r="R4738" s="1" t="str">
        <f>_xlfn.XLOOKUP(Q4738,RFM[RFM Score],RFM[Client Segmentation])</f>
        <v>At Risk</v>
      </c>
    </row>
    <row r="4739" spans="1:18" x14ac:dyDescent="0.3">
      <c r="A4739" t="s">
        <v>4791</v>
      </c>
      <c r="B4739" t="s">
        <v>11</v>
      </c>
      <c r="C4739">
        <v>39</v>
      </c>
      <c r="D4739" t="s">
        <v>8068</v>
      </c>
      <c r="E4739" t="s">
        <v>8084</v>
      </c>
      <c r="F4739" t="s">
        <v>12</v>
      </c>
      <c r="G4739">
        <v>18</v>
      </c>
      <c r="H4739" s="1">
        <v>4363</v>
      </c>
      <c r="I4739">
        <v>77818</v>
      </c>
      <c r="J4739" s="1">
        <v>85</v>
      </c>
      <c r="K4739" t="s">
        <v>28</v>
      </c>
      <c r="L4739" t="s">
        <v>14</v>
      </c>
      <c r="M4739" t="s">
        <v>15</v>
      </c>
      <c r="N4739" s="1">
        <f xml:space="preserve"> ROUND((1 - _xlfn.PERCENTRANK.INC(customers[days_since_last_purchase],customers[[#This Row],[days_since_last_purchase]]))*4 +1,0)</f>
        <v>2</v>
      </c>
      <c r="O4739" s="1">
        <f>ROUND(_xlfn.PERCENTRANK.INC(customers[total_orders],customers[[#This Row],[total_orders]])*4+1,0)</f>
        <v>4</v>
      </c>
      <c r="P4739" s="1">
        <f>ROUND(_xlfn.PERCENTRANK.INC(customers[total_spend_usd],customers[[#This Row],[total_spend_usd]])*4+1,0)</f>
        <v>3</v>
      </c>
      <c r="Q4739" s="1">
        <v>243</v>
      </c>
      <c r="R4739" s="1" t="str">
        <f>_xlfn.XLOOKUP(Q4739,RFM[RFM Score],RFM[Client Segmentation])</f>
        <v>At Risk</v>
      </c>
    </row>
    <row r="4740" spans="1:18" x14ac:dyDescent="0.3">
      <c r="A4740" t="s">
        <v>4792</v>
      </c>
      <c r="B4740" t="s">
        <v>64</v>
      </c>
      <c r="C4740">
        <v>63</v>
      </c>
      <c r="D4740" t="s">
        <v>8072</v>
      </c>
      <c r="E4740" t="s">
        <v>8084</v>
      </c>
      <c r="F4740" t="s">
        <v>12</v>
      </c>
      <c r="G4740">
        <v>14</v>
      </c>
      <c r="H4740" s="1">
        <v>14351</v>
      </c>
      <c r="I4740">
        <v>17291</v>
      </c>
      <c r="J4740" s="1">
        <v>13</v>
      </c>
      <c r="K4740" t="s">
        <v>31</v>
      </c>
      <c r="L4740" t="s">
        <v>47</v>
      </c>
      <c r="M4740" t="s">
        <v>23</v>
      </c>
      <c r="N4740" s="1">
        <f xml:space="preserve"> ROUND((1 - _xlfn.PERCENTRANK.INC(customers[days_since_last_purchase],customers[[#This Row],[days_since_last_purchase]]))*4 +1,0)</f>
        <v>4</v>
      </c>
      <c r="O4740" s="1">
        <f>ROUND(_xlfn.PERCENTRANK.INC(customers[total_orders],customers[[#This Row],[total_orders]])*4+1,0)</f>
        <v>3</v>
      </c>
      <c r="P4740" s="1">
        <f>ROUND(_xlfn.PERCENTRANK.INC(customers[total_spend_usd],customers[[#This Row],[total_spend_usd]])*4+1,0)</f>
        <v>2</v>
      </c>
      <c r="Q4740" s="1">
        <v>432</v>
      </c>
      <c r="R4740" s="1" t="str">
        <f>_xlfn.XLOOKUP(Q4740,RFM[RFM Score],RFM[Client Segmentation])</f>
        <v>Potential Loyalist</v>
      </c>
    </row>
    <row r="4741" spans="1:18" x14ac:dyDescent="0.3">
      <c r="A4741" t="s">
        <v>4793</v>
      </c>
      <c r="B4741" t="s">
        <v>33</v>
      </c>
      <c r="C4741">
        <v>43</v>
      </c>
      <c r="D4741" t="s">
        <v>8068</v>
      </c>
      <c r="E4741" t="s">
        <v>8086</v>
      </c>
      <c r="F4741" t="s">
        <v>12</v>
      </c>
      <c r="G4741">
        <v>24</v>
      </c>
      <c r="H4741" s="1">
        <v>4655</v>
      </c>
      <c r="I4741">
        <v>99746</v>
      </c>
      <c r="J4741" s="1">
        <v>61</v>
      </c>
      <c r="K4741" t="s">
        <v>28</v>
      </c>
      <c r="L4741" t="s">
        <v>34</v>
      </c>
      <c r="M4741" t="s">
        <v>23</v>
      </c>
      <c r="N4741" s="1">
        <f xml:space="preserve"> ROUND((1 - _xlfn.PERCENTRANK.INC(customers[days_since_last_purchase],customers[[#This Row],[days_since_last_purchase]]))*4 +1,0)</f>
        <v>2</v>
      </c>
      <c r="O4741" s="1">
        <f>ROUND(_xlfn.PERCENTRANK.INC(customers[total_orders],customers[[#This Row],[total_orders]])*4+1,0)</f>
        <v>4</v>
      </c>
      <c r="P4741" s="1">
        <f>ROUND(_xlfn.PERCENTRANK.INC(customers[total_spend_usd],customers[[#This Row],[total_spend_usd]])*4+1,0)</f>
        <v>3</v>
      </c>
      <c r="Q4741" s="1">
        <v>243</v>
      </c>
      <c r="R4741" s="1" t="str">
        <f>_xlfn.XLOOKUP(Q4741,RFM[RFM Score],RFM[Client Segmentation])</f>
        <v>At Risk</v>
      </c>
    </row>
    <row r="4742" spans="1:18" x14ac:dyDescent="0.3">
      <c r="A4742" t="s">
        <v>4794</v>
      </c>
      <c r="B4742" t="s">
        <v>11</v>
      </c>
      <c r="C4742">
        <v>53</v>
      </c>
      <c r="D4742" t="s">
        <v>8071</v>
      </c>
      <c r="E4742" t="s">
        <v>8087</v>
      </c>
      <c r="F4742" t="s">
        <v>17</v>
      </c>
      <c r="G4742">
        <v>14</v>
      </c>
      <c r="H4742" s="1">
        <v>3276</v>
      </c>
      <c r="I4742">
        <v>42116</v>
      </c>
      <c r="J4742" s="1">
        <v>126</v>
      </c>
      <c r="K4742" t="s">
        <v>40</v>
      </c>
      <c r="L4742" t="s">
        <v>45</v>
      </c>
      <c r="M4742" t="s">
        <v>23</v>
      </c>
      <c r="N4742" s="1">
        <f xml:space="preserve"> ROUND((1 - _xlfn.PERCENTRANK.INC(customers[days_since_last_purchase],customers[[#This Row],[days_since_last_purchase]]))*4 +1,0)</f>
        <v>1</v>
      </c>
      <c r="O4742" s="1">
        <f>ROUND(_xlfn.PERCENTRANK.INC(customers[total_orders],customers[[#This Row],[total_orders]])*4+1,0)</f>
        <v>3</v>
      </c>
      <c r="P4742" s="1">
        <f>ROUND(_xlfn.PERCENTRANK.INC(customers[total_spend_usd],customers[[#This Row],[total_spend_usd]])*4+1,0)</f>
        <v>2</v>
      </c>
      <c r="Q4742" s="1">
        <v>132</v>
      </c>
      <c r="R4742" s="1" t="str">
        <f>_xlfn.XLOOKUP(Q4742,RFM[RFM Score],RFM[Client Segmentation])</f>
        <v>Hibernating</v>
      </c>
    </row>
    <row r="4743" spans="1:18" x14ac:dyDescent="0.3">
      <c r="A4743" t="s">
        <v>4795</v>
      </c>
      <c r="B4743" t="s">
        <v>107</v>
      </c>
      <c r="C4743">
        <v>34</v>
      </c>
      <c r="D4743" t="s">
        <v>8070</v>
      </c>
      <c r="E4743" t="s">
        <v>8084</v>
      </c>
      <c r="F4743" t="s">
        <v>12</v>
      </c>
      <c r="G4743">
        <v>28</v>
      </c>
      <c r="H4743" s="1">
        <v>11575</v>
      </c>
      <c r="I4743">
        <v>36875</v>
      </c>
      <c r="J4743" s="1">
        <v>80</v>
      </c>
      <c r="K4743" t="s">
        <v>13</v>
      </c>
      <c r="L4743" t="s">
        <v>47</v>
      </c>
      <c r="M4743" t="s">
        <v>23</v>
      </c>
      <c r="N4743" s="1">
        <f xml:space="preserve"> ROUND((1 - _xlfn.PERCENTRANK.INC(customers[days_since_last_purchase],customers[[#This Row],[days_since_last_purchase]]))*4 +1,0)</f>
        <v>2</v>
      </c>
      <c r="O4743" s="1">
        <f>ROUND(_xlfn.PERCENTRANK.INC(customers[total_orders],customers[[#This Row],[total_orders]])*4+1,0)</f>
        <v>4</v>
      </c>
      <c r="P4743" s="1">
        <f>ROUND(_xlfn.PERCENTRANK.INC(customers[total_spend_usd],customers[[#This Row],[total_spend_usd]])*4+1,0)</f>
        <v>2</v>
      </c>
      <c r="Q4743" s="1">
        <v>242</v>
      </c>
      <c r="R4743" s="1" t="str">
        <f>_xlfn.XLOOKUP(Q4743,RFM[RFM Score],RFM[Client Segmentation])</f>
        <v>At Risk</v>
      </c>
    </row>
    <row r="4744" spans="1:18" x14ac:dyDescent="0.3">
      <c r="A4744" t="s">
        <v>4796</v>
      </c>
      <c r="B4744" t="s">
        <v>33</v>
      </c>
      <c r="C4744">
        <v>39</v>
      </c>
      <c r="D4744" t="s">
        <v>8068</v>
      </c>
      <c r="E4744" t="s">
        <v>8084</v>
      </c>
      <c r="F4744" t="s">
        <v>17</v>
      </c>
      <c r="G4744">
        <v>25</v>
      </c>
      <c r="H4744" s="1">
        <v>7195</v>
      </c>
      <c r="I4744">
        <v>205342</v>
      </c>
      <c r="J4744" s="1">
        <v>11</v>
      </c>
      <c r="K4744" t="s">
        <v>52</v>
      </c>
      <c r="L4744" t="s">
        <v>22</v>
      </c>
      <c r="M4744" t="s">
        <v>23</v>
      </c>
      <c r="N4744" s="1">
        <f xml:space="preserve"> ROUND((1 - _xlfn.PERCENTRANK.INC(customers[days_since_last_purchase],customers[[#This Row],[days_since_last_purchase]]))*4 +1,0)</f>
        <v>4</v>
      </c>
      <c r="O4744" s="1">
        <f>ROUND(_xlfn.PERCENTRANK.INC(customers[total_orders],customers[[#This Row],[total_orders]])*4+1,0)</f>
        <v>4</v>
      </c>
      <c r="P4744" s="1">
        <f>ROUND(_xlfn.PERCENTRANK.INC(customers[total_spend_usd],customers[[#This Row],[total_spend_usd]])*4+1,0)</f>
        <v>4</v>
      </c>
      <c r="Q4744" s="1">
        <v>444</v>
      </c>
      <c r="R4744" s="1" t="str">
        <f>_xlfn.XLOOKUP(Q4744,RFM[RFM Score],RFM[Client Segmentation])</f>
        <v>Loyal Customer</v>
      </c>
    </row>
    <row r="4745" spans="1:18" x14ac:dyDescent="0.3">
      <c r="A4745" t="s">
        <v>4797</v>
      </c>
      <c r="B4745" t="s">
        <v>43</v>
      </c>
      <c r="C4745">
        <v>49</v>
      </c>
      <c r="D4745" t="s">
        <v>8071</v>
      </c>
      <c r="E4745" t="s">
        <v>8084</v>
      </c>
      <c r="F4745" t="s">
        <v>17</v>
      </c>
      <c r="G4745">
        <v>45</v>
      </c>
      <c r="H4745" s="1">
        <v>12701</v>
      </c>
      <c r="I4745">
        <v>514176</v>
      </c>
      <c r="J4745" s="1">
        <v>385</v>
      </c>
      <c r="K4745" t="s">
        <v>44</v>
      </c>
      <c r="L4745" t="s">
        <v>19</v>
      </c>
      <c r="M4745" t="s">
        <v>23</v>
      </c>
      <c r="N4745" s="1">
        <f xml:space="preserve"> ROUND((1 - _xlfn.PERCENTRANK.INC(customers[days_since_last_purchase],customers[[#This Row],[days_since_last_purchase]]))*4 +1,0)</f>
        <v>1</v>
      </c>
      <c r="O4745" s="1">
        <f>ROUND(_xlfn.PERCENTRANK.INC(customers[total_orders],customers[[#This Row],[total_orders]])*4+1,0)</f>
        <v>5</v>
      </c>
      <c r="P4745" s="1">
        <f>ROUND(_xlfn.PERCENTRANK.INC(customers[total_spend_usd],customers[[#This Row],[total_spend_usd]])*4+1,0)</f>
        <v>5</v>
      </c>
      <c r="Q4745" s="1">
        <v>155</v>
      </c>
      <c r="R4745" s="1" t="str">
        <f>_xlfn.XLOOKUP(Q4745,RFM[RFM Score],RFM[Client Segmentation])</f>
        <v>Cannot Lose Them</v>
      </c>
    </row>
    <row r="4746" spans="1:18" x14ac:dyDescent="0.3">
      <c r="A4746" t="s">
        <v>4798</v>
      </c>
      <c r="B4746" t="s">
        <v>11</v>
      </c>
      <c r="C4746">
        <v>22</v>
      </c>
      <c r="D4746" t="s">
        <v>8069</v>
      </c>
      <c r="E4746" t="s">
        <v>8086</v>
      </c>
      <c r="F4746" t="s">
        <v>17</v>
      </c>
      <c r="G4746">
        <v>6</v>
      </c>
      <c r="H4746" s="1">
        <v>19789</v>
      </c>
      <c r="I4746">
        <v>105274</v>
      </c>
      <c r="J4746" s="1">
        <v>14</v>
      </c>
      <c r="K4746" t="s">
        <v>25</v>
      </c>
      <c r="L4746" t="s">
        <v>14</v>
      </c>
      <c r="M4746" t="s">
        <v>23</v>
      </c>
      <c r="N4746" s="1">
        <f xml:space="preserve"> ROUND((1 - _xlfn.PERCENTRANK.INC(customers[days_since_last_purchase],customers[[#This Row],[days_since_last_purchase]]))*4 +1,0)</f>
        <v>4</v>
      </c>
      <c r="O4746" s="1">
        <f>ROUND(_xlfn.PERCENTRANK.INC(customers[total_orders],customers[[#This Row],[total_orders]])*4+1,0)</f>
        <v>2</v>
      </c>
      <c r="P4746" s="1">
        <f>ROUND(_xlfn.PERCENTRANK.INC(customers[total_spend_usd],customers[[#This Row],[total_spend_usd]])*4+1,0)</f>
        <v>3</v>
      </c>
      <c r="Q4746" s="1">
        <v>423</v>
      </c>
      <c r="R4746" s="1" t="str">
        <f>_xlfn.XLOOKUP(Q4746,RFM[RFM Score],RFM[Client Segmentation])</f>
        <v>Potential Loyalist</v>
      </c>
    </row>
    <row r="4747" spans="1:18" x14ac:dyDescent="0.3">
      <c r="A4747" t="s">
        <v>4799</v>
      </c>
      <c r="B4747" t="s">
        <v>68</v>
      </c>
      <c r="C4747">
        <v>41</v>
      </c>
      <c r="D4747" t="s">
        <v>8068</v>
      </c>
      <c r="E4747" t="s">
        <v>8084</v>
      </c>
      <c r="F4747" t="s">
        <v>17</v>
      </c>
      <c r="G4747">
        <v>1</v>
      </c>
      <c r="H4747" s="1">
        <v>15496</v>
      </c>
      <c r="I4747">
        <v>15028</v>
      </c>
      <c r="J4747" s="1">
        <v>0</v>
      </c>
      <c r="K4747" t="s">
        <v>25</v>
      </c>
      <c r="L4747" t="s">
        <v>14</v>
      </c>
      <c r="M4747" t="s">
        <v>23</v>
      </c>
      <c r="N4747" s="1">
        <f xml:space="preserve"> ROUND((1 - _xlfn.PERCENTRANK.INC(customers[days_since_last_purchase],customers[[#This Row],[days_since_last_purchase]]))*4 +1,0)</f>
        <v>5</v>
      </c>
      <c r="O4747" s="1">
        <f>ROUND(_xlfn.PERCENTRANK.INC(customers[total_orders],customers[[#This Row],[total_orders]])*4+1,0)</f>
        <v>1</v>
      </c>
      <c r="P4747" s="1">
        <f>ROUND(_xlfn.PERCENTRANK.INC(customers[total_spend_usd],customers[[#This Row],[total_spend_usd]])*4+1,0)</f>
        <v>2</v>
      </c>
      <c r="Q4747" s="1">
        <v>512</v>
      </c>
      <c r="R4747" s="1" t="str">
        <f>_xlfn.XLOOKUP(Q4747,RFM[RFM Score],RFM[Client Segmentation])</f>
        <v>New Customer</v>
      </c>
    </row>
    <row r="4748" spans="1:18" x14ac:dyDescent="0.3">
      <c r="A4748" t="s">
        <v>4800</v>
      </c>
      <c r="B4748" t="s">
        <v>33</v>
      </c>
      <c r="C4748">
        <v>33</v>
      </c>
      <c r="D4748" t="s">
        <v>8070</v>
      </c>
      <c r="E4748" t="s">
        <v>8084</v>
      </c>
      <c r="F4748" t="s">
        <v>17</v>
      </c>
      <c r="G4748">
        <v>32</v>
      </c>
      <c r="H4748" s="1">
        <v>9698</v>
      </c>
      <c r="I4748">
        <v>266999</v>
      </c>
      <c r="J4748" s="1">
        <v>64</v>
      </c>
      <c r="K4748" t="s">
        <v>28</v>
      </c>
      <c r="L4748" t="s">
        <v>47</v>
      </c>
      <c r="M4748" t="s">
        <v>23</v>
      </c>
      <c r="N4748" s="1">
        <f xml:space="preserve"> ROUND((1 - _xlfn.PERCENTRANK.INC(customers[days_since_last_purchase],customers[[#This Row],[days_since_last_purchase]]))*4 +1,0)</f>
        <v>2</v>
      </c>
      <c r="O4748" s="1">
        <f>ROUND(_xlfn.PERCENTRANK.INC(customers[total_orders],customers[[#This Row],[total_orders]])*4+1,0)</f>
        <v>4</v>
      </c>
      <c r="P4748" s="1">
        <f>ROUND(_xlfn.PERCENTRANK.INC(customers[total_spend_usd],customers[[#This Row],[total_spend_usd]])*4+1,0)</f>
        <v>4</v>
      </c>
      <c r="Q4748" s="1">
        <v>244</v>
      </c>
      <c r="R4748" s="1" t="str">
        <f>_xlfn.XLOOKUP(Q4748,RFM[RFM Score],RFM[Client Segmentation])</f>
        <v>At Risk</v>
      </c>
    </row>
    <row r="4749" spans="1:18" x14ac:dyDescent="0.3">
      <c r="A4749" t="s">
        <v>4801</v>
      </c>
      <c r="B4749" t="s">
        <v>11</v>
      </c>
      <c r="C4749">
        <v>18</v>
      </c>
      <c r="D4749" t="s">
        <v>8069</v>
      </c>
      <c r="E4749" t="s">
        <v>8087</v>
      </c>
      <c r="F4749" t="s">
        <v>17</v>
      </c>
      <c r="G4749">
        <v>1</v>
      </c>
      <c r="H4749" s="1">
        <v>309</v>
      </c>
      <c r="I4749">
        <v>3011</v>
      </c>
      <c r="J4749" s="1">
        <v>66</v>
      </c>
      <c r="K4749" t="s">
        <v>25</v>
      </c>
      <c r="L4749" t="s">
        <v>19</v>
      </c>
      <c r="M4749" t="s">
        <v>23</v>
      </c>
      <c r="N4749" s="1">
        <f xml:space="preserve"> ROUND((1 - _xlfn.PERCENTRANK.INC(customers[days_since_last_purchase],customers[[#This Row],[days_since_last_purchase]]))*4 +1,0)</f>
        <v>2</v>
      </c>
      <c r="O4749" s="1">
        <f>ROUND(_xlfn.PERCENTRANK.INC(customers[total_orders],customers[[#This Row],[total_orders]])*4+1,0)</f>
        <v>1</v>
      </c>
      <c r="P4749" s="1">
        <f>ROUND(_xlfn.PERCENTRANK.INC(customers[total_spend_usd],customers[[#This Row],[total_spend_usd]])*4+1,0)</f>
        <v>1</v>
      </c>
      <c r="Q4749" s="1">
        <v>211</v>
      </c>
      <c r="R4749" s="1" t="str">
        <f>_xlfn.XLOOKUP(Q4749,RFM[RFM Score],RFM[Client Segmentation])</f>
        <v>Hibernating</v>
      </c>
    </row>
    <row r="4750" spans="1:18" x14ac:dyDescent="0.3">
      <c r="A4750" t="s">
        <v>4802</v>
      </c>
      <c r="B4750" t="s">
        <v>11</v>
      </c>
      <c r="C4750">
        <v>25</v>
      </c>
      <c r="D4750" t="s">
        <v>8070</v>
      </c>
      <c r="E4750" t="s">
        <v>8084</v>
      </c>
      <c r="F4750" t="s">
        <v>17</v>
      </c>
      <c r="G4750">
        <v>9</v>
      </c>
      <c r="H4750" s="1">
        <v>4801</v>
      </c>
      <c r="I4750">
        <v>4312</v>
      </c>
      <c r="J4750" s="1">
        <v>51</v>
      </c>
      <c r="K4750" t="s">
        <v>13</v>
      </c>
      <c r="L4750" t="s">
        <v>22</v>
      </c>
      <c r="M4750" t="s">
        <v>23</v>
      </c>
      <c r="N4750" s="1">
        <f xml:space="preserve"> ROUND((1 - _xlfn.PERCENTRANK.INC(customers[days_since_last_purchase],customers[[#This Row],[days_since_last_purchase]]))*4 +1,0)</f>
        <v>3</v>
      </c>
      <c r="O4750" s="1">
        <f>ROUND(_xlfn.PERCENTRANK.INC(customers[total_orders],customers[[#This Row],[total_orders]])*4+1,0)</f>
        <v>2</v>
      </c>
      <c r="P4750" s="1">
        <f>ROUND(_xlfn.PERCENTRANK.INC(customers[total_spend_usd],customers[[#This Row],[total_spend_usd]])*4+1,0)</f>
        <v>1</v>
      </c>
      <c r="Q4750" s="1">
        <v>321</v>
      </c>
      <c r="R4750" s="1" t="str">
        <f>_xlfn.XLOOKUP(Q4750,RFM[RFM Score],RFM[Client Segmentation])</f>
        <v>About To Sleep</v>
      </c>
    </row>
    <row r="4751" spans="1:18" x14ac:dyDescent="0.3">
      <c r="A4751" t="s">
        <v>4803</v>
      </c>
      <c r="B4751" t="s">
        <v>107</v>
      </c>
      <c r="C4751">
        <v>32</v>
      </c>
      <c r="D4751" t="s">
        <v>8070</v>
      </c>
      <c r="E4751" t="s">
        <v>8084</v>
      </c>
      <c r="F4751" t="s">
        <v>12</v>
      </c>
      <c r="G4751">
        <v>6</v>
      </c>
      <c r="H4751" s="1">
        <v>6363</v>
      </c>
      <c r="I4751">
        <v>3645</v>
      </c>
      <c r="J4751" s="1">
        <v>7</v>
      </c>
      <c r="K4751" t="s">
        <v>13</v>
      </c>
      <c r="L4751" t="s">
        <v>19</v>
      </c>
      <c r="M4751" t="s">
        <v>23</v>
      </c>
      <c r="N4751" s="1">
        <f xml:space="preserve"> ROUND((1 - _xlfn.PERCENTRANK.INC(customers[days_since_last_purchase],customers[[#This Row],[days_since_last_purchase]]))*4 +1,0)</f>
        <v>5</v>
      </c>
      <c r="O4751" s="1">
        <f>ROUND(_xlfn.PERCENTRANK.INC(customers[total_orders],customers[[#This Row],[total_orders]])*4+1,0)</f>
        <v>2</v>
      </c>
      <c r="P4751" s="1">
        <f>ROUND(_xlfn.PERCENTRANK.INC(customers[total_spend_usd],customers[[#This Row],[total_spend_usd]])*4+1,0)</f>
        <v>1</v>
      </c>
      <c r="Q4751" s="1">
        <v>521</v>
      </c>
      <c r="R4751" s="1" t="str">
        <f>_xlfn.XLOOKUP(Q4751,RFM[RFM Score],RFM[Client Segmentation])</f>
        <v>Promising</v>
      </c>
    </row>
    <row r="4752" spans="1:18" x14ac:dyDescent="0.3">
      <c r="A4752" t="s">
        <v>4804</v>
      </c>
      <c r="B4752" t="s">
        <v>11</v>
      </c>
      <c r="C4752">
        <v>49</v>
      </c>
      <c r="D4752" t="s">
        <v>8071</v>
      </c>
      <c r="E4752" t="s">
        <v>8084</v>
      </c>
      <c r="F4752" t="s">
        <v>17</v>
      </c>
      <c r="G4752">
        <v>8</v>
      </c>
      <c r="H4752" s="1">
        <v>8415</v>
      </c>
      <c r="I4752">
        <v>7383</v>
      </c>
      <c r="J4752" s="1">
        <v>39</v>
      </c>
      <c r="K4752" t="s">
        <v>52</v>
      </c>
      <c r="L4752" t="s">
        <v>19</v>
      </c>
      <c r="M4752" t="s">
        <v>23</v>
      </c>
      <c r="N4752" s="1">
        <f xml:space="preserve"> ROUND((1 - _xlfn.PERCENTRANK.INC(customers[days_since_last_purchase],customers[[#This Row],[days_since_last_purchase]]))*4 +1,0)</f>
        <v>3</v>
      </c>
      <c r="O4752" s="1">
        <f>ROUND(_xlfn.PERCENTRANK.INC(customers[total_orders],customers[[#This Row],[total_orders]])*4+1,0)</f>
        <v>2</v>
      </c>
      <c r="P4752" s="1">
        <f>ROUND(_xlfn.PERCENTRANK.INC(customers[total_spend_usd],customers[[#This Row],[total_spend_usd]])*4+1,0)</f>
        <v>1</v>
      </c>
      <c r="Q4752" s="1">
        <v>321</v>
      </c>
      <c r="R4752" s="1" t="str">
        <f>_xlfn.XLOOKUP(Q4752,RFM[RFM Score],RFM[Client Segmentation])</f>
        <v>About To Sleep</v>
      </c>
    </row>
    <row r="4753" spans="1:18" x14ac:dyDescent="0.3">
      <c r="A4753" t="s">
        <v>4805</v>
      </c>
      <c r="B4753" t="s">
        <v>61</v>
      </c>
      <c r="C4753">
        <v>38</v>
      </c>
      <c r="D4753" t="s">
        <v>8068</v>
      </c>
      <c r="E4753" t="s">
        <v>8087</v>
      </c>
      <c r="F4753" t="s">
        <v>17</v>
      </c>
      <c r="G4753">
        <v>6</v>
      </c>
      <c r="H4753" s="1">
        <v>11017</v>
      </c>
      <c r="I4753">
        <v>65408</v>
      </c>
      <c r="J4753" s="1">
        <v>97</v>
      </c>
      <c r="K4753" t="s">
        <v>25</v>
      </c>
      <c r="L4753" t="s">
        <v>45</v>
      </c>
      <c r="M4753" t="s">
        <v>23</v>
      </c>
      <c r="N4753" s="1">
        <f xml:space="preserve"> ROUND((1 - _xlfn.PERCENTRANK.INC(customers[days_since_last_purchase],customers[[#This Row],[days_since_last_purchase]]))*4 +1,0)</f>
        <v>2</v>
      </c>
      <c r="O4753" s="1">
        <f>ROUND(_xlfn.PERCENTRANK.INC(customers[total_orders],customers[[#This Row],[total_orders]])*4+1,0)</f>
        <v>2</v>
      </c>
      <c r="P4753" s="1">
        <f>ROUND(_xlfn.PERCENTRANK.INC(customers[total_spend_usd],customers[[#This Row],[total_spend_usd]])*4+1,0)</f>
        <v>3</v>
      </c>
      <c r="Q4753" s="1">
        <v>223</v>
      </c>
      <c r="R4753" s="1" t="str">
        <f>_xlfn.XLOOKUP(Q4753,RFM[RFM Score],RFM[Client Segmentation])</f>
        <v>Hibernating</v>
      </c>
    </row>
    <row r="4754" spans="1:18" x14ac:dyDescent="0.3">
      <c r="A4754" t="s">
        <v>4806</v>
      </c>
      <c r="B4754" t="s">
        <v>107</v>
      </c>
      <c r="C4754">
        <v>22</v>
      </c>
      <c r="D4754" t="s">
        <v>8069</v>
      </c>
      <c r="E4754" t="s">
        <v>8084</v>
      </c>
      <c r="F4754" t="s">
        <v>12</v>
      </c>
      <c r="G4754">
        <v>7</v>
      </c>
      <c r="H4754" s="1">
        <v>8475</v>
      </c>
      <c r="I4754">
        <v>64861</v>
      </c>
      <c r="J4754" s="1">
        <v>33</v>
      </c>
      <c r="K4754" t="s">
        <v>25</v>
      </c>
      <c r="L4754" t="s">
        <v>19</v>
      </c>
      <c r="M4754" t="s">
        <v>15</v>
      </c>
      <c r="N4754" s="1">
        <f xml:space="preserve"> ROUND((1 - _xlfn.PERCENTRANK.INC(customers[days_since_last_purchase],customers[[#This Row],[days_since_last_purchase]]))*4 +1,0)</f>
        <v>3</v>
      </c>
      <c r="O4754" s="1">
        <f>ROUND(_xlfn.PERCENTRANK.INC(customers[total_orders],customers[[#This Row],[total_orders]])*4+1,0)</f>
        <v>2</v>
      </c>
      <c r="P4754" s="1">
        <f>ROUND(_xlfn.PERCENTRANK.INC(customers[total_spend_usd],customers[[#This Row],[total_spend_usd]])*4+1,0)</f>
        <v>3</v>
      </c>
      <c r="Q4754" s="1">
        <v>323</v>
      </c>
      <c r="R4754" s="1" t="str">
        <f>_xlfn.XLOOKUP(Q4754,RFM[RFM Score],RFM[Client Segmentation])</f>
        <v>Potential Loyalist</v>
      </c>
    </row>
    <row r="4755" spans="1:18" x14ac:dyDescent="0.3">
      <c r="A4755" t="s">
        <v>4807</v>
      </c>
      <c r="B4755" t="s">
        <v>214</v>
      </c>
      <c r="C4755">
        <v>33</v>
      </c>
      <c r="D4755" t="s">
        <v>8070</v>
      </c>
      <c r="E4755" t="s">
        <v>8084</v>
      </c>
      <c r="F4755" t="s">
        <v>17</v>
      </c>
      <c r="G4755">
        <v>22</v>
      </c>
      <c r="H4755" s="1">
        <v>9323</v>
      </c>
      <c r="I4755">
        <v>194764</v>
      </c>
      <c r="J4755" s="1">
        <v>61</v>
      </c>
      <c r="K4755" t="s">
        <v>21</v>
      </c>
      <c r="L4755" t="s">
        <v>45</v>
      </c>
      <c r="M4755" t="s">
        <v>15</v>
      </c>
      <c r="N4755" s="1">
        <f xml:space="preserve"> ROUND((1 - _xlfn.PERCENTRANK.INC(customers[days_since_last_purchase],customers[[#This Row],[days_since_last_purchase]]))*4 +1,0)</f>
        <v>2</v>
      </c>
      <c r="O4755" s="1">
        <f>ROUND(_xlfn.PERCENTRANK.INC(customers[total_orders],customers[[#This Row],[total_orders]])*4+1,0)</f>
        <v>4</v>
      </c>
      <c r="P4755" s="1">
        <f>ROUND(_xlfn.PERCENTRANK.INC(customers[total_spend_usd],customers[[#This Row],[total_spend_usd]])*4+1,0)</f>
        <v>4</v>
      </c>
      <c r="Q4755" s="1">
        <v>244</v>
      </c>
      <c r="R4755" s="1" t="str">
        <f>_xlfn.XLOOKUP(Q4755,RFM[RFM Score],RFM[Client Segmentation])</f>
        <v>At Risk</v>
      </c>
    </row>
    <row r="4756" spans="1:18" x14ac:dyDescent="0.3">
      <c r="A4756" t="s">
        <v>4808</v>
      </c>
      <c r="B4756" t="s">
        <v>27</v>
      </c>
      <c r="C4756">
        <v>18</v>
      </c>
      <c r="D4756" t="s">
        <v>8069</v>
      </c>
      <c r="E4756" t="s">
        <v>8086</v>
      </c>
      <c r="F4756" t="s">
        <v>17</v>
      </c>
      <c r="G4756">
        <v>60</v>
      </c>
      <c r="H4756" s="1">
        <v>6599</v>
      </c>
      <c r="I4756">
        <v>377324</v>
      </c>
      <c r="J4756" s="1">
        <v>162</v>
      </c>
      <c r="K4756" t="s">
        <v>28</v>
      </c>
      <c r="L4756" t="s">
        <v>34</v>
      </c>
      <c r="M4756" t="s">
        <v>23</v>
      </c>
      <c r="N4756" s="1">
        <f xml:space="preserve"> ROUND((1 - _xlfn.PERCENTRANK.INC(customers[days_since_last_purchase],customers[[#This Row],[days_since_last_purchase]]))*4 +1,0)</f>
        <v>1</v>
      </c>
      <c r="O4756" s="1">
        <f>ROUND(_xlfn.PERCENTRANK.INC(customers[total_orders],customers[[#This Row],[total_orders]])*4+1,0)</f>
        <v>5</v>
      </c>
      <c r="P4756" s="1">
        <f>ROUND(_xlfn.PERCENTRANK.INC(customers[total_spend_usd],customers[[#This Row],[total_spend_usd]])*4+1,0)</f>
        <v>5</v>
      </c>
      <c r="Q4756" s="1">
        <v>155</v>
      </c>
      <c r="R4756" s="1" t="str">
        <f>_xlfn.XLOOKUP(Q4756,RFM[RFM Score],RFM[Client Segmentation])</f>
        <v>Cannot Lose Them</v>
      </c>
    </row>
    <row r="4757" spans="1:18" x14ac:dyDescent="0.3">
      <c r="A4757" t="s">
        <v>4809</v>
      </c>
      <c r="B4757" t="s">
        <v>11</v>
      </c>
      <c r="C4757">
        <v>30</v>
      </c>
      <c r="D4757" t="s">
        <v>8070</v>
      </c>
      <c r="E4757" t="s">
        <v>8084</v>
      </c>
      <c r="F4757" t="s">
        <v>17</v>
      </c>
      <c r="G4757">
        <v>6</v>
      </c>
      <c r="H4757" s="1">
        <v>20138</v>
      </c>
      <c r="I4757">
        <v>107694</v>
      </c>
      <c r="J4757" s="1">
        <v>38</v>
      </c>
      <c r="K4757" t="s">
        <v>37</v>
      </c>
      <c r="L4757" t="s">
        <v>14</v>
      </c>
      <c r="M4757" t="s">
        <v>23</v>
      </c>
      <c r="N4757" s="1">
        <f xml:space="preserve"> ROUND((1 - _xlfn.PERCENTRANK.INC(customers[days_since_last_purchase],customers[[#This Row],[days_since_last_purchase]]))*4 +1,0)</f>
        <v>3</v>
      </c>
      <c r="O4757" s="1">
        <f>ROUND(_xlfn.PERCENTRANK.INC(customers[total_orders],customers[[#This Row],[total_orders]])*4+1,0)</f>
        <v>2</v>
      </c>
      <c r="P4757" s="1">
        <f>ROUND(_xlfn.PERCENTRANK.INC(customers[total_spend_usd],customers[[#This Row],[total_spend_usd]])*4+1,0)</f>
        <v>3</v>
      </c>
      <c r="Q4757" s="1">
        <v>323</v>
      </c>
      <c r="R4757" s="1" t="str">
        <f>_xlfn.XLOOKUP(Q4757,RFM[RFM Score],RFM[Client Segmentation])</f>
        <v>Potential Loyalist</v>
      </c>
    </row>
    <row r="4758" spans="1:18" x14ac:dyDescent="0.3">
      <c r="A4758" t="s">
        <v>4810</v>
      </c>
      <c r="B4758" t="s">
        <v>61</v>
      </c>
      <c r="C4758">
        <v>26</v>
      </c>
      <c r="D4758" t="s">
        <v>8070</v>
      </c>
      <c r="E4758" t="s">
        <v>8085</v>
      </c>
      <c r="F4758" t="s">
        <v>17</v>
      </c>
      <c r="G4758">
        <v>2</v>
      </c>
      <c r="H4758" s="1">
        <v>9486</v>
      </c>
      <c r="I4758">
        <v>18747</v>
      </c>
      <c r="J4758" s="1">
        <v>5</v>
      </c>
      <c r="K4758" t="s">
        <v>25</v>
      </c>
      <c r="L4758" t="s">
        <v>45</v>
      </c>
      <c r="M4758" t="s">
        <v>23</v>
      </c>
      <c r="N4758" s="1">
        <f xml:space="preserve"> ROUND((1 - _xlfn.PERCENTRANK.INC(customers[days_since_last_purchase],customers[[#This Row],[days_since_last_purchase]]))*4 +1,0)</f>
        <v>5</v>
      </c>
      <c r="O4758" s="1">
        <f>ROUND(_xlfn.PERCENTRANK.INC(customers[total_orders],customers[[#This Row],[total_orders]])*4+1,0)</f>
        <v>1</v>
      </c>
      <c r="P4758" s="1">
        <f>ROUND(_xlfn.PERCENTRANK.INC(customers[total_spend_usd],customers[[#This Row],[total_spend_usd]])*4+1,0)</f>
        <v>2</v>
      </c>
      <c r="Q4758" s="1">
        <v>512</v>
      </c>
      <c r="R4758" s="1" t="str">
        <f>_xlfn.XLOOKUP(Q4758,RFM[RFM Score],RFM[Client Segmentation])</f>
        <v>New Customer</v>
      </c>
    </row>
    <row r="4759" spans="1:18" x14ac:dyDescent="0.3">
      <c r="A4759" t="s">
        <v>4811</v>
      </c>
      <c r="B4759" t="s">
        <v>11</v>
      </c>
      <c r="C4759">
        <v>29</v>
      </c>
      <c r="D4759" t="s">
        <v>8070</v>
      </c>
      <c r="E4759" t="s">
        <v>8084</v>
      </c>
      <c r="F4759" t="s">
        <v>17</v>
      </c>
      <c r="G4759">
        <v>10</v>
      </c>
      <c r="H4759" s="1">
        <v>10679</v>
      </c>
      <c r="I4759">
        <v>121642</v>
      </c>
      <c r="J4759" s="1">
        <v>97</v>
      </c>
      <c r="K4759" t="s">
        <v>25</v>
      </c>
      <c r="L4759" t="s">
        <v>34</v>
      </c>
      <c r="M4759" t="s">
        <v>15</v>
      </c>
      <c r="N4759" s="1">
        <f xml:space="preserve"> ROUND((1 - _xlfn.PERCENTRANK.INC(customers[days_since_last_purchase],customers[[#This Row],[days_since_last_purchase]]))*4 +1,0)</f>
        <v>2</v>
      </c>
      <c r="O4759" s="1">
        <f>ROUND(_xlfn.PERCENTRANK.INC(customers[total_orders],customers[[#This Row],[total_orders]])*4+1,0)</f>
        <v>3</v>
      </c>
      <c r="P4759" s="1">
        <f>ROUND(_xlfn.PERCENTRANK.INC(customers[total_spend_usd],customers[[#This Row],[total_spend_usd]])*4+1,0)</f>
        <v>4</v>
      </c>
      <c r="Q4759" s="1">
        <v>234</v>
      </c>
      <c r="R4759" s="1" t="str">
        <f>_xlfn.XLOOKUP(Q4759,RFM[RFM Score],RFM[Client Segmentation])</f>
        <v>At Risk</v>
      </c>
    </row>
    <row r="4760" spans="1:18" x14ac:dyDescent="0.3">
      <c r="A4760" t="s">
        <v>4812</v>
      </c>
      <c r="B4760" t="s">
        <v>11</v>
      </c>
      <c r="C4760">
        <v>18</v>
      </c>
      <c r="D4760" t="s">
        <v>8069</v>
      </c>
      <c r="E4760" t="s">
        <v>8084</v>
      </c>
      <c r="F4760" t="s">
        <v>12</v>
      </c>
      <c r="G4760">
        <v>14</v>
      </c>
      <c r="H4760" s="1">
        <v>3861</v>
      </c>
      <c r="I4760">
        <v>46544</v>
      </c>
      <c r="J4760" s="1">
        <v>54</v>
      </c>
      <c r="K4760" t="s">
        <v>74</v>
      </c>
      <c r="L4760" t="s">
        <v>14</v>
      </c>
      <c r="M4760" t="s">
        <v>23</v>
      </c>
      <c r="N4760" s="1">
        <f xml:space="preserve"> ROUND((1 - _xlfn.PERCENTRANK.INC(customers[days_since_last_purchase],customers[[#This Row],[days_since_last_purchase]]))*4 +1,0)</f>
        <v>3</v>
      </c>
      <c r="O4760" s="1">
        <f>ROUND(_xlfn.PERCENTRANK.INC(customers[total_orders],customers[[#This Row],[total_orders]])*4+1,0)</f>
        <v>3</v>
      </c>
      <c r="P4760" s="1">
        <f>ROUND(_xlfn.PERCENTRANK.INC(customers[total_spend_usd],customers[[#This Row],[total_spend_usd]])*4+1,0)</f>
        <v>3</v>
      </c>
      <c r="Q4760" s="1">
        <v>333</v>
      </c>
      <c r="R4760" s="1" t="str">
        <f>_xlfn.XLOOKUP(Q4760,RFM[RFM Score],RFM[Client Segmentation])</f>
        <v>Potential Loyalist</v>
      </c>
    </row>
    <row r="4761" spans="1:18" x14ac:dyDescent="0.3">
      <c r="A4761" t="s">
        <v>4813</v>
      </c>
      <c r="B4761" t="s">
        <v>68</v>
      </c>
      <c r="C4761">
        <v>24</v>
      </c>
      <c r="D4761" t="s">
        <v>8069</v>
      </c>
      <c r="E4761" t="s">
        <v>8084</v>
      </c>
      <c r="F4761" t="s">
        <v>12</v>
      </c>
      <c r="G4761">
        <v>1</v>
      </c>
      <c r="H4761" s="1">
        <v>4613</v>
      </c>
      <c r="I4761">
        <v>415</v>
      </c>
      <c r="J4761" s="1">
        <v>24</v>
      </c>
      <c r="K4761" t="s">
        <v>52</v>
      </c>
      <c r="L4761" t="s">
        <v>14</v>
      </c>
      <c r="M4761" t="s">
        <v>23</v>
      </c>
      <c r="N4761" s="1">
        <f xml:space="preserve"> ROUND((1 - _xlfn.PERCENTRANK.INC(customers[days_since_last_purchase],customers[[#This Row],[days_since_last_purchase]]))*4 +1,0)</f>
        <v>4</v>
      </c>
      <c r="O4761" s="1">
        <f>ROUND(_xlfn.PERCENTRANK.INC(customers[total_orders],customers[[#This Row],[total_orders]])*4+1,0)</f>
        <v>1</v>
      </c>
      <c r="P4761" s="1">
        <f>ROUND(_xlfn.PERCENTRANK.INC(customers[total_spend_usd],customers[[#This Row],[total_spend_usd]])*4+1,0)</f>
        <v>1</v>
      </c>
      <c r="Q4761" s="1">
        <v>411</v>
      </c>
      <c r="R4761" s="1" t="str">
        <f>_xlfn.XLOOKUP(Q4761,RFM[RFM Score],RFM[Client Segmentation])</f>
        <v>New Customer</v>
      </c>
    </row>
    <row r="4762" spans="1:18" x14ac:dyDescent="0.3">
      <c r="A4762" t="s">
        <v>4814</v>
      </c>
      <c r="B4762" t="s">
        <v>11</v>
      </c>
      <c r="C4762">
        <v>37</v>
      </c>
      <c r="D4762" t="s">
        <v>8068</v>
      </c>
      <c r="E4762" t="s">
        <v>8084</v>
      </c>
      <c r="F4762" t="s">
        <v>17</v>
      </c>
      <c r="G4762">
        <v>6</v>
      </c>
      <c r="H4762" s="1">
        <v>5984</v>
      </c>
      <c r="I4762">
        <v>34627</v>
      </c>
      <c r="J4762" s="1">
        <v>13</v>
      </c>
      <c r="K4762" t="s">
        <v>21</v>
      </c>
      <c r="L4762" t="s">
        <v>34</v>
      </c>
      <c r="M4762" t="s">
        <v>23</v>
      </c>
      <c r="N4762" s="1">
        <f xml:space="preserve"> ROUND((1 - _xlfn.PERCENTRANK.INC(customers[days_since_last_purchase],customers[[#This Row],[days_since_last_purchase]]))*4 +1,0)</f>
        <v>4</v>
      </c>
      <c r="O4762" s="1">
        <f>ROUND(_xlfn.PERCENTRANK.INC(customers[total_orders],customers[[#This Row],[total_orders]])*4+1,0)</f>
        <v>2</v>
      </c>
      <c r="P4762" s="1">
        <f>ROUND(_xlfn.PERCENTRANK.INC(customers[total_spend_usd],customers[[#This Row],[total_spend_usd]])*4+1,0)</f>
        <v>2</v>
      </c>
      <c r="Q4762" s="1">
        <v>422</v>
      </c>
      <c r="R4762" s="1" t="str">
        <f>_xlfn.XLOOKUP(Q4762,RFM[RFM Score],RFM[Client Segmentation])</f>
        <v>New Customer</v>
      </c>
    </row>
    <row r="4763" spans="1:18" x14ac:dyDescent="0.3">
      <c r="A4763" t="s">
        <v>4815</v>
      </c>
      <c r="B4763" t="s">
        <v>11</v>
      </c>
      <c r="C4763">
        <v>28</v>
      </c>
      <c r="D4763" t="s">
        <v>8070</v>
      </c>
      <c r="E4763" t="s">
        <v>8087</v>
      </c>
      <c r="F4763" t="s">
        <v>17</v>
      </c>
      <c r="G4763">
        <v>1</v>
      </c>
      <c r="H4763" s="1">
        <v>5094</v>
      </c>
      <c r="I4763">
        <v>5109</v>
      </c>
      <c r="J4763" s="1">
        <v>56</v>
      </c>
      <c r="K4763" t="s">
        <v>25</v>
      </c>
      <c r="L4763" t="s">
        <v>34</v>
      </c>
      <c r="M4763" t="s">
        <v>23</v>
      </c>
      <c r="N4763" s="1">
        <f xml:space="preserve"> ROUND((1 - _xlfn.PERCENTRANK.INC(customers[days_since_last_purchase],customers[[#This Row],[days_since_last_purchase]]))*4 +1,0)</f>
        <v>3</v>
      </c>
      <c r="O4763" s="1">
        <f>ROUND(_xlfn.PERCENTRANK.INC(customers[total_orders],customers[[#This Row],[total_orders]])*4+1,0)</f>
        <v>1</v>
      </c>
      <c r="P4763" s="1">
        <f>ROUND(_xlfn.PERCENTRANK.INC(customers[total_spend_usd],customers[[#This Row],[total_spend_usd]])*4+1,0)</f>
        <v>1</v>
      </c>
      <c r="Q4763" s="1">
        <v>311</v>
      </c>
      <c r="R4763" s="1" t="str">
        <f>_xlfn.XLOOKUP(Q4763,RFM[RFM Score],RFM[Client Segmentation])</f>
        <v>New Customer</v>
      </c>
    </row>
    <row r="4764" spans="1:18" x14ac:dyDescent="0.3">
      <c r="A4764" t="s">
        <v>4816</v>
      </c>
      <c r="B4764" t="s">
        <v>11</v>
      </c>
      <c r="C4764">
        <v>29</v>
      </c>
      <c r="D4764" t="s">
        <v>8070</v>
      </c>
      <c r="E4764" t="s">
        <v>8084</v>
      </c>
      <c r="F4764" t="s">
        <v>12</v>
      </c>
      <c r="G4764">
        <v>6</v>
      </c>
      <c r="H4764" s="1">
        <v>2878</v>
      </c>
      <c r="I4764">
        <v>18724</v>
      </c>
      <c r="J4764" s="1">
        <v>9</v>
      </c>
      <c r="K4764" t="s">
        <v>25</v>
      </c>
      <c r="L4764" t="s">
        <v>34</v>
      </c>
      <c r="M4764" t="s">
        <v>23</v>
      </c>
      <c r="N4764" s="1">
        <f xml:space="preserve"> ROUND((1 - _xlfn.PERCENTRANK.INC(customers[days_since_last_purchase],customers[[#This Row],[days_since_last_purchase]]))*4 +1,0)</f>
        <v>4</v>
      </c>
      <c r="O4764" s="1">
        <f>ROUND(_xlfn.PERCENTRANK.INC(customers[total_orders],customers[[#This Row],[total_orders]])*4+1,0)</f>
        <v>2</v>
      </c>
      <c r="P4764" s="1">
        <f>ROUND(_xlfn.PERCENTRANK.INC(customers[total_spend_usd],customers[[#This Row],[total_spend_usd]])*4+1,0)</f>
        <v>2</v>
      </c>
      <c r="Q4764" s="1">
        <v>422</v>
      </c>
      <c r="R4764" s="1" t="str">
        <f>_xlfn.XLOOKUP(Q4764,RFM[RFM Score],RFM[Client Segmentation])</f>
        <v>New Customer</v>
      </c>
    </row>
    <row r="4765" spans="1:18" x14ac:dyDescent="0.3">
      <c r="A4765" t="s">
        <v>4817</v>
      </c>
      <c r="B4765" t="s">
        <v>68</v>
      </c>
      <c r="C4765">
        <v>45</v>
      </c>
      <c r="D4765" t="s">
        <v>8071</v>
      </c>
      <c r="E4765" t="s">
        <v>8084</v>
      </c>
      <c r="F4765" t="s">
        <v>12</v>
      </c>
      <c r="G4765">
        <v>37</v>
      </c>
      <c r="H4765" s="1">
        <v>2182</v>
      </c>
      <c r="I4765">
        <v>78063</v>
      </c>
      <c r="J4765" s="1">
        <v>107</v>
      </c>
      <c r="K4765" t="s">
        <v>55</v>
      </c>
      <c r="L4765" t="s">
        <v>34</v>
      </c>
      <c r="M4765" t="s">
        <v>23</v>
      </c>
      <c r="N4765" s="1">
        <f xml:space="preserve"> ROUND((1 - _xlfn.PERCENTRANK.INC(customers[days_since_last_purchase],customers[[#This Row],[days_since_last_purchase]]))*4 +1,0)</f>
        <v>2</v>
      </c>
      <c r="O4765" s="1">
        <f>ROUND(_xlfn.PERCENTRANK.INC(customers[total_orders],customers[[#This Row],[total_orders]])*4+1,0)</f>
        <v>5</v>
      </c>
      <c r="P4765" s="1">
        <f>ROUND(_xlfn.PERCENTRANK.INC(customers[total_spend_usd],customers[[#This Row],[total_spend_usd]])*4+1,0)</f>
        <v>3</v>
      </c>
      <c r="Q4765" s="1">
        <v>253</v>
      </c>
      <c r="R4765" s="1" t="str">
        <f>_xlfn.XLOOKUP(Q4765,RFM[RFM Score],RFM[Client Segmentation])</f>
        <v>At Risk</v>
      </c>
    </row>
    <row r="4766" spans="1:18" x14ac:dyDescent="0.3">
      <c r="A4766" t="s">
        <v>4818</v>
      </c>
      <c r="B4766" t="s">
        <v>11</v>
      </c>
      <c r="C4766">
        <v>29</v>
      </c>
      <c r="D4766" t="s">
        <v>8070</v>
      </c>
      <c r="E4766" t="s">
        <v>8087</v>
      </c>
      <c r="F4766" t="s">
        <v>12</v>
      </c>
      <c r="G4766">
        <v>3</v>
      </c>
      <c r="H4766" s="1">
        <v>1861</v>
      </c>
      <c r="I4766">
        <v>5392</v>
      </c>
      <c r="J4766" s="1">
        <v>4</v>
      </c>
      <c r="K4766" t="s">
        <v>28</v>
      </c>
      <c r="L4766" t="s">
        <v>45</v>
      </c>
      <c r="M4766" t="s">
        <v>23</v>
      </c>
      <c r="N4766" s="1">
        <f xml:space="preserve"> ROUND((1 - _xlfn.PERCENTRANK.INC(customers[days_since_last_purchase],customers[[#This Row],[days_since_last_purchase]]))*4 +1,0)</f>
        <v>5</v>
      </c>
      <c r="O4766" s="1">
        <f>ROUND(_xlfn.PERCENTRANK.INC(customers[total_orders],customers[[#This Row],[total_orders]])*4+1,0)</f>
        <v>1</v>
      </c>
      <c r="P4766" s="1">
        <f>ROUND(_xlfn.PERCENTRANK.INC(customers[total_spend_usd],customers[[#This Row],[total_spend_usd]])*4+1,0)</f>
        <v>1</v>
      </c>
      <c r="Q4766" s="1">
        <v>511</v>
      </c>
      <c r="R4766" s="1" t="str">
        <f>_xlfn.XLOOKUP(Q4766,RFM[RFM Score],RFM[Client Segmentation])</f>
        <v>New Customer</v>
      </c>
    </row>
    <row r="4767" spans="1:18" x14ac:dyDescent="0.3">
      <c r="A4767" t="s">
        <v>4819</v>
      </c>
      <c r="B4767" t="s">
        <v>96</v>
      </c>
      <c r="C4767">
        <v>32</v>
      </c>
      <c r="D4767" t="s">
        <v>8070</v>
      </c>
      <c r="E4767" t="s">
        <v>8084</v>
      </c>
      <c r="F4767" t="s">
        <v>12</v>
      </c>
      <c r="G4767">
        <v>27</v>
      </c>
      <c r="H4767" s="1">
        <v>2393</v>
      </c>
      <c r="I4767">
        <v>73094</v>
      </c>
      <c r="J4767" s="1">
        <v>119</v>
      </c>
      <c r="K4767" t="s">
        <v>28</v>
      </c>
      <c r="L4767" t="s">
        <v>22</v>
      </c>
      <c r="M4767" t="s">
        <v>23</v>
      </c>
      <c r="N4767" s="1">
        <f xml:space="preserve"> ROUND((1 - _xlfn.PERCENTRANK.INC(customers[days_since_last_purchase],customers[[#This Row],[days_since_last_purchase]]))*4 +1,0)</f>
        <v>2</v>
      </c>
      <c r="O4767" s="1">
        <f>ROUND(_xlfn.PERCENTRANK.INC(customers[total_orders],customers[[#This Row],[total_orders]])*4+1,0)</f>
        <v>4</v>
      </c>
      <c r="P4767" s="1">
        <f>ROUND(_xlfn.PERCENTRANK.INC(customers[total_spend_usd],customers[[#This Row],[total_spend_usd]])*4+1,0)</f>
        <v>3</v>
      </c>
      <c r="Q4767" s="1">
        <v>243</v>
      </c>
      <c r="R4767" s="1" t="str">
        <f>_xlfn.XLOOKUP(Q4767,RFM[RFM Score],RFM[Client Segmentation])</f>
        <v>At Risk</v>
      </c>
    </row>
    <row r="4768" spans="1:18" x14ac:dyDescent="0.3">
      <c r="A4768" t="s">
        <v>4820</v>
      </c>
      <c r="B4768" t="s">
        <v>43</v>
      </c>
      <c r="C4768">
        <v>33</v>
      </c>
      <c r="D4768" t="s">
        <v>8070</v>
      </c>
      <c r="E4768" t="s">
        <v>8084</v>
      </c>
      <c r="F4768" t="s">
        <v>17</v>
      </c>
      <c r="G4768">
        <v>10</v>
      </c>
      <c r="H4768" s="1">
        <v>3073</v>
      </c>
      <c r="I4768">
        <v>31583</v>
      </c>
      <c r="J4768" s="1">
        <v>57</v>
      </c>
      <c r="K4768" t="s">
        <v>40</v>
      </c>
      <c r="L4768" t="s">
        <v>19</v>
      </c>
      <c r="M4768" t="s">
        <v>23</v>
      </c>
      <c r="N4768" s="1">
        <f xml:space="preserve"> ROUND((1 - _xlfn.PERCENTRANK.INC(customers[days_since_last_purchase],customers[[#This Row],[days_since_last_purchase]]))*4 +1,0)</f>
        <v>3</v>
      </c>
      <c r="O4768" s="1">
        <f>ROUND(_xlfn.PERCENTRANK.INC(customers[total_orders],customers[[#This Row],[total_orders]])*4+1,0)</f>
        <v>3</v>
      </c>
      <c r="P4768" s="1">
        <f>ROUND(_xlfn.PERCENTRANK.INC(customers[total_spend_usd],customers[[#This Row],[total_spend_usd]])*4+1,0)</f>
        <v>2</v>
      </c>
      <c r="Q4768" s="1">
        <v>332</v>
      </c>
      <c r="R4768" s="1" t="str">
        <f>_xlfn.XLOOKUP(Q4768,RFM[RFM Score],RFM[Client Segmentation])</f>
        <v>Hibernating</v>
      </c>
    </row>
    <row r="4769" spans="1:18" x14ac:dyDescent="0.3">
      <c r="A4769" t="s">
        <v>4821</v>
      </c>
      <c r="B4769" t="s">
        <v>214</v>
      </c>
      <c r="C4769">
        <v>40</v>
      </c>
      <c r="D4769" t="s">
        <v>8068</v>
      </c>
      <c r="E4769" t="s">
        <v>8087</v>
      </c>
      <c r="F4769" t="s">
        <v>12</v>
      </c>
      <c r="G4769">
        <v>19</v>
      </c>
      <c r="H4769" s="1">
        <v>12821</v>
      </c>
      <c r="I4769">
        <v>212113</v>
      </c>
      <c r="J4769" s="1">
        <v>73</v>
      </c>
      <c r="K4769" t="s">
        <v>52</v>
      </c>
      <c r="L4769" t="s">
        <v>19</v>
      </c>
      <c r="M4769" t="s">
        <v>23</v>
      </c>
      <c r="N4769" s="1">
        <f xml:space="preserve"> ROUND((1 - _xlfn.PERCENTRANK.INC(customers[days_since_last_purchase],customers[[#This Row],[days_since_last_purchase]]))*4 +1,0)</f>
        <v>2</v>
      </c>
      <c r="O4769" s="1">
        <f>ROUND(_xlfn.PERCENTRANK.INC(customers[total_orders],customers[[#This Row],[total_orders]])*4+1,0)</f>
        <v>4</v>
      </c>
      <c r="P4769" s="1">
        <f>ROUND(_xlfn.PERCENTRANK.INC(customers[total_spend_usd],customers[[#This Row],[total_spend_usd]])*4+1,0)</f>
        <v>4</v>
      </c>
      <c r="Q4769" s="1">
        <v>244</v>
      </c>
      <c r="R4769" s="1" t="str">
        <f>_xlfn.XLOOKUP(Q4769,RFM[RFM Score],RFM[Client Segmentation])</f>
        <v>At Risk</v>
      </c>
    </row>
    <row r="4770" spans="1:18" x14ac:dyDescent="0.3">
      <c r="A4770" t="s">
        <v>4822</v>
      </c>
      <c r="B4770" t="s">
        <v>96</v>
      </c>
      <c r="C4770">
        <v>54</v>
      </c>
      <c r="D4770" t="s">
        <v>8071</v>
      </c>
      <c r="E4770" t="s">
        <v>8087</v>
      </c>
      <c r="F4770" t="s">
        <v>12</v>
      </c>
      <c r="G4770">
        <v>3</v>
      </c>
      <c r="H4770" s="1">
        <v>3964</v>
      </c>
      <c r="I4770">
        <v>10455</v>
      </c>
      <c r="J4770" s="1">
        <v>15</v>
      </c>
      <c r="K4770" t="s">
        <v>21</v>
      </c>
      <c r="L4770" t="s">
        <v>22</v>
      </c>
      <c r="M4770" t="s">
        <v>15</v>
      </c>
      <c r="N4770" s="1">
        <f xml:space="preserve"> ROUND((1 - _xlfn.PERCENTRANK.INC(customers[days_since_last_purchase],customers[[#This Row],[days_since_last_purchase]]))*4 +1,0)</f>
        <v>4</v>
      </c>
      <c r="O4770" s="1">
        <f>ROUND(_xlfn.PERCENTRANK.INC(customers[total_orders],customers[[#This Row],[total_orders]])*4+1,0)</f>
        <v>1</v>
      </c>
      <c r="P4770" s="1">
        <f>ROUND(_xlfn.PERCENTRANK.INC(customers[total_spend_usd],customers[[#This Row],[total_spend_usd]])*4+1,0)</f>
        <v>1</v>
      </c>
      <c r="Q4770" s="1">
        <v>411</v>
      </c>
      <c r="R4770" s="1" t="str">
        <f>_xlfn.XLOOKUP(Q4770,RFM[RFM Score],RFM[Client Segmentation])</f>
        <v>New Customer</v>
      </c>
    </row>
    <row r="4771" spans="1:18" x14ac:dyDescent="0.3">
      <c r="A4771" t="s">
        <v>4823</v>
      </c>
      <c r="B4771" t="s">
        <v>33</v>
      </c>
      <c r="C4771">
        <v>64</v>
      </c>
      <c r="D4771" t="s">
        <v>8072</v>
      </c>
      <c r="E4771" t="s">
        <v>8084</v>
      </c>
      <c r="F4771" t="s">
        <v>17</v>
      </c>
      <c r="G4771">
        <v>18</v>
      </c>
      <c r="H4771" s="1">
        <v>11564</v>
      </c>
      <c r="I4771">
        <v>231968</v>
      </c>
      <c r="J4771" s="1">
        <v>38</v>
      </c>
      <c r="K4771" t="s">
        <v>25</v>
      </c>
      <c r="L4771" t="s">
        <v>14</v>
      </c>
      <c r="M4771" t="s">
        <v>23</v>
      </c>
      <c r="N4771" s="1">
        <f xml:space="preserve"> ROUND((1 - _xlfn.PERCENTRANK.INC(customers[days_since_last_purchase],customers[[#This Row],[days_since_last_purchase]]))*4 +1,0)</f>
        <v>3</v>
      </c>
      <c r="O4771" s="1">
        <f>ROUND(_xlfn.PERCENTRANK.INC(customers[total_orders],customers[[#This Row],[total_orders]])*4+1,0)</f>
        <v>4</v>
      </c>
      <c r="P4771" s="1">
        <f>ROUND(_xlfn.PERCENTRANK.INC(customers[total_spend_usd],customers[[#This Row],[total_spend_usd]])*4+1,0)</f>
        <v>4</v>
      </c>
      <c r="Q4771" s="1">
        <v>344</v>
      </c>
      <c r="R4771" s="1" t="str">
        <f>_xlfn.XLOOKUP(Q4771,RFM[RFM Score],RFM[Client Segmentation])</f>
        <v>Loyal Customer</v>
      </c>
    </row>
    <row r="4772" spans="1:18" x14ac:dyDescent="0.3">
      <c r="A4772" t="s">
        <v>4824</v>
      </c>
      <c r="B4772" t="s">
        <v>11</v>
      </c>
      <c r="C4772">
        <v>53</v>
      </c>
      <c r="D4772" t="s">
        <v>8071</v>
      </c>
      <c r="E4772" t="s">
        <v>8087</v>
      </c>
      <c r="F4772" t="s">
        <v>12</v>
      </c>
      <c r="G4772">
        <v>13</v>
      </c>
      <c r="H4772" s="1">
        <v>14044</v>
      </c>
      <c r="I4772">
        <v>171788</v>
      </c>
      <c r="J4772" s="1">
        <v>40</v>
      </c>
      <c r="K4772" t="s">
        <v>98</v>
      </c>
      <c r="L4772" t="s">
        <v>19</v>
      </c>
      <c r="M4772" t="s">
        <v>23</v>
      </c>
      <c r="N4772" s="1">
        <f xml:space="preserve"> ROUND((1 - _xlfn.PERCENTRANK.INC(customers[days_since_last_purchase],customers[[#This Row],[days_since_last_purchase]]))*4 +1,0)</f>
        <v>3</v>
      </c>
      <c r="O4772" s="1">
        <f>ROUND(_xlfn.PERCENTRANK.INC(customers[total_orders],customers[[#This Row],[total_orders]])*4+1,0)</f>
        <v>3</v>
      </c>
      <c r="P4772" s="1">
        <f>ROUND(_xlfn.PERCENTRANK.INC(customers[total_spend_usd],customers[[#This Row],[total_spend_usd]])*4+1,0)</f>
        <v>4</v>
      </c>
      <c r="Q4772" s="1">
        <v>334</v>
      </c>
      <c r="R4772" s="1" t="str">
        <f>_xlfn.XLOOKUP(Q4772,RFM[RFM Score],RFM[Client Segmentation])</f>
        <v>Need Attention</v>
      </c>
    </row>
    <row r="4773" spans="1:18" x14ac:dyDescent="0.3">
      <c r="A4773" t="s">
        <v>4825</v>
      </c>
      <c r="B4773" t="s">
        <v>51</v>
      </c>
      <c r="C4773">
        <v>21</v>
      </c>
      <c r="D4773" t="s">
        <v>8069</v>
      </c>
      <c r="E4773" t="s">
        <v>8085</v>
      </c>
      <c r="F4773" t="s">
        <v>12</v>
      </c>
      <c r="G4773">
        <v>14</v>
      </c>
      <c r="H4773" s="1">
        <v>24842</v>
      </c>
      <c r="I4773">
        <v>392736</v>
      </c>
      <c r="J4773" s="1">
        <v>101</v>
      </c>
      <c r="K4773" t="s">
        <v>18</v>
      </c>
      <c r="L4773" t="s">
        <v>34</v>
      </c>
      <c r="M4773" t="s">
        <v>23</v>
      </c>
      <c r="N4773" s="1">
        <f xml:space="preserve"> ROUND((1 - _xlfn.PERCENTRANK.INC(customers[days_since_last_purchase],customers[[#This Row],[days_since_last_purchase]]))*4 +1,0)</f>
        <v>2</v>
      </c>
      <c r="O4773" s="1">
        <f>ROUND(_xlfn.PERCENTRANK.INC(customers[total_orders],customers[[#This Row],[total_orders]])*4+1,0)</f>
        <v>3</v>
      </c>
      <c r="P4773" s="1">
        <f>ROUND(_xlfn.PERCENTRANK.INC(customers[total_spend_usd],customers[[#This Row],[total_spend_usd]])*4+1,0)</f>
        <v>5</v>
      </c>
      <c r="Q4773" s="1">
        <v>235</v>
      </c>
      <c r="R4773" s="1" t="str">
        <f>_xlfn.XLOOKUP(Q4773,RFM[RFM Score],RFM[Client Segmentation])</f>
        <v>At Risk</v>
      </c>
    </row>
    <row r="4774" spans="1:18" x14ac:dyDescent="0.3">
      <c r="A4774" t="s">
        <v>4826</v>
      </c>
      <c r="B4774" t="s">
        <v>64</v>
      </c>
      <c r="C4774">
        <v>19</v>
      </c>
      <c r="D4774" t="s">
        <v>8069</v>
      </c>
      <c r="E4774" t="s">
        <v>8087</v>
      </c>
      <c r="F4774" t="s">
        <v>12</v>
      </c>
      <c r="G4774">
        <v>12</v>
      </c>
      <c r="H4774" s="1">
        <v>6794</v>
      </c>
      <c r="I4774">
        <v>69896</v>
      </c>
      <c r="J4774" s="1">
        <v>231</v>
      </c>
      <c r="K4774" t="s">
        <v>21</v>
      </c>
      <c r="L4774" t="s">
        <v>45</v>
      </c>
      <c r="M4774" t="s">
        <v>23</v>
      </c>
      <c r="N4774" s="1">
        <f xml:space="preserve"> ROUND((1 - _xlfn.PERCENTRANK.INC(customers[days_since_last_purchase],customers[[#This Row],[days_since_last_purchase]]))*4 +1,0)</f>
        <v>1</v>
      </c>
      <c r="O4774" s="1">
        <f>ROUND(_xlfn.PERCENTRANK.INC(customers[total_orders],customers[[#This Row],[total_orders]])*4+1,0)</f>
        <v>3</v>
      </c>
      <c r="P4774" s="1">
        <f>ROUND(_xlfn.PERCENTRANK.INC(customers[total_spend_usd],customers[[#This Row],[total_spend_usd]])*4+1,0)</f>
        <v>3</v>
      </c>
      <c r="Q4774" s="1">
        <v>133</v>
      </c>
      <c r="R4774" s="1" t="str">
        <f>_xlfn.XLOOKUP(Q4774,RFM[RFM Score],RFM[Client Segmentation])</f>
        <v>At Risk</v>
      </c>
    </row>
    <row r="4775" spans="1:18" x14ac:dyDescent="0.3">
      <c r="A4775" t="s">
        <v>4827</v>
      </c>
      <c r="B4775" t="s">
        <v>173</v>
      </c>
      <c r="C4775">
        <v>31</v>
      </c>
      <c r="D4775" t="s">
        <v>8070</v>
      </c>
      <c r="E4775" t="s">
        <v>8087</v>
      </c>
      <c r="F4775" t="s">
        <v>12</v>
      </c>
      <c r="G4775">
        <v>6</v>
      </c>
      <c r="H4775" s="1">
        <v>4423</v>
      </c>
      <c r="I4775">
        <v>28212</v>
      </c>
      <c r="J4775" s="1">
        <v>10</v>
      </c>
      <c r="K4775" t="s">
        <v>124</v>
      </c>
      <c r="L4775" t="s">
        <v>45</v>
      </c>
      <c r="M4775" t="s">
        <v>15</v>
      </c>
      <c r="N4775" s="1">
        <f xml:space="preserve"> ROUND((1 - _xlfn.PERCENTRANK.INC(customers[days_since_last_purchase],customers[[#This Row],[days_since_last_purchase]]))*4 +1,0)</f>
        <v>4</v>
      </c>
      <c r="O4775" s="1">
        <f>ROUND(_xlfn.PERCENTRANK.INC(customers[total_orders],customers[[#This Row],[total_orders]])*4+1,0)</f>
        <v>2</v>
      </c>
      <c r="P4775" s="1">
        <f>ROUND(_xlfn.PERCENTRANK.INC(customers[total_spend_usd],customers[[#This Row],[total_spend_usd]])*4+1,0)</f>
        <v>2</v>
      </c>
      <c r="Q4775" s="1">
        <v>422</v>
      </c>
      <c r="R4775" s="1" t="str">
        <f>_xlfn.XLOOKUP(Q4775,RFM[RFM Score],RFM[Client Segmentation])</f>
        <v>New Customer</v>
      </c>
    </row>
    <row r="4776" spans="1:18" x14ac:dyDescent="0.3">
      <c r="A4776" t="s">
        <v>4828</v>
      </c>
      <c r="B4776" t="s">
        <v>51</v>
      </c>
      <c r="C4776">
        <v>34</v>
      </c>
      <c r="D4776" t="s">
        <v>8070</v>
      </c>
      <c r="E4776" t="s">
        <v>8086</v>
      </c>
      <c r="F4776" t="s">
        <v>12</v>
      </c>
      <c r="G4776">
        <v>17</v>
      </c>
      <c r="H4776" s="1">
        <v>14824</v>
      </c>
      <c r="I4776">
        <v>228719</v>
      </c>
      <c r="J4776" s="1">
        <v>306</v>
      </c>
      <c r="K4776" t="s">
        <v>28</v>
      </c>
      <c r="L4776" t="s">
        <v>14</v>
      </c>
      <c r="M4776" t="s">
        <v>23</v>
      </c>
      <c r="N4776" s="1">
        <f xml:space="preserve"> ROUND((1 - _xlfn.PERCENTRANK.INC(customers[days_since_last_purchase],customers[[#This Row],[days_since_last_purchase]]))*4 +1,0)</f>
        <v>1</v>
      </c>
      <c r="O4776" s="1">
        <f>ROUND(_xlfn.PERCENTRANK.INC(customers[total_orders],customers[[#This Row],[total_orders]])*4+1,0)</f>
        <v>3</v>
      </c>
      <c r="P4776" s="1">
        <f>ROUND(_xlfn.PERCENTRANK.INC(customers[total_spend_usd],customers[[#This Row],[total_spend_usd]])*4+1,0)</f>
        <v>4</v>
      </c>
      <c r="Q4776" s="1">
        <v>134</v>
      </c>
      <c r="R4776" s="1" t="str">
        <f>_xlfn.XLOOKUP(Q4776,RFM[RFM Score],RFM[Client Segmentation])</f>
        <v>At Risk</v>
      </c>
    </row>
    <row r="4777" spans="1:18" x14ac:dyDescent="0.3">
      <c r="A4777" t="s">
        <v>4829</v>
      </c>
      <c r="B4777" t="s">
        <v>49</v>
      </c>
      <c r="C4777">
        <v>44</v>
      </c>
      <c r="D4777" t="s">
        <v>8068</v>
      </c>
      <c r="E4777" t="s">
        <v>8087</v>
      </c>
      <c r="F4777" t="s">
        <v>12</v>
      </c>
      <c r="G4777">
        <v>11</v>
      </c>
      <c r="H4777" s="1">
        <v>7447</v>
      </c>
      <c r="I4777">
        <v>77934</v>
      </c>
      <c r="J4777" s="1">
        <v>70</v>
      </c>
      <c r="K4777" t="s">
        <v>18</v>
      </c>
      <c r="L4777" t="s">
        <v>45</v>
      </c>
      <c r="M4777" t="s">
        <v>23</v>
      </c>
      <c r="N4777" s="1">
        <f xml:space="preserve"> ROUND((1 - _xlfn.PERCENTRANK.INC(customers[days_since_last_purchase],customers[[#This Row],[days_since_last_purchase]]))*4 +1,0)</f>
        <v>2</v>
      </c>
      <c r="O4777" s="1">
        <f>ROUND(_xlfn.PERCENTRANK.INC(customers[total_orders],customers[[#This Row],[total_orders]])*4+1,0)</f>
        <v>3</v>
      </c>
      <c r="P4777" s="1">
        <f>ROUND(_xlfn.PERCENTRANK.INC(customers[total_spend_usd],customers[[#This Row],[total_spend_usd]])*4+1,0)</f>
        <v>3</v>
      </c>
      <c r="Q4777" s="1">
        <v>233</v>
      </c>
      <c r="R4777" s="1" t="str">
        <f>_xlfn.XLOOKUP(Q4777,RFM[RFM Score],RFM[Client Segmentation])</f>
        <v>Hibernating</v>
      </c>
    </row>
    <row r="4778" spans="1:18" x14ac:dyDescent="0.3">
      <c r="A4778" t="s">
        <v>4830</v>
      </c>
      <c r="B4778" t="s">
        <v>64</v>
      </c>
      <c r="C4778">
        <v>50</v>
      </c>
      <c r="D4778" t="s">
        <v>8071</v>
      </c>
      <c r="E4778" t="s">
        <v>8086</v>
      </c>
      <c r="F4778" t="s">
        <v>12</v>
      </c>
      <c r="G4778">
        <v>31</v>
      </c>
      <c r="H4778" s="1">
        <v>24817</v>
      </c>
      <c r="I4778">
        <v>764565</v>
      </c>
      <c r="J4778" s="1">
        <v>2</v>
      </c>
      <c r="K4778" t="s">
        <v>13</v>
      </c>
      <c r="L4778" t="s">
        <v>47</v>
      </c>
      <c r="M4778" t="s">
        <v>23</v>
      </c>
      <c r="N4778" s="1">
        <f xml:space="preserve"> ROUND((1 - _xlfn.PERCENTRANK.INC(customers[days_since_last_purchase],customers[[#This Row],[days_since_last_purchase]]))*4 +1,0)</f>
        <v>5</v>
      </c>
      <c r="O4778" s="1">
        <f>ROUND(_xlfn.PERCENTRANK.INC(customers[total_orders],customers[[#This Row],[total_orders]])*4+1,0)</f>
        <v>4</v>
      </c>
      <c r="P4778" s="1">
        <f>ROUND(_xlfn.PERCENTRANK.INC(customers[total_spend_usd],customers[[#This Row],[total_spend_usd]])*4+1,0)</f>
        <v>5</v>
      </c>
      <c r="Q4778" s="1">
        <v>545</v>
      </c>
      <c r="R4778" s="1" t="str">
        <f>_xlfn.XLOOKUP(Q4778,RFM[RFM Score],RFM[Client Segmentation])</f>
        <v>Champion</v>
      </c>
    </row>
    <row r="4779" spans="1:18" x14ac:dyDescent="0.3">
      <c r="A4779" t="s">
        <v>4831</v>
      </c>
      <c r="B4779" t="s">
        <v>61</v>
      </c>
      <c r="C4779">
        <v>20</v>
      </c>
      <c r="D4779" t="s">
        <v>8069</v>
      </c>
      <c r="E4779" t="s">
        <v>8085</v>
      </c>
      <c r="F4779" t="s">
        <v>12</v>
      </c>
      <c r="G4779">
        <v>9</v>
      </c>
      <c r="H4779" s="1">
        <v>59652</v>
      </c>
      <c r="I4779">
        <v>55237</v>
      </c>
      <c r="J4779" s="1">
        <v>64</v>
      </c>
      <c r="K4779" t="s">
        <v>28</v>
      </c>
      <c r="L4779" t="s">
        <v>34</v>
      </c>
      <c r="M4779" t="s">
        <v>23</v>
      </c>
      <c r="N4779" s="1">
        <f xml:space="preserve"> ROUND((1 - _xlfn.PERCENTRANK.INC(customers[days_since_last_purchase],customers[[#This Row],[days_since_last_purchase]]))*4 +1,0)</f>
        <v>2</v>
      </c>
      <c r="O4779" s="1">
        <f>ROUND(_xlfn.PERCENTRANK.INC(customers[total_orders],customers[[#This Row],[total_orders]])*4+1,0)</f>
        <v>2</v>
      </c>
      <c r="P4779" s="1">
        <f>ROUND(_xlfn.PERCENTRANK.INC(customers[total_spend_usd],customers[[#This Row],[total_spend_usd]])*4+1,0)</f>
        <v>3</v>
      </c>
      <c r="Q4779" s="1">
        <v>223</v>
      </c>
      <c r="R4779" s="1" t="str">
        <f>_xlfn.XLOOKUP(Q4779,RFM[RFM Score],RFM[Client Segmentation])</f>
        <v>Hibernating</v>
      </c>
    </row>
    <row r="4780" spans="1:18" x14ac:dyDescent="0.3">
      <c r="A4780" t="s">
        <v>4832</v>
      </c>
      <c r="B4780" t="s">
        <v>11</v>
      </c>
      <c r="C4780">
        <v>30</v>
      </c>
      <c r="D4780" t="s">
        <v>8070</v>
      </c>
      <c r="E4780" t="s">
        <v>8084</v>
      </c>
      <c r="F4780" t="s">
        <v>17</v>
      </c>
      <c r="G4780">
        <v>3</v>
      </c>
      <c r="H4780" s="1">
        <v>2594</v>
      </c>
      <c r="I4780">
        <v>7621</v>
      </c>
      <c r="J4780" s="1">
        <v>51</v>
      </c>
      <c r="K4780" t="s">
        <v>40</v>
      </c>
      <c r="L4780" t="s">
        <v>45</v>
      </c>
      <c r="M4780" t="s">
        <v>15</v>
      </c>
      <c r="N4780" s="1">
        <f xml:space="preserve"> ROUND((1 - _xlfn.PERCENTRANK.INC(customers[days_since_last_purchase],customers[[#This Row],[days_since_last_purchase]]))*4 +1,0)</f>
        <v>3</v>
      </c>
      <c r="O4780" s="1">
        <f>ROUND(_xlfn.PERCENTRANK.INC(customers[total_orders],customers[[#This Row],[total_orders]])*4+1,0)</f>
        <v>1</v>
      </c>
      <c r="P4780" s="1">
        <f>ROUND(_xlfn.PERCENTRANK.INC(customers[total_spend_usd],customers[[#This Row],[total_spend_usd]])*4+1,0)</f>
        <v>1</v>
      </c>
      <c r="Q4780" s="1">
        <v>311</v>
      </c>
      <c r="R4780" s="1" t="str">
        <f>_xlfn.XLOOKUP(Q4780,RFM[RFM Score],RFM[Client Segmentation])</f>
        <v>New Customer</v>
      </c>
    </row>
    <row r="4781" spans="1:18" x14ac:dyDescent="0.3">
      <c r="A4781" t="s">
        <v>4833</v>
      </c>
      <c r="B4781" t="s">
        <v>49</v>
      </c>
      <c r="C4781">
        <v>18</v>
      </c>
      <c r="D4781" t="s">
        <v>8069</v>
      </c>
      <c r="E4781" t="s">
        <v>8084</v>
      </c>
      <c r="F4781" t="s">
        <v>17</v>
      </c>
      <c r="G4781">
        <v>3</v>
      </c>
      <c r="H4781" s="1">
        <v>5979</v>
      </c>
      <c r="I4781">
        <v>17703</v>
      </c>
      <c r="J4781" s="1">
        <v>16</v>
      </c>
      <c r="K4781" t="s">
        <v>52</v>
      </c>
      <c r="L4781" t="s">
        <v>19</v>
      </c>
      <c r="M4781" t="s">
        <v>15</v>
      </c>
      <c r="N4781" s="1">
        <f xml:space="preserve"> ROUND((1 - _xlfn.PERCENTRANK.INC(customers[days_since_last_purchase],customers[[#This Row],[days_since_last_purchase]]))*4 +1,0)</f>
        <v>4</v>
      </c>
      <c r="O4781" s="1">
        <f>ROUND(_xlfn.PERCENTRANK.INC(customers[total_orders],customers[[#This Row],[total_orders]])*4+1,0)</f>
        <v>1</v>
      </c>
      <c r="P4781" s="1">
        <f>ROUND(_xlfn.PERCENTRANK.INC(customers[total_spend_usd],customers[[#This Row],[total_spend_usd]])*4+1,0)</f>
        <v>2</v>
      </c>
      <c r="Q4781" s="1">
        <v>412</v>
      </c>
      <c r="R4781" s="1" t="str">
        <f>_xlfn.XLOOKUP(Q4781,RFM[RFM Score],RFM[Client Segmentation])</f>
        <v>New Customer</v>
      </c>
    </row>
    <row r="4782" spans="1:18" x14ac:dyDescent="0.3">
      <c r="A4782" t="s">
        <v>4834</v>
      </c>
      <c r="B4782" t="s">
        <v>33</v>
      </c>
      <c r="C4782">
        <v>31</v>
      </c>
      <c r="D4782" t="s">
        <v>8070</v>
      </c>
      <c r="E4782" t="s">
        <v>8087</v>
      </c>
      <c r="F4782" t="s">
        <v>17</v>
      </c>
      <c r="G4782">
        <v>6</v>
      </c>
      <c r="H4782" s="1">
        <v>3153</v>
      </c>
      <c r="I4782">
        <v>17528</v>
      </c>
      <c r="J4782" s="1">
        <v>38</v>
      </c>
      <c r="K4782" t="s">
        <v>25</v>
      </c>
      <c r="L4782" t="s">
        <v>45</v>
      </c>
      <c r="M4782" t="s">
        <v>23</v>
      </c>
      <c r="N4782" s="1">
        <f xml:space="preserve"> ROUND((1 - _xlfn.PERCENTRANK.INC(customers[days_since_last_purchase],customers[[#This Row],[days_since_last_purchase]]))*4 +1,0)</f>
        <v>3</v>
      </c>
      <c r="O4782" s="1">
        <f>ROUND(_xlfn.PERCENTRANK.INC(customers[total_orders],customers[[#This Row],[total_orders]])*4+1,0)</f>
        <v>2</v>
      </c>
      <c r="P4782" s="1">
        <f>ROUND(_xlfn.PERCENTRANK.INC(customers[total_spend_usd],customers[[#This Row],[total_spend_usd]])*4+1,0)</f>
        <v>2</v>
      </c>
      <c r="Q4782" s="1">
        <v>322</v>
      </c>
      <c r="R4782" s="1" t="str">
        <f>_xlfn.XLOOKUP(Q4782,RFM[RFM Score],RFM[Client Segmentation])</f>
        <v>Hibernating</v>
      </c>
    </row>
    <row r="4783" spans="1:18" x14ac:dyDescent="0.3">
      <c r="A4783" t="s">
        <v>4835</v>
      </c>
      <c r="B4783" t="s">
        <v>68</v>
      </c>
      <c r="C4783">
        <v>39</v>
      </c>
      <c r="D4783" t="s">
        <v>8068</v>
      </c>
      <c r="E4783" t="s">
        <v>8084</v>
      </c>
      <c r="F4783" t="s">
        <v>12</v>
      </c>
      <c r="G4783">
        <v>23</v>
      </c>
      <c r="H4783" s="1">
        <v>6025</v>
      </c>
      <c r="I4783">
        <v>131742</v>
      </c>
      <c r="J4783" s="1">
        <v>20</v>
      </c>
      <c r="K4783" t="s">
        <v>25</v>
      </c>
      <c r="L4783" t="s">
        <v>14</v>
      </c>
      <c r="M4783" t="s">
        <v>23</v>
      </c>
      <c r="N4783" s="1">
        <f xml:space="preserve"> ROUND((1 - _xlfn.PERCENTRANK.INC(customers[days_since_last_purchase],customers[[#This Row],[days_since_last_purchase]]))*4 +1,0)</f>
        <v>4</v>
      </c>
      <c r="O4783" s="1">
        <f>ROUND(_xlfn.PERCENTRANK.INC(customers[total_orders],customers[[#This Row],[total_orders]])*4+1,0)</f>
        <v>4</v>
      </c>
      <c r="P4783" s="1">
        <f>ROUND(_xlfn.PERCENTRANK.INC(customers[total_spend_usd],customers[[#This Row],[total_spend_usd]])*4+1,0)</f>
        <v>4</v>
      </c>
      <c r="Q4783" s="1">
        <v>444</v>
      </c>
      <c r="R4783" s="1" t="str">
        <f>_xlfn.XLOOKUP(Q4783,RFM[RFM Score],RFM[Client Segmentation])</f>
        <v>Loyal Customer</v>
      </c>
    </row>
    <row r="4784" spans="1:18" x14ac:dyDescent="0.3">
      <c r="A4784" t="s">
        <v>4836</v>
      </c>
      <c r="B4784" t="s">
        <v>11</v>
      </c>
      <c r="C4784">
        <v>28</v>
      </c>
      <c r="D4784" t="s">
        <v>8070</v>
      </c>
      <c r="E4784" t="s">
        <v>8085</v>
      </c>
      <c r="F4784" t="s">
        <v>17</v>
      </c>
      <c r="G4784">
        <v>21</v>
      </c>
      <c r="H4784" s="1">
        <v>4947</v>
      </c>
      <c r="I4784">
        <v>115309</v>
      </c>
      <c r="J4784" s="1">
        <v>97</v>
      </c>
      <c r="K4784" t="s">
        <v>40</v>
      </c>
      <c r="L4784" t="s">
        <v>19</v>
      </c>
      <c r="M4784" t="s">
        <v>15</v>
      </c>
      <c r="N4784" s="1">
        <f xml:space="preserve"> ROUND((1 - _xlfn.PERCENTRANK.INC(customers[days_since_last_purchase],customers[[#This Row],[days_since_last_purchase]]))*4 +1,0)</f>
        <v>2</v>
      </c>
      <c r="O4784" s="1">
        <f>ROUND(_xlfn.PERCENTRANK.INC(customers[total_orders],customers[[#This Row],[total_orders]])*4+1,0)</f>
        <v>4</v>
      </c>
      <c r="P4784" s="1">
        <f>ROUND(_xlfn.PERCENTRANK.INC(customers[total_spend_usd],customers[[#This Row],[total_spend_usd]])*4+1,0)</f>
        <v>4</v>
      </c>
      <c r="Q4784" s="1">
        <v>244</v>
      </c>
      <c r="R4784" s="1" t="str">
        <f>_xlfn.XLOOKUP(Q4784,RFM[RFM Score],RFM[Client Segmentation])</f>
        <v>At Risk</v>
      </c>
    </row>
    <row r="4785" spans="1:18" x14ac:dyDescent="0.3">
      <c r="A4785" t="s">
        <v>4837</v>
      </c>
      <c r="B4785" t="s">
        <v>27</v>
      </c>
      <c r="C4785">
        <v>34</v>
      </c>
      <c r="D4785" t="s">
        <v>8070</v>
      </c>
      <c r="E4785" t="s">
        <v>8086</v>
      </c>
      <c r="F4785" t="s">
        <v>17</v>
      </c>
      <c r="G4785">
        <v>62</v>
      </c>
      <c r="H4785" s="1">
        <v>4883</v>
      </c>
      <c r="I4785">
        <v>273086</v>
      </c>
      <c r="J4785" s="1">
        <v>2</v>
      </c>
      <c r="K4785" t="s">
        <v>44</v>
      </c>
      <c r="L4785" t="s">
        <v>19</v>
      </c>
      <c r="M4785" t="s">
        <v>23</v>
      </c>
      <c r="N4785" s="1">
        <f xml:space="preserve"> ROUND((1 - _xlfn.PERCENTRANK.INC(customers[days_since_last_purchase],customers[[#This Row],[days_since_last_purchase]]))*4 +1,0)</f>
        <v>5</v>
      </c>
      <c r="O4785" s="1">
        <f>ROUND(_xlfn.PERCENTRANK.INC(customers[total_orders],customers[[#This Row],[total_orders]])*4+1,0)</f>
        <v>5</v>
      </c>
      <c r="P4785" s="1">
        <f>ROUND(_xlfn.PERCENTRANK.INC(customers[total_spend_usd],customers[[#This Row],[total_spend_usd]])*4+1,0)</f>
        <v>4</v>
      </c>
      <c r="Q4785" s="1">
        <v>554</v>
      </c>
      <c r="R4785" s="1" t="str">
        <f>_xlfn.XLOOKUP(Q4785,RFM[RFM Score],RFM[Client Segmentation])</f>
        <v>Champion</v>
      </c>
    </row>
    <row r="4786" spans="1:18" x14ac:dyDescent="0.3">
      <c r="A4786" t="s">
        <v>4838</v>
      </c>
      <c r="B4786" t="s">
        <v>11</v>
      </c>
      <c r="C4786">
        <v>44</v>
      </c>
      <c r="D4786" t="s">
        <v>8068</v>
      </c>
      <c r="E4786" t="s">
        <v>8084</v>
      </c>
      <c r="F4786" t="s">
        <v>17</v>
      </c>
      <c r="G4786">
        <v>16</v>
      </c>
      <c r="H4786" s="1">
        <v>6324</v>
      </c>
      <c r="I4786">
        <v>98221</v>
      </c>
      <c r="J4786" s="1">
        <v>16</v>
      </c>
      <c r="K4786" t="s">
        <v>52</v>
      </c>
      <c r="L4786" t="s">
        <v>19</v>
      </c>
      <c r="M4786" t="s">
        <v>23</v>
      </c>
      <c r="N4786" s="1">
        <f xml:space="preserve"> ROUND((1 - _xlfn.PERCENTRANK.INC(customers[days_since_last_purchase],customers[[#This Row],[days_since_last_purchase]]))*4 +1,0)</f>
        <v>4</v>
      </c>
      <c r="O4786" s="1">
        <f>ROUND(_xlfn.PERCENTRANK.INC(customers[total_orders],customers[[#This Row],[total_orders]])*4+1,0)</f>
        <v>3</v>
      </c>
      <c r="P4786" s="1">
        <f>ROUND(_xlfn.PERCENTRANK.INC(customers[total_spend_usd],customers[[#This Row],[total_spend_usd]])*4+1,0)</f>
        <v>3</v>
      </c>
      <c r="Q4786" s="1">
        <v>433</v>
      </c>
      <c r="R4786" s="1" t="str">
        <f>_xlfn.XLOOKUP(Q4786,RFM[RFM Score],RFM[Client Segmentation])</f>
        <v>Potential Loyalist</v>
      </c>
    </row>
    <row r="4787" spans="1:18" x14ac:dyDescent="0.3">
      <c r="A4787" t="s">
        <v>4839</v>
      </c>
      <c r="B4787" t="s">
        <v>33</v>
      </c>
      <c r="C4787">
        <v>54</v>
      </c>
      <c r="D4787" t="s">
        <v>8071</v>
      </c>
      <c r="E4787" t="s">
        <v>8086</v>
      </c>
      <c r="F4787" t="s">
        <v>17</v>
      </c>
      <c r="G4787">
        <v>27</v>
      </c>
      <c r="H4787" s="1">
        <v>5637</v>
      </c>
      <c r="I4787">
        <v>153121</v>
      </c>
      <c r="J4787" s="1">
        <v>12</v>
      </c>
      <c r="K4787" t="s">
        <v>25</v>
      </c>
      <c r="L4787" t="s">
        <v>45</v>
      </c>
      <c r="M4787" t="s">
        <v>15</v>
      </c>
      <c r="N4787" s="1">
        <f xml:space="preserve"> ROUND((1 - _xlfn.PERCENTRANK.INC(customers[days_since_last_purchase],customers[[#This Row],[days_since_last_purchase]]))*4 +1,0)</f>
        <v>4</v>
      </c>
      <c r="O4787" s="1">
        <f>ROUND(_xlfn.PERCENTRANK.INC(customers[total_orders],customers[[#This Row],[total_orders]])*4+1,0)</f>
        <v>4</v>
      </c>
      <c r="P4787" s="1">
        <f>ROUND(_xlfn.PERCENTRANK.INC(customers[total_spend_usd],customers[[#This Row],[total_spend_usd]])*4+1,0)</f>
        <v>4</v>
      </c>
      <c r="Q4787" s="1">
        <v>444</v>
      </c>
      <c r="R4787" s="1" t="str">
        <f>_xlfn.XLOOKUP(Q4787,RFM[RFM Score],RFM[Client Segmentation])</f>
        <v>Loyal Customer</v>
      </c>
    </row>
    <row r="4788" spans="1:18" x14ac:dyDescent="0.3">
      <c r="A4788" t="s">
        <v>4840</v>
      </c>
      <c r="B4788" t="s">
        <v>11</v>
      </c>
      <c r="C4788">
        <v>41</v>
      </c>
      <c r="D4788" t="s">
        <v>8068</v>
      </c>
      <c r="E4788" t="s">
        <v>8084</v>
      </c>
      <c r="F4788" t="s">
        <v>12</v>
      </c>
      <c r="G4788">
        <v>29</v>
      </c>
      <c r="H4788" s="1">
        <v>6105</v>
      </c>
      <c r="I4788">
        <v>196258</v>
      </c>
      <c r="J4788" s="1">
        <v>31</v>
      </c>
      <c r="K4788" t="s">
        <v>37</v>
      </c>
      <c r="L4788" t="s">
        <v>45</v>
      </c>
      <c r="M4788" t="s">
        <v>23</v>
      </c>
      <c r="N4788" s="1">
        <f xml:space="preserve"> ROUND((1 - _xlfn.PERCENTRANK.INC(customers[days_since_last_purchase],customers[[#This Row],[days_since_last_purchase]]))*4 +1,0)</f>
        <v>3</v>
      </c>
      <c r="O4788" s="1">
        <f>ROUND(_xlfn.PERCENTRANK.INC(customers[total_orders],customers[[#This Row],[total_orders]])*4+1,0)</f>
        <v>4</v>
      </c>
      <c r="P4788" s="1">
        <f>ROUND(_xlfn.PERCENTRANK.INC(customers[total_spend_usd],customers[[#This Row],[total_spend_usd]])*4+1,0)</f>
        <v>4</v>
      </c>
      <c r="Q4788" s="1">
        <v>344</v>
      </c>
      <c r="R4788" s="1" t="str">
        <f>_xlfn.XLOOKUP(Q4788,RFM[RFM Score],RFM[Client Segmentation])</f>
        <v>Loyal Customer</v>
      </c>
    </row>
    <row r="4789" spans="1:18" x14ac:dyDescent="0.3">
      <c r="A4789" t="s">
        <v>4841</v>
      </c>
      <c r="B4789" t="s">
        <v>43</v>
      </c>
      <c r="C4789">
        <v>50</v>
      </c>
      <c r="D4789" t="s">
        <v>8071</v>
      </c>
      <c r="E4789" t="s">
        <v>8084</v>
      </c>
      <c r="F4789" t="s">
        <v>17</v>
      </c>
      <c r="G4789">
        <v>17</v>
      </c>
      <c r="H4789" s="1">
        <v>7384</v>
      </c>
      <c r="I4789">
        <v>124594</v>
      </c>
      <c r="J4789" s="1">
        <v>154</v>
      </c>
      <c r="K4789" t="s">
        <v>55</v>
      </c>
      <c r="L4789" t="s">
        <v>14</v>
      </c>
      <c r="M4789" t="s">
        <v>15</v>
      </c>
      <c r="N4789" s="1">
        <f xml:space="preserve"> ROUND((1 - _xlfn.PERCENTRANK.INC(customers[days_since_last_purchase],customers[[#This Row],[days_since_last_purchase]]))*4 +1,0)</f>
        <v>1</v>
      </c>
      <c r="O4789" s="1">
        <f>ROUND(_xlfn.PERCENTRANK.INC(customers[total_orders],customers[[#This Row],[total_orders]])*4+1,0)</f>
        <v>3</v>
      </c>
      <c r="P4789" s="1">
        <f>ROUND(_xlfn.PERCENTRANK.INC(customers[total_spend_usd],customers[[#This Row],[total_spend_usd]])*4+1,0)</f>
        <v>4</v>
      </c>
      <c r="Q4789" s="1">
        <v>134</v>
      </c>
      <c r="R4789" s="1" t="str">
        <f>_xlfn.XLOOKUP(Q4789,RFM[RFM Score],RFM[Client Segmentation])</f>
        <v>At Risk</v>
      </c>
    </row>
    <row r="4790" spans="1:18" x14ac:dyDescent="0.3">
      <c r="A4790" t="s">
        <v>4842</v>
      </c>
      <c r="B4790" t="s">
        <v>11</v>
      </c>
      <c r="C4790">
        <v>38</v>
      </c>
      <c r="D4790" t="s">
        <v>8068</v>
      </c>
      <c r="E4790" t="s">
        <v>8084</v>
      </c>
      <c r="F4790" t="s">
        <v>12</v>
      </c>
      <c r="G4790">
        <v>15</v>
      </c>
      <c r="H4790" s="1">
        <v>12997</v>
      </c>
      <c r="I4790">
        <v>21590</v>
      </c>
      <c r="J4790" s="1">
        <v>110</v>
      </c>
      <c r="K4790" t="s">
        <v>37</v>
      </c>
      <c r="L4790" t="s">
        <v>22</v>
      </c>
      <c r="M4790" t="s">
        <v>15</v>
      </c>
      <c r="N4790" s="1">
        <f xml:space="preserve"> ROUND((1 - _xlfn.PERCENTRANK.INC(customers[days_since_last_purchase],customers[[#This Row],[days_since_last_purchase]]))*4 +1,0)</f>
        <v>2</v>
      </c>
      <c r="O4790" s="1">
        <f>ROUND(_xlfn.PERCENTRANK.INC(customers[total_orders],customers[[#This Row],[total_orders]])*4+1,0)</f>
        <v>3</v>
      </c>
      <c r="P4790" s="1">
        <f>ROUND(_xlfn.PERCENTRANK.INC(customers[total_spend_usd],customers[[#This Row],[total_spend_usd]])*4+1,0)</f>
        <v>2</v>
      </c>
      <c r="Q4790" s="1">
        <v>232</v>
      </c>
      <c r="R4790" s="1" t="str">
        <f>_xlfn.XLOOKUP(Q4790,RFM[RFM Score],RFM[Client Segmentation])</f>
        <v>Hibernating</v>
      </c>
    </row>
    <row r="4791" spans="1:18" x14ac:dyDescent="0.3">
      <c r="A4791" t="s">
        <v>4843</v>
      </c>
      <c r="B4791" t="s">
        <v>51</v>
      </c>
      <c r="C4791">
        <v>24</v>
      </c>
      <c r="D4791" t="s">
        <v>8069</v>
      </c>
      <c r="E4791" t="s">
        <v>8086</v>
      </c>
      <c r="F4791" t="s">
        <v>17</v>
      </c>
      <c r="G4791">
        <v>24</v>
      </c>
      <c r="H4791" s="1">
        <v>5123</v>
      </c>
      <c r="I4791">
        <v>127258</v>
      </c>
      <c r="J4791" s="1">
        <v>18</v>
      </c>
      <c r="K4791" t="s">
        <v>21</v>
      </c>
      <c r="L4791" t="s">
        <v>45</v>
      </c>
      <c r="M4791" t="s">
        <v>23</v>
      </c>
      <c r="N4791" s="1">
        <f xml:space="preserve"> ROUND((1 - _xlfn.PERCENTRANK.INC(customers[days_since_last_purchase],customers[[#This Row],[days_since_last_purchase]]))*4 +1,0)</f>
        <v>4</v>
      </c>
      <c r="O4791" s="1">
        <f>ROUND(_xlfn.PERCENTRANK.INC(customers[total_orders],customers[[#This Row],[total_orders]])*4+1,0)</f>
        <v>4</v>
      </c>
      <c r="P4791" s="1">
        <f>ROUND(_xlfn.PERCENTRANK.INC(customers[total_spend_usd],customers[[#This Row],[total_spend_usd]])*4+1,0)</f>
        <v>4</v>
      </c>
      <c r="Q4791" s="1">
        <v>444</v>
      </c>
      <c r="R4791" s="1" t="str">
        <f>_xlfn.XLOOKUP(Q4791,RFM[RFM Score],RFM[Client Segmentation])</f>
        <v>Loyal Customer</v>
      </c>
    </row>
    <row r="4792" spans="1:18" x14ac:dyDescent="0.3">
      <c r="A4792" t="s">
        <v>4844</v>
      </c>
      <c r="B4792" t="s">
        <v>61</v>
      </c>
      <c r="C4792">
        <v>53</v>
      </c>
      <c r="D4792" t="s">
        <v>8071</v>
      </c>
      <c r="E4792" t="s">
        <v>8084</v>
      </c>
      <c r="F4792" t="s">
        <v>17</v>
      </c>
      <c r="G4792">
        <v>1</v>
      </c>
      <c r="H4792" s="1">
        <v>18714</v>
      </c>
      <c r="I4792">
        <v>18804</v>
      </c>
      <c r="J4792" s="1">
        <v>23</v>
      </c>
      <c r="K4792" t="s">
        <v>74</v>
      </c>
      <c r="L4792" t="s">
        <v>34</v>
      </c>
      <c r="M4792" t="s">
        <v>23</v>
      </c>
      <c r="N4792" s="1">
        <f xml:space="preserve"> ROUND((1 - _xlfn.PERCENTRANK.INC(customers[days_since_last_purchase],customers[[#This Row],[days_since_last_purchase]]))*4 +1,0)</f>
        <v>4</v>
      </c>
      <c r="O4792" s="1">
        <f>ROUND(_xlfn.PERCENTRANK.INC(customers[total_orders],customers[[#This Row],[total_orders]])*4+1,0)</f>
        <v>1</v>
      </c>
      <c r="P4792" s="1">
        <f>ROUND(_xlfn.PERCENTRANK.INC(customers[total_spend_usd],customers[[#This Row],[total_spend_usd]])*4+1,0)</f>
        <v>2</v>
      </c>
      <c r="Q4792" s="1">
        <v>412</v>
      </c>
      <c r="R4792" s="1" t="str">
        <f>_xlfn.XLOOKUP(Q4792,RFM[RFM Score],RFM[Client Segmentation])</f>
        <v>New Customer</v>
      </c>
    </row>
    <row r="4793" spans="1:18" x14ac:dyDescent="0.3">
      <c r="A4793" t="s">
        <v>4845</v>
      </c>
      <c r="B4793" t="s">
        <v>68</v>
      </c>
      <c r="C4793">
        <v>43</v>
      </c>
      <c r="D4793" t="s">
        <v>8068</v>
      </c>
      <c r="E4793" t="s">
        <v>8087</v>
      </c>
      <c r="F4793" t="s">
        <v>12</v>
      </c>
      <c r="G4793">
        <v>15</v>
      </c>
      <c r="H4793" s="1">
        <v>11829</v>
      </c>
      <c r="I4793">
        <v>198136</v>
      </c>
      <c r="J4793" s="1">
        <v>71</v>
      </c>
      <c r="K4793" t="s">
        <v>124</v>
      </c>
      <c r="L4793" t="s">
        <v>34</v>
      </c>
      <c r="M4793" t="s">
        <v>23</v>
      </c>
      <c r="N4793" s="1">
        <f xml:space="preserve"> ROUND((1 - _xlfn.PERCENTRANK.INC(customers[days_since_last_purchase],customers[[#This Row],[days_since_last_purchase]]))*4 +1,0)</f>
        <v>2</v>
      </c>
      <c r="O4793" s="1">
        <f>ROUND(_xlfn.PERCENTRANK.INC(customers[total_orders],customers[[#This Row],[total_orders]])*4+1,0)</f>
        <v>3</v>
      </c>
      <c r="P4793" s="1">
        <f>ROUND(_xlfn.PERCENTRANK.INC(customers[total_spend_usd],customers[[#This Row],[total_spend_usd]])*4+1,0)</f>
        <v>4</v>
      </c>
      <c r="Q4793" s="1">
        <v>234</v>
      </c>
      <c r="R4793" s="1" t="str">
        <f>_xlfn.XLOOKUP(Q4793,RFM[RFM Score],RFM[Client Segmentation])</f>
        <v>At Risk</v>
      </c>
    </row>
    <row r="4794" spans="1:18" x14ac:dyDescent="0.3">
      <c r="A4794" t="s">
        <v>4846</v>
      </c>
      <c r="B4794" t="s">
        <v>33</v>
      </c>
      <c r="C4794">
        <v>31</v>
      </c>
      <c r="D4794" t="s">
        <v>8070</v>
      </c>
      <c r="E4794" t="s">
        <v>8084</v>
      </c>
      <c r="F4794" t="s">
        <v>17</v>
      </c>
      <c r="G4794">
        <v>13</v>
      </c>
      <c r="H4794" s="1">
        <v>9114</v>
      </c>
      <c r="I4794">
        <v>12836</v>
      </c>
      <c r="J4794" s="1">
        <v>82</v>
      </c>
      <c r="K4794" t="s">
        <v>40</v>
      </c>
      <c r="L4794" t="s">
        <v>34</v>
      </c>
      <c r="M4794" t="s">
        <v>23</v>
      </c>
      <c r="N4794" s="1">
        <f xml:space="preserve"> ROUND((1 - _xlfn.PERCENTRANK.INC(customers[days_since_last_purchase],customers[[#This Row],[days_since_last_purchase]]))*4 +1,0)</f>
        <v>2</v>
      </c>
      <c r="O4794" s="1">
        <f>ROUND(_xlfn.PERCENTRANK.INC(customers[total_orders],customers[[#This Row],[total_orders]])*4+1,0)</f>
        <v>3</v>
      </c>
      <c r="P4794" s="1">
        <f>ROUND(_xlfn.PERCENTRANK.INC(customers[total_spend_usd],customers[[#This Row],[total_spend_usd]])*4+1,0)</f>
        <v>2</v>
      </c>
      <c r="Q4794" s="1">
        <v>232</v>
      </c>
      <c r="R4794" s="1" t="str">
        <f>_xlfn.XLOOKUP(Q4794,RFM[RFM Score],RFM[Client Segmentation])</f>
        <v>Hibernating</v>
      </c>
    </row>
    <row r="4795" spans="1:18" x14ac:dyDescent="0.3">
      <c r="A4795" t="s">
        <v>4847</v>
      </c>
      <c r="B4795" t="s">
        <v>147</v>
      </c>
      <c r="C4795">
        <v>32</v>
      </c>
      <c r="D4795" t="s">
        <v>8070</v>
      </c>
      <c r="E4795" t="s">
        <v>8084</v>
      </c>
      <c r="F4795" t="s">
        <v>17</v>
      </c>
      <c r="G4795">
        <v>2</v>
      </c>
      <c r="H4795" s="1">
        <v>4346</v>
      </c>
      <c r="I4795">
        <v>8901</v>
      </c>
      <c r="J4795" s="1">
        <v>47</v>
      </c>
      <c r="K4795" t="s">
        <v>52</v>
      </c>
      <c r="L4795" t="s">
        <v>34</v>
      </c>
      <c r="M4795" t="s">
        <v>15</v>
      </c>
      <c r="N4795" s="1">
        <f xml:space="preserve"> ROUND((1 - _xlfn.PERCENTRANK.INC(customers[days_since_last_purchase],customers[[#This Row],[days_since_last_purchase]]))*4 +1,0)</f>
        <v>3</v>
      </c>
      <c r="O4795" s="1">
        <f>ROUND(_xlfn.PERCENTRANK.INC(customers[total_orders],customers[[#This Row],[total_orders]])*4+1,0)</f>
        <v>1</v>
      </c>
      <c r="P4795" s="1">
        <f>ROUND(_xlfn.PERCENTRANK.INC(customers[total_spend_usd],customers[[#This Row],[total_spend_usd]])*4+1,0)</f>
        <v>1</v>
      </c>
      <c r="Q4795" s="1">
        <v>311</v>
      </c>
      <c r="R4795" s="1" t="str">
        <f>_xlfn.XLOOKUP(Q4795,RFM[RFM Score],RFM[Client Segmentation])</f>
        <v>New Customer</v>
      </c>
    </row>
    <row r="4796" spans="1:18" x14ac:dyDescent="0.3">
      <c r="A4796" t="s">
        <v>4848</v>
      </c>
      <c r="B4796" t="s">
        <v>68</v>
      </c>
      <c r="C4796">
        <v>41</v>
      </c>
      <c r="D4796" t="s">
        <v>8068</v>
      </c>
      <c r="E4796" t="s">
        <v>8085</v>
      </c>
      <c r="F4796" t="s">
        <v>17</v>
      </c>
      <c r="G4796">
        <v>12</v>
      </c>
      <c r="H4796" s="1">
        <v>6703</v>
      </c>
      <c r="I4796">
        <v>88278</v>
      </c>
      <c r="J4796" s="1">
        <v>184</v>
      </c>
      <c r="K4796" t="s">
        <v>25</v>
      </c>
      <c r="L4796" t="s">
        <v>19</v>
      </c>
      <c r="M4796" t="s">
        <v>23</v>
      </c>
      <c r="N4796" s="1">
        <f xml:space="preserve"> ROUND((1 - _xlfn.PERCENTRANK.INC(customers[days_since_last_purchase],customers[[#This Row],[days_since_last_purchase]]))*4 +1,0)</f>
        <v>1</v>
      </c>
      <c r="O4796" s="1">
        <f>ROUND(_xlfn.PERCENTRANK.INC(customers[total_orders],customers[[#This Row],[total_orders]])*4+1,0)</f>
        <v>3</v>
      </c>
      <c r="P4796" s="1">
        <f>ROUND(_xlfn.PERCENTRANK.INC(customers[total_spend_usd],customers[[#This Row],[total_spend_usd]])*4+1,0)</f>
        <v>3</v>
      </c>
      <c r="Q4796" s="1">
        <v>133</v>
      </c>
      <c r="R4796" s="1" t="str">
        <f>_xlfn.XLOOKUP(Q4796,RFM[RFM Score],RFM[Client Segmentation])</f>
        <v>At Risk</v>
      </c>
    </row>
    <row r="4797" spans="1:18" x14ac:dyDescent="0.3">
      <c r="A4797" t="s">
        <v>4849</v>
      </c>
      <c r="B4797" t="s">
        <v>11</v>
      </c>
      <c r="C4797">
        <v>41</v>
      </c>
      <c r="D4797" t="s">
        <v>8068</v>
      </c>
      <c r="E4797" t="s">
        <v>8087</v>
      </c>
      <c r="F4797" t="s">
        <v>12</v>
      </c>
      <c r="G4797">
        <v>11</v>
      </c>
      <c r="H4797" s="1">
        <v>5813</v>
      </c>
      <c r="I4797">
        <v>59103</v>
      </c>
      <c r="J4797" s="1">
        <v>58</v>
      </c>
      <c r="K4797" t="s">
        <v>37</v>
      </c>
      <c r="L4797" t="s">
        <v>14</v>
      </c>
      <c r="M4797" t="s">
        <v>23</v>
      </c>
      <c r="N4797" s="1">
        <f xml:space="preserve"> ROUND((1 - _xlfn.PERCENTRANK.INC(customers[days_since_last_purchase],customers[[#This Row],[days_since_last_purchase]]))*4 +1,0)</f>
        <v>3</v>
      </c>
      <c r="O4797" s="1">
        <f>ROUND(_xlfn.PERCENTRANK.INC(customers[total_orders],customers[[#This Row],[total_orders]])*4+1,0)</f>
        <v>3</v>
      </c>
      <c r="P4797" s="1">
        <f>ROUND(_xlfn.PERCENTRANK.INC(customers[total_spend_usd],customers[[#This Row],[total_spend_usd]])*4+1,0)</f>
        <v>3</v>
      </c>
      <c r="Q4797" s="1">
        <v>333</v>
      </c>
      <c r="R4797" s="1" t="str">
        <f>_xlfn.XLOOKUP(Q4797,RFM[RFM Score],RFM[Client Segmentation])</f>
        <v>Potential Loyalist</v>
      </c>
    </row>
    <row r="4798" spans="1:18" x14ac:dyDescent="0.3">
      <c r="A4798" t="s">
        <v>4850</v>
      </c>
      <c r="B4798" t="s">
        <v>27</v>
      </c>
      <c r="C4798">
        <v>65</v>
      </c>
      <c r="D4798" t="s">
        <v>8073</v>
      </c>
      <c r="E4798" t="s">
        <v>8086</v>
      </c>
      <c r="F4798" t="s">
        <v>17</v>
      </c>
      <c r="G4798">
        <v>18</v>
      </c>
      <c r="H4798" s="1">
        <v>15293</v>
      </c>
      <c r="I4798">
        <v>295463</v>
      </c>
      <c r="J4798" s="1">
        <v>23</v>
      </c>
      <c r="K4798" t="s">
        <v>18</v>
      </c>
      <c r="L4798" t="s">
        <v>47</v>
      </c>
      <c r="M4798" t="s">
        <v>23</v>
      </c>
      <c r="N4798" s="1">
        <f xml:space="preserve"> ROUND((1 - _xlfn.PERCENTRANK.INC(customers[days_since_last_purchase],customers[[#This Row],[days_since_last_purchase]]))*4 +1,0)</f>
        <v>4</v>
      </c>
      <c r="O4798" s="1">
        <f>ROUND(_xlfn.PERCENTRANK.INC(customers[total_orders],customers[[#This Row],[total_orders]])*4+1,0)</f>
        <v>4</v>
      </c>
      <c r="P4798" s="1">
        <f>ROUND(_xlfn.PERCENTRANK.INC(customers[total_spend_usd],customers[[#This Row],[total_spend_usd]])*4+1,0)</f>
        <v>4</v>
      </c>
      <c r="Q4798" s="1">
        <v>444</v>
      </c>
      <c r="R4798" s="1" t="str">
        <f>_xlfn.XLOOKUP(Q4798,RFM[RFM Score],RFM[Client Segmentation])</f>
        <v>Loyal Customer</v>
      </c>
    </row>
    <row r="4799" spans="1:18" x14ac:dyDescent="0.3">
      <c r="A4799" t="s">
        <v>4851</v>
      </c>
      <c r="B4799" t="s">
        <v>33</v>
      </c>
      <c r="C4799">
        <v>40</v>
      </c>
      <c r="D4799" t="s">
        <v>8068</v>
      </c>
      <c r="E4799" t="s">
        <v>8084</v>
      </c>
      <c r="F4799" t="s">
        <v>17</v>
      </c>
      <c r="G4799">
        <v>8</v>
      </c>
      <c r="H4799" s="1">
        <v>5619</v>
      </c>
      <c r="I4799">
        <v>41551</v>
      </c>
      <c r="J4799" s="1">
        <v>42</v>
      </c>
      <c r="K4799" t="s">
        <v>25</v>
      </c>
      <c r="L4799" t="s">
        <v>19</v>
      </c>
      <c r="M4799" t="s">
        <v>15</v>
      </c>
      <c r="N4799" s="1">
        <f xml:space="preserve"> ROUND((1 - _xlfn.PERCENTRANK.INC(customers[days_since_last_purchase],customers[[#This Row],[days_since_last_purchase]]))*4 +1,0)</f>
        <v>3</v>
      </c>
      <c r="O4799" s="1">
        <f>ROUND(_xlfn.PERCENTRANK.INC(customers[total_orders],customers[[#This Row],[total_orders]])*4+1,0)</f>
        <v>2</v>
      </c>
      <c r="P4799" s="1">
        <f>ROUND(_xlfn.PERCENTRANK.INC(customers[total_spend_usd],customers[[#This Row],[total_spend_usd]])*4+1,0)</f>
        <v>2</v>
      </c>
      <c r="Q4799" s="1">
        <v>322</v>
      </c>
      <c r="R4799" s="1" t="str">
        <f>_xlfn.XLOOKUP(Q4799,RFM[RFM Score],RFM[Client Segmentation])</f>
        <v>Hibernating</v>
      </c>
    </row>
    <row r="4800" spans="1:18" x14ac:dyDescent="0.3">
      <c r="A4800" t="s">
        <v>4852</v>
      </c>
      <c r="B4800" t="s">
        <v>96</v>
      </c>
      <c r="C4800">
        <v>40</v>
      </c>
      <c r="D4800" t="s">
        <v>8068</v>
      </c>
      <c r="E4800" t="s">
        <v>8084</v>
      </c>
      <c r="F4800" t="s">
        <v>12</v>
      </c>
      <c r="G4800">
        <v>9</v>
      </c>
      <c r="H4800" s="1">
        <v>5942</v>
      </c>
      <c r="I4800">
        <v>59016</v>
      </c>
      <c r="J4800" s="1">
        <v>18</v>
      </c>
      <c r="K4800" t="s">
        <v>18</v>
      </c>
      <c r="L4800" t="s">
        <v>45</v>
      </c>
      <c r="M4800" t="s">
        <v>15</v>
      </c>
      <c r="N4800" s="1">
        <f xml:space="preserve"> ROUND((1 - _xlfn.PERCENTRANK.INC(customers[days_since_last_purchase],customers[[#This Row],[days_since_last_purchase]]))*4 +1,0)</f>
        <v>4</v>
      </c>
      <c r="O4800" s="1">
        <f>ROUND(_xlfn.PERCENTRANK.INC(customers[total_orders],customers[[#This Row],[total_orders]])*4+1,0)</f>
        <v>2</v>
      </c>
      <c r="P4800" s="1">
        <f>ROUND(_xlfn.PERCENTRANK.INC(customers[total_spend_usd],customers[[#This Row],[total_spend_usd]])*4+1,0)</f>
        <v>3</v>
      </c>
      <c r="Q4800" s="1">
        <v>423</v>
      </c>
      <c r="R4800" s="1" t="str">
        <f>_xlfn.XLOOKUP(Q4800,RFM[RFM Score],RFM[Client Segmentation])</f>
        <v>Potential Loyalist</v>
      </c>
    </row>
    <row r="4801" spans="1:18" x14ac:dyDescent="0.3">
      <c r="A4801" t="s">
        <v>4853</v>
      </c>
      <c r="B4801" t="s">
        <v>61</v>
      </c>
      <c r="C4801">
        <v>43</v>
      </c>
      <c r="D4801" t="s">
        <v>8068</v>
      </c>
      <c r="E4801" t="s">
        <v>8085</v>
      </c>
      <c r="F4801" t="s">
        <v>12</v>
      </c>
      <c r="G4801">
        <v>20</v>
      </c>
      <c r="H4801" s="1">
        <v>2036</v>
      </c>
      <c r="I4801">
        <v>4587</v>
      </c>
      <c r="J4801" s="1">
        <v>5</v>
      </c>
      <c r="K4801" t="s">
        <v>25</v>
      </c>
      <c r="L4801" t="s">
        <v>34</v>
      </c>
      <c r="M4801" t="s">
        <v>15</v>
      </c>
      <c r="N4801" s="1">
        <f xml:space="preserve"> ROUND((1 - _xlfn.PERCENTRANK.INC(customers[days_since_last_purchase],customers[[#This Row],[days_since_last_purchase]]))*4 +1,0)</f>
        <v>5</v>
      </c>
      <c r="O4801" s="1">
        <f>ROUND(_xlfn.PERCENTRANK.INC(customers[total_orders],customers[[#This Row],[total_orders]])*4+1,0)</f>
        <v>4</v>
      </c>
      <c r="P4801" s="1">
        <f>ROUND(_xlfn.PERCENTRANK.INC(customers[total_spend_usd],customers[[#This Row],[total_spend_usd]])*4+1,0)</f>
        <v>1</v>
      </c>
      <c r="Q4801" s="1">
        <v>541</v>
      </c>
      <c r="R4801" s="1" t="str">
        <f>_xlfn.XLOOKUP(Q4801,RFM[RFM Score],RFM[Client Segmentation])</f>
        <v>Potential Loyalist</v>
      </c>
    </row>
    <row r="4802" spans="1:18" x14ac:dyDescent="0.3">
      <c r="A4802" t="s">
        <v>4854</v>
      </c>
      <c r="B4802" t="s">
        <v>64</v>
      </c>
      <c r="C4802">
        <v>21</v>
      </c>
      <c r="D4802" t="s">
        <v>8069</v>
      </c>
      <c r="E4802" t="s">
        <v>8084</v>
      </c>
      <c r="F4802" t="s">
        <v>17</v>
      </c>
      <c r="G4802">
        <v>10</v>
      </c>
      <c r="H4802" s="1">
        <v>13008</v>
      </c>
      <c r="I4802">
        <v>14317</v>
      </c>
      <c r="J4802" s="1">
        <v>248</v>
      </c>
      <c r="K4802" t="s">
        <v>74</v>
      </c>
      <c r="L4802" t="s">
        <v>47</v>
      </c>
      <c r="M4802" t="s">
        <v>23</v>
      </c>
      <c r="N4802" s="1">
        <f xml:space="preserve"> ROUND((1 - _xlfn.PERCENTRANK.INC(customers[days_since_last_purchase],customers[[#This Row],[days_since_last_purchase]]))*4 +1,0)</f>
        <v>1</v>
      </c>
      <c r="O4802" s="1">
        <f>ROUND(_xlfn.PERCENTRANK.INC(customers[total_orders],customers[[#This Row],[total_orders]])*4+1,0)</f>
        <v>3</v>
      </c>
      <c r="P4802" s="1">
        <f>ROUND(_xlfn.PERCENTRANK.INC(customers[total_spend_usd],customers[[#This Row],[total_spend_usd]])*4+1,0)</f>
        <v>2</v>
      </c>
      <c r="Q4802" s="1">
        <v>132</v>
      </c>
      <c r="R4802" s="1" t="str">
        <f>_xlfn.XLOOKUP(Q4802,RFM[RFM Score],RFM[Client Segmentation])</f>
        <v>Hibernating</v>
      </c>
    </row>
    <row r="4803" spans="1:18" x14ac:dyDescent="0.3">
      <c r="A4803" t="s">
        <v>4855</v>
      </c>
      <c r="B4803" t="s">
        <v>33</v>
      </c>
      <c r="C4803">
        <v>41</v>
      </c>
      <c r="D4803" t="s">
        <v>8068</v>
      </c>
      <c r="E4803" t="s">
        <v>8084</v>
      </c>
      <c r="F4803" t="s">
        <v>17</v>
      </c>
      <c r="G4803">
        <v>34</v>
      </c>
      <c r="H4803" s="1">
        <v>8131</v>
      </c>
      <c r="I4803">
        <v>269665</v>
      </c>
      <c r="J4803" s="1">
        <v>146</v>
      </c>
      <c r="K4803" t="s">
        <v>37</v>
      </c>
      <c r="L4803" t="s">
        <v>34</v>
      </c>
      <c r="M4803" t="s">
        <v>15</v>
      </c>
      <c r="N4803" s="1">
        <f xml:space="preserve"> ROUND((1 - _xlfn.PERCENTRANK.INC(customers[days_since_last_purchase],customers[[#This Row],[days_since_last_purchase]]))*4 +1,0)</f>
        <v>1</v>
      </c>
      <c r="O4803" s="1">
        <f>ROUND(_xlfn.PERCENTRANK.INC(customers[total_orders],customers[[#This Row],[total_orders]])*4+1,0)</f>
        <v>4</v>
      </c>
      <c r="P4803" s="1">
        <f>ROUND(_xlfn.PERCENTRANK.INC(customers[total_spend_usd],customers[[#This Row],[total_spend_usd]])*4+1,0)</f>
        <v>4</v>
      </c>
      <c r="Q4803" s="1">
        <v>144</v>
      </c>
      <c r="R4803" s="1" t="str">
        <f>_xlfn.XLOOKUP(Q4803,RFM[RFM Score],RFM[Client Segmentation])</f>
        <v>Cannot Lose Them</v>
      </c>
    </row>
    <row r="4804" spans="1:18" x14ac:dyDescent="0.3">
      <c r="A4804" t="s">
        <v>4856</v>
      </c>
      <c r="B4804" t="s">
        <v>104</v>
      </c>
      <c r="C4804">
        <v>49</v>
      </c>
      <c r="D4804" t="s">
        <v>8071</v>
      </c>
      <c r="E4804" t="s">
        <v>8087</v>
      </c>
      <c r="F4804" t="s">
        <v>12</v>
      </c>
      <c r="G4804">
        <v>42</v>
      </c>
      <c r="H4804" s="1">
        <v>6802</v>
      </c>
      <c r="I4804">
        <v>320704</v>
      </c>
      <c r="J4804" s="1">
        <v>274</v>
      </c>
      <c r="K4804" t="s">
        <v>25</v>
      </c>
      <c r="L4804" t="s">
        <v>19</v>
      </c>
      <c r="M4804" t="s">
        <v>23</v>
      </c>
      <c r="N4804" s="1">
        <f xml:space="preserve"> ROUND((1 - _xlfn.PERCENTRANK.INC(customers[days_since_last_purchase],customers[[#This Row],[days_since_last_purchase]]))*4 +1,0)</f>
        <v>1</v>
      </c>
      <c r="O4804" s="1">
        <f>ROUND(_xlfn.PERCENTRANK.INC(customers[total_orders],customers[[#This Row],[total_orders]])*4+1,0)</f>
        <v>5</v>
      </c>
      <c r="P4804" s="1">
        <f>ROUND(_xlfn.PERCENTRANK.INC(customers[total_spend_usd],customers[[#This Row],[total_spend_usd]])*4+1,0)</f>
        <v>5</v>
      </c>
      <c r="Q4804" s="1">
        <v>155</v>
      </c>
      <c r="R4804" s="1" t="str">
        <f>_xlfn.XLOOKUP(Q4804,RFM[RFM Score],RFM[Client Segmentation])</f>
        <v>Cannot Lose Them</v>
      </c>
    </row>
    <row r="4805" spans="1:18" x14ac:dyDescent="0.3">
      <c r="A4805" t="s">
        <v>4857</v>
      </c>
      <c r="B4805" t="s">
        <v>107</v>
      </c>
      <c r="C4805">
        <v>47</v>
      </c>
      <c r="D4805" t="s">
        <v>8071</v>
      </c>
      <c r="E4805" t="s">
        <v>8085</v>
      </c>
      <c r="F4805" t="s">
        <v>12</v>
      </c>
      <c r="G4805">
        <v>6</v>
      </c>
      <c r="H4805" s="1">
        <v>2458</v>
      </c>
      <c r="I4805">
        <v>15015</v>
      </c>
      <c r="J4805" s="1">
        <v>47</v>
      </c>
      <c r="K4805" t="s">
        <v>25</v>
      </c>
      <c r="L4805" t="s">
        <v>19</v>
      </c>
      <c r="M4805" t="s">
        <v>15</v>
      </c>
      <c r="N4805" s="1">
        <f xml:space="preserve"> ROUND((1 - _xlfn.PERCENTRANK.INC(customers[days_since_last_purchase],customers[[#This Row],[days_since_last_purchase]]))*4 +1,0)</f>
        <v>3</v>
      </c>
      <c r="O4805" s="1">
        <f>ROUND(_xlfn.PERCENTRANK.INC(customers[total_orders],customers[[#This Row],[total_orders]])*4+1,0)</f>
        <v>2</v>
      </c>
      <c r="P4805" s="1">
        <f>ROUND(_xlfn.PERCENTRANK.INC(customers[total_spend_usd],customers[[#This Row],[total_spend_usd]])*4+1,0)</f>
        <v>2</v>
      </c>
      <c r="Q4805" s="1">
        <v>322</v>
      </c>
      <c r="R4805" s="1" t="str">
        <f>_xlfn.XLOOKUP(Q4805,RFM[RFM Score],RFM[Client Segmentation])</f>
        <v>Hibernating</v>
      </c>
    </row>
    <row r="4806" spans="1:18" x14ac:dyDescent="0.3">
      <c r="A4806" t="s">
        <v>4858</v>
      </c>
      <c r="B4806" t="s">
        <v>11</v>
      </c>
      <c r="C4806">
        <v>67</v>
      </c>
      <c r="D4806" t="s">
        <v>8073</v>
      </c>
      <c r="E4806" t="s">
        <v>8087</v>
      </c>
      <c r="F4806" t="s">
        <v>17</v>
      </c>
      <c r="G4806">
        <v>4</v>
      </c>
      <c r="H4806" s="1">
        <v>3901</v>
      </c>
      <c r="I4806">
        <v>16404</v>
      </c>
      <c r="J4806" s="1">
        <v>2</v>
      </c>
      <c r="K4806" t="s">
        <v>13</v>
      </c>
      <c r="L4806" t="s">
        <v>47</v>
      </c>
      <c r="M4806" t="s">
        <v>23</v>
      </c>
      <c r="N4806" s="1">
        <f xml:space="preserve"> ROUND((1 - _xlfn.PERCENTRANK.INC(customers[days_since_last_purchase],customers[[#This Row],[days_since_last_purchase]]))*4 +1,0)</f>
        <v>5</v>
      </c>
      <c r="O4806" s="1">
        <f>ROUND(_xlfn.PERCENTRANK.INC(customers[total_orders],customers[[#This Row],[total_orders]])*4+1,0)</f>
        <v>2</v>
      </c>
      <c r="P4806" s="1">
        <f>ROUND(_xlfn.PERCENTRANK.INC(customers[total_spend_usd],customers[[#This Row],[total_spend_usd]])*4+1,0)</f>
        <v>2</v>
      </c>
      <c r="Q4806" s="1">
        <v>522</v>
      </c>
      <c r="R4806" s="1" t="str">
        <f>_xlfn.XLOOKUP(Q4806,RFM[RFM Score],RFM[Client Segmentation])</f>
        <v>Promising</v>
      </c>
    </row>
    <row r="4807" spans="1:18" x14ac:dyDescent="0.3">
      <c r="A4807" t="s">
        <v>4859</v>
      </c>
      <c r="B4807" t="s">
        <v>96</v>
      </c>
      <c r="C4807">
        <v>49</v>
      </c>
      <c r="D4807" t="s">
        <v>8071</v>
      </c>
      <c r="E4807" t="s">
        <v>8087</v>
      </c>
      <c r="F4807" t="s">
        <v>17</v>
      </c>
      <c r="G4807">
        <v>10</v>
      </c>
      <c r="H4807" s="1">
        <v>8459</v>
      </c>
      <c r="I4807">
        <v>89061</v>
      </c>
      <c r="J4807" s="1">
        <v>111</v>
      </c>
      <c r="K4807" t="s">
        <v>44</v>
      </c>
      <c r="L4807" t="s">
        <v>14</v>
      </c>
      <c r="M4807" t="s">
        <v>15</v>
      </c>
      <c r="N4807" s="1">
        <f xml:space="preserve"> ROUND((1 - _xlfn.PERCENTRANK.INC(customers[days_since_last_purchase],customers[[#This Row],[days_since_last_purchase]]))*4 +1,0)</f>
        <v>2</v>
      </c>
      <c r="O4807" s="1">
        <f>ROUND(_xlfn.PERCENTRANK.INC(customers[total_orders],customers[[#This Row],[total_orders]])*4+1,0)</f>
        <v>3</v>
      </c>
      <c r="P4807" s="1">
        <f>ROUND(_xlfn.PERCENTRANK.INC(customers[total_spend_usd],customers[[#This Row],[total_spend_usd]])*4+1,0)</f>
        <v>3</v>
      </c>
      <c r="Q4807" s="1">
        <v>233</v>
      </c>
      <c r="R4807" s="1" t="str">
        <f>_xlfn.XLOOKUP(Q4807,RFM[RFM Score],RFM[Client Segmentation])</f>
        <v>Hibernating</v>
      </c>
    </row>
    <row r="4808" spans="1:18" x14ac:dyDescent="0.3">
      <c r="A4808" t="s">
        <v>4860</v>
      </c>
      <c r="B4808" t="s">
        <v>88</v>
      </c>
      <c r="C4808">
        <v>33</v>
      </c>
      <c r="D4808" t="s">
        <v>8070</v>
      </c>
      <c r="E4808" t="s">
        <v>8087</v>
      </c>
      <c r="F4808" t="s">
        <v>12</v>
      </c>
      <c r="G4808">
        <v>35</v>
      </c>
      <c r="H4808" s="1">
        <v>5567</v>
      </c>
      <c r="I4808">
        <v>190266</v>
      </c>
      <c r="J4808" s="1">
        <v>14</v>
      </c>
      <c r="K4808" t="s">
        <v>28</v>
      </c>
      <c r="L4808" t="s">
        <v>45</v>
      </c>
      <c r="M4808" t="s">
        <v>23</v>
      </c>
      <c r="N4808" s="1">
        <f xml:space="preserve"> ROUND((1 - _xlfn.PERCENTRANK.INC(customers[days_since_last_purchase],customers[[#This Row],[days_since_last_purchase]]))*4 +1,0)</f>
        <v>4</v>
      </c>
      <c r="O4808" s="1">
        <f>ROUND(_xlfn.PERCENTRANK.INC(customers[total_orders],customers[[#This Row],[total_orders]])*4+1,0)</f>
        <v>5</v>
      </c>
      <c r="P4808" s="1">
        <f>ROUND(_xlfn.PERCENTRANK.INC(customers[total_spend_usd],customers[[#This Row],[total_spend_usd]])*4+1,0)</f>
        <v>4</v>
      </c>
      <c r="Q4808" s="1">
        <v>454</v>
      </c>
      <c r="R4808" s="1" t="str">
        <f>_xlfn.XLOOKUP(Q4808,RFM[RFM Score],RFM[Client Segmentation])</f>
        <v>Champion</v>
      </c>
    </row>
    <row r="4809" spans="1:18" x14ac:dyDescent="0.3">
      <c r="A4809" t="s">
        <v>4861</v>
      </c>
      <c r="B4809" t="s">
        <v>11</v>
      </c>
      <c r="C4809">
        <v>35</v>
      </c>
      <c r="D4809" t="s">
        <v>8068</v>
      </c>
      <c r="E4809" t="s">
        <v>8086</v>
      </c>
      <c r="F4809" t="s">
        <v>12</v>
      </c>
      <c r="G4809">
        <v>39</v>
      </c>
      <c r="H4809" s="1">
        <v>18899</v>
      </c>
      <c r="I4809">
        <v>702159</v>
      </c>
      <c r="J4809" s="1">
        <v>26</v>
      </c>
      <c r="K4809" t="s">
        <v>21</v>
      </c>
      <c r="L4809" t="s">
        <v>34</v>
      </c>
      <c r="M4809" t="s">
        <v>23</v>
      </c>
      <c r="N4809" s="1">
        <f xml:space="preserve"> ROUND((1 - _xlfn.PERCENTRANK.INC(customers[days_since_last_purchase],customers[[#This Row],[days_since_last_purchase]]))*4 +1,0)</f>
        <v>4</v>
      </c>
      <c r="O4809" s="1">
        <f>ROUND(_xlfn.PERCENTRANK.INC(customers[total_orders],customers[[#This Row],[total_orders]])*4+1,0)</f>
        <v>5</v>
      </c>
      <c r="P4809" s="1">
        <f>ROUND(_xlfn.PERCENTRANK.INC(customers[total_spend_usd],customers[[#This Row],[total_spend_usd]])*4+1,0)</f>
        <v>5</v>
      </c>
      <c r="Q4809" s="1">
        <v>455</v>
      </c>
      <c r="R4809" s="1" t="str">
        <f>_xlfn.XLOOKUP(Q4809,RFM[RFM Score],RFM[Client Segmentation])</f>
        <v>Champion</v>
      </c>
    </row>
    <row r="4810" spans="1:18" x14ac:dyDescent="0.3">
      <c r="A4810" t="s">
        <v>4862</v>
      </c>
      <c r="B4810" t="s">
        <v>68</v>
      </c>
      <c r="C4810">
        <v>24</v>
      </c>
      <c r="D4810" t="s">
        <v>8069</v>
      </c>
      <c r="E4810" t="s">
        <v>8087</v>
      </c>
      <c r="F4810" t="s">
        <v>17</v>
      </c>
      <c r="G4810">
        <v>7</v>
      </c>
      <c r="H4810" s="1">
        <v>2479</v>
      </c>
      <c r="I4810">
        <v>18166</v>
      </c>
      <c r="J4810" s="1">
        <v>3</v>
      </c>
      <c r="K4810" t="s">
        <v>124</v>
      </c>
      <c r="L4810" t="s">
        <v>45</v>
      </c>
      <c r="M4810" t="s">
        <v>23</v>
      </c>
      <c r="N4810" s="1">
        <f xml:space="preserve"> ROUND((1 - _xlfn.PERCENTRANK.INC(customers[days_since_last_purchase],customers[[#This Row],[days_since_last_purchase]]))*4 +1,0)</f>
        <v>5</v>
      </c>
      <c r="O4810" s="1">
        <f>ROUND(_xlfn.PERCENTRANK.INC(customers[total_orders],customers[[#This Row],[total_orders]])*4+1,0)</f>
        <v>2</v>
      </c>
      <c r="P4810" s="1">
        <f>ROUND(_xlfn.PERCENTRANK.INC(customers[total_spend_usd],customers[[#This Row],[total_spend_usd]])*4+1,0)</f>
        <v>2</v>
      </c>
      <c r="Q4810" s="1">
        <v>522</v>
      </c>
      <c r="R4810" s="1" t="str">
        <f>_xlfn.XLOOKUP(Q4810,RFM[RFM Score],RFM[Client Segmentation])</f>
        <v>Promising</v>
      </c>
    </row>
    <row r="4811" spans="1:18" x14ac:dyDescent="0.3">
      <c r="A4811" t="s">
        <v>4863</v>
      </c>
      <c r="B4811" t="s">
        <v>51</v>
      </c>
      <c r="C4811">
        <v>38</v>
      </c>
      <c r="D4811" t="s">
        <v>8068</v>
      </c>
      <c r="E4811" t="s">
        <v>8086</v>
      </c>
      <c r="F4811" t="s">
        <v>12</v>
      </c>
      <c r="G4811">
        <v>34</v>
      </c>
      <c r="H4811" s="1">
        <v>7093</v>
      </c>
      <c r="I4811">
        <v>210106</v>
      </c>
      <c r="J4811" s="1">
        <v>29</v>
      </c>
      <c r="K4811" t="s">
        <v>74</v>
      </c>
      <c r="L4811" t="s">
        <v>19</v>
      </c>
      <c r="M4811" t="s">
        <v>15</v>
      </c>
      <c r="N4811" s="1">
        <f xml:space="preserve"> ROUND((1 - _xlfn.PERCENTRANK.INC(customers[days_since_last_purchase],customers[[#This Row],[days_since_last_purchase]]))*4 +1,0)</f>
        <v>3</v>
      </c>
      <c r="O4811" s="1">
        <f>ROUND(_xlfn.PERCENTRANK.INC(customers[total_orders],customers[[#This Row],[total_orders]])*4+1,0)</f>
        <v>4</v>
      </c>
      <c r="P4811" s="1">
        <f>ROUND(_xlfn.PERCENTRANK.INC(customers[total_spend_usd],customers[[#This Row],[total_spend_usd]])*4+1,0)</f>
        <v>4</v>
      </c>
      <c r="Q4811" s="1">
        <v>344</v>
      </c>
      <c r="R4811" s="1" t="str">
        <f>_xlfn.XLOOKUP(Q4811,RFM[RFM Score],RFM[Client Segmentation])</f>
        <v>Loyal Customer</v>
      </c>
    </row>
    <row r="4812" spans="1:18" x14ac:dyDescent="0.3">
      <c r="A4812" t="s">
        <v>4864</v>
      </c>
      <c r="B4812" t="s">
        <v>68</v>
      </c>
      <c r="C4812">
        <v>46</v>
      </c>
      <c r="D4812" t="s">
        <v>8071</v>
      </c>
      <c r="E4812" t="s">
        <v>8084</v>
      </c>
      <c r="F4812" t="s">
        <v>17</v>
      </c>
      <c r="G4812">
        <v>7</v>
      </c>
      <c r="H4812" s="1">
        <v>4027</v>
      </c>
      <c r="I4812">
        <v>25083</v>
      </c>
      <c r="J4812" s="1">
        <v>27</v>
      </c>
      <c r="K4812" t="s">
        <v>44</v>
      </c>
      <c r="L4812" t="s">
        <v>14</v>
      </c>
      <c r="M4812" t="s">
        <v>23</v>
      </c>
      <c r="N4812" s="1">
        <f xml:space="preserve"> ROUND((1 - _xlfn.PERCENTRANK.INC(customers[days_since_last_purchase],customers[[#This Row],[days_since_last_purchase]]))*4 +1,0)</f>
        <v>4</v>
      </c>
      <c r="O4812" s="1">
        <f>ROUND(_xlfn.PERCENTRANK.INC(customers[total_orders],customers[[#This Row],[total_orders]])*4+1,0)</f>
        <v>2</v>
      </c>
      <c r="P4812" s="1">
        <f>ROUND(_xlfn.PERCENTRANK.INC(customers[total_spend_usd],customers[[#This Row],[total_spend_usd]])*4+1,0)</f>
        <v>2</v>
      </c>
      <c r="Q4812" s="1">
        <v>422</v>
      </c>
      <c r="R4812" s="1" t="str">
        <f>_xlfn.XLOOKUP(Q4812,RFM[RFM Score],RFM[Client Segmentation])</f>
        <v>New Customer</v>
      </c>
    </row>
    <row r="4813" spans="1:18" x14ac:dyDescent="0.3">
      <c r="A4813" t="s">
        <v>4865</v>
      </c>
      <c r="B4813" t="s">
        <v>43</v>
      </c>
      <c r="C4813">
        <v>43</v>
      </c>
      <c r="D4813" t="s">
        <v>8068</v>
      </c>
      <c r="E4813" t="s">
        <v>8084</v>
      </c>
      <c r="F4813" t="s">
        <v>12</v>
      </c>
      <c r="G4813">
        <v>7</v>
      </c>
      <c r="H4813" s="1">
        <v>4395</v>
      </c>
      <c r="I4813">
        <v>29628</v>
      </c>
      <c r="J4813" s="1">
        <v>115</v>
      </c>
      <c r="K4813" t="s">
        <v>21</v>
      </c>
      <c r="L4813" t="s">
        <v>19</v>
      </c>
      <c r="M4813" t="s">
        <v>15</v>
      </c>
      <c r="N4813" s="1">
        <f xml:space="preserve"> ROUND((1 - _xlfn.PERCENTRANK.INC(customers[days_since_last_purchase],customers[[#This Row],[days_since_last_purchase]]))*4 +1,0)</f>
        <v>2</v>
      </c>
      <c r="O4813" s="1">
        <f>ROUND(_xlfn.PERCENTRANK.INC(customers[total_orders],customers[[#This Row],[total_orders]])*4+1,0)</f>
        <v>2</v>
      </c>
      <c r="P4813" s="1">
        <f>ROUND(_xlfn.PERCENTRANK.INC(customers[total_spend_usd],customers[[#This Row],[total_spend_usd]])*4+1,0)</f>
        <v>2</v>
      </c>
      <c r="Q4813" s="1">
        <v>222</v>
      </c>
      <c r="R4813" s="1" t="str">
        <f>_xlfn.XLOOKUP(Q4813,RFM[RFM Score],RFM[Client Segmentation])</f>
        <v>Hibernating</v>
      </c>
    </row>
    <row r="4814" spans="1:18" x14ac:dyDescent="0.3">
      <c r="A4814" t="s">
        <v>4866</v>
      </c>
      <c r="B4814" t="s">
        <v>11</v>
      </c>
      <c r="C4814">
        <v>23</v>
      </c>
      <c r="D4814" t="s">
        <v>8069</v>
      </c>
      <c r="E4814" t="s">
        <v>8085</v>
      </c>
      <c r="F4814" t="s">
        <v>17</v>
      </c>
      <c r="G4814">
        <v>3</v>
      </c>
      <c r="H4814" s="1">
        <v>7162</v>
      </c>
      <c r="I4814">
        <v>24345</v>
      </c>
      <c r="J4814" s="1">
        <v>49</v>
      </c>
      <c r="K4814" t="s">
        <v>25</v>
      </c>
      <c r="L4814" t="s">
        <v>47</v>
      </c>
      <c r="M4814" t="s">
        <v>23</v>
      </c>
      <c r="N4814" s="1">
        <f xml:space="preserve"> ROUND((1 - _xlfn.PERCENTRANK.INC(customers[days_since_last_purchase],customers[[#This Row],[days_since_last_purchase]]))*4 +1,0)</f>
        <v>3</v>
      </c>
      <c r="O4814" s="1">
        <f>ROUND(_xlfn.PERCENTRANK.INC(customers[total_orders],customers[[#This Row],[total_orders]])*4+1,0)</f>
        <v>1</v>
      </c>
      <c r="P4814" s="1">
        <f>ROUND(_xlfn.PERCENTRANK.INC(customers[total_spend_usd],customers[[#This Row],[total_spend_usd]])*4+1,0)</f>
        <v>2</v>
      </c>
      <c r="Q4814" s="1">
        <v>312</v>
      </c>
      <c r="R4814" s="1" t="str">
        <f>_xlfn.XLOOKUP(Q4814,RFM[RFM Score],RFM[Client Segmentation])</f>
        <v>About To Sleep</v>
      </c>
    </row>
    <row r="4815" spans="1:18" x14ac:dyDescent="0.3">
      <c r="A4815" t="s">
        <v>4867</v>
      </c>
      <c r="B4815" t="s">
        <v>11</v>
      </c>
      <c r="C4815">
        <v>36</v>
      </c>
      <c r="D4815" t="s">
        <v>8068</v>
      </c>
      <c r="E4815" t="s">
        <v>8084</v>
      </c>
      <c r="F4815" t="s">
        <v>17</v>
      </c>
      <c r="G4815">
        <v>17</v>
      </c>
      <c r="H4815" s="1">
        <v>19154</v>
      </c>
      <c r="I4815">
        <v>35852</v>
      </c>
      <c r="J4815" s="1">
        <v>28</v>
      </c>
      <c r="K4815" t="s">
        <v>28</v>
      </c>
      <c r="L4815" t="s">
        <v>14</v>
      </c>
      <c r="M4815" t="s">
        <v>15</v>
      </c>
      <c r="N4815" s="1">
        <f xml:space="preserve"> ROUND((1 - _xlfn.PERCENTRANK.INC(customers[days_since_last_purchase],customers[[#This Row],[days_since_last_purchase]]))*4 +1,0)</f>
        <v>4</v>
      </c>
      <c r="O4815" s="1">
        <f>ROUND(_xlfn.PERCENTRANK.INC(customers[total_orders],customers[[#This Row],[total_orders]])*4+1,0)</f>
        <v>3</v>
      </c>
      <c r="P4815" s="1">
        <f>ROUND(_xlfn.PERCENTRANK.INC(customers[total_spend_usd],customers[[#This Row],[total_spend_usd]])*4+1,0)</f>
        <v>2</v>
      </c>
      <c r="Q4815" s="1">
        <v>432</v>
      </c>
      <c r="R4815" s="1" t="str">
        <f>_xlfn.XLOOKUP(Q4815,RFM[RFM Score],RFM[Client Segmentation])</f>
        <v>Potential Loyalist</v>
      </c>
    </row>
    <row r="4816" spans="1:18" x14ac:dyDescent="0.3">
      <c r="A4816" t="s">
        <v>4868</v>
      </c>
      <c r="B4816" t="s">
        <v>96</v>
      </c>
      <c r="C4816">
        <v>42</v>
      </c>
      <c r="D4816" t="s">
        <v>8068</v>
      </c>
      <c r="E4816" t="s">
        <v>8084</v>
      </c>
      <c r="F4816" t="s">
        <v>12</v>
      </c>
      <c r="G4816">
        <v>4</v>
      </c>
      <c r="H4816" s="1">
        <v>220</v>
      </c>
      <c r="I4816">
        <v>9172</v>
      </c>
      <c r="J4816" s="1">
        <v>65</v>
      </c>
      <c r="K4816" t="s">
        <v>25</v>
      </c>
      <c r="L4816" t="s">
        <v>34</v>
      </c>
      <c r="M4816" t="s">
        <v>23</v>
      </c>
      <c r="N4816" s="1">
        <f xml:space="preserve"> ROUND((1 - _xlfn.PERCENTRANK.INC(customers[days_since_last_purchase],customers[[#This Row],[days_since_last_purchase]]))*4 +1,0)</f>
        <v>2</v>
      </c>
      <c r="O4816" s="1">
        <f>ROUND(_xlfn.PERCENTRANK.INC(customers[total_orders],customers[[#This Row],[total_orders]])*4+1,0)</f>
        <v>2</v>
      </c>
      <c r="P4816" s="1">
        <f>ROUND(_xlfn.PERCENTRANK.INC(customers[total_spend_usd],customers[[#This Row],[total_spend_usd]])*4+1,0)</f>
        <v>1</v>
      </c>
      <c r="Q4816" s="1">
        <v>221</v>
      </c>
      <c r="R4816" s="1" t="str">
        <f>_xlfn.XLOOKUP(Q4816,RFM[RFM Score],RFM[Client Segmentation])</f>
        <v>About To Sleep</v>
      </c>
    </row>
    <row r="4817" spans="1:18" x14ac:dyDescent="0.3">
      <c r="A4817" t="s">
        <v>4869</v>
      </c>
      <c r="B4817" t="s">
        <v>96</v>
      </c>
      <c r="C4817">
        <v>43</v>
      </c>
      <c r="D4817" t="s">
        <v>8068</v>
      </c>
      <c r="E4817" t="s">
        <v>8087</v>
      </c>
      <c r="F4817" t="s">
        <v>12</v>
      </c>
      <c r="G4817">
        <v>6</v>
      </c>
      <c r="H4817" s="1">
        <v>4539</v>
      </c>
      <c r="I4817">
        <v>30883</v>
      </c>
      <c r="J4817" s="1">
        <v>55</v>
      </c>
      <c r="K4817" t="s">
        <v>40</v>
      </c>
      <c r="L4817" t="s">
        <v>34</v>
      </c>
      <c r="M4817" t="s">
        <v>15</v>
      </c>
      <c r="N4817" s="1">
        <f xml:space="preserve"> ROUND((1 - _xlfn.PERCENTRANK.INC(customers[days_since_last_purchase],customers[[#This Row],[days_since_last_purchase]]))*4 +1,0)</f>
        <v>3</v>
      </c>
      <c r="O4817" s="1">
        <f>ROUND(_xlfn.PERCENTRANK.INC(customers[total_orders],customers[[#This Row],[total_orders]])*4+1,0)</f>
        <v>2</v>
      </c>
      <c r="P4817" s="1">
        <f>ROUND(_xlfn.PERCENTRANK.INC(customers[total_spend_usd],customers[[#This Row],[total_spend_usd]])*4+1,0)</f>
        <v>2</v>
      </c>
      <c r="Q4817" s="1">
        <v>322</v>
      </c>
      <c r="R4817" s="1" t="str">
        <f>_xlfn.XLOOKUP(Q4817,RFM[RFM Score],RFM[Client Segmentation])</f>
        <v>Hibernating</v>
      </c>
    </row>
    <row r="4818" spans="1:18" x14ac:dyDescent="0.3">
      <c r="A4818" t="s">
        <v>4870</v>
      </c>
      <c r="B4818" t="s">
        <v>104</v>
      </c>
      <c r="C4818">
        <v>41</v>
      </c>
      <c r="D4818" t="s">
        <v>8068</v>
      </c>
      <c r="E4818" t="s">
        <v>8084</v>
      </c>
      <c r="F4818" t="s">
        <v>12</v>
      </c>
      <c r="G4818">
        <v>20</v>
      </c>
      <c r="H4818" s="1">
        <v>10566</v>
      </c>
      <c r="I4818">
        <v>204668</v>
      </c>
      <c r="J4818" s="1">
        <v>149</v>
      </c>
      <c r="K4818" t="s">
        <v>74</v>
      </c>
      <c r="L4818" t="s">
        <v>47</v>
      </c>
      <c r="M4818" t="s">
        <v>15</v>
      </c>
      <c r="N4818" s="1">
        <f xml:space="preserve"> ROUND((1 - _xlfn.PERCENTRANK.INC(customers[days_since_last_purchase],customers[[#This Row],[days_since_last_purchase]]))*4 +1,0)</f>
        <v>1</v>
      </c>
      <c r="O4818" s="1">
        <f>ROUND(_xlfn.PERCENTRANK.INC(customers[total_orders],customers[[#This Row],[total_orders]])*4+1,0)</f>
        <v>4</v>
      </c>
      <c r="P4818" s="1">
        <f>ROUND(_xlfn.PERCENTRANK.INC(customers[total_spend_usd],customers[[#This Row],[total_spend_usd]])*4+1,0)</f>
        <v>4</v>
      </c>
      <c r="Q4818" s="1">
        <v>144</v>
      </c>
      <c r="R4818" s="1" t="str">
        <f>_xlfn.XLOOKUP(Q4818,RFM[RFM Score],RFM[Client Segmentation])</f>
        <v>Cannot Lose Them</v>
      </c>
    </row>
    <row r="4819" spans="1:18" x14ac:dyDescent="0.3">
      <c r="A4819" t="s">
        <v>4871</v>
      </c>
      <c r="B4819" t="s">
        <v>68</v>
      </c>
      <c r="C4819">
        <v>33</v>
      </c>
      <c r="D4819" t="s">
        <v>8070</v>
      </c>
      <c r="E4819" t="s">
        <v>8084</v>
      </c>
      <c r="F4819" t="s">
        <v>17</v>
      </c>
      <c r="G4819">
        <v>26</v>
      </c>
      <c r="H4819" s="1">
        <v>3692</v>
      </c>
      <c r="I4819">
        <v>98545</v>
      </c>
      <c r="J4819" s="1">
        <v>5</v>
      </c>
      <c r="K4819" t="s">
        <v>40</v>
      </c>
      <c r="L4819" t="s">
        <v>19</v>
      </c>
      <c r="M4819" t="s">
        <v>15</v>
      </c>
      <c r="N4819" s="1">
        <f xml:space="preserve"> ROUND((1 - _xlfn.PERCENTRANK.INC(customers[days_since_last_purchase],customers[[#This Row],[days_since_last_purchase]]))*4 +1,0)</f>
        <v>5</v>
      </c>
      <c r="O4819" s="1">
        <f>ROUND(_xlfn.PERCENTRANK.INC(customers[total_orders],customers[[#This Row],[total_orders]])*4+1,0)</f>
        <v>4</v>
      </c>
      <c r="P4819" s="1">
        <f>ROUND(_xlfn.PERCENTRANK.INC(customers[total_spend_usd],customers[[#This Row],[total_spend_usd]])*4+1,0)</f>
        <v>3</v>
      </c>
      <c r="Q4819" s="1">
        <v>543</v>
      </c>
      <c r="R4819" s="1" t="str">
        <f>_xlfn.XLOOKUP(Q4819,RFM[RFM Score],RFM[Client Segmentation])</f>
        <v>Loyal Customer</v>
      </c>
    </row>
    <row r="4820" spans="1:18" x14ac:dyDescent="0.3">
      <c r="A4820" t="s">
        <v>4872</v>
      </c>
      <c r="B4820" t="s">
        <v>30</v>
      </c>
      <c r="C4820">
        <v>40</v>
      </c>
      <c r="D4820" t="s">
        <v>8068</v>
      </c>
      <c r="E4820" t="s">
        <v>8086</v>
      </c>
      <c r="F4820" t="s">
        <v>17</v>
      </c>
      <c r="G4820">
        <v>15</v>
      </c>
      <c r="H4820" s="1">
        <v>23568</v>
      </c>
      <c r="I4820">
        <v>378171</v>
      </c>
      <c r="J4820" s="1">
        <v>43</v>
      </c>
      <c r="K4820" t="s">
        <v>18</v>
      </c>
      <c r="L4820" t="s">
        <v>14</v>
      </c>
      <c r="M4820" t="s">
        <v>15</v>
      </c>
      <c r="N4820" s="1">
        <f xml:space="preserve"> ROUND((1 - _xlfn.PERCENTRANK.INC(customers[days_since_last_purchase],customers[[#This Row],[days_since_last_purchase]]))*4 +1,0)</f>
        <v>3</v>
      </c>
      <c r="O4820" s="1">
        <f>ROUND(_xlfn.PERCENTRANK.INC(customers[total_orders],customers[[#This Row],[total_orders]])*4+1,0)</f>
        <v>3</v>
      </c>
      <c r="P4820" s="1">
        <f>ROUND(_xlfn.PERCENTRANK.INC(customers[total_spend_usd],customers[[#This Row],[total_spend_usd]])*4+1,0)</f>
        <v>5</v>
      </c>
      <c r="Q4820" s="1">
        <v>335</v>
      </c>
      <c r="R4820" s="1" t="str">
        <f>_xlfn.XLOOKUP(Q4820,RFM[RFM Score],RFM[Client Segmentation])</f>
        <v>Loyal Customer</v>
      </c>
    </row>
    <row r="4821" spans="1:18" x14ac:dyDescent="0.3">
      <c r="A4821" t="s">
        <v>4873</v>
      </c>
      <c r="B4821" t="s">
        <v>96</v>
      </c>
      <c r="C4821">
        <v>34</v>
      </c>
      <c r="D4821" t="s">
        <v>8070</v>
      </c>
      <c r="E4821" t="s">
        <v>8084</v>
      </c>
      <c r="F4821" t="s">
        <v>17</v>
      </c>
      <c r="G4821">
        <v>12</v>
      </c>
      <c r="H4821" s="1">
        <v>10911</v>
      </c>
      <c r="I4821">
        <v>149634</v>
      </c>
      <c r="J4821" s="1">
        <v>30</v>
      </c>
      <c r="K4821" t="s">
        <v>13</v>
      </c>
      <c r="L4821" t="s">
        <v>19</v>
      </c>
      <c r="M4821" t="s">
        <v>15</v>
      </c>
      <c r="N4821" s="1">
        <f xml:space="preserve"> ROUND((1 - _xlfn.PERCENTRANK.INC(customers[days_since_last_purchase],customers[[#This Row],[days_since_last_purchase]]))*4 +1,0)</f>
        <v>3</v>
      </c>
      <c r="O4821" s="1">
        <f>ROUND(_xlfn.PERCENTRANK.INC(customers[total_orders],customers[[#This Row],[total_orders]])*4+1,0)</f>
        <v>3</v>
      </c>
      <c r="P4821" s="1">
        <f>ROUND(_xlfn.PERCENTRANK.INC(customers[total_spend_usd],customers[[#This Row],[total_spend_usd]])*4+1,0)</f>
        <v>4</v>
      </c>
      <c r="Q4821" s="1">
        <v>334</v>
      </c>
      <c r="R4821" s="1" t="str">
        <f>_xlfn.XLOOKUP(Q4821,RFM[RFM Score],RFM[Client Segmentation])</f>
        <v>Need Attention</v>
      </c>
    </row>
    <row r="4822" spans="1:18" x14ac:dyDescent="0.3">
      <c r="A4822" t="s">
        <v>4874</v>
      </c>
      <c r="B4822" t="s">
        <v>27</v>
      </c>
      <c r="C4822">
        <v>24</v>
      </c>
      <c r="D4822" t="s">
        <v>8069</v>
      </c>
      <c r="E4822" t="s">
        <v>8086</v>
      </c>
      <c r="F4822" t="s">
        <v>12</v>
      </c>
      <c r="G4822">
        <v>2</v>
      </c>
      <c r="H4822" s="1">
        <v>12241</v>
      </c>
      <c r="I4822">
        <v>25578</v>
      </c>
      <c r="J4822" s="1">
        <v>93</v>
      </c>
      <c r="K4822" t="s">
        <v>44</v>
      </c>
      <c r="L4822" t="s">
        <v>45</v>
      </c>
      <c r="M4822" t="s">
        <v>23</v>
      </c>
      <c r="N4822" s="1">
        <f xml:space="preserve"> ROUND((1 - _xlfn.PERCENTRANK.INC(customers[days_since_last_purchase],customers[[#This Row],[days_since_last_purchase]]))*4 +1,0)</f>
        <v>2</v>
      </c>
      <c r="O4822" s="1">
        <f>ROUND(_xlfn.PERCENTRANK.INC(customers[total_orders],customers[[#This Row],[total_orders]])*4+1,0)</f>
        <v>1</v>
      </c>
      <c r="P4822" s="1">
        <f>ROUND(_xlfn.PERCENTRANK.INC(customers[total_spend_usd],customers[[#This Row],[total_spend_usd]])*4+1,0)</f>
        <v>2</v>
      </c>
      <c r="Q4822" s="1">
        <v>212</v>
      </c>
      <c r="R4822" s="1" t="str">
        <f>_xlfn.XLOOKUP(Q4822,RFM[RFM Score],RFM[Client Segmentation])</f>
        <v>Hibernating</v>
      </c>
    </row>
    <row r="4823" spans="1:18" x14ac:dyDescent="0.3">
      <c r="A4823" t="s">
        <v>4875</v>
      </c>
      <c r="B4823" t="s">
        <v>36</v>
      </c>
      <c r="C4823">
        <v>21</v>
      </c>
      <c r="D4823" t="s">
        <v>8069</v>
      </c>
      <c r="E4823" t="s">
        <v>8084</v>
      </c>
      <c r="F4823" t="s">
        <v>12</v>
      </c>
      <c r="G4823">
        <v>4</v>
      </c>
      <c r="H4823" s="1">
        <v>2286</v>
      </c>
      <c r="I4823">
        <v>10288</v>
      </c>
      <c r="J4823" s="1">
        <v>477</v>
      </c>
      <c r="K4823" t="s">
        <v>25</v>
      </c>
      <c r="L4823" t="s">
        <v>45</v>
      </c>
      <c r="M4823" t="s">
        <v>15</v>
      </c>
      <c r="N4823" s="1">
        <f xml:space="preserve"> ROUND((1 - _xlfn.PERCENTRANK.INC(customers[days_since_last_purchase],customers[[#This Row],[days_since_last_purchase]]))*4 +1,0)</f>
        <v>1</v>
      </c>
      <c r="O4823" s="1">
        <f>ROUND(_xlfn.PERCENTRANK.INC(customers[total_orders],customers[[#This Row],[total_orders]])*4+1,0)</f>
        <v>2</v>
      </c>
      <c r="P4823" s="1">
        <f>ROUND(_xlfn.PERCENTRANK.INC(customers[total_spend_usd],customers[[#This Row],[total_spend_usd]])*4+1,0)</f>
        <v>1</v>
      </c>
      <c r="Q4823" s="1">
        <v>121</v>
      </c>
      <c r="R4823" s="1" t="str">
        <f>_xlfn.XLOOKUP(Q4823,RFM[RFM Score],RFM[Client Segmentation])</f>
        <v>Lost</v>
      </c>
    </row>
    <row r="4824" spans="1:18" x14ac:dyDescent="0.3">
      <c r="A4824" t="s">
        <v>4876</v>
      </c>
      <c r="B4824" t="s">
        <v>64</v>
      </c>
      <c r="C4824">
        <v>35</v>
      </c>
      <c r="D4824" t="s">
        <v>8068</v>
      </c>
      <c r="E4824" t="s">
        <v>8084</v>
      </c>
      <c r="F4824" t="s">
        <v>17</v>
      </c>
      <c r="G4824">
        <v>22</v>
      </c>
      <c r="H4824" s="1">
        <v>15942</v>
      </c>
      <c r="I4824">
        <v>361341</v>
      </c>
      <c r="J4824" s="1">
        <v>34</v>
      </c>
      <c r="K4824" t="s">
        <v>98</v>
      </c>
      <c r="L4824" t="s">
        <v>34</v>
      </c>
      <c r="M4824" t="s">
        <v>23</v>
      </c>
      <c r="N4824" s="1">
        <f xml:space="preserve"> ROUND((1 - _xlfn.PERCENTRANK.INC(customers[days_since_last_purchase],customers[[#This Row],[days_since_last_purchase]]))*4 +1,0)</f>
        <v>3</v>
      </c>
      <c r="O4824" s="1">
        <f>ROUND(_xlfn.PERCENTRANK.INC(customers[total_orders],customers[[#This Row],[total_orders]])*4+1,0)</f>
        <v>4</v>
      </c>
      <c r="P4824" s="1">
        <f>ROUND(_xlfn.PERCENTRANK.INC(customers[total_spend_usd],customers[[#This Row],[total_spend_usd]])*4+1,0)</f>
        <v>5</v>
      </c>
      <c r="Q4824" s="1">
        <v>345</v>
      </c>
      <c r="R4824" s="1" t="str">
        <f>_xlfn.XLOOKUP(Q4824,RFM[RFM Score],RFM[Client Segmentation])</f>
        <v>Loyal Customer</v>
      </c>
    </row>
    <row r="4825" spans="1:18" x14ac:dyDescent="0.3">
      <c r="A4825" t="s">
        <v>4877</v>
      </c>
      <c r="B4825" t="s">
        <v>88</v>
      </c>
      <c r="C4825">
        <v>38</v>
      </c>
      <c r="D4825" t="s">
        <v>8068</v>
      </c>
      <c r="E4825" t="s">
        <v>8086</v>
      </c>
      <c r="F4825" t="s">
        <v>12</v>
      </c>
      <c r="G4825">
        <v>32</v>
      </c>
      <c r="H4825" s="1">
        <v>4692</v>
      </c>
      <c r="I4825">
        <v>14561</v>
      </c>
      <c r="J4825" s="1">
        <v>38</v>
      </c>
      <c r="K4825" t="s">
        <v>13</v>
      </c>
      <c r="L4825" t="s">
        <v>14</v>
      </c>
      <c r="M4825" t="s">
        <v>15</v>
      </c>
      <c r="N4825" s="1">
        <f xml:space="preserve"> ROUND((1 - _xlfn.PERCENTRANK.INC(customers[days_since_last_purchase],customers[[#This Row],[days_since_last_purchase]]))*4 +1,0)</f>
        <v>3</v>
      </c>
      <c r="O4825" s="1">
        <f>ROUND(_xlfn.PERCENTRANK.INC(customers[total_orders],customers[[#This Row],[total_orders]])*4+1,0)</f>
        <v>4</v>
      </c>
      <c r="P4825" s="1">
        <f>ROUND(_xlfn.PERCENTRANK.INC(customers[total_spend_usd],customers[[#This Row],[total_spend_usd]])*4+1,0)</f>
        <v>2</v>
      </c>
      <c r="Q4825" s="1">
        <v>342</v>
      </c>
      <c r="R4825" s="1" t="str">
        <f>_xlfn.XLOOKUP(Q4825,RFM[RFM Score],RFM[Client Segmentation])</f>
        <v>Potential Loyalist</v>
      </c>
    </row>
    <row r="4826" spans="1:18" x14ac:dyDescent="0.3">
      <c r="A4826" t="s">
        <v>4878</v>
      </c>
      <c r="B4826" t="s">
        <v>61</v>
      </c>
      <c r="C4826">
        <v>25</v>
      </c>
      <c r="D4826" t="s">
        <v>8070</v>
      </c>
      <c r="E4826" t="s">
        <v>8087</v>
      </c>
      <c r="F4826" t="s">
        <v>17</v>
      </c>
      <c r="G4826">
        <v>5</v>
      </c>
      <c r="H4826" s="1">
        <v>3003</v>
      </c>
      <c r="I4826">
        <v>16918</v>
      </c>
      <c r="J4826" s="1">
        <v>60</v>
      </c>
      <c r="K4826" t="s">
        <v>25</v>
      </c>
      <c r="L4826" t="s">
        <v>34</v>
      </c>
      <c r="M4826" t="s">
        <v>23</v>
      </c>
      <c r="N4826" s="1">
        <f xml:space="preserve"> ROUND((1 - _xlfn.PERCENTRANK.INC(customers[days_since_last_purchase],customers[[#This Row],[days_since_last_purchase]]))*4 +1,0)</f>
        <v>2</v>
      </c>
      <c r="O4826" s="1">
        <f>ROUND(_xlfn.PERCENTRANK.INC(customers[total_orders],customers[[#This Row],[total_orders]])*4+1,0)</f>
        <v>2</v>
      </c>
      <c r="P4826" s="1">
        <f>ROUND(_xlfn.PERCENTRANK.INC(customers[total_spend_usd],customers[[#This Row],[total_spend_usd]])*4+1,0)</f>
        <v>2</v>
      </c>
      <c r="Q4826" s="1">
        <v>222</v>
      </c>
      <c r="R4826" s="1" t="str">
        <f>_xlfn.XLOOKUP(Q4826,RFM[RFM Score],RFM[Client Segmentation])</f>
        <v>Hibernating</v>
      </c>
    </row>
    <row r="4827" spans="1:18" x14ac:dyDescent="0.3">
      <c r="A4827" t="s">
        <v>4879</v>
      </c>
      <c r="B4827" t="s">
        <v>11</v>
      </c>
      <c r="C4827">
        <v>38</v>
      </c>
      <c r="D4827" t="s">
        <v>8068</v>
      </c>
      <c r="E4827" t="s">
        <v>8084</v>
      </c>
      <c r="F4827" t="s">
        <v>12</v>
      </c>
      <c r="G4827">
        <v>55</v>
      </c>
      <c r="H4827" s="1">
        <v>6124</v>
      </c>
      <c r="I4827">
        <v>318277</v>
      </c>
      <c r="J4827" s="1">
        <v>0</v>
      </c>
      <c r="K4827" t="s">
        <v>124</v>
      </c>
      <c r="L4827" t="s">
        <v>34</v>
      </c>
      <c r="M4827" t="s">
        <v>15</v>
      </c>
      <c r="N4827" s="1">
        <f xml:space="preserve"> ROUND((1 - _xlfn.PERCENTRANK.INC(customers[days_since_last_purchase],customers[[#This Row],[days_since_last_purchase]]))*4 +1,0)</f>
        <v>5</v>
      </c>
      <c r="O4827" s="1">
        <f>ROUND(_xlfn.PERCENTRANK.INC(customers[total_orders],customers[[#This Row],[total_orders]])*4+1,0)</f>
        <v>5</v>
      </c>
      <c r="P4827" s="1">
        <f>ROUND(_xlfn.PERCENTRANK.INC(customers[total_spend_usd],customers[[#This Row],[total_spend_usd]])*4+1,0)</f>
        <v>5</v>
      </c>
      <c r="Q4827" s="1">
        <v>555</v>
      </c>
      <c r="R4827" s="1" t="str">
        <f>_xlfn.XLOOKUP(Q4827,RFM[RFM Score],RFM[Client Segmentation])</f>
        <v>Champion</v>
      </c>
    </row>
    <row r="4828" spans="1:18" x14ac:dyDescent="0.3">
      <c r="A4828" t="s">
        <v>4880</v>
      </c>
      <c r="B4828" t="s">
        <v>49</v>
      </c>
      <c r="C4828">
        <v>19</v>
      </c>
      <c r="D4828" t="s">
        <v>8069</v>
      </c>
      <c r="E4828" t="s">
        <v>8084</v>
      </c>
      <c r="F4828" t="s">
        <v>17</v>
      </c>
      <c r="G4828">
        <v>5</v>
      </c>
      <c r="H4828" s="1">
        <v>4255</v>
      </c>
      <c r="I4828">
        <v>19544</v>
      </c>
      <c r="J4828" s="1">
        <v>234</v>
      </c>
      <c r="K4828" t="s">
        <v>44</v>
      </c>
      <c r="L4828" t="s">
        <v>19</v>
      </c>
      <c r="M4828" t="s">
        <v>23</v>
      </c>
      <c r="N4828" s="1">
        <f xml:space="preserve"> ROUND((1 - _xlfn.PERCENTRANK.INC(customers[days_since_last_purchase],customers[[#This Row],[days_since_last_purchase]]))*4 +1,0)</f>
        <v>1</v>
      </c>
      <c r="O4828" s="1">
        <f>ROUND(_xlfn.PERCENTRANK.INC(customers[total_orders],customers[[#This Row],[total_orders]])*4+1,0)</f>
        <v>2</v>
      </c>
      <c r="P4828" s="1">
        <f>ROUND(_xlfn.PERCENTRANK.INC(customers[total_spend_usd],customers[[#This Row],[total_spend_usd]])*4+1,0)</f>
        <v>2</v>
      </c>
      <c r="Q4828" s="1">
        <v>122</v>
      </c>
      <c r="R4828" s="1" t="str">
        <f>_xlfn.XLOOKUP(Q4828,RFM[RFM Score],RFM[Client Segmentation])</f>
        <v>Hibernating</v>
      </c>
    </row>
    <row r="4829" spans="1:18" x14ac:dyDescent="0.3">
      <c r="A4829" t="s">
        <v>4881</v>
      </c>
      <c r="B4829" t="s">
        <v>147</v>
      </c>
      <c r="C4829">
        <v>34</v>
      </c>
      <c r="D4829" t="s">
        <v>8070</v>
      </c>
      <c r="E4829" t="s">
        <v>8084</v>
      </c>
      <c r="F4829" t="s">
        <v>17</v>
      </c>
      <c r="G4829">
        <v>32</v>
      </c>
      <c r="H4829" s="1">
        <v>9055</v>
      </c>
      <c r="I4829">
        <v>259561</v>
      </c>
      <c r="J4829" s="1">
        <v>45</v>
      </c>
      <c r="K4829" t="s">
        <v>13</v>
      </c>
      <c r="L4829" t="s">
        <v>19</v>
      </c>
      <c r="M4829" t="s">
        <v>15</v>
      </c>
      <c r="N4829" s="1">
        <f xml:space="preserve"> ROUND((1 - _xlfn.PERCENTRANK.INC(customers[days_since_last_purchase],customers[[#This Row],[days_since_last_purchase]]))*4 +1,0)</f>
        <v>3</v>
      </c>
      <c r="O4829" s="1">
        <f>ROUND(_xlfn.PERCENTRANK.INC(customers[total_orders],customers[[#This Row],[total_orders]])*4+1,0)</f>
        <v>4</v>
      </c>
      <c r="P4829" s="1">
        <f>ROUND(_xlfn.PERCENTRANK.INC(customers[total_spend_usd],customers[[#This Row],[total_spend_usd]])*4+1,0)</f>
        <v>4</v>
      </c>
      <c r="Q4829" s="1">
        <v>344</v>
      </c>
      <c r="R4829" s="1" t="str">
        <f>_xlfn.XLOOKUP(Q4829,RFM[RFM Score],RFM[Client Segmentation])</f>
        <v>Loyal Customer</v>
      </c>
    </row>
    <row r="4830" spans="1:18" x14ac:dyDescent="0.3">
      <c r="A4830" t="s">
        <v>4882</v>
      </c>
      <c r="B4830" t="s">
        <v>43</v>
      </c>
      <c r="C4830">
        <v>48</v>
      </c>
      <c r="D4830" t="s">
        <v>8071</v>
      </c>
      <c r="E4830" t="s">
        <v>8084</v>
      </c>
      <c r="F4830" t="s">
        <v>17</v>
      </c>
      <c r="G4830">
        <v>6</v>
      </c>
      <c r="H4830" s="1">
        <v>4818</v>
      </c>
      <c r="I4830">
        <v>25715</v>
      </c>
      <c r="J4830" s="1">
        <v>10</v>
      </c>
      <c r="K4830" t="s">
        <v>44</v>
      </c>
      <c r="L4830" t="s">
        <v>19</v>
      </c>
      <c r="M4830" t="s">
        <v>15</v>
      </c>
      <c r="N4830" s="1">
        <f xml:space="preserve"> ROUND((1 - _xlfn.PERCENTRANK.INC(customers[days_since_last_purchase],customers[[#This Row],[days_since_last_purchase]]))*4 +1,0)</f>
        <v>4</v>
      </c>
      <c r="O4830" s="1">
        <f>ROUND(_xlfn.PERCENTRANK.INC(customers[total_orders],customers[[#This Row],[total_orders]])*4+1,0)</f>
        <v>2</v>
      </c>
      <c r="P4830" s="1">
        <f>ROUND(_xlfn.PERCENTRANK.INC(customers[total_spend_usd],customers[[#This Row],[total_spend_usd]])*4+1,0)</f>
        <v>2</v>
      </c>
      <c r="Q4830" s="1">
        <v>422</v>
      </c>
      <c r="R4830" s="1" t="str">
        <f>_xlfn.XLOOKUP(Q4830,RFM[RFM Score],RFM[Client Segmentation])</f>
        <v>New Customer</v>
      </c>
    </row>
    <row r="4831" spans="1:18" x14ac:dyDescent="0.3">
      <c r="A4831" t="s">
        <v>4883</v>
      </c>
      <c r="B4831" t="s">
        <v>61</v>
      </c>
      <c r="C4831">
        <v>18</v>
      </c>
      <c r="D4831" t="s">
        <v>8069</v>
      </c>
      <c r="E4831" t="s">
        <v>8087</v>
      </c>
      <c r="F4831" t="s">
        <v>17</v>
      </c>
      <c r="G4831">
        <v>8</v>
      </c>
      <c r="H4831" s="1">
        <v>7939</v>
      </c>
      <c r="I4831">
        <v>71243</v>
      </c>
      <c r="J4831" s="1">
        <v>16</v>
      </c>
      <c r="K4831" t="s">
        <v>21</v>
      </c>
      <c r="L4831" t="s">
        <v>19</v>
      </c>
      <c r="M4831" t="s">
        <v>23</v>
      </c>
      <c r="N4831" s="1">
        <f xml:space="preserve"> ROUND((1 - _xlfn.PERCENTRANK.INC(customers[days_since_last_purchase],customers[[#This Row],[days_since_last_purchase]]))*4 +1,0)</f>
        <v>4</v>
      </c>
      <c r="O4831" s="1">
        <f>ROUND(_xlfn.PERCENTRANK.INC(customers[total_orders],customers[[#This Row],[total_orders]])*4+1,0)</f>
        <v>2</v>
      </c>
      <c r="P4831" s="1">
        <f>ROUND(_xlfn.PERCENTRANK.INC(customers[total_spend_usd],customers[[#This Row],[total_spend_usd]])*4+1,0)</f>
        <v>3</v>
      </c>
      <c r="Q4831" s="1">
        <v>423</v>
      </c>
      <c r="R4831" s="1" t="str">
        <f>_xlfn.XLOOKUP(Q4831,RFM[RFM Score],RFM[Client Segmentation])</f>
        <v>Potential Loyalist</v>
      </c>
    </row>
    <row r="4832" spans="1:18" x14ac:dyDescent="0.3">
      <c r="A4832" t="s">
        <v>4884</v>
      </c>
      <c r="B4832" t="s">
        <v>96</v>
      </c>
      <c r="C4832">
        <v>43</v>
      </c>
      <c r="D4832" t="s">
        <v>8068</v>
      </c>
      <c r="E4832" t="s">
        <v>8084</v>
      </c>
      <c r="F4832" t="s">
        <v>17</v>
      </c>
      <c r="G4832">
        <v>15</v>
      </c>
      <c r="H4832" s="1">
        <v>7731</v>
      </c>
      <c r="I4832">
        <v>117062</v>
      </c>
      <c r="J4832" s="1">
        <v>100</v>
      </c>
      <c r="K4832" t="s">
        <v>44</v>
      </c>
      <c r="L4832" t="s">
        <v>47</v>
      </c>
      <c r="M4832" t="s">
        <v>23</v>
      </c>
      <c r="N4832" s="1">
        <f xml:space="preserve"> ROUND((1 - _xlfn.PERCENTRANK.INC(customers[days_since_last_purchase],customers[[#This Row],[days_since_last_purchase]]))*4 +1,0)</f>
        <v>2</v>
      </c>
      <c r="O4832" s="1">
        <f>ROUND(_xlfn.PERCENTRANK.INC(customers[total_orders],customers[[#This Row],[total_orders]])*4+1,0)</f>
        <v>3</v>
      </c>
      <c r="P4832" s="1">
        <f>ROUND(_xlfn.PERCENTRANK.INC(customers[total_spend_usd],customers[[#This Row],[total_spend_usd]])*4+1,0)</f>
        <v>4</v>
      </c>
      <c r="Q4832" s="1">
        <v>234</v>
      </c>
      <c r="R4832" s="1" t="str">
        <f>_xlfn.XLOOKUP(Q4832,RFM[RFM Score],RFM[Client Segmentation])</f>
        <v>At Risk</v>
      </c>
    </row>
    <row r="4833" spans="1:18" x14ac:dyDescent="0.3">
      <c r="A4833" t="s">
        <v>4885</v>
      </c>
      <c r="B4833" t="s">
        <v>11</v>
      </c>
      <c r="C4833">
        <v>43</v>
      </c>
      <c r="D4833" t="s">
        <v>8068</v>
      </c>
      <c r="E4833" t="s">
        <v>8084</v>
      </c>
      <c r="F4833" t="s">
        <v>12</v>
      </c>
      <c r="G4833">
        <v>11</v>
      </c>
      <c r="H4833" s="1">
        <v>3028</v>
      </c>
      <c r="I4833">
        <v>29597</v>
      </c>
      <c r="J4833" s="1">
        <v>24</v>
      </c>
      <c r="K4833" t="s">
        <v>40</v>
      </c>
      <c r="L4833" t="s">
        <v>47</v>
      </c>
      <c r="M4833" t="s">
        <v>15</v>
      </c>
      <c r="N4833" s="1">
        <f xml:space="preserve"> ROUND((1 - _xlfn.PERCENTRANK.INC(customers[days_since_last_purchase],customers[[#This Row],[days_since_last_purchase]]))*4 +1,0)</f>
        <v>4</v>
      </c>
      <c r="O4833" s="1">
        <f>ROUND(_xlfn.PERCENTRANK.INC(customers[total_orders],customers[[#This Row],[total_orders]])*4+1,0)</f>
        <v>3</v>
      </c>
      <c r="P4833" s="1">
        <f>ROUND(_xlfn.PERCENTRANK.INC(customers[total_spend_usd],customers[[#This Row],[total_spend_usd]])*4+1,0)</f>
        <v>2</v>
      </c>
      <c r="Q4833" s="1">
        <v>432</v>
      </c>
      <c r="R4833" s="1" t="str">
        <f>_xlfn.XLOOKUP(Q4833,RFM[RFM Score],RFM[Client Segmentation])</f>
        <v>Potential Loyalist</v>
      </c>
    </row>
    <row r="4834" spans="1:18" x14ac:dyDescent="0.3">
      <c r="A4834" t="s">
        <v>4886</v>
      </c>
      <c r="B4834" t="s">
        <v>68</v>
      </c>
      <c r="C4834">
        <v>26</v>
      </c>
      <c r="D4834" t="s">
        <v>8070</v>
      </c>
      <c r="E4834" t="s">
        <v>8086</v>
      </c>
      <c r="F4834" t="s">
        <v>12</v>
      </c>
      <c r="G4834">
        <v>12</v>
      </c>
      <c r="H4834" s="1">
        <v>17743</v>
      </c>
      <c r="I4834">
        <v>192082</v>
      </c>
      <c r="J4834" s="1">
        <v>15</v>
      </c>
      <c r="K4834" t="s">
        <v>28</v>
      </c>
      <c r="L4834" t="s">
        <v>34</v>
      </c>
      <c r="M4834" t="s">
        <v>23</v>
      </c>
      <c r="N4834" s="1">
        <f xml:space="preserve"> ROUND((1 - _xlfn.PERCENTRANK.INC(customers[days_since_last_purchase],customers[[#This Row],[days_since_last_purchase]]))*4 +1,0)</f>
        <v>4</v>
      </c>
      <c r="O4834" s="1">
        <f>ROUND(_xlfn.PERCENTRANK.INC(customers[total_orders],customers[[#This Row],[total_orders]])*4+1,0)</f>
        <v>3</v>
      </c>
      <c r="P4834" s="1">
        <f>ROUND(_xlfn.PERCENTRANK.INC(customers[total_spend_usd],customers[[#This Row],[total_spend_usd]])*4+1,0)</f>
        <v>4</v>
      </c>
      <c r="Q4834" s="1">
        <v>434</v>
      </c>
      <c r="R4834" s="1" t="str">
        <f>_xlfn.XLOOKUP(Q4834,RFM[RFM Score],RFM[Client Segmentation])</f>
        <v>Need Attention</v>
      </c>
    </row>
    <row r="4835" spans="1:18" x14ac:dyDescent="0.3">
      <c r="A4835" t="s">
        <v>4887</v>
      </c>
      <c r="B4835" t="s">
        <v>11</v>
      </c>
      <c r="C4835">
        <v>30</v>
      </c>
      <c r="D4835" t="s">
        <v>8070</v>
      </c>
      <c r="E4835" t="s">
        <v>8084</v>
      </c>
      <c r="F4835" t="s">
        <v>17</v>
      </c>
      <c r="G4835">
        <v>2</v>
      </c>
      <c r="H4835" s="1">
        <v>4556</v>
      </c>
      <c r="I4835">
        <v>9993</v>
      </c>
      <c r="J4835" s="1">
        <v>32</v>
      </c>
      <c r="K4835" t="s">
        <v>25</v>
      </c>
      <c r="L4835" t="s">
        <v>22</v>
      </c>
      <c r="M4835" t="s">
        <v>23</v>
      </c>
      <c r="N4835" s="1">
        <f xml:space="preserve"> ROUND((1 - _xlfn.PERCENTRANK.INC(customers[days_since_last_purchase],customers[[#This Row],[days_since_last_purchase]]))*4 +1,0)</f>
        <v>3</v>
      </c>
      <c r="O4835" s="1">
        <f>ROUND(_xlfn.PERCENTRANK.INC(customers[total_orders],customers[[#This Row],[total_orders]])*4+1,0)</f>
        <v>1</v>
      </c>
      <c r="P4835" s="1">
        <f>ROUND(_xlfn.PERCENTRANK.INC(customers[total_spend_usd],customers[[#This Row],[total_spend_usd]])*4+1,0)</f>
        <v>1</v>
      </c>
      <c r="Q4835" s="1">
        <v>311</v>
      </c>
      <c r="R4835" s="1" t="str">
        <f>_xlfn.XLOOKUP(Q4835,RFM[RFM Score],RFM[Client Segmentation])</f>
        <v>New Customer</v>
      </c>
    </row>
    <row r="4836" spans="1:18" x14ac:dyDescent="0.3">
      <c r="A4836" t="s">
        <v>4888</v>
      </c>
      <c r="B4836" t="s">
        <v>11</v>
      </c>
      <c r="C4836">
        <v>33</v>
      </c>
      <c r="D4836" t="s">
        <v>8070</v>
      </c>
      <c r="E4836" t="s">
        <v>8086</v>
      </c>
      <c r="F4836" t="s">
        <v>17</v>
      </c>
      <c r="G4836">
        <v>25</v>
      </c>
      <c r="H4836" s="1">
        <v>20275</v>
      </c>
      <c r="I4836">
        <v>457493</v>
      </c>
      <c r="J4836" s="1">
        <v>10</v>
      </c>
      <c r="K4836" t="s">
        <v>13</v>
      </c>
      <c r="L4836" t="s">
        <v>34</v>
      </c>
      <c r="M4836" t="s">
        <v>23</v>
      </c>
      <c r="N4836" s="1">
        <f xml:space="preserve"> ROUND((1 - _xlfn.PERCENTRANK.INC(customers[days_since_last_purchase],customers[[#This Row],[days_since_last_purchase]]))*4 +1,0)</f>
        <v>4</v>
      </c>
      <c r="O4836" s="1">
        <f>ROUND(_xlfn.PERCENTRANK.INC(customers[total_orders],customers[[#This Row],[total_orders]])*4+1,0)</f>
        <v>4</v>
      </c>
      <c r="P4836" s="1">
        <f>ROUND(_xlfn.PERCENTRANK.INC(customers[total_spend_usd],customers[[#This Row],[total_spend_usd]])*4+1,0)</f>
        <v>5</v>
      </c>
      <c r="Q4836" s="1">
        <v>445</v>
      </c>
      <c r="R4836" s="1" t="str">
        <f>_xlfn.XLOOKUP(Q4836,RFM[RFM Score],RFM[Client Segmentation])</f>
        <v>Champion</v>
      </c>
    </row>
    <row r="4837" spans="1:18" x14ac:dyDescent="0.3">
      <c r="A4837" t="s">
        <v>4889</v>
      </c>
      <c r="B4837" t="s">
        <v>43</v>
      </c>
      <c r="C4837">
        <v>31</v>
      </c>
      <c r="D4837" t="s">
        <v>8070</v>
      </c>
      <c r="E4837" t="s">
        <v>8087</v>
      </c>
      <c r="F4837" t="s">
        <v>17</v>
      </c>
      <c r="G4837">
        <v>19</v>
      </c>
      <c r="H4837" s="1">
        <v>4808</v>
      </c>
      <c r="I4837">
        <v>89649</v>
      </c>
      <c r="J4837" s="1">
        <v>90</v>
      </c>
      <c r="K4837" t="s">
        <v>31</v>
      </c>
      <c r="L4837" t="s">
        <v>14</v>
      </c>
      <c r="M4837" t="s">
        <v>23</v>
      </c>
      <c r="N4837" s="1">
        <f xml:space="preserve"> ROUND((1 - _xlfn.PERCENTRANK.INC(customers[days_since_last_purchase],customers[[#This Row],[days_since_last_purchase]]))*4 +1,0)</f>
        <v>2</v>
      </c>
      <c r="O4837" s="1">
        <f>ROUND(_xlfn.PERCENTRANK.INC(customers[total_orders],customers[[#This Row],[total_orders]])*4+1,0)</f>
        <v>4</v>
      </c>
      <c r="P4837" s="1">
        <f>ROUND(_xlfn.PERCENTRANK.INC(customers[total_spend_usd],customers[[#This Row],[total_spend_usd]])*4+1,0)</f>
        <v>3</v>
      </c>
      <c r="Q4837" s="1">
        <v>243</v>
      </c>
      <c r="R4837" s="1" t="str">
        <f>_xlfn.XLOOKUP(Q4837,RFM[RFM Score],RFM[Client Segmentation])</f>
        <v>At Risk</v>
      </c>
    </row>
    <row r="4838" spans="1:18" x14ac:dyDescent="0.3">
      <c r="A4838" t="s">
        <v>4890</v>
      </c>
      <c r="B4838" t="s">
        <v>68</v>
      </c>
      <c r="C4838">
        <v>36</v>
      </c>
      <c r="D4838" t="s">
        <v>8068</v>
      </c>
      <c r="E4838" t="s">
        <v>8084</v>
      </c>
      <c r="F4838" t="s">
        <v>17</v>
      </c>
      <c r="G4838">
        <v>3</v>
      </c>
      <c r="H4838" s="1">
        <v>3999</v>
      </c>
      <c r="I4838">
        <v>12527</v>
      </c>
      <c r="J4838" s="1">
        <v>57</v>
      </c>
      <c r="K4838" t="s">
        <v>21</v>
      </c>
      <c r="L4838" t="s">
        <v>14</v>
      </c>
      <c r="M4838" t="s">
        <v>23</v>
      </c>
      <c r="N4838" s="1">
        <f xml:space="preserve"> ROUND((1 - _xlfn.PERCENTRANK.INC(customers[days_since_last_purchase],customers[[#This Row],[days_since_last_purchase]]))*4 +1,0)</f>
        <v>3</v>
      </c>
      <c r="O4838" s="1">
        <f>ROUND(_xlfn.PERCENTRANK.INC(customers[total_orders],customers[[#This Row],[total_orders]])*4+1,0)</f>
        <v>1</v>
      </c>
      <c r="P4838" s="1">
        <f>ROUND(_xlfn.PERCENTRANK.INC(customers[total_spend_usd],customers[[#This Row],[total_spend_usd]])*4+1,0)</f>
        <v>2</v>
      </c>
      <c r="Q4838" s="1">
        <v>312</v>
      </c>
      <c r="R4838" s="1" t="str">
        <f>_xlfn.XLOOKUP(Q4838,RFM[RFM Score],RFM[Client Segmentation])</f>
        <v>About To Sleep</v>
      </c>
    </row>
    <row r="4839" spans="1:18" x14ac:dyDescent="0.3">
      <c r="A4839" t="s">
        <v>4891</v>
      </c>
      <c r="B4839" t="s">
        <v>11</v>
      </c>
      <c r="C4839">
        <v>44</v>
      </c>
      <c r="D4839" t="s">
        <v>8068</v>
      </c>
      <c r="E4839" t="s">
        <v>8084</v>
      </c>
      <c r="F4839" t="s">
        <v>12</v>
      </c>
      <c r="G4839">
        <v>9</v>
      </c>
      <c r="H4839" s="1">
        <v>5652</v>
      </c>
      <c r="I4839">
        <v>43274</v>
      </c>
      <c r="J4839" s="1">
        <v>116</v>
      </c>
      <c r="K4839" t="s">
        <v>31</v>
      </c>
      <c r="L4839" t="s">
        <v>45</v>
      </c>
      <c r="M4839" t="s">
        <v>23</v>
      </c>
      <c r="N4839" s="1">
        <f xml:space="preserve"> ROUND((1 - _xlfn.PERCENTRANK.INC(customers[days_since_last_purchase],customers[[#This Row],[days_since_last_purchase]]))*4 +1,0)</f>
        <v>2</v>
      </c>
      <c r="O4839" s="1">
        <f>ROUND(_xlfn.PERCENTRANK.INC(customers[total_orders],customers[[#This Row],[total_orders]])*4+1,0)</f>
        <v>2</v>
      </c>
      <c r="P4839" s="1">
        <f>ROUND(_xlfn.PERCENTRANK.INC(customers[total_spend_usd],customers[[#This Row],[total_spend_usd]])*4+1,0)</f>
        <v>2</v>
      </c>
      <c r="Q4839" s="1">
        <v>222</v>
      </c>
      <c r="R4839" s="1" t="str">
        <f>_xlfn.XLOOKUP(Q4839,RFM[RFM Score],RFM[Client Segmentation])</f>
        <v>Hibernating</v>
      </c>
    </row>
    <row r="4840" spans="1:18" x14ac:dyDescent="0.3">
      <c r="A4840" t="s">
        <v>4892</v>
      </c>
      <c r="B4840" t="s">
        <v>96</v>
      </c>
      <c r="C4840">
        <v>30</v>
      </c>
      <c r="D4840" t="s">
        <v>8070</v>
      </c>
      <c r="E4840" t="s">
        <v>8087</v>
      </c>
      <c r="F4840" t="s">
        <v>12</v>
      </c>
      <c r="G4840">
        <v>4</v>
      </c>
      <c r="H4840" s="1">
        <v>8026</v>
      </c>
      <c r="I4840">
        <v>34676</v>
      </c>
      <c r="J4840" s="1">
        <v>32</v>
      </c>
      <c r="K4840" t="s">
        <v>28</v>
      </c>
      <c r="L4840" t="s">
        <v>22</v>
      </c>
      <c r="M4840" t="s">
        <v>15</v>
      </c>
      <c r="N4840" s="1">
        <f xml:space="preserve"> ROUND((1 - _xlfn.PERCENTRANK.INC(customers[days_since_last_purchase],customers[[#This Row],[days_since_last_purchase]]))*4 +1,0)</f>
        <v>3</v>
      </c>
      <c r="O4840" s="1">
        <f>ROUND(_xlfn.PERCENTRANK.INC(customers[total_orders],customers[[#This Row],[total_orders]])*4+1,0)</f>
        <v>2</v>
      </c>
      <c r="P4840" s="1">
        <f>ROUND(_xlfn.PERCENTRANK.INC(customers[total_spend_usd],customers[[#This Row],[total_spend_usd]])*4+1,0)</f>
        <v>2</v>
      </c>
      <c r="Q4840" s="1">
        <v>322</v>
      </c>
      <c r="R4840" s="1" t="str">
        <f>_xlfn.XLOOKUP(Q4840,RFM[RFM Score],RFM[Client Segmentation])</f>
        <v>Hibernating</v>
      </c>
    </row>
    <row r="4841" spans="1:18" x14ac:dyDescent="0.3">
      <c r="A4841" t="s">
        <v>4893</v>
      </c>
      <c r="B4841" t="s">
        <v>96</v>
      </c>
      <c r="C4841">
        <v>37</v>
      </c>
      <c r="D4841" t="s">
        <v>8068</v>
      </c>
      <c r="E4841" t="s">
        <v>8084</v>
      </c>
      <c r="F4841" t="s">
        <v>17</v>
      </c>
      <c r="G4841">
        <v>4</v>
      </c>
      <c r="H4841" s="1">
        <v>3336</v>
      </c>
      <c r="I4841">
        <v>12447</v>
      </c>
      <c r="J4841" s="1">
        <v>25</v>
      </c>
      <c r="K4841" t="s">
        <v>98</v>
      </c>
      <c r="L4841" t="s">
        <v>45</v>
      </c>
      <c r="M4841" t="s">
        <v>23</v>
      </c>
      <c r="N4841" s="1">
        <f xml:space="preserve"> ROUND((1 - _xlfn.PERCENTRANK.INC(customers[days_since_last_purchase],customers[[#This Row],[days_since_last_purchase]]))*4 +1,0)</f>
        <v>4</v>
      </c>
      <c r="O4841" s="1">
        <f>ROUND(_xlfn.PERCENTRANK.INC(customers[total_orders],customers[[#This Row],[total_orders]])*4+1,0)</f>
        <v>2</v>
      </c>
      <c r="P4841" s="1">
        <f>ROUND(_xlfn.PERCENTRANK.INC(customers[total_spend_usd],customers[[#This Row],[total_spend_usd]])*4+1,0)</f>
        <v>2</v>
      </c>
      <c r="Q4841" s="1">
        <v>422</v>
      </c>
      <c r="R4841" s="1" t="str">
        <f>_xlfn.XLOOKUP(Q4841,RFM[RFM Score],RFM[Client Segmentation])</f>
        <v>New Customer</v>
      </c>
    </row>
    <row r="4842" spans="1:18" x14ac:dyDescent="0.3">
      <c r="A4842" t="s">
        <v>4894</v>
      </c>
      <c r="B4842" t="s">
        <v>11</v>
      </c>
      <c r="C4842">
        <v>31</v>
      </c>
      <c r="D4842" t="s">
        <v>8070</v>
      </c>
      <c r="E4842" t="s">
        <v>8086</v>
      </c>
      <c r="F4842" t="s">
        <v>12</v>
      </c>
      <c r="G4842">
        <v>15</v>
      </c>
      <c r="H4842" s="1">
        <v>5615</v>
      </c>
      <c r="I4842">
        <v>83435</v>
      </c>
      <c r="J4842" s="1">
        <v>70</v>
      </c>
      <c r="K4842" t="s">
        <v>21</v>
      </c>
      <c r="L4842" t="s">
        <v>14</v>
      </c>
      <c r="M4842" t="s">
        <v>15</v>
      </c>
      <c r="N4842" s="1">
        <f xml:space="preserve"> ROUND((1 - _xlfn.PERCENTRANK.INC(customers[days_since_last_purchase],customers[[#This Row],[days_since_last_purchase]]))*4 +1,0)</f>
        <v>2</v>
      </c>
      <c r="O4842" s="1">
        <f>ROUND(_xlfn.PERCENTRANK.INC(customers[total_orders],customers[[#This Row],[total_orders]])*4+1,0)</f>
        <v>3</v>
      </c>
      <c r="P4842" s="1">
        <f>ROUND(_xlfn.PERCENTRANK.INC(customers[total_spend_usd],customers[[#This Row],[total_spend_usd]])*4+1,0)</f>
        <v>3</v>
      </c>
      <c r="Q4842" s="1">
        <v>233</v>
      </c>
      <c r="R4842" s="1" t="str">
        <f>_xlfn.XLOOKUP(Q4842,RFM[RFM Score],RFM[Client Segmentation])</f>
        <v>Hibernating</v>
      </c>
    </row>
    <row r="4843" spans="1:18" x14ac:dyDescent="0.3">
      <c r="A4843" t="s">
        <v>4895</v>
      </c>
      <c r="B4843" t="s">
        <v>68</v>
      </c>
      <c r="C4843">
        <v>24</v>
      </c>
      <c r="D4843" t="s">
        <v>8069</v>
      </c>
      <c r="E4843" t="s">
        <v>8087</v>
      </c>
      <c r="F4843" t="s">
        <v>17</v>
      </c>
      <c r="G4843">
        <v>42</v>
      </c>
      <c r="H4843" s="1">
        <v>6427</v>
      </c>
      <c r="I4843">
        <v>288338</v>
      </c>
      <c r="J4843" s="1">
        <v>216</v>
      </c>
      <c r="K4843" t="s">
        <v>25</v>
      </c>
      <c r="L4843" t="s">
        <v>19</v>
      </c>
      <c r="M4843" t="s">
        <v>15</v>
      </c>
      <c r="N4843" s="1">
        <f xml:space="preserve"> ROUND((1 - _xlfn.PERCENTRANK.INC(customers[days_since_last_purchase],customers[[#This Row],[days_since_last_purchase]]))*4 +1,0)</f>
        <v>1</v>
      </c>
      <c r="O4843" s="1">
        <f>ROUND(_xlfn.PERCENTRANK.INC(customers[total_orders],customers[[#This Row],[total_orders]])*4+1,0)</f>
        <v>5</v>
      </c>
      <c r="P4843" s="1">
        <f>ROUND(_xlfn.PERCENTRANK.INC(customers[total_spend_usd],customers[[#This Row],[total_spend_usd]])*4+1,0)</f>
        <v>4</v>
      </c>
      <c r="Q4843" s="1">
        <v>154</v>
      </c>
      <c r="R4843" s="1" t="str">
        <f>_xlfn.XLOOKUP(Q4843,RFM[RFM Score],RFM[Client Segmentation])</f>
        <v>Cannot Lose Them</v>
      </c>
    </row>
    <row r="4844" spans="1:18" x14ac:dyDescent="0.3">
      <c r="A4844" t="s">
        <v>4896</v>
      </c>
      <c r="B4844" t="s">
        <v>11</v>
      </c>
      <c r="C4844">
        <v>44</v>
      </c>
      <c r="D4844" t="s">
        <v>8068</v>
      </c>
      <c r="E4844" t="s">
        <v>8087</v>
      </c>
      <c r="F4844" t="s">
        <v>12</v>
      </c>
      <c r="G4844">
        <v>7</v>
      </c>
      <c r="H4844" s="1">
        <v>8543</v>
      </c>
      <c r="I4844">
        <v>67594</v>
      </c>
      <c r="J4844" s="1">
        <v>26</v>
      </c>
      <c r="K4844" t="s">
        <v>25</v>
      </c>
      <c r="L4844" t="s">
        <v>19</v>
      </c>
      <c r="M4844" t="s">
        <v>15</v>
      </c>
      <c r="N4844" s="1">
        <f xml:space="preserve"> ROUND((1 - _xlfn.PERCENTRANK.INC(customers[days_since_last_purchase],customers[[#This Row],[days_since_last_purchase]]))*4 +1,0)</f>
        <v>4</v>
      </c>
      <c r="O4844" s="1">
        <f>ROUND(_xlfn.PERCENTRANK.INC(customers[total_orders],customers[[#This Row],[total_orders]])*4+1,0)</f>
        <v>2</v>
      </c>
      <c r="P4844" s="1">
        <f>ROUND(_xlfn.PERCENTRANK.INC(customers[total_spend_usd],customers[[#This Row],[total_spend_usd]])*4+1,0)</f>
        <v>3</v>
      </c>
      <c r="Q4844" s="1">
        <v>423</v>
      </c>
      <c r="R4844" s="1" t="str">
        <f>_xlfn.XLOOKUP(Q4844,RFM[RFM Score],RFM[Client Segmentation])</f>
        <v>Potential Loyalist</v>
      </c>
    </row>
    <row r="4845" spans="1:18" x14ac:dyDescent="0.3">
      <c r="A4845" t="s">
        <v>4897</v>
      </c>
      <c r="B4845" t="s">
        <v>33</v>
      </c>
      <c r="C4845">
        <v>46</v>
      </c>
      <c r="D4845" t="s">
        <v>8071</v>
      </c>
      <c r="E4845" t="s">
        <v>8084</v>
      </c>
      <c r="F4845" t="s">
        <v>17</v>
      </c>
      <c r="G4845">
        <v>12</v>
      </c>
      <c r="H4845" s="1">
        <v>722</v>
      </c>
      <c r="I4845">
        <v>74076</v>
      </c>
      <c r="J4845" s="1">
        <v>30</v>
      </c>
      <c r="K4845" t="s">
        <v>124</v>
      </c>
      <c r="L4845" t="s">
        <v>34</v>
      </c>
      <c r="M4845" t="s">
        <v>15</v>
      </c>
      <c r="N4845" s="1">
        <f xml:space="preserve"> ROUND((1 - _xlfn.PERCENTRANK.INC(customers[days_since_last_purchase],customers[[#This Row],[days_since_last_purchase]]))*4 +1,0)</f>
        <v>3</v>
      </c>
      <c r="O4845" s="1">
        <f>ROUND(_xlfn.PERCENTRANK.INC(customers[total_orders],customers[[#This Row],[total_orders]])*4+1,0)</f>
        <v>3</v>
      </c>
      <c r="P4845" s="1">
        <f>ROUND(_xlfn.PERCENTRANK.INC(customers[total_spend_usd],customers[[#This Row],[total_spend_usd]])*4+1,0)</f>
        <v>3</v>
      </c>
      <c r="Q4845" s="1">
        <v>333</v>
      </c>
      <c r="R4845" s="1" t="str">
        <f>_xlfn.XLOOKUP(Q4845,RFM[RFM Score],RFM[Client Segmentation])</f>
        <v>Potential Loyalist</v>
      </c>
    </row>
    <row r="4846" spans="1:18" x14ac:dyDescent="0.3">
      <c r="A4846" t="s">
        <v>4898</v>
      </c>
      <c r="B4846" t="s">
        <v>11</v>
      </c>
      <c r="C4846">
        <v>25</v>
      </c>
      <c r="D4846" t="s">
        <v>8070</v>
      </c>
      <c r="E4846" t="s">
        <v>8085</v>
      </c>
      <c r="F4846" t="s">
        <v>17</v>
      </c>
      <c r="G4846">
        <v>12</v>
      </c>
      <c r="H4846" s="1">
        <v>4066</v>
      </c>
      <c r="I4846">
        <v>44205</v>
      </c>
      <c r="J4846" s="1">
        <v>164</v>
      </c>
      <c r="K4846" t="s">
        <v>28</v>
      </c>
      <c r="L4846" t="s">
        <v>22</v>
      </c>
      <c r="M4846" t="s">
        <v>23</v>
      </c>
      <c r="N4846" s="1">
        <f xml:space="preserve"> ROUND((1 - _xlfn.PERCENTRANK.INC(customers[days_since_last_purchase],customers[[#This Row],[days_since_last_purchase]]))*4 +1,0)</f>
        <v>1</v>
      </c>
      <c r="O4846" s="1">
        <f>ROUND(_xlfn.PERCENTRANK.INC(customers[total_orders],customers[[#This Row],[total_orders]])*4+1,0)</f>
        <v>3</v>
      </c>
      <c r="P4846" s="1">
        <f>ROUND(_xlfn.PERCENTRANK.INC(customers[total_spend_usd],customers[[#This Row],[total_spend_usd]])*4+1,0)</f>
        <v>2</v>
      </c>
      <c r="Q4846" s="1">
        <v>132</v>
      </c>
      <c r="R4846" s="1" t="str">
        <f>_xlfn.XLOOKUP(Q4846,RFM[RFM Score],RFM[Client Segmentation])</f>
        <v>Hibernating</v>
      </c>
    </row>
    <row r="4847" spans="1:18" x14ac:dyDescent="0.3">
      <c r="A4847" t="s">
        <v>4899</v>
      </c>
      <c r="B4847" t="s">
        <v>11</v>
      </c>
      <c r="C4847">
        <v>19</v>
      </c>
      <c r="D4847" t="s">
        <v>8069</v>
      </c>
      <c r="E4847" t="s">
        <v>8087</v>
      </c>
      <c r="F4847" t="s">
        <v>12</v>
      </c>
      <c r="G4847">
        <v>11</v>
      </c>
      <c r="H4847" s="1">
        <v>6473</v>
      </c>
      <c r="I4847">
        <v>71456</v>
      </c>
      <c r="J4847" s="1">
        <v>110</v>
      </c>
      <c r="K4847" t="s">
        <v>28</v>
      </c>
      <c r="L4847" t="s">
        <v>34</v>
      </c>
      <c r="M4847" t="s">
        <v>23</v>
      </c>
      <c r="N4847" s="1">
        <f xml:space="preserve"> ROUND((1 - _xlfn.PERCENTRANK.INC(customers[days_since_last_purchase],customers[[#This Row],[days_since_last_purchase]]))*4 +1,0)</f>
        <v>2</v>
      </c>
      <c r="O4847" s="1">
        <f>ROUND(_xlfn.PERCENTRANK.INC(customers[total_orders],customers[[#This Row],[total_orders]])*4+1,0)</f>
        <v>3</v>
      </c>
      <c r="P4847" s="1">
        <f>ROUND(_xlfn.PERCENTRANK.INC(customers[total_spend_usd],customers[[#This Row],[total_spend_usd]])*4+1,0)</f>
        <v>3</v>
      </c>
      <c r="Q4847" s="1">
        <v>233</v>
      </c>
      <c r="R4847" s="1" t="str">
        <f>_xlfn.XLOOKUP(Q4847,RFM[RFM Score],RFM[Client Segmentation])</f>
        <v>Hibernating</v>
      </c>
    </row>
    <row r="4848" spans="1:18" x14ac:dyDescent="0.3">
      <c r="A4848" t="s">
        <v>4900</v>
      </c>
      <c r="B4848" t="s">
        <v>51</v>
      </c>
      <c r="C4848">
        <v>31</v>
      </c>
      <c r="D4848" t="s">
        <v>8070</v>
      </c>
      <c r="E4848" t="s">
        <v>8085</v>
      </c>
      <c r="F4848" t="s">
        <v>12</v>
      </c>
      <c r="G4848">
        <v>6</v>
      </c>
      <c r="H4848" s="1">
        <v>8966</v>
      </c>
      <c r="I4848">
        <v>55584</v>
      </c>
      <c r="J4848" s="1">
        <v>81</v>
      </c>
      <c r="K4848" t="s">
        <v>21</v>
      </c>
      <c r="L4848" t="s">
        <v>47</v>
      </c>
      <c r="M4848" t="s">
        <v>15</v>
      </c>
      <c r="N4848" s="1">
        <f xml:space="preserve"> ROUND((1 - _xlfn.PERCENTRANK.INC(customers[days_since_last_purchase],customers[[#This Row],[days_since_last_purchase]]))*4 +1,0)</f>
        <v>2</v>
      </c>
      <c r="O4848" s="1">
        <f>ROUND(_xlfn.PERCENTRANK.INC(customers[total_orders],customers[[#This Row],[total_orders]])*4+1,0)</f>
        <v>2</v>
      </c>
      <c r="P4848" s="1">
        <f>ROUND(_xlfn.PERCENTRANK.INC(customers[total_spend_usd],customers[[#This Row],[total_spend_usd]])*4+1,0)</f>
        <v>3</v>
      </c>
      <c r="Q4848" s="1">
        <v>223</v>
      </c>
      <c r="R4848" s="1" t="str">
        <f>_xlfn.XLOOKUP(Q4848,RFM[RFM Score],RFM[Client Segmentation])</f>
        <v>Hibernating</v>
      </c>
    </row>
    <row r="4849" spans="1:18" x14ac:dyDescent="0.3">
      <c r="A4849" t="s">
        <v>4901</v>
      </c>
      <c r="B4849" t="s">
        <v>68</v>
      </c>
      <c r="C4849">
        <v>39</v>
      </c>
      <c r="D4849" t="s">
        <v>8068</v>
      </c>
      <c r="E4849" t="s">
        <v>8087</v>
      </c>
      <c r="F4849" t="s">
        <v>12</v>
      </c>
      <c r="G4849">
        <v>52</v>
      </c>
      <c r="H4849" s="1">
        <v>2947</v>
      </c>
      <c r="I4849">
        <v>165734</v>
      </c>
      <c r="J4849" s="1">
        <v>9</v>
      </c>
      <c r="K4849" t="s">
        <v>44</v>
      </c>
      <c r="L4849" t="s">
        <v>45</v>
      </c>
      <c r="M4849" t="s">
        <v>23</v>
      </c>
      <c r="N4849" s="1">
        <f xml:space="preserve"> ROUND((1 - _xlfn.PERCENTRANK.INC(customers[days_since_last_purchase],customers[[#This Row],[days_since_last_purchase]]))*4 +1,0)</f>
        <v>4</v>
      </c>
      <c r="O4849" s="1">
        <f>ROUND(_xlfn.PERCENTRANK.INC(customers[total_orders],customers[[#This Row],[total_orders]])*4+1,0)</f>
        <v>5</v>
      </c>
      <c r="P4849" s="1">
        <f>ROUND(_xlfn.PERCENTRANK.INC(customers[total_spend_usd],customers[[#This Row],[total_spend_usd]])*4+1,0)</f>
        <v>4</v>
      </c>
      <c r="Q4849" s="1">
        <v>454</v>
      </c>
      <c r="R4849" s="1" t="str">
        <f>_xlfn.XLOOKUP(Q4849,RFM[RFM Score],RFM[Client Segmentation])</f>
        <v>Champion</v>
      </c>
    </row>
    <row r="4850" spans="1:18" x14ac:dyDescent="0.3">
      <c r="A4850" t="s">
        <v>4902</v>
      </c>
      <c r="B4850" t="s">
        <v>96</v>
      </c>
      <c r="C4850">
        <v>31</v>
      </c>
      <c r="D4850" t="s">
        <v>8070</v>
      </c>
      <c r="E4850" t="s">
        <v>8084</v>
      </c>
      <c r="F4850" t="s">
        <v>12</v>
      </c>
      <c r="G4850">
        <v>3</v>
      </c>
      <c r="H4850" s="1">
        <v>7354</v>
      </c>
      <c r="I4850">
        <v>2432</v>
      </c>
      <c r="J4850" s="1">
        <v>17</v>
      </c>
      <c r="K4850" t="s">
        <v>44</v>
      </c>
      <c r="L4850" t="s">
        <v>14</v>
      </c>
      <c r="M4850" t="s">
        <v>23</v>
      </c>
      <c r="N4850" s="1">
        <f xml:space="preserve"> ROUND((1 - _xlfn.PERCENTRANK.INC(customers[days_since_last_purchase],customers[[#This Row],[days_since_last_purchase]]))*4 +1,0)</f>
        <v>4</v>
      </c>
      <c r="O4850" s="1">
        <f>ROUND(_xlfn.PERCENTRANK.INC(customers[total_orders],customers[[#This Row],[total_orders]])*4+1,0)</f>
        <v>1</v>
      </c>
      <c r="P4850" s="1">
        <f>ROUND(_xlfn.PERCENTRANK.INC(customers[total_spend_usd],customers[[#This Row],[total_spend_usd]])*4+1,0)</f>
        <v>1</v>
      </c>
      <c r="Q4850" s="1">
        <v>411</v>
      </c>
      <c r="R4850" s="1" t="str">
        <f>_xlfn.XLOOKUP(Q4850,RFM[RFM Score],RFM[Client Segmentation])</f>
        <v>New Customer</v>
      </c>
    </row>
    <row r="4851" spans="1:18" x14ac:dyDescent="0.3">
      <c r="A4851" t="s">
        <v>4903</v>
      </c>
      <c r="B4851" t="s">
        <v>68</v>
      </c>
      <c r="C4851">
        <v>57</v>
      </c>
      <c r="D4851" t="s">
        <v>8072</v>
      </c>
      <c r="E4851" t="s">
        <v>8084</v>
      </c>
      <c r="F4851" t="s">
        <v>17</v>
      </c>
      <c r="G4851">
        <v>10</v>
      </c>
      <c r="H4851" s="1">
        <v>2155</v>
      </c>
      <c r="I4851">
        <v>190147</v>
      </c>
      <c r="J4851" s="1">
        <v>23</v>
      </c>
      <c r="K4851" t="s">
        <v>28</v>
      </c>
      <c r="L4851" t="s">
        <v>34</v>
      </c>
      <c r="M4851" t="s">
        <v>23</v>
      </c>
      <c r="N4851" s="1">
        <f xml:space="preserve"> ROUND((1 - _xlfn.PERCENTRANK.INC(customers[days_since_last_purchase],customers[[#This Row],[days_since_last_purchase]]))*4 +1,0)</f>
        <v>4</v>
      </c>
      <c r="O4851" s="1">
        <f>ROUND(_xlfn.PERCENTRANK.INC(customers[total_orders],customers[[#This Row],[total_orders]])*4+1,0)</f>
        <v>3</v>
      </c>
      <c r="P4851" s="1">
        <f>ROUND(_xlfn.PERCENTRANK.INC(customers[total_spend_usd],customers[[#This Row],[total_spend_usd]])*4+1,0)</f>
        <v>4</v>
      </c>
      <c r="Q4851" s="1">
        <v>434</v>
      </c>
      <c r="R4851" s="1" t="str">
        <f>_xlfn.XLOOKUP(Q4851,RFM[RFM Score],RFM[Client Segmentation])</f>
        <v>Need Attention</v>
      </c>
    </row>
    <row r="4852" spans="1:18" x14ac:dyDescent="0.3">
      <c r="A4852" t="s">
        <v>4904</v>
      </c>
      <c r="B4852" t="s">
        <v>43</v>
      </c>
      <c r="C4852">
        <v>24</v>
      </c>
      <c r="D4852" t="s">
        <v>8069</v>
      </c>
      <c r="E4852" t="s">
        <v>8084</v>
      </c>
      <c r="F4852" t="s">
        <v>17</v>
      </c>
      <c r="G4852">
        <v>18</v>
      </c>
      <c r="H4852" s="1">
        <v>7321</v>
      </c>
      <c r="I4852">
        <v>132692</v>
      </c>
      <c r="J4852" s="1">
        <v>39</v>
      </c>
      <c r="K4852" t="s">
        <v>28</v>
      </c>
      <c r="L4852" t="s">
        <v>19</v>
      </c>
      <c r="M4852" t="s">
        <v>23</v>
      </c>
      <c r="N4852" s="1">
        <f xml:space="preserve"> ROUND((1 - _xlfn.PERCENTRANK.INC(customers[days_since_last_purchase],customers[[#This Row],[days_since_last_purchase]]))*4 +1,0)</f>
        <v>3</v>
      </c>
      <c r="O4852" s="1">
        <f>ROUND(_xlfn.PERCENTRANK.INC(customers[total_orders],customers[[#This Row],[total_orders]])*4+1,0)</f>
        <v>4</v>
      </c>
      <c r="P4852" s="1">
        <f>ROUND(_xlfn.PERCENTRANK.INC(customers[total_spend_usd],customers[[#This Row],[total_spend_usd]])*4+1,0)</f>
        <v>4</v>
      </c>
      <c r="Q4852" s="1">
        <v>344</v>
      </c>
      <c r="R4852" s="1" t="str">
        <f>_xlfn.XLOOKUP(Q4852,RFM[RFM Score],RFM[Client Segmentation])</f>
        <v>Loyal Customer</v>
      </c>
    </row>
    <row r="4853" spans="1:18" x14ac:dyDescent="0.3">
      <c r="A4853" t="s">
        <v>4905</v>
      </c>
      <c r="B4853" t="s">
        <v>11</v>
      </c>
      <c r="C4853">
        <v>40</v>
      </c>
      <c r="D4853" t="s">
        <v>8068</v>
      </c>
      <c r="E4853" t="s">
        <v>8084</v>
      </c>
      <c r="F4853" t="s">
        <v>17</v>
      </c>
      <c r="G4853">
        <v>1</v>
      </c>
      <c r="H4853" s="1">
        <v>9403</v>
      </c>
      <c r="I4853">
        <v>892</v>
      </c>
      <c r="J4853" s="1">
        <v>36</v>
      </c>
      <c r="K4853" t="s">
        <v>124</v>
      </c>
      <c r="L4853" t="s">
        <v>45</v>
      </c>
      <c r="M4853" t="s">
        <v>23</v>
      </c>
      <c r="N4853" s="1">
        <f xml:space="preserve"> ROUND((1 - _xlfn.PERCENTRANK.INC(customers[days_since_last_purchase],customers[[#This Row],[days_since_last_purchase]]))*4 +1,0)</f>
        <v>3</v>
      </c>
      <c r="O4853" s="1">
        <f>ROUND(_xlfn.PERCENTRANK.INC(customers[total_orders],customers[[#This Row],[total_orders]])*4+1,0)</f>
        <v>1</v>
      </c>
      <c r="P4853" s="1">
        <f>ROUND(_xlfn.PERCENTRANK.INC(customers[total_spend_usd],customers[[#This Row],[total_spend_usd]])*4+1,0)</f>
        <v>1</v>
      </c>
      <c r="Q4853" s="1">
        <v>311</v>
      </c>
      <c r="R4853" s="1" t="str">
        <f>_xlfn.XLOOKUP(Q4853,RFM[RFM Score],RFM[Client Segmentation])</f>
        <v>New Customer</v>
      </c>
    </row>
    <row r="4854" spans="1:18" x14ac:dyDescent="0.3">
      <c r="A4854" t="s">
        <v>4906</v>
      </c>
      <c r="B4854" t="s">
        <v>11</v>
      </c>
      <c r="C4854">
        <v>18</v>
      </c>
      <c r="D4854" t="s">
        <v>8069</v>
      </c>
      <c r="E4854" t="s">
        <v>8084</v>
      </c>
      <c r="F4854" t="s">
        <v>17</v>
      </c>
      <c r="G4854">
        <v>19</v>
      </c>
      <c r="H4854" s="1">
        <v>10055</v>
      </c>
      <c r="I4854">
        <v>182222</v>
      </c>
      <c r="J4854" s="1">
        <v>86</v>
      </c>
      <c r="K4854" t="s">
        <v>21</v>
      </c>
      <c r="L4854" t="s">
        <v>19</v>
      </c>
      <c r="M4854" t="s">
        <v>23</v>
      </c>
      <c r="N4854" s="1">
        <f xml:space="preserve"> ROUND((1 - _xlfn.PERCENTRANK.INC(customers[days_since_last_purchase],customers[[#This Row],[days_since_last_purchase]]))*4 +1,0)</f>
        <v>2</v>
      </c>
      <c r="O4854" s="1">
        <f>ROUND(_xlfn.PERCENTRANK.INC(customers[total_orders],customers[[#This Row],[total_orders]])*4+1,0)</f>
        <v>4</v>
      </c>
      <c r="P4854" s="1">
        <f>ROUND(_xlfn.PERCENTRANK.INC(customers[total_spend_usd],customers[[#This Row],[total_spend_usd]])*4+1,0)</f>
        <v>4</v>
      </c>
      <c r="Q4854" s="1">
        <v>244</v>
      </c>
      <c r="R4854" s="1" t="str">
        <f>_xlfn.XLOOKUP(Q4854,RFM[RFM Score],RFM[Client Segmentation])</f>
        <v>At Risk</v>
      </c>
    </row>
    <row r="4855" spans="1:18" x14ac:dyDescent="0.3">
      <c r="A4855" t="s">
        <v>4907</v>
      </c>
      <c r="B4855" t="s">
        <v>11</v>
      </c>
      <c r="C4855">
        <v>30</v>
      </c>
      <c r="D4855" t="s">
        <v>8070</v>
      </c>
      <c r="E4855" t="s">
        <v>8084</v>
      </c>
      <c r="F4855" t="s">
        <v>12</v>
      </c>
      <c r="G4855">
        <v>38</v>
      </c>
      <c r="H4855" s="1">
        <v>2535</v>
      </c>
      <c r="I4855">
        <v>87739</v>
      </c>
      <c r="J4855" s="1">
        <v>54</v>
      </c>
      <c r="K4855" t="s">
        <v>21</v>
      </c>
      <c r="L4855" t="s">
        <v>34</v>
      </c>
      <c r="M4855" t="s">
        <v>15</v>
      </c>
      <c r="N4855" s="1">
        <f xml:space="preserve"> ROUND((1 - _xlfn.PERCENTRANK.INC(customers[days_since_last_purchase],customers[[#This Row],[days_since_last_purchase]]))*4 +1,0)</f>
        <v>3</v>
      </c>
      <c r="O4855" s="1">
        <f>ROUND(_xlfn.PERCENTRANK.INC(customers[total_orders],customers[[#This Row],[total_orders]])*4+1,0)</f>
        <v>5</v>
      </c>
      <c r="P4855" s="1">
        <f>ROUND(_xlfn.PERCENTRANK.INC(customers[total_spend_usd],customers[[#This Row],[total_spend_usd]])*4+1,0)</f>
        <v>3</v>
      </c>
      <c r="Q4855" s="1">
        <v>353</v>
      </c>
      <c r="R4855" s="1" t="str">
        <f>_xlfn.XLOOKUP(Q4855,RFM[RFM Score],RFM[Client Segmentation])</f>
        <v>Potential Loyalist</v>
      </c>
    </row>
    <row r="4856" spans="1:18" x14ac:dyDescent="0.3">
      <c r="A4856" t="s">
        <v>4908</v>
      </c>
      <c r="B4856" t="s">
        <v>27</v>
      </c>
      <c r="C4856">
        <v>34</v>
      </c>
      <c r="D4856" t="s">
        <v>8070</v>
      </c>
      <c r="E4856" t="s">
        <v>8084</v>
      </c>
      <c r="F4856" t="s">
        <v>12</v>
      </c>
      <c r="G4856">
        <v>13</v>
      </c>
      <c r="H4856" s="1">
        <v>17953</v>
      </c>
      <c r="I4856">
        <v>202612</v>
      </c>
      <c r="J4856" s="1">
        <v>39</v>
      </c>
      <c r="K4856" t="s">
        <v>37</v>
      </c>
      <c r="L4856" t="s">
        <v>19</v>
      </c>
      <c r="M4856" t="s">
        <v>23</v>
      </c>
      <c r="N4856" s="1">
        <f xml:space="preserve"> ROUND((1 - _xlfn.PERCENTRANK.INC(customers[days_since_last_purchase],customers[[#This Row],[days_since_last_purchase]]))*4 +1,0)</f>
        <v>3</v>
      </c>
      <c r="O4856" s="1">
        <f>ROUND(_xlfn.PERCENTRANK.INC(customers[total_orders],customers[[#This Row],[total_orders]])*4+1,0)</f>
        <v>3</v>
      </c>
      <c r="P4856" s="1">
        <f>ROUND(_xlfn.PERCENTRANK.INC(customers[total_spend_usd],customers[[#This Row],[total_spend_usd]])*4+1,0)</f>
        <v>4</v>
      </c>
      <c r="Q4856" s="1">
        <v>334</v>
      </c>
      <c r="R4856" s="1" t="str">
        <f>_xlfn.XLOOKUP(Q4856,RFM[RFM Score],RFM[Client Segmentation])</f>
        <v>Need Attention</v>
      </c>
    </row>
    <row r="4857" spans="1:18" x14ac:dyDescent="0.3">
      <c r="A4857" t="s">
        <v>4909</v>
      </c>
      <c r="B4857" t="s">
        <v>51</v>
      </c>
      <c r="C4857">
        <v>33</v>
      </c>
      <c r="D4857" t="s">
        <v>8070</v>
      </c>
      <c r="E4857" t="s">
        <v>8087</v>
      </c>
      <c r="F4857" t="s">
        <v>17</v>
      </c>
      <c r="G4857">
        <v>23</v>
      </c>
      <c r="H4857" s="1">
        <v>357</v>
      </c>
      <c r="I4857">
        <v>78499</v>
      </c>
      <c r="J4857" s="1">
        <v>70</v>
      </c>
      <c r="K4857" t="s">
        <v>21</v>
      </c>
      <c r="L4857" t="s">
        <v>19</v>
      </c>
      <c r="M4857" t="s">
        <v>15</v>
      </c>
      <c r="N4857" s="1">
        <f xml:space="preserve"> ROUND((1 - _xlfn.PERCENTRANK.INC(customers[days_since_last_purchase],customers[[#This Row],[days_since_last_purchase]]))*4 +1,0)</f>
        <v>2</v>
      </c>
      <c r="O4857" s="1">
        <f>ROUND(_xlfn.PERCENTRANK.INC(customers[total_orders],customers[[#This Row],[total_orders]])*4+1,0)</f>
        <v>4</v>
      </c>
      <c r="P4857" s="1">
        <f>ROUND(_xlfn.PERCENTRANK.INC(customers[total_spend_usd],customers[[#This Row],[total_spend_usd]])*4+1,0)</f>
        <v>3</v>
      </c>
      <c r="Q4857" s="1">
        <v>243</v>
      </c>
      <c r="R4857" s="1" t="str">
        <f>_xlfn.XLOOKUP(Q4857,RFM[RFM Score],RFM[Client Segmentation])</f>
        <v>At Risk</v>
      </c>
    </row>
    <row r="4858" spans="1:18" x14ac:dyDescent="0.3">
      <c r="A4858" t="s">
        <v>4910</v>
      </c>
      <c r="B4858" t="s">
        <v>107</v>
      </c>
      <c r="C4858">
        <v>30</v>
      </c>
      <c r="D4858" t="s">
        <v>8070</v>
      </c>
      <c r="E4858" t="s">
        <v>8085</v>
      </c>
      <c r="F4858" t="s">
        <v>17</v>
      </c>
      <c r="G4858">
        <v>48</v>
      </c>
      <c r="H4858" s="1">
        <v>7227</v>
      </c>
      <c r="I4858">
        <v>38884</v>
      </c>
      <c r="J4858" s="1">
        <v>133</v>
      </c>
      <c r="K4858" t="s">
        <v>44</v>
      </c>
      <c r="L4858" t="s">
        <v>47</v>
      </c>
      <c r="M4858" t="s">
        <v>15</v>
      </c>
      <c r="N4858" s="1">
        <f xml:space="preserve"> ROUND((1 - _xlfn.PERCENTRANK.INC(customers[days_since_last_purchase],customers[[#This Row],[days_since_last_purchase]]))*4 +1,0)</f>
        <v>1</v>
      </c>
      <c r="O4858" s="1">
        <f>ROUND(_xlfn.PERCENTRANK.INC(customers[total_orders],customers[[#This Row],[total_orders]])*4+1,0)</f>
        <v>5</v>
      </c>
      <c r="P4858" s="1">
        <f>ROUND(_xlfn.PERCENTRANK.INC(customers[total_spend_usd],customers[[#This Row],[total_spend_usd]])*4+1,0)</f>
        <v>2</v>
      </c>
      <c r="Q4858" s="1">
        <v>152</v>
      </c>
      <c r="R4858" s="1" t="str">
        <f>_xlfn.XLOOKUP(Q4858,RFM[RFM Score],RFM[Client Segmentation])</f>
        <v>At Risk</v>
      </c>
    </row>
    <row r="4859" spans="1:18" x14ac:dyDescent="0.3">
      <c r="A4859" t="s">
        <v>4911</v>
      </c>
      <c r="B4859" t="s">
        <v>88</v>
      </c>
      <c r="C4859">
        <v>18</v>
      </c>
      <c r="D4859" t="s">
        <v>8069</v>
      </c>
      <c r="E4859" t="s">
        <v>8087</v>
      </c>
      <c r="F4859" t="s">
        <v>17</v>
      </c>
      <c r="G4859">
        <v>7</v>
      </c>
      <c r="H4859" s="1">
        <v>8277</v>
      </c>
      <c r="I4859">
        <v>52903</v>
      </c>
      <c r="J4859" s="1">
        <v>58</v>
      </c>
      <c r="K4859" t="s">
        <v>25</v>
      </c>
      <c r="L4859" t="s">
        <v>47</v>
      </c>
      <c r="M4859" t="s">
        <v>15</v>
      </c>
      <c r="N4859" s="1">
        <f xml:space="preserve"> ROUND((1 - _xlfn.PERCENTRANK.INC(customers[days_since_last_purchase],customers[[#This Row],[days_since_last_purchase]]))*4 +1,0)</f>
        <v>3</v>
      </c>
      <c r="O4859" s="1">
        <f>ROUND(_xlfn.PERCENTRANK.INC(customers[total_orders],customers[[#This Row],[total_orders]])*4+1,0)</f>
        <v>2</v>
      </c>
      <c r="P4859" s="1">
        <f>ROUND(_xlfn.PERCENTRANK.INC(customers[total_spend_usd],customers[[#This Row],[total_spend_usd]])*4+1,0)</f>
        <v>3</v>
      </c>
      <c r="Q4859" s="1">
        <v>323</v>
      </c>
      <c r="R4859" s="1" t="str">
        <f>_xlfn.XLOOKUP(Q4859,RFM[RFM Score],RFM[Client Segmentation])</f>
        <v>Potential Loyalist</v>
      </c>
    </row>
    <row r="4860" spans="1:18" x14ac:dyDescent="0.3">
      <c r="A4860" t="s">
        <v>4912</v>
      </c>
      <c r="B4860" t="s">
        <v>11</v>
      </c>
      <c r="C4860">
        <v>42</v>
      </c>
      <c r="D4860" t="s">
        <v>8068</v>
      </c>
      <c r="E4860" t="s">
        <v>8084</v>
      </c>
      <c r="F4860" t="s">
        <v>12</v>
      </c>
      <c r="G4860">
        <v>14</v>
      </c>
      <c r="H4860" s="1">
        <v>1924</v>
      </c>
      <c r="I4860">
        <v>28236</v>
      </c>
      <c r="J4860" s="1">
        <v>32</v>
      </c>
      <c r="K4860" t="s">
        <v>44</v>
      </c>
      <c r="L4860" t="s">
        <v>14</v>
      </c>
      <c r="M4860" t="s">
        <v>15</v>
      </c>
      <c r="N4860" s="1">
        <f xml:space="preserve"> ROUND((1 - _xlfn.PERCENTRANK.INC(customers[days_since_last_purchase],customers[[#This Row],[days_since_last_purchase]]))*4 +1,0)</f>
        <v>3</v>
      </c>
      <c r="O4860" s="1">
        <f>ROUND(_xlfn.PERCENTRANK.INC(customers[total_orders],customers[[#This Row],[total_orders]])*4+1,0)</f>
        <v>3</v>
      </c>
      <c r="P4860" s="1">
        <f>ROUND(_xlfn.PERCENTRANK.INC(customers[total_spend_usd],customers[[#This Row],[total_spend_usd]])*4+1,0)</f>
        <v>2</v>
      </c>
      <c r="Q4860" s="1">
        <v>332</v>
      </c>
      <c r="R4860" s="1" t="str">
        <f>_xlfn.XLOOKUP(Q4860,RFM[RFM Score],RFM[Client Segmentation])</f>
        <v>Hibernating</v>
      </c>
    </row>
    <row r="4861" spans="1:18" x14ac:dyDescent="0.3">
      <c r="A4861" t="s">
        <v>4913</v>
      </c>
      <c r="B4861" t="s">
        <v>11</v>
      </c>
      <c r="C4861">
        <v>36</v>
      </c>
      <c r="D4861" t="s">
        <v>8068</v>
      </c>
      <c r="E4861" t="s">
        <v>8084</v>
      </c>
      <c r="F4861" t="s">
        <v>17</v>
      </c>
      <c r="G4861">
        <v>11</v>
      </c>
      <c r="H4861" s="1">
        <v>4664</v>
      </c>
      <c r="I4861">
        <v>50249</v>
      </c>
      <c r="J4861" s="1">
        <v>12</v>
      </c>
      <c r="K4861" t="s">
        <v>25</v>
      </c>
      <c r="L4861" t="s">
        <v>34</v>
      </c>
      <c r="M4861" t="s">
        <v>15</v>
      </c>
      <c r="N4861" s="1">
        <f xml:space="preserve"> ROUND((1 - _xlfn.PERCENTRANK.INC(customers[days_since_last_purchase],customers[[#This Row],[days_since_last_purchase]]))*4 +1,0)</f>
        <v>4</v>
      </c>
      <c r="O4861" s="1">
        <f>ROUND(_xlfn.PERCENTRANK.INC(customers[total_orders],customers[[#This Row],[total_orders]])*4+1,0)</f>
        <v>3</v>
      </c>
      <c r="P4861" s="1">
        <f>ROUND(_xlfn.PERCENTRANK.INC(customers[total_spend_usd],customers[[#This Row],[total_spend_usd]])*4+1,0)</f>
        <v>3</v>
      </c>
      <c r="Q4861" s="1">
        <v>433</v>
      </c>
      <c r="R4861" s="1" t="str">
        <f>_xlfn.XLOOKUP(Q4861,RFM[RFM Score],RFM[Client Segmentation])</f>
        <v>Potential Loyalist</v>
      </c>
    </row>
    <row r="4862" spans="1:18" x14ac:dyDescent="0.3">
      <c r="A4862" t="s">
        <v>4914</v>
      </c>
      <c r="B4862" t="s">
        <v>107</v>
      </c>
      <c r="C4862">
        <v>29</v>
      </c>
      <c r="D4862" t="s">
        <v>8070</v>
      </c>
      <c r="E4862" t="s">
        <v>8087</v>
      </c>
      <c r="F4862" t="s">
        <v>12</v>
      </c>
      <c r="G4862">
        <v>3</v>
      </c>
      <c r="H4862" s="1">
        <v>3499</v>
      </c>
      <c r="I4862">
        <v>10679</v>
      </c>
      <c r="J4862" s="1">
        <v>74</v>
      </c>
      <c r="K4862" t="s">
        <v>37</v>
      </c>
      <c r="L4862" t="s">
        <v>19</v>
      </c>
      <c r="M4862" t="s">
        <v>15</v>
      </c>
      <c r="N4862" s="1">
        <f xml:space="preserve"> ROUND((1 - _xlfn.PERCENTRANK.INC(customers[days_since_last_purchase],customers[[#This Row],[days_since_last_purchase]]))*4 +1,0)</f>
        <v>2</v>
      </c>
      <c r="O4862" s="1">
        <f>ROUND(_xlfn.PERCENTRANK.INC(customers[total_orders],customers[[#This Row],[total_orders]])*4+1,0)</f>
        <v>1</v>
      </c>
      <c r="P4862" s="1">
        <f>ROUND(_xlfn.PERCENTRANK.INC(customers[total_spend_usd],customers[[#This Row],[total_spend_usd]])*4+1,0)</f>
        <v>2</v>
      </c>
      <c r="Q4862" s="1">
        <v>212</v>
      </c>
      <c r="R4862" s="1" t="str">
        <f>_xlfn.XLOOKUP(Q4862,RFM[RFM Score],RFM[Client Segmentation])</f>
        <v>Hibernating</v>
      </c>
    </row>
    <row r="4863" spans="1:18" x14ac:dyDescent="0.3">
      <c r="A4863" t="s">
        <v>4915</v>
      </c>
      <c r="B4863" t="s">
        <v>11</v>
      </c>
      <c r="C4863">
        <v>46</v>
      </c>
      <c r="D4863" t="s">
        <v>8071</v>
      </c>
      <c r="E4863" t="s">
        <v>8084</v>
      </c>
      <c r="F4863" t="s">
        <v>12</v>
      </c>
      <c r="G4863">
        <v>21</v>
      </c>
      <c r="H4863" s="1">
        <v>3366</v>
      </c>
      <c r="I4863">
        <v>74659</v>
      </c>
      <c r="J4863" s="1">
        <v>24</v>
      </c>
      <c r="K4863" t="s">
        <v>98</v>
      </c>
      <c r="L4863" t="s">
        <v>14</v>
      </c>
      <c r="M4863" t="s">
        <v>15</v>
      </c>
      <c r="N4863" s="1">
        <f xml:space="preserve"> ROUND((1 - _xlfn.PERCENTRANK.INC(customers[days_since_last_purchase],customers[[#This Row],[days_since_last_purchase]]))*4 +1,0)</f>
        <v>4</v>
      </c>
      <c r="O4863" s="1">
        <f>ROUND(_xlfn.PERCENTRANK.INC(customers[total_orders],customers[[#This Row],[total_orders]])*4+1,0)</f>
        <v>4</v>
      </c>
      <c r="P4863" s="1">
        <f>ROUND(_xlfn.PERCENTRANK.INC(customers[total_spend_usd],customers[[#This Row],[total_spend_usd]])*4+1,0)</f>
        <v>3</v>
      </c>
      <c r="Q4863" s="1">
        <v>443</v>
      </c>
      <c r="R4863" s="1" t="str">
        <f>_xlfn.XLOOKUP(Q4863,RFM[RFM Score],RFM[Client Segmentation])</f>
        <v>Need Attention</v>
      </c>
    </row>
    <row r="4864" spans="1:18" x14ac:dyDescent="0.3">
      <c r="A4864" t="s">
        <v>4916</v>
      </c>
      <c r="B4864" t="s">
        <v>36</v>
      </c>
      <c r="C4864">
        <v>40</v>
      </c>
      <c r="D4864" t="s">
        <v>8068</v>
      </c>
      <c r="E4864" t="s">
        <v>8084</v>
      </c>
      <c r="F4864" t="s">
        <v>17</v>
      </c>
      <c r="G4864">
        <v>10</v>
      </c>
      <c r="H4864" s="1">
        <v>22096</v>
      </c>
      <c r="I4864">
        <v>227016</v>
      </c>
      <c r="J4864" s="1">
        <v>91</v>
      </c>
      <c r="K4864" t="s">
        <v>40</v>
      </c>
      <c r="L4864" t="s">
        <v>19</v>
      </c>
      <c r="M4864" t="s">
        <v>23</v>
      </c>
      <c r="N4864" s="1">
        <f xml:space="preserve"> ROUND((1 - _xlfn.PERCENTRANK.INC(customers[days_since_last_purchase],customers[[#This Row],[days_since_last_purchase]]))*4 +1,0)</f>
        <v>2</v>
      </c>
      <c r="O4864" s="1">
        <f>ROUND(_xlfn.PERCENTRANK.INC(customers[total_orders],customers[[#This Row],[total_orders]])*4+1,0)</f>
        <v>3</v>
      </c>
      <c r="P4864" s="1">
        <f>ROUND(_xlfn.PERCENTRANK.INC(customers[total_spend_usd],customers[[#This Row],[total_spend_usd]])*4+1,0)</f>
        <v>4</v>
      </c>
      <c r="Q4864" s="1">
        <v>234</v>
      </c>
      <c r="R4864" s="1" t="str">
        <f>_xlfn.XLOOKUP(Q4864,RFM[RFM Score],RFM[Client Segmentation])</f>
        <v>At Risk</v>
      </c>
    </row>
    <row r="4865" spans="1:18" x14ac:dyDescent="0.3">
      <c r="A4865" t="s">
        <v>4917</v>
      </c>
      <c r="B4865" t="s">
        <v>11</v>
      </c>
      <c r="C4865">
        <v>25</v>
      </c>
      <c r="D4865" t="s">
        <v>8070</v>
      </c>
      <c r="E4865" t="s">
        <v>8084</v>
      </c>
      <c r="F4865" t="s">
        <v>12</v>
      </c>
      <c r="G4865">
        <v>27</v>
      </c>
      <c r="H4865" s="1">
        <v>22748</v>
      </c>
      <c r="I4865">
        <v>579814</v>
      </c>
      <c r="J4865" s="1">
        <v>11</v>
      </c>
      <c r="K4865" t="s">
        <v>25</v>
      </c>
      <c r="L4865" t="s">
        <v>34</v>
      </c>
      <c r="M4865" t="s">
        <v>15</v>
      </c>
      <c r="N4865" s="1">
        <f xml:space="preserve"> ROUND((1 - _xlfn.PERCENTRANK.INC(customers[days_since_last_purchase],customers[[#This Row],[days_since_last_purchase]]))*4 +1,0)</f>
        <v>4</v>
      </c>
      <c r="O4865" s="1">
        <f>ROUND(_xlfn.PERCENTRANK.INC(customers[total_orders],customers[[#This Row],[total_orders]])*4+1,0)</f>
        <v>4</v>
      </c>
      <c r="P4865" s="1">
        <f>ROUND(_xlfn.PERCENTRANK.INC(customers[total_spend_usd],customers[[#This Row],[total_spend_usd]])*4+1,0)</f>
        <v>5</v>
      </c>
      <c r="Q4865" s="1">
        <v>445</v>
      </c>
      <c r="R4865" s="1" t="str">
        <f>_xlfn.XLOOKUP(Q4865,RFM[RFM Score],RFM[Client Segmentation])</f>
        <v>Champion</v>
      </c>
    </row>
    <row r="4866" spans="1:18" x14ac:dyDescent="0.3">
      <c r="A4866" t="s">
        <v>4918</v>
      </c>
      <c r="B4866" t="s">
        <v>214</v>
      </c>
      <c r="C4866">
        <v>46</v>
      </c>
      <c r="D4866" t="s">
        <v>8071</v>
      </c>
      <c r="E4866" t="s">
        <v>8084</v>
      </c>
      <c r="F4866" t="s">
        <v>17</v>
      </c>
      <c r="G4866">
        <v>6</v>
      </c>
      <c r="H4866" s="1">
        <v>8853</v>
      </c>
      <c r="I4866">
        <v>60284</v>
      </c>
      <c r="J4866" s="1">
        <v>27</v>
      </c>
      <c r="K4866" t="s">
        <v>21</v>
      </c>
      <c r="L4866" t="s">
        <v>19</v>
      </c>
      <c r="M4866" t="s">
        <v>15</v>
      </c>
      <c r="N4866" s="1">
        <f xml:space="preserve"> ROUND((1 - _xlfn.PERCENTRANK.INC(customers[days_since_last_purchase],customers[[#This Row],[days_since_last_purchase]]))*4 +1,0)</f>
        <v>4</v>
      </c>
      <c r="O4866" s="1">
        <f>ROUND(_xlfn.PERCENTRANK.INC(customers[total_orders],customers[[#This Row],[total_orders]])*4+1,0)</f>
        <v>2</v>
      </c>
      <c r="P4866" s="1">
        <f>ROUND(_xlfn.PERCENTRANK.INC(customers[total_spend_usd],customers[[#This Row],[total_spend_usd]])*4+1,0)</f>
        <v>3</v>
      </c>
      <c r="Q4866" s="1">
        <v>423</v>
      </c>
      <c r="R4866" s="1" t="str">
        <f>_xlfn.XLOOKUP(Q4866,RFM[RFM Score],RFM[Client Segmentation])</f>
        <v>Potential Loyalist</v>
      </c>
    </row>
    <row r="4867" spans="1:18" x14ac:dyDescent="0.3">
      <c r="A4867" t="s">
        <v>4919</v>
      </c>
      <c r="B4867" t="s">
        <v>11</v>
      </c>
      <c r="C4867">
        <v>48</v>
      </c>
      <c r="D4867" t="s">
        <v>8071</v>
      </c>
      <c r="E4867" t="s">
        <v>8086</v>
      </c>
      <c r="F4867" t="s">
        <v>17</v>
      </c>
      <c r="G4867">
        <v>17</v>
      </c>
      <c r="H4867" s="1">
        <v>15776</v>
      </c>
      <c r="I4867">
        <v>302181</v>
      </c>
      <c r="J4867" s="1">
        <v>90</v>
      </c>
      <c r="K4867" t="s">
        <v>25</v>
      </c>
      <c r="L4867" t="s">
        <v>34</v>
      </c>
      <c r="M4867" t="s">
        <v>23</v>
      </c>
      <c r="N4867" s="1">
        <f xml:space="preserve"> ROUND((1 - _xlfn.PERCENTRANK.INC(customers[days_since_last_purchase],customers[[#This Row],[days_since_last_purchase]]))*4 +1,0)</f>
        <v>2</v>
      </c>
      <c r="O4867" s="1">
        <f>ROUND(_xlfn.PERCENTRANK.INC(customers[total_orders],customers[[#This Row],[total_orders]])*4+1,0)</f>
        <v>3</v>
      </c>
      <c r="P4867" s="1">
        <f>ROUND(_xlfn.PERCENTRANK.INC(customers[total_spend_usd],customers[[#This Row],[total_spend_usd]])*4+1,0)</f>
        <v>5</v>
      </c>
      <c r="Q4867" s="1">
        <v>235</v>
      </c>
      <c r="R4867" s="1" t="str">
        <f>_xlfn.XLOOKUP(Q4867,RFM[RFM Score],RFM[Client Segmentation])</f>
        <v>At Risk</v>
      </c>
    </row>
    <row r="4868" spans="1:18" x14ac:dyDescent="0.3">
      <c r="A4868" t="s">
        <v>4920</v>
      </c>
      <c r="B4868" t="s">
        <v>107</v>
      </c>
      <c r="C4868">
        <v>18</v>
      </c>
      <c r="D4868" t="s">
        <v>8069</v>
      </c>
      <c r="E4868" t="s">
        <v>8084</v>
      </c>
      <c r="F4868" t="s">
        <v>12</v>
      </c>
      <c r="G4868">
        <v>7</v>
      </c>
      <c r="H4868" s="1">
        <v>1117</v>
      </c>
      <c r="I4868">
        <v>68945</v>
      </c>
      <c r="J4868" s="1">
        <v>17</v>
      </c>
      <c r="K4868" t="s">
        <v>28</v>
      </c>
      <c r="L4868" t="s">
        <v>19</v>
      </c>
      <c r="M4868" t="s">
        <v>23</v>
      </c>
      <c r="N4868" s="1">
        <f xml:space="preserve"> ROUND((1 - _xlfn.PERCENTRANK.INC(customers[days_since_last_purchase],customers[[#This Row],[days_since_last_purchase]]))*4 +1,0)</f>
        <v>4</v>
      </c>
      <c r="O4868" s="1">
        <f>ROUND(_xlfn.PERCENTRANK.INC(customers[total_orders],customers[[#This Row],[total_orders]])*4+1,0)</f>
        <v>2</v>
      </c>
      <c r="P4868" s="1">
        <f>ROUND(_xlfn.PERCENTRANK.INC(customers[total_spend_usd],customers[[#This Row],[total_spend_usd]])*4+1,0)</f>
        <v>3</v>
      </c>
      <c r="Q4868" s="1">
        <v>423</v>
      </c>
      <c r="R4868" s="1" t="str">
        <f>_xlfn.XLOOKUP(Q4868,RFM[RFM Score],RFM[Client Segmentation])</f>
        <v>Potential Loyalist</v>
      </c>
    </row>
    <row r="4869" spans="1:18" x14ac:dyDescent="0.3">
      <c r="A4869" t="s">
        <v>4921</v>
      </c>
      <c r="B4869" t="s">
        <v>11</v>
      </c>
      <c r="C4869">
        <v>41</v>
      </c>
      <c r="D4869" t="s">
        <v>8068</v>
      </c>
      <c r="E4869" t="s">
        <v>8084</v>
      </c>
      <c r="F4869" t="s">
        <v>17</v>
      </c>
      <c r="G4869">
        <v>12</v>
      </c>
      <c r="H4869" s="1">
        <v>40743</v>
      </c>
      <c r="I4869">
        <v>450448</v>
      </c>
      <c r="J4869" s="1">
        <v>70</v>
      </c>
      <c r="K4869" t="s">
        <v>31</v>
      </c>
      <c r="L4869" t="s">
        <v>14</v>
      </c>
      <c r="M4869" t="s">
        <v>23</v>
      </c>
      <c r="N4869" s="1">
        <f xml:space="preserve"> ROUND((1 - _xlfn.PERCENTRANK.INC(customers[days_since_last_purchase],customers[[#This Row],[days_since_last_purchase]]))*4 +1,0)</f>
        <v>2</v>
      </c>
      <c r="O4869" s="1">
        <f>ROUND(_xlfn.PERCENTRANK.INC(customers[total_orders],customers[[#This Row],[total_orders]])*4+1,0)</f>
        <v>3</v>
      </c>
      <c r="P4869" s="1">
        <f>ROUND(_xlfn.PERCENTRANK.INC(customers[total_spend_usd],customers[[#This Row],[total_spend_usd]])*4+1,0)</f>
        <v>5</v>
      </c>
      <c r="Q4869" s="1">
        <v>235</v>
      </c>
      <c r="R4869" s="1" t="str">
        <f>_xlfn.XLOOKUP(Q4869,RFM[RFM Score],RFM[Client Segmentation])</f>
        <v>At Risk</v>
      </c>
    </row>
    <row r="4870" spans="1:18" x14ac:dyDescent="0.3">
      <c r="A4870" t="s">
        <v>4922</v>
      </c>
      <c r="B4870" t="s">
        <v>27</v>
      </c>
      <c r="C4870">
        <v>58</v>
      </c>
      <c r="D4870" t="s">
        <v>8072</v>
      </c>
      <c r="E4870" t="s">
        <v>8087</v>
      </c>
      <c r="F4870" t="s">
        <v>17</v>
      </c>
      <c r="G4870">
        <v>6</v>
      </c>
      <c r="H4870" s="1">
        <v>5524</v>
      </c>
      <c r="I4870">
        <v>30602</v>
      </c>
      <c r="J4870" s="1">
        <v>69</v>
      </c>
      <c r="K4870" t="s">
        <v>18</v>
      </c>
      <c r="L4870" t="s">
        <v>34</v>
      </c>
      <c r="M4870" t="s">
        <v>15</v>
      </c>
      <c r="N4870" s="1">
        <f xml:space="preserve"> ROUND((1 - _xlfn.PERCENTRANK.INC(customers[days_since_last_purchase],customers[[#This Row],[days_since_last_purchase]]))*4 +1,0)</f>
        <v>2</v>
      </c>
      <c r="O4870" s="1">
        <f>ROUND(_xlfn.PERCENTRANK.INC(customers[total_orders],customers[[#This Row],[total_orders]])*4+1,0)</f>
        <v>2</v>
      </c>
      <c r="P4870" s="1">
        <f>ROUND(_xlfn.PERCENTRANK.INC(customers[total_spend_usd],customers[[#This Row],[total_spend_usd]])*4+1,0)</f>
        <v>2</v>
      </c>
      <c r="Q4870" s="1">
        <v>222</v>
      </c>
      <c r="R4870" s="1" t="str">
        <f>_xlfn.XLOOKUP(Q4870,RFM[RFM Score],RFM[Client Segmentation])</f>
        <v>Hibernating</v>
      </c>
    </row>
    <row r="4871" spans="1:18" x14ac:dyDescent="0.3">
      <c r="A4871" t="s">
        <v>4923</v>
      </c>
      <c r="B4871" t="s">
        <v>11</v>
      </c>
      <c r="C4871">
        <v>30</v>
      </c>
      <c r="D4871" t="s">
        <v>8070</v>
      </c>
      <c r="E4871" t="s">
        <v>8084</v>
      </c>
      <c r="F4871" t="s">
        <v>17</v>
      </c>
      <c r="G4871">
        <v>6</v>
      </c>
      <c r="H4871" s="1">
        <v>6357</v>
      </c>
      <c r="I4871">
        <v>37927</v>
      </c>
      <c r="J4871" s="1">
        <v>24</v>
      </c>
      <c r="K4871" t="s">
        <v>25</v>
      </c>
      <c r="L4871" t="s">
        <v>34</v>
      </c>
      <c r="M4871" t="s">
        <v>23</v>
      </c>
      <c r="N4871" s="1">
        <f xml:space="preserve"> ROUND((1 - _xlfn.PERCENTRANK.INC(customers[days_since_last_purchase],customers[[#This Row],[days_since_last_purchase]]))*4 +1,0)</f>
        <v>4</v>
      </c>
      <c r="O4871" s="1">
        <f>ROUND(_xlfn.PERCENTRANK.INC(customers[total_orders],customers[[#This Row],[total_orders]])*4+1,0)</f>
        <v>2</v>
      </c>
      <c r="P4871" s="1">
        <f>ROUND(_xlfn.PERCENTRANK.INC(customers[total_spend_usd],customers[[#This Row],[total_spend_usd]])*4+1,0)</f>
        <v>2</v>
      </c>
      <c r="Q4871" s="1">
        <v>422</v>
      </c>
      <c r="R4871" s="1" t="str">
        <f>_xlfn.XLOOKUP(Q4871,RFM[RFM Score],RFM[Client Segmentation])</f>
        <v>New Customer</v>
      </c>
    </row>
    <row r="4872" spans="1:18" x14ac:dyDescent="0.3">
      <c r="A4872" t="s">
        <v>4924</v>
      </c>
      <c r="B4872" t="s">
        <v>96</v>
      </c>
      <c r="C4872">
        <v>32</v>
      </c>
      <c r="D4872" t="s">
        <v>8070</v>
      </c>
      <c r="E4872" t="s">
        <v>8084</v>
      </c>
      <c r="F4872" t="s">
        <v>12</v>
      </c>
      <c r="G4872">
        <v>3</v>
      </c>
      <c r="H4872" s="1">
        <v>2190</v>
      </c>
      <c r="I4872">
        <v>73261</v>
      </c>
      <c r="J4872" s="1">
        <v>30</v>
      </c>
      <c r="K4872" t="s">
        <v>25</v>
      </c>
      <c r="L4872" t="s">
        <v>45</v>
      </c>
      <c r="M4872" t="s">
        <v>15</v>
      </c>
      <c r="N4872" s="1">
        <f xml:space="preserve"> ROUND((1 - _xlfn.PERCENTRANK.INC(customers[days_since_last_purchase],customers[[#This Row],[days_since_last_purchase]]))*4 +1,0)</f>
        <v>3</v>
      </c>
      <c r="O4872" s="1">
        <f>ROUND(_xlfn.PERCENTRANK.INC(customers[total_orders],customers[[#This Row],[total_orders]])*4+1,0)</f>
        <v>1</v>
      </c>
      <c r="P4872" s="1">
        <f>ROUND(_xlfn.PERCENTRANK.INC(customers[total_spend_usd],customers[[#This Row],[total_spend_usd]])*4+1,0)</f>
        <v>3</v>
      </c>
      <c r="Q4872" s="1">
        <v>313</v>
      </c>
      <c r="R4872" s="1" t="str">
        <f>_xlfn.XLOOKUP(Q4872,RFM[RFM Score],RFM[Client Segmentation])</f>
        <v>Promising</v>
      </c>
    </row>
    <row r="4873" spans="1:18" x14ac:dyDescent="0.3">
      <c r="A4873" t="s">
        <v>4925</v>
      </c>
      <c r="B4873" t="s">
        <v>43</v>
      </c>
      <c r="C4873">
        <v>28</v>
      </c>
      <c r="D4873" t="s">
        <v>8070</v>
      </c>
      <c r="E4873" t="s">
        <v>8084</v>
      </c>
      <c r="F4873" t="s">
        <v>17</v>
      </c>
      <c r="G4873">
        <v>5</v>
      </c>
      <c r="H4873" s="1">
        <v>6172</v>
      </c>
      <c r="I4873">
        <v>30144</v>
      </c>
      <c r="J4873" s="1">
        <v>64</v>
      </c>
      <c r="K4873" t="s">
        <v>40</v>
      </c>
      <c r="L4873" t="s">
        <v>45</v>
      </c>
      <c r="M4873" t="s">
        <v>23</v>
      </c>
      <c r="N4873" s="1">
        <f xml:space="preserve"> ROUND((1 - _xlfn.PERCENTRANK.INC(customers[days_since_last_purchase],customers[[#This Row],[days_since_last_purchase]]))*4 +1,0)</f>
        <v>2</v>
      </c>
      <c r="O4873" s="1">
        <f>ROUND(_xlfn.PERCENTRANK.INC(customers[total_orders],customers[[#This Row],[total_orders]])*4+1,0)</f>
        <v>2</v>
      </c>
      <c r="P4873" s="1">
        <f>ROUND(_xlfn.PERCENTRANK.INC(customers[total_spend_usd],customers[[#This Row],[total_spend_usd]])*4+1,0)</f>
        <v>2</v>
      </c>
      <c r="Q4873" s="1">
        <v>222</v>
      </c>
      <c r="R4873" s="1" t="str">
        <f>_xlfn.XLOOKUP(Q4873,RFM[RFM Score],RFM[Client Segmentation])</f>
        <v>Hibernating</v>
      </c>
    </row>
    <row r="4874" spans="1:18" x14ac:dyDescent="0.3">
      <c r="A4874" t="s">
        <v>4926</v>
      </c>
      <c r="B4874" t="s">
        <v>11</v>
      </c>
      <c r="C4874">
        <v>29</v>
      </c>
      <c r="D4874" t="s">
        <v>8070</v>
      </c>
      <c r="E4874" t="s">
        <v>8087</v>
      </c>
      <c r="F4874" t="s">
        <v>17</v>
      </c>
      <c r="G4874">
        <v>15</v>
      </c>
      <c r="H4874" s="1">
        <v>6209</v>
      </c>
      <c r="I4874">
        <v>81277</v>
      </c>
      <c r="J4874" s="1">
        <v>65</v>
      </c>
      <c r="K4874" t="s">
        <v>28</v>
      </c>
      <c r="L4874" t="s">
        <v>19</v>
      </c>
      <c r="M4874" t="s">
        <v>23</v>
      </c>
      <c r="N4874" s="1">
        <f xml:space="preserve"> ROUND((1 - _xlfn.PERCENTRANK.INC(customers[days_since_last_purchase],customers[[#This Row],[days_since_last_purchase]]))*4 +1,0)</f>
        <v>2</v>
      </c>
      <c r="O4874" s="1">
        <f>ROUND(_xlfn.PERCENTRANK.INC(customers[total_orders],customers[[#This Row],[total_orders]])*4+1,0)</f>
        <v>3</v>
      </c>
      <c r="P4874" s="1">
        <f>ROUND(_xlfn.PERCENTRANK.INC(customers[total_spend_usd],customers[[#This Row],[total_spend_usd]])*4+1,0)</f>
        <v>3</v>
      </c>
      <c r="Q4874" s="1">
        <v>233</v>
      </c>
      <c r="R4874" s="1" t="str">
        <f>_xlfn.XLOOKUP(Q4874,RFM[RFM Score],RFM[Client Segmentation])</f>
        <v>Hibernating</v>
      </c>
    </row>
    <row r="4875" spans="1:18" x14ac:dyDescent="0.3">
      <c r="A4875" t="s">
        <v>4927</v>
      </c>
      <c r="B4875" t="s">
        <v>11</v>
      </c>
      <c r="C4875">
        <v>49</v>
      </c>
      <c r="D4875" t="s">
        <v>8071</v>
      </c>
      <c r="E4875" t="s">
        <v>8086</v>
      </c>
      <c r="F4875" t="s">
        <v>12</v>
      </c>
      <c r="G4875">
        <v>13</v>
      </c>
      <c r="H4875" s="1">
        <v>9288</v>
      </c>
      <c r="I4875">
        <v>118198</v>
      </c>
      <c r="J4875" s="1">
        <v>22</v>
      </c>
      <c r="K4875" t="s">
        <v>21</v>
      </c>
      <c r="L4875" t="s">
        <v>22</v>
      </c>
      <c r="M4875" t="s">
        <v>15</v>
      </c>
      <c r="N4875" s="1">
        <f xml:space="preserve"> ROUND((1 - _xlfn.PERCENTRANK.INC(customers[days_since_last_purchase],customers[[#This Row],[days_since_last_purchase]]))*4 +1,0)</f>
        <v>4</v>
      </c>
      <c r="O4875" s="1">
        <f>ROUND(_xlfn.PERCENTRANK.INC(customers[total_orders],customers[[#This Row],[total_orders]])*4+1,0)</f>
        <v>3</v>
      </c>
      <c r="P4875" s="1">
        <f>ROUND(_xlfn.PERCENTRANK.INC(customers[total_spend_usd],customers[[#This Row],[total_spend_usd]])*4+1,0)</f>
        <v>4</v>
      </c>
      <c r="Q4875" s="1">
        <v>434</v>
      </c>
      <c r="R4875" s="1" t="str">
        <f>_xlfn.XLOOKUP(Q4875,RFM[RFM Score],RFM[Client Segmentation])</f>
        <v>Need Attention</v>
      </c>
    </row>
    <row r="4876" spans="1:18" x14ac:dyDescent="0.3">
      <c r="A4876" t="s">
        <v>4928</v>
      </c>
      <c r="B4876" t="s">
        <v>173</v>
      </c>
      <c r="C4876">
        <v>37</v>
      </c>
      <c r="D4876" t="s">
        <v>8068</v>
      </c>
      <c r="E4876" t="s">
        <v>8084</v>
      </c>
      <c r="F4876" t="s">
        <v>17</v>
      </c>
      <c r="G4876">
        <v>37</v>
      </c>
      <c r="H4876" s="1">
        <v>4106</v>
      </c>
      <c r="I4876">
        <v>145291</v>
      </c>
      <c r="J4876" s="1">
        <v>18</v>
      </c>
      <c r="K4876" t="s">
        <v>25</v>
      </c>
      <c r="L4876" t="s">
        <v>19</v>
      </c>
      <c r="M4876" t="s">
        <v>15</v>
      </c>
      <c r="N4876" s="1">
        <f xml:space="preserve"> ROUND((1 - _xlfn.PERCENTRANK.INC(customers[days_since_last_purchase],customers[[#This Row],[days_since_last_purchase]]))*4 +1,0)</f>
        <v>4</v>
      </c>
      <c r="O4876" s="1">
        <f>ROUND(_xlfn.PERCENTRANK.INC(customers[total_orders],customers[[#This Row],[total_orders]])*4+1,0)</f>
        <v>5</v>
      </c>
      <c r="P4876" s="1">
        <f>ROUND(_xlfn.PERCENTRANK.INC(customers[total_spend_usd],customers[[#This Row],[total_spend_usd]])*4+1,0)</f>
        <v>4</v>
      </c>
      <c r="Q4876" s="1">
        <v>454</v>
      </c>
      <c r="R4876" s="1" t="str">
        <f>_xlfn.XLOOKUP(Q4876,RFM[RFM Score],RFM[Client Segmentation])</f>
        <v>Champion</v>
      </c>
    </row>
    <row r="4877" spans="1:18" x14ac:dyDescent="0.3">
      <c r="A4877" t="s">
        <v>4929</v>
      </c>
      <c r="B4877" t="s">
        <v>43</v>
      </c>
      <c r="C4877">
        <v>42</v>
      </c>
      <c r="D4877" t="s">
        <v>8068</v>
      </c>
      <c r="E4877" t="s">
        <v>8084</v>
      </c>
      <c r="F4877" t="s">
        <v>12</v>
      </c>
      <c r="G4877">
        <v>57</v>
      </c>
      <c r="H4877" s="1">
        <v>4593</v>
      </c>
      <c r="I4877">
        <v>251198</v>
      </c>
      <c r="J4877" s="1">
        <v>18</v>
      </c>
      <c r="K4877" t="s">
        <v>25</v>
      </c>
      <c r="L4877" t="s">
        <v>34</v>
      </c>
      <c r="M4877" t="s">
        <v>23</v>
      </c>
      <c r="N4877" s="1">
        <f xml:space="preserve"> ROUND((1 - _xlfn.PERCENTRANK.INC(customers[days_since_last_purchase],customers[[#This Row],[days_since_last_purchase]]))*4 +1,0)</f>
        <v>4</v>
      </c>
      <c r="O4877" s="1">
        <f>ROUND(_xlfn.PERCENTRANK.INC(customers[total_orders],customers[[#This Row],[total_orders]])*4+1,0)</f>
        <v>5</v>
      </c>
      <c r="P4877" s="1">
        <f>ROUND(_xlfn.PERCENTRANK.INC(customers[total_spend_usd],customers[[#This Row],[total_spend_usd]])*4+1,0)</f>
        <v>4</v>
      </c>
      <c r="Q4877" s="1">
        <v>454</v>
      </c>
      <c r="R4877" s="1" t="str">
        <f>_xlfn.XLOOKUP(Q4877,RFM[RFM Score],RFM[Client Segmentation])</f>
        <v>Champion</v>
      </c>
    </row>
    <row r="4878" spans="1:18" x14ac:dyDescent="0.3">
      <c r="A4878" t="s">
        <v>4930</v>
      </c>
      <c r="B4878" t="s">
        <v>43</v>
      </c>
      <c r="C4878">
        <v>18</v>
      </c>
      <c r="D4878" t="s">
        <v>8069</v>
      </c>
      <c r="E4878" t="s">
        <v>8084</v>
      </c>
      <c r="F4878" t="s">
        <v>17</v>
      </c>
      <c r="G4878">
        <v>1</v>
      </c>
      <c r="H4878" s="1">
        <v>3464</v>
      </c>
      <c r="I4878">
        <v>2963</v>
      </c>
      <c r="J4878" s="1">
        <v>146</v>
      </c>
      <c r="K4878" t="s">
        <v>18</v>
      </c>
      <c r="L4878" t="s">
        <v>45</v>
      </c>
      <c r="M4878" t="s">
        <v>23</v>
      </c>
      <c r="N4878" s="1">
        <f xml:space="preserve"> ROUND((1 - _xlfn.PERCENTRANK.INC(customers[days_since_last_purchase],customers[[#This Row],[days_since_last_purchase]]))*4 +1,0)</f>
        <v>1</v>
      </c>
      <c r="O4878" s="1">
        <f>ROUND(_xlfn.PERCENTRANK.INC(customers[total_orders],customers[[#This Row],[total_orders]])*4+1,0)</f>
        <v>1</v>
      </c>
      <c r="P4878" s="1">
        <f>ROUND(_xlfn.PERCENTRANK.INC(customers[total_spend_usd],customers[[#This Row],[total_spend_usd]])*4+1,0)</f>
        <v>1</v>
      </c>
      <c r="Q4878" s="1">
        <v>111</v>
      </c>
      <c r="R4878" s="1" t="str">
        <f>_xlfn.XLOOKUP(Q4878,RFM[RFM Score],RFM[Client Segmentation])</f>
        <v>Lost</v>
      </c>
    </row>
    <row r="4879" spans="1:18" x14ac:dyDescent="0.3">
      <c r="A4879" t="s">
        <v>4931</v>
      </c>
      <c r="B4879" t="s">
        <v>11</v>
      </c>
      <c r="C4879">
        <v>23</v>
      </c>
      <c r="D4879" t="s">
        <v>8069</v>
      </c>
      <c r="E4879" t="s">
        <v>8086</v>
      </c>
      <c r="F4879" t="s">
        <v>17</v>
      </c>
      <c r="G4879">
        <v>10</v>
      </c>
      <c r="H4879" s="1">
        <v>7407</v>
      </c>
      <c r="I4879">
        <v>8142</v>
      </c>
      <c r="J4879" s="1">
        <v>46</v>
      </c>
      <c r="K4879" t="s">
        <v>21</v>
      </c>
      <c r="L4879" t="s">
        <v>22</v>
      </c>
      <c r="M4879" t="s">
        <v>23</v>
      </c>
      <c r="N4879" s="1">
        <f xml:space="preserve"> ROUND((1 - _xlfn.PERCENTRANK.INC(customers[days_since_last_purchase],customers[[#This Row],[days_since_last_purchase]]))*4 +1,0)</f>
        <v>3</v>
      </c>
      <c r="O4879" s="1">
        <f>ROUND(_xlfn.PERCENTRANK.INC(customers[total_orders],customers[[#This Row],[total_orders]])*4+1,0)</f>
        <v>3</v>
      </c>
      <c r="P4879" s="1">
        <f>ROUND(_xlfn.PERCENTRANK.INC(customers[total_spend_usd],customers[[#This Row],[total_spend_usd]])*4+1,0)</f>
        <v>1</v>
      </c>
      <c r="Q4879" s="1">
        <v>331</v>
      </c>
      <c r="R4879" s="1" t="str">
        <f>_xlfn.XLOOKUP(Q4879,RFM[RFM Score],RFM[Client Segmentation])</f>
        <v>About To Sleep</v>
      </c>
    </row>
    <row r="4880" spans="1:18" x14ac:dyDescent="0.3">
      <c r="A4880" t="s">
        <v>4932</v>
      </c>
      <c r="B4880" t="s">
        <v>64</v>
      </c>
      <c r="C4880">
        <v>31</v>
      </c>
      <c r="D4880" t="s">
        <v>8070</v>
      </c>
      <c r="E4880" t="s">
        <v>8085</v>
      </c>
      <c r="F4880" t="s">
        <v>17</v>
      </c>
      <c r="G4880">
        <v>17</v>
      </c>
      <c r="H4880" s="1">
        <v>8972</v>
      </c>
      <c r="I4880">
        <v>146626</v>
      </c>
      <c r="J4880" s="1">
        <v>5</v>
      </c>
      <c r="K4880" t="s">
        <v>25</v>
      </c>
      <c r="L4880" t="s">
        <v>14</v>
      </c>
      <c r="M4880" t="s">
        <v>15</v>
      </c>
      <c r="N4880" s="1">
        <f xml:space="preserve"> ROUND((1 - _xlfn.PERCENTRANK.INC(customers[days_since_last_purchase],customers[[#This Row],[days_since_last_purchase]]))*4 +1,0)</f>
        <v>5</v>
      </c>
      <c r="O4880" s="1">
        <f>ROUND(_xlfn.PERCENTRANK.INC(customers[total_orders],customers[[#This Row],[total_orders]])*4+1,0)</f>
        <v>3</v>
      </c>
      <c r="P4880" s="1">
        <f>ROUND(_xlfn.PERCENTRANK.INC(customers[total_spend_usd],customers[[#This Row],[total_spend_usd]])*4+1,0)</f>
        <v>4</v>
      </c>
      <c r="Q4880" s="1">
        <v>534</v>
      </c>
      <c r="R4880" s="1" t="str">
        <f>_xlfn.XLOOKUP(Q4880,RFM[RFM Score],RFM[Client Segmentation])</f>
        <v>Need Attention</v>
      </c>
    </row>
    <row r="4881" spans="1:18" x14ac:dyDescent="0.3">
      <c r="A4881" t="s">
        <v>4933</v>
      </c>
      <c r="B4881" t="s">
        <v>11</v>
      </c>
      <c r="C4881">
        <v>22</v>
      </c>
      <c r="D4881" t="s">
        <v>8069</v>
      </c>
      <c r="E4881" t="s">
        <v>8084</v>
      </c>
      <c r="F4881" t="s">
        <v>12</v>
      </c>
      <c r="G4881">
        <v>32</v>
      </c>
      <c r="H4881" s="1">
        <v>3971</v>
      </c>
      <c r="I4881">
        <v>127438</v>
      </c>
      <c r="J4881" s="1">
        <v>35</v>
      </c>
      <c r="K4881" t="s">
        <v>40</v>
      </c>
      <c r="L4881" t="s">
        <v>45</v>
      </c>
      <c r="M4881" t="s">
        <v>15</v>
      </c>
      <c r="N4881" s="1">
        <f xml:space="preserve"> ROUND((1 - _xlfn.PERCENTRANK.INC(customers[days_since_last_purchase],customers[[#This Row],[days_since_last_purchase]]))*4 +1,0)</f>
        <v>3</v>
      </c>
      <c r="O4881" s="1">
        <f>ROUND(_xlfn.PERCENTRANK.INC(customers[total_orders],customers[[#This Row],[total_orders]])*4+1,0)</f>
        <v>4</v>
      </c>
      <c r="P4881" s="1">
        <f>ROUND(_xlfn.PERCENTRANK.INC(customers[total_spend_usd],customers[[#This Row],[total_spend_usd]])*4+1,0)</f>
        <v>4</v>
      </c>
      <c r="Q4881" s="1">
        <v>344</v>
      </c>
      <c r="R4881" s="1" t="str">
        <f>_xlfn.XLOOKUP(Q4881,RFM[RFM Score],RFM[Client Segmentation])</f>
        <v>Loyal Customer</v>
      </c>
    </row>
    <row r="4882" spans="1:18" x14ac:dyDescent="0.3">
      <c r="A4882" t="s">
        <v>4934</v>
      </c>
      <c r="B4882" t="s">
        <v>64</v>
      </c>
      <c r="C4882">
        <v>31</v>
      </c>
      <c r="D4882" t="s">
        <v>8070</v>
      </c>
      <c r="E4882" t="s">
        <v>8087</v>
      </c>
      <c r="F4882" t="s">
        <v>17</v>
      </c>
      <c r="G4882">
        <v>2</v>
      </c>
      <c r="H4882" s="1">
        <v>7258</v>
      </c>
      <c r="I4882">
        <v>14695</v>
      </c>
      <c r="J4882" s="1">
        <v>31</v>
      </c>
      <c r="K4882" t="s">
        <v>13</v>
      </c>
      <c r="L4882" t="s">
        <v>47</v>
      </c>
      <c r="M4882" t="s">
        <v>15</v>
      </c>
      <c r="N4882" s="1">
        <f xml:space="preserve"> ROUND((1 - _xlfn.PERCENTRANK.INC(customers[days_since_last_purchase],customers[[#This Row],[days_since_last_purchase]]))*4 +1,0)</f>
        <v>3</v>
      </c>
      <c r="O4882" s="1">
        <f>ROUND(_xlfn.PERCENTRANK.INC(customers[total_orders],customers[[#This Row],[total_orders]])*4+1,0)</f>
        <v>1</v>
      </c>
      <c r="P4882" s="1">
        <f>ROUND(_xlfn.PERCENTRANK.INC(customers[total_spend_usd],customers[[#This Row],[total_spend_usd]])*4+1,0)</f>
        <v>2</v>
      </c>
      <c r="Q4882" s="1">
        <v>312</v>
      </c>
      <c r="R4882" s="1" t="str">
        <f>_xlfn.XLOOKUP(Q4882,RFM[RFM Score],RFM[Client Segmentation])</f>
        <v>About To Sleep</v>
      </c>
    </row>
    <row r="4883" spans="1:18" x14ac:dyDescent="0.3">
      <c r="A4883" t="s">
        <v>4935</v>
      </c>
      <c r="B4883" t="s">
        <v>27</v>
      </c>
      <c r="C4883">
        <v>27</v>
      </c>
      <c r="D4883" t="s">
        <v>8070</v>
      </c>
      <c r="E4883" t="s">
        <v>8087</v>
      </c>
      <c r="F4883" t="s">
        <v>12</v>
      </c>
      <c r="G4883">
        <v>13</v>
      </c>
      <c r="H4883" s="1">
        <v>4449</v>
      </c>
      <c r="I4883">
        <v>61399</v>
      </c>
      <c r="J4883" s="1">
        <v>40</v>
      </c>
      <c r="K4883" t="s">
        <v>52</v>
      </c>
      <c r="L4883" t="s">
        <v>47</v>
      </c>
      <c r="M4883" t="s">
        <v>23</v>
      </c>
      <c r="N4883" s="1">
        <f xml:space="preserve"> ROUND((1 - _xlfn.PERCENTRANK.INC(customers[days_since_last_purchase],customers[[#This Row],[days_since_last_purchase]]))*4 +1,0)</f>
        <v>3</v>
      </c>
      <c r="O4883" s="1">
        <f>ROUND(_xlfn.PERCENTRANK.INC(customers[total_orders],customers[[#This Row],[total_orders]])*4+1,0)</f>
        <v>3</v>
      </c>
      <c r="P4883" s="1">
        <f>ROUND(_xlfn.PERCENTRANK.INC(customers[total_spend_usd],customers[[#This Row],[total_spend_usd]])*4+1,0)</f>
        <v>3</v>
      </c>
      <c r="Q4883" s="1">
        <v>333</v>
      </c>
      <c r="R4883" s="1" t="str">
        <f>_xlfn.XLOOKUP(Q4883,RFM[RFM Score],RFM[Client Segmentation])</f>
        <v>Potential Loyalist</v>
      </c>
    </row>
    <row r="4884" spans="1:18" x14ac:dyDescent="0.3">
      <c r="A4884" t="s">
        <v>4936</v>
      </c>
      <c r="B4884" t="s">
        <v>33</v>
      </c>
      <c r="C4884">
        <v>58</v>
      </c>
      <c r="D4884" t="s">
        <v>8072</v>
      </c>
      <c r="E4884" t="s">
        <v>8087</v>
      </c>
      <c r="F4884" t="s">
        <v>17</v>
      </c>
      <c r="G4884">
        <v>65</v>
      </c>
      <c r="H4884" s="1">
        <v>6521</v>
      </c>
      <c r="I4884">
        <v>462856</v>
      </c>
      <c r="J4884" s="1">
        <v>15</v>
      </c>
      <c r="K4884" t="s">
        <v>25</v>
      </c>
      <c r="L4884" t="s">
        <v>14</v>
      </c>
      <c r="M4884" t="s">
        <v>15</v>
      </c>
      <c r="N4884" s="1">
        <f xml:space="preserve"> ROUND((1 - _xlfn.PERCENTRANK.INC(customers[days_since_last_purchase],customers[[#This Row],[days_since_last_purchase]]))*4 +1,0)</f>
        <v>4</v>
      </c>
      <c r="O4884" s="1">
        <f>ROUND(_xlfn.PERCENTRANK.INC(customers[total_orders],customers[[#This Row],[total_orders]])*4+1,0)</f>
        <v>5</v>
      </c>
      <c r="P4884" s="1">
        <f>ROUND(_xlfn.PERCENTRANK.INC(customers[total_spend_usd],customers[[#This Row],[total_spend_usd]])*4+1,0)</f>
        <v>5</v>
      </c>
      <c r="Q4884" s="1">
        <v>455</v>
      </c>
      <c r="R4884" s="1" t="str">
        <f>_xlfn.XLOOKUP(Q4884,RFM[RFM Score],RFM[Client Segmentation])</f>
        <v>Champion</v>
      </c>
    </row>
    <row r="4885" spans="1:18" x14ac:dyDescent="0.3">
      <c r="A4885" t="s">
        <v>4937</v>
      </c>
      <c r="B4885" t="s">
        <v>64</v>
      </c>
      <c r="C4885">
        <v>24</v>
      </c>
      <c r="D4885" t="s">
        <v>8069</v>
      </c>
      <c r="E4885" t="s">
        <v>8084</v>
      </c>
      <c r="F4885" t="s">
        <v>12</v>
      </c>
      <c r="G4885">
        <v>11</v>
      </c>
      <c r="H4885" s="1">
        <v>24979</v>
      </c>
      <c r="I4885">
        <v>257611</v>
      </c>
      <c r="J4885" s="1">
        <v>84</v>
      </c>
      <c r="K4885" t="s">
        <v>21</v>
      </c>
      <c r="L4885" t="s">
        <v>34</v>
      </c>
      <c r="M4885" t="s">
        <v>23</v>
      </c>
      <c r="N4885" s="1">
        <f xml:space="preserve"> ROUND((1 - _xlfn.PERCENTRANK.INC(customers[days_since_last_purchase],customers[[#This Row],[days_since_last_purchase]]))*4 +1,0)</f>
        <v>2</v>
      </c>
      <c r="O4885" s="1">
        <f>ROUND(_xlfn.PERCENTRANK.INC(customers[total_orders],customers[[#This Row],[total_orders]])*4+1,0)</f>
        <v>3</v>
      </c>
      <c r="P4885" s="1">
        <f>ROUND(_xlfn.PERCENTRANK.INC(customers[total_spend_usd],customers[[#This Row],[total_spend_usd]])*4+1,0)</f>
        <v>4</v>
      </c>
      <c r="Q4885" s="1">
        <v>234</v>
      </c>
      <c r="R4885" s="1" t="str">
        <f>_xlfn.XLOOKUP(Q4885,RFM[RFM Score],RFM[Client Segmentation])</f>
        <v>At Risk</v>
      </c>
    </row>
    <row r="4886" spans="1:18" x14ac:dyDescent="0.3">
      <c r="A4886" t="s">
        <v>4938</v>
      </c>
      <c r="B4886" t="s">
        <v>61</v>
      </c>
      <c r="C4886">
        <v>35</v>
      </c>
      <c r="D4886" t="s">
        <v>8068</v>
      </c>
      <c r="E4886" t="s">
        <v>8084</v>
      </c>
      <c r="F4886" t="s">
        <v>17</v>
      </c>
      <c r="G4886">
        <v>18</v>
      </c>
      <c r="H4886" s="1">
        <v>3436</v>
      </c>
      <c r="I4886">
        <v>70915</v>
      </c>
      <c r="J4886" s="1">
        <v>50</v>
      </c>
      <c r="K4886" t="s">
        <v>124</v>
      </c>
      <c r="L4886" t="s">
        <v>22</v>
      </c>
      <c r="M4886" t="s">
        <v>23</v>
      </c>
      <c r="N4886" s="1">
        <f xml:space="preserve"> ROUND((1 - _xlfn.PERCENTRANK.INC(customers[days_since_last_purchase],customers[[#This Row],[days_since_last_purchase]]))*4 +1,0)</f>
        <v>3</v>
      </c>
      <c r="O4886" s="1">
        <f>ROUND(_xlfn.PERCENTRANK.INC(customers[total_orders],customers[[#This Row],[total_orders]])*4+1,0)</f>
        <v>4</v>
      </c>
      <c r="P4886" s="1">
        <f>ROUND(_xlfn.PERCENTRANK.INC(customers[total_spend_usd],customers[[#This Row],[total_spend_usd]])*4+1,0)</f>
        <v>3</v>
      </c>
      <c r="Q4886" s="1">
        <v>343</v>
      </c>
      <c r="R4886" s="1" t="str">
        <f>_xlfn.XLOOKUP(Q4886,RFM[RFM Score],RFM[Client Segmentation])</f>
        <v>Need Attention</v>
      </c>
    </row>
    <row r="4887" spans="1:18" x14ac:dyDescent="0.3">
      <c r="A4887" t="s">
        <v>4939</v>
      </c>
      <c r="B4887" t="s">
        <v>51</v>
      </c>
      <c r="C4887">
        <v>36</v>
      </c>
      <c r="D4887" t="s">
        <v>8068</v>
      </c>
      <c r="E4887" t="s">
        <v>8087</v>
      </c>
      <c r="F4887" t="s">
        <v>12</v>
      </c>
      <c r="G4887">
        <v>9</v>
      </c>
      <c r="H4887" s="1">
        <v>952</v>
      </c>
      <c r="I4887">
        <v>7405</v>
      </c>
      <c r="J4887" s="1">
        <v>64</v>
      </c>
      <c r="K4887" t="s">
        <v>55</v>
      </c>
      <c r="L4887" t="s">
        <v>47</v>
      </c>
      <c r="M4887" t="s">
        <v>23</v>
      </c>
      <c r="N4887" s="1">
        <f xml:space="preserve"> ROUND((1 - _xlfn.PERCENTRANK.INC(customers[days_since_last_purchase],customers[[#This Row],[days_since_last_purchase]]))*4 +1,0)</f>
        <v>2</v>
      </c>
      <c r="O4887" s="1">
        <f>ROUND(_xlfn.PERCENTRANK.INC(customers[total_orders],customers[[#This Row],[total_orders]])*4+1,0)</f>
        <v>2</v>
      </c>
      <c r="P4887" s="1">
        <f>ROUND(_xlfn.PERCENTRANK.INC(customers[total_spend_usd],customers[[#This Row],[total_spend_usd]])*4+1,0)</f>
        <v>1</v>
      </c>
      <c r="Q4887" s="1">
        <v>221</v>
      </c>
      <c r="R4887" s="1" t="str">
        <f>_xlfn.XLOOKUP(Q4887,RFM[RFM Score],RFM[Client Segmentation])</f>
        <v>About To Sleep</v>
      </c>
    </row>
    <row r="4888" spans="1:18" x14ac:dyDescent="0.3">
      <c r="A4888" t="s">
        <v>4940</v>
      </c>
      <c r="B4888" t="s">
        <v>11</v>
      </c>
      <c r="C4888">
        <v>49</v>
      </c>
      <c r="D4888" t="s">
        <v>8071</v>
      </c>
      <c r="E4888" t="s">
        <v>8084</v>
      </c>
      <c r="F4888" t="s">
        <v>17</v>
      </c>
      <c r="G4888">
        <v>53</v>
      </c>
      <c r="H4888" s="1">
        <v>2435</v>
      </c>
      <c r="I4888">
        <v>132734</v>
      </c>
      <c r="J4888" s="1">
        <v>9</v>
      </c>
      <c r="K4888" t="s">
        <v>40</v>
      </c>
      <c r="L4888" t="s">
        <v>14</v>
      </c>
      <c r="M4888" t="s">
        <v>23</v>
      </c>
      <c r="N4888" s="1">
        <f xml:space="preserve"> ROUND((1 - _xlfn.PERCENTRANK.INC(customers[days_since_last_purchase],customers[[#This Row],[days_since_last_purchase]]))*4 +1,0)</f>
        <v>4</v>
      </c>
      <c r="O4888" s="1">
        <f>ROUND(_xlfn.PERCENTRANK.INC(customers[total_orders],customers[[#This Row],[total_orders]])*4+1,0)</f>
        <v>5</v>
      </c>
      <c r="P4888" s="1">
        <f>ROUND(_xlfn.PERCENTRANK.INC(customers[total_spend_usd],customers[[#This Row],[total_spend_usd]])*4+1,0)</f>
        <v>4</v>
      </c>
      <c r="Q4888" s="1">
        <v>454</v>
      </c>
      <c r="R4888" s="1" t="str">
        <f>_xlfn.XLOOKUP(Q4888,RFM[RFM Score],RFM[Client Segmentation])</f>
        <v>Champion</v>
      </c>
    </row>
    <row r="4889" spans="1:18" x14ac:dyDescent="0.3">
      <c r="A4889" t="s">
        <v>4941</v>
      </c>
      <c r="B4889" t="s">
        <v>27</v>
      </c>
      <c r="C4889">
        <v>26</v>
      </c>
      <c r="D4889" t="s">
        <v>8070</v>
      </c>
      <c r="E4889" t="s">
        <v>8087</v>
      </c>
      <c r="F4889" t="s">
        <v>17</v>
      </c>
      <c r="G4889">
        <v>12</v>
      </c>
      <c r="H4889" s="1">
        <v>33442</v>
      </c>
      <c r="I4889">
        <v>351079</v>
      </c>
      <c r="J4889" s="1">
        <v>82</v>
      </c>
      <c r="K4889" t="s">
        <v>37</v>
      </c>
      <c r="L4889" t="s">
        <v>45</v>
      </c>
      <c r="M4889" t="s">
        <v>15</v>
      </c>
      <c r="N4889" s="1">
        <f xml:space="preserve"> ROUND((1 - _xlfn.PERCENTRANK.INC(customers[days_since_last_purchase],customers[[#This Row],[days_since_last_purchase]]))*4 +1,0)</f>
        <v>2</v>
      </c>
      <c r="O4889" s="1">
        <f>ROUND(_xlfn.PERCENTRANK.INC(customers[total_orders],customers[[#This Row],[total_orders]])*4+1,0)</f>
        <v>3</v>
      </c>
      <c r="P4889" s="1">
        <f>ROUND(_xlfn.PERCENTRANK.INC(customers[total_spend_usd],customers[[#This Row],[total_spend_usd]])*4+1,0)</f>
        <v>5</v>
      </c>
      <c r="Q4889" s="1">
        <v>235</v>
      </c>
      <c r="R4889" s="1" t="str">
        <f>_xlfn.XLOOKUP(Q4889,RFM[RFM Score],RFM[Client Segmentation])</f>
        <v>At Risk</v>
      </c>
    </row>
    <row r="4890" spans="1:18" x14ac:dyDescent="0.3">
      <c r="A4890" t="s">
        <v>4942</v>
      </c>
      <c r="B4890" t="s">
        <v>33</v>
      </c>
      <c r="C4890">
        <v>18</v>
      </c>
      <c r="D4890" t="s">
        <v>8069</v>
      </c>
      <c r="E4890" t="s">
        <v>8084</v>
      </c>
      <c r="F4890" t="s">
        <v>17</v>
      </c>
      <c r="G4890">
        <v>7</v>
      </c>
      <c r="H4890" s="1">
        <v>9107</v>
      </c>
      <c r="I4890">
        <v>55542</v>
      </c>
      <c r="J4890" s="1">
        <v>59</v>
      </c>
      <c r="K4890" t="s">
        <v>21</v>
      </c>
      <c r="L4890" t="s">
        <v>22</v>
      </c>
      <c r="M4890" t="s">
        <v>23</v>
      </c>
      <c r="N4890" s="1">
        <f xml:space="preserve"> ROUND((1 - _xlfn.PERCENTRANK.INC(customers[days_since_last_purchase],customers[[#This Row],[days_since_last_purchase]]))*4 +1,0)</f>
        <v>3</v>
      </c>
      <c r="O4890" s="1">
        <f>ROUND(_xlfn.PERCENTRANK.INC(customers[total_orders],customers[[#This Row],[total_orders]])*4+1,0)</f>
        <v>2</v>
      </c>
      <c r="P4890" s="1">
        <f>ROUND(_xlfn.PERCENTRANK.INC(customers[total_spend_usd],customers[[#This Row],[total_spend_usd]])*4+1,0)</f>
        <v>3</v>
      </c>
      <c r="Q4890" s="1">
        <v>323</v>
      </c>
      <c r="R4890" s="1" t="str">
        <f>_xlfn.XLOOKUP(Q4890,RFM[RFM Score],RFM[Client Segmentation])</f>
        <v>Potential Loyalist</v>
      </c>
    </row>
    <row r="4891" spans="1:18" x14ac:dyDescent="0.3">
      <c r="A4891" t="s">
        <v>4943</v>
      </c>
      <c r="B4891" t="s">
        <v>61</v>
      </c>
      <c r="C4891">
        <v>23</v>
      </c>
      <c r="D4891" t="s">
        <v>8069</v>
      </c>
      <c r="E4891" t="s">
        <v>8087</v>
      </c>
      <c r="F4891" t="s">
        <v>17</v>
      </c>
      <c r="G4891">
        <v>4</v>
      </c>
      <c r="H4891" s="1">
        <v>1934</v>
      </c>
      <c r="I4891">
        <v>7982</v>
      </c>
      <c r="J4891" s="1">
        <v>4</v>
      </c>
      <c r="K4891" t="s">
        <v>40</v>
      </c>
      <c r="L4891" t="s">
        <v>19</v>
      </c>
      <c r="M4891" t="s">
        <v>15</v>
      </c>
      <c r="N4891" s="1">
        <f xml:space="preserve"> ROUND((1 - _xlfn.PERCENTRANK.INC(customers[days_since_last_purchase],customers[[#This Row],[days_since_last_purchase]]))*4 +1,0)</f>
        <v>5</v>
      </c>
      <c r="O4891" s="1">
        <f>ROUND(_xlfn.PERCENTRANK.INC(customers[total_orders],customers[[#This Row],[total_orders]])*4+1,0)</f>
        <v>2</v>
      </c>
      <c r="P4891" s="1">
        <f>ROUND(_xlfn.PERCENTRANK.INC(customers[total_spend_usd],customers[[#This Row],[total_spend_usd]])*4+1,0)</f>
        <v>1</v>
      </c>
      <c r="Q4891" s="1">
        <v>521</v>
      </c>
      <c r="R4891" s="1" t="str">
        <f>_xlfn.XLOOKUP(Q4891,RFM[RFM Score],RFM[Client Segmentation])</f>
        <v>Promising</v>
      </c>
    </row>
    <row r="4892" spans="1:18" x14ac:dyDescent="0.3">
      <c r="A4892" t="s">
        <v>4944</v>
      </c>
      <c r="B4892" t="s">
        <v>11</v>
      </c>
      <c r="C4892">
        <v>38</v>
      </c>
      <c r="D4892" t="s">
        <v>8068</v>
      </c>
      <c r="E4892" t="s">
        <v>8085</v>
      </c>
      <c r="F4892" t="s">
        <v>12</v>
      </c>
      <c r="G4892">
        <v>3</v>
      </c>
      <c r="H4892" s="1">
        <v>742</v>
      </c>
      <c r="I4892">
        <v>23822</v>
      </c>
      <c r="J4892" s="1">
        <v>105</v>
      </c>
      <c r="K4892" t="s">
        <v>28</v>
      </c>
      <c r="L4892" t="s">
        <v>19</v>
      </c>
      <c r="M4892" t="s">
        <v>15</v>
      </c>
      <c r="N4892" s="1">
        <f xml:space="preserve"> ROUND((1 - _xlfn.PERCENTRANK.INC(customers[days_since_last_purchase],customers[[#This Row],[days_since_last_purchase]]))*4 +1,0)</f>
        <v>2</v>
      </c>
      <c r="O4892" s="1">
        <f>ROUND(_xlfn.PERCENTRANK.INC(customers[total_orders],customers[[#This Row],[total_orders]])*4+1,0)</f>
        <v>1</v>
      </c>
      <c r="P4892" s="1">
        <f>ROUND(_xlfn.PERCENTRANK.INC(customers[total_spend_usd],customers[[#This Row],[total_spend_usd]])*4+1,0)</f>
        <v>2</v>
      </c>
      <c r="Q4892" s="1">
        <v>212</v>
      </c>
      <c r="R4892" s="1" t="str">
        <f>_xlfn.XLOOKUP(Q4892,RFM[RFM Score],RFM[Client Segmentation])</f>
        <v>Hibernating</v>
      </c>
    </row>
    <row r="4893" spans="1:18" x14ac:dyDescent="0.3">
      <c r="A4893" t="s">
        <v>4945</v>
      </c>
      <c r="B4893" t="s">
        <v>43</v>
      </c>
      <c r="C4893">
        <v>47</v>
      </c>
      <c r="D4893" t="s">
        <v>8071</v>
      </c>
      <c r="E4893" t="s">
        <v>8084</v>
      </c>
      <c r="F4893" t="s">
        <v>12</v>
      </c>
      <c r="G4893">
        <v>19</v>
      </c>
      <c r="H4893" s="1">
        <v>19196</v>
      </c>
      <c r="I4893">
        <v>341331</v>
      </c>
      <c r="J4893" s="1">
        <v>77</v>
      </c>
      <c r="K4893" t="s">
        <v>18</v>
      </c>
      <c r="L4893" t="s">
        <v>14</v>
      </c>
      <c r="M4893" t="s">
        <v>23</v>
      </c>
      <c r="N4893" s="1">
        <f xml:space="preserve"> ROUND((1 - _xlfn.PERCENTRANK.INC(customers[days_since_last_purchase],customers[[#This Row],[days_since_last_purchase]]))*4 +1,0)</f>
        <v>2</v>
      </c>
      <c r="O4893" s="1">
        <f>ROUND(_xlfn.PERCENTRANK.INC(customers[total_orders],customers[[#This Row],[total_orders]])*4+1,0)</f>
        <v>4</v>
      </c>
      <c r="P4893" s="1">
        <f>ROUND(_xlfn.PERCENTRANK.INC(customers[total_spend_usd],customers[[#This Row],[total_spend_usd]])*4+1,0)</f>
        <v>5</v>
      </c>
      <c r="Q4893" s="1">
        <v>245</v>
      </c>
      <c r="R4893" s="1" t="str">
        <f>_xlfn.XLOOKUP(Q4893,RFM[RFM Score],RFM[Client Segmentation])</f>
        <v>At Risk</v>
      </c>
    </row>
    <row r="4894" spans="1:18" x14ac:dyDescent="0.3">
      <c r="A4894" t="s">
        <v>4946</v>
      </c>
      <c r="B4894" t="s">
        <v>27</v>
      </c>
      <c r="C4894">
        <v>36</v>
      </c>
      <c r="D4894" t="s">
        <v>8068</v>
      </c>
      <c r="E4894" t="s">
        <v>8084</v>
      </c>
      <c r="F4894" t="s">
        <v>17</v>
      </c>
      <c r="G4894">
        <v>18</v>
      </c>
      <c r="H4894" s="1">
        <v>3922</v>
      </c>
      <c r="I4894">
        <v>7731</v>
      </c>
      <c r="J4894" s="1">
        <v>213</v>
      </c>
      <c r="K4894" t="s">
        <v>28</v>
      </c>
      <c r="L4894" t="s">
        <v>47</v>
      </c>
      <c r="M4894" t="s">
        <v>23</v>
      </c>
      <c r="N4894" s="1">
        <f xml:space="preserve"> ROUND((1 - _xlfn.PERCENTRANK.INC(customers[days_since_last_purchase],customers[[#This Row],[days_since_last_purchase]]))*4 +1,0)</f>
        <v>1</v>
      </c>
      <c r="O4894" s="1">
        <f>ROUND(_xlfn.PERCENTRANK.INC(customers[total_orders],customers[[#This Row],[total_orders]])*4+1,0)</f>
        <v>4</v>
      </c>
      <c r="P4894" s="1">
        <f>ROUND(_xlfn.PERCENTRANK.INC(customers[total_spend_usd],customers[[#This Row],[total_spend_usd]])*4+1,0)</f>
        <v>1</v>
      </c>
      <c r="Q4894" s="1">
        <v>141</v>
      </c>
      <c r="R4894" s="1" t="str">
        <f>_xlfn.XLOOKUP(Q4894,RFM[RFM Score],RFM[Client Segmentation])</f>
        <v>Lost</v>
      </c>
    </row>
    <row r="4895" spans="1:18" x14ac:dyDescent="0.3">
      <c r="A4895" t="s">
        <v>4947</v>
      </c>
      <c r="B4895" t="s">
        <v>61</v>
      </c>
      <c r="C4895">
        <v>27</v>
      </c>
      <c r="D4895" t="s">
        <v>8070</v>
      </c>
      <c r="E4895" t="s">
        <v>8084</v>
      </c>
      <c r="F4895" t="s">
        <v>12</v>
      </c>
      <c r="G4895">
        <v>5</v>
      </c>
      <c r="H4895" s="1">
        <v>8034</v>
      </c>
      <c r="I4895">
        <v>34284</v>
      </c>
      <c r="J4895" s="1">
        <v>63</v>
      </c>
      <c r="K4895" t="s">
        <v>44</v>
      </c>
      <c r="L4895" t="s">
        <v>34</v>
      </c>
      <c r="M4895" t="s">
        <v>15</v>
      </c>
      <c r="N4895" s="1">
        <f xml:space="preserve"> ROUND((1 - _xlfn.PERCENTRANK.INC(customers[days_since_last_purchase],customers[[#This Row],[days_since_last_purchase]]))*4 +1,0)</f>
        <v>2</v>
      </c>
      <c r="O4895" s="1">
        <f>ROUND(_xlfn.PERCENTRANK.INC(customers[total_orders],customers[[#This Row],[total_orders]])*4+1,0)</f>
        <v>2</v>
      </c>
      <c r="P4895" s="1">
        <f>ROUND(_xlfn.PERCENTRANK.INC(customers[total_spend_usd],customers[[#This Row],[total_spend_usd]])*4+1,0)</f>
        <v>2</v>
      </c>
      <c r="Q4895" s="1">
        <v>222</v>
      </c>
      <c r="R4895" s="1" t="str">
        <f>_xlfn.XLOOKUP(Q4895,RFM[RFM Score],RFM[Client Segmentation])</f>
        <v>Hibernating</v>
      </c>
    </row>
    <row r="4896" spans="1:18" x14ac:dyDescent="0.3">
      <c r="A4896" t="s">
        <v>4948</v>
      </c>
      <c r="B4896" t="s">
        <v>27</v>
      </c>
      <c r="C4896">
        <v>42</v>
      </c>
      <c r="D4896" t="s">
        <v>8068</v>
      </c>
      <c r="E4896" t="s">
        <v>8086</v>
      </c>
      <c r="F4896" t="s">
        <v>17</v>
      </c>
      <c r="G4896">
        <v>9</v>
      </c>
      <c r="H4896" s="1">
        <v>9556</v>
      </c>
      <c r="I4896">
        <v>7620</v>
      </c>
      <c r="J4896" s="1">
        <v>40</v>
      </c>
      <c r="K4896" t="s">
        <v>28</v>
      </c>
      <c r="L4896" t="s">
        <v>45</v>
      </c>
      <c r="M4896" t="s">
        <v>15</v>
      </c>
      <c r="N4896" s="1">
        <f xml:space="preserve"> ROUND((1 - _xlfn.PERCENTRANK.INC(customers[days_since_last_purchase],customers[[#This Row],[days_since_last_purchase]]))*4 +1,0)</f>
        <v>3</v>
      </c>
      <c r="O4896" s="1">
        <f>ROUND(_xlfn.PERCENTRANK.INC(customers[total_orders],customers[[#This Row],[total_orders]])*4+1,0)</f>
        <v>2</v>
      </c>
      <c r="P4896" s="1">
        <f>ROUND(_xlfn.PERCENTRANK.INC(customers[total_spend_usd],customers[[#This Row],[total_spend_usd]])*4+1,0)</f>
        <v>1</v>
      </c>
      <c r="Q4896" s="1">
        <v>321</v>
      </c>
      <c r="R4896" s="1" t="str">
        <f>_xlfn.XLOOKUP(Q4896,RFM[RFM Score],RFM[Client Segmentation])</f>
        <v>About To Sleep</v>
      </c>
    </row>
    <row r="4897" spans="1:18" x14ac:dyDescent="0.3">
      <c r="A4897" t="s">
        <v>4949</v>
      </c>
      <c r="B4897" t="s">
        <v>36</v>
      </c>
      <c r="C4897">
        <v>18</v>
      </c>
      <c r="D4897" t="s">
        <v>8069</v>
      </c>
      <c r="E4897" t="s">
        <v>8087</v>
      </c>
      <c r="F4897" t="s">
        <v>17</v>
      </c>
      <c r="G4897">
        <v>2</v>
      </c>
      <c r="H4897" s="1">
        <v>3327</v>
      </c>
      <c r="I4897">
        <v>6021</v>
      </c>
      <c r="J4897" s="1">
        <v>102</v>
      </c>
      <c r="K4897" t="s">
        <v>52</v>
      </c>
      <c r="L4897" t="s">
        <v>34</v>
      </c>
      <c r="M4897" t="s">
        <v>15</v>
      </c>
      <c r="N4897" s="1">
        <f xml:space="preserve"> ROUND((1 - _xlfn.PERCENTRANK.INC(customers[days_since_last_purchase],customers[[#This Row],[days_since_last_purchase]]))*4 +1,0)</f>
        <v>2</v>
      </c>
      <c r="O4897" s="1">
        <f>ROUND(_xlfn.PERCENTRANK.INC(customers[total_orders],customers[[#This Row],[total_orders]])*4+1,0)</f>
        <v>1</v>
      </c>
      <c r="P4897" s="1">
        <f>ROUND(_xlfn.PERCENTRANK.INC(customers[total_spend_usd],customers[[#This Row],[total_spend_usd]])*4+1,0)</f>
        <v>1</v>
      </c>
      <c r="Q4897" s="1">
        <v>211</v>
      </c>
      <c r="R4897" s="1" t="str">
        <f>_xlfn.XLOOKUP(Q4897,RFM[RFM Score],RFM[Client Segmentation])</f>
        <v>Hibernating</v>
      </c>
    </row>
    <row r="4898" spans="1:18" x14ac:dyDescent="0.3">
      <c r="A4898" t="s">
        <v>4950</v>
      </c>
      <c r="B4898" t="s">
        <v>11</v>
      </c>
      <c r="C4898">
        <v>36</v>
      </c>
      <c r="D4898" t="s">
        <v>8068</v>
      </c>
      <c r="E4898" t="s">
        <v>8087</v>
      </c>
      <c r="F4898" t="s">
        <v>12</v>
      </c>
      <c r="G4898">
        <v>17</v>
      </c>
      <c r="H4898" s="1">
        <v>4782</v>
      </c>
      <c r="I4898">
        <v>88448</v>
      </c>
      <c r="J4898" s="1">
        <v>80</v>
      </c>
      <c r="K4898" t="s">
        <v>28</v>
      </c>
      <c r="L4898" t="s">
        <v>19</v>
      </c>
      <c r="M4898" t="s">
        <v>15</v>
      </c>
      <c r="N4898" s="1">
        <f xml:space="preserve"> ROUND((1 - _xlfn.PERCENTRANK.INC(customers[days_since_last_purchase],customers[[#This Row],[days_since_last_purchase]]))*4 +1,0)</f>
        <v>2</v>
      </c>
      <c r="O4898" s="1">
        <f>ROUND(_xlfn.PERCENTRANK.INC(customers[total_orders],customers[[#This Row],[total_orders]])*4+1,0)</f>
        <v>3</v>
      </c>
      <c r="P4898" s="1">
        <f>ROUND(_xlfn.PERCENTRANK.INC(customers[total_spend_usd],customers[[#This Row],[total_spend_usd]])*4+1,0)</f>
        <v>3</v>
      </c>
      <c r="Q4898" s="1">
        <v>233</v>
      </c>
      <c r="R4898" s="1" t="str">
        <f>_xlfn.XLOOKUP(Q4898,RFM[RFM Score],RFM[Client Segmentation])</f>
        <v>Hibernating</v>
      </c>
    </row>
    <row r="4899" spans="1:18" x14ac:dyDescent="0.3">
      <c r="A4899" t="s">
        <v>4951</v>
      </c>
      <c r="B4899" t="s">
        <v>33</v>
      </c>
      <c r="C4899">
        <v>19</v>
      </c>
      <c r="D4899" t="s">
        <v>8069</v>
      </c>
      <c r="E4899" t="s">
        <v>8084</v>
      </c>
      <c r="F4899" t="s">
        <v>12</v>
      </c>
      <c r="G4899">
        <v>3</v>
      </c>
      <c r="H4899" s="1">
        <v>958</v>
      </c>
      <c r="I4899">
        <v>32624</v>
      </c>
      <c r="J4899" s="1">
        <v>44</v>
      </c>
      <c r="K4899" t="s">
        <v>13</v>
      </c>
      <c r="L4899" t="s">
        <v>34</v>
      </c>
      <c r="M4899" t="s">
        <v>23</v>
      </c>
      <c r="N4899" s="1">
        <f xml:space="preserve"> ROUND((1 - _xlfn.PERCENTRANK.INC(customers[days_since_last_purchase],customers[[#This Row],[days_since_last_purchase]]))*4 +1,0)</f>
        <v>3</v>
      </c>
      <c r="O4899" s="1">
        <f>ROUND(_xlfn.PERCENTRANK.INC(customers[total_orders],customers[[#This Row],[total_orders]])*4+1,0)</f>
        <v>1</v>
      </c>
      <c r="P4899" s="1">
        <f>ROUND(_xlfn.PERCENTRANK.INC(customers[total_spend_usd],customers[[#This Row],[total_spend_usd]])*4+1,0)</f>
        <v>2</v>
      </c>
      <c r="Q4899" s="1">
        <v>312</v>
      </c>
      <c r="R4899" s="1" t="str">
        <f>_xlfn.XLOOKUP(Q4899,RFM[RFM Score],RFM[Client Segmentation])</f>
        <v>About To Sleep</v>
      </c>
    </row>
    <row r="4900" spans="1:18" x14ac:dyDescent="0.3">
      <c r="A4900" t="s">
        <v>4952</v>
      </c>
      <c r="B4900" t="s">
        <v>11</v>
      </c>
      <c r="C4900">
        <v>52</v>
      </c>
      <c r="D4900" t="s">
        <v>8071</v>
      </c>
      <c r="E4900" t="s">
        <v>8085</v>
      </c>
      <c r="F4900" t="s">
        <v>12</v>
      </c>
      <c r="G4900">
        <v>19</v>
      </c>
      <c r="H4900" s="1">
        <v>526</v>
      </c>
      <c r="I4900">
        <v>85944</v>
      </c>
      <c r="J4900" s="1">
        <v>43</v>
      </c>
      <c r="K4900" t="s">
        <v>28</v>
      </c>
      <c r="L4900" t="s">
        <v>34</v>
      </c>
      <c r="M4900" t="s">
        <v>15</v>
      </c>
      <c r="N4900" s="1">
        <f xml:space="preserve"> ROUND((1 - _xlfn.PERCENTRANK.INC(customers[days_since_last_purchase],customers[[#This Row],[days_since_last_purchase]]))*4 +1,0)</f>
        <v>3</v>
      </c>
      <c r="O4900" s="1">
        <f>ROUND(_xlfn.PERCENTRANK.INC(customers[total_orders],customers[[#This Row],[total_orders]])*4+1,0)</f>
        <v>4</v>
      </c>
      <c r="P4900" s="1">
        <f>ROUND(_xlfn.PERCENTRANK.INC(customers[total_spend_usd],customers[[#This Row],[total_spend_usd]])*4+1,0)</f>
        <v>3</v>
      </c>
      <c r="Q4900" s="1">
        <v>343</v>
      </c>
      <c r="R4900" s="1" t="str">
        <f>_xlfn.XLOOKUP(Q4900,RFM[RFM Score],RFM[Client Segmentation])</f>
        <v>Need Attention</v>
      </c>
    </row>
    <row r="4901" spans="1:18" x14ac:dyDescent="0.3">
      <c r="A4901" t="s">
        <v>4953</v>
      </c>
      <c r="B4901" t="s">
        <v>11</v>
      </c>
      <c r="C4901">
        <v>41</v>
      </c>
      <c r="D4901" t="s">
        <v>8068</v>
      </c>
      <c r="E4901" t="s">
        <v>8084</v>
      </c>
      <c r="F4901" t="s">
        <v>12</v>
      </c>
      <c r="G4901">
        <v>2</v>
      </c>
      <c r="H4901" s="1">
        <v>7975</v>
      </c>
      <c r="I4901">
        <v>14896</v>
      </c>
      <c r="J4901" s="1">
        <v>13</v>
      </c>
      <c r="K4901" t="s">
        <v>25</v>
      </c>
      <c r="L4901" t="s">
        <v>14</v>
      </c>
      <c r="M4901" t="s">
        <v>23</v>
      </c>
      <c r="N4901" s="1">
        <f xml:space="preserve"> ROUND((1 - _xlfn.PERCENTRANK.INC(customers[days_since_last_purchase],customers[[#This Row],[days_since_last_purchase]]))*4 +1,0)</f>
        <v>4</v>
      </c>
      <c r="O4901" s="1">
        <f>ROUND(_xlfn.PERCENTRANK.INC(customers[total_orders],customers[[#This Row],[total_orders]])*4+1,0)</f>
        <v>1</v>
      </c>
      <c r="P4901" s="1">
        <f>ROUND(_xlfn.PERCENTRANK.INC(customers[total_spend_usd],customers[[#This Row],[total_spend_usd]])*4+1,0)</f>
        <v>2</v>
      </c>
      <c r="Q4901" s="1">
        <v>412</v>
      </c>
      <c r="R4901" s="1" t="str">
        <f>_xlfn.XLOOKUP(Q4901,RFM[RFM Score],RFM[Client Segmentation])</f>
        <v>New Customer</v>
      </c>
    </row>
    <row r="4902" spans="1:18" x14ac:dyDescent="0.3">
      <c r="A4902" t="s">
        <v>4954</v>
      </c>
      <c r="B4902" t="s">
        <v>11</v>
      </c>
      <c r="C4902">
        <v>22</v>
      </c>
      <c r="D4902" t="s">
        <v>8069</v>
      </c>
      <c r="E4902" t="s">
        <v>8087</v>
      </c>
      <c r="F4902" t="s">
        <v>17</v>
      </c>
      <c r="G4902">
        <v>35</v>
      </c>
      <c r="H4902" s="1">
        <v>59714</v>
      </c>
      <c r="I4902">
        <v>227749</v>
      </c>
      <c r="J4902" s="1">
        <v>51</v>
      </c>
      <c r="K4902" t="s">
        <v>21</v>
      </c>
      <c r="L4902" t="s">
        <v>19</v>
      </c>
      <c r="M4902" t="s">
        <v>23</v>
      </c>
      <c r="N4902" s="1">
        <f xml:space="preserve"> ROUND((1 - _xlfn.PERCENTRANK.INC(customers[days_since_last_purchase],customers[[#This Row],[days_since_last_purchase]]))*4 +1,0)</f>
        <v>3</v>
      </c>
      <c r="O4902" s="1">
        <f>ROUND(_xlfn.PERCENTRANK.INC(customers[total_orders],customers[[#This Row],[total_orders]])*4+1,0)</f>
        <v>5</v>
      </c>
      <c r="P4902" s="1">
        <f>ROUND(_xlfn.PERCENTRANK.INC(customers[total_spend_usd],customers[[#This Row],[total_spend_usd]])*4+1,0)</f>
        <v>4</v>
      </c>
      <c r="Q4902" s="1">
        <v>354</v>
      </c>
      <c r="R4902" s="1" t="str">
        <f>_xlfn.XLOOKUP(Q4902,RFM[RFM Score],RFM[Client Segmentation])</f>
        <v>Loyal Customer</v>
      </c>
    </row>
    <row r="4903" spans="1:18" x14ac:dyDescent="0.3">
      <c r="A4903" t="s">
        <v>4955</v>
      </c>
      <c r="B4903" t="s">
        <v>11</v>
      </c>
      <c r="C4903">
        <v>26</v>
      </c>
      <c r="D4903" t="s">
        <v>8070</v>
      </c>
      <c r="E4903" t="s">
        <v>8084</v>
      </c>
      <c r="F4903" t="s">
        <v>12</v>
      </c>
      <c r="G4903">
        <v>26</v>
      </c>
      <c r="H4903" s="1">
        <v>6339</v>
      </c>
      <c r="I4903">
        <v>147572</v>
      </c>
      <c r="J4903" s="1">
        <v>68</v>
      </c>
      <c r="K4903" t="s">
        <v>25</v>
      </c>
      <c r="L4903" t="s">
        <v>19</v>
      </c>
      <c r="M4903" t="s">
        <v>15</v>
      </c>
      <c r="N4903" s="1">
        <f xml:space="preserve"> ROUND((1 - _xlfn.PERCENTRANK.INC(customers[days_since_last_purchase],customers[[#This Row],[days_since_last_purchase]]))*4 +1,0)</f>
        <v>2</v>
      </c>
      <c r="O4903" s="1">
        <f>ROUND(_xlfn.PERCENTRANK.INC(customers[total_orders],customers[[#This Row],[total_orders]])*4+1,0)</f>
        <v>4</v>
      </c>
      <c r="P4903" s="1">
        <f>ROUND(_xlfn.PERCENTRANK.INC(customers[total_spend_usd],customers[[#This Row],[total_spend_usd]])*4+1,0)</f>
        <v>4</v>
      </c>
      <c r="Q4903" s="1">
        <v>244</v>
      </c>
      <c r="R4903" s="1" t="str">
        <f>_xlfn.XLOOKUP(Q4903,RFM[RFM Score],RFM[Client Segmentation])</f>
        <v>At Risk</v>
      </c>
    </row>
    <row r="4904" spans="1:18" x14ac:dyDescent="0.3">
      <c r="A4904" t="s">
        <v>4956</v>
      </c>
      <c r="B4904" t="s">
        <v>11</v>
      </c>
      <c r="C4904">
        <v>32</v>
      </c>
      <c r="D4904" t="s">
        <v>8070</v>
      </c>
      <c r="E4904" t="s">
        <v>8086</v>
      </c>
      <c r="F4904" t="s">
        <v>12</v>
      </c>
      <c r="G4904">
        <v>23</v>
      </c>
      <c r="H4904" s="1">
        <v>12599</v>
      </c>
      <c r="I4904">
        <v>283147</v>
      </c>
      <c r="J4904" s="1">
        <v>36</v>
      </c>
      <c r="K4904" t="s">
        <v>28</v>
      </c>
      <c r="L4904" t="s">
        <v>19</v>
      </c>
      <c r="M4904" t="s">
        <v>15</v>
      </c>
      <c r="N4904" s="1">
        <f xml:space="preserve"> ROUND((1 - _xlfn.PERCENTRANK.INC(customers[days_since_last_purchase],customers[[#This Row],[days_since_last_purchase]]))*4 +1,0)</f>
        <v>3</v>
      </c>
      <c r="O4904" s="1">
        <f>ROUND(_xlfn.PERCENTRANK.INC(customers[total_orders],customers[[#This Row],[total_orders]])*4+1,0)</f>
        <v>4</v>
      </c>
      <c r="P4904" s="1">
        <f>ROUND(_xlfn.PERCENTRANK.INC(customers[total_spend_usd],customers[[#This Row],[total_spend_usd]])*4+1,0)</f>
        <v>4</v>
      </c>
      <c r="Q4904" s="1">
        <v>344</v>
      </c>
      <c r="R4904" s="1" t="str">
        <f>_xlfn.XLOOKUP(Q4904,RFM[RFM Score],RFM[Client Segmentation])</f>
        <v>Loyal Customer</v>
      </c>
    </row>
    <row r="4905" spans="1:18" x14ac:dyDescent="0.3">
      <c r="A4905" t="s">
        <v>4957</v>
      </c>
      <c r="B4905" t="s">
        <v>68</v>
      </c>
      <c r="C4905">
        <v>18</v>
      </c>
      <c r="D4905" t="s">
        <v>8069</v>
      </c>
      <c r="E4905" t="s">
        <v>8084</v>
      </c>
      <c r="F4905" t="s">
        <v>17</v>
      </c>
      <c r="G4905">
        <v>15</v>
      </c>
      <c r="H4905" s="1">
        <v>10439</v>
      </c>
      <c r="I4905">
        <v>179305</v>
      </c>
      <c r="J4905" s="1">
        <v>20</v>
      </c>
      <c r="K4905" t="s">
        <v>28</v>
      </c>
      <c r="L4905" t="s">
        <v>19</v>
      </c>
      <c r="M4905" t="s">
        <v>23</v>
      </c>
      <c r="N4905" s="1">
        <f xml:space="preserve"> ROUND((1 - _xlfn.PERCENTRANK.INC(customers[days_since_last_purchase],customers[[#This Row],[days_since_last_purchase]]))*4 +1,0)</f>
        <v>4</v>
      </c>
      <c r="O4905" s="1">
        <f>ROUND(_xlfn.PERCENTRANK.INC(customers[total_orders],customers[[#This Row],[total_orders]])*4+1,0)</f>
        <v>3</v>
      </c>
      <c r="P4905" s="1">
        <f>ROUND(_xlfn.PERCENTRANK.INC(customers[total_spend_usd],customers[[#This Row],[total_spend_usd]])*4+1,0)</f>
        <v>4</v>
      </c>
      <c r="Q4905" s="1">
        <v>434</v>
      </c>
      <c r="R4905" s="1" t="str">
        <f>_xlfn.XLOOKUP(Q4905,RFM[RFM Score],RFM[Client Segmentation])</f>
        <v>Need Attention</v>
      </c>
    </row>
    <row r="4906" spans="1:18" x14ac:dyDescent="0.3">
      <c r="A4906" t="s">
        <v>4958</v>
      </c>
      <c r="B4906" t="s">
        <v>51</v>
      </c>
      <c r="C4906">
        <v>33</v>
      </c>
      <c r="D4906" t="s">
        <v>8070</v>
      </c>
      <c r="E4906" t="s">
        <v>8084</v>
      </c>
      <c r="F4906" t="s">
        <v>12</v>
      </c>
      <c r="G4906">
        <v>2</v>
      </c>
      <c r="H4906" s="1">
        <v>3473</v>
      </c>
      <c r="I4906">
        <v>594</v>
      </c>
      <c r="J4906" s="1">
        <v>107</v>
      </c>
      <c r="K4906" t="s">
        <v>25</v>
      </c>
      <c r="L4906" t="s">
        <v>45</v>
      </c>
      <c r="M4906" t="s">
        <v>23</v>
      </c>
      <c r="N4906" s="1">
        <f xml:space="preserve"> ROUND((1 - _xlfn.PERCENTRANK.INC(customers[days_since_last_purchase],customers[[#This Row],[days_since_last_purchase]]))*4 +1,0)</f>
        <v>2</v>
      </c>
      <c r="O4906" s="1">
        <f>ROUND(_xlfn.PERCENTRANK.INC(customers[total_orders],customers[[#This Row],[total_orders]])*4+1,0)</f>
        <v>1</v>
      </c>
      <c r="P4906" s="1">
        <f>ROUND(_xlfn.PERCENTRANK.INC(customers[total_spend_usd],customers[[#This Row],[total_spend_usd]])*4+1,0)</f>
        <v>1</v>
      </c>
      <c r="Q4906" s="1">
        <v>211</v>
      </c>
      <c r="R4906" s="1" t="str">
        <f>_xlfn.XLOOKUP(Q4906,RFM[RFM Score],RFM[Client Segmentation])</f>
        <v>Hibernating</v>
      </c>
    </row>
    <row r="4907" spans="1:18" x14ac:dyDescent="0.3">
      <c r="A4907" t="s">
        <v>4959</v>
      </c>
      <c r="B4907" t="s">
        <v>43</v>
      </c>
      <c r="C4907">
        <v>37</v>
      </c>
      <c r="D4907" t="s">
        <v>8068</v>
      </c>
      <c r="E4907" t="s">
        <v>8084</v>
      </c>
      <c r="F4907" t="s">
        <v>12</v>
      </c>
      <c r="G4907">
        <v>4</v>
      </c>
      <c r="H4907" s="1">
        <v>3964</v>
      </c>
      <c r="I4907">
        <v>16504</v>
      </c>
      <c r="J4907" s="1">
        <v>27</v>
      </c>
      <c r="K4907" t="s">
        <v>52</v>
      </c>
      <c r="L4907" t="s">
        <v>19</v>
      </c>
      <c r="M4907" t="s">
        <v>23</v>
      </c>
      <c r="N4907" s="1">
        <f xml:space="preserve"> ROUND((1 - _xlfn.PERCENTRANK.INC(customers[days_since_last_purchase],customers[[#This Row],[days_since_last_purchase]]))*4 +1,0)</f>
        <v>4</v>
      </c>
      <c r="O4907" s="1">
        <f>ROUND(_xlfn.PERCENTRANK.INC(customers[total_orders],customers[[#This Row],[total_orders]])*4+1,0)</f>
        <v>2</v>
      </c>
      <c r="P4907" s="1">
        <f>ROUND(_xlfn.PERCENTRANK.INC(customers[total_spend_usd],customers[[#This Row],[total_spend_usd]])*4+1,0)</f>
        <v>2</v>
      </c>
      <c r="Q4907" s="1">
        <v>422</v>
      </c>
      <c r="R4907" s="1" t="str">
        <f>_xlfn.XLOOKUP(Q4907,RFM[RFM Score],RFM[Client Segmentation])</f>
        <v>New Customer</v>
      </c>
    </row>
    <row r="4908" spans="1:18" x14ac:dyDescent="0.3">
      <c r="A4908" t="s">
        <v>4960</v>
      </c>
      <c r="B4908" t="s">
        <v>43</v>
      </c>
      <c r="C4908">
        <v>24</v>
      </c>
      <c r="D4908" t="s">
        <v>8069</v>
      </c>
      <c r="E4908" t="s">
        <v>8084</v>
      </c>
      <c r="F4908" t="s">
        <v>12</v>
      </c>
      <c r="G4908">
        <v>18</v>
      </c>
      <c r="H4908" s="1">
        <v>6452</v>
      </c>
      <c r="I4908">
        <v>115693</v>
      </c>
      <c r="J4908" s="1">
        <v>176</v>
      </c>
      <c r="K4908" t="s">
        <v>31</v>
      </c>
      <c r="L4908" t="s">
        <v>14</v>
      </c>
      <c r="M4908" t="s">
        <v>23</v>
      </c>
      <c r="N4908" s="1">
        <f xml:space="preserve"> ROUND((1 - _xlfn.PERCENTRANK.INC(customers[days_since_last_purchase],customers[[#This Row],[days_since_last_purchase]]))*4 +1,0)</f>
        <v>1</v>
      </c>
      <c r="O4908" s="1">
        <f>ROUND(_xlfn.PERCENTRANK.INC(customers[total_orders],customers[[#This Row],[total_orders]])*4+1,0)</f>
        <v>4</v>
      </c>
      <c r="P4908" s="1">
        <f>ROUND(_xlfn.PERCENTRANK.INC(customers[total_spend_usd],customers[[#This Row],[total_spend_usd]])*4+1,0)</f>
        <v>4</v>
      </c>
      <c r="Q4908" s="1">
        <v>144</v>
      </c>
      <c r="R4908" s="1" t="str">
        <f>_xlfn.XLOOKUP(Q4908,RFM[RFM Score],RFM[Client Segmentation])</f>
        <v>Cannot Lose Them</v>
      </c>
    </row>
    <row r="4909" spans="1:18" x14ac:dyDescent="0.3">
      <c r="A4909" t="s">
        <v>4961</v>
      </c>
      <c r="B4909" t="s">
        <v>173</v>
      </c>
      <c r="C4909">
        <v>18</v>
      </c>
      <c r="D4909" t="s">
        <v>8069</v>
      </c>
      <c r="E4909" t="s">
        <v>8087</v>
      </c>
      <c r="F4909" t="s">
        <v>12</v>
      </c>
      <c r="G4909">
        <v>3</v>
      </c>
      <c r="H4909" s="1">
        <v>10278</v>
      </c>
      <c r="I4909">
        <v>28729</v>
      </c>
      <c r="J4909" s="1">
        <v>4</v>
      </c>
      <c r="K4909" t="s">
        <v>18</v>
      </c>
      <c r="L4909" t="s">
        <v>45</v>
      </c>
      <c r="M4909" t="s">
        <v>23</v>
      </c>
      <c r="N4909" s="1">
        <f xml:space="preserve"> ROUND((1 - _xlfn.PERCENTRANK.INC(customers[days_since_last_purchase],customers[[#This Row],[days_since_last_purchase]]))*4 +1,0)</f>
        <v>5</v>
      </c>
      <c r="O4909" s="1">
        <f>ROUND(_xlfn.PERCENTRANK.INC(customers[total_orders],customers[[#This Row],[total_orders]])*4+1,0)</f>
        <v>1</v>
      </c>
      <c r="P4909" s="1">
        <f>ROUND(_xlfn.PERCENTRANK.INC(customers[total_spend_usd],customers[[#This Row],[total_spend_usd]])*4+1,0)</f>
        <v>2</v>
      </c>
      <c r="Q4909" s="1">
        <v>512</v>
      </c>
      <c r="R4909" s="1" t="str">
        <f>_xlfn.XLOOKUP(Q4909,RFM[RFM Score],RFM[Client Segmentation])</f>
        <v>New Customer</v>
      </c>
    </row>
    <row r="4910" spans="1:18" x14ac:dyDescent="0.3">
      <c r="A4910" t="s">
        <v>4962</v>
      </c>
      <c r="B4910" t="s">
        <v>96</v>
      </c>
      <c r="C4910">
        <v>37</v>
      </c>
      <c r="D4910" t="s">
        <v>8068</v>
      </c>
      <c r="E4910" t="s">
        <v>8084</v>
      </c>
      <c r="F4910" t="s">
        <v>12</v>
      </c>
      <c r="G4910">
        <v>18</v>
      </c>
      <c r="H4910" s="1">
        <v>11892</v>
      </c>
      <c r="I4910">
        <v>200739</v>
      </c>
      <c r="J4910" s="1">
        <v>30</v>
      </c>
      <c r="K4910" t="s">
        <v>21</v>
      </c>
      <c r="L4910" t="s">
        <v>19</v>
      </c>
      <c r="M4910" t="s">
        <v>23</v>
      </c>
      <c r="N4910" s="1">
        <f xml:space="preserve"> ROUND((1 - _xlfn.PERCENTRANK.INC(customers[days_since_last_purchase],customers[[#This Row],[days_since_last_purchase]]))*4 +1,0)</f>
        <v>3</v>
      </c>
      <c r="O4910" s="1">
        <f>ROUND(_xlfn.PERCENTRANK.INC(customers[total_orders],customers[[#This Row],[total_orders]])*4+1,0)</f>
        <v>4</v>
      </c>
      <c r="P4910" s="1">
        <f>ROUND(_xlfn.PERCENTRANK.INC(customers[total_spend_usd],customers[[#This Row],[total_spend_usd]])*4+1,0)</f>
        <v>4</v>
      </c>
      <c r="Q4910" s="1">
        <v>344</v>
      </c>
      <c r="R4910" s="1" t="str">
        <f>_xlfn.XLOOKUP(Q4910,RFM[RFM Score],RFM[Client Segmentation])</f>
        <v>Loyal Customer</v>
      </c>
    </row>
    <row r="4911" spans="1:18" x14ac:dyDescent="0.3">
      <c r="A4911" t="s">
        <v>4963</v>
      </c>
      <c r="B4911" t="s">
        <v>147</v>
      </c>
      <c r="C4911">
        <v>35</v>
      </c>
      <c r="D4911" t="s">
        <v>8068</v>
      </c>
      <c r="E4911" t="s">
        <v>8084</v>
      </c>
      <c r="F4911" t="s">
        <v>17</v>
      </c>
      <c r="G4911">
        <v>3</v>
      </c>
      <c r="H4911" s="1">
        <v>869</v>
      </c>
      <c r="I4911">
        <v>2916</v>
      </c>
      <c r="J4911" s="1">
        <v>71</v>
      </c>
      <c r="K4911" t="s">
        <v>25</v>
      </c>
      <c r="L4911" t="s">
        <v>47</v>
      </c>
      <c r="M4911" t="s">
        <v>23</v>
      </c>
      <c r="N4911" s="1">
        <f xml:space="preserve"> ROUND((1 - _xlfn.PERCENTRANK.INC(customers[days_since_last_purchase],customers[[#This Row],[days_since_last_purchase]]))*4 +1,0)</f>
        <v>2</v>
      </c>
      <c r="O4911" s="1">
        <f>ROUND(_xlfn.PERCENTRANK.INC(customers[total_orders],customers[[#This Row],[total_orders]])*4+1,0)</f>
        <v>1</v>
      </c>
      <c r="P4911" s="1">
        <f>ROUND(_xlfn.PERCENTRANK.INC(customers[total_spend_usd],customers[[#This Row],[total_spend_usd]])*4+1,0)</f>
        <v>1</v>
      </c>
      <c r="Q4911" s="1">
        <v>211</v>
      </c>
      <c r="R4911" s="1" t="str">
        <f>_xlfn.XLOOKUP(Q4911,RFM[RFM Score],RFM[Client Segmentation])</f>
        <v>Hibernating</v>
      </c>
    </row>
    <row r="4912" spans="1:18" x14ac:dyDescent="0.3">
      <c r="A4912" t="s">
        <v>4964</v>
      </c>
      <c r="B4912" t="s">
        <v>173</v>
      </c>
      <c r="C4912">
        <v>41</v>
      </c>
      <c r="D4912" t="s">
        <v>8068</v>
      </c>
      <c r="E4912" t="s">
        <v>8084</v>
      </c>
      <c r="F4912" t="s">
        <v>12</v>
      </c>
      <c r="G4912">
        <v>19</v>
      </c>
      <c r="H4912" s="1">
        <v>6334</v>
      </c>
      <c r="I4912">
        <v>132806</v>
      </c>
      <c r="J4912" s="1">
        <v>18</v>
      </c>
      <c r="K4912" t="s">
        <v>31</v>
      </c>
      <c r="L4912" t="s">
        <v>22</v>
      </c>
      <c r="M4912" t="s">
        <v>23</v>
      </c>
      <c r="N4912" s="1">
        <f xml:space="preserve"> ROUND((1 - _xlfn.PERCENTRANK.INC(customers[days_since_last_purchase],customers[[#This Row],[days_since_last_purchase]]))*4 +1,0)</f>
        <v>4</v>
      </c>
      <c r="O4912" s="1">
        <f>ROUND(_xlfn.PERCENTRANK.INC(customers[total_orders],customers[[#This Row],[total_orders]])*4+1,0)</f>
        <v>4</v>
      </c>
      <c r="P4912" s="1">
        <f>ROUND(_xlfn.PERCENTRANK.INC(customers[total_spend_usd],customers[[#This Row],[total_spend_usd]])*4+1,0)</f>
        <v>4</v>
      </c>
      <c r="Q4912" s="1">
        <v>444</v>
      </c>
      <c r="R4912" s="1" t="str">
        <f>_xlfn.XLOOKUP(Q4912,RFM[RFM Score],RFM[Client Segmentation])</f>
        <v>Loyal Customer</v>
      </c>
    </row>
    <row r="4913" spans="1:18" x14ac:dyDescent="0.3">
      <c r="A4913" t="s">
        <v>4965</v>
      </c>
      <c r="B4913" t="s">
        <v>43</v>
      </c>
      <c r="C4913">
        <v>42</v>
      </c>
      <c r="D4913" t="s">
        <v>8068</v>
      </c>
      <c r="E4913" t="s">
        <v>8084</v>
      </c>
      <c r="F4913" t="s">
        <v>12</v>
      </c>
      <c r="G4913">
        <v>9</v>
      </c>
      <c r="H4913" s="1">
        <v>8898</v>
      </c>
      <c r="I4913">
        <v>81937</v>
      </c>
      <c r="J4913" s="1">
        <v>96</v>
      </c>
      <c r="K4913" t="s">
        <v>28</v>
      </c>
      <c r="L4913" t="s">
        <v>47</v>
      </c>
      <c r="M4913" t="s">
        <v>23</v>
      </c>
      <c r="N4913" s="1">
        <f xml:space="preserve"> ROUND((1 - _xlfn.PERCENTRANK.INC(customers[days_since_last_purchase],customers[[#This Row],[days_since_last_purchase]]))*4 +1,0)</f>
        <v>2</v>
      </c>
      <c r="O4913" s="1">
        <f>ROUND(_xlfn.PERCENTRANK.INC(customers[total_orders],customers[[#This Row],[total_orders]])*4+1,0)</f>
        <v>2</v>
      </c>
      <c r="P4913" s="1">
        <f>ROUND(_xlfn.PERCENTRANK.INC(customers[total_spend_usd],customers[[#This Row],[total_spend_usd]])*4+1,0)</f>
        <v>3</v>
      </c>
      <c r="Q4913" s="1">
        <v>223</v>
      </c>
      <c r="R4913" s="1" t="str">
        <f>_xlfn.XLOOKUP(Q4913,RFM[RFM Score],RFM[Client Segmentation])</f>
        <v>Hibernating</v>
      </c>
    </row>
    <row r="4914" spans="1:18" x14ac:dyDescent="0.3">
      <c r="A4914" t="s">
        <v>4966</v>
      </c>
      <c r="B4914" t="s">
        <v>11</v>
      </c>
      <c r="C4914">
        <v>27</v>
      </c>
      <c r="D4914" t="s">
        <v>8070</v>
      </c>
      <c r="E4914" t="s">
        <v>8084</v>
      </c>
      <c r="F4914" t="s">
        <v>17</v>
      </c>
      <c r="G4914">
        <v>35</v>
      </c>
      <c r="H4914" s="1">
        <v>374</v>
      </c>
      <c r="I4914">
        <v>111553</v>
      </c>
      <c r="J4914" s="1">
        <v>76</v>
      </c>
      <c r="K4914" t="s">
        <v>37</v>
      </c>
      <c r="L4914" t="s">
        <v>19</v>
      </c>
      <c r="M4914" t="s">
        <v>15</v>
      </c>
      <c r="N4914" s="1">
        <f xml:space="preserve"> ROUND((1 - _xlfn.PERCENTRANK.INC(customers[days_since_last_purchase],customers[[#This Row],[days_since_last_purchase]]))*4 +1,0)</f>
        <v>2</v>
      </c>
      <c r="O4914" s="1">
        <f>ROUND(_xlfn.PERCENTRANK.INC(customers[total_orders],customers[[#This Row],[total_orders]])*4+1,0)</f>
        <v>5</v>
      </c>
      <c r="P4914" s="1">
        <f>ROUND(_xlfn.PERCENTRANK.INC(customers[total_spend_usd],customers[[#This Row],[total_spend_usd]])*4+1,0)</f>
        <v>4</v>
      </c>
      <c r="Q4914" s="1">
        <v>254</v>
      </c>
      <c r="R4914" s="1" t="str">
        <f>_xlfn.XLOOKUP(Q4914,RFM[RFM Score],RFM[Client Segmentation])</f>
        <v>At Risk</v>
      </c>
    </row>
    <row r="4915" spans="1:18" x14ac:dyDescent="0.3">
      <c r="A4915" t="s">
        <v>4967</v>
      </c>
      <c r="B4915" t="s">
        <v>27</v>
      </c>
      <c r="C4915">
        <v>33</v>
      </c>
      <c r="D4915" t="s">
        <v>8070</v>
      </c>
      <c r="E4915" t="s">
        <v>8084</v>
      </c>
      <c r="F4915" t="s">
        <v>17</v>
      </c>
      <c r="G4915">
        <v>12</v>
      </c>
      <c r="H4915" s="1">
        <v>8421</v>
      </c>
      <c r="I4915">
        <v>91981</v>
      </c>
      <c r="J4915" s="1">
        <v>14</v>
      </c>
      <c r="K4915" t="s">
        <v>25</v>
      </c>
      <c r="L4915" t="s">
        <v>34</v>
      </c>
      <c r="M4915" t="s">
        <v>15</v>
      </c>
      <c r="N4915" s="1">
        <f xml:space="preserve"> ROUND((1 - _xlfn.PERCENTRANK.INC(customers[days_since_last_purchase],customers[[#This Row],[days_since_last_purchase]]))*4 +1,0)</f>
        <v>4</v>
      </c>
      <c r="O4915" s="1">
        <f>ROUND(_xlfn.PERCENTRANK.INC(customers[total_orders],customers[[#This Row],[total_orders]])*4+1,0)</f>
        <v>3</v>
      </c>
      <c r="P4915" s="1">
        <f>ROUND(_xlfn.PERCENTRANK.INC(customers[total_spend_usd],customers[[#This Row],[total_spend_usd]])*4+1,0)</f>
        <v>3</v>
      </c>
      <c r="Q4915" s="1">
        <v>433</v>
      </c>
      <c r="R4915" s="1" t="str">
        <f>_xlfn.XLOOKUP(Q4915,RFM[RFM Score],RFM[Client Segmentation])</f>
        <v>Potential Loyalist</v>
      </c>
    </row>
    <row r="4916" spans="1:18" x14ac:dyDescent="0.3">
      <c r="A4916" t="s">
        <v>4968</v>
      </c>
      <c r="B4916" t="s">
        <v>11</v>
      </c>
      <c r="C4916">
        <v>28</v>
      </c>
      <c r="D4916" t="s">
        <v>8070</v>
      </c>
      <c r="E4916" t="s">
        <v>8084</v>
      </c>
      <c r="F4916" t="s">
        <v>12</v>
      </c>
      <c r="G4916">
        <v>17</v>
      </c>
      <c r="H4916" s="1">
        <v>5446</v>
      </c>
      <c r="I4916">
        <v>89346</v>
      </c>
      <c r="J4916" s="1">
        <v>68</v>
      </c>
      <c r="K4916" t="s">
        <v>21</v>
      </c>
      <c r="L4916" t="s">
        <v>34</v>
      </c>
      <c r="M4916" t="s">
        <v>15</v>
      </c>
      <c r="N4916" s="1">
        <f xml:space="preserve"> ROUND((1 - _xlfn.PERCENTRANK.INC(customers[days_since_last_purchase],customers[[#This Row],[days_since_last_purchase]]))*4 +1,0)</f>
        <v>2</v>
      </c>
      <c r="O4916" s="1">
        <f>ROUND(_xlfn.PERCENTRANK.INC(customers[total_orders],customers[[#This Row],[total_orders]])*4+1,0)</f>
        <v>3</v>
      </c>
      <c r="P4916" s="1">
        <f>ROUND(_xlfn.PERCENTRANK.INC(customers[total_spend_usd],customers[[#This Row],[total_spend_usd]])*4+1,0)</f>
        <v>3</v>
      </c>
      <c r="Q4916" s="1">
        <v>233</v>
      </c>
      <c r="R4916" s="1" t="str">
        <f>_xlfn.XLOOKUP(Q4916,RFM[RFM Score],RFM[Client Segmentation])</f>
        <v>Hibernating</v>
      </c>
    </row>
    <row r="4917" spans="1:18" x14ac:dyDescent="0.3">
      <c r="A4917" t="s">
        <v>4969</v>
      </c>
      <c r="B4917" t="s">
        <v>68</v>
      </c>
      <c r="C4917">
        <v>36</v>
      </c>
      <c r="D4917" t="s">
        <v>8068</v>
      </c>
      <c r="E4917" t="s">
        <v>8086</v>
      </c>
      <c r="F4917" t="s">
        <v>12</v>
      </c>
      <c r="G4917">
        <v>21</v>
      </c>
      <c r="H4917" s="1">
        <v>15374</v>
      </c>
      <c r="I4917">
        <v>291589</v>
      </c>
      <c r="J4917" s="1">
        <v>16</v>
      </c>
      <c r="K4917" t="s">
        <v>28</v>
      </c>
      <c r="L4917" t="s">
        <v>19</v>
      </c>
      <c r="M4917" t="s">
        <v>23</v>
      </c>
      <c r="N4917" s="1">
        <f xml:space="preserve"> ROUND((1 - _xlfn.PERCENTRANK.INC(customers[days_since_last_purchase],customers[[#This Row],[days_since_last_purchase]]))*4 +1,0)</f>
        <v>4</v>
      </c>
      <c r="O4917" s="1">
        <f>ROUND(_xlfn.PERCENTRANK.INC(customers[total_orders],customers[[#This Row],[total_orders]])*4+1,0)</f>
        <v>4</v>
      </c>
      <c r="P4917" s="1">
        <f>ROUND(_xlfn.PERCENTRANK.INC(customers[total_spend_usd],customers[[#This Row],[total_spend_usd]])*4+1,0)</f>
        <v>4</v>
      </c>
      <c r="Q4917" s="1">
        <v>444</v>
      </c>
      <c r="R4917" s="1" t="str">
        <f>_xlfn.XLOOKUP(Q4917,RFM[RFM Score],RFM[Client Segmentation])</f>
        <v>Loyal Customer</v>
      </c>
    </row>
    <row r="4918" spans="1:18" x14ac:dyDescent="0.3">
      <c r="A4918" t="s">
        <v>4970</v>
      </c>
      <c r="B4918" t="s">
        <v>64</v>
      </c>
      <c r="C4918">
        <v>33</v>
      </c>
      <c r="D4918" t="s">
        <v>8070</v>
      </c>
      <c r="E4918" t="s">
        <v>8084</v>
      </c>
      <c r="F4918" t="s">
        <v>12</v>
      </c>
      <c r="G4918">
        <v>10</v>
      </c>
      <c r="H4918" s="1">
        <v>6725</v>
      </c>
      <c r="I4918">
        <v>67713</v>
      </c>
      <c r="J4918" s="1">
        <v>81</v>
      </c>
      <c r="K4918" t="s">
        <v>98</v>
      </c>
      <c r="L4918" t="s">
        <v>14</v>
      </c>
      <c r="M4918" t="s">
        <v>23</v>
      </c>
      <c r="N4918" s="1">
        <f xml:space="preserve"> ROUND((1 - _xlfn.PERCENTRANK.INC(customers[days_since_last_purchase],customers[[#This Row],[days_since_last_purchase]]))*4 +1,0)</f>
        <v>2</v>
      </c>
      <c r="O4918" s="1">
        <f>ROUND(_xlfn.PERCENTRANK.INC(customers[total_orders],customers[[#This Row],[total_orders]])*4+1,0)</f>
        <v>3</v>
      </c>
      <c r="P4918" s="1">
        <f>ROUND(_xlfn.PERCENTRANK.INC(customers[total_spend_usd],customers[[#This Row],[total_spend_usd]])*4+1,0)</f>
        <v>3</v>
      </c>
      <c r="Q4918" s="1">
        <v>233</v>
      </c>
      <c r="R4918" s="1" t="str">
        <f>_xlfn.XLOOKUP(Q4918,RFM[RFM Score],RFM[Client Segmentation])</f>
        <v>Hibernating</v>
      </c>
    </row>
    <row r="4919" spans="1:18" x14ac:dyDescent="0.3">
      <c r="A4919" t="s">
        <v>4971</v>
      </c>
      <c r="B4919" t="s">
        <v>68</v>
      </c>
      <c r="C4919">
        <v>33</v>
      </c>
      <c r="D4919" t="s">
        <v>8070</v>
      </c>
      <c r="E4919" t="s">
        <v>8086</v>
      </c>
      <c r="F4919" t="s">
        <v>12</v>
      </c>
      <c r="G4919">
        <v>38</v>
      </c>
      <c r="H4919" s="1">
        <v>27336</v>
      </c>
      <c r="I4919">
        <v>887864</v>
      </c>
      <c r="J4919" s="1">
        <v>88</v>
      </c>
      <c r="K4919" t="s">
        <v>13</v>
      </c>
      <c r="L4919" t="s">
        <v>14</v>
      </c>
      <c r="M4919" t="s">
        <v>15</v>
      </c>
      <c r="N4919" s="1">
        <f xml:space="preserve"> ROUND((1 - _xlfn.PERCENTRANK.INC(customers[days_since_last_purchase],customers[[#This Row],[days_since_last_purchase]]))*4 +1,0)</f>
        <v>2</v>
      </c>
      <c r="O4919" s="1">
        <f>ROUND(_xlfn.PERCENTRANK.INC(customers[total_orders],customers[[#This Row],[total_orders]])*4+1,0)</f>
        <v>5</v>
      </c>
      <c r="P4919" s="1">
        <f>ROUND(_xlfn.PERCENTRANK.INC(customers[total_spend_usd],customers[[#This Row],[total_spend_usd]])*4+1,0)</f>
        <v>5</v>
      </c>
      <c r="Q4919" s="1">
        <v>255</v>
      </c>
      <c r="R4919" s="1" t="str">
        <f>_xlfn.XLOOKUP(Q4919,RFM[RFM Score],RFM[Client Segmentation])</f>
        <v>At Risk</v>
      </c>
    </row>
    <row r="4920" spans="1:18" x14ac:dyDescent="0.3">
      <c r="A4920" t="s">
        <v>4972</v>
      </c>
      <c r="B4920" t="s">
        <v>11</v>
      </c>
      <c r="C4920">
        <v>48</v>
      </c>
      <c r="D4920" t="s">
        <v>8071</v>
      </c>
      <c r="E4920" t="s">
        <v>8084</v>
      </c>
      <c r="F4920" t="s">
        <v>12</v>
      </c>
      <c r="G4920">
        <v>9</v>
      </c>
      <c r="H4920" s="1">
        <v>8162</v>
      </c>
      <c r="I4920">
        <v>72624</v>
      </c>
      <c r="J4920" s="1">
        <v>0</v>
      </c>
      <c r="K4920" t="s">
        <v>98</v>
      </c>
      <c r="L4920" t="s">
        <v>45</v>
      </c>
      <c r="M4920" t="s">
        <v>23</v>
      </c>
      <c r="N4920" s="1">
        <f xml:space="preserve"> ROUND((1 - _xlfn.PERCENTRANK.INC(customers[days_since_last_purchase],customers[[#This Row],[days_since_last_purchase]]))*4 +1,0)</f>
        <v>5</v>
      </c>
      <c r="O4920" s="1">
        <f>ROUND(_xlfn.PERCENTRANK.INC(customers[total_orders],customers[[#This Row],[total_orders]])*4+1,0)</f>
        <v>2</v>
      </c>
      <c r="P4920" s="1">
        <f>ROUND(_xlfn.PERCENTRANK.INC(customers[total_spend_usd],customers[[#This Row],[total_spend_usd]])*4+1,0)</f>
        <v>3</v>
      </c>
      <c r="Q4920" s="1">
        <v>523</v>
      </c>
      <c r="R4920" s="1" t="str">
        <f>_xlfn.XLOOKUP(Q4920,RFM[RFM Score],RFM[Client Segmentation])</f>
        <v>Promising</v>
      </c>
    </row>
    <row r="4921" spans="1:18" x14ac:dyDescent="0.3">
      <c r="A4921" t="s">
        <v>4973</v>
      </c>
      <c r="B4921" t="s">
        <v>11</v>
      </c>
      <c r="C4921">
        <v>18</v>
      </c>
      <c r="D4921" t="s">
        <v>8069</v>
      </c>
      <c r="E4921" t="s">
        <v>8087</v>
      </c>
      <c r="F4921" t="s">
        <v>17</v>
      </c>
      <c r="G4921">
        <v>8</v>
      </c>
      <c r="H4921" s="1">
        <v>5353</v>
      </c>
      <c r="I4921">
        <v>47731</v>
      </c>
      <c r="J4921" s="1">
        <v>42</v>
      </c>
      <c r="K4921" t="s">
        <v>18</v>
      </c>
      <c r="L4921" t="s">
        <v>45</v>
      </c>
      <c r="M4921" t="s">
        <v>15</v>
      </c>
      <c r="N4921" s="1">
        <f xml:space="preserve"> ROUND((1 - _xlfn.PERCENTRANK.INC(customers[days_since_last_purchase],customers[[#This Row],[days_since_last_purchase]]))*4 +1,0)</f>
        <v>3</v>
      </c>
      <c r="O4921" s="1">
        <f>ROUND(_xlfn.PERCENTRANK.INC(customers[total_orders],customers[[#This Row],[total_orders]])*4+1,0)</f>
        <v>2</v>
      </c>
      <c r="P4921" s="1">
        <f>ROUND(_xlfn.PERCENTRANK.INC(customers[total_spend_usd],customers[[#This Row],[total_spend_usd]])*4+1,0)</f>
        <v>3</v>
      </c>
      <c r="Q4921" s="1">
        <v>323</v>
      </c>
      <c r="R4921" s="1" t="str">
        <f>_xlfn.XLOOKUP(Q4921,RFM[RFM Score],RFM[Client Segmentation])</f>
        <v>Potential Loyalist</v>
      </c>
    </row>
    <row r="4922" spans="1:18" x14ac:dyDescent="0.3">
      <c r="A4922" t="s">
        <v>4974</v>
      </c>
      <c r="B4922" t="s">
        <v>51</v>
      </c>
      <c r="C4922">
        <v>38</v>
      </c>
      <c r="D4922" t="s">
        <v>8068</v>
      </c>
      <c r="E4922" t="s">
        <v>8084</v>
      </c>
      <c r="F4922" t="s">
        <v>12</v>
      </c>
      <c r="G4922">
        <v>13</v>
      </c>
      <c r="H4922" s="1">
        <v>771</v>
      </c>
      <c r="I4922">
        <v>92884</v>
      </c>
      <c r="J4922" s="1">
        <v>21</v>
      </c>
      <c r="K4922" t="s">
        <v>25</v>
      </c>
      <c r="L4922" t="s">
        <v>19</v>
      </c>
      <c r="M4922" t="s">
        <v>15</v>
      </c>
      <c r="N4922" s="1">
        <f xml:space="preserve"> ROUND((1 - _xlfn.PERCENTRANK.INC(customers[days_since_last_purchase],customers[[#This Row],[days_since_last_purchase]]))*4 +1,0)</f>
        <v>4</v>
      </c>
      <c r="O4922" s="1">
        <f>ROUND(_xlfn.PERCENTRANK.INC(customers[total_orders],customers[[#This Row],[total_orders]])*4+1,0)</f>
        <v>3</v>
      </c>
      <c r="P4922" s="1">
        <f>ROUND(_xlfn.PERCENTRANK.INC(customers[total_spend_usd],customers[[#This Row],[total_spend_usd]])*4+1,0)</f>
        <v>3</v>
      </c>
      <c r="Q4922" s="1">
        <v>433</v>
      </c>
      <c r="R4922" s="1" t="str">
        <f>_xlfn.XLOOKUP(Q4922,RFM[RFM Score],RFM[Client Segmentation])</f>
        <v>Potential Loyalist</v>
      </c>
    </row>
    <row r="4923" spans="1:18" x14ac:dyDescent="0.3">
      <c r="A4923" t="s">
        <v>4975</v>
      </c>
      <c r="B4923" t="s">
        <v>49</v>
      </c>
      <c r="C4923">
        <v>36</v>
      </c>
      <c r="D4923" t="s">
        <v>8068</v>
      </c>
      <c r="E4923" t="s">
        <v>8084</v>
      </c>
      <c r="F4923" t="s">
        <v>17</v>
      </c>
      <c r="G4923">
        <v>32</v>
      </c>
      <c r="H4923" s="1">
        <v>2834</v>
      </c>
      <c r="I4923">
        <v>100877</v>
      </c>
      <c r="J4923" s="1">
        <v>223</v>
      </c>
      <c r="K4923" t="s">
        <v>25</v>
      </c>
      <c r="L4923" t="s">
        <v>19</v>
      </c>
      <c r="M4923" t="s">
        <v>23</v>
      </c>
      <c r="N4923" s="1">
        <f xml:space="preserve"> ROUND((1 - _xlfn.PERCENTRANK.INC(customers[days_since_last_purchase],customers[[#This Row],[days_since_last_purchase]]))*4 +1,0)</f>
        <v>1</v>
      </c>
      <c r="O4923" s="1">
        <f>ROUND(_xlfn.PERCENTRANK.INC(customers[total_orders],customers[[#This Row],[total_orders]])*4+1,0)</f>
        <v>4</v>
      </c>
      <c r="P4923" s="1">
        <f>ROUND(_xlfn.PERCENTRANK.INC(customers[total_spend_usd],customers[[#This Row],[total_spend_usd]])*4+1,0)</f>
        <v>3</v>
      </c>
      <c r="Q4923" s="1">
        <v>143</v>
      </c>
      <c r="R4923" s="1" t="str">
        <f>_xlfn.XLOOKUP(Q4923,RFM[RFM Score],RFM[Client Segmentation])</f>
        <v>At Risk</v>
      </c>
    </row>
    <row r="4924" spans="1:18" x14ac:dyDescent="0.3">
      <c r="A4924" t="s">
        <v>4976</v>
      </c>
      <c r="B4924" t="s">
        <v>43</v>
      </c>
      <c r="C4924">
        <v>39</v>
      </c>
      <c r="D4924" t="s">
        <v>8068</v>
      </c>
      <c r="E4924" t="s">
        <v>8087</v>
      </c>
      <c r="F4924" t="s">
        <v>12</v>
      </c>
      <c r="G4924">
        <v>24</v>
      </c>
      <c r="H4924" s="1">
        <v>513</v>
      </c>
      <c r="I4924">
        <v>129193</v>
      </c>
      <c r="J4924" s="1">
        <v>218</v>
      </c>
      <c r="K4924" t="s">
        <v>40</v>
      </c>
      <c r="L4924" t="s">
        <v>19</v>
      </c>
      <c r="M4924" t="s">
        <v>23</v>
      </c>
      <c r="N4924" s="1">
        <f xml:space="preserve"> ROUND((1 - _xlfn.PERCENTRANK.INC(customers[days_since_last_purchase],customers[[#This Row],[days_since_last_purchase]]))*4 +1,0)</f>
        <v>1</v>
      </c>
      <c r="O4924" s="1">
        <f>ROUND(_xlfn.PERCENTRANK.INC(customers[total_orders],customers[[#This Row],[total_orders]])*4+1,0)</f>
        <v>4</v>
      </c>
      <c r="P4924" s="1">
        <f>ROUND(_xlfn.PERCENTRANK.INC(customers[total_spend_usd],customers[[#This Row],[total_spend_usd]])*4+1,0)</f>
        <v>4</v>
      </c>
      <c r="Q4924" s="1">
        <v>144</v>
      </c>
      <c r="R4924" s="1" t="str">
        <f>_xlfn.XLOOKUP(Q4924,RFM[RFM Score],RFM[Client Segmentation])</f>
        <v>Cannot Lose Them</v>
      </c>
    </row>
    <row r="4925" spans="1:18" x14ac:dyDescent="0.3">
      <c r="A4925" t="s">
        <v>4977</v>
      </c>
      <c r="B4925" t="s">
        <v>61</v>
      </c>
      <c r="C4925">
        <v>53</v>
      </c>
      <c r="D4925" t="s">
        <v>8071</v>
      </c>
      <c r="E4925" t="s">
        <v>8084</v>
      </c>
      <c r="F4925" t="s">
        <v>17</v>
      </c>
      <c r="G4925">
        <v>19</v>
      </c>
      <c r="H4925" s="1">
        <v>27028</v>
      </c>
      <c r="I4925">
        <v>485662</v>
      </c>
      <c r="J4925" s="1">
        <v>57</v>
      </c>
      <c r="K4925" t="s">
        <v>98</v>
      </c>
      <c r="L4925" t="s">
        <v>45</v>
      </c>
      <c r="M4925" t="s">
        <v>23</v>
      </c>
      <c r="N4925" s="1">
        <f xml:space="preserve"> ROUND((1 - _xlfn.PERCENTRANK.INC(customers[days_since_last_purchase],customers[[#This Row],[days_since_last_purchase]]))*4 +1,0)</f>
        <v>3</v>
      </c>
      <c r="O4925" s="1">
        <f>ROUND(_xlfn.PERCENTRANK.INC(customers[total_orders],customers[[#This Row],[total_orders]])*4+1,0)</f>
        <v>4</v>
      </c>
      <c r="P4925" s="1">
        <f>ROUND(_xlfn.PERCENTRANK.INC(customers[total_spend_usd],customers[[#This Row],[total_spend_usd]])*4+1,0)</f>
        <v>5</v>
      </c>
      <c r="Q4925" s="1">
        <v>345</v>
      </c>
      <c r="R4925" s="1" t="str">
        <f>_xlfn.XLOOKUP(Q4925,RFM[RFM Score],RFM[Client Segmentation])</f>
        <v>Loyal Customer</v>
      </c>
    </row>
    <row r="4926" spans="1:18" x14ac:dyDescent="0.3">
      <c r="A4926" t="s">
        <v>4978</v>
      </c>
      <c r="B4926" t="s">
        <v>43</v>
      </c>
      <c r="C4926">
        <v>39</v>
      </c>
      <c r="D4926" t="s">
        <v>8068</v>
      </c>
      <c r="E4926" t="s">
        <v>8084</v>
      </c>
      <c r="F4926" t="s">
        <v>17</v>
      </c>
      <c r="G4926">
        <v>58</v>
      </c>
      <c r="H4926" s="1">
        <v>9179</v>
      </c>
      <c r="I4926">
        <v>55848</v>
      </c>
      <c r="J4926" s="1">
        <v>22</v>
      </c>
      <c r="K4926" t="s">
        <v>52</v>
      </c>
      <c r="L4926" t="s">
        <v>34</v>
      </c>
      <c r="M4926" t="s">
        <v>15</v>
      </c>
      <c r="N4926" s="1">
        <f xml:space="preserve"> ROUND((1 - _xlfn.PERCENTRANK.INC(customers[days_since_last_purchase],customers[[#This Row],[days_since_last_purchase]]))*4 +1,0)</f>
        <v>4</v>
      </c>
      <c r="O4926" s="1">
        <f>ROUND(_xlfn.PERCENTRANK.INC(customers[total_orders],customers[[#This Row],[total_orders]])*4+1,0)</f>
        <v>5</v>
      </c>
      <c r="P4926" s="1">
        <f>ROUND(_xlfn.PERCENTRANK.INC(customers[total_spend_usd],customers[[#This Row],[total_spend_usd]])*4+1,0)</f>
        <v>3</v>
      </c>
      <c r="Q4926" s="1">
        <v>453</v>
      </c>
      <c r="R4926" s="1" t="str">
        <f>_xlfn.XLOOKUP(Q4926,RFM[RFM Score],RFM[Client Segmentation])</f>
        <v>Potential Loyalist</v>
      </c>
    </row>
    <row r="4927" spans="1:18" x14ac:dyDescent="0.3">
      <c r="A4927" t="s">
        <v>4979</v>
      </c>
      <c r="B4927" t="s">
        <v>173</v>
      </c>
      <c r="C4927">
        <v>38</v>
      </c>
      <c r="D4927" t="s">
        <v>8068</v>
      </c>
      <c r="E4927" t="s">
        <v>8085</v>
      </c>
      <c r="F4927" t="s">
        <v>17</v>
      </c>
      <c r="G4927">
        <v>8</v>
      </c>
      <c r="H4927" s="1">
        <v>3578</v>
      </c>
      <c r="I4927">
        <v>31151</v>
      </c>
      <c r="J4927" s="1">
        <v>7</v>
      </c>
      <c r="K4927" t="s">
        <v>25</v>
      </c>
      <c r="L4927" t="s">
        <v>22</v>
      </c>
      <c r="M4927" t="s">
        <v>15</v>
      </c>
      <c r="N4927" s="1">
        <f xml:space="preserve"> ROUND((1 - _xlfn.PERCENTRANK.INC(customers[days_since_last_purchase],customers[[#This Row],[days_since_last_purchase]]))*4 +1,0)</f>
        <v>5</v>
      </c>
      <c r="O4927" s="1">
        <f>ROUND(_xlfn.PERCENTRANK.INC(customers[total_orders],customers[[#This Row],[total_orders]])*4+1,0)</f>
        <v>2</v>
      </c>
      <c r="P4927" s="1">
        <f>ROUND(_xlfn.PERCENTRANK.INC(customers[total_spend_usd],customers[[#This Row],[total_spend_usd]])*4+1,0)</f>
        <v>2</v>
      </c>
      <c r="Q4927" s="1">
        <v>522</v>
      </c>
      <c r="R4927" s="1" t="str">
        <f>_xlfn.XLOOKUP(Q4927,RFM[RFM Score],RFM[Client Segmentation])</f>
        <v>Promising</v>
      </c>
    </row>
    <row r="4928" spans="1:18" x14ac:dyDescent="0.3">
      <c r="A4928" t="s">
        <v>4980</v>
      </c>
      <c r="B4928" t="s">
        <v>43</v>
      </c>
      <c r="C4928">
        <v>24</v>
      </c>
      <c r="D4928" t="s">
        <v>8069</v>
      </c>
      <c r="E4928" t="s">
        <v>8084</v>
      </c>
      <c r="F4928" t="s">
        <v>17</v>
      </c>
      <c r="G4928">
        <v>29</v>
      </c>
      <c r="H4928" s="1">
        <v>2412</v>
      </c>
      <c r="I4928">
        <v>6443</v>
      </c>
      <c r="J4928" s="1">
        <v>14</v>
      </c>
      <c r="K4928" t="s">
        <v>40</v>
      </c>
      <c r="L4928" t="s">
        <v>19</v>
      </c>
      <c r="M4928" t="s">
        <v>23</v>
      </c>
      <c r="N4928" s="1">
        <f xml:space="preserve"> ROUND((1 - _xlfn.PERCENTRANK.INC(customers[days_since_last_purchase],customers[[#This Row],[days_since_last_purchase]]))*4 +1,0)</f>
        <v>4</v>
      </c>
      <c r="O4928" s="1">
        <f>ROUND(_xlfn.PERCENTRANK.INC(customers[total_orders],customers[[#This Row],[total_orders]])*4+1,0)</f>
        <v>4</v>
      </c>
      <c r="P4928" s="1">
        <f>ROUND(_xlfn.PERCENTRANK.INC(customers[total_spend_usd],customers[[#This Row],[total_spend_usd]])*4+1,0)</f>
        <v>1</v>
      </c>
      <c r="Q4928" s="1">
        <v>441</v>
      </c>
      <c r="R4928" s="1" t="str">
        <f>_xlfn.XLOOKUP(Q4928,RFM[RFM Score],RFM[Client Segmentation])</f>
        <v>Potential Loyalist</v>
      </c>
    </row>
    <row r="4929" spans="1:18" x14ac:dyDescent="0.3">
      <c r="A4929" t="s">
        <v>4981</v>
      </c>
      <c r="B4929" t="s">
        <v>11</v>
      </c>
      <c r="C4929">
        <v>29</v>
      </c>
      <c r="D4929" t="s">
        <v>8070</v>
      </c>
      <c r="E4929" t="s">
        <v>8084</v>
      </c>
      <c r="F4929" t="s">
        <v>12</v>
      </c>
      <c r="G4929">
        <v>59</v>
      </c>
      <c r="H4929" s="1">
        <v>4882</v>
      </c>
      <c r="I4929">
        <v>311747</v>
      </c>
      <c r="J4929" s="1">
        <v>3</v>
      </c>
      <c r="K4929" t="s">
        <v>37</v>
      </c>
      <c r="L4929" t="s">
        <v>14</v>
      </c>
      <c r="M4929" t="s">
        <v>23</v>
      </c>
      <c r="N4929" s="1">
        <f xml:space="preserve"> ROUND((1 - _xlfn.PERCENTRANK.INC(customers[days_since_last_purchase],customers[[#This Row],[days_since_last_purchase]]))*4 +1,0)</f>
        <v>5</v>
      </c>
      <c r="O4929" s="1">
        <f>ROUND(_xlfn.PERCENTRANK.INC(customers[total_orders],customers[[#This Row],[total_orders]])*4+1,0)</f>
        <v>5</v>
      </c>
      <c r="P4929" s="1">
        <f>ROUND(_xlfn.PERCENTRANK.INC(customers[total_spend_usd],customers[[#This Row],[total_spend_usd]])*4+1,0)</f>
        <v>5</v>
      </c>
      <c r="Q4929" s="1">
        <v>555</v>
      </c>
      <c r="R4929" s="1" t="str">
        <f>_xlfn.XLOOKUP(Q4929,RFM[RFM Score],RFM[Client Segmentation])</f>
        <v>Champion</v>
      </c>
    </row>
    <row r="4930" spans="1:18" x14ac:dyDescent="0.3">
      <c r="A4930" t="s">
        <v>4982</v>
      </c>
      <c r="B4930" t="s">
        <v>43</v>
      </c>
      <c r="C4930">
        <v>40</v>
      </c>
      <c r="D4930" t="s">
        <v>8068</v>
      </c>
      <c r="E4930" t="s">
        <v>8086</v>
      </c>
      <c r="F4930" t="s">
        <v>17</v>
      </c>
      <c r="G4930">
        <v>15</v>
      </c>
      <c r="H4930" s="1">
        <v>4352</v>
      </c>
      <c r="I4930">
        <v>58747</v>
      </c>
      <c r="J4930" s="1">
        <v>23</v>
      </c>
      <c r="K4930" t="s">
        <v>44</v>
      </c>
      <c r="L4930" t="s">
        <v>14</v>
      </c>
      <c r="M4930" t="s">
        <v>23</v>
      </c>
      <c r="N4930" s="1">
        <f xml:space="preserve"> ROUND((1 - _xlfn.PERCENTRANK.INC(customers[days_since_last_purchase],customers[[#This Row],[days_since_last_purchase]]))*4 +1,0)</f>
        <v>4</v>
      </c>
      <c r="O4930" s="1">
        <f>ROUND(_xlfn.PERCENTRANK.INC(customers[total_orders],customers[[#This Row],[total_orders]])*4+1,0)</f>
        <v>3</v>
      </c>
      <c r="P4930" s="1">
        <f>ROUND(_xlfn.PERCENTRANK.INC(customers[total_spend_usd],customers[[#This Row],[total_spend_usd]])*4+1,0)</f>
        <v>3</v>
      </c>
      <c r="Q4930" s="1">
        <v>433</v>
      </c>
      <c r="R4930" s="1" t="str">
        <f>_xlfn.XLOOKUP(Q4930,RFM[RFM Score],RFM[Client Segmentation])</f>
        <v>Potential Loyalist</v>
      </c>
    </row>
    <row r="4931" spans="1:18" x14ac:dyDescent="0.3">
      <c r="A4931" t="s">
        <v>4983</v>
      </c>
      <c r="B4931" t="s">
        <v>43</v>
      </c>
      <c r="C4931">
        <v>29</v>
      </c>
      <c r="D4931" t="s">
        <v>8070</v>
      </c>
      <c r="E4931" t="s">
        <v>8084</v>
      </c>
      <c r="F4931" t="s">
        <v>12</v>
      </c>
      <c r="G4931">
        <v>11</v>
      </c>
      <c r="H4931" s="1">
        <v>10789</v>
      </c>
      <c r="I4931">
        <v>127741</v>
      </c>
      <c r="J4931" s="1">
        <v>60</v>
      </c>
      <c r="K4931" t="s">
        <v>21</v>
      </c>
      <c r="L4931" t="s">
        <v>47</v>
      </c>
      <c r="M4931" t="s">
        <v>23</v>
      </c>
      <c r="N4931" s="1">
        <f xml:space="preserve"> ROUND((1 - _xlfn.PERCENTRANK.INC(customers[days_since_last_purchase],customers[[#This Row],[days_since_last_purchase]]))*4 +1,0)</f>
        <v>2</v>
      </c>
      <c r="O4931" s="1">
        <f>ROUND(_xlfn.PERCENTRANK.INC(customers[total_orders],customers[[#This Row],[total_orders]])*4+1,0)</f>
        <v>3</v>
      </c>
      <c r="P4931" s="1">
        <f>ROUND(_xlfn.PERCENTRANK.INC(customers[total_spend_usd],customers[[#This Row],[total_spend_usd]])*4+1,0)</f>
        <v>4</v>
      </c>
      <c r="Q4931" s="1">
        <v>234</v>
      </c>
      <c r="R4931" s="1" t="str">
        <f>_xlfn.XLOOKUP(Q4931,RFM[RFM Score],RFM[Client Segmentation])</f>
        <v>At Risk</v>
      </c>
    </row>
    <row r="4932" spans="1:18" x14ac:dyDescent="0.3">
      <c r="A4932" t="s">
        <v>4984</v>
      </c>
      <c r="B4932" t="s">
        <v>61</v>
      </c>
      <c r="C4932">
        <v>50</v>
      </c>
      <c r="D4932" t="s">
        <v>8071</v>
      </c>
      <c r="E4932" t="s">
        <v>8084</v>
      </c>
      <c r="F4932" t="s">
        <v>12</v>
      </c>
      <c r="G4932">
        <v>6</v>
      </c>
      <c r="H4932" s="1">
        <v>3573</v>
      </c>
      <c r="I4932">
        <v>21678</v>
      </c>
      <c r="J4932" s="1">
        <v>22</v>
      </c>
      <c r="K4932" t="s">
        <v>25</v>
      </c>
      <c r="L4932" t="s">
        <v>47</v>
      </c>
      <c r="M4932" t="s">
        <v>23</v>
      </c>
      <c r="N4932" s="1">
        <f xml:space="preserve"> ROUND((1 - _xlfn.PERCENTRANK.INC(customers[days_since_last_purchase],customers[[#This Row],[days_since_last_purchase]]))*4 +1,0)</f>
        <v>4</v>
      </c>
      <c r="O4932" s="1">
        <f>ROUND(_xlfn.PERCENTRANK.INC(customers[total_orders],customers[[#This Row],[total_orders]])*4+1,0)</f>
        <v>2</v>
      </c>
      <c r="P4932" s="1">
        <f>ROUND(_xlfn.PERCENTRANK.INC(customers[total_spend_usd],customers[[#This Row],[total_spend_usd]])*4+1,0)</f>
        <v>2</v>
      </c>
      <c r="Q4932" s="1">
        <v>422</v>
      </c>
      <c r="R4932" s="1" t="str">
        <f>_xlfn.XLOOKUP(Q4932,RFM[RFM Score],RFM[Client Segmentation])</f>
        <v>New Customer</v>
      </c>
    </row>
    <row r="4933" spans="1:18" x14ac:dyDescent="0.3">
      <c r="A4933" t="s">
        <v>4985</v>
      </c>
      <c r="B4933" t="s">
        <v>51</v>
      </c>
      <c r="C4933">
        <v>33</v>
      </c>
      <c r="D4933" t="s">
        <v>8070</v>
      </c>
      <c r="E4933" t="s">
        <v>8084</v>
      </c>
      <c r="F4933" t="s">
        <v>17</v>
      </c>
      <c r="G4933">
        <v>14</v>
      </c>
      <c r="H4933" s="1">
        <v>578</v>
      </c>
      <c r="I4933">
        <v>88745</v>
      </c>
      <c r="J4933" s="1">
        <v>123</v>
      </c>
      <c r="K4933" t="s">
        <v>28</v>
      </c>
      <c r="L4933" t="s">
        <v>19</v>
      </c>
      <c r="M4933" t="s">
        <v>15</v>
      </c>
      <c r="N4933" s="1">
        <f xml:space="preserve"> ROUND((1 - _xlfn.PERCENTRANK.INC(customers[days_since_last_purchase],customers[[#This Row],[days_since_last_purchase]]))*4 +1,0)</f>
        <v>2</v>
      </c>
      <c r="O4933" s="1">
        <f>ROUND(_xlfn.PERCENTRANK.INC(customers[total_orders],customers[[#This Row],[total_orders]])*4+1,0)</f>
        <v>3</v>
      </c>
      <c r="P4933" s="1">
        <f>ROUND(_xlfn.PERCENTRANK.INC(customers[total_spend_usd],customers[[#This Row],[total_spend_usd]])*4+1,0)</f>
        <v>3</v>
      </c>
      <c r="Q4933" s="1">
        <v>233</v>
      </c>
      <c r="R4933" s="1" t="str">
        <f>_xlfn.XLOOKUP(Q4933,RFM[RFM Score],RFM[Client Segmentation])</f>
        <v>Hibernating</v>
      </c>
    </row>
    <row r="4934" spans="1:18" x14ac:dyDescent="0.3">
      <c r="A4934" t="s">
        <v>4986</v>
      </c>
      <c r="B4934" t="s">
        <v>27</v>
      </c>
      <c r="C4934">
        <v>24</v>
      </c>
      <c r="D4934" t="s">
        <v>8069</v>
      </c>
      <c r="E4934" t="s">
        <v>8084</v>
      </c>
      <c r="F4934" t="s">
        <v>12</v>
      </c>
      <c r="G4934">
        <v>10</v>
      </c>
      <c r="H4934" s="1">
        <v>6619</v>
      </c>
      <c r="I4934">
        <v>65864</v>
      </c>
      <c r="J4934" s="1">
        <v>19</v>
      </c>
      <c r="K4934" t="s">
        <v>25</v>
      </c>
      <c r="L4934" t="s">
        <v>19</v>
      </c>
      <c r="M4934" t="s">
        <v>23</v>
      </c>
      <c r="N4934" s="1">
        <f xml:space="preserve"> ROUND((1 - _xlfn.PERCENTRANK.INC(customers[days_since_last_purchase],customers[[#This Row],[days_since_last_purchase]]))*4 +1,0)</f>
        <v>4</v>
      </c>
      <c r="O4934" s="1">
        <f>ROUND(_xlfn.PERCENTRANK.INC(customers[total_orders],customers[[#This Row],[total_orders]])*4+1,0)</f>
        <v>3</v>
      </c>
      <c r="P4934" s="1">
        <f>ROUND(_xlfn.PERCENTRANK.INC(customers[total_spend_usd],customers[[#This Row],[total_spend_usd]])*4+1,0)</f>
        <v>3</v>
      </c>
      <c r="Q4934" s="1">
        <v>433</v>
      </c>
      <c r="R4934" s="1" t="str">
        <f>_xlfn.XLOOKUP(Q4934,RFM[RFM Score],RFM[Client Segmentation])</f>
        <v>Potential Loyalist</v>
      </c>
    </row>
    <row r="4935" spans="1:18" x14ac:dyDescent="0.3">
      <c r="A4935" t="s">
        <v>4987</v>
      </c>
      <c r="B4935" t="s">
        <v>96</v>
      </c>
      <c r="C4935">
        <v>35</v>
      </c>
      <c r="D4935" t="s">
        <v>8068</v>
      </c>
      <c r="E4935" t="s">
        <v>8084</v>
      </c>
      <c r="F4935" t="s">
        <v>17</v>
      </c>
      <c r="G4935">
        <v>25</v>
      </c>
      <c r="H4935" s="1">
        <v>20326</v>
      </c>
      <c r="I4935">
        <v>552547</v>
      </c>
      <c r="J4935" s="1">
        <v>26</v>
      </c>
      <c r="K4935" t="s">
        <v>25</v>
      </c>
      <c r="L4935" t="s">
        <v>22</v>
      </c>
      <c r="M4935" t="s">
        <v>15</v>
      </c>
      <c r="N4935" s="1">
        <f xml:space="preserve"> ROUND((1 - _xlfn.PERCENTRANK.INC(customers[days_since_last_purchase],customers[[#This Row],[days_since_last_purchase]]))*4 +1,0)</f>
        <v>4</v>
      </c>
      <c r="O4935" s="1">
        <f>ROUND(_xlfn.PERCENTRANK.INC(customers[total_orders],customers[[#This Row],[total_orders]])*4+1,0)</f>
        <v>4</v>
      </c>
      <c r="P4935" s="1">
        <f>ROUND(_xlfn.PERCENTRANK.INC(customers[total_spend_usd],customers[[#This Row],[total_spend_usd]])*4+1,0)</f>
        <v>5</v>
      </c>
      <c r="Q4935" s="1">
        <v>445</v>
      </c>
      <c r="R4935" s="1" t="str">
        <f>_xlfn.XLOOKUP(Q4935,RFM[RFM Score],RFM[Client Segmentation])</f>
        <v>Champion</v>
      </c>
    </row>
    <row r="4936" spans="1:18" x14ac:dyDescent="0.3">
      <c r="A4936" t="s">
        <v>4988</v>
      </c>
      <c r="B4936" t="s">
        <v>11</v>
      </c>
      <c r="C4936">
        <v>41</v>
      </c>
      <c r="D4936" t="s">
        <v>8068</v>
      </c>
      <c r="E4936" t="s">
        <v>8084</v>
      </c>
      <c r="F4936" t="s">
        <v>17</v>
      </c>
      <c r="G4936">
        <v>2</v>
      </c>
      <c r="H4936" s="1">
        <v>25182</v>
      </c>
      <c r="I4936">
        <v>49498</v>
      </c>
      <c r="J4936" s="1">
        <v>15</v>
      </c>
      <c r="K4936" t="s">
        <v>18</v>
      </c>
      <c r="L4936" t="s">
        <v>19</v>
      </c>
      <c r="M4936" t="s">
        <v>23</v>
      </c>
      <c r="N4936" s="1">
        <f xml:space="preserve"> ROUND((1 - _xlfn.PERCENTRANK.INC(customers[days_since_last_purchase],customers[[#This Row],[days_since_last_purchase]]))*4 +1,0)</f>
        <v>4</v>
      </c>
      <c r="O4936" s="1">
        <f>ROUND(_xlfn.PERCENTRANK.INC(customers[total_orders],customers[[#This Row],[total_orders]])*4+1,0)</f>
        <v>1</v>
      </c>
      <c r="P4936" s="1">
        <f>ROUND(_xlfn.PERCENTRANK.INC(customers[total_spend_usd],customers[[#This Row],[total_spend_usd]])*4+1,0)</f>
        <v>3</v>
      </c>
      <c r="Q4936" s="1">
        <v>413</v>
      </c>
      <c r="R4936" s="1" t="str">
        <f>_xlfn.XLOOKUP(Q4936,RFM[RFM Score],RFM[Client Segmentation])</f>
        <v>Promising</v>
      </c>
    </row>
    <row r="4937" spans="1:18" x14ac:dyDescent="0.3">
      <c r="A4937" t="s">
        <v>4989</v>
      </c>
      <c r="B4937" t="s">
        <v>33</v>
      </c>
      <c r="C4937">
        <v>35</v>
      </c>
      <c r="D4937" t="s">
        <v>8068</v>
      </c>
      <c r="E4937" t="s">
        <v>8086</v>
      </c>
      <c r="F4937" t="s">
        <v>12</v>
      </c>
      <c r="G4937">
        <v>2</v>
      </c>
      <c r="H4937" s="1">
        <v>5922</v>
      </c>
      <c r="I4937">
        <v>13187</v>
      </c>
      <c r="J4937" s="1">
        <v>16</v>
      </c>
      <c r="K4937" t="s">
        <v>40</v>
      </c>
      <c r="L4937" t="s">
        <v>34</v>
      </c>
      <c r="M4937" t="s">
        <v>23</v>
      </c>
      <c r="N4937" s="1">
        <f xml:space="preserve"> ROUND((1 - _xlfn.PERCENTRANK.INC(customers[days_since_last_purchase],customers[[#This Row],[days_since_last_purchase]]))*4 +1,0)</f>
        <v>4</v>
      </c>
      <c r="O4937" s="1">
        <f>ROUND(_xlfn.PERCENTRANK.INC(customers[total_orders],customers[[#This Row],[total_orders]])*4+1,0)</f>
        <v>1</v>
      </c>
      <c r="P4937" s="1">
        <f>ROUND(_xlfn.PERCENTRANK.INC(customers[total_spend_usd],customers[[#This Row],[total_spend_usd]])*4+1,0)</f>
        <v>2</v>
      </c>
      <c r="Q4937" s="1">
        <v>412</v>
      </c>
      <c r="R4937" s="1" t="str">
        <f>_xlfn.XLOOKUP(Q4937,RFM[RFM Score],RFM[Client Segmentation])</f>
        <v>New Customer</v>
      </c>
    </row>
    <row r="4938" spans="1:18" x14ac:dyDescent="0.3">
      <c r="A4938" t="s">
        <v>4990</v>
      </c>
      <c r="B4938" t="s">
        <v>61</v>
      </c>
      <c r="C4938">
        <v>46</v>
      </c>
      <c r="D4938" t="s">
        <v>8071</v>
      </c>
      <c r="E4938" t="s">
        <v>8084</v>
      </c>
      <c r="F4938" t="s">
        <v>17</v>
      </c>
      <c r="G4938">
        <v>34</v>
      </c>
      <c r="H4938" s="1">
        <v>7292</v>
      </c>
      <c r="I4938">
        <v>218333</v>
      </c>
      <c r="J4938" s="1">
        <v>7</v>
      </c>
      <c r="K4938" t="s">
        <v>21</v>
      </c>
      <c r="L4938" t="s">
        <v>14</v>
      </c>
      <c r="M4938" t="s">
        <v>23</v>
      </c>
      <c r="N4938" s="1">
        <f xml:space="preserve"> ROUND((1 - _xlfn.PERCENTRANK.INC(customers[days_since_last_purchase],customers[[#This Row],[days_since_last_purchase]]))*4 +1,0)</f>
        <v>5</v>
      </c>
      <c r="O4938" s="1">
        <f>ROUND(_xlfn.PERCENTRANK.INC(customers[total_orders],customers[[#This Row],[total_orders]])*4+1,0)</f>
        <v>4</v>
      </c>
      <c r="P4938" s="1">
        <f>ROUND(_xlfn.PERCENTRANK.INC(customers[total_spend_usd],customers[[#This Row],[total_spend_usd]])*4+1,0)</f>
        <v>4</v>
      </c>
      <c r="Q4938" s="1">
        <v>544</v>
      </c>
      <c r="R4938" s="1" t="str">
        <f>_xlfn.XLOOKUP(Q4938,RFM[RFM Score],RFM[Client Segmentation])</f>
        <v>Champion</v>
      </c>
    </row>
    <row r="4939" spans="1:18" x14ac:dyDescent="0.3">
      <c r="A4939" t="s">
        <v>4991</v>
      </c>
      <c r="B4939" t="s">
        <v>11</v>
      </c>
      <c r="C4939">
        <v>23</v>
      </c>
      <c r="D4939" t="s">
        <v>8069</v>
      </c>
      <c r="E4939" t="s">
        <v>8087</v>
      </c>
      <c r="F4939" t="s">
        <v>17</v>
      </c>
      <c r="G4939">
        <v>10</v>
      </c>
      <c r="H4939" s="1">
        <v>2306</v>
      </c>
      <c r="I4939">
        <v>22963</v>
      </c>
      <c r="J4939" s="1">
        <v>46</v>
      </c>
      <c r="K4939" t="s">
        <v>74</v>
      </c>
      <c r="L4939" t="s">
        <v>34</v>
      </c>
      <c r="M4939" t="s">
        <v>23</v>
      </c>
      <c r="N4939" s="1">
        <f xml:space="preserve"> ROUND((1 - _xlfn.PERCENTRANK.INC(customers[days_since_last_purchase],customers[[#This Row],[days_since_last_purchase]]))*4 +1,0)</f>
        <v>3</v>
      </c>
      <c r="O4939" s="1">
        <f>ROUND(_xlfn.PERCENTRANK.INC(customers[total_orders],customers[[#This Row],[total_orders]])*4+1,0)</f>
        <v>3</v>
      </c>
      <c r="P4939" s="1">
        <f>ROUND(_xlfn.PERCENTRANK.INC(customers[total_spend_usd],customers[[#This Row],[total_spend_usd]])*4+1,0)</f>
        <v>2</v>
      </c>
      <c r="Q4939" s="1">
        <v>332</v>
      </c>
      <c r="R4939" s="1" t="str">
        <f>_xlfn.XLOOKUP(Q4939,RFM[RFM Score],RFM[Client Segmentation])</f>
        <v>Hibernating</v>
      </c>
    </row>
    <row r="4940" spans="1:18" x14ac:dyDescent="0.3">
      <c r="A4940" t="s">
        <v>4992</v>
      </c>
      <c r="B4940" t="s">
        <v>27</v>
      </c>
      <c r="C4940">
        <v>20</v>
      </c>
      <c r="D4940" t="s">
        <v>8069</v>
      </c>
      <c r="E4940" t="s">
        <v>8084</v>
      </c>
      <c r="F4940" t="s">
        <v>17</v>
      </c>
      <c r="G4940">
        <v>18</v>
      </c>
      <c r="H4940" s="1">
        <v>2741</v>
      </c>
      <c r="I4940">
        <v>48594</v>
      </c>
      <c r="J4940" s="1">
        <v>8</v>
      </c>
      <c r="K4940" t="s">
        <v>44</v>
      </c>
      <c r="L4940" t="s">
        <v>19</v>
      </c>
      <c r="M4940" t="s">
        <v>15</v>
      </c>
      <c r="N4940" s="1">
        <f xml:space="preserve"> ROUND((1 - _xlfn.PERCENTRANK.INC(customers[days_since_last_purchase],customers[[#This Row],[days_since_last_purchase]]))*4 +1,0)</f>
        <v>4</v>
      </c>
      <c r="O4940" s="1">
        <f>ROUND(_xlfn.PERCENTRANK.INC(customers[total_orders],customers[[#This Row],[total_orders]])*4+1,0)</f>
        <v>4</v>
      </c>
      <c r="P4940" s="1">
        <f>ROUND(_xlfn.PERCENTRANK.INC(customers[total_spend_usd],customers[[#This Row],[total_spend_usd]])*4+1,0)</f>
        <v>3</v>
      </c>
      <c r="Q4940" s="1">
        <v>443</v>
      </c>
      <c r="R4940" s="1" t="str">
        <f>_xlfn.XLOOKUP(Q4940,RFM[RFM Score],RFM[Client Segmentation])</f>
        <v>Need Attention</v>
      </c>
    </row>
    <row r="4941" spans="1:18" x14ac:dyDescent="0.3">
      <c r="A4941" t="s">
        <v>4993</v>
      </c>
      <c r="B4941" t="s">
        <v>11</v>
      </c>
      <c r="C4941">
        <v>41</v>
      </c>
      <c r="D4941" t="s">
        <v>8068</v>
      </c>
      <c r="E4941" t="s">
        <v>8084</v>
      </c>
      <c r="F4941" t="s">
        <v>12</v>
      </c>
      <c r="G4941">
        <v>10</v>
      </c>
      <c r="H4941" s="1">
        <v>13051</v>
      </c>
      <c r="I4941">
        <v>147748</v>
      </c>
      <c r="J4941" s="1">
        <v>1</v>
      </c>
      <c r="K4941" t="s">
        <v>25</v>
      </c>
      <c r="L4941" t="s">
        <v>47</v>
      </c>
      <c r="M4941" t="s">
        <v>23</v>
      </c>
      <c r="N4941" s="1">
        <f xml:space="preserve"> ROUND((1 - _xlfn.PERCENTRANK.INC(customers[days_since_last_purchase],customers[[#This Row],[days_since_last_purchase]]))*4 +1,0)</f>
        <v>5</v>
      </c>
      <c r="O4941" s="1">
        <f>ROUND(_xlfn.PERCENTRANK.INC(customers[total_orders],customers[[#This Row],[total_orders]])*4+1,0)</f>
        <v>3</v>
      </c>
      <c r="P4941" s="1">
        <f>ROUND(_xlfn.PERCENTRANK.INC(customers[total_spend_usd],customers[[#This Row],[total_spend_usd]])*4+1,0)</f>
        <v>4</v>
      </c>
      <c r="Q4941" s="1">
        <v>534</v>
      </c>
      <c r="R4941" s="1" t="str">
        <f>_xlfn.XLOOKUP(Q4941,RFM[RFM Score],RFM[Client Segmentation])</f>
        <v>Need Attention</v>
      </c>
    </row>
    <row r="4942" spans="1:18" x14ac:dyDescent="0.3">
      <c r="A4942" t="s">
        <v>4994</v>
      </c>
      <c r="B4942" t="s">
        <v>107</v>
      </c>
      <c r="C4942">
        <v>18</v>
      </c>
      <c r="D4942" t="s">
        <v>8069</v>
      </c>
      <c r="E4942" t="s">
        <v>8084</v>
      </c>
      <c r="F4942" t="s">
        <v>17</v>
      </c>
      <c r="G4942">
        <v>8</v>
      </c>
      <c r="H4942" s="1">
        <v>2577</v>
      </c>
      <c r="I4942">
        <v>18635</v>
      </c>
      <c r="J4942" s="1">
        <v>34</v>
      </c>
      <c r="K4942" t="s">
        <v>25</v>
      </c>
      <c r="L4942" t="s">
        <v>14</v>
      </c>
      <c r="M4942" t="s">
        <v>23</v>
      </c>
      <c r="N4942" s="1">
        <f xml:space="preserve"> ROUND((1 - _xlfn.PERCENTRANK.INC(customers[days_since_last_purchase],customers[[#This Row],[days_since_last_purchase]]))*4 +1,0)</f>
        <v>3</v>
      </c>
      <c r="O4942" s="1">
        <f>ROUND(_xlfn.PERCENTRANK.INC(customers[total_orders],customers[[#This Row],[total_orders]])*4+1,0)</f>
        <v>2</v>
      </c>
      <c r="P4942" s="1">
        <f>ROUND(_xlfn.PERCENTRANK.INC(customers[total_spend_usd],customers[[#This Row],[total_spend_usd]])*4+1,0)</f>
        <v>2</v>
      </c>
      <c r="Q4942" s="1">
        <v>322</v>
      </c>
      <c r="R4942" s="1" t="str">
        <f>_xlfn.XLOOKUP(Q4942,RFM[RFM Score],RFM[Client Segmentation])</f>
        <v>Hibernating</v>
      </c>
    </row>
    <row r="4943" spans="1:18" x14ac:dyDescent="0.3">
      <c r="A4943" t="s">
        <v>4995</v>
      </c>
      <c r="B4943" t="s">
        <v>68</v>
      </c>
      <c r="C4943">
        <v>21</v>
      </c>
      <c r="D4943" t="s">
        <v>8069</v>
      </c>
      <c r="E4943" t="s">
        <v>8084</v>
      </c>
      <c r="F4943" t="s">
        <v>17</v>
      </c>
      <c r="G4943">
        <v>2</v>
      </c>
      <c r="H4943" s="1">
        <v>3283</v>
      </c>
      <c r="I4943">
        <v>7334</v>
      </c>
      <c r="J4943" s="1">
        <v>157</v>
      </c>
      <c r="K4943" t="s">
        <v>40</v>
      </c>
      <c r="L4943" t="s">
        <v>14</v>
      </c>
      <c r="M4943" t="s">
        <v>23</v>
      </c>
      <c r="N4943" s="1">
        <f xml:space="preserve"> ROUND((1 - _xlfn.PERCENTRANK.INC(customers[days_since_last_purchase],customers[[#This Row],[days_since_last_purchase]]))*4 +1,0)</f>
        <v>1</v>
      </c>
      <c r="O4943" s="1">
        <f>ROUND(_xlfn.PERCENTRANK.INC(customers[total_orders],customers[[#This Row],[total_orders]])*4+1,0)</f>
        <v>1</v>
      </c>
      <c r="P4943" s="1">
        <f>ROUND(_xlfn.PERCENTRANK.INC(customers[total_spend_usd],customers[[#This Row],[total_spend_usd]])*4+1,0)</f>
        <v>1</v>
      </c>
      <c r="Q4943" s="1">
        <v>111</v>
      </c>
      <c r="R4943" s="1" t="str">
        <f>_xlfn.XLOOKUP(Q4943,RFM[RFM Score],RFM[Client Segmentation])</f>
        <v>Lost</v>
      </c>
    </row>
    <row r="4944" spans="1:18" x14ac:dyDescent="0.3">
      <c r="A4944" t="s">
        <v>4996</v>
      </c>
      <c r="B4944" t="s">
        <v>96</v>
      </c>
      <c r="C4944">
        <v>52</v>
      </c>
      <c r="D4944" t="s">
        <v>8071</v>
      </c>
      <c r="E4944" t="s">
        <v>8087</v>
      </c>
      <c r="F4944" t="s">
        <v>17</v>
      </c>
      <c r="G4944">
        <v>12</v>
      </c>
      <c r="H4944" s="1">
        <v>13731</v>
      </c>
      <c r="I4944">
        <v>149261</v>
      </c>
      <c r="J4944" s="1">
        <v>123</v>
      </c>
      <c r="K4944" t="s">
        <v>21</v>
      </c>
      <c r="L4944" t="s">
        <v>45</v>
      </c>
      <c r="M4944" t="s">
        <v>23</v>
      </c>
      <c r="N4944" s="1">
        <f xml:space="preserve"> ROUND((1 - _xlfn.PERCENTRANK.INC(customers[days_since_last_purchase],customers[[#This Row],[days_since_last_purchase]]))*4 +1,0)</f>
        <v>2</v>
      </c>
      <c r="O4944" s="1">
        <f>ROUND(_xlfn.PERCENTRANK.INC(customers[total_orders],customers[[#This Row],[total_orders]])*4+1,0)</f>
        <v>3</v>
      </c>
      <c r="P4944" s="1">
        <f>ROUND(_xlfn.PERCENTRANK.INC(customers[total_spend_usd],customers[[#This Row],[total_spend_usd]])*4+1,0)</f>
        <v>4</v>
      </c>
      <c r="Q4944" s="1">
        <v>234</v>
      </c>
      <c r="R4944" s="1" t="str">
        <f>_xlfn.XLOOKUP(Q4944,RFM[RFM Score],RFM[Client Segmentation])</f>
        <v>At Risk</v>
      </c>
    </row>
    <row r="4945" spans="1:18" x14ac:dyDescent="0.3">
      <c r="A4945" t="s">
        <v>4997</v>
      </c>
      <c r="B4945" t="s">
        <v>166</v>
      </c>
      <c r="C4945">
        <v>39</v>
      </c>
      <c r="D4945" t="s">
        <v>8068</v>
      </c>
      <c r="E4945" t="s">
        <v>8085</v>
      </c>
      <c r="F4945" t="s">
        <v>17</v>
      </c>
      <c r="G4945">
        <v>17</v>
      </c>
      <c r="H4945" s="1">
        <v>5162</v>
      </c>
      <c r="I4945">
        <v>81594</v>
      </c>
      <c r="J4945" s="1">
        <v>158</v>
      </c>
      <c r="K4945" t="s">
        <v>98</v>
      </c>
      <c r="L4945" t="s">
        <v>14</v>
      </c>
      <c r="M4945" t="s">
        <v>15</v>
      </c>
      <c r="N4945" s="1">
        <f xml:space="preserve"> ROUND((1 - _xlfn.PERCENTRANK.INC(customers[days_since_last_purchase],customers[[#This Row],[days_since_last_purchase]]))*4 +1,0)</f>
        <v>1</v>
      </c>
      <c r="O4945" s="1">
        <f>ROUND(_xlfn.PERCENTRANK.INC(customers[total_orders],customers[[#This Row],[total_orders]])*4+1,0)</f>
        <v>3</v>
      </c>
      <c r="P4945" s="1">
        <f>ROUND(_xlfn.PERCENTRANK.INC(customers[total_spend_usd],customers[[#This Row],[total_spend_usd]])*4+1,0)</f>
        <v>3</v>
      </c>
      <c r="Q4945" s="1">
        <v>133</v>
      </c>
      <c r="R4945" s="1" t="str">
        <f>_xlfn.XLOOKUP(Q4945,RFM[RFM Score],RFM[Client Segmentation])</f>
        <v>At Risk</v>
      </c>
    </row>
    <row r="4946" spans="1:18" x14ac:dyDescent="0.3">
      <c r="A4946" t="s">
        <v>4998</v>
      </c>
      <c r="B4946" t="s">
        <v>107</v>
      </c>
      <c r="C4946">
        <v>35</v>
      </c>
      <c r="D4946" t="s">
        <v>8068</v>
      </c>
      <c r="E4946" t="s">
        <v>8084</v>
      </c>
      <c r="F4946" t="s">
        <v>12</v>
      </c>
      <c r="G4946">
        <v>1</v>
      </c>
      <c r="H4946" s="1">
        <v>7645</v>
      </c>
      <c r="I4946">
        <v>6701</v>
      </c>
      <c r="J4946" s="1">
        <v>43</v>
      </c>
      <c r="K4946" t="s">
        <v>13</v>
      </c>
      <c r="L4946" t="s">
        <v>22</v>
      </c>
      <c r="M4946" t="s">
        <v>15</v>
      </c>
      <c r="N4946" s="1">
        <f xml:space="preserve"> ROUND((1 - _xlfn.PERCENTRANK.INC(customers[days_since_last_purchase],customers[[#This Row],[days_since_last_purchase]]))*4 +1,0)</f>
        <v>3</v>
      </c>
      <c r="O4946" s="1">
        <f>ROUND(_xlfn.PERCENTRANK.INC(customers[total_orders],customers[[#This Row],[total_orders]])*4+1,0)</f>
        <v>1</v>
      </c>
      <c r="P4946" s="1">
        <f>ROUND(_xlfn.PERCENTRANK.INC(customers[total_spend_usd],customers[[#This Row],[total_spend_usd]])*4+1,0)</f>
        <v>1</v>
      </c>
      <c r="Q4946" s="1">
        <v>311</v>
      </c>
      <c r="R4946" s="1" t="str">
        <f>_xlfn.XLOOKUP(Q4946,RFM[RFM Score],RFM[Client Segmentation])</f>
        <v>New Customer</v>
      </c>
    </row>
    <row r="4947" spans="1:18" x14ac:dyDescent="0.3">
      <c r="A4947" t="s">
        <v>4999</v>
      </c>
      <c r="B4947" t="s">
        <v>30</v>
      </c>
      <c r="C4947">
        <v>29</v>
      </c>
      <c r="D4947" t="s">
        <v>8070</v>
      </c>
      <c r="E4947" t="s">
        <v>8084</v>
      </c>
      <c r="F4947" t="s">
        <v>17</v>
      </c>
      <c r="G4947">
        <v>2</v>
      </c>
      <c r="H4947" s="1">
        <v>4542</v>
      </c>
      <c r="I4947">
        <v>8825</v>
      </c>
      <c r="J4947" s="1">
        <v>8</v>
      </c>
      <c r="K4947" t="s">
        <v>13</v>
      </c>
      <c r="L4947" t="s">
        <v>14</v>
      </c>
      <c r="M4947" t="s">
        <v>23</v>
      </c>
      <c r="N4947" s="1">
        <f xml:space="preserve"> ROUND((1 - _xlfn.PERCENTRANK.INC(customers[days_since_last_purchase],customers[[#This Row],[days_since_last_purchase]]))*4 +1,0)</f>
        <v>4</v>
      </c>
      <c r="O4947" s="1">
        <f>ROUND(_xlfn.PERCENTRANK.INC(customers[total_orders],customers[[#This Row],[total_orders]])*4+1,0)</f>
        <v>1</v>
      </c>
      <c r="P4947" s="1">
        <f>ROUND(_xlfn.PERCENTRANK.INC(customers[total_spend_usd],customers[[#This Row],[total_spend_usd]])*4+1,0)</f>
        <v>1</v>
      </c>
      <c r="Q4947" s="1">
        <v>411</v>
      </c>
      <c r="R4947" s="1" t="str">
        <f>_xlfn.XLOOKUP(Q4947,RFM[RFM Score],RFM[Client Segmentation])</f>
        <v>New Customer</v>
      </c>
    </row>
    <row r="4948" spans="1:18" x14ac:dyDescent="0.3">
      <c r="A4948" t="s">
        <v>5000</v>
      </c>
      <c r="B4948" t="s">
        <v>11</v>
      </c>
      <c r="C4948">
        <v>28</v>
      </c>
      <c r="D4948" t="s">
        <v>8070</v>
      </c>
      <c r="E4948" t="s">
        <v>8084</v>
      </c>
      <c r="F4948" t="s">
        <v>12</v>
      </c>
      <c r="G4948">
        <v>42</v>
      </c>
      <c r="H4948" s="1">
        <v>14626</v>
      </c>
      <c r="I4948">
        <v>565771</v>
      </c>
      <c r="J4948" s="1">
        <v>66</v>
      </c>
      <c r="K4948" t="s">
        <v>18</v>
      </c>
      <c r="L4948" t="s">
        <v>47</v>
      </c>
      <c r="M4948" t="s">
        <v>15</v>
      </c>
      <c r="N4948" s="1">
        <f xml:space="preserve"> ROUND((1 - _xlfn.PERCENTRANK.INC(customers[days_since_last_purchase],customers[[#This Row],[days_since_last_purchase]]))*4 +1,0)</f>
        <v>2</v>
      </c>
      <c r="O4948" s="1">
        <f>ROUND(_xlfn.PERCENTRANK.INC(customers[total_orders],customers[[#This Row],[total_orders]])*4+1,0)</f>
        <v>5</v>
      </c>
      <c r="P4948" s="1">
        <f>ROUND(_xlfn.PERCENTRANK.INC(customers[total_spend_usd],customers[[#This Row],[total_spend_usd]])*4+1,0)</f>
        <v>5</v>
      </c>
      <c r="Q4948" s="1">
        <v>255</v>
      </c>
      <c r="R4948" s="1" t="str">
        <f>_xlfn.XLOOKUP(Q4948,RFM[RFM Score],RFM[Client Segmentation])</f>
        <v>At Risk</v>
      </c>
    </row>
    <row r="4949" spans="1:18" x14ac:dyDescent="0.3">
      <c r="A4949" t="s">
        <v>5001</v>
      </c>
      <c r="B4949" t="s">
        <v>27</v>
      </c>
      <c r="C4949">
        <v>51</v>
      </c>
      <c r="D4949" t="s">
        <v>8071</v>
      </c>
      <c r="E4949" t="s">
        <v>8087</v>
      </c>
      <c r="F4949" t="s">
        <v>17</v>
      </c>
      <c r="G4949">
        <v>16</v>
      </c>
      <c r="H4949" s="1">
        <v>2521</v>
      </c>
      <c r="I4949">
        <v>3474</v>
      </c>
      <c r="J4949" s="1">
        <v>2</v>
      </c>
      <c r="K4949" t="s">
        <v>52</v>
      </c>
      <c r="L4949" t="s">
        <v>34</v>
      </c>
      <c r="M4949" t="s">
        <v>15</v>
      </c>
      <c r="N4949" s="1">
        <f xml:space="preserve"> ROUND((1 - _xlfn.PERCENTRANK.INC(customers[days_since_last_purchase],customers[[#This Row],[days_since_last_purchase]]))*4 +1,0)</f>
        <v>5</v>
      </c>
      <c r="O4949" s="1">
        <f>ROUND(_xlfn.PERCENTRANK.INC(customers[total_orders],customers[[#This Row],[total_orders]])*4+1,0)</f>
        <v>3</v>
      </c>
      <c r="P4949" s="1">
        <f>ROUND(_xlfn.PERCENTRANK.INC(customers[total_spend_usd],customers[[#This Row],[total_spend_usd]])*4+1,0)</f>
        <v>1</v>
      </c>
      <c r="Q4949" s="1">
        <v>531</v>
      </c>
      <c r="R4949" s="1" t="str">
        <f>_xlfn.XLOOKUP(Q4949,RFM[RFM Score],RFM[Client Segmentation])</f>
        <v>Potential Loyalist</v>
      </c>
    </row>
    <row r="4950" spans="1:18" x14ac:dyDescent="0.3">
      <c r="A4950" t="s">
        <v>5002</v>
      </c>
      <c r="B4950" t="s">
        <v>96</v>
      </c>
      <c r="C4950">
        <v>46</v>
      </c>
      <c r="D4950" t="s">
        <v>8071</v>
      </c>
      <c r="E4950" t="s">
        <v>8087</v>
      </c>
      <c r="F4950" t="s">
        <v>12</v>
      </c>
      <c r="G4950">
        <v>42</v>
      </c>
      <c r="H4950" s="1">
        <v>2834</v>
      </c>
      <c r="I4950">
        <v>131164</v>
      </c>
      <c r="J4950" s="1">
        <v>25</v>
      </c>
      <c r="K4950" t="s">
        <v>52</v>
      </c>
      <c r="L4950" t="s">
        <v>19</v>
      </c>
      <c r="M4950" t="s">
        <v>23</v>
      </c>
      <c r="N4950" s="1">
        <f xml:space="preserve"> ROUND((1 - _xlfn.PERCENTRANK.INC(customers[days_since_last_purchase],customers[[#This Row],[days_since_last_purchase]]))*4 +1,0)</f>
        <v>4</v>
      </c>
      <c r="O4950" s="1">
        <f>ROUND(_xlfn.PERCENTRANK.INC(customers[total_orders],customers[[#This Row],[total_orders]])*4+1,0)</f>
        <v>5</v>
      </c>
      <c r="P4950" s="1">
        <f>ROUND(_xlfn.PERCENTRANK.INC(customers[total_spend_usd],customers[[#This Row],[total_spend_usd]])*4+1,0)</f>
        <v>4</v>
      </c>
      <c r="Q4950" s="1">
        <v>454</v>
      </c>
      <c r="R4950" s="1" t="str">
        <f>_xlfn.XLOOKUP(Q4950,RFM[RFM Score],RFM[Client Segmentation])</f>
        <v>Champion</v>
      </c>
    </row>
    <row r="4951" spans="1:18" x14ac:dyDescent="0.3">
      <c r="A4951" t="s">
        <v>5003</v>
      </c>
      <c r="B4951" t="s">
        <v>68</v>
      </c>
      <c r="C4951">
        <v>52</v>
      </c>
      <c r="D4951" t="s">
        <v>8071</v>
      </c>
      <c r="E4951" t="s">
        <v>8084</v>
      </c>
      <c r="F4951" t="s">
        <v>17</v>
      </c>
      <c r="G4951">
        <v>3</v>
      </c>
      <c r="H4951" s="1">
        <v>887</v>
      </c>
      <c r="I4951">
        <v>29887</v>
      </c>
      <c r="J4951" s="1">
        <v>27</v>
      </c>
      <c r="K4951" t="s">
        <v>44</v>
      </c>
      <c r="L4951" t="s">
        <v>14</v>
      </c>
      <c r="M4951" t="s">
        <v>23</v>
      </c>
      <c r="N4951" s="1">
        <f xml:space="preserve"> ROUND((1 - _xlfn.PERCENTRANK.INC(customers[days_since_last_purchase],customers[[#This Row],[days_since_last_purchase]]))*4 +1,0)</f>
        <v>4</v>
      </c>
      <c r="O4951" s="1">
        <f>ROUND(_xlfn.PERCENTRANK.INC(customers[total_orders],customers[[#This Row],[total_orders]])*4+1,0)</f>
        <v>1</v>
      </c>
      <c r="P4951" s="1">
        <f>ROUND(_xlfn.PERCENTRANK.INC(customers[total_spend_usd],customers[[#This Row],[total_spend_usd]])*4+1,0)</f>
        <v>2</v>
      </c>
      <c r="Q4951" s="1">
        <v>412</v>
      </c>
      <c r="R4951" s="1" t="str">
        <f>_xlfn.XLOOKUP(Q4951,RFM[RFM Score],RFM[Client Segmentation])</f>
        <v>New Customer</v>
      </c>
    </row>
    <row r="4952" spans="1:18" x14ac:dyDescent="0.3">
      <c r="A4952" t="s">
        <v>5004</v>
      </c>
      <c r="B4952" t="s">
        <v>43</v>
      </c>
      <c r="C4952">
        <v>42</v>
      </c>
      <c r="D4952" t="s">
        <v>8068</v>
      </c>
      <c r="E4952" t="s">
        <v>8084</v>
      </c>
      <c r="F4952" t="s">
        <v>17</v>
      </c>
      <c r="G4952">
        <v>8</v>
      </c>
      <c r="H4952" s="1">
        <v>5828</v>
      </c>
      <c r="I4952">
        <v>4971</v>
      </c>
      <c r="J4952" s="1">
        <v>150</v>
      </c>
      <c r="K4952" t="s">
        <v>40</v>
      </c>
      <c r="L4952" t="s">
        <v>14</v>
      </c>
      <c r="M4952" t="s">
        <v>15</v>
      </c>
      <c r="N4952" s="1">
        <f xml:space="preserve"> ROUND((1 - _xlfn.PERCENTRANK.INC(customers[days_since_last_purchase],customers[[#This Row],[days_since_last_purchase]]))*4 +1,0)</f>
        <v>1</v>
      </c>
      <c r="O4952" s="1">
        <f>ROUND(_xlfn.PERCENTRANK.INC(customers[total_orders],customers[[#This Row],[total_orders]])*4+1,0)</f>
        <v>2</v>
      </c>
      <c r="P4952" s="1">
        <f>ROUND(_xlfn.PERCENTRANK.INC(customers[total_spend_usd],customers[[#This Row],[total_spend_usd]])*4+1,0)</f>
        <v>1</v>
      </c>
      <c r="Q4952" s="1">
        <v>121</v>
      </c>
      <c r="R4952" s="1" t="str">
        <f>_xlfn.XLOOKUP(Q4952,RFM[RFM Score],RFM[Client Segmentation])</f>
        <v>Lost</v>
      </c>
    </row>
    <row r="4953" spans="1:18" x14ac:dyDescent="0.3">
      <c r="A4953" t="s">
        <v>5005</v>
      </c>
      <c r="B4953" t="s">
        <v>27</v>
      </c>
      <c r="C4953">
        <v>25</v>
      </c>
      <c r="D4953" t="s">
        <v>8070</v>
      </c>
      <c r="E4953" t="s">
        <v>8087</v>
      </c>
      <c r="F4953" t="s">
        <v>17</v>
      </c>
      <c r="G4953">
        <v>45</v>
      </c>
      <c r="H4953" s="1">
        <v>3986</v>
      </c>
      <c r="I4953">
        <v>164549</v>
      </c>
      <c r="J4953" s="1">
        <v>59</v>
      </c>
      <c r="K4953" t="s">
        <v>28</v>
      </c>
      <c r="L4953" t="s">
        <v>45</v>
      </c>
      <c r="M4953" t="s">
        <v>23</v>
      </c>
      <c r="N4953" s="1">
        <f xml:space="preserve"> ROUND((1 - _xlfn.PERCENTRANK.INC(customers[days_since_last_purchase],customers[[#This Row],[days_since_last_purchase]]))*4 +1,0)</f>
        <v>3</v>
      </c>
      <c r="O4953" s="1">
        <f>ROUND(_xlfn.PERCENTRANK.INC(customers[total_orders],customers[[#This Row],[total_orders]])*4+1,0)</f>
        <v>5</v>
      </c>
      <c r="P4953" s="1">
        <f>ROUND(_xlfn.PERCENTRANK.INC(customers[total_spend_usd],customers[[#This Row],[total_spend_usd]])*4+1,0)</f>
        <v>4</v>
      </c>
      <c r="Q4953" s="1">
        <v>354</v>
      </c>
      <c r="R4953" s="1" t="str">
        <f>_xlfn.XLOOKUP(Q4953,RFM[RFM Score],RFM[Client Segmentation])</f>
        <v>Loyal Customer</v>
      </c>
    </row>
    <row r="4954" spans="1:18" x14ac:dyDescent="0.3">
      <c r="A4954" t="s">
        <v>5006</v>
      </c>
      <c r="B4954" t="s">
        <v>68</v>
      </c>
      <c r="C4954">
        <v>27</v>
      </c>
      <c r="D4954" t="s">
        <v>8070</v>
      </c>
      <c r="E4954" t="s">
        <v>8084</v>
      </c>
      <c r="F4954" t="s">
        <v>12</v>
      </c>
      <c r="G4954">
        <v>42</v>
      </c>
      <c r="H4954" s="1">
        <v>3532</v>
      </c>
      <c r="I4954">
        <v>135193</v>
      </c>
      <c r="J4954" s="1">
        <v>2</v>
      </c>
      <c r="K4954" t="s">
        <v>37</v>
      </c>
      <c r="L4954" t="s">
        <v>14</v>
      </c>
      <c r="M4954" t="s">
        <v>23</v>
      </c>
      <c r="N4954" s="1">
        <f xml:space="preserve"> ROUND((1 - _xlfn.PERCENTRANK.INC(customers[days_since_last_purchase],customers[[#This Row],[days_since_last_purchase]]))*4 +1,0)</f>
        <v>5</v>
      </c>
      <c r="O4954" s="1">
        <f>ROUND(_xlfn.PERCENTRANK.INC(customers[total_orders],customers[[#This Row],[total_orders]])*4+1,0)</f>
        <v>5</v>
      </c>
      <c r="P4954" s="1">
        <f>ROUND(_xlfn.PERCENTRANK.INC(customers[total_spend_usd],customers[[#This Row],[total_spend_usd]])*4+1,0)</f>
        <v>4</v>
      </c>
      <c r="Q4954" s="1">
        <v>554</v>
      </c>
      <c r="R4954" s="1" t="str">
        <f>_xlfn.XLOOKUP(Q4954,RFM[RFM Score],RFM[Client Segmentation])</f>
        <v>Champion</v>
      </c>
    </row>
    <row r="4955" spans="1:18" x14ac:dyDescent="0.3">
      <c r="A4955" t="s">
        <v>5007</v>
      </c>
      <c r="B4955" t="s">
        <v>96</v>
      </c>
      <c r="C4955">
        <v>53</v>
      </c>
      <c r="D4955" t="s">
        <v>8071</v>
      </c>
      <c r="E4955" t="s">
        <v>8084</v>
      </c>
      <c r="F4955" t="s">
        <v>12</v>
      </c>
      <c r="G4955">
        <v>11</v>
      </c>
      <c r="H4955" s="1">
        <v>19555</v>
      </c>
      <c r="I4955">
        <v>205399</v>
      </c>
      <c r="J4955" s="1">
        <v>2</v>
      </c>
      <c r="K4955" t="s">
        <v>28</v>
      </c>
      <c r="L4955" t="s">
        <v>19</v>
      </c>
      <c r="M4955" t="s">
        <v>15</v>
      </c>
      <c r="N4955" s="1">
        <f xml:space="preserve"> ROUND((1 - _xlfn.PERCENTRANK.INC(customers[days_since_last_purchase],customers[[#This Row],[days_since_last_purchase]]))*4 +1,0)</f>
        <v>5</v>
      </c>
      <c r="O4955" s="1">
        <f>ROUND(_xlfn.PERCENTRANK.INC(customers[total_orders],customers[[#This Row],[total_orders]])*4+1,0)</f>
        <v>3</v>
      </c>
      <c r="P4955" s="1">
        <f>ROUND(_xlfn.PERCENTRANK.INC(customers[total_spend_usd],customers[[#This Row],[total_spend_usd]])*4+1,0)</f>
        <v>4</v>
      </c>
      <c r="Q4955" s="1">
        <v>534</v>
      </c>
      <c r="R4955" s="1" t="str">
        <f>_xlfn.XLOOKUP(Q4955,RFM[RFM Score],RFM[Client Segmentation])</f>
        <v>Need Attention</v>
      </c>
    </row>
    <row r="4956" spans="1:18" x14ac:dyDescent="0.3">
      <c r="A4956" t="s">
        <v>5008</v>
      </c>
      <c r="B4956" t="s">
        <v>11</v>
      </c>
      <c r="C4956">
        <v>27</v>
      </c>
      <c r="D4956" t="s">
        <v>8070</v>
      </c>
      <c r="E4956" t="s">
        <v>8084</v>
      </c>
      <c r="F4956" t="s">
        <v>12</v>
      </c>
      <c r="G4956">
        <v>29</v>
      </c>
      <c r="H4956" s="1">
        <v>8811</v>
      </c>
      <c r="I4956">
        <v>245402</v>
      </c>
      <c r="J4956" s="1">
        <v>20</v>
      </c>
      <c r="K4956" t="s">
        <v>21</v>
      </c>
      <c r="L4956" t="s">
        <v>34</v>
      </c>
      <c r="M4956" t="s">
        <v>23</v>
      </c>
      <c r="N4956" s="1">
        <f xml:space="preserve"> ROUND((1 - _xlfn.PERCENTRANK.INC(customers[days_since_last_purchase],customers[[#This Row],[days_since_last_purchase]]))*4 +1,0)</f>
        <v>4</v>
      </c>
      <c r="O4956" s="1">
        <f>ROUND(_xlfn.PERCENTRANK.INC(customers[total_orders],customers[[#This Row],[total_orders]])*4+1,0)</f>
        <v>4</v>
      </c>
      <c r="P4956" s="1">
        <f>ROUND(_xlfn.PERCENTRANK.INC(customers[total_spend_usd],customers[[#This Row],[total_spend_usd]])*4+1,0)</f>
        <v>4</v>
      </c>
      <c r="Q4956" s="1">
        <v>444</v>
      </c>
      <c r="R4956" s="1" t="str">
        <f>_xlfn.XLOOKUP(Q4956,RFM[RFM Score],RFM[Client Segmentation])</f>
        <v>Loyal Customer</v>
      </c>
    </row>
    <row r="4957" spans="1:18" x14ac:dyDescent="0.3">
      <c r="A4957" t="s">
        <v>5009</v>
      </c>
      <c r="B4957" t="s">
        <v>33</v>
      </c>
      <c r="C4957">
        <v>53</v>
      </c>
      <c r="D4957" t="s">
        <v>8071</v>
      </c>
      <c r="E4957" t="s">
        <v>8084</v>
      </c>
      <c r="F4957" t="s">
        <v>12</v>
      </c>
      <c r="G4957">
        <v>7</v>
      </c>
      <c r="H4957" s="1">
        <v>9806</v>
      </c>
      <c r="I4957">
        <v>62377</v>
      </c>
      <c r="J4957" s="1">
        <v>54</v>
      </c>
      <c r="K4957" t="s">
        <v>74</v>
      </c>
      <c r="L4957" t="s">
        <v>45</v>
      </c>
      <c r="M4957" t="s">
        <v>23</v>
      </c>
      <c r="N4957" s="1">
        <f xml:space="preserve"> ROUND((1 - _xlfn.PERCENTRANK.INC(customers[days_since_last_purchase],customers[[#This Row],[days_since_last_purchase]]))*4 +1,0)</f>
        <v>3</v>
      </c>
      <c r="O4957" s="1">
        <f>ROUND(_xlfn.PERCENTRANK.INC(customers[total_orders],customers[[#This Row],[total_orders]])*4+1,0)</f>
        <v>2</v>
      </c>
      <c r="P4957" s="1">
        <f>ROUND(_xlfn.PERCENTRANK.INC(customers[total_spend_usd],customers[[#This Row],[total_spend_usd]])*4+1,0)</f>
        <v>3</v>
      </c>
      <c r="Q4957" s="1">
        <v>323</v>
      </c>
      <c r="R4957" s="1" t="str">
        <f>_xlfn.XLOOKUP(Q4957,RFM[RFM Score],RFM[Client Segmentation])</f>
        <v>Potential Loyalist</v>
      </c>
    </row>
    <row r="4958" spans="1:18" x14ac:dyDescent="0.3">
      <c r="A4958" t="s">
        <v>5010</v>
      </c>
      <c r="B4958" t="s">
        <v>11</v>
      </c>
      <c r="C4958">
        <v>39</v>
      </c>
      <c r="D4958" t="s">
        <v>8068</v>
      </c>
      <c r="E4958" t="s">
        <v>8087</v>
      </c>
      <c r="F4958" t="s">
        <v>12</v>
      </c>
      <c r="G4958">
        <v>3</v>
      </c>
      <c r="H4958" s="1">
        <v>6126</v>
      </c>
      <c r="I4958">
        <v>18938</v>
      </c>
      <c r="J4958" s="1">
        <v>265</v>
      </c>
      <c r="K4958" t="s">
        <v>21</v>
      </c>
      <c r="L4958" t="s">
        <v>34</v>
      </c>
      <c r="M4958" t="s">
        <v>23</v>
      </c>
      <c r="N4958" s="1">
        <f xml:space="preserve"> ROUND((1 - _xlfn.PERCENTRANK.INC(customers[days_since_last_purchase],customers[[#This Row],[days_since_last_purchase]]))*4 +1,0)</f>
        <v>1</v>
      </c>
      <c r="O4958" s="1">
        <f>ROUND(_xlfn.PERCENTRANK.INC(customers[total_orders],customers[[#This Row],[total_orders]])*4+1,0)</f>
        <v>1</v>
      </c>
      <c r="P4958" s="1">
        <f>ROUND(_xlfn.PERCENTRANK.INC(customers[total_spend_usd],customers[[#This Row],[total_spend_usd]])*4+1,0)</f>
        <v>2</v>
      </c>
      <c r="Q4958" s="1">
        <v>112</v>
      </c>
      <c r="R4958" s="1" t="str">
        <f>_xlfn.XLOOKUP(Q4958,RFM[RFM Score],RFM[Client Segmentation])</f>
        <v>Lost</v>
      </c>
    </row>
    <row r="4959" spans="1:18" x14ac:dyDescent="0.3">
      <c r="A4959" t="s">
        <v>5011</v>
      </c>
      <c r="B4959" t="s">
        <v>51</v>
      </c>
      <c r="C4959">
        <v>28</v>
      </c>
      <c r="D4959" t="s">
        <v>8070</v>
      </c>
      <c r="E4959" t="s">
        <v>8087</v>
      </c>
      <c r="F4959" t="s">
        <v>17</v>
      </c>
      <c r="G4959">
        <v>28</v>
      </c>
      <c r="H4959" s="1">
        <v>18767</v>
      </c>
      <c r="I4959">
        <v>590895</v>
      </c>
      <c r="J4959" s="1">
        <v>4</v>
      </c>
      <c r="K4959" t="s">
        <v>21</v>
      </c>
      <c r="L4959" t="s">
        <v>22</v>
      </c>
      <c r="M4959" t="s">
        <v>23</v>
      </c>
      <c r="N4959" s="1">
        <f xml:space="preserve"> ROUND((1 - _xlfn.PERCENTRANK.INC(customers[days_since_last_purchase],customers[[#This Row],[days_since_last_purchase]]))*4 +1,0)</f>
        <v>5</v>
      </c>
      <c r="O4959" s="1">
        <f>ROUND(_xlfn.PERCENTRANK.INC(customers[total_orders],customers[[#This Row],[total_orders]])*4+1,0)</f>
        <v>4</v>
      </c>
      <c r="P4959" s="1">
        <f>ROUND(_xlfn.PERCENTRANK.INC(customers[total_spend_usd],customers[[#This Row],[total_spend_usd]])*4+1,0)</f>
        <v>5</v>
      </c>
      <c r="Q4959" s="1">
        <v>545</v>
      </c>
      <c r="R4959" s="1" t="str">
        <f>_xlfn.XLOOKUP(Q4959,RFM[RFM Score],RFM[Client Segmentation])</f>
        <v>Champion</v>
      </c>
    </row>
    <row r="4960" spans="1:18" x14ac:dyDescent="0.3">
      <c r="A4960" t="s">
        <v>5012</v>
      </c>
      <c r="B4960" t="s">
        <v>88</v>
      </c>
      <c r="C4960">
        <v>35</v>
      </c>
      <c r="D4960" t="s">
        <v>8068</v>
      </c>
      <c r="E4960" t="s">
        <v>8086</v>
      </c>
      <c r="F4960" t="s">
        <v>12</v>
      </c>
      <c r="G4960">
        <v>4</v>
      </c>
      <c r="H4960" s="1">
        <v>20428</v>
      </c>
      <c r="I4960">
        <v>69864</v>
      </c>
      <c r="J4960" s="1">
        <v>25</v>
      </c>
      <c r="K4960" t="s">
        <v>13</v>
      </c>
      <c r="L4960" t="s">
        <v>34</v>
      </c>
      <c r="M4960" t="s">
        <v>15</v>
      </c>
      <c r="N4960" s="1">
        <f xml:space="preserve"> ROUND((1 - _xlfn.PERCENTRANK.INC(customers[days_since_last_purchase],customers[[#This Row],[days_since_last_purchase]]))*4 +1,0)</f>
        <v>4</v>
      </c>
      <c r="O4960" s="1">
        <f>ROUND(_xlfn.PERCENTRANK.INC(customers[total_orders],customers[[#This Row],[total_orders]])*4+1,0)</f>
        <v>2</v>
      </c>
      <c r="P4960" s="1">
        <f>ROUND(_xlfn.PERCENTRANK.INC(customers[total_spend_usd],customers[[#This Row],[total_spend_usd]])*4+1,0)</f>
        <v>3</v>
      </c>
      <c r="Q4960" s="1">
        <v>423</v>
      </c>
      <c r="R4960" s="1" t="str">
        <f>_xlfn.XLOOKUP(Q4960,RFM[RFM Score],RFM[Client Segmentation])</f>
        <v>Potential Loyalist</v>
      </c>
    </row>
    <row r="4961" spans="1:18" x14ac:dyDescent="0.3">
      <c r="A4961" t="s">
        <v>5013</v>
      </c>
      <c r="B4961" t="s">
        <v>166</v>
      </c>
      <c r="C4961">
        <v>31</v>
      </c>
      <c r="D4961" t="s">
        <v>8070</v>
      </c>
      <c r="E4961" t="s">
        <v>8084</v>
      </c>
      <c r="F4961" t="s">
        <v>12</v>
      </c>
      <c r="G4961">
        <v>34</v>
      </c>
      <c r="H4961" s="1">
        <v>5988</v>
      </c>
      <c r="I4961">
        <v>184303</v>
      </c>
      <c r="J4961" s="1">
        <v>8</v>
      </c>
      <c r="K4961" t="s">
        <v>25</v>
      </c>
      <c r="L4961" t="s">
        <v>45</v>
      </c>
      <c r="M4961" t="s">
        <v>15</v>
      </c>
      <c r="N4961" s="1">
        <f xml:space="preserve"> ROUND((1 - _xlfn.PERCENTRANK.INC(customers[days_since_last_purchase],customers[[#This Row],[days_since_last_purchase]]))*4 +1,0)</f>
        <v>4</v>
      </c>
      <c r="O4961" s="1">
        <f>ROUND(_xlfn.PERCENTRANK.INC(customers[total_orders],customers[[#This Row],[total_orders]])*4+1,0)</f>
        <v>4</v>
      </c>
      <c r="P4961" s="1">
        <f>ROUND(_xlfn.PERCENTRANK.INC(customers[total_spend_usd],customers[[#This Row],[total_spend_usd]])*4+1,0)</f>
        <v>4</v>
      </c>
      <c r="Q4961" s="1">
        <v>444</v>
      </c>
      <c r="R4961" s="1" t="str">
        <f>_xlfn.XLOOKUP(Q4961,RFM[RFM Score],RFM[Client Segmentation])</f>
        <v>Loyal Customer</v>
      </c>
    </row>
    <row r="4962" spans="1:18" x14ac:dyDescent="0.3">
      <c r="A4962" t="s">
        <v>5014</v>
      </c>
      <c r="B4962" t="s">
        <v>11</v>
      </c>
      <c r="C4962">
        <v>46</v>
      </c>
      <c r="D4962" t="s">
        <v>8071</v>
      </c>
      <c r="E4962" t="s">
        <v>8084</v>
      </c>
      <c r="F4962" t="s">
        <v>17</v>
      </c>
      <c r="G4962">
        <v>49</v>
      </c>
      <c r="H4962" s="1">
        <v>20791</v>
      </c>
      <c r="I4962">
        <v>1055335</v>
      </c>
      <c r="J4962" s="1">
        <v>21</v>
      </c>
      <c r="K4962" t="s">
        <v>40</v>
      </c>
      <c r="L4962" t="s">
        <v>19</v>
      </c>
      <c r="M4962" t="s">
        <v>15</v>
      </c>
      <c r="N4962" s="1">
        <f xml:space="preserve"> ROUND((1 - _xlfn.PERCENTRANK.INC(customers[days_since_last_purchase],customers[[#This Row],[days_since_last_purchase]]))*4 +1,0)</f>
        <v>4</v>
      </c>
      <c r="O4962" s="1">
        <f>ROUND(_xlfn.PERCENTRANK.INC(customers[total_orders],customers[[#This Row],[total_orders]])*4+1,0)</f>
        <v>5</v>
      </c>
      <c r="P4962" s="1">
        <f>ROUND(_xlfn.PERCENTRANK.INC(customers[total_spend_usd],customers[[#This Row],[total_spend_usd]])*4+1,0)</f>
        <v>5</v>
      </c>
      <c r="Q4962" s="1">
        <v>455</v>
      </c>
      <c r="R4962" s="1" t="str">
        <f>_xlfn.XLOOKUP(Q4962,RFM[RFM Score],RFM[Client Segmentation])</f>
        <v>Champion</v>
      </c>
    </row>
    <row r="4963" spans="1:18" x14ac:dyDescent="0.3">
      <c r="A4963" t="s">
        <v>5015</v>
      </c>
      <c r="B4963" t="s">
        <v>88</v>
      </c>
      <c r="C4963">
        <v>18</v>
      </c>
      <c r="D4963" t="s">
        <v>8069</v>
      </c>
      <c r="E4963" t="s">
        <v>8086</v>
      </c>
      <c r="F4963" t="s">
        <v>12</v>
      </c>
      <c r="G4963">
        <v>2</v>
      </c>
      <c r="H4963" s="1">
        <v>10442</v>
      </c>
      <c r="I4963">
        <v>19287</v>
      </c>
      <c r="J4963" s="1">
        <v>32</v>
      </c>
      <c r="K4963" t="s">
        <v>40</v>
      </c>
      <c r="L4963" t="s">
        <v>19</v>
      </c>
      <c r="M4963" t="s">
        <v>23</v>
      </c>
      <c r="N4963" s="1">
        <f xml:space="preserve"> ROUND((1 - _xlfn.PERCENTRANK.INC(customers[days_since_last_purchase],customers[[#This Row],[days_since_last_purchase]]))*4 +1,0)</f>
        <v>3</v>
      </c>
      <c r="O4963" s="1">
        <f>ROUND(_xlfn.PERCENTRANK.INC(customers[total_orders],customers[[#This Row],[total_orders]])*4+1,0)</f>
        <v>1</v>
      </c>
      <c r="P4963" s="1">
        <f>ROUND(_xlfn.PERCENTRANK.INC(customers[total_spend_usd],customers[[#This Row],[total_spend_usd]])*4+1,0)</f>
        <v>2</v>
      </c>
      <c r="Q4963" s="1">
        <v>312</v>
      </c>
      <c r="R4963" s="1" t="str">
        <f>_xlfn.XLOOKUP(Q4963,RFM[RFM Score],RFM[Client Segmentation])</f>
        <v>About To Sleep</v>
      </c>
    </row>
    <row r="4964" spans="1:18" x14ac:dyDescent="0.3">
      <c r="A4964" t="s">
        <v>5016</v>
      </c>
      <c r="B4964" t="s">
        <v>88</v>
      </c>
      <c r="C4964">
        <v>21</v>
      </c>
      <c r="D4964" t="s">
        <v>8069</v>
      </c>
      <c r="E4964" t="s">
        <v>8084</v>
      </c>
      <c r="F4964" t="s">
        <v>17</v>
      </c>
      <c r="G4964">
        <v>1</v>
      </c>
      <c r="H4964" s="1">
        <v>7907</v>
      </c>
      <c r="I4964">
        <v>7634</v>
      </c>
      <c r="J4964" s="1">
        <v>58</v>
      </c>
      <c r="K4964" t="s">
        <v>74</v>
      </c>
      <c r="L4964" t="s">
        <v>34</v>
      </c>
      <c r="M4964" t="s">
        <v>23</v>
      </c>
      <c r="N4964" s="1">
        <f xml:space="preserve"> ROUND((1 - _xlfn.PERCENTRANK.INC(customers[days_since_last_purchase],customers[[#This Row],[days_since_last_purchase]]))*4 +1,0)</f>
        <v>3</v>
      </c>
      <c r="O4964" s="1">
        <f>ROUND(_xlfn.PERCENTRANK.INC(customers[total_orders],customers[[#This Row],[total_orders]])*4+1,0)</f>
        <v>1</v>
      </c>
      <c r="P4964" s="1">
        <f>ROUND(_xlfn.PERCENTRANK.INC(customers[total_spend_usd],customers[[#This Row],[total_spend_usd]])*4+1,0)</f>
        <v>1</v>
      </c>
      <c r="Q4964" s="1">
        <v>311</v>
      </c>
      <c r="R4964" s="1" t="str">
        <f>_xlfn.XLOOKUP(Q4964,RFM[RFM Score],RFM[Client Segmentation])</f>
        <v>New Customer</v>
      </c>
    </row>
    <row r="4965" spans="1:18" x14ac:dyDescent="0.3">
      <c r="A4965" t="s">
        <v>5017</v>
      </c>
      <c r="B4965" t="s">
        <v>11</v>
      </c>
      <c r="C4965">
        <v>43</v>
      </c>
      <c r="D4965" t="s">
        <v>8068</v>
      </c>
      <c r="E4965" t="s">
        <v>8087</v>
      </c>
      <c r="F4965" t="s">
        <v>17</v>
      </c>
      <c r="G4965">
        <v>9</v>
      </c>
      <c r="H4965" s="1">
        <v>1207</v>
      </c>
      <c r="I4965">
        <v>106288</v>
      </c>
      <c r="J4965" s="1">
        <v>4</v>
      </c>
      <c r="K4965" t="s">
        <v>28</v>
      </c>
      <c r="L4965" t="s">
        <v>34</v>
      </c>
      <c r="M4965" t="s">
        <v>15</v>
      </c>
      <c r="N4965" s="1">
        <f xml:space="preserve"> ROUND((1 - _xlfn.PERCENTRANK.INC(customers[days_since_last_purchase],customers[[#This Row],[days_since_last_purchase]]))*4 +1,0)</f>
        <v>5</v>
      </c>
      <c r="O4965" s="1">
        <f>ROUND(_xlfn.PERCENTRANK.INC(customers[total_orders],customers[[#This Row],[total_orders]])*4+1,0)</f>
        <v>2</v>
      </c>
      <c r="P4965" s="1">
        <f>ROUND(_xlfn.PERCENTRANK.INC(customers[total_spend_usd],customers[[#This Row],[total_spend_usd]])*4+1,0)</f>
        <v>3</v>
      </c>
      <c r="Q4965" s="1">
        <v>523</v>
      </c>
      <c r="R4965" s="1" t="str">
        <f>_xlfn.XLOOKUP(Q4965,RFM[RFM Score],RFM[Client Segmentation])</f>
        <v>Promising</v>
      </c>
    </row>
    <row r="4966" spans="1:18" x14ac:dyDescent="0.3">
      <c r="A4966" t="s">
        <v>5018</v>
      </c>
      <c r="B4966" t="s">
        <v>214</v>
      </c>
      <c r="C4966">
        <v>26</v>
      </c>
      <c r="D4966" t="s">
        <v>8070</v>
      </c>
      <c r="E4966" t="s">
        <v>8085</v>
      </c>
      <c r="F4966" t="s">
        <v>12</v>
      </c>
      <c r="G4966">
        <v>9</v>
      </c>
      <c r="H4966" s="1">
        <v>13902</v>
      </c>
      <c r="I4966">
        <v>121714</v>
      </c>
      <c r="J4966" s="1">
        <v>17</v>
      </c>
      <c r="K4966" t="s">
        <v>21</v>
      </c>
      <c r="L4966" t="s">
        <v>34</v>
      </c>
      <c r="M4966" t="s">
        <v>15</v>
      </c>
      <c r="N4966" s="1">
        <f xml:space="preserve"> ROUND((1 - _xlfn.PERCENTRANK.INC(customers[days_since_last_purchase],customers[[#This Row],[days_since_last_purchase]]))*4 +1,0)</f>
        <v>4</v>
      </c>
      <c r="O4966" s="1">
        <f>ROUND(_xlfn.PERCENTRANK.INC(customers[total_orders],customers[[#This Row],[total_orders]])*4+1,0)</f>
        <v>2</v>
      </c>
      <c r="P4966" s="1">
        <f>ROUND(_xlfn.PERCENTRANK.INC(customers[total_spend_usd],customers[[#This Row],[total_spend_usd]])*4+1,0)</f>
        <v>4</v>
      </c>
      <c r="Q4966" s="1">
        <v>424</v>
      </c>
      <c r="R4966" s="1" t="str">
        <f>_xlfn.XLOOKUP(Q4966,RFM[RFM Score],RFM[Client Segmentation])</f>
        <v>Promising</v>
      </c>
    </row>
    <row r="4967" spans="1:18" x14ac:dyDescent="0.3">
      <c r="A4967" t="s">
        <v>5019</v>
      </c>
      <c r="B4967" t="s">
        <v>123</v>
      </c>
      <c r="C4967">
        <v>24</v>
      </c>
      <c r="D4967" t="s">
        <v>8069</v>
      </c>
      <c r="E4967" t="s">
        <v>8084</v>
      </c>
      <c r="F4967" t="s">
        <v>17</v>
      </c>
      <c r="G4967">
        <v>18</v>
      </c>
      <c r="H4967" s="1">
        <v>677</v>
      </c>
      <c r="I4967">
        <v>113936</v>
      </c>
      <c r="J4967" s="1">
        <v>10</v>
      </c>
      <c r="K4967" t="s">
        <v>25</v>
      </c>
      <c r="L4967" t="s">
        <v>19</v>
      </c>
      <c r="M4967" t="s">
        <v>15</v>
      </c>
      <c r="N4967" s="1">
        <f xml:space="preserve"> ROUND((1 - _xlfn.PERCENTRANK.INC(customers[days_since_last_purchase],customers[[#This Row],[days_since_last_purchase]]))*4 +1,0)</f>
        <v>4</v>
      </c>
      <c r="O4967" s="1">
        <f>ROUND(_xlfn.PERCENTRANK.INC(customers[total_orders],customers[[#This Row],[total_orders]])*4+1,0)</f>
        <v>4</v>
      </c>
      <c r="P4967" s="1">
        <f>ROUND(_xlfn.PERCENTRANK.INC(customers[total_spend_usd],customers[[#This Row],[total_spend_usd]])*4+1,0)</f>
        <v>4</v>
      </c>
      <c r="Q4967" s="1">
        <v>444</v>
      </c>
      <c r="R4967" s="1" t="str">
        <f>_xlfn.XLOOKUP(Q4967,RFM[RFM Score],RFM[Client Segmentation])</f>
        <v>Loyal Customer</v>
      </c>
    </row>
    <row r="4968" spans="1:18" x14ac:dyDescent="0.3">
      <c r="A4968" t="s">
        <v>5020</v>
      </c>
      <c r="B4968" t="s">
        <v>96</v>
      </c>
      <c r="C4968">
        <v>44</v>
      </c>
      <c r="D4968" t="s">
        <v>8068</v>
      </c>
      <c r="E4968" t="s">
        <v>8086</v>
      </c>
      <c r="F4968" t="s">
        <v>12</v>
      </c>
      <c r="G4968">
        <v>31</v>
      </c>
      <c r="H4968" s="1">
        <v>5076</v>
      </c>
      <c r="I4968">
        <v>150737</v>
      </c>
      <c r="J4968" s="1">
        <v>13</v>
      </c>
      <c r="K4968" t="s">
        <v>25</v>
      </c>
      <c r="L4968" t="s">
        <v>14</v>
      </c>
      <c r="M4968" t="s">
        <v>23</v>
      </c>
      <c r="N4968" s="1">
        <f xml:space="preserve"> ROUND((1 - _xlfn.PERCENTRANK.INC(customers[days_since_last_purchase],customers[[#This Row],[days_since_last_purchase]]))*4 +1,0)</f>
        <v>4</v>
      </c>
      <c r="O4968" s="1">
        <f>ROUND(_xlfn.PERCENTRANK.INC(customers[total_orders],customers[[#This Row],[total_orders]])*4+1,0)</f>
        <v>4</v>
      </c>
      <c r="P4968" s="1">
        <f>ROUND(_xlfn.PERCENTRANK.INC(customers[total_spend_usd],customers[[#This Row],[total_spend_usd]])*4+1,0)</f>
        <v>4</v>
      </c>
      <c r="Q4968" s="1">
        <v>444</v>
      </c>
      <c r="R4968" s="1" t="str">
        <f>_xlfn.XLOOKUP(Q4968,RFM[RFM Score],RFM[Client Segmentation])</f>
        <v>Loyal Customer</v>
      </c>
    </row>
    <row r="4969" spans="1:18" x14ac:dyDescent="0.3">
      <c r="A4969" t="s">
        <v>5021</v>
      </c>
      <c r="B4969" t="s">
        <v>30</v>
      </c>
      <c r="C4969">
        <v>39</v>
      </c>
      <c r="D4969" t="s">
        <v>8068</v>
      </c>
      <c r="E4969" t="s">
        <v>8084</v>
      </c>
      <c r="F4969" t="s">
        <v>12</v>
      </c>
      <c r="G4969">
        <v>6</v>
      </c>
      <c r="H4969" s="1">
        <v>5409</v>
      </c>
      <c r="I4969">
        <v>31304</v>
      </c>
      <c r="J4969" s="1">
        <v>8</v>
      </c>
      <c r="K4969" t="s">
        <v>52</v>
      </c>
      <c r="L4969" t="s">
        <v>19</v>
      </c>
      <c r="M4969" t="s">
        <v>23</v>
      </c>
      <c r="N4969" s="1">
        <f xml:space="preserve"> ROUND((1 - _xlfn.PERCENTRANK.INC(customers[days_since_last_purchase],customers[[#This Row],[days_since_last_purchase]]))*4 +1,0)</f>
        <v>4</v>
      </c>
      <c r="O4969" s="1">
        <f>ROUND(_xlfn.PERCENTRANK.INC(customers[total_orders],customers[[#This Row],[total_orders]])*4+1,0)</f>
        <v>2</v>
      </c>
      <c r="P4969" s="1">
        <f>ROUND(_xlfn.PERCENTRANK.INC(customers[total_spend_usd],customers[[#This Row],[total_spend_usd]])*4+1,0)</f>
        <v>2</v>
      </c>
      <c r="Q4969" s="1">
        <v>422</v>
      </c>
      <c r="R4969" s="1" t="str">
        <f>_xlfn.XLOOKUP(Q4969,RFM[RFM Score],RFM[Client Segmentation])</f>
        <v>New Customer</v>
      </c>
    </row>
    <row r="4970" spans="1:18" x14ac:dyDescent="0.3">
      <c r="A4970" t="s">
        <v>5022</v>
      </c>
      <c r="B4970" t="s">
        <v>123</v>
      </c>
      <c r="C4970">
        <v>39</v>
      </c>
      <c r="D4970" t="s">
        <v>8068</v>
      </c>
      <c r="E4970" t="s">
        <v>8085</v>
      </c>
      <c r="F4970" t="s">
        <v>12</v>
      </c>
      <c r="G4970">
        <v>1</v>
      </c>
      <c r="H4970" s="1">
        <v>6282</v>
      </c>
      <c r="I4970">
        <v>6893</v>
      </c>
      <c r="J4970" s="1">
        <v>13</v>
      </c>
      <c r="K4970" t="s">
        <v>28</v>
      </c>
      <c r="L4970" t="s">
        <v>45</v>
      </c>
      <c r="M4970" t="s">
        <v>23</v>
      </c>
      <c r="N4970" s="1">
        <f xml:space="preserve"> ROUND((1 - _xlfn.PERCENTRANK.INC(customers[days_since_last_purchase],customers[[#This Row],[days_since_last_purchase]]))*4 +1,0)</f>
        <v>4</v>
      </c>
      <c r="O4970" s="1">
        <f>ROUND(_xlfn.PERCENTRANK.INC(customers[total_orders],customers[[#This Row],[total_orders]])*4+1,0)</f>
        <v>1</v>
      </c>
      <c r="P4970" s="1">
        <f>ROUND(_xlfn.PERCENTRANK.INC(customers[total_spend_usd],customers[[#This Row],[total_spend_usd]])*4+1,0)</f>
        <v>1</v>
      </c>
      <c r="Q4970" s="1">
        <v>411</v>
      </c>
      <c r="R4970" s="1" t="str">
        <f>_xlfn.XLOOKUP(Q4970,RFM[RFM Score],RFM[Client Segmentation])</f>
        <v>New Customer</v>
      </c>
    </row>
    <row r="4971" spans="1:18" x14ac:dyDescent="0.3">
      <c r="A4971" t="s">
        <v>5023</v>
      </c>
      <c r="B4971" t="s">
        <v>68</v>
      </c>
      <c r="C4971">
        <v>23</v>
      </c>
      <c r="D4971" t="s">
        <v>8069</v>
      </c>
      <c r="E4971" t="s">
        <v>8084</v>
      </c>
      <c r="F4971" t="s">
        <v>17</v>
      </c>
      <c r="G4971">
        <v>12</v>
      </c>
      <c r="H4971" s="1">
        <v>19798</v>
      </c>
      <c r="I4971">
        <v>213308</v>
      </c>
      <c r="J4971" s="1">
        <v>1</v>
      </c>
      <c r="K4971" t="s">
        <v>40</v>
      </c>
      <c r="L4971" t="s">
        <v>34</v>
      </c>
      <c r="M4971" t="s">
        <v>23</v>
      </c>
      <c r="N4971" s="1">
        <f xml:space="preserve"> ROUND((1 - _xlfn.PERCENTRANK.INC(customers[days_since_last_purchase],customers[[#This Row],[days_since_last_purchase]]))*4 +1,0)</f>
        <v>5</v>
      </c>
      <c r="O4971" s="1">
        <f>ROUND(_xlfn.PERCENTRANK.INC(customers[total_orders],customers[[#This Row],[total_orders]])*4+1,0)</f>
        <v>3</v>
      </c>
      <c r="P4971" s="1">
        <f>ROUND(_xlfn.PERCENTRANK.INC(customers[total_spend_usd],customers[[#This Row],[total_spend_usd]])*4+1,0)</f>
        <v>4</v>
      </c>
      <c r="Q4971" s="1">
        <v>534</v>
      </c>
      <c r="R4971" s="1" t="str">
        <f>_xlfn.XLOOKUP(Q4971,RFM[RFM Score],RFM[Client Segmentation])</f>
        <v>Need Attention</v>
      </c>
    </row>
    <row r="4972" spans="1:18" x14ac:dyDescent="0.3">
      <c r="A4972" t="s">
        <v>5024</v>
      </c>
      <c r="B4972" t="s">
        <v>96</v>
      </c>
      <c r="C4972">
        <v>37</v>
      </c>
      <c r="D4972" t="s">
        <v>8068</v>
      </c>
      <c r="E4972" t="s">
        <v>8084</v>
      </c>
      <c r="F4972" t="s">
        <v>17</v>
      </c>
      <c r="G4972">
        <v>7</v>
      </c>
      <c r="H4972" s="1">
        <v>2078</v>
      </c>
      <c r="I4972">
        <v>12661</v>
      </c>
      <c r="J4972" s="1">
        <v>19</v>
      </c>
      <c r="K4972" t="s">
        <v>21</v>
      </c>
      <c r="L4972" t="s">
        <v>14</v>
      </c>
      <c r="M4972" t="s">
        <v>23</v>
      </c>
      <c r="N4972" s="1">
        <f xml:space="preserve"> ROUND((1 - _xlfn.PERCENTRANK.INC(customers[days_since_last_purchase],customers[[#This Row],[days_since_last_purchase]]))*4 +1,0)</f>
        <v>4</v>
      </c>
      <c r="O4972" s="1">
        <f>ROUND(_xlfn.PERCENTRANK.INC(customers[total_orders],customers[[#This Row],[total_orders]])*4+1,0)</f>
        <v>2</v>
      </c>
      <c r="P4972" s="1">
        <f>ROUND(_xlfn.PERCENTRANK.INC(customers[total_spend_usd],customers[[#This Row],[total_spend_usd]])*4+1,0)</f>
        <v>2</v>
      </c>
      <c r="Q4972" s="1">
        <v>422</v>
      </c>
      <c r="R4972" s="1" t="str">
        <f>_xlfn.XLOOKUP(Q4972,RFM[RFM Score],RFM[Client Segmentation])</f>
        <v>New Customer</v>
      </c>
    </row>
    <row r="4973" spans="1:18" x14ac:dyDescent="0.3">
      <c r="A4973" t="s">
        <v>5025</v>
      </c>
      <c r="B4973" t="s">
        <v>11</v>
      </c>
      <c r="C4973">
        <v>25</v>
      </c>
      <c r="D4973" t="s">
        <v>8070</v>
      </c>
      <c r="E4973" t="s">
        <v>8084</v>
      </c>
      <c r="F4973" t="s">
        <v>17</v>
      </c>
      <c r="G4973">
        <v>11</v>
      </c>
      <c r="H4973" s="1">
        <v>10144</v>
      </c>
      <c r="I4973">
        <v>110749</v>
      </c>
      <c r="J4973" s="1">
        <v>115</v>
      </c>
      <c r="K4973" t="s">
        <v>25</v>
      </c>
      <c r="L4973" t="s">
        <v>19</v>
      </c>
      <c r="M4973" t="s">
        <v>23</v>
      </c>
      <c r="N4973" s="1">
        <f xml:space="preserve"> ROUND((1 - _xlfn.PERCENTRANK.INC(customers[days_since_last_purchase],customers[[#This Row],[days_since_last_purchase]]))*4 +1,0)</f>
        <v>2</v>
      </c>
      <c r="O4973" s="1">
        <f>ROUND(_xlfn.PERCENTRANK.INC(customers[total_orders],customers[[#This Row],[total_orders]])*4+1,0)</f>
        <v>3</v>
      </c>
      <c r="P4973" s="1">
        <f>ROUND(_xlfn.PERCENTRANK.INC(customers[total_spend_usd],customers[[#This Row],[total_spend_usd]])*4+1,0)</f>
        <v>4</v>
      </c>
      <c r="Q4973" s="1">
        <v>234</v>
      </c>
      <c r="R4973" s="1" t="str">
        <f>_xlfn.XLOOKUP(Q4973,RFM[RFM Score],RFM[Client Segmentation])</f>
        <v>At Risk</v>
      </c>
    </row>
    <row r="4974" spans="1:18" x14ac:dyDescent="0.3">
      <c r="A4974" t="s">
        <v>5026</v>
      </c>
      <c r="B4974" t="s">
        <v>49</v>
      </c>
      <c r="C4974">
        <v>34</v>
      </c>
      <c r="D4974" t="s">
        <v>8070</v>
      </c>
      <c r="E4974" t="s">
        <v>8084</v>
      </c>
      <c r="F4974" t="s">
        <v>12</v>
      </c>
      <c r="G4974">
        <v>6</v>
      </c>
      <c r="H4974" s="1">
        <v>35938</v>
      </c>
      <c r="I4974">
        <v>239685</v>
      </c>
      <c r="J4974" s="1">
        <v>44</v>
      </c>
      <c r="K4974" t="s">
        <v>37</v>
      </c>
      <c r="L4974" t="s">
        <v>19</v>
      </c>
      <c r="M4974" t="s">
        <v>23</v>
      </c>
      <c r="N4974" s="1">
        <f xml:space="preserve"> ROUND((1 - _xlfn.PERCENTRANK.INC(customers[days_since_last_purchase],customers[[#This Row],[days_since_last_purchase]]))*4 +1,0)</f>
        <v>3</v>
      </c>
      <c r="O4974" s="1">
        <f>ROUND(_xlfn.PERCENTRANK.INC(customers[total_orders],customers[[#This Row],[total_orders]])*4+1,0)</f>
        <v>2</v>
      </c>
      <c r="P4974" s="1">
        <f>ROUND(_xlfn.PERCENTRANK.INC(customers[total_spend_usd],customers[[#This Row],[total_spend_usd]])*4+1,0)</f>
        <v>4</v>
      </c>
      <c r="Q4974" s="1">
        <v>324</v>
      </c>
      <c r="R4974" s="1" t="str">
        <f>_xlfn.XLOOKUP(Q4974,RFM[RFM Score],RFM[Client Segmentation])</f>
        <v>Need Attention</v>
      </c>
    </row>
    <row r="4975" spans="1:18" x14ac:dyDescent="0.3">
      <c r="A4975" t="s">
        <v>5027</v>
      </c>
      <c r="B4975" t="s">
        <v>11</v>
      </c>
      <c r="C4975">
        <v>45</v>
      </c>
      <c r="D4975" t="s">
        <v>8071</v>
      </c>
      <c r="E4975" t="s">
        <v>8084</v>
      </c>
      <c r="F4975" t="s">
        <v>17</v>
      </c>
      <c r="G4975">
        <v>8</v>
      </c>
      <c r="H4975" s="1">
        <v>10294</v>
      </c>
      <c r="I4975">
        <v>74867</v>
      </c>
      <c r="J4975" s="1">
        <v>16</v>
      </c>
      <c r="K4975" t="s">
        <v>31</v>
      </c>
      <c r="L4975" t="s">
        <v>19</v>
      </c>
      <c r="M4975" t="s">
        <v>15</v>
      </c>
      <c r="N4975" s="1">
        <f xml:space="preserve"> ROUND((1 - _xlfn.PERCENTRANK.INC(customers[days_since_last_purchase],customers[[#This Row],[days_since_last_purchase]]))*4 +1,0)</f>
        <v>4</v>
      </c>
      <c r="O4975" s="1">
        <f>ROUND(_xlfn.PERCENTRANK.INC(customers[total_orders],customers[[#This Row],[total_orders]])*4+1,0)</f>
        <v>2</v>
      </c>
      <c r="P4975" s="1">
        <f>ROUND(_xlfn.PERCENTRANK.INC(customers[total_spend_usd],customers[[#This Row],[total_spend_usd]])*4+1,0)</f>
        <v>3</v>
      </c>
      <c r="Q4975" s="1">
        <v>423</v>
      </c>
      <c r="R4975" s="1" t="str">
        <f>_xlfn.XLOOKUP(Q4975,RFM[RFM Score],RFM[Client Segmentation])</f>
        <v>Potential Loyalist</v>
      </c>
    </row>
    <row r="4976" spans="1:18" x14ac:dyDescent="0.3">
      <c r="A4976" t="s">
        <v>5028</v>
      </c>
      <c r="B4976" t="s">
        <v>96</v>
      </c>
      <c r="C4976">
        <v>26</v>
      </c>
      <c r="D4976" t="s">
        <v>8070</v>
      </c>
      <c r="E4976" t="s">
        <v>8087</v>
      </c>
      <c r="F4976" t="s">
        <v>12</v>
      </c>
      <c r="G4976">
        <v>3</v>
      </c>
      <c r="H4976" s="1">
        <v>2622</v>
      </c>
      <c r="I4976">
        <v>7053</v>
      </c>
      <c r="J4976" s="1">
        <v>143</v>
      </c>
      <c r="K4976" t="s">
        <v>28</v>
      </c>
      <c r="L4976" t="s">
        <v>19</v>
      </c>
      <c r="M4976" t="s">
        <v>23</v>
      </c>
      <c r="N4976" s="1">
        <f xml:space="preserve"> ROUND((1 - _xlfn.PERCENTRANK.INC(customers[days_since_last_purchase],customers[[#This Row],[days_since_last_purchase]]))*4 +1,0)</f>
        <v>1</v>
      </c>
      <c r="O4976" s="1">
        <f>ROUND(_xlfn.PERCENTRANK.INC(customers[total_orders],customers[[#This Row],[total_orders]])*4+1,0)</f>
        <v>1</v>
      </c>
      <c r="P4976" s="1">
        <f>ROUND(_xlfn.PERCENTRANK.INC(customers[total_spend_usd],customers[[#This Row],[total_spend_usd]])*4+1,0)</f>
        <v>1</v>
      </c>
      <c r="Q4976" s="1">
        <v>111</v>
      </c>
      <c r="R4976" s="1" t="str">
        <f>_xlfn.XLOOKUP(Q4976,RFM[RFM Score],RFM[Client Segmentation])</f>
        <v>Lost</v>
      </c>
    </row>
    <row r="4977" spans="1:18" x14ac:dyDescent="0.3">
      <c r="A4977" t="s">
        <v>5029</v>
      </c>
      <c r="B4977" t="s">
        <v>11</v>
      </c>
      <c r="C4977">
        <v>18</v>
      </c>
      <c r="D4977" t="s">
        <v>8069</v>
      </c>
      <c r="E4977" t="s">
        <v>8087</v>
      </c>
      <c r="F4977" t="s">
        <v>12</v>
      </c>
      <c r="G4977">
        <v>15</v>
      </c>
      <c r="H4977" s="1">
        <v>7819</v>
      </c>
      <c r="I4977">
        <v>117475</v>
      </c>
      <c r="J4977" s="1">
        <v>58</v>
      </c>
      <c r="K4977" t="s">
        <v>28</v>
      </c>
      <c r="L4977" t="s">
        <v>19</v>
      </c>
      <c r="M4977" t="s">
        <v>23</v>
      </c>
      <c r="N4977" s="1">
        <f xml:space="preserve"> ROUND((1 - _xlfn.PERCENTRANK.INC(customers[days_since_last_purchase],customers[[#This Row],[days_since_last_purchase]]))*4 +1,0)</f>
        <v>3</v>
      </c>
      <c r="O4977" s="1">
        <f>ROUND(_xlfn.PERCENTRANK.INC(customers[total_orders],customers[[#This Row],[total_orders]])*4+1,0)</f>
        <v>3</v>
      </c>
      <c r="P4977" s="1">
        <f>ROUND(_xlfn.PERCENTRANK.INC(customers[total_spend_usd],customers[[#This Row],[total_spend_usd]])*4+1,0)</f>
        <v>4</v>
      </c>
      <c r="Q4977" s="1">
        <v>334</v>
      </c>
      <c r="R4977" s="1" t="str">
        <f>_xlfn.XLOOKUP(Q4977,RFM[RFM Score],RFM[Client Segmentation])</f>
        <v>Need Attention</v>
      </c>
    </row>
    <row r="4978" spans="1:18" x14ac:dyDescent="0.3">
      <c r="A4978" t="s">
        <v>5030</v>
      </c>
      <c r="B4978" t="s">
        <v>43</v>
      </c>
      <c r="C4978">
        <v>46</v>
      </c>
      <c r="D4978" t="s">
        <v>8071</v>
      </c>
      <c r="E4978" t="s">
        <v>8084</v>
      </c>
      <c r="F4978" t="s">
        <v>17</v>
      </c>
      <c r="G4978">
        <v>6</v>
      </c>
      <c r="H4978" s="1">
        <v>6223</v>
      </c>
      <c r="I4978">
        <v>35572</v>
      </c>
      <c r="J4978" s="1">
        <v>4</v>
      </c>
      <c r="K4978" t="s">
        <v>25</v>
      </c>
      <c r="L4978" t="s">
        <v>45</v>
      </c>
      <c r="M4978" t="s">
        <v>23</v>
      </c>
      <c r="N4978" s="1">
        <f xml:space="preserve"> ROUND((1 - _xlfn.PERCENTRANK.INC(customers[days_since_last_purchase],customers[[#This Row],[days_since_last_purchase]]))*4 +1,0)</f>
        <v>5</v>
      </c>
      <c r="O4978" s="1">
        <f>ROUND(_xlfn.PERCENTRANK.INC(customers[total_orders],customers[[#This Row],[total_orders]])*4+1,0)</f>
        <v>2</v>
      </c>
      <c r="P4978" s="1">
        <f>ROUND(_xlfn.PERCENTRANK.INC(customers[total_spend_usd],customers[[#This Row],[total_spend_usd]])*4+1,0)</f>
        <v>2</v>
      </c>
      <c r="Q4978" s="1">
        <v>522</v>
      </c>
      <c r="R4978" s="1" t="str">
        <f>_xlfn.XLOOKUP(Q4978,RFM[RFM Score],RFM[Client Segmentation])</f>
        <v>Promising</v>
      </c>
    </row>
    <row r="4979" spans="1:18" x14ac:dyDescent="0.3">
      <c r="A4979" t="s">
        <v>5031</v>
      </c>
      <c r="B4979" t="s">
        <v>68</v>
      </c>
      <c r="C4979">
        <v>41</v>
      </c>
      <c r="D4979" t="s">
        <v>8068</v>
      </c>
      <c r="E4979" t="s">
        <v>8087</v>
      </c>
      <c r="F4979" t="s">
        <v>12</v>
      </c>
      <c r="G4979">
        <v>7</v>
      </c>
      <c r="H4979" s="1">
        <v>13955</v>
      </c>
      <c r="I4979">
        <v>97048</v>
      </c>
      <c r="J4979" s="1">
        <v>10</v>
      </c>
      <c r="K4979" t="s">
        <v>21</v>
      </c>
      <c r="L4979" t="s">
        <v>19</v>
      </c>
      <c r="M4979" t="s">
        <v>23</v>
      </c>
      <c r="N4979" s="1">
        <f xml:space="preserve"> ROUND((1 - _xlfn.PERCENTRANK.INC(customers[days_since_last_purchase],customers[[#This Row],[days_since_last_purchase]]))*4 +1,0)</f>
        <v>4</v>
      </c>
      <c r="O4979" s="1">
        <f>ROUND(_xlfn.PERCENTRANK.INC(customers[total_orders],customers[[#This Row],[total_orders]])*4+1,0)</f>
        <v>2</v>
      </c>
      <c r="P4979" s="1">
        <f>ROUND(_xlfn.PERCENTRANK.INC(customers[total_spend_usd],customers[[#This Row],[total_spend_usd]])*4+1,0)</f>
        <v>3</v>
      </c>
      <c r="Q4979" s="1">
        <v>423</v>
      </c>
      <c r="R4979" s="1" t="str">
        <f>_xlfn.XLOOKUP(Q4979,RFM[RFM Score],RFM[Client Segmentation])</f>
        <v>Potential Loyalist</v>
      </c>
    </row>
    <row r="4980" spans="1:18" x14ac:dyDescent="0.3">
      <c r="A4980" t="s">
        <v>5032</v>
      </c>
      <c r="B4980" t="s">
        <v>61</v>
      </c>
      <c r="C4980">
        <v>33</v>
      </c>
      <c r="D4980" t="s">
        <v>8070</v>
      </c>
      <c r="E4980" t="s">
        <v>8084</v>
      </c>
      <c r="F4980" t="s">
        <v>17</v>
      </c>
      <c r="G4980">
        <v>5</v>
      </c>
      <c r="H4980" s="1">
        <v>4867</v>
      </c>
      <c r="I4980">
        <v>20706</v>
      </c>
      <c r="J4980" s="1">
        <v>8</v>
      </c>
      <c r="K4980" t="s">
        <v>25</v>
      </c>
      <c r="L4980" t="s">
        <v>34</v>
      </c>
      <c r="M4980" t="s">
        <v>15</v>
      </c>
      <c r="N4980" s="1">
        <f xml:space="preserve"> ROUND((1 - _xlfn.PERCENTRANK.INC(customers[days_since_last_purchase],customers[[#This Row],[days_since_last_purchase]]))*4 +1,0)</f>
        <v>4</v>
      </c>
      <c r="O4980" s="1">
        <f>ROUND(_xlfn.PERCENTRANK.INC(customers[total_orders],customers[[#This Row],[total_orders]])*4+1,0)</f>
        <v>2</v>
      </c>
      <c r="P4980" s="1">
        <f>ROUND(_xlfn.PERCENTRANK.INC(customers[total_spend_usd],customers[[#This Row],[total_spend_usd]])*4+1,0)</f>
        <v>2</v>
      </c>
      <c r="Q4980" s="1">
        <v>422</v>
      </c>
      <c r="R4980" s="1" t="str">
        <f>_xlfn.XLOOKUP(Q4980,RFM[RFM Score],RFM[Client Segmentation])</f>
        <v>New Customer</v>
      </c>
    </row>
    <row r="4981" spans="1:18" x14ac:dyDescent="0.3">
      <c r="A4981" t="s">
        <v>5033</v>
      </c>
      <c r="B4981" t="s">
        <v>11</v>
      </c>
      <c r="C4981">
        <v>28</v>
      </c>
      <c r="D4981" t="s">
        <v>8070</v>
      </c>
      <c r="E4981" t="s">
        <v>8084</v>
      </c>
      <c r="F4981" t="s">
        <v>12</v>
      </c>
      <c r="G4981">
        <v>14</v>
      </c>
      <c r="H4981" s="1">
        <v>3715</v>
      </c>
      <c r="I4981">
        <v>47776</v>
      </c>
      <c r="J4981" s="1">
        <v>23</v>
      </c>
      <c r="K4981" t="s">
        <v>28</v>
      </c>
      <c r="L4981" t="s">
        <v>19</v>
      </c>
      <c r="M4981" t="s">
        <v>15</v>
      </c>
      <c r="N4981" s="1">
        <f xml:space="preserve"> ROUND((1 - _xlfn.PERCENTRANK.INC(customers[days_since_last_purchase],customers[[#This Row],[days_since_last_purchase]]))*4 +1,0)</f>
        <v>4</v>
      </c>
      <c r="O4981" s="1">
        <f>ROUND(_xlfn.PERCENTRANK.INC(customers[total_orders],customers[[#This Row],[total_orders]])*4+1,0)</f>
        <v>3</v>
      </c>
      <c r="P4981" s="1">
        <f>ROUND(_xlfn.PERCENTRANK.INC(customers[total_spend_usd],customers[[#This Row],[total_spend_usd]])*4+1,0)</f>
        <v>3</v>
      </c>
      <c r="Q4981" s="1">
        <v>433</v>
      </c>
      <c r="R4981" s="1" t="str">
        <f>_xlfn.XLOOKUP(Q4981,RFM[RFM Score],RFM[Client Segmentation])</f>
        <v>Potential Loyalist</v>
      </c>
    </row>
    <row r="4982" spans="1:18" x14ac:dyDescent="0.3">
      <c r="A4982" t="s">
        <v>5034</v>
      </c>
      <c r="B4982" t="s">
        <v>123</v>
      </c>
      <c r="C4982">
        <v>49</v>
      </c>
      <c r="D4982" t="s">
        <v>8071</v>
      </c>
      <c r="E4982" t="s">
        <v>8086</v>
      </c>
      <c r="F4982" t="s">
        <v>17</v>
      </c>
      <c r="G4982">
        <v>43</v>
      </c>
      <c r="H4982" s="1">
        <v>5406</v>
      </c>
      <c r="I4982">
        <v>254835</v>
      </c>
      <c r="J4982" s="1">
        <v>194</v>
      </c>
      <c r="K4982" t="s">
        <v>25</v>
      </c>
      <c r="L4982" t="s">
        <v>14</v>
      </c>
      <c r="M4982" t="s">
        <v>23</v>
      </c>
      <c r="N4982" s="1">
        <f xml:space="preserve"> ROUND((1 - _xlfn.PERCENTRANK.INC(customers[days_since_last_purchase],customers[[#This Row],[days_since_last_purchase]]))*4 +1,0)</f>
        <v>1</v>
      </c>
      <c r="O4982" s="1">
        <f>ROUND(_xlfn.PERCENTRANK.INC(customers[total_orders],customers[[#This Row],[total_orders]])*4+1,0)</f>
        <v>5</v>
      </c>
      <c r="P4982" s="1">
        <f>ROUND(_xlfn.PERCENTRANK.INC(customers[total_spend_usd],customers[[#This Row],[total_spend_usd]])*4+1,0)</f>
        <v>4</v>
      </c>
      <c r="Q4982" s="1">
        <v>154</v>
      </c>
      <c r="R4982" s="1" t="str">
        <f>_xlfn.XLOOKUP(Q4982,RFM[RFM Score],RFM[Client Segmentation])</f>
        <v>Cannot Lose Them</v>
      </c>
    </row>
    <row r="4983" spans="1:18" x14ac:dyDescent="0.3">
      <c r="A4983" t="s">
        <v>5035</v>
      </c>
      <c r="B4983" t="s">
        <v>88</v>
      </c>
      <c r="C4983">
        <v>30</v>
      </c>
      <c r="D4983" t="s">
        <v>8070</v>
      </c>
      <c r="E4983" t="s">
        <v>8084</v>
      </c>
      <c r="F4983" t="s">
        <v>17</v>
      </c>
      <c r="G4983">
        <v>1</v>
      </c>
      <c r="H4983" s="1">
        <v>5716</v>
      </c>
      <c r="I4983">
        <v>6428</v>
      </c>
      <c r="J4983" s="1">
        <v>19</v>
      </c>
      <c r="K4983" t="s">
        <v>40</v>
      </c>
      <c r="L4983" t="s">
        <v>19</v>
      </c>
      <c r="M4983" t="s">
        <v>23</v>
      </c>
      <c r="N4983" s="1">
        <f xml:space="preserve"> ROUND((1 - _xlfn.PERCENTRANK.INC(customers[days_since_last_purchase],customers[[#This Row],[days_since_last_purchase]]))*4 +1,0)</f>
        <v>4</v>
      </c>
      <c r="O4983" s="1">
        <f>ROUND(_xlfn.PERCENTRANK.INC(customers[total_orders],customers[[#This Row],[total_orders]])*4+1,0)</f>
        <v>1</v>
      </c>
      <c r="P4983" s="1">
        <f>ROUND(_xlfn.PERCENTRANK.INC(customers[total_spend_usd],customers[[#This Row],[total_spend_usd]])*4+1,0)</f>
        <v>1</v>
      </c>
      <c r="Q4983" s="1">
        <v>411</v>
      </c>
      <c r="R4983" s="1" t="str">
        <f>_xlfn.XLOOKUP(Q4983,RFM[RFM Score],RFM[Client Segmentation])</f>
        <v>New Customer</v>
      </c>
    </row>
    <row r="4984" spans="1:18" x14ac:dyDescent="0.3">
      <c r="A4984" t="s">
        <v>5036</v>
      </c>
      <c r="B4984" t="s">
        <v>11</v>
      </c>
      <c r="C4984">
        <v>36</v>
      </c>
      <c r="D4984" t="s">
        <v>8068</v>
      </c>
      <c r="E4984" t="s">
        <v>8084</v>
      </c>
      <c r="F4984" t="s">
        <v>17</v>
      </c>
      <c r="G4984">
        <v>32</v>
      </c>
      <c r="H4984" s="1">
        <v>21041</v>
      </c>
      <c r="I4984">
        <v>685159</v>
      </c>
      <c r="J4984" s="1">
        <v>35</v>
      </c>
      <c r="K4984" t="s">
        <v>13</v>
      </c>
      <c r="L4984" t="s">
        <v>14</v>
      </c>
      <c r="M4984" t="s">
        <v>23</v>
      </c>
      <c r="N4984" s="1">
        <f xml:space="preserve"> ROUND((1 - _xlfn.PERCENTRANK.INC(customers[days_since_last_purchase],customers[[#This Row],[days_since_last_purchase]]))*4 +1,0)</f>
        <v>3</v>
      </c>
      <c r="O4984" s="1">
        <f>ROUND(_xlfn.PERCENTRANK.INC(customers[total_orders],customers[[#This Row],[total_orders]])*4+1,0)</f>
        <v>4</v>
      </c>
      <c r="P4984" s="1">
        <f>ROUND(_xlfn.PERCENTRANK.INC(customers[total_spend_usd],customers[[#This Row],[total_spend_usd]])*4+1,0)</f>
        <v>5</v>
      </c>
      <c r="Q4984" s="1">
        <v>345</v>
      </c>
      <c r="R4984" s="1" t="str">
        <f>_xlfn.XLOOKUP(Q4984,RFM[RFM Score],RFM[Client Segmentation])</f>
        <v>Loyal Customer</v>
      </c>
    </row>
    <row r="4985" spans="1:18" x14ac:dyDescent="0.3">
      <c r="A4985" t="s">
        <v>5037</v>
      </c>
      <c r="B4985" t="s">
        <v>43</v>
      </c>
      <c r="C4985">
        <v>20</v>
      </c>
      <c r="D4985" t="s">
        <v>8069</v>
      </c>
      <c r="E4985" t="s">
        <v>8084</v>
      </c>
      <c r="F4985" t="s">
        <v>12</v>
      </c>
      <c r="G4985">
        <v>37</v>
      </c>
      <c r="H4985" s="1">
        <v>3309</v>
      </c>
      <c r="I4985">
        <v>116898</v>
      </c>
      <c r="J4985" s="1">
        <v>32</v>
      </c>
      <c r="K4985" t="s">
        <v>25</v>
      </c>
      <c r="L4985" t="s">
        <v>45</v>
      </c>
      <c r="M4985" t="s">
        <v>15</v>
      </c>
      <c r="N4985" s="1">
        <f xml:space="preserve"> ROUND((1 - _xlfn.PERCENTRANK.INC(customers[days_since_last_purchase],customers[[#This Row],[days_since_last_purchase]]))*4 +1,0)</f>
        <v>3</v>
      </c>
      <c r="O4985" s="1">
        <f>ROUND(_xlfn.PERCENTRANK.INC(customers[total_orders],customers[[#This Row],[total_orders]])*4+1,0)</f>
        <v>5</v>
      </c>
      <c r="P4985" s="1">
        <f>ROUND(_xlfn.PERCENTRANK.INC(customers[total_spend_usd],customers[[#This Row],[total_spend_usd]])*4+1,0)</f>
        <v>4</v>
      </c>
      <c r="Q4985" s="1">
        <v>354</v>
      </c>
      <c r="R4985" s="1" t="str">
        <f>_xlfn.XLOOKUP(Q4985,RFM[RFM Score],RFM[Client Segmentation])</f>
        <v>Loyal Customer</v>
      </c>
    </row>
    <row r="4986" spans="1:18" x14ac:dyDescent="0.3">
      <c r="A4986" t="s">
        <v>5038</v>
      </c>
      <c r="B4986" t="s">
        <v>104</v>
      </c>
      <c r="C4986">
        <v>29</v>
      </c>
      <c r="D4986" t="s">
        <v>8070</v>
      </c>
      <c r="E4986" t="s">
        <v>8087</v>
      </c>
      <c r="F4986" t="s">
        <v>12</v>
      </c>
      <c r="G4986">
        <v>11</v>
      </c>
      <c r="H4986" s="1">
        <v>3465</v>
      </c>
      <c r="I4986">
        <v>42301</v>
      </c>
      <c r="J4986" s="1">
        <v>275</v>
      </c>
      <c r="K4986" t="s">
        <v>18</v>
      </c>
      <c r="L4986" t="s">
        <v>22</v>
      </c>
      <c r="M4986" t="s">
        <v>15</v>
      </c>
      <c r="N4986" s="1">
        <f xml:space="preserve"> ROUND((1 - _xlfn.PERCENTRANK.INC(customers[days_since_last_purchase],customers[[#This Row],[days_since_last_purchase]]))*4 +1,0)</f>
        <v>1</v>
      </c>
      <c r="O4986" s="1">
        <f>ROUND(_xlfn.PERCENTRANK.INC(customers[total_orders],customers[[#This Row],[total_orders]])*4+1,0)</f>
        <v>3</v>
      </c>
      <c r="P4986" s="1">
        <f>ROUND(_xlfn.PERCENTRANK.INC(customers[total_spend_usd],customers[[#This Row],[total_spend_usd]])*4+1,0)</f>
        <v>2</v>
      </c>
      <c r="Q4986" s="1">
        <v>132</v>
      </c>
      <c r="R4986" s="1" t="str">
        <f>_xlfn.XLOOKUP(Q4986,RFM[RFM Score],RFM[Client Segmentation])</f>
        <v>Hibernating</v>
      </c>
    </row>
    <row r="4987" spans="1:18" x14ac:dyDescent="0.3">
      <c r="A4987" t="s">
        <v>5039</v>
      </c>
      <c r="B4987" t="s">
        <v>43</v>
      </c>
      <c r="C4987">
        <v>34</v>
      </c>
      <c r="D4987" t="s">
        <v>8070</v>
      </c>
      <c r="E4987" t="s">
        <v>8084</v>
      </c>
      <c r="F4987" t="s">
        <v>17</v>
      </c>
      <c r="G4987">
        <v>14</v>
      </c>
      <c r="H4987" s="1">
        <v>23176</v>
      </c>
      <c r="I4987">
        <v>357031</v>
      </c>
      <c r="J4987" s="1">
        <v>80</v>
      </c>
      <c r="K4987" t="s">
        <v>44</v>
      </c>
      <c r="L4987" t="s">
        <v>19</v>
      </c>
      <c r="M4987" t="s">
        <v>23</v>
      </c>
      <c r="N4987" s="1">
        <f xml:space="preserve"> ROUND((1 - _xlfn.PERCENTRANK.INC(customers[days_since_last_purchase],customers[[#This Row],[days_since_last_purchase]]))*4 +1,0)</f>
        <v>2</v>
      </c>
      <c r="O4987" s="1">
        <f>ROUND(_xlfn.PERCENTRANK.INC(customers[total_orders],customers[[#This Row],[total_orders]])*4+1,0)</f>
        <v>3</v>
      </c>
      <c r="P4987" s="1">
        <f>ROUND(_xlfn.PERCENTRANK.INC(customers[total_spend_usd],customers[[#This Row],[total_spend_usd]])*4+1,0)</f>
        <v>5</v>
      </c>
      <c r="Q4987" s="1">
        <v>235</v>
      </c>
      <c r="R4987" s="1" t="str">
        <f>_xlfn.XLOOKUP(Q4987,RFM[RFM Score],RFM[Client Segmentation])</f>
        <v>At Risk</v>
      </c>
    </row>
    <row r="4988" spans="1:18" x14ac:dyDescent="0.3">
      <c r="A4988" t="s">
        <v>5040</v>
      </c>
      <c r="B4988" t="s">
        <v>27</v>
      </c>
      <c r="C4988">
        <v>50</v>
      </c>
      <c r="D4988" t="s">
        <v>8071</v>
      </c>
      <c r="E4988" t="s">
        <v>8084</v>
      </c>
      <c r="F4988" t="s">
        <v>17</v>
      </c>
      <c r="G4988">
        <v>30</v>
      </c>
      <c r="H4988" s="1">
        <v>21594</v>
      </c>
      <c r="I4988">
        <v>723279</v>
      </c>
      <c r="J4988" s="1">
        <v>70</v>
      </c>
      <c r="K4988" t="s">
        <v>25</v>
      </c>
      <c r="L4988" t="s">
        <v>19</v>
      </c>
      <c r="M4988" t="s">
        <v>23</v>
      </c>
      <c r="N4988" s="1">
        <f xml:space="preserve"> ROUND((1 - _xlfn.PERCENTRANK.INC(customers[days_since_last_purchase],customers[[#This Row],[days_since_last_purchase]]))*4 +1,0)</f>
        <v>2</v>
      </c>
      <c r="O4988" s="1">
        <f>ROUND(_xlfn.PERCENTRANK.INC(customers[total_orders],customers[[#This Row],[total_orders]])*4+1,0)</f>
        <v>4</v>
      </c>
      <c r="P4988" s="1">
        <f>ROUND(_xlfn.PERCENTRANK.INC(customers[total_spend_usd],customers[[#This Row],[total_spend_usd]])*4+1,0)</f>
        <v>5</v>
      </c>
      <c r="Q4988" s="1">
        <v>245</v>
      </c>
      <c r="R4988" s="1" t="str">
        <f>_xlfn.XLOOKUP(Q4988,RFM[RFM Score],RFM[Client Segmentation])</f>
        <v>At Risk</v>
      </c>
    </row>
    <row r="4989" spans="1:18" x14ac:dyDescent="0.3">
      <c r="A4989" t="s">
        <v>5041</v>
      </c>
      <c r="B4989" t="s">
        <v>68</v>
      </c>
      <c r="C4989">
        <v>27</v>
      </c>
      <c r="D4989" t="s">
        <v>8070</v>
      </c>
      <c r="E4989" t="s">
        <v>8085</v>
      </c>
      <c r="F4989" t="s">
        <v>12</v>
      </c>
      <c r="G4989">
        <v>55</v>
      </c>
      <c r="H4989" s="1">
        <v>51564</v>
      </c>
      <c r="I4989">
        <v>2931745</v>
      </c>
      <c r="J4989" s="1">
        <v>139</v>
      </c>
      <c r="K4989" t="s">
        <v>28</v>
      </c>
      <c r="L4989" t="s">
        <v>34</v>
      </c>
      <c r="M4989" t="s">
        <v>23</v>
      </c>
      <c r="N4989" s="1">
        <f xml:space="preserve"> ROUND((1 - _xlfn.PERCENTRANK.INC(customers[days_since_last_purchase],customers[[#This Row],[days_since_last_purchase]]))*4 +1,0)</f>
        <v>1</v>
      </c>
      <c r="O4989" s="1">
        <f>ROUND(_xlfn.PERCENTRANK.INC(customers[total_orders],customers[[#This Row],[total_orders]])*4+1,0)</f>
        <v>5</v>
      </c>
      <c r="P4989" s="1">
        <f>ROUND(_xlfn.PERCENTRANK.INC(customers[total_spend_usd],customers[[#This Row],[total_spend_usd]])*4+1,0)</f>
        <v>5</v>
      </c>
      <c r="Q4989" s="1">
        <v>155</v>
      </c>
      <c r="R4989" s="1" t="str">
        <f>_xlfn.XLOOKUP(Q4989,RFM[RFM Score],RFM[Client Segmentation])</f>
        <v>Cannot Lose Them</v>
      </c>
    </row>
    <row r="4990" spans="1:18" x14ac:dyDescent="0.3">
      <c r="A4990" t="s">
        <v>5042</v>
      </c>
      <c r="B4990" t="s">
        <v>147</v>
      </c>
      <c r="C4990">
        <v>22</v>
      </c>
      <c r="D4990" t="s">
        <v>8069</v>
      </c>
      <c r="E4990" t="s">
        <v>8084</v>
      </c>
      <c r="F4990" t="s">
        <v>17</v>
      </c>
      <c r="G4990">
        <v>36</v>
      </c>
      <c r="H4990" s="1">
        <v>3274</v>
      </c>
      <c r="I4990">
        <v>106164</v>
      </c>
      <c r="J4990" s="1">
        <v>70</v>
      </c>
      <c r="K4990" t="s">
        <v>25</v>
      </c>
      <c r="L4990" t="s">
        <v>45</v>
      </c>
      <c r="M4990" t="s">
        <v>15</v>
      </c>
      <c r="N4990" s="1">
        <f xml:space="preserve"> ROUND((1 - _xlfn.PERCENTRANK.INC(customers[days_since_last_purchase],customers[[#This Row],[days_since_last_purchase]]))*4 +1,0)</f>
        <v>2</v>
      </c>
      <c r="O4990" s="1">
        <f>ROUND(_xlfn.PERCENTRANK.INC(customers[total_orders],customers[[#This Row],[total_orders]])*4+1,0)</f>
        <v>5</v>
      </c>
      <c r="P4990" s="1">
        <f>ROUND(_xlfn.PERCENTRANK.INC(customers[total_spend_usd],customers[[#This Row],[total_spend_usd]])*4+1,0)</f>
        <v>3</v>
      </c>
      <c r="Q4990" s="1">
        <v>253</v>
      </c>
      <c r="R4990" s="1" t="str">
        <f>_xlfn.XLOOKUP(Q4990,RFM[RFM Score],RFM[Client Segmentation])</f>
        <v>At Risk</v>
      </c>
    </row>
    <row r="4991" spans="1:18" x14ac:dyDescent="0.3">
      <c r="A4991" t="s">
        <v>5043</v>
      </c>
      <c r="B4991" t="s">
        <v>11</v>
      </c>
      <c r="C4991">
        <v>26</v>
      </c>
      <c r="D4991" t="s">
        <v>8070</v>
      </c>
      <c r="E4991" t="s">
        <v>8086</v>
      </c>
      <c r="F4991" t="s">
        <v>17</v>
      </c>
      <c r="G4991">
        <v>5</v>
      </c>
      <c r="H4991" s="1">
        <v>4459</v>
      </c>
      <c r="I4991">
        <v>19615</v>
      </c>
      <c r="J4991" s="1">
        <v>42</v>
      </c>
      <c r="K4991" t="s">
        <v>25</v>
      </c>
      <c r="L4991" t="s">
        <v>45</v>
      </c>
      <c r="M4991" t="s">
        <v>23</v>
      </c>
      <c r="N4991" s="1">
        <f xml:space="preserve"> ROUND((1 - _xlfn.PERCENTRANK.INC(customers[days_since_last_purchase],customers[[#This Row],[days_since_last_purchase]]))*4 +1,0)</f>
        <v>3</v>
      </c>
      <c r="O4991" s="1">
        <f>ROUND(_xlfn.PERCENTRANK.INC(customers[total_orders],customers[[#This Row],[total_orders]])*4+1,0)</f>
        <v>2</v>
      </c>
      <c r="P4991" s="1">
        <f>ROUND(_xlfn.PERCENTRANK.INC(customers[total_spend_usd],customers[[#This Row],[total_spend_usd]])*4+1,0)</f>
        <v>2</v>
      </c>
      <c r="Q4991" s="1">
        <v>322</v>
      </c>
      <c r="R4991" s="1" t="str">
        <f>_xlfn.XLOOKUP(Q4991,RFM[RFM Score],RFM[Client Segmentation])</f>
        <v>Hibernating</v>
      </c>
    </row>
    <row r="4992" spans="1:18" x14ac:dyDescent="0.3">
      <c r="A4992" t="s">
        <v>5044</v>
      </c>
      <c r="B4992" t="s">
        <v>11</v>
      </c>
      <c r="C4992">
        <v>54</v>
      </c>
      <c r="D4992" t="s">
        <v>8071</v>
      </c>
      <c r="E4992" t="s">
        <v>8084</v>
      </c>
      <c r="F4992" t="s">
        <v>12</v>
      </c>
      <c r="G4992">
        <v>5</v>
      </c>
      <c r="H4992" s="1">
        <v>4729</v>
      </c>
      <c r="I4992">
        <v>24981</v>
      </c>
      <c r="J4992" s="1">
        <v>30</v>
      </c>
      <c r="K4992" t="s">
        <v>13</v>
      </c>
      <c r="L4992" t="s">
        <v>34</v>
      </c>
      <c r="M4992" t="s">
        <v>23</v>
      </c>
      <c r="N4992" s="1">
        <f xml:space="preserve"> ROUND((1 - _xlfn.PERCENTRANK.INC(customers[days_since_last_purchase],customers[[#This Row],[days_since_last_purchase]]))*4 +1,0)</f>
        <v>3</v>
      </c>
      <c r="O4992" s="1">
        <f>ROUND(_xlfn.PERCENTRANK.INC(customers[total_orders],customers[[#This Row],[total_orders]])*4+1,0)</f>
        <v>2</v>
      </c>
      <c r="P4992" s="1">
        <f>ROUND(_xlfn.PERCENTRANK.INC(customers[total_spend_usd],customers[[#This Row],[total_spend_usd]])*4+1,0)</f>
        <v>2</v>
      </c>
      <c r="Q4992" s="1">
        <v>322</v>
      </c>
      <c r="R4992" s="1" t="str">
        <f>_xlfn.XLOOKUP(Q4992,RFM[RFM Score],RFM[Client Segmentation])</f>
        <v>Hibernating</v>
      </c>
    </row>
    <row r="4993" spans="1:18" x14ac:dyDescent="0.3">
      <c r="A4993" t="s">
        <v>5045</v>
      </c>
      <c r="B4993" t="s">
        <v>68</v>
      </c>
      <c r="C4993">
        <v>22</v>
      </c>
      <c r="D4993" t="s">
        <v>8069</v>
      </c>
      <c r="E4993" t="s">
        <v>8086</v>
      </c>
      <c r="F4993" t="s">
        <v>17</v>
      </c>
      <c r="G4993">
        <v>18</v>
      </c>
      <c r="H4993" s="1">
        <v>14564</v>
      </c>
      <c r="I4993">
        <v>242623</v>
      </c>
      <c r="J4993" s="1">
        <v>25</v>
      </c>
      <c r="K4993" t="s">
        <v>28</v>
      </c>
      <c r="L4993" t="s">
        <v>34</v>
      </c>
      <c r="M4993" t="s">
        <v>23</v>
      </c>
      <c r="N4993" s="1">
        <f xml:space="preserve"> ROUND((1 - _xlfn.PERCENTRANK.INC(customers[days_since_last_purchase],customers[[#This Row],[days_since_last_purchase]]))*4 +1,0)</f>
        <v>4</v>
      </c>
      <c r="O4993" s="1">
        <f>ROUND(_xlfn.PERCENTRANK.INC(customers[total_orders],customers[[#This Row],[total_orders]])*4+1,0)</f>
        <v>4</v>
      </c>
      <c r="P4993" s="1">
        <f>ROUND(_xlfn.PERCENTRANK.INC(customers[total_spend_usd],customers[[#This Row],[total_spend_usd]])*4+1,0)</f>
        <v>4</v>
      </c>
      <c r="Q4993" s="1">
        <v>444</v>
      </c>
      <c r="R4993" s="1" t="str">
        <f>_xlfn.XLOOKUP(Q4993,RFM[RFM Score],RFM[Client Segmentation])</f>
        <v>Loyal Customer</v>
      </c>
    </row>
    <row r="4994" spans="1:18" x14ac:dyDescent="0.3">
      <c r="A4994" t="s">
        <v>5046</v>
      </c>
      <c r="B4994" t="s">
        <v>107</v>
      </c>
      <c r="C4994">
        <v>26</v>
      </c>
      <c r="D4994" t="s">
        <v>8070</v>
      </c>
      <c r="E4994" t="s">
        <v>8087</v>
      </c>
      <c r="F4994" t="s">
        <v>17</v>
      </c>
      <c r="G4994">
        <v>17</v>
      </c>
      <c r="H4994" s="1">
        <v>6485</v>
      </c>
      <c r="I4994">
        <v>93851</v>
      </c>
      <c r="J4994" s="1">
        <v>89</v>
      </c>
      <c r="K4994" t="s">
        <v>44</v>
      </c>
      <c r="L4994" t="s">
        <v>45</v>
      </c>
      <c r="M4994" t="s">
        <v>23</v>
      </c>
      <c r="N4994" s="1">
        <f xml:space="preserve"> ROUND((1 - _xlfn.PERCENTRANK.INC(customers[days_since_last_purchase],customers[[#This Row],[days_since_last_purchase]]))*4 +1,0)</f>
        <v>2</v>
      </c>
      <c r="O4994" s="1">
        <f>ROUND(_xlfn.PERCENTRANK.INC(customers[total_orders],customers[[#This Row],[total_orders]])*4+1,0)</f>
        <v>3</v>
      </c>
      <c r="P4994" s="1">
        <f>ROUND(_xlfn.PERCENTRANK.INC(customers[total_spend_usd],customers[[#This Row],[total_spend_usd]])*4+1,0)</f>
        <v>3</v>
      </c>
      <c r="Q4994" s="1">
        <v>233</v>
      </c>
      <c r="R4994" s="1" t="str">
        <f>_xlfn.XLOOKUP(Q4994,RFM[RFM Score],RFM[Client Segmentation])</f>
        <v>Hibernating</v>
      </c>
    </row>
    <row r="4995" spans="1:18" x14ac:dyDescent="0.3">
      <c r="A4995" t="s">
        <v>5047</v>
      </c>
      <c r="B4995" t="s">
        <v>68</v>
      </c>
      <c r="C4995">
        <v>18</v>
      </c>
      <c r="D4995" t="s">
        <v>8069</v>
      </c>
      <c r="E4995" t="s">
        <v>8084</v>
      </c>
      <c r="F4995" t="s">
        <v>12</v>
      </c>
      <c r="G4995">
        <v>3</v>
      </c>
      <c r="H4995" s="1">
        <v>8762</v>
      </c>
      <c r="I4995">
        <v>27048</v>
      </c>
      <c r="J4995" s="1">
        <v>11</v>
      </c>
      <c r="K4995" t="s">
        <v>18</v>
      </c>
      <c r="L4995" t="s">
        <v>19</v>
      </c>
      <c r="M4995" t="s">
        <v>23</v>
      </c>
      <c r="N4995" s="1">
        <f xml:space="preserve"> ROUND((1 - _xlfn.PERCENTRANK.INC(customers[days_since_last_purchase],customers[[#This Row],[days_since_last_purchase]]))*4 +1,0)</f>
        <v>4</v>
      </c>
      <c r="O4995" s="1">
        <f>ROUND(_xlfn.PERCENTRANK.INC(customers[total_orders],customers[[#This Row],[total_orders]])*4+1,0)</f>
        <v>1</v>
      </c>
      <c r="P4995" s="1">
        <f>ROUND(_xlfn.PERCENTRANK.INC(customers[total_spend_usd],customers[[#This Row],[total_spend_usd]])*4+1,0)</f>
        <v>2</v>
      </c>
      <c r="Q4995" s="1">
        <v>412</v>
      </c>
      <c r="R4995" s="1" t="str">
        <f>_xlfn.XLOOKUP(Q4995,RFM[RFM Score],RFM[Client Segmentation])</f>
        <v>New Customer</v>
      </c>
    </row>
    <row r="4996" spans="1:18" x14ac:dyDescent="0.3">
      <c r="A4996" t="s">
        <v>5048</v>
      </c>
      <c r="B4996" t="s">
        <v>43</v>
      </c>
      <c r="C4996">
        <v>19</v>
      </c>
      <c r="D4996" t="s">
        <v>8069</v>
      </c>
      <c r="E4996" t="s">
        <v>8084</v>
      </c>
      <c r="F4996" t="s">
        <v>17</v>
      </c>
      <c r="G4996">
        <v>27</v>
      </c>
      <c r="H4996" s="1">
        <v>10151</v>
      </c>
      <c r="I4996">
        <v>31061</v>
      </c>
      <c r="J4996" s="1">
        <v>81</v>
      </c>
      <c r="K4996" t="s">
        <v>13</v>
      </c>
      <c r="L4996" t="s">
        <v>22</v>
      </c>
      <c r="M4996" t="s">
        <v>23</v>
      </c>
      <c r="N4996" s="1">
        <f xml:space="preserve"> ROUND((1 - _xlfn.PERCENTRANK.INC(customers[days_since_last_purchase],customers[[#This Row],[days_since_last_purchase]]))*4 +1,0)</f>
        <v>2</v>
      </c>
      <c r="O4996" s="1">
        <f>ROUND(_xlfn.PERCENTRANK.INC(customers[total_orders],customers[[#This Row],[total_orders]])*4+1,0)</f>
        <v>4</v>
      </c>
      <c r="P4996" s="1">
        <f>ROUND(_xlfn.PERCENTRANK.INC(customers[total_spend_usd],customers[[#This Row],[total_spend_usd]])*4+1,0)</f>
        <v>2</v>
      </c>
      <c r="Q4996" s="1">
        <v>242</v>
      </c>
      <c r="R4996" s="1" t="str">
        <f>_xlfn.XLOOKUP(Q4996,RFM[RFM Score],RFM[Client Segmentation])</f>
        <v>At Risk</v>
      </c>
    </row>
    <row r="4997" spans="1:18" x14ac:dyDescent="0.3">
      <c r="A4997" t="s">
        <v>5049</v>
      </c>
      <c r="B4997" t="s">
        <v>33</v>
      </c>
      <c r="C4997">
        <v>42</v>
      </c>
      <c r="D4997" t="s">
        <v>8068</v>
      </c>
      <c r="E4997" t="s">
        <v>8084</v>
      </c>
      <c r="F4997" t="s">
        <v>17</v>
      </c>
      <c r="G4997">
        <v>8</v>
      </c>
      <c r="H4997" s="1">
        <v>14354</v>
      </c>
      <c r="I4997">
        <v>129693</v>
      </c>
      <c r="J4997" s="1">
        <v>200</v>
      </c>
      <c r="K4997" t="s">
        <v>21</v>
      </c>
      <c r="L4997" t="s">
        <v>47</v>
      </c>
      <c r="M4997" t="s">
        <v>15</v>
      </c>
      <c r="N4997" s="1">
        <f xml:space="preserve"> ROUND((1 - _xlfn.PERCENTRANK.INC(customers[days_since_last_purchase],customers[[#This Row],[days_since_last_purchase]]))*4 +1,0)</f>
        <v>1</v>
      </c>
      <c r="O4997" s="1">
        <f>ROUND(_xlfn.PERCENTRANK.INC(customers[total_orders],customers[[#This Row],[total_orders]])*4+1,0)</f>
        <v>2</v>
      </c>
      <c r="P4997" s="1">
        <f>ROUND(_xlfn.PERCENTRANK.INC(customers[total_spend_usd],customers[[#This Row],[total_spend_usd]])*4+1,0)</f>
        <v>4</v>
      </c>
      <c r="Q4997" s="1">
        <v>124</v>
      </c>
      <c r="R4997" s="1" t="str">
        <f>_xlfn.XLOOKUP(Q4997,RFM[RFM Score],RFM[Client Segmentation])</f>
        <v>At Risk</v>
      </c>
    </row>
    <row r="4998" spans="1:18" x14ac:dyDescent="0.3">
      <c r="A4998" t="s">
        <v>5050</v>
      </c>
      <c r="B4998" t="s">
        <v>96</v>
      </c>
      <c r="C4998">
        <v>23</v>
      </c>
      <c r="D4998" t="s">
        <v>8069</v>
      </c>
      <c r="E4998" t="s">
        <v>8084</v>
      </c>
      <c r="F4998" t="s">
        <v>12</v>
      </c>
      <c r="G4998">
        <v>8</v>
      </c>
      <c r="H4998" s="1">
        <v>8127</v>
      </c>
      <c r="I4998">
        <v>72529</v>
      </c>
      <c r="J4998" s="1">
        <v>14</v>
      </c>
      <c r="K4998" t="s">
        <v>21</v>
      </c>
      <c r="L4998" t="s">
        <v>14</v>
      </c>
      <c r="M4998" t="s">
        <v>23</v>
      </c>
      <c r="N4998" s="1">
        <f xml:space="preserve"> ROUND((1 - _xlfn.PERCENTRANK.INC(customers[days_since_last_purchase],customers[[#This Row],[days_since_last_purchase]]))*4 +1,0)</f>
        <v>4</v>
      </c>
      <c r="O4998" s="1">
        <f>ROUND(_xlfn.PERCENTRANK.INC(customers[total_orders],customers[[#This Row],[total_orders]])*4+1,0)</f>
        <v>2</v>
      </c>
      <c r="P4998" s="1">
        <f>ROUND(_xlfn.PERCENTRANK.INC(customers[total_spend_usd],customers[[#This Row],[total_spend_usd]])*4+1,0)</f>
        <v>3</v>
      </c>
      <c r="Q4998" s="1">
        <v>423</v>
      </c>
      <c r="R4998" s="1" t="str">
        <f>_xlfn.XLOOKUP(Q4998,RFM[RFM Score],RFM[Client Segmentation])</f>
        <v>Potential Loyalist</v>
      </c>
    </row>
    <row r="4999" spans="1:18" x14ac:dyDescent="0.3">
      <c r="A4999" t="s">
        <v>5051</v>
      </c>
      <c r="B4999" t="s">
        <v>11</v>
      </c>
      <c r="C4999">
        <v>26</v>
      </c>
      <c r="D4999" t="s">
        <v>8070</v>
      </c>
      <c r="E4999" t="s">
        <v>8087</v>
      </c>
      <c r="F4999" t="s">
        <v>12</v>
      </c>
      <c r="G4999">
        <v>50</v>
      </c>
      <c r="H4999" s="1">
        <v>4027</v>
      </c>
      <c r="I4999">
        <v>225659</v>
      </c>
      <c r="J4999" s="1">
        <v>71</v>
      </c>
      <c r="K4999" t="s">
        <v>25</v>
      </c>
      <c r="L4999" t="s">
        <v>34</v>
      </c>
      <c r="M4999" t="s">
        <v>15</v>
      </c>
      <c r="N4999" s="1">
        <f xml:space="preserve"> ROUND((1 - _xlfn.PERCENTRANK.INC(customers[days_since_last_purchase],customers[[#This Row],[days_since_last_purchase]]))*4 +1,0)</f>
        <v>2</v>
      </c>
      <c r="O4999" s="1">
        <f>ROUND(_xlfn.PERCENTRANK.INC(customers[total_orders],customers[[#This Row],[total_orders]])*4+1,0)</f>
        <v>5</v>
      </c>
      <c r="P4999" s="1">
        <f>ROUND(_xlfn.PERCENTRANK.INC(customers[total_spend_usd],customers[[#This Row],[total_spend_usd]])*4+1,0)</f>
        <v>4</v>
      </c>
      <c r="Q4999" s="1">
        <v>254</v>
      </c>
      <c r="R4999" s="1" t="str">
        <f>_xlfn.XLOOKUP(Q4999,RFM[RFM Score],RFM[Client Segmentation])</f>
        <v>At Risk</v>
      </c>
    </row>
    <row r="5000" spans="1:18" x14ac:dyDescent="0.3">
      <c r="A5000" t="s">
        <v>5052</v>
      </c>
      <c r="B5000" t="s">
        <v>43</v>
      </c>
      <c r="C5000">
        <v>19</v>
      </c>
      <c r="D5000" t="s">
        <v>8069</v>
      </c>
      <c r="E5000" t="s">
        <v>8087</v>
      </c>
      <c r="F5000" t="s">
        <v>12</v>
      </c>
      <c r="G5000">
        <v>33</v>
      </c>
      <c r="H5000" s="1">
        <v>10098</v>
      </c>
      <c r="I5000">
        <v>373494</v>
      </c>
      <c r="J5000" s="1">
        <v>83</v>
      </c>
      <c r="K5000" t="s">
        <v>44</v>
      </c>
      <c r="L5000" t="s">
        <v>19</v>
      </c>
      <c r="M5000" t="s">
        <v>23</v>
      </c>
      <c r="N5000" s="1">
        <f xml:space="preserve"> ROUND((1 - _xlfn.PERCENTRANK.INC(customers[days_since_last_purchase],customers[[#This Row],[days_since_last_purchase]]))*4 +1,0)</f>
        <v>2</v>
      </c>
      <c r="O5000" s="1">
        <f>ROUND(_xlfn.PERCENTRANK.INC(customers[total_orders],customers[[#This Row],[total_orders]])*4+1,0)</f>
        <v>4</v>
      </c>
      <c r="P5000" s="1">
        <f>ROUND(_xlfn.PERCENTRANK.INC(customers[total_spend_usd],customers[[#This Row],[total_spend_usd]])*4+1,0)</f>
        <v>5</v>
      </c>
      <c r="Q5000" s="1">
        <v>245</v>
      </c>
      <c r="R5000" s="1" t="str">
        <f>_xlfn.XLOOKUP(Q5000,RFM[RFM Score],RFM[Client Segmentation])</f>
        <v>At Risk</v>
      </c>
    </row>
    <row r="5001" spans="1:18" x14ac:dyDescent="0.3">
      <c r="A5001" t="s">
        <v>5053</v>
      </c>
      <c r="B5001" t="s">
        <v>11</v>
      </c>
      <c r="C5001">
        <v>23</v>
      </c>
      <c r="D5001" t="s">
        <v>8069</v>
      </c>
      <c r="E5001" t="s">
        <v>8087</v>
      </c>
      <c r="F5001" t="s">
        <v>12</v>
      </c>
      <c r="G5001">
        <v>14</v>
      </c>
      <c r="H5001" s="1">
        <v>1830</v>
      </c>
      <c r="I5001">
        <v>277852</v>
      </c>
      <c r="J5001" s="1">
        <v>31</v>
      </c>
      <c r="K5001" t="s">
        <v>28</v>
      </c>
      <c r="L5001" t="s">
        <v>14</v>
      </c>
      <c r="M5001" t="s">
        <v>15</v>
      </c>
      <c r="N5001" s="1">
        <f xml:space="preserve"> ROUND((1 - _xlfn.PERCENTRANK.INC(customers[days_since_last_purchase],customers[[#This Row],[days_since_last_purchase]]))*4 +1,0)</f>
        <v>3</v>
      </c>
      <c r="O5001" s="1">
        <f>ROUND(_xlfn.PERCENTRANK.INC(customers[total_orders],customers[[#This Row],[total_orders]])*4+1,0)</f>
        <v>3</v>
      </c>
      <c r="P5001" s="1">
        <f>ROUND(_xlfn.PERCENTRANK.INC(customers[total_spend_usd],customers[[#This Row],[total_spend_usd]])*4+1,0)</f>
        <v>4</v>
      </c>
      <c r="Q5001" s="1">
        <v>334</v>
      </c>
      <c r="R5001" s="1" t="str">
        <f>_xlfn.XLOOKUP(Q5001,RFM[RFM Score],RFM[Client Segmentation])</f>
        <v>Need Attention</v>
      </c>
    </row>
    <row r="5002" spans="1:18" x14ac:dyDescent="0.3">
      <c r="A5002" t="s">
        <v>5054</v>
      </c>
      <c r="B5002" t="s">
        <v>11</v>
      </c>
      <c r="C5002">
        <v>30</v>
      </c>
      <c r="D5002" t="s">
        <v>8070</v>
      </c>
      <c r="E5002" t="s">
        <v>8086</v>
      </c>
      <c r="F5002" t="s">
        <v>12</v>
      </c>
      <c r="G5002">
        <v>7</v>
      </c>
      <c r="H5002" s="1">
        <v>16524</v>
      </c>
      <c r="I5002">
        <v>112969</v>
      </c>
      <c r="J5002" s="1">
        <v>33</v>
      </c>
      <c r="K5002" t="s">
        <v>28</v>
      </c>
      <c r="L5002" t="s">
        <v>19</v>
      </c>
      <c r="M5002" t="s">
        <v>23</v>
      </c>
      <c r="N5002" s="1">
        <f xml:space="preserve"> ROUND((1 - _xlfn.PERCENTRANK.INC(customers[days_since_last_purchase],customers[[#This Row],[days_since_last_purchase]]))*4 +1,0)</f>
        <v>3</v>
      </c>
      <c r="O5002" s="1">
        <f>ROUND(_xlfn.PERCENTRANK.INC(customers[total_orders],customers[[#This Row],[total_orders]])*4+1,0)</f>
        <v>2</v>
      </c>
      <c r="P5002" s="1">
        <f>ROUND(_xlfn.PERCENTRANK.INC(customers[total_spend_usd],customers[[#This Row],[total_spend_usd]])*4+1,0)</f>
        <v>4</v>
      </c>
      <c r="Q5002" s="1">
        <v>324</v>
      </c>
      <c r="R5002" s="1" t="str">
        <f>_xlfn.XLOOKUP(Q5002,RFM[RFM Score],RFM[Client Segmentation])</f>
        <v>Need Attention</v>
      </c>
    </row>
    <row r="5003" spans="1:18" x14ac:dyDescent="0.3">
      <c r="A5003" t="s">
        <v>5055</v>
      </c>
      <c r="B5003" t="s">
        <v>49</v>
      </c>
      <c r="C5003">
        <v>26</v>
      </c>
      <c r="D5003" t="s">
        <v>8070</v>
      </c>
      <c r="E5003" t="s">
        <v>8087</v>
      </c>
      <c r="F5003" t="s">
        <v>17</v>
      </c>
      <c r="G5003">
        <v>38</v>
      </c>
      <c r="H5003" s="1">
        <v>3169</v>
      </c>
      <c r="I5003">
        <v>11598</v>
      </c>
      <c r="J5003" s="1">
        <v>2</v>
      </c>
      <c r="K5003" t="s">
        <v>21</v>
      </c>
      <c r="L5003" t="s">
        <v>22</v>
      </c>
      <c r="M5003" t="s">
        <v>23</v>
      </c>
      <c r="N5003" s="1">
        <f xml:space="preserve"> ROUND((1 - _xlfn.PERCENTRANK.INC(customers[days_since_last_purchase],customers[[#This Row],[days_since_last_purchase]]))*4 +1,0)</f>
        <v>5</v>
      </c>
      <c r="O5003" s="1">
        <f>ROUND(_xlfn.PERCENTRANK.INC(customers[total_orders],customers[[#This Row],[total_orders]])*4+1,0)</f>
        <v>5</v>
      </c>
      <c r="P5003" s="1">
        <f>ROUND(_xlfn.PERCENTRANK.INC(customers[total_spend_usd],customers[[#This Row],[total_spend_usd]])*4+1,0)</f>
        <v>2</v>
      </c>
      <c r="Q5003" s="1">
        <v>552</v>
      </c>
      <c r="R5003" s="1" t="str">
        <f>_xlfn.XLOOKUP(Q5003,RFM[RFM Score],RFM[Client Segmentation])</f>
        <v>Potential Loyalist</v>
      </c>
    </row>
    <row r="5004" spans="1:18" x14ac:dyDescent="0.3">
      <c r="A5004" t="s">
        <v>5056</v>
      </c>
      <c r="B5004" t="s">
        <v>27</v>
      </c>
      <c r="C5004">
        <v>27</v>
      </c>
      <c r="D5004" t="s">
        <v>8070</v>
      </c>
      <c r="E5004" t="s">
        <v>8087</v>
      </c>
      <c r="F5004" t="s">
        <v>17</v>
      </c>
      <c r="G5004">
        <v>4</v>
      </c>
      <c r="H5004" s="1">
        <v>6029</v>
      </c>
      <c r="I5004">
        <v>22816</v>
      </c>
      <c r="J5004" s="1">
        <v>3</v>
      </c>
      <c r="K5004" t="s">
        <v>28</v>
      </c>
      <c r="L5004" t="s">
        <v>19</v>
      </c>
      <c r="M5004" t="s">
        <v>23</v>
      </c>
      <c r="N5004" s="1">
        <f xml:space="preserve"> ROUND((1 - _xlfn.PERCENTRANK.INC(customers[days_since_last_purchase],customers[[#This Row],[days_since_last_purchase]]))*4 +1,0)</f>
        <v>5</v>
      </c>
      <c r="O5004" s="1">
        <f>ROUND(_xlfn.PERCENTRANK.INC(customers[total_orders],customers[[#This Row],[total_orders]])*4+1,0)</f>
        <v>2</v>
      </c>
      <c r="P5004" s="1">
        <f>ROUND(_xlfn.PERCENTRANK.INC(customers[total_spend_usd],customers[[#This Row],[total_spend_usd]])*4+1,0)</f>
        <v>2</v>
      </c>
      <c r="Q5004" s="1">
        <v>522</v>
      </c>
      <c r="R5004" s="1" t="str">
        <f>_xlfn.XLOOKUP(Q5004,RFM[RFM Score],RFM[Client Segmentation])</f>
        <v>Promising</v>
      </c>
    </row>
    <row r="5005" spans="1:18" x14ac:dyDescent="0.3">
      <c r="A5005" t="s">
        <v>5057</v>
      </c>
      <c r="B5005" t="s">
        <v>173</v>
      </c>
      <c r="C5005">
        <v>40</v>
      </c>
      <c r="D5005" t="s">
        <v>8068</v>
      </c>
      <c r="E5005" t="s">
        <v>8084</v>
      </c>
      <c r="F5005" t="s">
        <v>12</v>
      </c>
      <c r="G5005">
        <v>12</v>
      </c>
      <c r="H5005" s="1">
        <v>7453</v>
      </c>
      <c r="I5005">
        <v>100783</v>
      </c>
      <c r="J5005" s="1">
        <v>1</v>
      </c>
      <c r="K5005" t="s">
        <v>40</v>
      </c>
      <c r="L5005" t="s">
        <v>45</v>
      </c>
      <c r="M5005" t="s">
        <v>15</v>
      </c>
      <c r="N5005" s="1">
        <f xml:space="preserve"> ROUND((1 - _xlfn.PERCENTRANK.INC(customers[days_since_last_purchase],customers[[#This Row],[days_since_last_purchase]]))*4 +1,0)</f>
        <v>5</v>
      </c>
      <c r="O5005" s="1">
        <f>ROUND(_xlfn.PERCENTRANK.INC(customers[total_orders],customers[[#This Row],[total_orders]])*4+1,0)</f>
        <v>3</v>
      </c>
      <c r="P5005" s="1">
        <f>ROUND(_xlfn.PERCENTRANK.INC(customers[total_spend_usd],customers[[#This Row],[total_spend_usd]])*4+1,0)</f>
        <v>3</v>
      </c>
      <c r="Q5005" s="1">
        <v>533</v>
      </c>
      <c r="R5005" s="1" t="str">
        <f>_xlfn.XLOOKUP(Q5005,RFM[RFM Score],RFM[Client Segmentation])</f>
        <v>Potential Loyalist</v>
      </c>
    </row>
    <row r="5006" spans="1:18" x14ac:dyDescent="0.3">
      <c r="A5006" t="s">
        <v>5058</v>
      </c>
      <c r="B5006" t="s">
        <v>11</v>
      </c>
      <c r="C5006">
        <v>36</v>
      </c>
      <c r="D5006" t="s">
        <v>8068</v>
      </c>
      <c r="E5006" t="s">
        <v>8084</v>
      </c>
      <c r="F5006" t="s">
        <v>17</v>
      </c>
      <c r="G5006">
        <v>5</v>
      </c>
      <c r="H5006" s="1">
        <v>12478</v>
      </c>
      <c r="I5006">
        <v>58915</v>
      </c>
      <c r="J5006" s="1">
        <v>93</v>
      </c>
      <c r="K5006" t="s">
        <v>44</v>
      </c>
      <c r="L5006" t="s">
        <v>14</v>
      </c>
      <c r="M5006" t="s">
        <v>23</v>
      </c>
      <c r="N5006" s="1">
        <f xml:space="preserve"> ROUND((1 - _xlfn.PERCENTRANK.INC(customers[days_since_last_purchase],customers[[#This Row],[days_since_last_purchase]]))*4 +1,0)</f>
        <v>2</v>
      </c>
      <c r="O5006" s="1">
        <f>ROUND(_xlfn.PERCENTRANK.INC(customers[total_orders],customers[[#This Row],[total_orders]])*4+1,0)</f>
        <v>2</v>
      </c>
      <c r="P5006" s="1">
        <f>ROUND(_xlfn.PERCENTRANK.INC(customers[total_spend_usd],customers[[#This Row],[total_spend_usd]])*4+1,0)</f>
        <v>3</v>
      </c>
      <c r="Q5006" s="1">
        <v>223</v>
      </c>
      <c r="R5006" s="1" t="str">
        <f>_xlfn.XLOOKUP(Q5006,RFM[RFM Score],RFM[Client Segmentation])</f>
        <v>Hibernating</v>
      </c>
    </row>
    <row r="5007" spans="1:18" x14ac:dyDescent="0.3">
      <c r="A5007" t="s">
        <v>5059</v>
      </c>
      <c r="B5007" t="s">
        <v>61</v>
      </c>
      <c r="C5007">
        <v>22</v>
      </c>
      <c r="D5007" t="s">
        <v>8069</v>
      </c>
      <c r="E5007" t="s">
        <v>8085</v>
      </c>
      <c r="F5007" t="s">
        <v>17</v>
      </c>
      <c r="G5007">
        <v>43</v>
      </c>
      <c r="H5007" s="1">
        <v>15545</v>
      </c>
      <c r="I5007">
        <v>758011</v>
      </c>
      <c r="J5007" s="1">
        <v>47</v>
      </c>
      <c r="K5007" t="s">
        <v>21</v>
      </c>
      <c r="L5007" t="s">
        <v>45</v>
      </c>
      <c r="M5007" t="s">
        <v>23</v>
      </c>
      <c r="N5007" s="1">
        <f xml:space="preserve"> ROUND((1 - _xlfn.PERCENTRANK.INC(customers[days_since_last_purchase],customers[[#This Row],[days_since_last_purchase]]))*4 +1,0)</f>
        <v>3</v>
      </c>
      <c r="O5007" s="1">
        <f>ROUND(_xlfn.PERCENTRANK.INC(customers[total_orders],customers[[#This Row],[total_orders]])*4+1,0)</f>
        <v>5</v>
      </c>
      <c r="P5007" s="1">
        <f>ROUND(_xlfn.PERCENTRANK.INC(customers[total_spend_usd],customers[[#This Row],[total_spend_usd]])*4+1,0)</f>
        <v>5</v>
      </c>
      <c r="Q5007" s="1">
        <v>355</v>
      </c>
      <c r="R5007" s="1" t="str">
        <f>_xlfn.XLOOKUP(Q5007,RFM[RFM Score],RFM[Client Segmentation])</f>
        <v>Loyal Customer</v>
      </c>
    </row>
    <row r="5008" spans="1:18" x14ac:dyDescent="0.3">
      <c r="A5008" t="s">
        <v>5060</v>
      </c>
      <c r="B5008" t="s">
        <v>96</v>
      </c>
      <c r="C5008">
        <v>35</v>
      </c>
      <c r="D5008" t="s">
        <v>8068</v>
      </c>
      <c r="E5008" t="s">
        <v>8086</v>
      </c>
      <c r="F5008" t="s">
        <v>17</v>
      </c>
      <c r="G5008">
        <v>5</v>
      </c>
      <c r="H5008" s="1">
        <v>13613</v>
      </c>
      <c r="I5008">
        <v>63657</v>
      </c>
      <c r="J5008" s="1">
        <v>93</v>
      </c>
      <c r="K5008" t="s">
        <v>28</v>
      </c>
      <c r="L5008" t="s">
        <v>34</v>
      </c>
      <c r="M5008" t="s">
        <v>15</v>
      </c>
      <c r="N5008" s="1">
        <f xml:space="preserve"> ROUND((1 - _xlfn.PERCENTRANK.INC(customers[days_since_last_purchase],customers[[#This Row],[days_since_last_purchase]]))*4 +1,0)</f>
        <v>2</v>
      </c>
      <c r="O5008" s="1">
        <f>ROUND(_xlfn.PERCENTRANK.INC(customers[total_orders],customers[[#This Row],[total_orders]])*4+1,0)</f>
        <v>2</v>
      </c>
      <c r="P5008" s="1">
        <f>ROUND(_xlfn.PERCENTRANK.INC(customers[total_spend_usd],customers[[#This Row],[total_spend_usd]])*4+1,0)</f>
        <v>3</v>
      </c>
      <c r="Q5008" s="1">
        <v>223</v>
      </c>
      <c r="R5008" s="1" t="str">
        <f>_xlfn.XLOOKUP(Q5008,RFM[RFM Score],RFM[Client Segmentation])</f>
        <v>Hibernating</v>
      </c>
    </row>
    <row r="5009" spans="1:18" x14ac:dyDescent="0.3">
      <c r="A5009" t="s">
        <v>5061</v>
      </c>
      <c r="B5009" t="s">
        <v>11</v>
      </c>
      <c r="C5009">
        <v>26</v>
      </c>
      <c r="D5009" t="s">
        <v>8070</v>
      </c>
      <c r="E5009" t="s">
        <v>8087</v>
      </c>
      <c r="F5009" t="s">
        <v>17</v>
      </c>
      <c r="G5009">
        <v>42</v>
      </c>
      <c r="H5009" s="1">
        <v>7183</v>
      </c>
      <c r="I5009">
        <v>278118</v>
      </c>
      <c r="J5009" s="1">
        <v>33</v>
      </c>
      <c r="K5009" t="s">
        <v>25</v>
      </c>
      <c r="L5009" t="s">
        <v>34</v>
      </c>
      <c r="M5009" t="s">
        <v>23</v>
      </c>
      <c r="N5009" s="1">
        <f xml:space="preserve"> ROUND((1 - _xlfn.PERCENTRANK.INC(customers[days_since_last_purchase],customers[[#This Row],[days_since_last_purchase]]))*4 +1,0)</f>
        <v>3</v>
      </c>
      <c r="O5009" s="1">
        <f>ROUND(_xlfn.PERCENTRANK.INC(customers[total_orders],customers[[#This Row],[total_orders]])*4+1,0)</f>
        <v>5</v>
      </c>
      <c r="P5009" s="1">
        <f>ROUND(_xlfn.PERCENTRANK.INC(customers[total_spend_usd],customers[[#This Row],[total_spend_usd]])*4+1,0)</f>
        <v>4</v>
      </c>
      <c r="Q5009" s="1">
        <v>354</v>
      </c>
      <c r="R5009" s="1" t="str">
        <f>_xlfn.XLOOKUP(Q5009,RFM[RFM Score],RFM[Client Segmentation])</f>
        <v>Loyal Customer</v>
      </c>
    </row>
    <row r="5010" spans="1:18" x14ac:dyDescent="0.3">
      <c r="A5010" t="s">
        <v>5062</v>
      </c>
      <c r="B5010" t="s">
        <v>11</v>
      </c>
      <c r="C5010">
        <v>19</v>
      </c>
      <c r="D5010" t="s">
        <v>8069</v>
      </c>
      <c r="E5010" t="s">
        <v>8084</v>
      </c>
      <c r="F5010" t="s">
        <v>17</v>
      </c>
      <c r="G5010">
        <v>3</v>
      </c>
      <c r="H5010" s="1">
        <v>486</v>
      </c>
      <c r="I5010">
        <v>15634</v>
      </c>
      <c r="J5010" s="1">
        <v>1</v>
      </c>
      <c r="K5010" t="s">
        <v>25</v>
      </c>
      <c r="L5010" t="s">
        <v>45</v>
      </c>
      <c r="M5010" t="s">
        <v>15</v>
      </c>
      <c r="N5010" s="1">
        <f xml:space="preserve"> ROUND((1 - _xlfn.PERCENTRANK.INC(customers[days_since_last_purchase],customers[[#This Row],[days_since_last_purchase]]))*4 +1,0)</f>
        <v>5</v>
      </c>
      <c r="O5010" s="1">
        <f>ROUND(_xlfn.PERCENTRANK.INC(customers[total_orders],customers[[#This Row],[total_orders]])*4+1,0)</f>
        <v>1</v>
      </c>
      <c r="P5010" s="1">
        <f>ROUND(_xlfn.PERCENTRANK.INC(customers[total_spend_usd],customers[[#This Row],[total_spend_usd]])*4+1,0)</f>
        <v>2</v>
      </c>
      <c r="Q5010" s="1">
        <v>512</v>
      </c>
      <c r="R5010" s="1" t="str">
        <f>_xlfn.XLOOKUP(Q5010,RFM[RFM Score],RFM[Client Segmentation])</f>
        <v>New Customer</v>
      </c>
    </row>
    <row r="5011" spans="1:18" x14ac:dyDescent="0.3">
      <c r="A5011" t="s">
        <v>5063</v>
      </c>
      <c r="B5011" t="s">
        <v>11</v>
      </c>
      <c r="C5011">
        <v>35</v>
      </c>
      <c r="D5011" t="s">
        <v>8068</v>
      </c>
      <c r="E5011" t="s">
        <v>8084</v>
      </c>
      <c r="F5011" t="s">
        <v>12</v>
      </c>
      <c r="G5011">
        <v>76</v>
      </c>
      <c r="H5011" s="1">
        <v>11682</v>
      </c>
      <c r="I5011">
        <v>966929</v>
      </c>
      <c r="J5011" s="1">
        <v>105</v>
      </c>
      <c r="K5011" t="s">
        <v>25</v>
      </c>
      <c r="L5011" t="s">
        <v>34</v>
      </c>
      <c r="M5011" t="s">
        <v>23</v>
      </c>
      <c r="N5011" s="1">
        <f xml:space="preserve"> ROUND((1 - _xlfn.PERCENTRANK.INC(customers[days_since_last_purchase],customers[[#This Row],[days_since_last_purchase]]))*4 +1,0)</f>
        <v>2</v>
      </c>
      <c r="O5011" s="1">
        <f>ROUND(_xlfn.PERCENTRANK.INC(customers[total_orders],customers[[#This Row],[total_orders]])*4+1,0)</f>
        <v>5</v>
      </c>
      <c r="P5011" s="1">
        <f>ROUND(_xlfn.PERCENTRANK.INC(customers[total_spend_usd],customers[[#This Row],[total_spend_usd]])*4+1,0)</f>
        <v>5</v>
      </c>
      <c r="Q5011" s="1">
        <v>255</v>
      </c>
      <c r="R5011" s="1" t="str">
        <f>_xlfn.XLOOKUP(Q5011,RFM[RFM Score],RFM[Client Segmentation])</f>
        <v>At Risk</v>
      </c>
    </row>
    <row r="5012" spans="1:18" x14ac:dyDescent="0.3">
      <c r="A5012" t="s">
        <v>5064</v>
      </c>
      <c r="B5012" t="s">
        <v>61</v>
      </c>
      <c r="C5012">
        <v>24</v>
      </c>
      <c r="D5012" t="s">
        <v>8069</v>
      </c>
      <c r="E5012" t="s">
        <v>8087</v>
      </c>
      <c r="F5012" t="s">
        <v>17</v>
      </c>
      <c r="G5012">
        <v>17</v>
      </c>
      <c r="H5012" s="1">
        <v>6112</v>
      </c>
      <c r="I5012">
        <v>91178</v>
      </c>
      <c r="J5012" s="1">
        <v>23</v>
      </c>
      <c r="K5012" t="s">
        <v>44</v>
      </c>
      <c r="L5012" t="s">
        <v>34</v>
      </c>
      <c r="M5012" t="s">
        <v>15</v>
      </c>
      <c r="N5012" s="1">
        <f xml:space="preserve"> ROUND((1 - _xlfn.PERCENTRANK.INC(customers[days_since_last_purchase],customers[[#This Row],[days_since_last_purchase]]))*4 +1,0)</f>
        <v>4</v>
      </c>
      <c r="O5012" s="1">
        <f>ROUND(_xlfn.PERCENTRANK.INC(customers[total_orders],customers[[#This Row],[total_orders]])*4+1,0)</f>
        <v>3</v>
      </c>
      <c r="P5012" s="1">
        <f>ROUND(_xlfn.PERCENTRANK.INC(customers[total_spend_usd],customers[[#This Row],[total_spend_usd]])*4+1,0)</f>
        <v>3</v>
      </c>
      <c r="Q5012" s="1">
        <v>433</v>
      </c>
      <c r="R5012" s="1" t="str">
        <f>_xlfn.XLOOKUP(Q5012,RFM[RFM Score],RFM[Client Segmentation])</f>
        <v>Potential Loyalist</v>
      </c>
    </row>
    <row r="5013" spans="1:18" x14ac:dyDescent="0.3">
      <c r="A5013" t="s">
        <v>5065</v>
      </c>
      <c r="B5013" t="s">
        <v>43</v>
      </c>
      <c r="C5013">
        <v>36</v>
      </c>
      <c r="D5013" t="s">
        <v>8068</v>
      </c>
      <c r="E5013" t="s">
        <v>8087</v>
      </c>
      <c r="F5013" t="s">
        <v>17</v>
      </c>
      <c r="G5013">
        <v>1</v>
      </c>
      <c r="H5013" s="1">
        <v>5893</v>
      </c>
      <c r="I5013">
        <v>596</v>
      </c>
      <c r="J5013" s="1">
        <v>67</v>
      </c>
      <c r="K5013" t="s">
        <v>21</v>
      </c>
      <c r="L5013" t="s">
        <v>45</v>
      </c>
      <c r="M5013" t="s">
        <v>23</v>
      </c>
      <c r="N5013" s="1">
        <f xml:space="preserve"> ROUND((1 - _xlfn.PERCENTRANK.INC(customers[days_since_last_purchase],customers[[#This Row],[days_since_last_purchase]]))*4 +1,0)</f>
        <v>2</v>
      </c>
      <c r="O5013" s="1">
        <f>ROUND(_xlfn.PERCENTRANK.INC(customers[total_orders],customers[[#This Row],[total_orders]])*4+1,0)</f>
        <v>1</v>
      </c>
      <c r="P5013" s="1">
        <f>ROUND(_xlfn.PERCENTRANK.INC(customers[total_spend_usd],customers[[#This Row],[total_spend_usd]])*4+1,0)</f>
        <v>1</v>
      </c>
      <c r="Q5013" s="1">
        <v>211</v>
      </c>
      <c r="R5013" s="1" t="str">
        <f>_xlfn.XLOOKUP(Q5013,RFM[RFM Score],RFM[Client Segmentation])</f>
        <v>Hibernating</v>
      </c>
    </row>
    <row r="5014" spans="1:18" x14ac:dyDescent="0.3">
      <c r="A5014" t="s">
        <v>5066</v>
      </c>
      <c r="B5014" t="s">
        <v>166</v>
      </c>
      <c r="C5014">
        <v>50</v>
      </c>
      <c r="D5014" t="s">
        <v>8071</v>
      </c>
      <c r="E5014" t="s">
        <v>8086</v>
      </c>
      <c r="F5014" t="s">
        <v>17</v>
      </c>
      <c r="G5014">
        <v>23</v>
      </c>
      <c r="H5014" s="1">
        <v>1308</v>
      </c>
      <c r="I5014">
        <v>296137</v>
      </c>
      <c r="J5014" s="1">
        <v>2</v>
      </c>
      <c r="K5014" t="s">
        <v>52</v>
      </c>
      <c r="L5014" t="s">
        <v>34</v>
      </c>
      <c r="M5014" t="s">
        <v>15</v>
      </c>
      <c r="N5014" s="1">
        <f xml:space="preserve"> ROUND((1 - _xlfn.PERCENTRANK.INC(customers[days_since_last_purchase],customers[[#This Row],[days_since_last_purchase]]))*4 +1,0)</f>
        <v>5</v>
      </c>
      <c r="O5014" s="1">
        <f>ROUND(_xlfn.PERCENTRANK.INC(customers[total_orders],customers[[#This Row],[total_orders]])*4+1,0)</f>
        <v>4</v>
      </c>
      <c r="P5014" s="1">
        <f>ROUND(_xlfn.PERCENTRANK.INC(customers[total_spend_usd],customers[[#This Row],[total_spend_usd]])*4+1,0)</f>
        <v>4</v>
      </c>
      <c r="Q5014" s="1">
        <v>544</v>
      </c>
      <c r="R5014" s="1" t="str">
        <f>_xlfn.XLOOKUP(Q5014,RFM[RFM Score],RFM[Client Segmentation])</f>
        <v>Champion</v>
      </c>
    </row>
    <row r="5015" spans="1:18" x14ac:dyDescent="0.3">
      <c r="A5015" t="s">
        <v>5067</v>
      </c>
      <c r="B5015" t="s">
        <v>68</v>
      </c>
      <c r="C5015">
        <v>53</v>
      </c>
      <c r="D5015" t="s">
        <v>8071</v>
      </c>
      <c r="E5015" t="s">
        <v>8084</v>
      </c>
      <c r="F5015" t="s">
        <v>17</v>
      </c>
      <c r="G5015">
        <v>24</v>
      </c>
      <c r="H5015" s="1">
        <v>7837</v>
      </c>
      <c r="I5015">
        <v>178411</v>
      </c>
      <c r="J5015" s="1">
        <v>38</v>
      </c>
      <c r="K5015" t="s">
        <v>21</v>
      </c>
      <c r="L5015" t="s">
        <v>45</v>
      </c>
      <c r="M5015" t="s">
        <v>15</v>
      </c>
      <c r="N5015" s="1">
        <f xml:space="preserve"> ROUND((1 - _xlfn.PERCENTRANK.INC(customers[days_since_last_purchase],customers[[#This Row],[days_since_last_purchase]]))*4 +1,0)</f>
        <v>3</v>
      </c>
      <c r="O5015" s="1">
        <f>ROUND(_xlfn.PERCENTRANK.INC(customers[total_orders],customers[[#This Row],[total_orders]])*4+1,0)</f>
        <v>4</v>
      </c>
      <c r="P5015" s="1">
        <f>ROUND(_xlfn.PERCENTRANK.INC(customers[total_spend_usd],customers[[#This Row],[total_spend_usd]])*4+1,0)</f>
        <v>4</v>
      </c>
      <c r="Q5015" s="1">
        <v>344</v>
      </c>
      <c r="R5015" s="1" t="str">
        <f>_xlfn.XLOOKUP(Q5015,RFM[RFM Score],RFM[Client Segmentation])</f>
        <v>Loyal Customer</v>
      </c>
    </row>
    <row r="5016" spans="1:18" x14ac:dyDescent="0.3">
      <c r="A5016" t="s">
        <v>5068</v>
      </c>
      <c r="B5016" t="s">
        <v>11</v>
      </c>
      <c r="C5016">
        <v>18</v>
      </c>
      <c r="D5016" t="s">
        <v>8069</v>
      </c>
      <c r="E5016" t="s">
        <v>8086</v>
      </c>
      <c r="F5016" t="s">
        <v>12</v>
      </c>
      <c r="G5016">
        <v>6</v>
      </c>
      <c r="H5016" s="1">
        <v>19868</v>
      </c>
      <c r="I5016">
        <v>119676</v>
      </c>
      <c r="J5016" s="1">
        <v>9</v>
      </c>
      <c r="K5016" t="s">
        <v>28</v>
      </c>
      <c r="L5016" t="s">
        <v>19</v>
      </c>
      <c r="M5016" t="s">
        <v>15</v>
      </c>
      <c r="N5016" s="1">
        <f xml:space="preserve"> ROUND((1 - _xlfn.PERCENTRANK.INC(customers[days_since_last_purchase],customers[[#This Row],[days_since_last_purchase]]))*4 +1,0)</f>
        <v>4</v>
      </c>
      <c r="O5016" s="1">
        <f>ROUND(_xlfn.PERCENTRANK.INC(customers[total_orders],customers[[#This Row],[total_orders]])*4+1,0)</f>
        <v>2</v>
      </c>
      <c r="P5016" s="1">
        <f>ROUND(_xlfn.PERCENTRANK.INC(customers[total_spend_usd],customers[[#This Row],[total_spend_usd]])*4+1,0)</f>
        <v>4</v>
      </c>
      <c r="Q5016" s="1">
        <v>424</v>
      </c>
      <c r="R5016" s="1" t="str">
        <f>_xlfn.XLOOKUP(Q5016,RFM[RFM Score],RFM[Client Segmentation])</f>
        <v>Promising</v>
      </c>
    </row>
    <row r="5017" spans="1:18" x14ac:dyDescent="0.3">
      <c r="A5017" t="s">
        <v>5069</v>
      </c>
      <c r="B5017" t="s">
        <v>11</v>
      </c>
      <c r="C5017">
        <v>37</v>
      </c>
      <c r="D5017" t="s">
        <v>8068</v>
      </c>
      <c r="E5017" t="s">
        <v>8087</v>
      </c>
      <c r="F5017" t="s">
        <v>17</v>
      </c>
      <c r="G5017">
        <v>40</v>
      </c>
      <c r="H5017" s="1">
        <v>10398</v>
      </c>
      <c r="I5017">
        <v>355154</v>
      </c>
      <c r="J5017" s="1">
        <v>88</v>
      </c>
      <c r="K5017" t="s">
        <v>74</v>
      </c>
      <c r="L5017" t="s">
        <v>19</v>
      </c>
      <c r="M5017" t="s">
        <v>15</v>
      </c>
      <c r="N5017" s="1">
        <f xml:space="preserve"> ROUND((1 - _xlfn.PERCENTRANK.INC(customers[days_since_last_purchase],customers[[#This Row],[days_since_last_purchase]]))*4 +1,0)</f>
        <v>2</v>
      </c>
      <c r="O5017" s="1">
        <f>ROUND(_xlfn.PERCENTRANK.INC(customers[total_orders],customers[[#This Row],[total_orders]])*4+1,0)</f>
        <v>5</v>
      </c>
      <c r="P5017" s="1">
        <f>ROUND(_xlfn.PERCENTRANK.INC(customers[total_spend_usd],customers[[#This Row],[total_spend_usd]])*4+1,0)</f>
        <v>5</v>
      </c>
      <c r="Q5017" s="1">
        <v>255</v>
      </c>
      <c r="R5017" s="1" t="str">
        <f>_xlfn.XLOOKUP(Q5017,RFM[RFM Score],RFM[Client Segmentation])</f>
        <v>At Risk</v>
      </c>
    </row>
    <row r="5018" spans="1:18" x14ac:dyDescent="0.3">
      <c r="A5018" t="s">
        <v>5070</v>
      </c>
      <c r="B5018" t="s">
        <v>43</v>
      </c>
      <c r="C5018">
        <v>18</v>
      </c>
      <c r="D5018" t="s">
        <v>8069</v>
      </c>
      <c r="E5018" t="s">
        <v>8084</v>
      </c>
      <c r="F5018" t="s">
        <v>17</v>
      </c>
      <c r="G5018">
        <v>31</v>
      </c>
      <c r="H5018" s="1">
        <v>7507</v>
      </c>
      <c r="I5018">
        <v>201651</v>
      </c>
      <c r="J5018" s="1">
        <v>66</v>
      </c>
      <c r="K5018" t="s">
        <v>74</v>
      </c>
      <c r="L5018" t="s">
        <v>34</v>
      </c>
      <c r="M5018" t="s">
        <v>23</v>
      </c>
      <c r="N5018" s="1">
        <f xml:space="preserve"> ROUND((1 - _xlfn.PERCENTRANK.INC(customers[days_since_last_purchase],customers[[#This Row],[days_since_last_purchase]]))*4 +1,0)</f>
        <v>2</v>
      </c>
      <c r="O5018" s="1">
        <f>ROUND(_xlfn.PERCENTRANK.INC(customers[total_orders],customers[[#This Row],[total_orders]])*4+1,0)</f>
        <v>4</v>
      </c>
      <c r="P5018" s="1">
        <f>ROUND(_xlfn.PERCENTRANK.INC(customers[total_spend_usd],customers[[#This Row],[total_spend_usd]])*4+1,0)</f>
        <v>4</v>
      </c>
      <c r="Q5018" s="1">
        <v>244</v>
      </c>
      <c r="R5018" s="1" t="str">
        <f>_xlfn.XLOOKUP(Q5018,RFM[RFM Score],RFM[Client Segmentation])</f>
        <v>At Risk</v>
      </c>
    </row>
    <row r="5019" spans="1:18" x14ac:dyDescent="0.3">
      <c r="A5019" t="s">
        <v>5071</v>
      </c>
      <c r="B5019" t="s">
        <v>68</v>
      </c>
      <c r="C5019">
        <v>26</v>
      </c>
      <c r="D5019" t="s">
        <v>8070</v>
      </c>
      <c r="E5019" t="s">
        <v>8084</v>
      </c>
      <c r="F5019" t="s">
        <v>17</v>
      </c>
      <c r="G5019">
        <v>18</v>
      </c>
      <c r="H5019" s="1">
        <v>14205</v>
      </c>
      <c r="I5019">
        <v>236256</v>
      </c>
      <c r="J5019" s="1">
        <v>174</v>
      </c>
      <c r="K5019" t="s">
        <v>21</v>
      </c>
      <c r="L5019" t="s">
        <v>34</v>
      </c>
      <c r="M5019" t="s">
        <v>23</v>
      </c>
      <c r="N5019" s="1">
        <f xml:space="preserve"> ROUND((1 - _xlfn.PERCENTRANK.INC(customers[days_since_last_purchase],customers[[#This Row],[days_since_last_purchase]]))*4 +1,0)</f>
        <v>1</v>
      </c>
      <c r="O5019" s="1">
        <f>ROUND(_xlfn.PERCENTRANK.INC(customers[total_orders],customers[[#This Row],[total_orders]])*4+1,0)</f>
        <v>4</v>
      </c>
      <c r="P5019" s="1">
        <f>ROUND(_xlfn.PERCENTRANK.INC(customers[total_spend_usd],customers[[#This Row],[total_spend_usd]])*4+1,0)</f>
        <v>4</v>
      </c>
      <c r="Q5019" s="1">
        <v>144</v>
      </c>
      <c r="R5019" s="1" t="str">
        <f>_xlfn.XLOOKUP(Q5019,RFM[RFM Score],RFM[Client Segmentation])</f>
        <v>Cannot Lose Them</v>
      </c>
    </row>
    <row r="5020" spans="1:18" x14ac:dyDescent="0.3">
      <c r="A5020" t="s">
        <v>5072</v>
      </c>
      <c r="B5020" t="s">
        <v>43</v>
      </c>
      <c r="C5020">
        <v>39</v>
      </c>
      <c r="D5020" t="s">
        <v>8068</v>
      </c>
      <c r="E5020" t="s">
        <v>8084</v>
      </c>
      <c r="F5020" t="s">
        <v>12</v>
      </c>
      <c r="G5020">
        <v>20</v>
      </c>
      <c r="H5020" s="1">
        <v>827</v>
      </c>
      <c r="I5020">
        <v>146053</v>
      </c>
      <c r="J5020" s="1">
        <v>5</v>
      </c>
      <c r="K5020" t="s">
        <v>28</v>
      </c>
      <c r="L5020" t="s">
        <v>14</v>
      </c>
      <c r="M5020" t="s">
        <v>15</v>
      </c>
      <c r="N5020" s="1">
        <f xml:space="preserve"> ROUND((1 - _xlfn.PERCENTRANK.INC(customers[days_since_last_purchase],customers[[#This Row],[days_since_last_purchase]]))*4 +1,0)</f>
        <v>5</v>
      </c>
      <c r="O5020" s="1">
        <f>ROUND(_xlfn.PERCENTRANK.INC(customers[total_orders],customers[[#This Row],[total_orders]])*4+1,0)</f>
        <v>4</v>
      </c>
      <c r="P5020" s="1">
        <f>ROUND(_xlfn.PERCENTRANK.INC(customers[total_spend_usd],customers[[#This Row],[total_spend_usd]])*4+1,0)</f>
        <v>4</v>
      </c>
      <c r="Q5020" s="1">
        <v>544</v>
      </c>
      <c r="R5020" s="1" t="str">
        <f>_xlfn.XLOOKUP(Q5020,RFM[RFM Score],RFM[Client Segmentation])</f>
        <v>Champion</v>
      </c>
    </row>
    <row r="5021" spans="1:18" x14ac:dyDescent="0.3">
      <c r="A5021" t="s">
        <v>5073</v>
      </c>
      <c r="B5021" t="s">
        <v>11</v>
      </c>
      <c r="C5021">
        <v>44</v>
      </c>
      <c r="D5021" t="s">
        <v>8068</v>
      </c>
      <c r="E5021" t="s">
        <v>8084</v>
      </c>
      <c r="F5021" t="s">
        <v>12</v>
      </c>
      <c r="G5021">
        <v>23</v>
      </c>
      <c r="H5021" s="1">
        <v>3352</v>
      </c>
      <c r="I5021">
        <v>76739</v>
      </c>
      <c r="J5021" s="1">
        <v>27</v>
      </c>
      <c r="K5021" t="s">
        <v>28</v>
      </c>
      <c r="L5021" t="s">
        <v>45</v>
      </c>
      <c r="M5021" t="s">
        <v>23</v>
      </c>
      <c r="N5021" s="1">
        <f xml:space="preserve"> ROUND((1 - _xlfn.PERCENTRANK.INC(customers[days_since_last_purchase],customers[[#This Row],[days_since_last_purchase]]))*4 +1,0)</f>
        <v>4</v>
      </c>
      <c r="O5021" s="1">
        <f>ROUND(_xlfn.PERCENTRANK.INC(customers[total_orders],customers[[#This Row],[total_orders]])*4+1,0)</f>
        <v>4</v>
      </c>
      <c r="P5021" s="1">
        <f>ROUND(_xlfn.PERCENTRANK.INC(customers[total_spend_usd],customers[[#This Row],[total_spend_usd]])*4+1,0)</f>
        <v>3</v>
      </c>
      <c r="Q5021" s="1">
        <v>443</v>
      </c>
      <c r="R5021" s="1" t="str">
        <f>_xlfn.XLOOKUP(Q5021,RFM[RFM Score],RFM[Client Segmentation])</f>
        <v>Need Attention</v>
      </c>
    </row>
    <row r="5022" spans="1:18" x14ac:dyDescent="0.3">
      <c r="A5022" t="s">
        <v>5074</v>
      </c>
      <c r="B5022" t="s">
        <v>11</v>
      </c>
      <c r="C5022">
        <v>24</v>
      </c>
      <c r="D5022" t="s">
        <v>8069</v>
      </c>
      <c r="E5022" t="s">
        <v>8087</v>
      </c>
      <c r="F5022" t="s">
        <v>12</v>
      </c>
      <c r="G5022">
        <v>3</v>
      </c>
      <c r="H5022" s="1">
        <v>5053</v>
      </c>
      <c r="I5022">
        <v>15782</v>
      </c>
      <c r="J5022" s="1">
        <v>8</v>
      </c>
      <c r="K5022" t="s">
        <v>28</v>
      </c>
      <c r="L5022" t="s">
        <v>19</v>
      </c>
      <c r="M5022" t="s">
        <v>15</v>
      </c>
      <c r="N5022" s="1">
        <f xml:space="preserve"> ROUND((1 - _xlfn.PERCENTRANK.INC(customers[days_since_last_purchase],customers[[#This Row],[days_since_last_purchase]]))*4 +1,0)</f>
        <v>4</v>
      </c>
      <c r="O5022" s="1">
        <f>ROUND(_xlfn.PERCENTRANK.INC(customers[total_orders],customers[[#This Row],[total_orders]])*4+1,0)</f>
        <v>1</v>
      </c>
      <c r="P5022" s="1">
        <f>ROUND(_xlfn.PERCENTRANK.INC(customers[total_spend_usd],customers[[#This Row],[total_spend_usd]])*4+1,0)</f>
        <v>2</v>
      </c>
      <c r="Q5022" s="1">
        <v>412</v>
      </c>
      <c r="R5022" s="1" t="str">
        <f>_xlfn.XLOOKUP(Q5022,RFM[RFM Score],RFM[Client Segmentation])</f>
        <v>New Customer</v>
      </c>
    </row>
    <row r="5023" spans="1:18" x14ac:dyDescent="0.3">
      <c r="A5023" t="s">
        <v>5075</v>
      </c>
      <c r="B5023" t="s">
        <v>96</v>
      </c>
      <c r="C5023">
        <v>31</v>
      </c>
      <c r="D5023" t="s">
        <v>8070</v>
      </c>
      <c r="E5023" t="s">
        <v>8084</v>
      </c>
      <c r="F5023" t="s">
        <v>12</v>
      </c>
      <c r="G5023">
        <v>26</v>
      </c>
      <c r="H5023" s="1">
        <v>3726</v>
      </c>
      <c r="I5023">
        <v>97117</v>
      </c>
      <c r="J5023" s="1">
        <v>17</v>
      </c>
      <c r="K5023" t="s">
        <v>13</v>
      </c>
      <c r="L5023" t="s">
        <v>47</v>
      </c>
      <c r="M5023" t="s">
        <v>23</v>
      </c>
      <c r="N5023" s="1">
        <f xml:space="preserve"> ROUND((1 - _xlfn.PERCENTRANK.INC(customers[days_since_last_purchase],customers[[#This Row],[days_since_last_purchase]]))*4 +1,0)</f>
        <v>4</v>
      </c>
      <c r="O5023" s="1">
        <f>ROUND(_xlfn.PERCENTRANK.INC(customers[total_orders],customers[[#This Row],[total_orders]])*4+1,0)</f>
        <v>4</v>
      </c>
      <c r="P5023" s="1">
        <f>ROUND(_xlfn.PERCENTRANK.INC(customers[total_spend_usd],customers[[#This Row],[total_spend_usd]])*4+1,0)</f>
        <v>3</v>
      </c>
      <c r="Q5023" s="1">
        <v>443</v>
      </c>
      <c r="R5023" s="1" t="str">
        <f>_xlfn.XLOOKUP(Q5023,RFM[RFM Score],RFM[Client Segmentation])</f>
        <v>Need Attention</v>
      </c>
    </row>
    <row r="5024" spans="1:18" x14ac:dyDescent="0.3">
      <c r="A5024" t="s">
        <v>5076</v>
      </c>
      <c r="B5024" t="s">
        <v>11</v>
      </c>
      <c r="C5024">
        <v>45</v>
      </c>
      <c r="D5024" t="s">
        <v>8071</v>
      </c>
      <c r="E5024" t="s">
        <v>8084</v>
      </c>
      <c r="F5024" t="s">
        <v>12</v>
      </c>
      <c r="G5024">
        <v>22</v>
      </c>
      <c r="H5024" s="1">
        <v>8214</v>
      </c>
      <c r="I5024">
        <v>15655</v>
      </c>
      <c r="J5024" s="1">
        <v>145</v>
      </c>
      <c r="K5024" t="s">
        <v>74</v>
      </c>
      <c r="L5024" t="s">
        <v>45</v>
      </c>
      <c r="M5024" t="s">
        <v>23</v>
      </c>
      <c r="N5024" s="1">
        <f xml:space="preserve"> ROUND((1 - _xlfn.PERCENTRANK.INC(customers[days_since_last_purchase],customers[[#This Row],[days_since_last_purchase]]))*4 +1,0)</f>
        <v>1</v>
      </c>
      <c r="O5024" s="1">
        <f>ROUND(_xlfn.PERCENTRANK.INC(customers[total_orders],customers[[#This Row],[total_orders]])*4+1,0)</f>
        <v>4</v>
      </c>
      <c r="P5024" s="1">
        <f>ROUND(_xlfn.PERCENTRANK.INC(customers[total_spend_usd],customers[[#This Row],[total_spend_usd]])*4+1,0)</f>
        <v>2</v>
      </c>
      <c r="Q5024" s="1">
        <v>142</v>
      </c>
      <c r="R5024" s="1" t="str">
        <f>_xlfn.XLOOKUP(Q5024,RFM[RFM Score],RFM[Client Segmentation])</f>
        <v>At Risk</v>
      </c>
    </row>
    <row r="5025" spans="1:18" x14ac:dyDescent="0.3">
      <c r="A5025" t="s">
        <v>5077</v>
      </c>
      <c r="B5025" t="s">
        <v>43</v>
      </c>
      <c r="C5025">
        <v>21</v>
      </c>
      <c r="D5025" t="s">
        <v>8069</v>
      </c>
      <c r="E5025" t="s">
        <v>8086</v>
      </c>
      <c r="F5025" t="s">
        <v>12</v>
      </c>
      <c r="G5025">
        <v>12</v>
      </c>
      <c r="H5025" s="1">
        <v>12229</v>
      </c>
      <c r="I5025">
        <v>161393</v>
      </c>
      <c r="J5025" s="1">
        <v>33</v>
      </c>
      <c r="K5025" t="s">
        <v>40</v>
      </c>
      <c r="L5025" t="s">
        <v>45</v>
      </c>
      <c r="M5025" t="s">
        <v>23</v>
      </c>
      <c r="N5025" s="1">
        <f xml:space="preserve"> ROUND((1 - _xlfn.PERCENTRANK.INC(customers[days_since_last_purchase],customers[[#This Row],[days_since_last_purchase]]))*4 +1,0)</f>
        <v>3</v>
      </c>
      <c r="O5025" s="1">
        <f>ROUND(_xlfn.PERCENTRANK.INC(customers[total_orders],customers[[#This Row],[total_orders]])*4+1,0)</f>
        <v>3</v>
      </c>
      <c r="P5025" s="1">
        <f>ROUND(_xlfn.PERCENTRANK.INC(customers[total_spend_usd],customers[[#This Row],[total_spend_usd]])*4+1,0)</f>
        <v>4</v>
      </c>
      <c r="Q5025" s="1">
        <v>334</v>
      </c>
      <c r="R5025" s="1" t="str">
        <f>_xlfn.XLOOKUP(Q5025,RFM[RFM Score],RFM[Client Segmentation])</f>
        <v>Need Attention</v>
      </c>
    </row>
    <row r="5026" spans="1:18" x14ac:dyDescent="0.3">
      <c r="A5026" t="s">
        <v>5078</v>
      </c>
      <c r="B5026" t="s">
        <v>33</v>
      </c>
      <c r="C5026">
        <v>33</v>
      </c>
      <c r="D5026" t="s">
        <v>8070</v>
      </c>
      <c r="E5026" t="s">
        <v>8084</v>
      </c>
      <c r="F5026" t="s">
        <v>12</v>
      </c>
      <c r="G5026">
        <v>18</v>
      </c>
      <c r="H5026" s="1">
        <v>8777</v>
      </c>
      <c r="I5026">
        <v>14660</v>
      </c>
      <c r="J5026" s="1">
        <v>182</v>
      </c>
      <c r="K5026" t="s">
        <v>21</v>
      </c>
      <c r="L5026" t="s">
        <v>19</v>
      </c>
      <c r="M5026" t="s">
        <v>15</v>
      </c>
      <c r="N5026" s="1">
        <f xml:space="preserve"> ROUND((1 - _xlfn.PERCENTRANK.INC(customers[days_since_last_purchase],customers[[#This Row],[days_since_last_purchase]]))*4 +1,0)</f>
        <v>1</v>
      </c>
      <c r="O5026" s="1">
        <f>ROUND(_xlfn.PERCENTRANK.INC(customers[total_orders],customers[[#This Row],[total_orders]])*4+1,0)</f>
        <v>4</v>
      </c>
      <c r="P5026" s="1">
        <f>ROUND(_xlfn.PERCENTRANK.INC(customers[total_spend_usd],customers[[#This Row],[total_spend_usd]])*4+1,0)</f>
        <v>2</v>
      </c>
      <c r="Q5026" s="1">
        <v>142</v>
      </c>
      <c r="R5026" s="1" t="str">
        <f>_xlfn.XLOOKUP(Q5026,RFM[RFM Score],RFM[Client Segmentation])</f>
        <v>At Risk</v>
      </c>
    </row>
    <row r="5027" spans="1:18" x14ac:dyDescent="0.3">
      <c r="A5027" t="s">
        <v>5079</v>
      </c>
      <c r="B5027" t="s">
        <v>51</v>
      </c>
      <c r="C5027">
        <v>48</v>
      </c>
      <c r="D5027" t="s">
        <v>8071</v>
      </c>
      <c r="E5027" t="s">
        <v>8084</v>
      </c>
      <c r="F5027" t="s">
        <v>12</v>
      </c>
      <c r="G5027">
        <v>6</v>
      </c>
      <c r="H5027" s="1">
        <v>7897</v>
      </c>
      <c r="I5027">
        <v>52501</v>
      </c>
      <c r="J5027" s="1">
        <v>129</v>
      </c>
      <c r="K5027" t="s">
        <v>37</v>
      </c>
      <c r="L5027" t="s">
        <v>34</v>
      </c>
      <c r="M5027" t="s">
        <v>15</v>
      </c>
      <c r="N5027" s="1">
        <f xml:space="preserve"> ROUND((1 - _xlfn.PERCENTRANK.INC(customers[days_since_last_purchase],customers[[#This Row],[days_since_last_purchase]]))*4 +1,0)</f>
        <v>1</v>
      </c>
      <c r="O5027" s="1">
        <f>ROUND(_xlfn.PERCENTRANK.INC(customers[total_orders],customers[[#This Row],[total_orders]])*4+1,0)</f>
        <v>2</v>
      </c>
      <c r="P5027" s="1">
        <f>ROUND(_xlfn.PERCENTRANK.INC(customers[total_spend_usd],customers[[#This Row],[total_spend_usd]])*4+1,0)</f>
        <v>3</v>
      </c>
      <c r="Q5027" s="1">
        <v>123</v>
      </c>
      <c r="R5027" s="1" t="str">
        <f>_xlfn.XLOOKUP(Q5027,RFM[RFM Score],RFM[Client Segmentation])</f>
        <v>Hibernating</v>
      </c>
    </row>
    <row r="5028" spans="1:18" x14ac:dyDescent="0.3">
      <c r="A5028" t="s">
        <v>5080</v>
      </c>
      <c r="B5028" t="s">
        <v>27</v>
      </c>
      <c r="C5028">
        <v>45</v>
      </c>
      <c r="D5028" t="s">
        <v>8071</v>
      </c>
      <c r="E5028" t="s">
        <v>8084</v>
      </c>
      <c r="F5028" t="s">
        <v>12</v>
      </c>
      <c r="G5028">
        <v>14</v>
      </c>
      <c r="H5028" s="1">
        <v>1274</v>
      </c>
      <c r="I5028">
        <v>172253</v>
      </c>
      <c r="J5028" s="1">
        <v>116</v>
      </c>
      <c r="K5028" t="s">
        <v>25</v>
      </c>
      <c r="L5028" t="s">
        <v>47</v>
      </c>
      <c r="M5028" t="s">
        <v>15</v>
      </c>
      <c r="N5028" s="1">
        <f xml:space="preserve"> ROUND((1 - _xlfn.PERCENTRANK.INC(customers[days_since_last_purchase],customers[[#This Row],[days_since_last_purchase]]))*4 +1,0)</f>
        <v>2</v>
      </c>
      <c r="O5028" s="1">
        <f>ROUND(_xlfn.PERCENTRANK.INC(customers[total_orders],customers[[#This Row],[total_orders]])*4+1,0)</f>
        <v>3</v>
      </c>
      <c r="P5028" s="1">
        <f>ROUND(_xlfn.PERCENTRANK.INC(customers[total_spend_usd],customers[[#This Row],[total_spend_usd]])*4+1,0)</f>
        <v>4</v>
      </c>
      <c r="Q5028" s="1">
        <v>234</v>
      </c>
      <c r="R5028" s="1" t="str">
        <f>_xlfn.XLOOKUP(Q5028,RFM[RFM Score],RFM[Client Segmentation])</f>
        <v>At Risk</v>
      </c>
    </row>
    <row r="5029" spans="1:18" x14ac:dyDescent="0.3">
      <c r="A5029" t="s">
        <v>5081</v>
      </c>
      <c r="B5029" t="s">
        <v>11</v>
      </c>
      <c r="C5029">
        <v>32</v>
      </c>
      <c r="D5029" t="s">
        <v>8070</v>
      </c>
      <c r="E5029" t="s">
        <v>8087</v>
      </c>
      <c r="F5029" t="s">
        <v>12</v>
      </c>
      <c r="G5029">
        <v>10</v>
      </c>
      <c r="H5029" s="1">
        <v>3896</v>
      </c>
      <c r="I5029">
        <v>34165</v>
      </c>
      <c r="J5029" s="1">
        <v>4</v>
      </c>
      <c r="K5029" t="s">
        <v>124</v>
      </c>
      <c r="L5029" t="s">
        <v>14</v>
      </c>
      <c r="M5029" t="s">
        <v>23</v>
      </c>
      <c r="N5029" s="1">
        <f xml:space="preserve"> ROUND((1 - _xlfn.PERCENTRANK.INC(customers[days_since_last_purchase],customers[[#This Row],[days_since_last_purchase]]))*4 +1,0)</f>
        <v>5</v>
      </c>
      <c r="O5029" s="1">
        <f>ROUND(_xlfn.PERCENTRANK.INC(customers[total_orders],customers[[#This Row],[total_orders]])*4+1,0)</f>
        <v>3</v>
      </c>
      <c r="P5029" s="1">
        <f>ROUND(_xlfn.PERCENTRANK.INC(customers[total_spend_usd],customers[[#This Row],[total_spend_usd]])*4+1,0)</f>
        <v>2</v>
      </c>
      <c r="Q5029" s="1">
        <v>532</v>
      </c>
      <c r="R5029" s="1" t="str">
        <f>_xlfn.XLOOKUP(Q5029,RFM[RFM Score],RFM[Client Segmentation])</f>
        <v>Potential Loyalist</v>
      </c>
    </row>
    <row r="5030" spans="1:18" x14ac:dyDescent="0.3">
      <c r="A5030" t="s">
        <v>5082</v>
      </c>
      <c r="B5030" t="s">
        <v>33</v>
      </c>
      <c r="C5030">
        <v>41</v>
      </c>
      <c r="D5030" t="s">
        <v>8068</v>
      </c>
      <c r="E5030" t="s">
        <v>8085</v>
      </c>
      <c r="F5030" t="s">
        <v>12</v>
      </c>
      <c r="G5030">
        <v>5</v>
      </c>
      <c r="H5030" s="1">
        <v>30996</v>
      </c>
      <c r="I5030">
        <v>166722</v>
      </c>
      <c r="J5030" s="1">
        <v>2</v>
      </c>
      <c r="K5030" t="s">
        <v>37</v>
      </c>
      <c r="L5030" t="s">
        <v>45</v>
      </c>
      <c r="M5030" t="s">
        <v>15</v>
      </c>
      <c r="N5030" s="1">
        <f xml:space="preserve"> ROUND((1 - _xlfn.PERCENTRANK.INC(customers[days_since_last_purchase],customers[[#This Row],[days_since_last_purchase]]))*4 +1,0)</f>
        <v>5</v>
      </c>
      <c r="O5030" s="1">
        <f>ROUND(_xlfn.PERCENTRANK.INC(customers[total_orders],customers[[#This Row],[total_orders]])*4+1,0)</f>
        <v>2</v>
      </c>
      <c r="P5030" s="1">
        <f>ROUND(_xlfn.PERCENTRANK.INC(customers[total_spend_usd],customers[[#This Row],[total_spend_usd]])*4+1,0)</f>
        <v>4</v>
      </c>
      <c r="Q5030" s="1">
        <v>524</v>
      </c>
      <c r="R5030" s="1" t="str">
        <f>_xlfn.XLOOKUP(Q5030,RFM[RFM Score],RFM[Client Segmentation])</f>
        <v>Promising</v>
      </c>
    </row>
    <row r="5031" spans="1:18" x14ac:dyDescent="0.3">
      <c r="A5031" t="s">
        <v>5083</v>
      </c>
      <c r="B5031" t="s">
        <v>51</v>
      </c>
      <c r="C5031">
        <v>20</v>
      </c>
      <c r="D5031" t="s">
        <v>8069</v>
      </c>
      <c r="E5031" t="s">
        <v>8087</v>
      </c>
      <c r="F5031" t="s">
        <v>17</v>
      </c>
      <c r="G5031">
        <v>16</v>
      </c>
      <c r="H5031" s="1">
        <v>24078</v>
      </c>
      <c r="I5031">
        <v>355901</v>
      </c>
      <c r="J5031" s="1">
        <v>76</v>
      </c>
      <c r="K5031" t="s">
        <v>13</v>
      </c>
      <c r="L5031" t="s">
        <v>34</v>
      </c>
      <c r="M5031" t="s">
        <v>23</v>
      </c>
      <c r="N5031" s="1">
        <f xml:space="preserve"> ROUND((1 - _xlfn.PERCENTRANK.INC(customers[days_since_last_purchase],customers[[#This Row],[days_since_last_purchase]]))*4 +1,0)</f>
        <v>2</v>
      </c>
      <c r="O5031" s="1">
        <f>ROUND(_xlfn.PERCENTRANK.INC(customers[total_orders],customers[[#This Row],[total_orders]])*4+1,0)</f>
        <v>3</v>
      </c>
      <c r="P5031" s="1">
        <f>ROUND(_xlfn.PERCENTRANK.INC(customers[total_spend_usd],customers[[#This Row],[total_spend_usd]])*4+1,0)</f>
        <v>5</v>
      </c>
      <c r="Q5031" s="1">
        <v>235</v>
      </c>
      <c r="R5031" s="1" t="str">
        <f>_xlfn.XLOOKUP(Q5031,RFM[RFM Score],RFM[Client Segmentation])</f>
        <v>At Risk</v>
      </c>
    </row>
    <row r="5032" spans="1:18" x14ac:dyDescent="0.3">
      <c r="A5032" t="s">
        <v>5084</v>
      </c>
      <c r="B5032" t="s">
        <v>11</v>
      </c>
      <c r="C5032">
        <v>32</v>
      </c>
      <c r="D5032" t="s">
        <v>8070</v>
      </c>
      <c r="E5032" t="s">
        <v>8084</v>
      </c>
      <c r="F5032" t="s">
        <v>17</v>
      </c>
      <c r="G5032">
        <v>1</v>
      </c>
      <c r="H5032" s="1">
        <v>918</v>
      </c>
      <c r="I5032">
        <v>8676</v>
      </c>
      <c r="J5032" s="1">
        <v>56</v>
      </c>
      <c r="K5032" t="s">
        <v>74</v>
      </c>
      <c r="L5032" t="s">
        <v>19</v>
      </c>
      <c r="M5032" t="s">
        <v>23</v>
      </c>
      <c r="N5032" s="1">
        <f xml:space="preserve"> ROUND((1 - _xlfn.PERCENTRANK.INC(customers[days_since_last_purchase],customers[[#This Row],[days_since_last_purchase]]))*4 +1,0)</f>
        <v>3</v>
      </c>
      <c r="O5032" s="1">
        <f>ROUND(_xlfn.PERCENTRANK.INC(customers[total_orders],customers[[#This Row],[total_orders]])*4+1,0)</f>
        <v>1</v>
      </c>
      <c r="P5032" s="1">
        <f>ROUND(_xlfn.PERCENTRANK.INC(customers[total_spend_usd],customers[[#This Row],[total_spend_usd]])*4+1,0)</f>
        <v>1</v>
      </c>
      <c r="Q5032" s="1">
        <v>311</v>
      </c>
      <c r="R5032" s="1" t="str">
        <f>_xlfn.XLOOKUP(Q5032,RFM[RFM Score],RFM[Client Segmentation])</f>
        <v>New Customer</v>
      </c>
    </row>
    <row r="5033" spans="1:18" x14ac:dyDescent="0.3">
      <c r="A5033" t="s">
        <v>5085</v>
      </c>
      <c r="B5033" t="s">
        <v>51</v>
      </c>
      <c r="C5033">
        <v>44</v>
      </c>
      <c r="D5033" t="s">
        <v>8068</v>
      </c>
      <c r="E5033" t="s">
        <v>8084</v>
      </c>
      <c r="F5033" t="s">
        <v>17</v>
      </c>
      <c r="G5033">
        <v>36</v>
      </c>
      <c r="H5033" s="1">
        <v>13991</v>
      </c>
      <c r="I5033">
        <v>574779</v>
      </c>
      <c r="J5033" s="1">
        <v>33</v>
      </c>
      <c r="K5033" t="s">
        <v>28</v>
      </c>
      <c r="L5033" t="s">
        <v>14</v>
      </c>
      <c r="M5033" t="s">
        <v>23</v>
      </c>
      <c r="N5033" s="1">
        <f xml:space="preserve"> ROUND((1 - _xlfn.PERCENTRANK.INC(customers[days_since_last_purchase],customers[[#This Row],[days_since_last_purchase]]))*4 +1,0)</f>
        <v>3</v>
      </c>
      <c r="O5033" s="1">
        <f>ROUND(_xlfn.PERCENTRANK.INC(customers[total_orders],customers[[#This Row],[total_orders]])*4+1,0)</f>
        <v>5</v>
      </c>
      <c r="P5033" s="1">
        <f>ROUND(_xlfn.PERCENTRANK.INC(customers[total_spend_usd],customers[[#This Row],[total_spend_usd]])*4+1,0)</f>
        <v>5</v>
      </c>
      <c r="Q5033" s="1">
        <v>355</v>
      </c>
      <c r="R5033" s="1" t="str">
        <f>_xlfn.XLOOKUP(Q5033,RFM[RFM Score],RFM[Client Segmentation])</f>
        <v>Loyal Customer</v>
      </c>
    </row>
    <row r="5034" spans="1:18" x14ac:dyDescent="0.3">
      <c r="A5034" t="s">
        <v>5086</v>
      </c>
      <c r="B5034" t="s">
        <v>147</v>
      </c>
      <c r="C5034">
        <v>26</v>
      </c>
      <c r="D5034" t="s">
        <v>8070</v>
      </c>
      <c r="E5034" t="s">
        <v>8084</v>
      </c>
      <c r="F5034" t="s">
        <v>17</v>
      </c>
      <c r="G5034">
        <v>1</v>
      </c>
      <c r="H5034" s="1">
        <v>4404</v>
      </c>
      <c r="I5034">
        <v>4859</v>
      </c>
      <c r="J5034" s="1">
        <v>40</v>
      </c>
      <c r="K5034" t="s">
        <v>74</v>
      </c>
      <c r="L5034" t="s">
        <v>14</v>
      </c>
      <c r="M5034" t="s">
        <v>23</v>
      </c>
      <c r="N5034" s="1">
        <f xml:space="preserve"> ROUND((1 - _xlfn.PERCENTRANK.INC(customers[days_since_last_purchase],customers[[#This Row],[days_since_last_purchase]]))*4 +1,0)</f>
        <v>3</v>
      </c>
      <c r="O5034" s="1">
        <f>ROUND(_xlfn.PERCENTRANK.INC(customers[total_orders],customers[[#This Row],[total_orders]])*4+1,0)</f>
        <v>1</v>
      </c>
      <c r="P5034" s="1">
        <f>ROUND(_xlfn.PERCENTRANK.INC(customers[total_spend_usd],customers[[#This Row],[total_spend_usd]])*4+1,0)</f>
        <v>1</v>
      </c>
      <c r="Q5034" s="1">
        <v>311</v>
      </c>
      <c r="R5034" s="1" t="str">
        <f>_xlfn.XLOOKUP(Q5034,RFM[RFM Score],RFM[Client Segmentation])</f>
        <v>New Customer</v>
      </c>
    </row>
    <row r="5035" spans="1:18" x14ac:dyDescent="0.3">
      <c r="A5035" t="s">
        <v>5087</v>
      </c>
      <c r="B5035" t="s">
        <v>68</v>
      </c>
      <c r="C5035">
        <v>36</v>
      </c>
      <c r="D5035" t="s">
        <v>8068</v>
      </c>
      <c r="E5035" t="s">
        <v>8085</v>
      </c>
      <c r="F5035" t="s">
        <v>17</v>
      </c>
      <c r="G5035">
        <v>12</v>
      </c>
      <c r="H5035" s="1">
        <v>4088</v>
      </c>
      <c r="I5035">
        <v>49625</v>
      </c>
      <c r="J5035" s="1">
        <v>61</v>
      </c>
      <c r="K5035" t="s">
        <v>31</v>
      </c>
      <c r="L5035" t="s">
        <v>22</v>
      </c>
      <c r="M5035" t="s">
        <v>23</v>
      </c>
      <c r="N5035" s="1">
        <f xml:space="preserve"> ROUND((1 - _xlfn.PERCENTRANK.INC(customers[days_since_last_purchase],customers[[#This Row],[days_since_last_purchase]]))*4 +1,0)</f>
        <v>2</v>
      </c>
      <c r="O5035" s="1">
        <f>ROUND(_xlfn.PERCENTRANK.INC(customers[total_orders],customers[[#This Row],[total_orders]])*4+1,0)</f>
        <v>3</v>
      </c>
      <c r="P5035" s="1">
        <f>ROUND(_xlfn.PERCENTRANK.INC(customers[total_spend_usd],customers[[#This Row],[total_spend_usd]])*4+1,0)</f>
        <v>3</v>
      </c>
      <c r="Q5035" s="1">
        <v>233</v>
      </c>
      <c r="R5035" s="1" t="str">
        <f>_xlfn.XLOOKUP(Q5035,RFM[RFM Score],RFM[Client Segmentation])</f>
        <v>Hibernating</v>
      </c>
    </row>
    <row r="5036" spans="1:18" x14ac:dyDescent="0.3">
      <c r="A5036" t="s">
        <v>5088</v>
      </c>
      <c r="B5036" t="s">
        <v>43</v>
      </c>
      <c r="C5036">
        <v>63</v>
      </c>
      <c r="D5036" t="s">
        <v>8072</v>
      </c>
      <c r="E5036" t="s">
        <v>8087</v>
      </c>
      <c r="F5036" t="s">
        <v>12</v>
      </c>
      <c r="G5036">
        <v>37</v>
      </c>
      <c r="H5036" s="1">
        <v>14343</v>
      </c>
      <c r="I5036">
        <v>490257</v>
      </c>
      <c r="J5036" s="1">
        <v>34</v>
      </c>
      <c r="K5036" t="s">
        <v>25</v>
      </c>
      <c r="L5036" t="s">
        <v>14</v>
      </c>
      <c r="M5036" t="s">
        <v>23</v>
      </c>
      <c r="N5036" s="1">
        <f xml:space="preserve"> ROUND((1 - _xlfn.PERCENTRANK.INC(customers[days_since_last_purchase],customers[[#This Row],[days_since_last_purchase]]))*4 +1,0)</f>
        <v>3</v>
      </c>
      <c r="O5036" s="1">
        <f>ROUND(_xlfn.PERCENTRANK.INC(customers[total_orders],customers[[#This Row],[total_orders]])*4+1,0)</f>
        <v>5</v>
      </c>
      <c r="P5036" s="1">
        <f>ROUND(_xlfn.PERCENTRANK.INC(customers[total_spend_usd],customers[[#This Row],[total_spend_usd]])*4+1,0)</f>
        <v>5</v>
      </c>
      <c r="Q5036" s="1">
        <v>355</v>
      </c>
      <c r="R5036" s="1" t="str">
        <f>_xlfn.XLOOKUP(Q5036,RFM[RFM Score],RFM[Client Segmentation])</f>
        <v>Loyal Customer</v>
      </c>
    </row>
    <row r="5037" spans="1:18" x14ac:dyDescent="0.3">
      <c r="A5037" t="s">
        <v>5089</v>
      </c>
      <c r="B5037" t="s">
        <v>51</v>
      </c>
      <c r="C5037">
        <v>45</v>
      </c>
      <c r="D5037" t="s">
        <v>8071</v>
      </c>
      <c r="E5037" t="s">
        <v>8084</v>
      </c>
      <c r="F5037" t="s">
        <v>17</v>
      </c>
      <c r="G5037">
        <v>37</v>
      </c>
      <c r="H5037" s="1">
        <v>2916</v>
      </c>
      <c r="I5037">
        <v>117368</v>
      </c>
      <c r="J5037" s="1">
        <v>49</v>
      </c>
      <c r="K5037" t="s">
        <v>28</v>
      </c>
      <c r="L5037" t="s">
        <v>22</v>
      </c>
      <c r="M5037" t="s">
        <v>23</v>
      </c>
      <c r="N5037" s="1">
        <f xml:space="preserve"> ROUND((1 - _xlfn.PERCENTRANK.INC(customers[days_since_last_purchase],customers[[#This Row],[days_since_last_purchase]]))*4 +1,0)</f>
        <v>3</v>
      </c>
      <c r="O5037" s="1">
        <f>ROUND(_xlfn.PERCENTRANK.INC(customers[total_orders],customers[[#This Row],[total_orders]])*4+1,0)</f>
        <v>5</v>
      </c>
      <c r="P5037" s="1">
        <f>ROUND(_xlfn.PERCENTRANK.INC(customers[total_spend_usd],customers[[#This Row],[total_spend_usd]])*4+1,0)</f>
        <v>4</v>
      </c>
      <c r="Q5037" s="1">
        <v>354</v>
      </c>
      <c r="R5037" s="1" t="str">
        <f>_xlfn.XLOOKUP(Q5037,RFM[RFM Score],RFM[Client Segmentation])</f>
        <v>Loyal Customer</v>
      </c>
    </row>
    <row r="5038" spans="1:18" x14ac:dyDescent="0.3">
      <c r="A5038" t="s">
        <v>5090</v>
      </c>
      <c r="B5038" t="s">
        <v>96</v>
      </c>
      <c r="C5038">
        <v>18</v>
      </c>
      <c r="D5038" t="s">
        <v>8069</v>
      </c>
      <c r="E5038" t="s">
        <v>8084</v>
      </c>
      <c r="F5038" t="s">
        <v>12</v>
      </c>
      <c r="G5038">
        <v>12</v>
      </c>
      <c r="H5038" s="1">
        <v>16038</v>
      </c>
      <c r="I5038">
        <v>198222</v>
      </c>
      <c r="J5038" s="1">
        <v>327</v>
      </c>
      <c r="K5038" t="s">
        <v>44</v>
      </c>
      <c r="L5038" t="s">
        <v>47</v>
      </c>
      <c r="M5038" t="s">
        <v>23</v>
      </c>
      <c r="N5038" s="1">
        <f xml:space="preserve"> ROUND((1 - _xlfn.PERCENTRANK.INC(customers[days_since_last_purchase],customers[[#This Row],[days_since_last_purchase]]))*4 +1,0)</f>
        <v>1</v>
      </c>
      <c r="O5038" s="1">
        <f>ROUND(_xlfn.PERCENTRANK.INC(customers[total_orders],customers[[#This Row],[total_orders]])*4+1,0)</f>
        <v>3</v>
      </c>
      <c r="P5038" s="1">
        <f>ROUND(_xlfn.PERCENTRANK.INC(customers[total_spend_usd],customers[[#This Row],[total_spend_usd]])*4+1,0)</f>
        <v>4</v>
      </c>
      <c r="Q5038" s="1">
        <v>134</v>
      </c>
      <c r="R5038" s="1" t="str">
        <f>_xlfn.XLOOKUP(Q5038,RFM[RFM Score],RFM[Client Segmentation])</f>
        <v>At Risk</v>
      </c>
    </row>
    <row r="5039" spans="1:18" x14ac:dyDescent="0.3">
      <c r="A5039" t="s">
        <v>5091</v>
      </c>
      <c r="B5039" t="s">
        <v>11</v>
      </c>
      <c r="C5039">
        <v>44</v>
      </c>
      <c r="D5039" t="s">
        <v>8068</v>
      </c>
      <c r="E5039" t="s">
        <v>8084</v>
      </c>
      <c r="F5039" t="s">
        <v>12</v>
      </c>
      <c r="G5039">
        <v>28</v>
      </c>
      <c r="H5039" s="1">
        <v>7011</v>
      </c>
      <c r="I5039">
        <v>178242</v>
      </c>
      <c r="J5039" s="1">
        <v>25</v>
      </c>
      <c r="K5039" t="s">
        <v>124</v>
      </c>
      <c r="L5039" t="s">
        <v>14</v>
      </c>
      <c r="M5039" t="s">
        <v>23</v>
      </c>
      <c r="N5039" s="1">
        <f xml:space="preserve"> ROUND((1 - _xlfn.PERCENTRANK.INC(customers[days_since_last_purchase],customers[[#This Row],[days_since_last_purchase]]))*4 +1,0)</f>
        <v>4</v>
      </c>
      <c r="O5039" s="1">
        <f>ROUND(_xlfn.PERCENTRANK.INC(customers[total_orders],customers[[#This Row],[total_orders]])*4+1,0)</f>
        <v>4</v>
      </c>
      <c r="P5039" s="1">
        <f>ROUND(_xlfn.PERCENTRANK.INC(customers[total_spend_usd],customers[[#This Row],[total_spend_usd]])*4+1,0)</f>
        <v>4</v>
      </c>
      <c r="Q5039" s="1">
        <v>444</v>
      </c>
      <c r="R5039" s="1" t="str">
        <f>_xlfn.XLOOKUP(Q5039,RFM[RFM Score],RFM[Client Segmentation])</f>
        <v>Loyal Customer</v>
      </c>
    </row>
    <row r="5040" spans="1:18" x14ac:dyDescent="0.3">
      <c r="A5040" t="s">
        <v>5092</v>
      </c>
      <c r="B5040" t="s">
        <v>43</v>
      </c>
      <c r="C5040">
        <v>59</v>
      </c>
      <c r="D5040" t="s">
        <v>8072</v>
      </c>
      <c r="E5040" t="s">
        <v>8084</v>
      </c>
      <c r="F5040" t="s">
        <v>12</v>
      </c>
      <c r="G5040">
        <v>30</v>
      </c>
      <c r="H5040" s="1">
        <v>8447</v>
      </c>
      <c r="I5040">
        <v>275221</v>
      </c>
      <c r="J5040" s="1">
        <v>3</v>
      </c>
      <c r="K5040" t="s">
        <v>28</v>
      </c>
      <c r="L5040" t="s">
        <v>14</v>
      </c>
      <c r="M5040" t="s">
        <v>23</v>
      </c>
      <c r="N5040" s="1">
        <f xml:space="preserve"> ROUND((1 - _xlfn.PERCENTRANK.INC(customers[days_since_last_purchase],customers[[#This Row],[days_since_last_purchase]]))*4 +1,0)</f>
        <v>5</v>
      </c>
      <c r="O5040" s="1">
        <f>ROUND(_xlfn.PERCENTRANK.INC(customers[total_orders],customers[[#This Row],[total_orders]])*4+1,0)</f>
        <v>4</v>
      </c>
      <c r="P5040" s="1">
        <f>ROUND(_xlfn.PERCENTRANK.INC(customers[total_spend_usd],customers[[#This Row],[total_spend_usd]])*4+1,0)</f>
        <v>4</v>
      </c>
      <c r="Q5040" s="1">
        <v>544</v>
      </c>
      <c r="R5040" s="1" t="str">
        <f>_xlfn.XLOOKUP(Q5040,RFM[RFM Score],RFM[Client Segmentation])</f>
        <v>Champion</v>
      </c>
    </row>
    <row r="5041" spans="1:18" x14ac:dyDescent="0.3">
      <c r="A5041" t="s">
        <v>5093</v>
      </c>
      <c r="B5041" t="s">
        <v>88</v>
      </c>
      <c r="C5041">
        <v>20</v>
      </c>
      <c r="D5041" t="s">
        <v>8069</v>
      </c>
      <c r="E5041" t="s">
        <v>8084</v>
      </c>
      <c r="F5041" t="s">
        <v>17</v>
      </c>
      <c r="G5041">
        <v>37</v>
      </c>
      <c r="H5041" s="1">
        <v>8831</v>
      </c>
      <c r="I5041">
        <v>283951</v>
      </c>
      <c r="J5041" s="1">
        <v>27</v>
      </c>
      <c r="K5041" t="s">
        <v>44</v>
      </c>
      <c r="L5041" t="s">
        <v>34</v>
      </c>
      <c r="M5041" t="s">
        <v>15</v>
      </c>
      <c r="N5041" s="1">
        <f xml:space="preserve"> ROUND((1 - _xlfn.PERCENTRANK.INC(customers[days_since_last_purchase],customers[[#This Row],[days_since_last_purchase]]))*4 +1,0)</f>
        <v>4</v>
      </c>
      <c r="O5041" s="1">
        <f>ROUND(_xlfn.PERCENTRANK.INC(customers[total_orders],customers[[#This Row],[total_orders]])*4+1,0)</f>
        <v>5</v>
      </c>
      <c r="P5041" s="1">
        <f>ROUND(_xlfn.PERCENTRANK.INC(customers[total_spend_usd],customers[[#This Row],[total_spend_usd]])*4+1,0)</f>
        <v>4</v>
      </c>
      <c r="Q5041" s="1">
        <v>454</v>
      </c>
      <c r="R5041" s="1" t="str">
        <f>_xlfn.XLOOKUP(Q5041,RFM[RFM Score],RFM[Client Segmentation])</f>
        <v>Champion</v>
      </c>
    </row>
    <row r="5042" spans="1:18" x14ac:dyDescent="0.3">
      <c r="A5042" t="s">
        <v>5094</v>
      </c>
      <c r="B5042" t="s">
        <v>11</v>
      </c>
      <c r="C5042">
        <v>30</v>
      </c>
      <c r="D5042" t="s">
        <v>8070</v>
      </c>
      <c r="E5042" t="s">
        <v>8084</v>
      </c>
      <c r="F5042" t="s">
        <v>17</v>
      </c>
      <c r="G5042">
        <v>19</v>
      </c>
      <c r="H5042" s="1">
        <v>16003</v>
      </c>
      <c r="I5042">
        <v>288784</v>
      </c>
      <c r="J5042" s="1">
        <v>19</v>
      </c>
      <c r="K5042" t="s">
        <v>52</v>
      </c>
      <c r="L5042" t="s">
        <v>34</v>
      </c>
      <c r="M5042" t="s">
        <v>15</v>
      </c>
      <c r="N5042" s="1">
        <f xml:space="preserve"> ROUND((1 - _xlfn.PERCENTRANK.INC(customers[days_since_last_purchase],customers[[#This Row],[days_since_last_purchase]]))*4 +1,0)</f>
        <v>4</v>
      </c>
      <c r="O5042" s="1">
        <f>ROUND(_xlfn.PERCENTRANK.INC(customers[total_orders],customers[[#This Row],[total_orders]])*4+1,0)</f>
        <v>4</v>
      </c>
      <c r="P5042" s="1">
        <f>ROUND(_xlfn.PERCENTRANK.INC(customers[total_spend_usd],customers[[#This Row],[total_spend_usd]])*4+1,0)</f>
        <v>4</v>
      </c>
      <c r="Q5042" s="1">
        <v>444</v>
      </c>
      <c r="R5042" s="1" t="str">
        <f>_xlfn.XLOOKUP(Q5042,RFM[RFM Score],RFM[Client Segmentation])</f>
        <v>Loyal Customer</v>
      </c>
    </row>
    <row r="5043" spans="1:18" x14ac:dyDescent="0.3">
      <c r="A5043" t="s">
        <v>5095</v>
      </c>
      <c r="B5043" t="s">
        <v>11</v>
      </c>
      <c r="C5043">
        <v>40</v>
      </c>
      <c r="D5043" t="s">
        <v>8068</v>
      </c>
      <c r="E5043" t="s">
        <v>8087</v>
      </c>
      <c r="F5043" t="s">
        <v>12</v>
      </c>
      <c r="G5043">
        <v>22</v>
      </c>
      <c r="H5043" s="1">
        <v>20242</v>
      </c>
      <c r="I5043">
        <v>460731</v>
      </c>
      <c r="J5043" s="1">
        <v>10</v>
      </c>
      <c r="K5043" t="s">
        <v>18</v>
      </c>
      <c r="L5043" t="s">
        <v>47</v>
      </c>
      <c r="M5043" t="s">
        <v>23</v>
      </c>
      <c r="N5043" s="1">
        <f xml:space="preserve"> ROUND((1 - _xlfn.PERCENTRANK.INC(customers[days_since_last_purchase],customers[[#This Row],[days_since_last_purchase]]))*4 +1,0)</f>
        <v>4</v>
      </c>
      <c r="O5043" s="1">
        <f>ROUND(_xlfn.PERCENTRANK.INC(customers[total_orders],customers[[#This Row],[total_orders]])*4+1,0)</f>
        <v>4</v>
      </c>
      <c r="P5043" s="1">
        <f>ROUND(_xlfn.PERCENTRANK.INC(customers[total_spend_usd],customers[[#This Row],[total_spend_usd]])*4+1,0)</f>
        <v>5</v>
      </c>
      <c r="Q5043" s="1">
        <v>445</v>
      </c>
      <c r="R5043" s="1" t="str">
        <f>_xlfn.XLOOKUP(Q5043,RFM[RFM Score],RFM[Client Segmentation])</f>
        <v>Champion</v>
      </c>
    </row>
    <row r="5044" spans="1:18" x14ac:dyDescent="0.3">
      <c r="A5044" t="s">
        <v>5096</v>
      </c>
      <c r="B5044" t="s">
        <v>214</v>
      </c>
      <c r="C5044">
        <v>54</v>
      </c>
      <c r="D5044" t="s">
        <v>8071</v>
      </c>
      <c r="E5044" t="s">
        <v>8087</v>
      </c>
      <c r="F5044" t="s">
        <v>17</v>
      </c>
      <c r="G5044">
        <v>32</v>
      </c>
      <c r="H5044" s="1">
        <v>4937</v>
      </c>
      <c r="I5044">
        <v>156568</v>
      </c>
      <c r="J5044" s="1">
        <v>110</v>
      </c>
      <c r="K5044" t="s">
        <v>74</v>
      </c>
      <c r="L5044" t="s">
        <v>19</v>
      </c>
      <c r="M5044" t="s">
        <v>23</v>
      </c>
      <c r="N5044" s="1">
        <f xml:space="preserve"> ROUND((1 - _xlfn.PERCENTRANK.INC(customers[days_since_last_purchase],customers[[#This Row],[days_since_last_purchase]]))*4 +1,0)</f>
        <v>2</v>
      </c>
      <c r="O5044" s="1">
        <f>ROUND(_xlfn.PERCENTRANK.INC(customers[total_orders],customers[[#This Row],[total_orders]])*4+1,0)</f>
        <v>4</v>
      </c>
      <c r="P5044" s="1">
        <f>ROUND(_xlfn.PERCENTRANK.INC(customers[total_spend_usd],customers[[#This Row],[total_spend_usd]])*4+1,0)</f>
        <v>4</v>
      </c>
      <c r="Q5044" s="1">
        <v>244</v>
      </c>
      <c r="R5044" s="1" t="str">
        <f>_xlfn.XLOOKUP(Q5044,RFM[RFM Score],RFM[Client Segmentation])</f>
        <v>At Risk</v>
      </c>
    </row>
    <row r="5045" spans="1:18" x14ac:dyDescent="0.3">
      <c r="A5045" t="s">
        <v>5097</v>
      </c>
      <c r="B5045" t="s">
        <v>11</v>
      </c>
      <c r="C5045">
        <v>43</v>
      </c>
      <c r="D5045" t="s">
        <v>8068</v>
      </c>
      <c r="E5045" t="s">
        <v>8086</v>
      </c>
      <c r="F5045" t="s">
        <v>17</v>
      </c>
      <c r="G5045">
        <v>10</v>
      </c>
      <c r="H5045" s="1">
        <v>11421</v>
      </c>
      <c r="I5045">
        <v>129058</v>
      </c>
      <c r="J5045" s="1">
        <v>19</v>
      </c>
      <c r="K5045" t="s">
        <v>28</v>
      </c>
      <c r="L5045" t="s">
        <v>45</v>
      </c>
      <c r="M5045" t="s">
        <v>15</v>
      </c>
      <c r="N5045" s="1">
        <f xml:space="preserve"> ROUND((1 - _xlfn.PERCENTRANK.INC(customers[days_since_last_purchase],customers[[#This Row],[days_since_last_purchase]]))*4 +1,0)</f>
        <v>4</v>
      </c>
      <c r="O5045" s="1">
        <f>ROUND(_xlfn.PERCENTRANK.INC(customers[total_orders],customers[[#This Row],[total_orders]])*4+1,0)</f>
        <v>3</v>
      </c>
      <c r="P5045" s="1">
        <f>ROUND(_xlfn.PERCENTRANK.INC(customers[total_spend_usd],customers[[#This Row],[total_spend_usd]])*4+1,0)</f>
        <v>4</v>
      </c>
      <c r="Q5045" s="1">
        <v>434</v>
      </c>
      <c r="R5045" s="1" t="str">
        <f>_xlfn.XLOOKUP(Q5045,RFM[RFM Score],RFM[Client Segmentation])</f>
        <v>Need Attention</v>
      </c>
    </row>
    <row r="5046" spans="1:18" x14ac:dyDescent="0.3">
      <c r="A5046" t="s">
        <v>5098</v>
      </c>
      <c r="B5046" t="s">
        <v>61</v>
      </c>
      <c r="C5046">
        <v>49</v>
      </c>
      <c r="D5046" t="s">
        <v>8071</v>
      </c>
      <c r="E5046" t="s">
        <v>8084</v>
      </c>
      <c r="F5046" t="s">
        <v>12</v>
      </c>
      <c r="G5046">
        <v>4</v>
      </c>
      <c r="H5046" s="1">
        <v>11557</v>
      </c>
      <c r="I5046">
        <v>48261</v>
      </c>
      <c r="J5046" s="1">
        <v>25</v>
      </c>
      <c r="K5046" t="s">
        <v>25</v>
      </c>
      <c r="L5046" t="s">
        <v>45</v>
      </c>
      <c r="M5046" t="s">
        <v>15</v>
      </c>
      <c r="N5046" s="1">
        <f xml:space="preserve"> ROUND((1 - _xlfn.PERCENTRANK.INC(customers[days_since_last_purchase],customers[[#This Row],[days_since_last_purchase]]))*4 +1,0)</f>
        <v>4</v>
      </c>
      <c r="O5046" s="1">
        <f>ROUND(_xlfn.PERCENTRANK.INC(customers[total_orders],customers[[#This Row],[total_orders]])*4+1,0)</f>
        <v>2</v>
      </c>
      <c r="P5046" s="1">
        <f>ROUND(_xlfn.PERCENTRANK.INC(customers[total_spend_usd],customers[[#This Row],[total_spend_usd]])*4+1,0)</f>
        <v>3</v>
      </c>
      <c r="Q5046" s="1">
        <v>423</v>
      </c>
      <c r="R5046" s="1" t="str">
        <f>_xlfn.XLOOKUP(Q5046,RFM[RFM Score],RFM[Client Segmentation])</f>
        <v>Potential Loyalist</v>
      </c>
    </row>
    <row r="5047" spans="1:18" x14ac:dyDescent="0.3">
      <c r="A5047" t="s">
        <v>5099</v>
      </c>
      <c r="B5047" t="s">
        <v>11</v>
      </c>
      <c r="C5047">
        <v>41</v>
      </c>
      <c r="D5047" t="s">
        <v>8068</v>
      </c>
      <c r="E5047" t="s">
        <v>8084</v>
      </c>
      <c r="F5047" t="s">
        <v>12</v>
      </c>
      <c r="G5047">
        <v>31</v>
      </c>
      <c r="H5047" s="1">
        <v>1849</v>
      </c>
      <c r="I5047">
        <v>59238</v>
      </c>
      <c r="J5047" s="1">
        <v>15</v>
      </c>
      <c r="K5047" t="s">
        <v>25</v>
      </c>
      <c r="L5047" t="s">
        <v>22</v>
      </c>
      <c r="M5047" t="s">
        <v>15</v>
      </c>
      <c r="N5047" s="1">
        <f xml:space="preserve"> ROUND((1 - _xlfn.PERCENTRANK.INC(customers[days_since_last_purchase],customers[[#This Row],[days_since_last_purchase]]))*4 +1,0)</f>
        <v>4</v>
      </c>
      <c r="O5047" s="1">
        <f>ROUND(_xlfn.PERCENTRANK.INC(customers[total_orders],customers[[#This Row],[total_orders]])*4+1,0)</f>
        <v>4</v>
      </c>
      <c r="P5047" s="1">
        <f>ROUND(_xlfn.PERCENTRANK.INC(customers[total_spend_usd],customers[[#This Row],[total_spend_usd]])*4+1,0)</f>
        <v>3</v>
      </c>
      <c r="Q5047" s="1">
        <v>443</v>
      </c>
      <c r="R5047" s="1" t="str">
        <f>_xlfn.XLOOKUP(Q5047,RFM[RFM Score],RFM[Client Segmentation])</f>
        <v>Need Attention</v>
      </c>
    </row>
    <row r="5048" spans="1:18" x14ac:dyDescent="0.3">
      <c r="A5048" t="s">
        <v>5100</v>
      </c>
      <c r="B5048" t="s">
        <v>61</v>
      </c>
      <c r="C5048">
        <v>27</v>
      </c>
      <c r="D5048" t="s">
        <v>8070</v>
      </c>
      <c r="E5048" t="s">
        <v>8084</v>
      </c>
      <c r="F5048" t="s">
        <v>17</v>
      </c>
      <c r="G5048">
        <v>37</v>
      </c>
      <c r="H5048" s="1">
        <v>2549</v>
      </c>
      <c r="I5048">
        <v>956479</v>
      </c>
      <c r="J5048" s="1">
        <v>2</v>
      </c>
      <c r="K5048" t="s">
        <v>40</v>
      </c>
      <c r="L5048" t="s">
        <v>14</v>
      </c>
      <c r="M5048" t="s">
        <v>23</v>
      </c>
      <c r="N5048" s="1">
        <f xml:space="preserve"> ROUND((1 - _xlfn.PERCENTRANK.INC(customers[days_since_last_purchase],customers[[#This Row],[days_since_last_purchase]]))*4 +1,0)</f>
        <v>5</v>
      </c>
      <c r="O5048" s="1">
        <f>ROUND(_xlfn.PERCENTRANK.INC(customers[total_orders],customers[[#This Row],[total_orders]])*4+1,0)</f>
        <v>5</v>
      </c>
      <c r="P5048" s="1">
        <f>ROUND(_xlfn.PERCENTRANK.INC(customers[total_spend_usd],customers[[#This Row],[total_spend_usd]])*4+1,0)</f>
        <v>5</v>
      </c>
      <c r="Q5048" s="1">
        <v>555</v>
      </c>
      <c r="R5048" s="1" t="str">
        <f>_xlfn.XLOOKUP(Q5048,RFM[RFM Score],RFM[Client Segmentation])</f>
        <v>Champion</v>
      </c>
    </row>
    <row r="5049" spans="1:18" x14ac:dyDescent="0.3">
      <c r="A5049" t="s">
        <v>5101</v>
      </c>
      <c r="B5049" t="s">
        <v>214</v>
      </c>
      <c r="C5049">
        <v>27</v>
      </c>
      <c r="D5049" t="s">
        <v>8070</v>
      </c>
      <c r="E5049" t="s">
        <v>8087</v>
      </c>
      <c r="F5049" t="s">
        <v>17</v>
      </c>
      <c r="G5049">
        <v>18</v>
      </c>
      <c r="H5049" s="1">
        <v>5307</v>
      </c>
      <c r="I5049">
        <v>104802</v>
      </c>
      <c r="J5049" s="1">
        <v>109</v>
      </c>
      <c r="K5049" t="s">
        <v>25</v>
      </c>
      <c r="L5049" t="s">
        <v>14</v>
      </c>
      <c r="M5049" t="s">
        <v>23</v>
      </c>
      <c r="N5049" s="1">
        <f xml:space="preserve"> ROUND((1 - _xlfn.PERCENTRANK.INC(customers[days_since_last_purchase],customers[[#This Row],[days_since_last_purchase]]))*4 +1,0)</f>
        <v>2</v>
      </c>
      <c r="O5049" s="1">
        <f>ROUND(_xlfn.PERCENTRANK.INC(customers[total_orders],customers[[#This Row],[total_orders]])*4+1,0)</f>
        <v>4</v>
      </c>
      <c r="P5049" s="1">
        <f>ROUND(_xlfn.PERCENTRANK.INC(customers[total_spend_usd],customers[[#This Row],[total_spend_usd]])*4+1,0)</f>
        <v>3</v>
      </c>
      <c r="Q5049" s="1">
        <v>243</v>
      </c>
      <c r="R5049" s="1" t="str">
        <f>_xlfn.XLOOKUP(Q5049,RFM[RFM Score],RFM[Client Segmentation])</f>
        <v>At Risk</v>
      </c>
    </row>
    <row r="5050" spans="1:18" x14ac:dyDescent="0.3">
      <c r="A5050" t="s">
        <v>5102</v>
      </c>
      <c r="B5050" t="s">
        <v>64</v>
      </c>
      <c r="C5050">
        <v>29</v>
      </c>
      <c r="D5050" t="s">
        <v>8070</v>
      </c>
      <c r="E5050" t="s">
        <v>8084</v>
      </c>
      <c r="F5050" t="s">
        <v>17</v>
      </c>
      <c r="G5050">
        <v>24</v>
      </c>
      <c r="H5050" s="1">
        <v>12078</v>
      </c>
      <c r="I5050">
        <v>280201</v>
      </c>
      <c r="J5050" s="1">
        <v>72</v>
      </c>
      <c r="K5050" t="s">
        <v>28</v>
      </c>
      <c r="L5050" t="s">
        <v>19</v>
      </c>
      <c r="M5050" t="s">
        <v>23</v>
      </c>
      <c r="N5050" s="1">
        <f xml:space="preserve"> ROUND((1 - _xlfn.PERCENTRANK.INC(customers[days_since_last_purchase],customers[[#This Row],[days_since_last_purchase]]))*4 +1,0)</f>
        <v>2</v>
      </c>
      <c r="O5050" s="1">
        <f>ROUND(_xlfn.PERCENTRANK.INC(customers[total_orders],customers[[#This Row],[total_orders]])*4+1,0)</f>
        <v>4</v>
      </c>
      <c r="P5050" s="1">
        <f>ROUND(_xlfn.PERCENTRANK.INC(customers[total_spend_usd],customers[[#This Row],[total_spend_usd]])*4+1,0)</f>
        <v>4</v>
      </c>
      <c r="Q5050" s="1">
        <v>244</v>
      </c>
      <c r="R5050" s="1" t="str">
        <f>_xlfn.XLOOKUP(Q5050,RFM[RFM Score],RFM[Client Segmentation])</f>
        <v>At Risk</v>
      </c>
    </row>
    <row r="5051" spans="1:18" x14ac:dyDescent="0.3">
      <c r="A5051" t="s">
        <v>5103</v>
      </c>
      <c r="B5051" t="s">
        <v>30</v>
      </c>
      <c r="C5051">
        <v>45</v>
      </c>
      <c r="D5051" t="s">
        <v>8071</v>
      </c>
      <c r="E5051" t="s">
        <v>8087</v>
      </c>
      <c r="F5051" t="s">
        <v>17</v>
      </c>
      <c r="G5051">
        <v>11</v>
      </c>
      <c r="H5051" s="1">
        <v>995</v>
      </c>
      <c r="I5051">
        <v>123448</v>
      </c>
      <c r="J5051" s="1">
        <v>10</v>
      </c>
      <c r="K5051" t="s">
        <v>25</v>
      </c>
      <c r="L5051" t="s">
        <v>34</v>
      </c>
      <c r="M5051" t="s">
        <v>23</v>
      </c>
      <c r="N5051" s="1">
        <f xml:space="preserve"> ROUND((1 - _xlfn.PERCENTRANK.INC(customers[days_since_last_purchase],customers[[#This Row],[days_since_last_purchase]]))*4 +1,0)</f>
        <v>4</v>
      </c>
      <c r="O5051" s="1">
        <f>ROUND(_xlfn.PERCENTRANK.INC(customers[total_orders],customers[[#This Row],[total_orders]])*4+1,0)</f>
        <v>3</v>
      </c>
      <c r="P5051" s="1">
        <f>ROUND(_xlfn.PERCENTRANK.INC(customers[total_spend_usd],customers[[#This Row],[total_spend_usd]])*4+1,0)</f>
        <v>4</v>
      </c>
      <c r="Q5051" s="1">
        <v>434</v>
      </c>
      <c r="R5051" s="1" t="str">
        <f>_xlfn.XLOOKUP(Q5051,RFM[RFM Score],RFM[Client Segmentation])</f>
        <v>Need Attention</v>
      </c>
    </row>
    <row r="5052" spans="1:18" x14ac:dyDescent="0.3">
      <c r="A5052" t="s">
        <v>5104</v>
      </c>
      <c r="B5052" t="s">
        <v>11</v>
      </c>
      <c r="C5052">
        <v>45</v>
      </c>
      <c r="D5052" t="s">
        <v>8071</v>
      </c>
      <c r="E5052" t="s">
        <v>8084</v>
      </c>
      <c r="F5052" t="s">
        <v>17</v>
      </c>
      <c r="G5052">
        <v>2</v>
      </c>
      <c r="H5052" s="1">
        <v>2444</v>
      </c>
      <c r="I5052">
        <v>5344</v>
      </c>
      <c r="J5052" s="1">
        <v>25</v>
      </c>
      <c r="K5052" t="s">
        <v>31</v>
      </c>
      <c r="L5052" t="s">
        <v>34</v>
      </c>
      <c r="M5052" t="s">
        <v>23</v>
      </c>
      <c r="N5052" s="1">
        <f xml:space="preserve"> ROUND((1 - _xlfn.PERCENTRANK.INC(customers[days_since_last_purchase],customers[[#This Row],[days_since_last_purchase]]))*4 +1,0)</f>
        <v>4</v>
      </c>
      <c r="O5052" s="1">
        <f>ROUND(_xlfn.PERCENTRANK.INC(customers[total_orders],customers[[#This Row],[total_orders]])*4+1,0)</f>
        <v>1</v>
      </c>
      <c r="P5052" s="1">
        <f>ROUND(_xlfn.PERCENTRANK.INC(customers[total_spend_usd],customers[[#This Row],[total_spend_usd]])*4+1,0)</f>
        <v>1</v>
      </c>
      <c r="Q5052" s="1">
        <v>411</v>
      </c>
      <c r="R5052" s="1" t="str">
        <f>_xlfn.XLOOKUP(Q5052,RFM[RFM Score],RFM[Client Segmentation])</f>
        <v>New Customer</v>
      </c>
    </row>
    <row r="5053" spans="1:18" x14ac:dyDescent="0.3">
      <c r="A5053" t="s">
        <v>5105</v>
      </c>
      <c r="B5053" t="s">
        <v>36</v>
      </c>
      <c r="C5053">
        <v>40</v>
      </c>
      <c r="D5053" t="s">
        <v>8068</v>
      </c>
      <c r="E5053" t="s">
        <v>8084</v>
      </c>
      <c r="F5053" t="s">
        <v>17</v>
      </c>
      <c r="G5053">
        <v>48</v>
      </c>
      <c r="H5053" s="1">
        <v>12316</v>
      </c>
      <c r="I5053">
        <v>599485</v>
      </c>
      <c r="J5053" s="1">
        <v>26</v>
      </c>
      <c r="K5053" t="s">
        <v>44</v>
      </c>
      <c r="L5053" t="s">
        <v>34</v>
      </c>
      <c r="M5053" t="s">
        <v>23</v>
      </c>
      <c r="N5053" s="1">
        <f xml:space="preserve"> ROUND((1 - _xlfn.PERCENTRANK.INC(customers[days_since_last_purchase],customers[[#This Row],[days_since_last_purchase]]))*4 +1,0)</f>
        <v>4</v>
      </c>
      <c r="O5053" s="1">
        <f>ROUND(_xlfn.PERCENTRANK.INC(customers[total_orders],customers[[#This Row],[total_orders]])*4+1,0)</f>
        <v>5</v>
      </c>
      <c r="P5053" s="1">
        <f>ROUND(_xlfn.PERCENTRANK.INC(customers[total_spend_usd],customers[[#This Row],[total_spend_usd]])*4+1,0)</f>
        <v>5</v>
      </c>
      <c r="Q5053" s="1">
        <v>455</v>
      </c>
      <c r="R5053" s="1" t="str">
        <f>_xlfn.XLOOKUP(Q5053,RFM[RFM Score],RFM[Client Segmentation])</f>
        <v>Champion</v>
      </c>
    </row>
    <row r="5054" spans="1:18" x14ac:dyDescent="0.3">
      <c r="A5054" t="s">
        <v>5106</v>
      </c>
      <c r="B5054" t="s">
        <v>96</v>
      </c>
      <c r="C5054">
        <v>53</v>
      </c>
      <c r="D5054" t="s">
        <v>8071</v>
      </c>
      <c r="E5054" t="s">
        <v>8084</v>
      </c>
      <c r="F5054" t="s">
        <v>17</v>
      </c>
      <c r="G5054">
        <v>4</v>
      </c>
      <c r="H5054" s="1">
        <v>14592</v>
      </c>
      <c r="I5054">
        <v>53384</v>
      </c>
      <c r="J5054" s="1">
        <v>1</v>
      </c>
      <c r="K5054" t="s">
        <v>25</v>
      </c>
      <c r="L5054" t="s">
        <v>14</v>
      </c>
      <c r="M5054" t="s">
        <v>23</v>
      </c>
      <c r="N5054" s="1">
        <f xml:space="preserve"> ROUND((1 - _xlfn.PERCENTRANK.INC(customers[days_since_last_purchase],customers[[#This Row],[days_since_last_purchase]]))*4 +1,0)</f>
        <v>5</v>
      </c>
      <c r="O5054" s="1">
        <f>ROUND(_xlfn.PERCENTRANK.INC(customers[total_orders],customers[[#This Row],[total_orders]])*4+1,0)</f>
        <v>2</v>
      </c>
      <c r="P5054" s="1">
        <f>ROUND(_xlfn.PERCENTRANK.INC(customers[total_spend_usd],customers[[#This Row],[total_spend_usd]])*4+1,0)</f>
        <v>3</v>
      </c>
      <c r="Q5054" s="1">
        <v>523</v>
      </c>
      <c r="R5054" s="1" t="str">
        <f>_xlfn.XLOOKUP(Q5054,RFM[RFM Score],RFM[Client Segmentation])</f>
        <v>Promising</v>
      </c>
    </row>
    <row r="5055" spans="1:18" x14ac:dyDescent="0.3">
      <c r="A5055" t="s">
        <v>5107</v>
      </c>
      <c r="B5055" t="s">
        <v>11</v>
      </c>
      <c r="C5055">
        <v>55</v>
      </c>
      <c r="D5055" t="s">
        <v>8072</v>
      </c>
      <c r="E5055" t="s">
        <v>8084</v>
      </c>
      <c r="F5055" t="s">
        <v>12</v>
      </c>
      <c r="G5055">
        <v>64</v>
      </c>
      <c r="H5055" s="1">
        <v>6192</v>
      </c>
      <c r="I5055">
        <v>455148</v>
      </c>
      <c r="J5055" s="1">
        <v>64</v>
      </c>
      <c r="K5055" t="s">
        <v>44</v>
      </c>
      <c r="L5055" t="s">
        <v>19</v>
      </c>
      <c r="M5055" t="s">
        <v>23</v>
      </c>
      <c r="N5055" s="1">
        <f xml:space="preserve"> ROUND((1 - _xlfn.PERCENTRANK.INC(customers[days_since_last_purchase],customers[[#This Row],[days_since_last_purchase]]))*4 +1,0)</f>
        <v>2</v>
      </c>
      <c r="O5055" s="1">
        <f>ROUND(_xlfn.PERCENTRANK.INC(customers[total_orders],customers[[#This Row],[total_orders]])*4+1,0)</f>
        <v>5</v>
      </c>
      <c r="P5055" s="1">
        <f>ROUND(_xlfn.PERCENTRANK.INC(customers[total_spend_usd],customers[[#This Row],[total_spend_usd]])*4+1,0)</f>
        <v>5</v>
      </c>
      <c r="Q5055" s="1">
        <v>255</v>
      </c>
      <c r="R5055" s="1" t="str">
        <f>_xlfn.XLOOKUP(Q5055,RFM[RFM Score],RFM[Client Segmentation])</f>
        <v>At Risk</v>
      </c>
    </row>
    <row r="5056" spans="1:18" x14ac:dyDescent="0.3">
      <c r="A5056" t="s">
        <v>5108</v>
      </c>
      <c r="B5056" t="s">
        <v>43</v>
      </c>
      <c r="C5056">
        <v>44</v>
      </c>
      <c r="D5056" t="s">
        <v>8068</v>
      </c>
      <c r="E5056" t="s">
        <v>8087</v>
      </c>
      <c r="F5056" t="s">
        <v>17</v>
      </c>
      <c r="G5056">
        <v>38</v>
      </c>
      <c r="H5056" s="1">
        <v>5342</v>
      </c>
      <c r="I5056">
        <v>225192</v>
      </c>
      <c r="J5056" s="1">
        <v>15</v>
      </c>
      <c r="K5056" t="s">
        <v>21</v>
      </c>
      <c r="L5056" t="s">
        <v>34</v>
      </c>
      <c r="M5056" t="s">
        <v>23</v>
      </c>
      <c r="N5056" s="1">
        <f xml:space="preserve"> ROUND((1 - _xlfn.PERCENTRANK.INC(customers[days_since_last_purchase],customers[[#This Row],[days_since_last_purchase]]))*4 +1,0)</f>
        <v>4</v>
      </c>
      <c r="O5056" s="1">
        <f>ROUND(_xlfn.PERCENTRANK.INC(customers[total_orders],customers[[#This Row],[total_orders]])*4+1,0)</f>
        <v>5</v>
      </c>
      <c r="P5056" s="1">
        <f>ROUND(_xlfn.PERCENTRANK.INC(customers[total_spend_usd],customers[[#This Row],[total_spend_usd]])*4+1,0)</f>
        <v>4</v>
      </c>
      <c r="Q5056" s="1">
        <v>454</v>
      </c>
      <c r="R5056" s="1" t="str">
        <f>_xlfn.XLOOKUP(Q5056,RFM[RFM Score],RFM[Client Segmentation])</f>
        <v>Champion</v>
      </c>
    </row>
    <row r="5057" spans="1:18" x14ac:dyDescent="0.3">
      <c r="A5057" t="s">
        <v>5109</v>
      </c>
      <c r="B5057" t="s">
        <v>27</v>
      </c>
      <c r="C5057">
        <v>18</v>
      </c>
      <c r="D5057" t="s">
        <v>8069</v>
      </c>
      <c r="E5057" t="s">
        <v>8084</v>
      </c>
      <c r="F5057" t="s">
        <v>17</v>
      </c>
      <c r="G5057">
        <v>17</v>
      </c>
      <c r="H5057" s="1">
        <v>41326</v>
      </c>
      <c r="I5057">
        <v>707078</v>
      </c>
      <c r="J5057" s="1">
        <v>56</v>
      </c>
      <c r="K5057" t="s">
        <v>25</v>
      </c>
      <c r="L5057" t="s">
        <v>45</v>
      </c>
      <c r="M5057" t="s">
        <v>15</v>
      </c>
      <c r="N5057" s="1">
        <f xml:space="preserve"> ROUND((1 - _xlfn.PERCENTRANK.INC(customers[days_since_last_purchase],customers[[#This Row],[days_since_last_purchase]]))*4 +1,0)</f>
        <v>3</v>
      </c>
      <c r="O5057" s="1">
        <f>ROUND(_xlfn.PERCENTRANK.INC(customers[total_orders],customers[[#This Row],[total_orders]])*4+1,0)</f>
        <v>3</v>
      </c>
      <c r="P5057" s="1">
        <f>ROUND(_xlfn.PERCENTRANK.INC(customers[total_spend_usd],customers[[#This Row],[total_spend_usd]])*4+1,0)</f>
        <v>5</v>
      </c>
      <c r="Q5057" s="1">
        <v>335</v>
      </c>
      <c r="R5057" s="1" t="str">
        <f>_xlfn.XLOOKUP(Q5057,RFM[RFM Score],RFM[Client Segmentation])</f>
        <v>Loyal Customer</v>
      </c>
    </row>
    <row r="5058" spans="1:18" x14ac:dyDescent="0.3">
      <c r="A5058" t="s">
        <v>5110</v>
      </c>
      <c r="B5058" t="s">
        <v>96</v>
      </c>
      <c r="C5058">
        <v>47</v>
      </c>
      <c r="D5058" t="s">
        <v>8071</v>
      </c>
      <c r="E5058" t="s">
        <v>8087</v>
      </c>
      <c r="F5058" t="s">
        <v>17</v>
      </c>
      <c r="G5058">
        <v>24</v>
      </c>
      <c r="H5058" s="1">
        <v>7241</v>
      </c>
      <c r="I5058">
        <v>162224</v>
      </c>
      <c r="J5058" s="1">
        <v>18</v>
      </c>
      <c r="K5058" t="s">
        <v>21</v>
      </c>
      <c r="L5058" t="s">
        <v>19</v>
      </c>
      <c r="M5058" t="s">
        <v>23</v>
      </c>
      <c r="N5058" s="1">
        <f xml:space="preserve"> ROUND((1 - _xlfn.PERCENTRANK.INC(customers[days_since_last_purchase],customers[[#This Row],[days_since_last_purchase]]))*4 +1,0)</f>
        <v>4</v>
      </c>
      <c r="O5058" s="1">
        <f>ROUND(_xlfn.PERCENTRANK.INC(customers[total_orders],customers[[#This Row],[total_orders]])*4+1,0)</f>
        <v>4</v>
      </c>
      <c r="P5058" s="1">
        <f>ROUND(_xlfn.PERCENTRANK.INC(customers[total_spend_usd],customers[[#This Row],[total_spend_usd]])*4+1,0)</f>
        <v>4</v>
      </c>
      <c r="Q5058" s="1">
        <v>444</v>
      </c>
      <c r="R5058" s="1" t="str">
        <f>_xlfn.XLOOKUP(Q5058,RFM[RFM Score],RFM[Client Segmentation])</f>
        <v>Loyal Customer</v>
      </c>
    </row>
    <row r="5059" spans="1:18" x14ac:dyDescent="0.3">
      <c r="A5059" t="s">
        <v>5111</v>
      </c>
      <c r="B5059" t="s">
        <v>11</v>
      </c>
      <c r="C5059">
        <v>25</v>
      </c>
      <c r="D5059" t="s">
        <v>8070</v>
      </c>
      <c r="E5059" t="s">
        <v>8087</v>
      </c>
      <c r="F5059" t="s">
        <v>17</v>
      </c>
      <c r="G5059">
        <v>1</v>
      </c>
      <c r="H5059" s="1">
        <v>7151</v>
      </c>
      <c r="I5059">
        <v>770</v>
      </c>
      <c r="J5059" s="1">
        <v>1</v>
      </c>
      <c r="K5059" t="s">
        <v>13</v>
      </c>
      <c r="L5059" t="s">
        <v>45</v>
      </c>
      <c r="M5059" t="s">
        <v>15</v>
      </c>
      <c r="N5059" s="1">
        <f xml:space="preserve"> ROUND((1 - _xlfn.PERCENTRANK.INC(customers[days_since_last_purchase],customers[[#This Row],[days_since_last_purchase]]))*4 +1,0)</f>
        <v>5</v>
      </c>
      <c r="O5059" s="1">
        <f>ROUND(_xlfn.PERCENTRANK.INC(customers[total_orders],customers[[#This Row],[total_orders]])*4+1,0)</f>
        <v>1</v>
      </c>
      <c r="P5059" s="1">
        <f>ROUND(_xlfn.PERCENTRANK.INC(customers[total_spend_usd],customers[[#This Row],[total_spend_usd]])*4+1,0)</f>
        <v>1</v>
      </c>
      <c r="Q5059" s="1">
        <v>511</v>
      </c>
      <c r="R5059" s="1" t="str">
        <f>_xlfn.XLOOKUP(Q5059,RFM[RFM Score],RFM[Client Segmentation])</f>
        <v>New Customer</v>
      </c>
    </row>
    <row r="5060" spans="1:18" x14ac:dyDescent="0.3">
      <c r="A5060" t="s">
        <v>5112</v>
      </c>
      <c r="B5060" t="s">
        <v>11</v>
      </c>
      <c r="C5060">
        <v>43</v>
      </c>
      <c r="D5060" t="s">
        <v>8068</v>
      </c>
      <c r="E5060" t="s">
        <v>8087</v>
      </c>
      <c r="F5060" t="s">
        <v>12</v>
      </c>
      <c r="G5060">
        <v>4</v>
      </c>
      <c r="H5060" s="1">
        <v>24561</v>
      </c>
      <c r="I5060">
        <v>100669</v>
      </c>
      <c r="J5060" s="1">
        <v>11</v>
      </c>
      <c r="K5060" t="s">
        <v>40</v>
      </c>
      <c r="L5060" t="s">
        <v>22</v>
      </c>
      <c r="M5060" t="s">
        <v>15</v>
      </c>
      <c r="N5060" s="1">
        <f xml:space="preserve"> ROUND((1 - _xlfn.PERCENTRANK.INC(customers[days_since_last_purchase],customers[[#This Row],[days_since_last_purchase]]))*4 +1,0)</f>
        <v>4</v>
      </c>
      <c r="O5060" s="1">
        <f>ROUND(_xlfn.PERCENTRANK.INC(customers[total_orders],customers[[#This Row],[total_orders]])*4+1,0)</f>
        <v>2</v>
      </c>
      <c r="P5060" s="1">
        <f>ROUND(_xlfn.PERCENTRANK.INC(customers[total_spend_usd],customers[[#This Row],[total_spend_usd]])*4+1,0)</f>
        <v>3</v>
      </c>
      <c r="Q5060" s="1">
        <v>423</v>
      </c>
      <c r="R5060" s="1" t="str">
        <f>_xlfn.XLOOKUP(Q5060,RFM[RFM Score],RFM[Client Segmentation])</f>
        <v>Potential Loyalist</v>
      </c>
    </row>
    <row r="5061" spans="1:18" x14ac:dyDescent="0.3">
      <c r="A5061" t="s">
        <v>5113</v>
      </c>
      <c r="B5061" t="s">
        <v>11</v>
      </c>
      <c r="C5061">
        <v>24</v>
      </c>
      <c r="D5061" t="s">
        <v>8069</v>
      </c>
      <c r="E5061" t="s">
        <v>8086</v>
      </c>
      <c r="F5061" t="s">
        <v>17</v>
      </c>
      <c r="G5061">
        <v>5</v>
      </c>
      <c r="H5061" s="1">
        <v>1204</v>
      </c>
      <c r="I5061">
        <v>63218</v>
      </c>
      <c r="J5061" s="1">
        <v>92</v>
      </c>
      <c r="K5061" t="s">
        <v>21</v>
      </c>
      <c r="L5061" t="s">
        <v>45</v>
      </c>
      <c r="M5061" t="s">
        <v>23</v>
      </c>
      <c r="N5061" s="1">
        <f xml:space="preserve"> ROUND((1 - _xlfn.PERCENTRANK.INC(customers[days_since_last_purchase],customers[[#This Row],[days_since_last_purchase]]))*4 +1,0)</f>
        <v>2</v>
      </c>
      <c r="O5061" s="1">
        <f>ROUND(_xlfn.PERCENTRANK.INC(customers[total_orders],customers[[#This Row],[total_orders]])*4+1,0)</f>
        <v>2</v>
      </c>
      <c r="P5061" s="1">
        <f>ROUND(_xlfn.PERCENTRANK.INC(customers[total_spend_usd],customers[[#This Row],[total_spend_usd]])*4+1,0)</f>
        <v>3</v>
      </c>
      <c r="Q5061" s="1">
        <v>223</v>
      </c>
      <c r="R5061" s="1" t="str">
        <f>_xlfn.XLOOKUP(Q5061,RFM[RFM Score],RFM[Client Segmentation])</f>
        <v>Hibernating</v>
      </c>
    </row>
    <row r="5062" spans="1:18" x14ac:dyDescent="0.3">
      <c r="A5062" t="s">
        <v>5114</v>
      </c>
      <c r="B5062" t="s">
        <v>11</v>
      </c>
      <c r="C5062">
        <v>37</v>
      </c>
      <c r="D5062" t="s">
        <v>8068</v>
      </c>
      <c r="E5062" t="s">
        <v>8087</v>
      </c>
      <c r="F5062" t="s">
        <v>12</v>
      </c>
      <c r="G5062">
        <v>19</v>
      </c>
      <c r="H5062" s="1">
        <v>14408</v>
      </c>
      <c r="I5062">
        <v>277252</v>
      </c>
      <c r="J5062" s="1">
        <v>16</v>
      </c>
      <c r="K5062" t="s">
        <v>124</v>
      </c>
      <c r="L5062" t="s">
        <v>45</v>
      </c>
      <c r="M5062" t="s">
        <v>23</v>
      </c>
      <c r="N5062" s="1">
        <f xml:space="preserve"> ROUND((1 - _xlfn.PERCENTRANK.INC(customers[days_since_last_purchase],customers[[#This Row],[days_since_last_purchase]]))*4 +1,0)</f>
        <v>4</v>
      </c>
      <c r="O5062" s="1">
        <f>ROUND(_xlfn.PERCENTRANK.INC(customers[total_orders],customers[[#This Row],[total_orders]])*4+1,0)</f>
        <v>4</v>
      </c>
      <c r="P5062" s="1">
        <f>ROUND(_xlfn.PERCENTRANK.INC(customers[total_spend_usd],customers[[#This Row],[total_spend_usd]])*4+1,0)</f>
        <v>4</v>
      </c>
      <c r="Q5062" s="1">
        <v>444</v>
      </c>
      <c r="R5062" s="1" t="str">
        <f>_xlfn.XLOOKUP(Q5062,RFM[RFM Score],RFM[Client Segmentation])</f>
        <v>Loyal Customer</v>
      </c>
    </row>
    <row r="5063" spans="1:18" x14ac:dyDescent="0.3">
      <c r="A5063" t="s">
        <v>5115</v>
      </c>
      <c r="B5063" t="s">
        <v>11</v>
      </c>
      <c r="C5063">
        <v>44</v>
      </c>
      <c r="D5063" t="s">
        <v>8068</v>
      </c>
      <c r="E5063" t="s">
        <v>8085</v>
      </c>
      <c r="F5063" t="s">
        <v>12</v>
      </c>
      <c r="G5063">
        <v>11</v>
      </c>
      <c r="H5063" s="1">
        <v>11717</v>
      </c>
      <c r="I5063">
        <v>117929</v>
      </c>
      <c r="J5063" s="1">
        <v>41</v>
      </c>
      <c r="K5063" t="s">
        <v>40</v>
      </c>
      <c r="L5063" t="s">
        <v>19</v>
      </c>
      <c r="M5063" t="s">
        <v>15</v>
      </c>
      <c r="N5063" s="1">
        <f xml:space="preserve"> ROUND((1 - _xlfn.PERCENTRANK.INC(customers[days_since_last_purchase],customers[[#This Row],[days_since_last_purchase]]))*4 +1,0)</f>
        <v>3</v>
      </c>
      <c r="O5063" s="1">
        <f>ROUND(_xlfn.PERCENTRANK.INC(customers[total_orders],customers[[#This Row],[total_orders]])*4+1,0)</f>
        <v>3</v>
      </c>
      <c r="P5063" s="1">
        <f>ROUND(_xlfn.PERCENTRANK.INC(customers[total_spend_usd],customers[[#This Row],[total_spend_usd]])*4+1,0)</f>
        <v>4</v>
      </c>
      <c r="Q5063" s="1">
        <v>334</v>
      </c>
      <c r="R5063" s="1" t="str">
        <f>_xlfn.XLOOKUP(Q5063,RFM[RFM Score],RFM[Client Segmentation])</f>
        <v>Need Attention</v>
      </c>
    </row>
    <row r="5064" spans="1:18" x14ac:dyDescent="0.3">
      <c r="A5064" t="s">
        <v>5116</v>
      </c>
      <c r="B5064" t="s">
        <v>11</v>
      </c>
      <c r="C5064">
        <v>27</v>
      </c>
      <c r="D5064" t="s">
        <v>8070</v>
      </c>
      <c r="E5064" t="s">
        <v>8087</v>
      </c>
      <c r="F5064" t="s">
        <v>12</v>
      </c>
      <c r="G5064">
        <v>5</v>
      </c>
      <c r="H5064" s="1">
        <v>6715</v>
      </c>
      <c r="I5064">
        <v>36216</v>
      </c>
      <c r="J5064" s="1">
        <v>82</v>
      </c>
      <c r="K5064" t="s">
        <v>74</v>
      </c>
      <c r="L5064" t="s">
        <v>45</v>
      </c>
      <c r="M5064" t="s">
        <v>23</v>
      </c>
      <c r="N5064" s="1">
        <f xml:space="preserve"> ROUND((1 - _xlfn.PERCENTRANK.INC(customers[days_since_last_purchase],customers[[#This Row],[days_since_last_purchase]]))*4 +1,0)</f>
        <v>2</v>
      </c>
      <c r="O5064" s="1">
        <f>ROUND(_xlfn.PERCENTRANK.INC(customers[total_orders],customers[[#This Row],[total_orders]])*4+1,0)</f>
        <v>2</v>
      </c>
      <c r="P5064" s="1">
        <f>ROUND(_xlfn.PERCENTRANK.INC(customers[total_spend_usd],customers[[#This Row],[total_spend_usd]])*4+1,0)</f>
        <v>2</v>
      </c>
      <c r="Q5064" s="1">
        <v>222</v>
      </c>
      <c r="R5064" s="1" t="str">
        <f>_xlfn.XLOOKUP(Q5064,RFM[RFM Score],RFM[Client Segmentation])</f>
        <v>Hibernating</v>
      </c>
    </row>
    <row r="5065" spans="1:18" x14ac:dyDescent="0.3">
      <c r="A5065" t="s">
        <v>5117</v>
      </c>
      <c r="B5065" t="s">
        <v>11</v>
      </c>
      <c r="C5065">
        <v>31</v>
      </c>
      <c r="D5065" t="s">
        <v>8070</v>
      </c>
      <c r="E5065" t="s">
        <v>8084</v>
      </c>
      <c r="F5065" t="s">
        <v>12</v>
      </c>
      <c r="G5065">
        <v>6</v>
      </c>
      <c r="H5065" s="1">
        <v>7484</v>
      </c>
      <c r="I5065">
        <v>4972</v>
      </c>
      <c r="J5065" s="1">
        <v>39</v>
      </c>
      <c r="K5065" t="s">
        <v>13</v>
      </c>
      <c r="L5065" t="s">
        <v>34</v>
      </c>
      <c r="M5065" t="s">
        <v>15</v>
      </c>
      <c r="N5065" s="1">
        <f xml:space="preserve"> ROUND((1 - _xlfn.PERCENTRANK.INC(customers[days_since_last_purchase],customers[[#This Row],[days_since_last_purchase]]))*4 +1,0)</f>
        <v>3</v>
      </c>
      <c r="O5065" s="1">
        <f>ROUND(_xlfn.PERCENTRANK.INC(customers[total_orders],customers[[#This Row],[total_orders]])*4+1,0)</f>
        <v>2</v>
      </c>
      <c r="P5065" s="1">
        <f>ROUND(_xlfn.PERCENTRANK.INC(customers[total_spend_usd],customers[[#This Row],[total_spend_usd]])*4+1,0)</f>
        <v>1</v>
      </c>
      <c r="Q5065" s="1">
        <v>321</v>
      </c>
      <c r="R5065" s="1" t="str">
        <f>_xlfn.XLOOKUP(Q5065,RFM[RFM Score],RFM[Client Segmentation])</f>
        <v>About To Sleep</v>
      </c>
    </row>
    <row r="5066" spans="1:18" x14ac:dyDescent="0.3">
      <c r="A5066" t="s">
        <v>5118</v>
      </c>
      <c r="B5066" t="s">
        <v>11</v>
      </c>
      <c r="C5066">
        <v>56</v>
      </c>
      <c r="D5066" t="s">
        <v>8072</v>
      </c>
      <c r="E5066" t="s">
        <v>8085</v>
      </c>
      <c r="F5066" t="s">
        <v>17</v>
      </c>
      <c r="G5066">
        <v>29</v>
      </c>
      <c r="H5066" s="1">
        <v>10222</v>
      </c>
      <c r="I5066">
        <v>308436</v>
      </c>
      <c r="J5066" s="1">
        <v>194</v>
      </c>
      <c r="K5066" t="s">
        <v>18</v>
      </c>
      <c r="L5066" t="s">
        <v>19</v>
      </c>
      <c r="M5066" t="s">
        <v>23</v>
      </c>
      <c r="N5066" s="1">
        <f xml:space="preserve"> ROUND((1 - _xlfn.PERCENTRANK.INC(customers[days_since_last_purchase],customers[[#This Row],[days_since_last_purchase]]))*4 +1,0)</f>
        <v>1</v>
      </c>
      <c r="O5066" s="1">
        <f>ROUND(_xlfn.PERCENTRANK.INC(customers[total_orders],customers[[#This Row],[total_orders]])*4+1,0)</f>
        <v>4</v>
      </c>
      <c r="P5066" s="1">
        <f>ROUND(_xlfn.PERCENTRANK.INC(customers[total_spend_usd],customers[[#This Row],[total_spend_usd]])*4+1,0)</f>
        <v>5</v>
      </c>
      <c r="Q5066" s="1">
        <v>145</v>
      </c>
      <c r="R5066" s="1" t="str">
        <f>_xlfn.XLOOKUP(Q5066,RFM[RFM Score],RFM[Client Segmentation])</f>
        <v>Cannot Lose Them</v>
      </c>
    </row>
    <row r="5067" spans="1:18" x14ac:dyDescent="0.3">
      <c r="A5067" t="s">
        <v>5119</v>
      </c>
      <c r="B5067" t="s">
        <v>61</v>
      </c>
      <c r="C5067">
        <v>58</v>
      </c>
      <c r="D5067" t="s">
        <v>8072</v>
      </c>
      <c r="E5067" t="s">
        <v>8084</v>
      </c>
      <c r="F5067" t="s">
        <v>17</v>
      </c>
      <c r="G5067">
        <v>8</v>
      </c>
      <c r="H5067" s="1">
        <v>1938</v>
      </c>
      <c r="I5067">
        <v>1764</v>
      </c>
      <c r="J5067" s="1">
        <v>105</v>
      </c>
      <c r="K5067" t="s">
        <v>37</v>
      </c>
      <c r="L5067" t="s">
        <v>45</v>
      </c>
      <c r="M5067" t="s">
        <v>15</v>
      </c>
      <c r="N5067" s="1">
        <f xml:space="preserve"> ROUND((1 - _xlfn.PERCENTRANK.INC(customers[days_since_last_purchase],customers[[#This Row],[days_since_last_purchase]]))*4 +1,0)</f>
        <v>2</v>
      </c>
      <c r="O5067" s="1">
        <f>ROUND(_xlfn.PERCENTRANK.INC(customers[total_orders],customers[[#This Row],[total_orders]])*4+1,0)</f>
        <v>2</v>
      </c>
      <c r="P5067" s="1">
        <f>ROUND(_xlfn.PERCENTRANK.INC(customers[total_spend_usd],customers[[#This Row],[total_spend_usd]])*4+1,0)</f>
        <v>1</v>
      </c>
      <c r="Q5067" s="1">
        <v>221</v>
      </c>
      <c r="R5067" s="1" t="str">
        <f>_xlfn.XLOOKUP(Q5067,RFM[RFM Score],RFM[Client Segmentation])</f>
        <v>About To Sleep</v>
      </c>
    </row>
    <row r="5068" spans="1:18" x14ac:dyDescent="0.3">
      <c r="A5068" t="s">
        <v>5120</v>
      </c>
      <c r="B5068" t="s">
        <v>96</v>
      </c>
      <c r="C5068">
        <v>23</v>
      </c>
      <c r="D5068" t="s">
        <v>8069</v>
      </c>
      <c r="E5068" t="s">
        <v>8084</v>
      </c>
      <c r="F5068" t="s">
        <v>17</v>
      </c>
      <c r="G5068">
        <v>1</v>
      </c>
      <c r="H5068" s="1">
        <v>2131</v>
      </c>
      <c r="I5068">
        <v>2009</v>
      </c>
      <c r="J5068" s="1">
        <v>4</v>
      </c>
      <c r="K5068" t="s">
        <v>21</v>
      </c>
      <c r="L5068" t="s">
        <v>14</v>
      </c>
      <c r="M5068" t="s">
        <v>23</v>
      </c>
      <c r="N5068" s="1">
        <f xml:space="preserve"> ROUND((1 - _xlfn.PERCENTRANK.INC(customers[days_since_last_purchase],customers[[#This Row],[days_since_last_purchase]]))*4 +1,0)</f>
        <v>5</v>
      </c>
      <c r="O5068" s="1">
        <f>ROUND(_xlfn.PERCENTRANK.INC(customers[total_orders],customers[[#This Row],[total_orders]])*4+1,0)</f>
        <v>1</v>
      </c>
      <c r="P5068" s="1">
        <f>ROUND(_xlfn.PERCENTRANK.INC(customers[total_spend_usd],customers[[#This Row],[total_spend_usd]])*4+1,0)</f>
        <v>1</v>
      </c>
      <c r="Q5068" s="1">
        <v>511</v>
      </c>
      <c r="R5068" s="1" t="str">
        <f>_xlfn.XLOOKUP(Q5068,RFM[RFM Score],RFM[Client Segmentation])</f>
        <v>New Customer</v>
      </c>
    </row>
    <row r="5069" spans="1:18" x14ac:dyDescent="0.3">
      <c r="A5069" t="s">
        <v>5121</v>
      </c>
      <c r="B5069" t="s">
        <v>11</v>
      </c>
      <c r="C5069">
        <v>43</v>
      </c>
      <c r="D5069" t="s">
        <v>8068</v>
      </c>
      <c r="E5069" t="s">
        <v>8087</v>
      </c>
      <c r="F5069" t="s">
        <v>17</v>
      </c>
      <c r="G5069">
        <v>7</v>
      </c>
      <c r="H5069" s="1">
        <v>1819</v>
      </c>
      <c r="I5069">
        <v>11307</v>
      </c>
      <c r="J5069" s="1">
        <v>193</v>
      </c>
      <c r="K5069" t="s">
        <v>28</v>
      </c>
      <c r="L5069" t="s">
        <v>19</v>
      </c>
      <c r="M5069" t="s">
        <v>15</v>
      </c>
      <c r="N5069" s="1">
        <f xml:space="preserve"> ROUND((1 - _xlfn.PERCENTRANK.INC(customers[days_since_last_purchase],customers[[#This Row],[days_since_last_purchase]]))*4 +1,0)</f>
        <v>1</v>
      </c>
      <c r="O5069" s="1">
        <f>ROUND(_xlfn.PERCENTRANK.INC(customers[total_orders],customers[[#This Row],[total_orders]])*4+1,0)</f>
        <v>2</v>
      </c>
      <c r="P5069" s="1">
        <f>ROUND(_xlfn.PERCENTRANK.INC(customers[total_spend_usd],customers[[#This Row],[total_spend_usd]])*4+1,0)</f>
        <v>2</v>
      </c>
      <c r="Q5069" s="1">
        <v>122</v>
      </c>
      <c r="R5069" s="1" t="str">
        <f>_xlfn.XLOOKUP(Q5069,RFM[RFM Score],RFM[Client Segmentation])</f>
        <v>Hibernating</v>
      </c>
    </row>
    <row r="5070" spans="1:18" x14ac:dyDescent="0.3">
      <c r="A5070" t="s">
        <v>5122</v>
      </c>
      <c r="B5070" t="s">
        <v>61</v>
      </c>
      <c r="C5070">
        <v>33</v>
      </c>
      <c r="D5070" t="s">
        <v>8070</v>
      </c>
      <c r="E5070" t="s">
        <v>8084</v>
      </c>
      <c r="F5070" t="s">
        <v>12</v>
      </c>
      <c r="G5070">
        <v>13</v>
      </c>
      <c r="H5070" s="1">
        <v>7311</v>
      </c>
      <c r="I5070">
        <v>92267</v>
      </c>
      <c r="J5070" s="1">
        <v>68</v>
      </c>
      <c r="K5070" t="s">
        <v>21</v>
      </c>
      <c r="L5070" t="s">
        <v>45</v>
      </c>
      <c r="M5070" t="s">
        <v>15</v>
      </c>
      <c r="N5070" s="1">
        <f xml:space="preserve"> ROUND((1 - _xlfn.PERCENTRANK.INC(customers[days_since_last_purchase],customers[[#This Row],[days_since_last_purchase]]))*4 +1,0)</f>
        <v>2</v>
      </c>
      <c r="O5070" s="1">
        <f>ROUND(_xlfn.PERCENTRANK.INC(customers[total_orders],customers[[#This Row],[total_orders]])*4+1,0)</f>
        <v>3</v>
      </c>
      <c r="P5070" s="1">
        <f>ROUND(_xlfn.PERCENTRANK.INC(customers[total_spend_usd],customers[[#This Row],[total_spend_usd]])*4+1,0)</f>
        <v>3</v>
      </c>
      <c r="Q5070" s="1">
        <v>233</v>
      </c>
      <c r="R5070" s="1" t="str">
        <f>_xlfn.XLOOKUP(Q5070,RFM[RFM Score],RFM[Client Segmentation])</f>
        <v>Hibernating</v>
      </c>
    </row>
    <row r="5071" spans="1:18" x14ac:dyDescent="0.3">
      <c r="A5071" t="s">
        <v>5123</v>
      </c>
      <c r="B5071" t="s">
        <v>43</v>
      </c>
      <c r="C5071">
        <v>21</v>
      </c>
      <c r="D5071" t="s">
        <v>8069</v>
      </c>
      <c r="E5071" t="s">
        <v>8087</v>
      </c>
      <c r="F5071" t="s">
        <v>17</v>
      </c>
      <c r="G5071">
        <v>2</v>
      </c>
      <c r="H5071" s="1">
        <v>15716</v>
      </c>
      <c r="I5071">
        <v>35719</v>
      </c>
      <c r="J5071" s="1">
        <v>30</v>
      </c>
      <c r="K5071" t="s">
        <v>13</v>
      </c>
      <c r="L5071" t="s">
        <v>14</v>
      </c>
      <c r="M5071" t="s">
        <v>23</v>
      </c>
      <c r="N5071" s="1">
        <f xml:space="preserve"> ROUND((1 - _xlfn.PERCENTRANK.INC(customers[days_since_last_purchase],customers[[#This Row],[days_since_last_purchase]]))*4 +1,0)</f>
        <v>3</v>
      </c>
      <c r="O5071" s="1">
        <f>ROUND(_xlfn.PERCENTRANK.INC(customers[total_orders],customers[[#This Row],[total_orders]])*4+1,0)</f>
        <v>1</v>
      </c>
      <c r="P5071" s="1">
        <f>ROUND(_xlfn.PERCENTRANK.INC(customers[total_spend_usd],customers[[#This Row],[total_spend_usd]])*4+1,0)</f>
        <v>2</v>
      </c>
      <c r="Q5071" s="1">
        <v>312</v>
      </c>
      <c r="R5071" s="1" t="str">
        <f>_xlfn.XLOOKUP(Q5071,RFM[RFM Score],RFM[Client Segmentation])</f>
        <v>About To Sleep</v>
      </c>
    </row>
    <row r="5072" spans="1:18" x14ac:dyDescent="0.3">
      <c r="A5072" t="s">
        <v>5124</v>
      </c>
      <c r="B5072" t="s">
        <v>11</v>
      </c>
      <c r="C5072">
        <v>26</v>
      </c>
      <c r="D5072" t="s">
        <v>8070</v>
      </c>
      <c r="E5072" t="s">
        <v>8084</v>
      </c>
      <c r="F5072" t="s">
        <v>12</v>
      </c>
      <c r="G5072">
        <v>5</v>
      </c>
      <c r="H5072" s="1">
        <v>13201</v>
      </c>
      <c r="I5072">
        <v>61254</v>
      </c>
      <c r="J5072" s="1">
        <v>40</v>
      </c>
      <c r="K5072" t="s">
        <v>40</v>
      </c>
      <c r="L5072" t="s">
        <v>19</v>
      </c>
      <c r="M5072" t="s">
        <v>23</v>
      </c>
      <c r="N5072" s="1">
        <f xml:space="preserve"> ROUND((1 - _xlfn.PERCENTRANK.INC(customers[days_since_last_purchase],customers[[#This Row],[days_since_last_purchase]]))*4 +1,0)</f>
        <v>3</v>
      </c>
      <c r="O5072" s="1">
        <f>ROUND(_xlfn.PERCENTRANK.INC(customers[total_orders],customers[[#This Row],[total_orders]])*4+1,0)</f>
        <v>2</v>
      </c>
      <c r="P5072" s="1">
        <f>ROUND(_xlfn.PERCENTRANK.INC(customers[total_spend_usd],customers[[#This Row],[total_spend_usd]])*4+1,0)</f>
        <v>3</v>
      </c>
      <c r="Q5072" s="1">
        <v>323</v>
      </c>
      <c r="R5072" s="1" t="str">
        <f>_xlfn.XLOOKUP(Q5072,RFM[RFM Score],RFM[Client Segmentation])</f>
        <v>Potential Loyalist</v>
      </c>
    </row>
    <row r="5073" spans="1:18" x14ac:dyDescent="0.3">
      <c r="A5073" t="s">
        <v>5125</v>
      </c>
      <c r="B5073" t="s">
        <v>11</v>
      </c>
      <c r="C5073">
        <v>32</v>
      </c>
      <c r="D5073" t="s">
        <v>8070</v>
      </c>
      <c r="E5073" t="s">
        <v>8084</v>
      </c>
      <c r="F5073" t="s">
        <v>17</v>
      </c>
      <c r="G5073">
        <v>5</v>
      </c>
      <c r="H5073" s="1">
        <v>6332</v>
      </c>
      <c r="I5073">
        <v>28715</v>
      </c>
      <c r="J5073" s="1">
        <v>50</v>
      </c>
      <c r="K5073" t="s">
        <v>25</v>
      </c>
      <c r="L5073" t="s">
        <v>34</v>
      </c>
      <c r="M5073" t="s">
        <v>23</v>
      </c>
      <c r="N5073" s="1">
        <f xml:space="preserve"> ROUND((1 - _xlfn.PERCENTRANK.INC(customers[days_since_last_purchase],customers[[#This Row],[days_since_last_purchase]]))*4 +1,0)</f>
        <v>3</v>
      </c>
      <c r="O5073" s="1">
        <f>ROUND(_xlfn.PERCENTRANK.INC(customers[total_orders],customers[[#This Row],[total_orders]])*4+1,0)</f>
        <v>2</v>
      </c>
      <c r="P5073" s="1">
        <f>ROUND(_xlfn.PERCENTRANK.INC(customers[total_spend_usd],customers[[#This Row],[total_spend_usd]])*4+1,0)</f>
        <v>2</v>
      </c>
      <c r="Q5073" s="1">
        <v>322</v>
      </c>
      <c r="R5073" s="1" t="str">
        <f>_xlfn.XLOOKUP(Q5073,RFM[RFM Score],RFM[Client Segmentation])</f>
        <v>Hibernating</v>
      </c>
    </row>
    <row r="5074" spans="1:18" x14ac:dyDescent="0.3">
      <c r="A5074" t="s">
        <v>5126</v>
      </c>
      <c r="B5074" t="s">
        <v>88</v>
      </c>
      <c r="C5074">
        <v>30</v>
      </c>
      <c r="D5074" t="s">
        <v>8070</v>
      </c>
      <c r="E5074" t="s">
        <v>8084</v>
      </c>
      <c r="F5074" t="s">
        <v>12</v>
      </c>
      <c r="G5074">
        <v>16</v>
      </c>
      <c r="H5074" s="1">
        <v>5464</v>
      </c>
      <c r="I5074">
        <v>91902</v>
      </c>
      <c r="J5074" s="1">
        <v>38</v>
      </c>
      <c r="K5074" t="s">
        <v>44</v>
      </c>
      <c r="L5074" t="s">
        <v>19</v>
      </c>
      <c r="M5074" t="s">
        <v>23</v>
      </c>
      <c r="N5074" s="1">
        <f xml:space="preserve"> ROUND((1 - _xlfn.PERCENTRANK.INC(customers[days_since_last_purchase],customers[[#This Row],[days_since_last_purchase]]))*4 +1,0)</f>
        <v>3</v>
      </c>
      <c r="O5074" s="1">
        <f>ROUND(_xlfn.PERCENTRANK.INC(customers[total_orders],customers[[#This Row],[total_orders]])*4+1,0)</f>
        <v>3</v>
      </c>
      <c r="P5074" s="1">
        <f>ROUND(_xlfn.PERCENTRANK.INC(customers[total_spend_usd],customers[[#This Row],[total_spend_usd]])*4+1,0)</f>
        <v>3</v>
      </c>
      <c r="Q5074" s="1">
        <v>333</v>
      </c>
      <c r="R5074" s="1" t="str">
        <f>_xlfn.XLOOKUP(Q5074,RFM[RFM Score],RFM[Client Segmentation])</f>
        <v>Potential Loyalist</v>
      </c>
    </row>
    <row r="5075" spans="1:18" x14ac:dyDescent="0.3">
      <c r="A5075" t="s">
        <v>5127</v>
      </c>
      <c r="B5075" t="s">
        <v>11</v>
      </c>
      <c r="C5075">
        <v>31</v>
      </c>
      <c r="D5075" t="s">
        <v>8070</v>
      </c>
      <c r="E5075" t="s">
        <v>8084</v>
      </c>
      <c r="F5075" t="s">
        <v>17</v>
      </c>
      <c r="G5075">
        <v>19</v>
      </c>
      <c r="H5075" s="1">
        <v>4017</v>
      </c>
      <c r="I5075">
        <v>79193</v>
      </c>
      <c r="J5075" s="1">
        <v>17</v>
      </c>
      <c r="K5075" t="s">
        <v>21</v>
      </c>
      <c r="L5075" t="s">
        <v>34</v>
      </c>
      <c r="M5075" t="s">
        <v>15</v>
      </c>
      <c r="N5075" s="1">
        <f xml:space="preserve"> ROUND((1 - _xlfn.PERCENTRANK.INC(customers[days_since_last_purchase],customers[[#This Row],[days_since_last_purchase]]))*4 +1,0)</f>
        <v>4</v>
      </c>
      <c r="O5075" s="1">
        <f>ROUND(_xlfn.PERCENTRANK.INC(customers[total_orders],customers[[#This Row],[total_orders]])*4+1,0)</f>
        <v>4</v>
      </c>
      <c r="P5075" s="1">
        <f>ROUND(_xlfn.PERCENTRANK.INC(customers[total_spend_usd],customers[[#This Row],[total_spend_usd]])*4+1,0)</f>
        <v>3</v>
      </c>
      <c r="Q5075" s="1">
        <v>443</v>
      </c>
      <c r="R5075" s="1" t="str">
        <f>_xlfn.XLOOKUP(Q5075,RFM[RFM Score],RFM[Client Segmentation])</f>
        <v>Need Attention</v>
      </c>
    </row>
    <row r="5076" spans="1:18" x14ac:dyDescent="0.3">
      <c r="A5076" t="s">
        <v>5128</v>
      </c>
      <c r="B5076" t="s">
        <v>11</v>
      </c>
      <c r="C5076">
        <v>21</v>
      </c>
      <c r="D5076" t="s">
        <v>8069</v>
      </c>
      <c r="E5076" t="s">
        <v>8084</v>
      </c>
      <c r="F5076" t="s">
        <v>17</v>
      </c>
      <c r="G5076">
        <v>73</v>
      </c>
      <c r="H5076" s="1">
        <v>4259</v>
      </c>
      <c r="I5076">
        <v>266772</v>
      </c>
      <c r="J5076" s="1">
        <v>80</v>
      </c>
      <c r="K5076" t="s">
        <v>37</v>
      </c>
      <c r="L5076" t="s">
        <v>34</v>
      </c>
      <c r="M5076" t="s">
        <v>15</v>
      </c>
      <c r="N5076" s="1">
        <f xml:space="preserve"> ROUND((1 - _xlfn.PERCENTRANK.INC(customers[days_since_last_purchase],customers[[#This Row],[days_since_last_purchase]]))*4 +1,0)</f>
        <v>2</v>
      </c>
      <c r="O5076" s="1">
        <f>ROUND(_xlfn.PERCENTRANK.INC(customers[total_orders],customers[[#This Row],[total_orders]])*4+1,0)</f>
        <v>5</v>
      </c>
      <c r="P5076" s="1">
        <f>ROUND(_xlfn.PERCENTRANK.INC(customers[total_spend_usd],customers[[#This Row],[total_spend_usd]])*4+1,0)</f>
        <v>4</v>
      </c>
      <c r="Q5076" s="1">
        <v>254</v>
      </c>
      <c r="R5076" s="1" t="str">
        <f>_xlfn.XLOOKUP(Q5076,RFM[RFM Score],RFM[Client Segmentation])</f>
        <v>At Risk</v>
      </c>
    </row>
    <row r="5077" spans="1:18" x14ac:dyDescent="0.3">
      <c r="A5077" t="s">
        <v>5129</v>
      </c>
      <c r="B5077" t="s">
        <v>88</v>
      </c>
      <c r="C5077">
        <v>25</v>
      </c>
      <c r="D5077" t="s">
        <v>8070</v>
      </c>
      <c r="E5077" t="s">
        <v>8084</v>
      </c>
      <c r="F5077" t="s">
        <v>17</v>
      </c>
      <c r="G5077">
        <v>7</v>
      </c>
      <c r="H5077" s="1">
        <v>3067</v>
      </c>
      <c r="I5077">
        <v>20485</v>
      </c>
      <c r="J5077" s="1">
        <v>224</v>
      </c>
      <c r="K5077" t="s">
        <v>44</v>
      </c>
      <c r="L5077" t="s">
        <v>47</v>
      </c>
      <c r="M5077" t="s">
        <v>15</v>
      </c>
      <c r="N5077" s="1">
        <f xml:space="preserve"> ROUND((1 - _xlfn.PERCENTRANK.INC(customers[days_since_last_purchase],customers[[#This Row],[days_since_last_purchase]]))*4 +1,0)</f>
        <v>1</v>
      </c>
      <c r="O5077" s="1">
        <f>ROUND(_xlfn.PERCENTRANK.INC(customers[total_orders],customers[[#This Row],[total_orders]])*4+1,0)</f>
        <v>2</v>
      </c>
      <c r="P5077" s="1">
        <f>ROUND(_xlfn.PERCENTRANK.INC(customers[total_spend_usd],customers[[#This Row],[total_spend_usd]])*4+1,0)</f>
        <v>2</v>
      </c>
      <c r="Q5077" s="1">
        <v>122</v>
      </c>
      <c r="R5077" s="1" t="str">
        <f>_xlfn.XLOOKUP(Q5077,RFM[RFM Score],RFM[Client Segmentation])</f>
        <v>Hibernating</v>
      </c>
    </row>
    <row r="5078" spans="1:18" x14ac:dyDescent="0.3">
      <c r="A5078" t="s">
        <v>5130</v>
      </c>
      <c r="B5078" t="s">
        <v>11</v>
      </c>
      <c r="C5078">
        <v>61</v>
      </c>
      <c r="D5078" t="s">
        <v>8072</v>
      </c>
      <c r="E5078" t="s">
        <v>8084</v>
      </c>
      <c r="F5078" t="s">
        <v>17</v>
      </c>
      <c r="G5078">
        <v>7</v>
      </c>
      <c r="H5078" s="1">
        <v>8351</v>
      </c>
      <c r="I5078">
        <v>5393</v>
      </c>
      <c r="J5078" s="1">
        <v>6</v>
      </c>
      <c r="K5078" t="s">
        <v>44</v>
      </c>
      <c r="L5078" t="s">
        <v>45</v>
      </c>
      <c r="M5078" t="s">
        <v>15</v>
      </c>
      <c r="N5078" s="1">
        <f xml:space="preserve"> ROUND((1 - _xlfn.PERCENTRANK.INC(customers[days_since_last_purchase],customers[[#This Row],[days_since_last_purchase]]))*4 +1,0)</f>
        <v>5</v>
      </c>
      <c r="O5078" s="1">
        <f>ROUND(_xlfn.PERCENTRANK.INC(customers[total_orders],customers[[#This Row],[total_orders]])*4+1,0)</f>
        <v>2</v>
      </c>
      <c r="P5078" s="1">
        <f>ROUND(_xlfn.PERCENTRANK.INC(customers[total_spend_usd],customers[[#This Row],[total_spend_usd]])*4+1,0)</f>
        <v>1</v>
      </c>
      <c r="Q5078" s="1">
        <v>521</v>
      </c>
      <c r="R5078" s="1" t="str">
        <f>_xlfn.XLOOKUP(Q5078,RFM[RFM Score],RFM[Client Segmentation])</f>
        <v>Promising</v>
      </c>
    </row>
    <row r="5079" spans="1:18" x14ac:dyDescent="0.3">
      <c r="A5079" t="s">
        <v>5131</v>
      </c>
      <c r="B5079" t="s">
        <v>11</v>
      </c>
      <c r="C5079">
        <v>18</v>
      </c>
      <c r="D5079" t="s">
        <v>8069</v>
      </c>
      <c r="E5079" t="s">
        <v>8084</v>
      </c>
      <c r="F5079" t="s">
        <v>12</v>
      </c>
      <c r="G5079">
        <v>39</v>
      </c>
      <c r="H5079" s="1">
        <v>15185</v>
      </c>
      <c r="I5079">
        <v>554224</v>
      </c>
      <c r="J5079" s="1">
        <v>94</v>
      </c>
      <c r="K5079" t="s">
        <v>25</v>
      </c>
      <c r="L5079" t="s">
        <v>14</v>
      </c>
      <c r="M5079" t="s">
        <v>23</v>
      </c>
      <c r="N5079" s="1">
        <f xml:space="preserve"> ROUND((1 - _xlfn.PERCENTRANK.INC(customers[days_since_last_purchase],customers[[#This Row],[days_since_last_purchase]]))*4 +1,0)</f>
        <v>2</v>
      </c>
      <c r="O5079" s="1">
        <f>ROUND(_xlfn.PERCENTRANK.INC(customers[total_orders],customers[[#This Row],[total_orders]])*4+1,0)</f>
        <v>5</v>
      </c>
      <c r="P5079" s="1">
        <f>ROUND(_xlfn.PERCENTRANK.INC(customers[total_spend_usd],customers[[#This Row],[total_spend_usd]])*4+1,0)</f>
        <v>5</v>
      </c>
      <c r="Q5079" s="1">
        <v>255</v>
      </c>
      <c r="R5079" s="1" t="str">
        <f>_xlfn.XLOOKUP(Q5079,RFM[RFM Score],RFM[Client Segmentation])</f>
        <v>At Risk</v>
      </c>
    </row>
    <row r="5080" spans="1:18" x14ac:dyDescent="0.3">
      <c r="A5080" t="s">
        <v>5132</v>
      </c>
      <c r="B5080" t="s">
        <v>51</v>
      </c>
      <c r="C5080">
        <v>29</v>
      </c>
      <c r="D5080" t="s">
        <v>8070</v>
      </c>
      <c r="E5080" t="s">
        <v>8084</v>
      </c>
      <c r="F5080" t="s">
        <v>12</v>
      </c>
      <c r="G5080">
        <v>13</v>
      </c>
      <c r="H5080" s="1">
        <v>8949</v>
      </c>
      <c r="I5080">
        <v>111547</v>
      </c>
      <c r="J5080" s="1">
        <v>103</v>
      </c>
      <c r="K5080" t="s">
        <v>21</v>
      </c>
      <c r="L5080" t="s">
        <v>19</v>
      </c>
      <c r="M5080" t="s">
        <v>23</v>
      </c>
      <c r="N5080" s="1">
        <f xml:space="preserve"> ROUND((1 - _xlfn.PERCENTRANK.INC(customers[days_since_last_purchase],customers[[#This Row],[days_since_last_purchase]]))*4 +1,0)</f>
        <v>2</v>
      </c>
      <c r="O5080" s="1">
        <f>ROUND(_xlfn.PERCENTRANK.INC(customers[total_orders],customers[[#This Row],[total_orders]])*4+1,0)</f>
        <v>3</v>
      </c>
      <c r="P5080" s="1">
        <f>ROUND(_xlfn.PERCENTRANK.INC(customers[total_spend_usd],customers[[#This Row],[total_spend_usd]])*4+1,0)</f>
        <v>4</v>
      </c>
      <c r="Q5080" s="1">
        <v>234</v>
      </c>
      <c r="R5080" s="1" t="str">
        <f>_xlfn.XLOOKUP(Q5080,RFM[RFM Score],RFM[Client Segmentation])</f>
        <v>At Risk</v>
      </c>
    </row>
    <row r="5081" spans="1:18" x14ac:dyDescent="0.3">
      <c r="A5081" t="s">
        <v>5133</v>
      </c>
      <c r="B5081" t="s">
        <v>11</v>
      </c>
      <c r="C5081">
        <v>50</v>
      </c>
      <c r="D5081" t="s">
        <v>8071</v>
      </c>
      <c r="E5081" t="s">
        <v>8084</v>
      </c>
      <c r="F5081" t="s">
        <v>12</v>
      </c>
      <c r="G5081">
        <v>7</v>
      </c>
      <c r="H5081" s="1">
        <v>9155</v>
      </c>
      <c r="I5081">
        <v>67631</v>
      </c>
      <c r="J5081" s="1">
        <v>24</v>
      </c>
      <c r="K5081" t="s">
        <v>21</v>
      </c>
      <c r="L5081" t="s">
        <v>19</v>
      </c>
      <c r="M5081" t="s">
        <v>15</v>
      </c>
      <c r="N5081" s="1">
        <f xml:space="preserve"> ROUND((1 - _xlfn.PERCENTRANK.INC(customers[days_since_last_purchase],customers[[#This Row],[days_since_last_purchase]]))*4 +1,0)</f>
        <v>4</v>
      </c>
      <c r="O5081" s="1">
        <f>ROUND(_xlfn.PERCENTRANK.INC(customers[total_orders],customers[[#This Row],[total_orders]])*4+1,0)</f>
        <v>2</v>
      </c>
      <c r="P5081" s="1">
        <f>ROUND(_xlfn.PERCENTRANK.INC(customers[total_spend_usd],customers[[#This Row],[total_spend_usd]])*4+1,0)</f>
        <v>3</v>
      </c>
      <c r="Q5081" s="1">
        <v>423</v>
      </c>
      <c r="R5081" s="1" t="str">
        <f>_xlfn.XLOOKUP(Q5081,RFM[RFM Score],RFM[Client Segmentation])</f>
        <v>Potential Loyalist</v>
      </c>
    </row>
    <row r="5082" spans="1:18" x14ac:dyDescent="0.3">
      <c r="A5082" t="s">
        <v>5134</v>
      </c>
      <c r="B5082" t="s">
        <v>11</v>
      </c>
      <c r="C5082">
        <v>36</v>
      </c>
      <c r="D5082" t="s">
        <v>8068</v>
      </c>
      <c r="E5082" t="s">
        <v>8084</v>
      </c>
      <c r="F5082" t="s">
        <v>17</v>
      </c>
      <c r="G5082">
        <v>32</v>
      </c>
      <c r="H5082" s="1">
        <v>17736</v>
      </c>
      <c r="I5082">
        <v>482809</v>
      </c>
      <c r="J5082" s="1">
        <v>6</v>
      </c>
      <c r="K5082" t="s">
        <v>44</v>
      </c>
      <c r="L5082" t="s">
        <v>22</v>
      </c>
      <c r="M5082" t="s">
        <v>23</v>
      </c>
      <c r="N5082" s="1">
        <f xml:space="preserve"> ROUND((1 - _xlfn.PERCENTRANK.INC(customers[days_since_last_purchase],customers[[#This Row],[days_since_last_purchase]]))*4 +1,0)</f>
        <v>5</v>
      </c>
      <c r="O5082" s="1">
        <f>ROUND(_xlfn.PERCENTRANK.INC(customers[total_orders],customers[[#This Row],[total_orders]])*4+1,0)</f>
        <v>4</v>
      </c>
      <c r="P5082" s="1">
        <f>ROUND(_xlfn.PERCENTRANK.INC(customers[total_spend_usd],customers[[#This Row],[total_spend_usd]])*4+1,0)</f>
        <v>5</v>
      </c>
      <c r="Q5082" s="1">
        <v>545</v>
      </c>
      <c r="R5082" s="1" t="str">
        <f>_xlfn.XLOOKUP(Q5082,RFM[RFM Score],RFM[Client Segmentation])</f>
        <v>Champion</v>
      </c>
    </row>
    <row r="5083" spans="1:18" x14ac:dyDescent="0.3">
      <c r="A5083" t="s">
        <v>5135</v>
      </c>
      <c r="B5083" t="s">
        <v>64</v>
      </c>
      <c r="C5083">
        <v>31</v>
      </c>
      <c r="D5083" t="s">
        <v>8070</v>
      </c>
      <c r="E5083" t="s">
        <v>8085</v>
      </c>
      <c r="F5083" t="s">
        <v>12</v>
      </c>
      <c r="G5083">
        <v>5</v>
      </c>
      <c r="H5083" s="1">
        <v>4286</v>
      </c>
      <c r="I5083">
        <v>19357</v>
      </c>
      <c r="J5083" s="1">
        <v>29</v>
      </c>
      <c r="K5083" t="s">
        <v>44</v>
      </c>
      <c r="L5083" t="s">
        <v>19</v>
      </c>
      <c r="M5083" t="s">
        <v>15</v>
      </c>
      <c r="N5083" s="1">
        <f xml:space="preserve"> ROUND((1 - _xlfn.PERCENTRANK.INC(customers[days_since_last_purchase],customers[[#This Row],[days_since_last_purchase]]))*4 +1,0)</f>
        <v>3</v>
      </c>
      <c r="O5083" s="1">
        <f>ROUND(_xlfn.PERCENTRANK.INC(customers[total_orders],customers[[#This Row],[total_orders]])*4+1,0)</f>
        <v>2</v>
      </c>
      <c r="P5083" s="1">
        <f>ROUND(_xlfn.PERCENTRANK.INC(customers[total_spend_usd],customers[[#This Row],[total_spend_usd]])*4+1,0)</f>
        <v>2</v>
      </c>
      <c r="Q5083" s="1">
        <v>322</v>
      </c>
      <c r="R5083" s="1" t="str">
        <f>_xlfn.XLOOKUP(Q5083,RFM[RFM Score],RFM[Client Segmentation])</f>
        <v>Hibernating</v>
      </c>
    </row>
    <row r="5084" spans="1:18" x14ac:dyDescent="0.3">
      <c r="A5084" t="s">
        <v>5136</v>
      </c>
      <c r="B5084" t="s">
        <v>68</v>
      </c>
      <c r="C5084">
        <v>36</v>
      </c>
      <c r="D5084" t="s">
        <v>8068</v>
      </c>
      <c r="E5084" t="s">
        <v>8084</v>
      </c>
      <c r="F5084" t="s">
        <v>12</v>
      </c>
      <c r="G5084">
        <v>11</v>
      </c>
      <c r="H5084" s="1">
        <v>7735</v>
      </c>
      <c r="I5084">
        <v>81459</v>
      </c>
      <c r="J5084" s="1">
        <v>117</v>
      </c>
      <c r="K5084" t="s">
        <v>25</v>
      </c>
      <c r="L5084" t="s">
        <v>14</v>
      </c>
      <c r="M5084" t="s">
        <v>15</v>
      </c>
      <c r="N5084" s="1">
        <f xml:space="preserve"> ROUND((1 - _xlfn.PERCENTRANK.INC(customers[days_since_last_purchase],customers[[#This Row],[days_since_last_purchase]]))*4 +1,0)</f>
        <v>2</v>
      </c>
      <c r="O5084" s="1">
        <f>ROUND(_xlfn.PERCENTRANK.INC(customers[total_orders],customers[[#This Row],[total_orders]])*4+1,0)</f>
        <v>3</v>
      </c>
      <c r="P5084" s="1">
        <f>ROUND(_xlfn.PERCENTRANK.INC(customers[total_spend_usd],customers[[#This Row],[total_spend_usd]])*4+1,0)</f>
        <v>3</v>
      </c>
      <c r="Q5084" s="1">
        <v>233</v>
      </c>
      <c r="R5084" s="1" t="str">
        <f>_xlfn.XLOOKUP(Q5084,RFM[RFM Score],RFM[Client Segmentation])</f>
        <v>Hibernating</v>
      </c>
    </row>
    <row r="5085" spans="1:18" x14ac:dyDescent="0.3">
      <c r="A5085" t="s">
        <v>5137</v>
      </c>
      <c r="B5085" t="s">
        <v>68</v>
      </c>
      <c r="C5085">
        <v>27</v>
      </c>
      <c r="D5085" t="s">
        <v>8070</v>
      </c>
      <c r="E5085" t="s">
        <v>8084</v>
      </c>
      <c r="F5085" t="s">
        <v>17</v>
      </c>
      <c r="G5085">
        <v>23</v>
      </c>
      <c r="H5085" s="1">
        <v>1724</v>
      </c>
      <c r="I5085">
        <v>35359</v>
      </c>
      <c r="J5085" s="1">
        <v>0</v>
      </c>
      <c r="K5085" t="s">
        <v>25</v>
      </c>
      <c r="L5085" t="s">
        <v>22</v>
      </c>
      <c r="M5085" t="s">
        <v>23</v>
      </c>
      <c r="N5085" s="1">
        <f xml:space="preserve"> ROUND((1 - _xlfn.PERCENTRANK.INC(customers[days_since_last_purchase],customers[[#This Row],[days_since_last_purchase]]))*4 +1,0)</f>
        <v>5</v>
      </c>
      <c r="O5085" s="1">
        <f>ROUND(_xlfn.PERCENTRANK.INC(customers[total_orders],customers[[#This Row],[total_orders]])*4+1,0)</f>
        <v>4</v>
      </c>
      <c r="P5085" s="1">
        <f>ROUND(_xlfn.PERCENTRANK.INC(customers[total_spend_usd],customers[[#This Row],[total_spend_usd]])*4+1,0)</f>
        <v>2</v>
      </c>
      <c r="Q5085" s="1">
        <v>542</v>
      </c>
      <c r="R5085" s="1" t="str">
        <f>_xlfn.XLOOKUP(Q5085,RFM[RFM Score],RFM[Client Segmentation])</f>
        <v>Potential Loyalist</v>
      </c>
    </row>
    <row r="5086" spans="1:18" x14ac:dyDescent="0.3">
      <c r="A5086" t="s">
        <v>5138</v>
      </c>
      <c r="B5086" t="s">
        <v>104</v>
      </c>
      <c r="C5086">
        <v>41</v>
      </c>
      <c r="D5086" t="s">
        <v>8068</v>
      </c>
      <c r="E5086" t="s">
        <v>8084</v>
      </c>
      <c r="F5086" t="s">
        <v>17</v>
      </c>
      <c r="G5086">
        <v>14</v>
      </c>
      <c r="H5086" s="1">
        <v>16872</v>
      </c>
      <c r="I5086">
        <v>204792</v>
      </c>
      <c r="J5086" s="1">
        <v>23</v>
      </c>
      <c r="K5086" t="s">
        <v>18</v>
      </c>
      <c r="L5086" t="s">
        <v>19</v>
      </c>
      <c r="M5086" t="s">
        <v>23</v>
      </c>
      <c r="N5086" s="1">
        <f xml:space="preserve"> ROUND((1 - _xlfn.PERCENTRANK.INC(customers[days_since_last_purchase],customers[[#This Row],[days_since_last_purchase]]))*4 +1,0)</f>
        <v>4</v>
      </c>
      <c r="O5086" s="1">
        <f>ROUND(_xlfn.PERCENTRANK.INC(customers[total_orders],customers[[#This Row],[total_orders]])*4+1,0)</f>
        <v>3</v>
      </c>
      <c r="P5086" s="1">
        <f>ROUND(_xlfn.PERCENTRANK.INC(customers[total_spend_usd],customers[[#This Row],[total_spend_usd]])*4+1,0)</f>
        <v>4</v>
      </c>
      <c r="Q5086" s="1">
        <v>434</v>
      </c>
      <c r="R5086" s="1" t="str">
        <f>_xlfn.XLOOKUP(Q5086,RFM[RFM Score],RFM[Client Segmentation])</f>
        <v>Need Attention</v>
      </c>
    </row>
    <row r="5087" spans="1:18" x14ac:dyDescent="0.3">
      <c r="A5087" t="s">
        <v>5139</v>
      </c>
      <c r="B5087" t="s">
        <v>43</v>
      </c>
      <c r="C5087">
        <v>45</v>
      </c>
      <c r="D5087" t="s">
        <v>8071</v>
      </c>
      <c r="E5087" t="s">
        <v>8084</v>
      </c>
      <c r="F5087" t="s">
        <v>12</v>
      </c>
      <c r="G5087">
        <v>33</v>
      </c>
      <c r="H5087" s="1">
        <v>9723</v>
      </c>
      <c r="I5087">
        <v>318393</v>
      </c>
      <c r="J5087" s="1">
        <v>147</v>
      </c>
      <c r="K5087" t="s">
        <v>25</v>
      </c>
      <c r="L5087" t="s">
        <v>47</v>
      </c>
      <c r="M5087" t="s">
        <v>15</v>
      </c>
      <c r="N5087" s="1">
        <f xml:space="preserve"> ROUND((1 - _xlfn.PERCENTRANK.INC(customers[days_since_last_purchase],customers[[#This Row],[days_since_last_purchase]]))*4 +1,0)</f>
        <v>1</v>
      </c>
      <c r="O5087" s="1">
        <f>ROUND(_xlfn.PERCENTRANK.INC(customers[total_orders],customers[[#This Row],[total_orders]])*4+1,0)</f>
        <v>4</v>
      </c>
      <c r="P5087" s="1">
        <f>ROUND(_xlfn.PERCENTRANK.INC(customers[total_spend_usd],customers[[#This Row],[total_spend_usd]])*4+1,0)</f>
        <v>5</v>
      </c>
      <c r="Q5087" s="1">
        <v>145</v>
      </c>
      <c r="R5087" s="1" t="str">
        <f>_xlfn.XLOOKUP(Q5087,RFM[RFM Score],RFM[Client Segmentation])</f>
        <v>Cannot Lose Them</v>
      </c>
    </row>
    <row r="5088" spans="1:18" x14ac:dyDescent="0.3">
      <c r="A5088" t="s">
        <v>5140</v>
      </c>
      <c r="B5088" t="s">
        <v>96</v>
      </c>
      <c r="C5088">
        <v>30</v>
      </c>
      <c r="D5088" t="s">
        <v>8070</v>
      </c>
      <c r="E5088" t="s">
        <v>8087</v>
      </c>
      <c r="F5088" t="s">
        <v>17</v>
      </c>
      <c r="G5088">
        <v>7</v>
      </c>
      <c r="H5088" s="1">
        <v>8943</v>
      </c>
      <c r="I5088">
        <v>54024</v>
      </c>
      <c r="J5088" s="1">
        <v>187</v>
      </c>
      <c r="K5088" t="s">
        <v>21</v>
      </c>
      <c r="L5088" t="s">
        <v>45</v>
      </c>
      <c r="M5088" t="s">
        <v>23</v>
      </c>
      <c r="N5088" s="1">
        <f xml:space="preserve"> ROUND((1 - _xlfn.PERCENTRANK.INC(customers[days_since_last_purchase],customers[[#This Row],[days_since_last_purchase]]))*4 +1,0)</f>
        <v>1</v>
      </c>
      <c r="O5088" s="1">
        <f>ROUND(_xlfn.PERCENTRANK.INC(customers[total_orders],customers[[#This Row],[total_orders]])*4+1,0)</f>
        <v>2</v>
      </c>
      <c r="P5088" s="1">
        <f>ROUND(_xlfn.PERCENTRANK.INC(customers[total_spend_usd],customers[[#This Row],[total_spend_usd]])*4+1,0)</f>
        <v>3</v>
      </c>
      <c r="Q5088" s="1">
        <v>123</v>
      </c>
      <c r="R5088" s="1" t="str">
        <f>_xlfn.XLOOKUP(Q5088,RFM[RFM Score],RFM[Client Segmentation])</f>
        <v>Hibernating</v>
      </c>
    </row>
    <row r="5089" spans="1:18" x14ac:dyDescent="0.3">
      <c r="A5089" t="s">
        <v>5141</v>
      </c>
      <c r="B5089" t="s">
        <v>11</v>
      </c>
      <c r="C5089">
        <v>20</v>
      </c>
      <c r="D5089" t="s">
        <v>8069</v>
      </c>
      <c r="E5089" t="s">
        <v>8085</v>
      </c>
      <c r="F5089" t="s">
        <v>12</v>
      </c>
      <c r="G5089">
        <v>1</v>
      </c>
      <c r="H5089" s="1">
        <v>20449</v>
      </c>
      <c r="I5089">
        <v>18549</v>
      </c>
      <c r="J5089" s="1">
        <v>6</v>
      </c>
      <c r="K5089" t="s">
        <v>52</v>
      </c>
      <c r="L5089" t="s">
        <v>14</v>
      </c>
      <c r="M5089" t="s">
        <v>23</v>
      </c>
      <c r="N5089" s="1">
        <f xml:space="preserve"> ROUND((1 - _xlfn.PERCENTRANK.INC(customers[days_since_last_purchase],customers[[#This Row],[days_since_last_purchase]]))*4 +1,0)</f>
        <v>5</v>
      </c>
      <c r="O5089" s="1">
        <f>ROUND(_xlfn.PERCENTRANK.INC(customers[total_orders],customers[[#This Row],[total_orders]])*4+1,0)</f>
        <v>1</v>
      </c>
      <c r="P5089" s="1">
        <f>ROUND(_xlfn.PERCENTRANK.INC(customers[total_spend_usd],customers[[#This Row],[total_spend_usd]])*4+1,0)</f>
        <v>2</v>
      </c>
      <c r="Q5089" s="1">
        <v>512</v>
      </c>
      <c r="R5089" s="1" t="str">
        <f>_xlfn.XLOOKUP(Q5089,RFM[RFM Score],RFM[Client Segmentation])</f>
        <v>New Customer</v>
      </c>
    </row>
    <row r="5090" spans="1:18" x14ac:dyDescent="0.3">
      <c r="A5090" t="s">
        <v>5142</v>
      </c>
      <c r="B5090" t="s">
        <v>11</v>
      </c>
      <c r="C5090">
        <v>40</v>
      </c>
      <c r="D5090" t="s">
        <v>8068</v>
      </c>
      <c r="E5090" t="s">
        <v>8084</v>
      </c>
      <c r="F5090" t="s">
        <v>12</v>
      </c>
      <c r="G5090">
        <v>37</v>
      </c>
      <c r="H5090" s="1">
        <v>7196</v>
      </c>
      <c r="I5090">
        <v>277416</v>
      </c>
      <c r="J5090" s="1">
        <v>56</v>
      </c>
      <c r="K5090" t="s">
        <v>21</v>
      </c>
      <c r="L5090" t="s">
        <v>19</v>
      </c>
      <c r="M5090" t="s">
        <v>23</v>
      </c>
      <c r="N5090" s="1">
        <f xml:space="preserve"> ROUND((1 - _xlfn.PERCENTRANK.INC(customers[days_since_last_purchase],customers[[#This Row],[days_since_last_purchase]]))*4 +1,0)</f>
        <v>3</v>
      </c>
      <c r="O5090" s="1">
        <f>ROUND(_xlfn.PERCENTRANK.INC(customers[total_orders],customers[[#This Row],[total_orders]])*4+1,0)</f>
        <v>5</v>
      </c>
      <c r="P5090" s="1">
        <f>ROUND(_xlfn.PERCENTRANK.INC(customers[total_spend_usd],customers[[#This Row],[total_spend_usd]])*4+1,0)</f>
        <v>4</v>
      </c>
      <c r="Q5090" s="1">
        <v>354</v>
      </c>
      <c r="R5090" s="1" t="str">
        <f>_xlfn.XLOOKUP(Q5090,RFM[RFM Score],RFM[Client Segmentation])</f>
        <v>Loyal Customer</v>
      </c>
    </row>
    <row r="5091" spans="1:18" x14ac:dyDescent="0.3">
      <c r="A5091" t="s">
        <v>5143</v>
      </c>
      <c r="B5091" t="s">
        <v>166</v>
      </c>
      <c r="C5091">
        <v>29</v>
      </c>
      <c r="D5091" t="s">
        <v>8070</v>
      </c>
      <c r="E5091" t="s">
        <v>8084</v>
      </c>
      <c r="F5091" t="s">
        <v>17</v>
      </c>
      <c r="G5091">
        <v>47</v>
      </c>
      <c r="H5091" s="1">
        <v>2155</v>
      </c>
      <c r="I5091">
        <v>99903</v>
      </c>
      <c r="J5091" s="1">
        <v>26</v>
      </c>
      <c r="K5091" t="s">
        <v>98</v>
      </c>
      <c r="L5091" t="s">
        <v>47</v>
      </c>
      <c r="M5091" t="s">
        <v>15</v>
      </c>
      <c r="N5091" s="1">
        <f xml:space="preserve"> ROUND((1 - _xlfn.PERCENTRANK.INC(customers[days_since_last_purchase],customers[[#This Row],[days_since_last_purchase]]))*4 +1,0)</f>
        <v>4</v>
      </c>
      <c r="O5091" s="1">
        <f>ROUND(_xlfn.PERCENTRANK.INC(customers[total_orders],customers[[#This Row],[total_orders]])*4+1,0)</f>
        <v>5</v>
      </c>
      <c r="P5091" s="1">
        <f>ROUND(_xlfn.PERCENTRANK.INC(customers[total_spend_usd],customers[[#This Row],[total_spend_usd]])*4+1,0)</f>
        <v>3</v>
      </c>
      <c r="Q5091" s="1">
        <v>453</v>
      </c>
      <c r="R5091" s="1" t="str">
        <f>_xlfn.XLOOKUP(Q5091,RFM[RFM Score],RFM[Client Segmentation])</f>
        <v>Potential Loyalist</v>
      </c>
    </row>
    <row r="5092" spans="1:18" x14ac:dyDescent="0.3">
      <c r="A5092" t="s">
        <v>5144</v>
      </c>
      <c r="B5092" t="s">
        <v>96</v>
      </c>
      <c r="C5092">
        <v>37</v>
      </c>
      <c r="D5092" t="s">
        <v>8068</v>
      </c>
      <c r="E5092" t="s">
        <v>8085</v>
      </c>
      <c r="F5092" t="s">
        <v>12</v>
      </c>
      <c r="G5092">
        <v>4</v>
      </c>
      <c r="H5092" s="1">
        <v>16255</v>
      </c>
      <c r="I5092">
        <v>64035</v>
      </c>
      <c r="J5092" s="1">
        <v>28</v>
      </c>
      <c r="K5092" t="s">
        <v>28</v>
      </c>
      <c r="L5092" t="s">
        <v>45</v>
      </c>
      <c r="M5092" t="s">
        <v>23</v>
      </c>
      <c r="N5092" s="1">
        <f xml:space="preserve"> ROUND((1 - _xlfn.PERCENTRANK.INC(customers[days_since_last_purchase],customers[[#This Row],[days_since_last_purchase]]))*4 +1,0)</f>
        <v>4</v>
      </c>
      <c r="O5092" s="1">
        <f>ROUND(_xlfn.PERCENTRANK.INC(customers[total_orders],customers[[#This Row],[total_orders]])*4+1,0)</f>
        <v>2</v>
      </c>
      <c r="P5092" s="1">
        <f>ROUND(_xlfn.PERCENTRANK.INC(customers[total_spend_usd],customers[[#This Row],[total_spend_usd]])*4+1,0)</f>
        <v>3</v>
      </c>
      <c r="Q5092" s="1">
        <v>423</v>
      </c>
      <c r="R5092" s="1" t="str">
        <f>_xlfn.XLOOKUP(Q5092,RFM[RFM Score],RFM[Client Segmentation])</f>
        <v>Potential Loyalist</v>
      </c>
    </row>
    <row r="5093" spans="1:18" x14ac:dyDescent="0.3">
      <c r="A5093" t="s">
        <v>5145</v>
      </c>
      <c r="B5093" t="s">
        <v>51</v>
      </c>
      <c r="C5093">
        <v>25</v>
      </c>
      <c r="D5093" t="s">
        <v>8070</v>
      </c>
      <c r="E5093" t="s">
        <v>8085</v>
      </c>
      <c r="F5093" t="s">
        <v>12</v>
      </c>
      <c r="G5093">
        <v>72</v>
      </c>
      <c r="H5093" s="1">
        <v>10067</v>
      </c>
      <c r="I5093">
        <v>745503</v>
      </c>
      <c r="J5093" s="1">
        <v>97</v>
      </c>
      <c r="K5093" t="s">
        <v>21</v>
      </c>
      <c r="L5093" t="s">
        <v>47</v>
      </c>
      <c r="M5093" t="s">
        <v>23</v>
      </c>
      <c r="N5093" s="1">
        <f xml:space="preserve"> ROUND((1 - _xlfn.PERCENTRANK.INC(customers[days_since_last_purchase],customers[[#This Row],[days_since_last_purchase]]))*4 +1,0)</f>
        <v>2</v>
      </c>
      <c r="O5093" s="1">
        <f>ROUND(_xlfn.PERCENTRANK.INC(customers[total_orders],customers[[#This Row],[total_orders]])*4+1,0)</f>
        <v>5</v>
      </c>
      <c r="P5093" s="1">
        <f>ROUND(_xlfn.PERCENTRANK.INC(customers[total_spend_usd],customers[[#This Row],[total_spend_usd]])*4+1,0)</f>
        <v>5</v>
      </c>
      <c r="Q5093" s="1">
        <v>255</v>
      </c>
      <c r="R5093" s="1" t="str">
        <f>_xlfn.XLOOKUP(Q5093,RFM[RFM Score],RFM[Client Segmentation])</f>
        <v>At Risk</v>
      </c>
    </row>
    <row r="5094" spans="1:18" x14ac:dyDescent="0.3">
      <c r="A5094" t="s">
        <v>5146</v>
      </c>
      <c r="B5094" t="s">
        <v>11</v>
      </c>
      <c r="C5094">
        <v>25</v>
      </c>
      <c r="D5094" t="s">
        <v>8070</v>
      </c>
      <c r="E5094" t="s">
        <v>8085</v>
      </c>
      <c r="F5094" t="s">
        <v>17</v>
      </c>
      <c r="G5094">
        <v>19</v>
      </c>
      <c r="H5094" s="1">
        <v>26207</v>
      </c>
      <c r="I5094">
        <v>499834</v>
      </c>
      <c r="J5094" s="1">
        <v>34</v>
      </c>
      <c r="K5094" t="s">
        <v>18</v>
      </c>
      <c r="L5094" t="s">
        <v>34</v>
      </c>
      <c r="M5094" t="s">
        <v>23</v>
      </c>
      <c r="N5094" s="1">
        <f xml:space="preserve"> ROUND((1 - _xlfn.PERCENTRANK.INC(customers[days_since_last_purchase],customers[[#This Row],[days_since_last_purchase]]))*4 +1,0)</f>
        <v>3</v>
      </c>
      <c r="O5094" s="1">
        <f>ROUND(_xlfn.PERCENTRANK.INC(customers[total_orders],customers[[#This Row],[total_orders]])*4+1,0)</f>
        <v>4</v>
      </c>
      <c r="P5094" s="1">
        <f>ROUND(_xlfn.PERCENTRANK.INC(customers[total_spend_usd],customers[[#This Row],[total_spend_usd]])*4+1,0)</f>
        <v>5</v>
      </c>
      <c r="Q5094" s="1">
        <v>345</v>
      </c>
      <c r="R5094" s="1" t="str">
        <f>_xlfn.XLOOKUP(Q5094,RFM[RFM Score],RFM[Client Segmentation])</f>
        <v>Loyal Customer</v>
      </c>
    </row>
    <row r="5095" spans="1:18" x14ac:dyDescent="0.3">
      <c r="A5095" t="s">
        <v>5147</v>
      </c>
      <c r="B5095" t="s">
        <v>43</v>
      </c>
      <c r="C5095">
        <v>34</v>
      </c>
      <c r="D5095" t="s">
        <v>8070</v>
      </c>
      <c r="E5095" t="s">
        <v>8084</v>
      </c>
      <c r="F5095" t="s">
        <v>12</v>
      </c>
      <c r="G5095">
        <v>8</v>
      </c>
      <c r="H5095" s="1">
        <v>7557</v>
      </c>
      <c r="I5095">
        <v>54472</v>
      </c>
      <c r="J5095" s="1">
        <v>27</v>
      </c>
      <c r="K5095" t="s">
        <v>18</v>
      </c>
      <c r="L5095" t="s">
        <v>22</v>
      </c>
      <c r="M5095" t="s">
        <v>15</v>
      </c>
      <c r="N5095" s="1">
        <f xml:space="preserve"> ROUND((1 - _xlfn.PERCENTRANK.INC(customers[days_since_last_purchase],customers[[#This Row],[days_since_last_purchase]]))*4 +1,0)</f>
        <v>4</v>
      </c>
      <c r="O5095" s="1">
        <f>ROUND(_xlfn.PERCENTRANK.INC(customers[total_orders],customers[[#This Row],[total_orders]])*4+1,0)</f>
        <v>2</v>
      </c>
      <c r="P5095" s="1">
        <f>ROUND(_xlfn.PERCENTRANK.INC(customers[total_spend_usd],customers[[#This Row],[total_spend_usd]])*4+1,0)</f>
        <v>3</v>
      </c>
      <c r="Q5095" s="1">
        <v>423</v>
      </c>
      <c r="R5095" s="1" t="str">
        <f>_xlfn.XLOOKUP(Q5095,RFM[RFM Score],RFM[Client Segmentation])</f>
        <v>Potential Loyalist</v>
      </c>
    </row>
    <row r="5096" spans="1:18" x14ac:dyDescent="0.3">
      <c r="A5096" t="s">
        <v>5148</v>
      </c>
      <c r="B5096" t="s">
        <v>96</v>
      </c>
      <c r="C5096">
        <v>39</v>
      </c>
      <c r="D5096" t="s">
        <v>8068</v>
      </c>
      <c r="E5096" t="s">
        <v>8087</v>
      </c>
      <c r="F5096" t="s">
        <v>12</v>
      </c>
      <c r="G5096">
        <v>2</v>
      </c>
      <c r="H5096" s="1">
        <v>5786</v>
      </c>
      <c r="I5096">
        <v>12796</v>
      </c>
      <c r="J5096" s="1">
        <v>101</v>
      </c>
      <c r="K5096" t="s">
        <v>25</v>
      </c>
      <c r="L5096" t="s">
        <v>14</v>
      </c>
      <c r="M5096" t="s">
        <v>23</v>
      </c>
      <c r="N5096" s="1">
        <f xml:space="preserve"> ROUND((1 - _xlfn.PERCENTRANK.INC(customers[days_since_last_purchase],customers[[#This Row],[days_since_last_purchase]]))*4 +1,0)</f>
        <v>2</v>
      </c>
      <c r="O5096" s="1">
        <f>ROUND(_xlfn.PERCENTRANK.INC(customers[total_orders],customers[[#This Row],[total_orders]])*4+1,0)</f>
        <v>1</v>
      </c>
      <c r="P5096" s="1">
        <f>ROUND(_xlfn.PERCENTRANK.INC(customers[total_spend_usd],customers[[#This Row],[total_spend_usd]])*4+1,0)</f>
        <v>2</v>
      </c>
      <c r="Q5096" s="1">
        <v>212</v>
      </c>
      <c r="R5096" s="1" t="str">
        <f>_xlfn.XLOOKUP(Q5096,RFM[RFM Score],RFM[Client Segmentation])</f>
        <v>Hibernating</v>
      </c>
    </row>
    <row r="5097" spans="1:18" x14ac:dyDescent="0.3">
      <c r="A5097" t="s">
        <v>5149</v>
      </c>
      <c r="B5097" t="s">
        <v>43</v>
      </c>
      <c r="C5097">
        <v>24</v>
      </c>
      <c r="D5097" t="s">
        <v>8069</v>
      </c>
      <c r="E5097" t="s">
        <v>8087</v>
      </c>
      <c r="F5097" t="s">
        <v>12</v>
      </c>
      <c r="G5097">
        <v>10</v>
      </c>
      <c r="H5097" s="1">
        <v>12751</v>
      </c>
      <c r="I5097">
        <v>117803</v>
      </c>
      <c r="J5097" s="1">
        <v>11</v>
      </c>
      <c r="K5097" t="s">
        <v>28</v>
      </c>
      <c r="L5097" t="s">
        <v>47</v>
      </c>
      <c r="M5097" t="s">
        <v>23</v>
      </c>
      <c r="N5097" s="1">
        <f xml:space="preserve"> ROUND((1 - _xlfn.PERCENTRANK.INC(customers[days_since_last_purchase],customers[[#This Row],[days_since_last_purchase]]))*4 +1,0)</f>
        <v>4</v>
      </c>
      <c r="O5097" s="1">
        <f>ROUND(_xlfn.PERCENTRANK.INC(customers[total_orders],customers[[#This Row],[total_orders]])*4+1,0)</f>
        <v>3</v>
      </c>
      <c r="P5097" s="1">
        <f>ROUND(_xlfn.PERCENTRANK.INC(customers[total_spend_usd],customers[[#This Row],[total_spend_usd]])*4+1,0)</f>
        <v>4</v>
      </c>
      <c r="Q5097" s="1">
        <v>434</v>
      </c>
      <c r="R5097" s="1" t="str">
        <f>_xlfn.XLOOKUP(Q5097,RFM[RFM Score],RFM[Client Segmentation])</f>
        <v>Need Attention</v>
      </c>
    </row>
    <row r="5098" spans="1:18" x14ac:dyDescent="0.3">
      <c r="A5098" t="s">
        <v>5150</v>
      </c>
      <c r="B5098" t="s">
        <v>11</v>
      </c>
      <c r="C5098">
        <v>32</v>
      </c>
      <c r="D5098" t="s">
        <v>8070</v>
      </c>
      <c r="E5098" t="s">
        <v>8087</v>
      </c>
      <c r="F5098" t="s">
        <v>12</v>
      </c>
      <c r="G5098">
        <v>5</v>
      </c>
      <c r="H5098" s="1">
        <v>7016</v>
      </c>
      <c r="I5098">
        <v>36401</v>
      </c>
      <c r="J5098" s="1">
        <v>8</v>
      </c>
      <c r="K5098" t="s">
        <v>44</v>
      </c>
      <c r="L5098" t="s">
        <v>19</v>
      </c>
      <c r="M5098" t="s">
        <v>23</v>
      </c>
      <c r="N5098" s="1">
        <f xml:space="preserve"> ROUND((1 - _xlfn.PERCENTRANK.INC(customers[days_since_last_purchase],customers[[#This Row],[days_since_last_purchase]]))*4 +1,0)</f>
        <v>4</v>
      </c>
      <c r="O5098" s="1">
        <f>ROUND(_xlfn.PERCENTRANK.INC(customers[total_orders],customers[[#This Row],[total_orders]])*4+1,0)</f>
        <v>2</v>
      </c>
      <c r="P5098" s="1">
        <f>ROUND(_xlfn.PERCENTRANK.INC(customers[total_spend_usd],customers[[#This Row],[total_spend_usd]])*4+1,0)</f>
        <v>2</v>
      </c>
      <c r="Q5098" s="1">
        <v>422</v>
      </c>
      <c r="R5098" s="1" t="str">
        <f>_xlfn.XLOOKUP(Q5098,RFM[RFM Score],RFM[Client Segmentation])</f>
        <v>New Customer</v>
      </c>
    </row>
    <row r="5099" spans="1:18" x14ac:dyDescent="0.3">
      <c r="A5099" t="s">
        <v>5151</v>
      </c>
      <c r="B5099" t="s">
        <v>68</v>
      </c>
      <c r="C5099">
        <v>55</v>
      </c>
      <c r="D5099" t="s">
        <v>8072</v>
      </c>
      <c r="E5099" t="s">
        <v>8084</v>
      </c>
      <c r="F5099" t="s">
        <v>12</v>
      </c>
      <c r="G5099">
        <v>35</v>
      </c>
      <c r="H5099" s="1">
        <v>12533</v>
      </c>
      <c r="I5099">
        <v>44602</v>
      </c>
      <c r="J5099" s="1">
        <v>102</v>
      </c>
      <c r="K5099" t="s">
        <v>25</v>
      </c>
      <c r="L5099" t="s">
        <v>45</v>
      </c>
      <c r="M5099" t="s">
        <v>23</v>
      </c>
      <c r="N5099" s="1">
        <f xml:space="preserve"> ROUND((1 - _xlfn.PERCENTRANK.INC(customers[days_since_last_purchase],customers[[#This Row],[days_since_last_purchase]]))*4 +1,0)</f>
        <v>2</v>
      </c>
      <c r="O5099" s="1">
        <f>ROUND(_xlfn.PERCENTRANK.INC(customers[total_orders],customers[[#This Row],[total_orders]])*4+1,0)</f>
        <v>5</v>
      </c>
      <c r="P5099" s="1">
        <f>ROUND(_xlfn.PERCENTRANK.INC(customers[total_spend_usd],customers[[#This Row],[total_spend_usd]])*4+1,0)</f>
        <v>3</v>
      </c>
      <c r="Q5099" s="1">
        <v>253</v>
      </c>
      <c r="R5099" s="1" t="str">
        <f>_xlfn.XLOOKUP(Q5099,RFM[RFM Score],RFM[Client Segmentation])</f>
        <v>At Risk</v>
      </c>
    </row>
    <row r="5100" spans="1:18" x14ac:dyDescent="0.3">
      <c r="A5100" t="s">
        <v>5152</v>
      </c>
      <c r="B5100" t="s">
        <v>68</v>
      </c>
      <c r="C5100">
        <v>41</v>
      </c>
      <c r="D5100" t="s">
        <v>8068</v>
      </c>
      <c r="E5100" t="s">
        <v>8084</v>
      </c>
      <c r="F5100" t="s">
        <v>12</v>
      </c>
      <c r="G5100">
        <v>6</v>
      </c>
      <c r="H5100" s="1">
        <v>3371</v>
      </c>
      <c r="I5100">
        <v>18517</v>
      </c>
      <c r="J5100" s="1">
        <v>65</v>
      </c>
      <c r="K5100" t="s">
        <v>25</v>
      </c>
      <c r="L5100" t="s">
        <v>45</v>
      </c>
      <c r="M5100" t="s">
        <v>23</v>
      </c>
      <c r="N5100" s="1">
        <f xml:space="preserve"> ROUND((1 - _xlfn.PERCENTRANK.INC(customers[days_since_last_purchase],customers[[#This Row],[days_since_last_purchase]]))*4 +1,0)</f>
        <v>2</v>
      </c>
      <c r="O5100" s="1">
        <f>ROUND(_xlfn.PERCENTRANK.INC(customers[total_orders],customers[[#This Row],[total_orders]])*4+1,0)</f>
        <v>2</v>
      </c>
      <c r="P5100" s="1">
        <f>ROUND(_xlfn.PERCENTRANK.INC(customers[total_spend_usd],customers[[#This Row],[total_spend_usd]])*4+1,0)</f>
        <v>2</v>
      </c>
      <c r="Q5100" s="1">
        <v>222</v>
      </c>
      <c r="R5100" s="1" t="str">
        <f>_xlfn.XLOOKUP(Q5100,RFM[RFM Score],RFM[Client Segmentation])</f>
        <v>Hibernating</v>
      </c>
    </row>
    <row r="5101" spans="1:18" x14ac:dyDescent="0.3">
      <c r="A5101" t="s">
        <v>5153</v>
      </c>
      <c r="B5101" t="s">
        <v>43</v>
      </c>
      <c r="C5101">
        <v>32</v>
      </c>
      <c r="D5101" t="s">
        <v>8070</v>
      </c>
      <c r="E5101" t="s">
        <v>8084</v>
      </c>
      <c r="F5101" t="s">
        <v>12</v>
      </c>
      <c r="G5101">
        <v>11</v>
      </c>
      <c r="H5101" s="1">
        <v>14614</v>
      </c>
      <c r="I5101">
        <v>156283</v>
      </c>
      <c r="J5101" s="1">
        <v>60</v>
      </c>
      <c r="K5101" t="s">
        <v>25</v>
      </c>
      <c r="L5101" t="s">
        <v>22</v>
      </c>
      <c r="M5101" t="s">
        <v>23</v>
      </c>
      <c r="N5101" s="1">
        <f xml:space="preserve"> ROUND((1 - _xlfn.PERCENTRANK.INC(customers[days_since_last_purchase],customers[[#This Row],[days_since_last_purchase]]))*4 +1,0)</f>
        <v>2</v>
      </c>
      <c r="O5101" s="1">
        <f>ROUND(_xlfn.PERCENTRANK.INC(customers[total_orders],customers[[#This Row],[total_orders]])*4+1,0)</f>
        <v>3</v>
      </c>
      <c r="P5101" s="1">
        <f>ROUND(_xlfn.PERCENTRANK.INC(customers[total_spend_usd],customers[[#This Row],[total_spend_usd]])*4+1,0)</f>
        <v>4</v>
      </c>
      <c r="Q5101" s="1">
        <v>234</v>
      </c>
      <c r="R5101" s="1" t="str">
        <f>_xlfn.XLOOKUP(Q5101,RFM[RFM Score],RFM[Client Segmentation])</f>
        <v>At Risk</v>
      </c>
    </row>
    <row r="5102" spans="1:18" x14ac:dyDescent="0.3">
      <c r="A5102" t="s">
        <v>5154</v>
      </c>
      <c r="B5102" t="s">
        <v>43</v>
      </c>
      <c r="C5102">
        <v>56</v>
      </c>
      <c r="D5102" t="s">
        <v>8072</v>
      </c>
      <c r="E5102" t="s">
        <v>8087</v>
      </c>
      <c r="F5102" t="s">
        <v>17</v>
      </c>
      <c r="G5102">
        <v>9</v>
      </c>
      <c r="H5102" s="1">
        <v>10414</v>
      </c>
      <c r="I5102">
        <v>84373</v>
      </c>
      <c r="J5102" s="1">
        <v>40</v>
      </c>
      <c r="K5102" t="s">
        <v>21</v>
      </c>
      <c r="L5102" t="s">
        <v>19</v>
      </c>
      <c r="M5102" t="s">
        <v>23</v>
      </c>
      <c r="N5102" s="1">
        <f xml:space="preserve"> ROUND((1 - _xlfn.PERCENTRANK.INC(customers[days_since_last_purchase],customers[[#This Row],[days_since_last_purchase]]))*4 +1,0)</f>
        <v>3</v>
      </c>
      <c r="O5102" s="1">
        <f>ROUND(_xlfn.PERCENTRANK.INC(customers[total_orders],customers[[#This Row],[total_orders]])*4+1,0)</f>
        <v>2</v>
      </c>
      <c r="P5102" s="1">
        <f>ROUND(_xlfn.PERCENTRANK.INC(customers[total_spend_usd],customers[[#This Row],[total_spend_usd]])*4+1,0)</f>
        <v>3</v>
      </c>
      <c r="Q5102" s="1">
        <v>323</v>
      </c>
      <c r="R5102" s="1" t="str">
        <f>_xlfn.XLOOKUP(Q5102,RFM[RFM Score],RFM[Client Segmentation])</f>
        <v>Potential Loyalist</v>
      </c>
    </row>
    <row r="5103" spans="1:18" x14ac:dyDescent="0.3">
      <c r="A5103" t="s">
        <v>5155</v>
      </c>
      <c r="B5103" t="s">
        <v>33</v>
      </c>
      <c r="C5103">
        <v>46</v>
      </c>
      <c r="D5103" t="s">
        <v>8071</v>
      </c>
      <c r="E5103" t="s">
        <v>8087</v>
      </c>
      <c r="F5103" t="s">
        <v>12</v>
      </c>
      <c r="G5103">
        <v>1</v>
      </c>
      <c r="H5103" s="1">
        <v>2738</v>
      </c>
      <c r="I5103">
        <v>3046</v>
      </c>
      <c r="J5103" s="1">
        <v>10</v>
      </c>
      <c r="K5103" t="s">
        <v>124</v>
      </c>
      <c r="L5103" t="s">
        <v>34</v>
      </c>
      <c r="M5103" t="s">
        <v>23</v>
      </c>
      <c r="N5103" s="1">
        <f xml:space="preserve"> ROUND((1 - _xlfn.PERCENTRANK.INC(customers[days_since_last_purchase],customers[[#This Row],[days_since_last_purchase]]))*4 +1,0)</f>
        <v>4</v>
      </c>
      <c r="O5103" s="1">
        <f>ROUND(_xlfn.PERCENTRANK.INC(customers[total_orders],customers[[#This Row],[total_orders]])*4+1,0)</f>
        <v>1</v>
      </c>
      <c r="P5103" s="1">
        <f>ROUND(_xlfn.PERCENTRANK.INC(customers[total_spend_usd],customers[[#This Row],[total_spend_usd]])*4+1,0)</f>
        <v>1</v>
      </c>
      <c r="Q5103" s="1">
        <v>411</v>
      </c>
      <c r="R5103" s="1" t="str">
        <f>_xlfn.XLOOKUP(Q5103,RFM[RFM Score],RFM[Client Segmentation])</f>
        <v>New Customer</v>
      </c>
    </row>
    <row r="5104" spans="1:18" x14ac:dyDescent="0.3">
      <c r="A5104" t="s">
        <v>5156</v>
      </c>
      <c r="B5104" t="s">
        <v>11</v>
      </c>
      <c r="C5104">
        <v>36</v>
      </c>
      <c r="D5104" t="s">
        <v>8068</v>
      </c>
      <c r="E5104" t="s">
        <v>8086</v>
      </c>
      <c r="F5104" t="s">
        <v>12</v>
      </c>
      <c r="G5104">
        <v>4</v>
      </c>
      <c r="H5104" s="1">
        <v>7505</v>
      </c>
      <c r="I5104">
        <v>3283</v>
      </c>
      <c r="J5104" s="1">
        <v>51</v>
      </c>
      <c r="K5104" t="s">
        <v>25</v>
      </c>
      <c r="L5104" t="s">
        <v>45</v>
      </c>
      <c r="M5104" t="s">
        <v>23</v>
      </c>
      <c r="N5104" s="1">
        <f xml:space="preserve"> ROUND((1 - _xlfn.PERCENTRANK.INC(customers[days_since_last_purchase],customers[[#This Row],[days_since_last_purchase]]))*4 +1,0)</f>
        <v>3</v>
      </c>
      <c r="O5104" s="1">
        <f>ROUND(_xlfn.PERCENTRANK.INC(customers[total_orders],customers[[#This Row],[total_orders]])*4+1,0)</f>
        <v>2</v>
      </c>
      <c r="P5104" s="1">
        <f>ROUND(_xlfn.PERCENTRANK.INC(customers[total_spend_usd],customers[[#This Row],[total_spend_usd]])*4+1,0)</f>
        <v>1</v>
      </c>
      <c r="Q5104" s="1">
        <v>321</v>
      </c>
      <c r="R5104" s="1" t="str">
        <f>_xlfn.XLOOKUP(Q5104,RFM[RFM Score],RFM[Client Segmentation])</f>
        <v>About To Sleep</v>
      </c>
    </row>
    <row r="5105" spans="1:18" x14ac:dyDescent="0.3">
      <c r="A5105" t="s">
        <v>5157</v>
      </c>
      <c r="B5105" t="s">
        <v>11</v>
      </c>
      <c r="C5105">
        <v>19</v>
      </c>
      <c r="D5105" t="s">
        <v>8069</v>
      </c>
      <c r="E5105" t="s">
        <v>8087</v>
      </c>
      <c r="F5105" t="s">
        <v>17</v>
      </c>
      <c r="G5105">
        <v>21</v>
      </c>
      <c r="H5105" s="1">
        <v>9977</v>
      </c>
      <c r="I5105">
        <v>226177</v>
      </c>
      <c r="J5105" s="1">
        <v>42</v>
      </c>
      <c r="K5105" t="s">
        <v>21</v>
      </c>
      <c r="L5105" t="s">
        <v>19</v>
      </c>
      <c r="M5105" t="s">
        <v>23</v>
      </c>
      <c r="N5105" s="1">
        <f xml:space="preserve"> ROUND((1 - _xlfn.PERCENTRANK.INC(customers[days_since_last_purchase],customers[[#This Row],[days_since_last_purchase]]))*4 +1,0)</f>
        <v>3</v>
      </c>
      <c r="O5105" s="1">
        <f>ROUND(_xlfn.PERCENTRANK.INC(customers[total_orders],customers[[#This Row],[total_orders]])*4+1,0)</f>
        <v>4</v>
      </c>
      <c r="P5105" s="1">
        <f>ROUND(_xlfn.PERCENTRANK.INC(customers[total_spend_usd],customers[[#This Row],[total_spend_usd]])*4+1,0)</f>
        <v>4</v>
      </c>
      <c r="Q5105" s="1">
        <v>344</v>
      </c>
      <c r="R5105" s="1" t="str">
        <f>_xlfn.XLOOKUP(Q5105,RFM[RFM Score],RFM[Client Segmentation])</f>
        <v>Loyal Customer</v>
      </c>
    </row>
    <row r="5106" spans="1:18" x14ac:dyDescent="0.3">
      <c r="A5106" t="s">
        <v>5158</v>
      </c>
      <c r="B5106" t="s">
        <v>147</v>
      </c>
      <c r="C5106">
        <v>46</v>
      </c>
      <c r="D5106" t="s">
        <v>8071</v>
      </c>
      <c r="E5106" t="s">
        <v>8084</v>
      </c>
      <c r="F5106" t="s">
        <v>12</v>
      </c>
      <c r="G5106">
        <v>12</v>
      </c>
      <c r="H5106" s="1">
        <v>7708</v>
      </c>
      <c r="I5106">
        <v>89186</v>
      </c>
      <c r="J5106" s="1">
        <v>74</v>
      </c>
      <c r="K5106" t="s">
        <v>28</v>
      </c>
      <c r="L5106" t="s">
        <v>47</v>
      </c>
      <c r="M5106" t="s">
        <v>15</v>
      </c>
      <c r="N5106" s="1">
        <f xml:space="preserve"> ROUND((1 - _xlfn.PERCENTRANK.INC(customers[days_since_last_purchase],customers[[#This Row],[days_since_last_purchase]]))*4 +1,0)</f>
        <v>2</v>
      </c>
      <c r="O5106" s="1">
        <f>ROUND(_xlfn.PERCENTRANK.INC(customers[total_orders],customers[[#This Row],[total_orders]])*4+1,0)</f>
        <v>3</v>
      </c>
      <c r="P5106" s="1">
        <f>ROUND(_xlfn.PERCENTRANK.INC(customers[total_spend_usd],customers[[#This Row],[total_spend_usd]])*4+1,0)</f>
        <v>3</v>
      </c>
      <c r="Q5106" s="1">
        <v>233</v>
      </c>
      <c r="R5106" s="1" t="str">
        <f>_xlfn.XLOOKUP(Q5106,RFM[RFM Score],RFM[Client Segmentation])</f>
        <v>Hibernating</v>
      </c>
    </row>
    <row r="5107" spans="1:18" x14ac:dyDescent="0.3">
      <c r="A5107" t="s">
        <v>5159</v>
      </c>
      <c r="B5107" t="s">
        <v>104</v>
      </c>
      <c r="C5107">
        <v>44</v>
      </c>
      <c r="D5107" t="s">
        <v>8068</v>
      </c>
      <c r="E5107" t="s">
        <v>8085</v>
      </c>
      <c r="F5107" t="s">
        <v>17</v>
      </c>
      <c r="G5107">
        <v>2</v>
      </c>
      <c r="H5107" s="1">
        <v>10119</v>
      </c>
      <c r="I5107">
        <v>18048</v>
      </c>
      <c r="J5107" s="1">
        <v>13</v>
      </c>
      <c r="K5107" t="s">
        <v>31</v>
      </c>
      <c r="L5107" t="s">
        <v>22</v>
      </c>
      <c r="M5107" t="s">
        <v>23</v>
      </c>
      <c r="N5107" s="1">
        <f xml:space="preserve"> ROUND((1 - _xlfn.PERCENTRANK.INC(customers[days_since_last_purchase],customers[[#This Row],[days_since_last_purchase]]))*4 +1,0)</f>
        <v>4</v>
      </c>
      <c r="O5107" s="1">
        <f>ROUND(_xlfn.PERCENTRANK.INC(customers[total_orders],customers[[#This Row],[total_orders]])*4+1,0)</f>
        <v>1</v>
      </c>
      <c r="P5107" s="1">
        <f>ROUND(_xlfn.PERCENTRANK.INC(customers[total_spend_usd],customers[[#This Row],[total_spend_usd]])*4+1,0)</f>
        <v>2</v>
      </c>
      <c r="Q5107" s="1">
        <v>412</v>
      </c>
      <c r="R5107" s="1" t="str">
        <f>_xlfn.XLOOKUP(Q5107,RFM[RFM Score],RFM[Client Segmentation])</f>
        <v>New Customer</v>
      </c>
    </row>
    <row r="5108" spans="1:18" x14ac:dyDescent="0.3">
      <c r="A5108" t="s">
        <v>5160</v>
      </c>
      <c r="B5108" t="s">
        <v>107</v>
      </c>
      <c r="C5108">
        <v>28</v>
      </c>
      <c r="D5108" t="s">
        <v>8070</v>
      </c>
      <c r="E5108" t="s">
        <v>8087</v>
      </c>
      <c r="F5108" t="s">
        <v>17</v>
      </c>
      <c r="G5108">
        <v>52</v>
      </c>
      <c r="H5108" s="1">
        <v>27965</v>
      </c>
      <c r="I5108">
        <v>1279759</v>
      </c>
      <c r="J5108" s="1">
        <v>11</v>
      </c>
      <c r="K5108" t="s">
        <v>21</v>
      </c>
      <c r="L5108" t="s">
        <v>19</v>
      </c>
      <c r="M5108" t="s">
        <v>23</v>
      </c>
      <c r="N5108" s="1">
        <f xml:space="preserve"> ROUND((1 - _xlfn.PERCENTRANK.INC(customers[days_since_last_purchase],customers[[#This Row],[days_since_last_purchase]]))*4 +1,0)</f>
        <v>4</v>
      </c>
      <c r="O5108" s="1">
        <f>ROUND(_xlfn.PERCENTRANK.INC(customers[total_orders],customers[[#This Row],[total_orders]])*4+1,0)</f>
        <v>5</v>
      </c>
      <c r="P5108" s="1">
        <f>ROUND(_xlfn.PERCENTRANK.INC(customers[total_spend_usd],customers[[#This Row],[total_spend_usd]])*4+1,0)</f>
        <v>5</v>
      </c>
      <c r="Q5108" s="1">
        <v>455</v>
      </c>
      <c r="R5108" s="1" t="str">
        <f>_xlfn.XLOOKUP(Q5108,RFM[RFM Score],RFM[Client Segmentation])</f>
        <v>Champion</v>
      </c>
    </row>
    <row r="5109" spans="1:18" x14ac:dyDescent="0.3">
      <c r="A5109" t="s">
        <v>5161</v>
      </c>
      <c r="B5109" t="s">
        <v>11</v>
      </c>
      <c r="C5109">
        <v>32</v>
      </c>
      <c r="D5109" t="s">
        <v>8070</v>
      </c>
      <c r="E5109" t="s">
        <v>8084</v>
      </c>
      <c r="F5109" t="s">
        <v>12</v>
      </c>
      <c r="G5109">
        <v>11</v>
      </c>
      <c r="H5109" s="1">
        <v>4853</v>
      </c>
      <c r="I5109">
        <v>58905</v>
      </c>
      <c r="J5109" s="1">
        <v>138</v>
      </c>
      <c r="K5109" t="s">
        <v>52</v>
      </c>
      <c r="L5109" t="s">
        <v>22</v>
      </c>
      <c r="M5109" t="s">
        <v>23</v>
      </c>
      <c r="N5109" s="1">
        <f xml:space="preserve"> ROUND((1 - _xlfn.PERCENTRANK.INC(customers[days_since_last_purchase],customers[[#This Row],[days_since_last_purchase]]))*4 +1,0)</f>
        <v>1</v>
      </c>
      <c r="O5109" s="1">
        <f>ROUND(_xlfn.PERCENTRANK.INC(customers[total_orders],customers[[#This Row],[total_orders]])*4+1,0)</f>
        <v>3</v>
      </c>
      <c r="P5109" s="1">
        <f>ROUND(_xlfn.PERCENTRANK.INC(customers[total_spend_usd],customers[[#This Row],[total_spend_usd]])*4+1,0)</f>
        <v>3</v>
      </c>
      <c r="Q5109" s="1">
        <v>133</v>
      </c>
      <c r="R5109" s="1" t="str">
        <f>_xlfn.XLOOKUP(Q5109,RFM[RFM Score],RFM[Client Segmentation])</f>
        <v>At Risk</v>
      </c>
    </row>
    <row r="5110" spans="1:18" x14ac:dyDescent="0.3">
      <c r="A5110" t="s">
        <v>5162</v>
      </c>
      <c r="B5110" t="s">
        <v>107</v>
      </c>
      <c r="C5110">
        <v>43</v>
      </c>
      <c r="D5110" t="s">
        <v>8068</v>
      </c>
      <c r="E5110" t="s">
        <v>8084</v>
      </c>
      <c r="F5110" t="s">
        <v>12</v>
      </c>
      <c r="G5110">
        <v>1</v>
      </c>
      <c r="H5110" s="1">
        <v>4331</v>
      </c>
      <c r="I5110">
        <v>4541</v>
      </c>
      <c r="J5110" s="1">
        <v>18</v>
      </c>
      <c r="K5110" t="s">
        <v>25</v>
      </c>
      <c r="L5110" t="s">
        <v>19</v>
      </c>
      <c r="M5110" t="s">
        <v>23</v>
      </c>
      <c r="N5110" s="1">
        <f xml:space="preserve"> ROUND((1 - _xlfn.PERCENTRANK.INC(customers[days_since_last_purchase],customers[[#This Row],[days_since_last_purchase]]))*4 +1,0)</f>
        <v>4</v>
      </c>
      <c r="O5110" s="1">
        <f>ROUND(_xlfn.PERCENTRANK.INC(customers[total_orders],customers[[#This Row],[total_orders]])*4+1,0)</f>
        <v>1</v>
      </c>
      <c r="P5110" s="1">
        <f>ROUND(_xlfn.PERCENTRANK.INC(customers[total_spend_usd],customers[[#This Row],[total_spend_usd]])*4+1,0)</f>
        <v>1</v>
      </c>
      <c r="Q5110" s="1">
        <v>411</v>
      </c>
      <c r="R5110" s="1" t="str">
        <f>_xlfn.XLOOKUP(Q5110,RFM[RFM Score],RFM[Client Segmentation])</f>
        <v>New Customer</v>
      </c>
    </row>
    <row r="5111" spans="1:18" x14ac:dyDescent="0.3">
      <c r="A5111" t="s">
        <v>5163</v>
      </c>
      <c r="B5111" t="s">
        <v>11</v>
      </c>
      <c r="C5111">
        <v>31</v>
      </c>
      <c r="D5111" t="s">
        <v>8070</v>
      </c>
      <c r="E5111" t="s">
        <v>8086</v>
      </c>
      <c r="F5111" t="s">
        <v>12</v>
      </c>
      <c r="G5111">
        <v>54</v>
      </c>
      <c r="H5111" s="1">
        <v>16063</v>
      </c>
      <c r="I5111">
        <v>93338</v>
      </c>
      <c r="J5111" s="1">
        <v>123</v>
      </c>
      <c r="K5111" t="s">
        <v>21</v>
      </c>
      <c r="L5111" t="s">
        <v>47</v>
      </c>
      <c r="M5111" t="s">
        <v>15</v>
      </c>
      <c r="N5111" s="1">
        <f xml:space="preserve"> ROUND((1 - _xlfn.PERCENTRANK.INC(customers[days_since_last_purchase],customers[[#This Row],[days_since_last_purchase]]))*4 +1,0)</f>
        <v>2</v>
      </c>
      <c r="O5111" s="1">
        <f>ROUND(_xlfn.PERCENTRANK.INC(customers[total_orders],customers[[#This Row],[total_orders]])*4+1,0)</f>
        <v>5</v>
      </c>
      <c r="P5111" s="1">
        <f>ROUND(_xlfn.PERCENTRANK.INC(customers[total_spend_usd],customers[[#This Row],[total_spend_usd]])*4+1,0)</f>
        <v>3</v>
      </c>
      <c r="Q5111" s="1">
        <v>253</v>
      </c>
      <c r="R5111" s="1" t="str">
        <f>_xlfn.XLOOKUP(Q5111,RFM[RFM Score],RFM[Client Segmentation])</f>
        <v>At Risk</v>
      </c>
    </row>
    <row r="5112" spans="1:18" x14ac:dyDescent="0.3">
      <c r="A5112" t="s">
        <v>5164</v>
      </c>
      <c r="B5112" t="s">
        <v>43</v>
      </c>
      <c r="C5112">
        <v>44</v>
      </c>
      <c r="D5112" t="s">
        <v>8068</v>
      </c>
      <c r="E5112" t="s">
        <v>8085</v>
      </c>
      <c r="F5112" t="s">
        <v>17</v>
      </c>
      <c r="G5112">
        <v>19</v>
      </c>
      <c r="H5112" s="1">
        <v>3167</v>
      </c>
      <c r="I5112">
        <v>57625</v>
      </c>
      <c r="J5112" s="1">
        <v>39</v>
      </c>
      <c r="K5112" t="s">
        <v>25</v>
      </c>
      <c r="L5112" t="s">
        <v>47</v>
      </c>
      <c r="M5112" t="s">
        <v>23</v>
      </c>
      <c r="N5112" s="1">
        <f xml:space="preserve"> ROUND((1 - _xlfn.PERCENTRANK.INC(customers[days_since_last_purchase],customers[[#This Row],[days_since_last_purchase]]))*4 +1,0)</f>
        <v>3</v>
      </c>
      <c r="O5112" s="1">
        <f>ROUND(_xlfn.PERCENTRANK.INC(customers[total_orders],customers[[#This Row],[total_orders]])*4+1,0)</f>
        <v>4</v>
      </c>
      <c r="P5112" s="1">
        <f>ROUND(_xlfn.PERCENTRANK.INC(customers[total_spend_usd],customers[[#This Row],[total_spend_usd]])*4+1,0)</f>
        <v>3</v>
      </c>
      <c r="Q5112" s="1">
        <v>343</v>
      </c>
      <c r="R5112" s="1" t="str">
        <f>_xlfn.XLOOKUP(Q5112,RFM[RFM Score],RFM[Client Segmentation])</f>
        <v>Need Attention</v>
      </c>
    </row>
    <row r="5113" spans="1:18" x14ac:dyDescent="0.3">
      <c r="A5113" t="s">
        <v>5165</v>
      </c>
      <c r="B5113" t="s">
        <v>68</v>
      </c>
      <c r="C5113">
        <v>24</v>
      </c>
      <c r="D5113" t="s">
        <v>8069</v>
      </c>
      <c r="E5113" t="s">
        <v>8084</v>
      </c>
      <c r="F5113" t="s">
        <v>12</v>
      </c>
      <c r="G5113">
        <v>24</v>
      </c>
      <c r="H5113" s="1">
        <v>5372</v>
      </c>
      <c r="I5113">
        <v>114936</v>
      </c>
      <c r="J5113" s="1">
        <v>12</v>
      </c>
      <c r="K5113" t="s">
        <v>98</v>
      </c>
      <c r="L5113" t="s">
        <v>47</v>
      </c>
      <c r="M5113" t="s">
        <v>15</v>
      </c>
      <c r="N5113" s="1">
        <f xml:space="preserve"> ROUND((1 - _xlfn.PERCENTRANK.INC(customers[days_since_last_purchase],customers[[#This Row],[days_since_last_purchase]]))*4 +1,0)</f>
        <v>4</v>
      </c>
      <c r="O5113" s="1">
        <f>ROUND(_xlfn.PERCENTRANK.INC(customers[total_orders],customers[[#This Row],[total_orders]])*4+1,0)</f>
        <v>4</v>
      </c>
      <c r="P5113" s="1">
        <f>ROUND(_xlfn.PERCENTRANK.INC(customers[total_spend_usd],customers[[#This Row],[total_spend_usd]])*4+1,0)</f>
        <v>4</v>
      </c>
      <c r="Q5113" s="1">
        <v>444</v>
      </c>
      <c r="R5113" s="1" t="str">
        <f>_xlfn.XLOOKUP(Q5113,RFM[RFM Score],RFM[Client Segmentation])</f>
        <v>Loyal Customer</v>
      </c>
    </row>
    <row r="5114" spans="1:18" x14ac:dyDescent="0.3">
      <c r="A5114" t="s">
        <v>5166</v>
      </c>
      <c r="B5114" t="s">
        <v>11</v>
      </c>
      <c r="C5114">
        <v>55</v>
      </c>
      <c r="D5114" t="s">
        <v>8072</v>
      </c>
      <c r="E5114" t="s">
        <v>8084</v>
      </c>
      <c r="F5114" t="s">
        <v>17</v>
      </c>
      <c r="G5114">
        <v>20</v>
      </c>
      <c r="H5114" s="1">
        <v>2095</v>
      </c>
      <c r="I5114">
        <v>428162</v>
      </c>
      <c r="J5114" s="1">
        <v>85</v>
      </c>
      <c r="K5114" t="s">
        <v>18</v>
      </c>
      <c r="L5114" t="s">
        <v>45</v>
      </c>
      <c r="M5114" t="s">
        <v>23</v>
      </c>
      <c r="N5114" s="1">
        <f xml:space="preserve"> ROUND((1 - _xlfn.PERCENTRANK.INC(customers[days_since_last_purchase],customers[[#This Row],[days_since_last_purchase]]))*4 +1,0)</f>
        <v>2</v>
      </c>
      <c r="O5114" s="1">
        <f>ROUND(_xlfn.PERCENTRANK.INC(customers[total_orders],customers[[#This Row],[total_orders]])*4+1,0)</f>
        <v>4</v>
      </c>
      <c r="P5114" s="1">
        <f>ROUND(_xlfn.PERCENTRANK.INC(customers[total_spend_usd],customers[[#This Row],[total_spend_usd]])*4+1,0)</f>
        <v>5</v>
      </c>
      <c r="Q5114" s="1">
        <v>245</v>
      </c>
      <c r="R5114" s="1" t="str">
        <f>_xlfn.XLOOKUP(Q5114,RFM[RFM Score],RFM[Client Segmentation])</f>
        <v>At Risk</v>
      </c>
    </row>
    <row r="5115" spans="1:18" x14ac:dyDescent="0.3">
      <c r="A5115" t="s">
        <v>5167</v>
      </c>
      <c r="B5115" t="s">
        <v>11</v>
      </c>
      <c r="C5115">
        <v>29</v>
      </c>
      <c r="D5115" t="s">
        <v>8070</v>
      </c>
      <c r="E5115" t="s">
        <v>8084</v>
      </c>
      <c r="F5115" t="s">
        <v>17</v>
      </c>
      <c r="G5115">
        <v>6</v>
      </c>
      <c r="H5115" s="1">
        <v>2422</v>
      </c>
      <c r="I5115">
        <v>12974</v>
      </c>
      <c r="J5115" s="1">
        <v>73</v>
      </c>
      <c r="K5115" t="s">
        <v>21</v>
      </c>
      <c r="L5115" t="s">
        <v>45</v>
      </c>
      <c r="M5115" t="s">
        <v>23</v>
      </c>
      <c r="N5115" s="1">
        <f xml:space="preserve"> ROUND((1 - _xlfn.PERCENTRANK.INC(customers[days_since_last_purchase],customers[[#This Row],[days_since_last_purchase]]))*4 +1,0)</f>
        <v>2</v>
      </c>
      <c r="O5115" s="1">
        <f>ROUND(_xlfn.PERCENTRANK.INC(customers[total_orders],customers[[#This Row],[total_orders]])*4+1,0)</f>
        <v>2</v>
      </c>
      <c r="P5115" s="1">
        <f>ROUND(_xlfn.PERCENTRANK.INC(customers[total_spend_usd],customers[[#This Row],[total_spend_usd]])*4+1,0)</f>
        <v>2</v>
      </c>
      <c r="Q5115" s="1">
        <v>222</v>
      </c>
      <c r="R5115" s="1" t="str">
        <f>_xlfn.XLOOKUP(Q5115,RFM[RFM Score],RFM[Client Segmentation])</f>
        <v>Hibernating</v>
      </c>
    </row>
    <row r="5116" spans="1:18" x14ac:dyDescent="0.3">
      <c r="A5116" t="s">
        <v>5168</v>
      </c>
      <c r="B5116" t="s">
        <v>43</v>
      </c>
      <c r="C5116">
        <v>18</v>
      </c>
      <c r="D5116" t="s">
        <v>8069</v>
      </c>
      <c r="E5116" t="s">
        <v>8087</v>
      </c>
      <c r="F5116" t="s">
        <v>17</v>
      </c>
      <c r="G5116">
        <v>14</v>
      </c>
      <c r="H5116" s="1">
        <v>4441</v>
      </c>
      <c r="I5116">
        <v>60519</v>
      </c>
      <c r="J5116" s="1">
        <v>46</v>
      </c>
      <c r="K5116" t="s">
        <v>37</v>
      </c>
      <c r="L5116" t="s">
        <v>34</v>
      </c>
      <c r="M5116" t="s">
        <v>23</v>
      </c>
      <c r="N5116" s="1">
        <f xml:space="preserve"> ROUND((1 - _xlfn.PERCENTRANK.INC(customers[days_since_last_purchase],customers[[#This Row],[days_since_last_purchase]]))*4 +1,0)</f>
        <v>3</v>
      </c>
      <c r="O5116" s="1">
        <f>ROUND(_xlfn.PERCENTRANK.INC(customers[total_orders],customers[[#This Row],[total_orders]])*4+1,0)</f>
        <v>3</v>
      </c>
      <c r="P5116" s="1">
        <f>ROUND(_xlfn.PERCENTRANK.INC(customers[total_spend_usd],customers[[#This Row],[total_spend_usd]])*4+1,0)</f>
        <v>3</v>
      </c>
      <c r="Q5116" s="1">
        <v>333</v>
      </c>
      <c r="R5116" s="1" t="str">
        <f>_xlfn.XLOOKUP(Q5116,RFM[RFM Score],RFM[Client Segmentation])</f>
        <v>Potential Loyalist</v>
      </c>
    </row>
    <row r="5117" spans="1:18" x14ac:dyDescent="0.3">
      <c r="A5117" t="s">
        <v>5169</v>
      </c>
      <c r="B5117" t="s">
        <v>43</v>
      </c>
      <c r="C5117">
        <v>26</v>
      </c>
      <c r="D5117" t="s">
        <v>8070</v>
      </c>
      <c r="E5117" t="s">
        <v>8084</v>
      </c>
      <c r="F5117" t="s">
        <v>17</v>
      </c>
      <c r="G5117">
        <v>29</v>
      </c>
      <c r="H5117" s="1">
        <v>4426</v>
      </c>
      <c r="I5117">
        <v>146334</v>
      </c>
      <c r="J5117" s="1">
        <v>147</v>
      </c>
      <c r="K5117" t="s">
        <v>28</v>
      </c>
      <c r="L5117" t="s">
        <v>34</v>
      </c>
      <c r="M5117" t="s">
        <v>23</v>
      </c>
      <c r="N5117" s="1">
        <f xml:space="preserve"> ROUND((1 - _xlfn.PERCENTRANK.INC(customers[days_since_last_purchase],customers[[#This Row],[days_since_last_purchase]]))*4 +1,0)</f>
        <v>1</v>
      </c>
      <c r="O5117" s="1">
        <f>ROUND(_xlfn.PERCENTRANK.INC(customers[total_orders],customers[[#This Row],[total_orders]])*4+1,0)</f>
        <v>4</v>
      </c>
      <c r="P5117" s="1">
        <f>ROUND(_xlfn.PERCENTRANK.INC(customers[total_spend_usd],customers[[#This Row],[total_spend_usd]])*4+1,0)</f>
        <v>4</v>
      </c>
      <c r="Q5117" s="1">
        <v>144</v>
      </c>
      <c r="R5117" s="1" t="str">
        <f>_xlfn.XLOOKUP(Q5117,RFM[RFM Score],RFM[Client Segmentation])</f>
        <v>Cannot Lose Them</v>
      </c>
    </row>
    <row r="5118" spans="1:18" x14ac:dyDescent="0.3">
      <c r="A5118" t="s">
        <v>5170</v>
      </c>
      <c r="B5118" t="s">
        <v>33</v>
      </c>
      <c r="C5118">
        <v>18</v>
      </c>
      <c r="D5118" t="s">
        <v>8069</v>
      </c>
      <c r="E5118" t="s">
        <v>8084</v>
      </c>
      <c r="F5118" t="s">
        <v>17</v>
      </c>
      <c r="G5118">
        <v>1</v>
      </c>
      <c r="H5118" s="1">
        <v>1553</v>
      </c>
      <c r="I5118">
        <v>17366</v>
      </c>
      <c r="J5118" s="1">
        <v>211</v>
      </c>
      <c r="K5118" t="s">
        <v>21</v>
      </c>
      <c r="L5118" t="s">
        <v>45</v>
      </c>
      <c r="M5118" t="s">
        <v>23</v>
      </c>
      <c r="N5118" s="1">
        <f xml:space="preserve"> ROUND((1 - _xlfn.PERCENTRANK.INC(customers[days_since_last_purchase],customers[[#This Row],[days_since_last_purchase]]))*4 +1,0)</f>
        <v>1</v>
      </c>
      <c r="O5118" s="1">
        <f>ROUND(_xlfn.PERCENTRANK.INC(customers[total_orders],customers[[#This Row],[total_orders]])*4+1,0)</f>
        <v>1</v>
      </c>
      <c r="P5118" s="1">
        <f>ROUND(_xlfn.PERCENTRANK.INC(customers[total_spend_usd],customers[[#This Row],[total_spend_usd]])*4+1,0)</f>
        <v>2</v>
      </c>
      <c r="Q5118" s="1">
        <v>112</v>
      </c>
      <c r="R5118" s="1" t="str">
        <f>_xlfn.XLOOKUP(Q5118,RFM[RFM Score],RFM[Client Segmentation])</f>
        <v>Lost</v>
      </c>
    </row>
    <row r="5119" spans="1:18" x14ac:dyDescent="0.3">
      <c r="A5119" t="s">
        <v>5171</v>
      </c>
      <c r="B5119" t="s">
        <v>11</v>
      </c>
      <c r="C5119">
        <v>36</v>
      </c>
      <c r="D5119" t="s">
        <v>8068</v>
      </c>
      <c r="E5119" t="s">
        <v>8084</v>
      </c>
      <c r="F5119" t="s">
        <v>17</v>
      </c>
      <c r="G5119">
        <v>8</v>
      </c>
      <c r="H5119" s="1">
        <v>3469</v>
      </c>
      <c r="I5119">
        <v>29786</v>
      </c>
      <c r="J5119" s="1">
        <v>2</v>
      </c>
      <c r="K5119" t="s">
        <v>74</v>
      </c>
      <c r="L5119" t="s">
        <v>14</v>
      </c>
      <c r="M5119" t="s">
        <v>23</v>
      </c>
      <c r="N5119" s="1">
        <f xml:space="preserve"> ROUND((1 - _xlfn.PERCENTRANK.INC(customers[days_since_last_purchase],customers[[#This Row],[days_since_last_purchase]]))*4 +1,0)</f>
        <v>5</v>
      </c>
      <c r="O5119" s="1">
        <f>ROUND(_xlfn.PERCENTRANK.INC(customers[total_orders],customers[[#This Row],[total_orders]])*4+1,0)</f>
        <v>2</v>
      </c>
      <c r="P5119" s="1">
        <f>ROUND(_xlfn.PERCENTRANK.INC(customers[total_spend_usd],customers[[#This Row],[total_spend_usd]])*4+1,0)</f>
        <v>2</v>
      </c>
      <c r="Q5119" s="1">
        <v>522</v>
      </c>
      <c r="R5119" s="1" t="str">
        <f>_xlfn.XLOOKUP(Q5119,RFM[RFM Score],RFM[Client Segmentation])</f>
        <v>Promising</v>
      </c>
    </row>
    <row r="5120" spans="1:18" x14ac:dyDescent="0.3">
      <c r="A5120" t="s">
        <v>5172</v>
      </c>
      <c r="B5120" t="s">
        <v>68</v>
      </c>
      <c r="C5120">
        <v>20</v>
      </c>
      <c r="D5120" t="s">
        <v>8069</v>
      </c>
      <c r="E5120" t="s">
        <v>8087</v>
      </c>
      <c r="F5120" t="s">
        <v>12</v>
      </c>
      <c r="G5120">
        <v>8</v>
      </c>
      <c r="H5120" s="1">
        <v>174</v>
      </c>
      <c r="I5120">
        <v>12174</v>
      </c>
      <c r="J5120" s="1">
        <v>108</v>
      </c>
      <c r="K5120" t="s">
        <v>52</v>
      </c>
      <c r="L5120" t="s">
        <v>47</v>
      </c>
      <c r="M5120" t="s">
        <v>15</v>
      </c>
      <c r="N5120" s="1">
        <f xml:space="preserve"> ROUND((1 - _xlfn.PERCENTRANK.INC(customers[days_since_last_purchase],customers[[#This Row],[days_since_last_purchase]]))*4 +1,0)</f>
        <v>2</v>
      </c>
      <c r="O5120" s="1">
        <f>ROUND(_xlfn.PERCENTRANK.INC(customers[total_orders],customers[[#This Row],[total_orders]])*4+1,0)</f>
        <v>2</v>
      </c>
      <c r="P5120" s="1">
        <f>ROUND(_xlfn.PERCENTRANK.INC(customers[total_spend_usd],customers[[#This Row],[total_spend_usd]])*4+1,0)</f>
        <v>2</v>
      </c>
      <c r="Q5120" s="1">
        <v>222</v>
      </c>
      <c r="R5120" s="1" t="str">
        <f>_xlfn.XLOOKUP(Q5120,RFM[RFM Score],RFM[Client Segmentation])</f>
        <v>Hibernating</v>
      </c>
    </row>
    <row r="5121" spans="1:18" x14ac:dyDescent="0.3">
      <c r="A5121" t="s">
        <v>5173</v>
      </c>
      <c r="B5121" t="s">
        <v>11</v>
      </c>
      <c r="C5121">
        <v>30</v>
      </c>
      <c r="D5121" t="s">
        <v>8070</v>
      </c>
      <c r="E5121" t="s">
        <v>8087</v>
      </c>
      <c r="F5121" t="s">
        <v>12</v>
      </c>
      <c r="G5121">
        <v>4</v>
      </c>
      <c r="H5121" s="1">
        <v>16289</v>
      </c>
      <c r="I5121">
        <v>63602</v>
      </c>
      <c r="J5121" s="1">
        <v>32</v>
      </c>
      <c r="K5121" t="s">
        <v>37</v>
      </c>
      <c r="L5121" t="s">
        <v>22</v>
      </c>
      <c r="M5121" t="s">
        <v>23</v>
      </c>
      <c r="N5121" s="1">
        <f xml:space="preserve"> ROUND((1 - _xlfn.PERCENTRANK.INC(customers[days_since_last_purchase],customers[[#This Row],[days_since_last_purchase]]))*4 +1,0)</f>
        <v>3</v>
      </c>
      <c r="O5121" s="1">
        <f>ROUND(_xlfn.PERCENTRANK.INC(customers[total_orders],customers[[#This Row],[total_orders]])*4+1,0)</f>
        <v>2</v>
      </c>
      <c r="P5121" s="1">
        <f>ROUND(_xlfn.PERCENTRANK.INC(customers[total_spend_usd],customers[[#This Row],[total_spend_usd]])*4+1,0)</f>
        <v>3</v>
      </c>
      <c r="Q5121" s="1">
        <v>323</v>
      </c>
      <c r="R5121" s="1" t="str">
        <f>_xlfn.XLOOKUP(Q5121,RFM[RFM Score],RFM[Client Segmentation])</f>
        <v>Potential Loyalist</v>
      </c>
    </row>
    <row r="5122" spans="1:18" x14ac:dyDescent="0.3">
      <c r="A5122" t="s">
        <v>5174</v>
      </c>
      <c r="B5122" t="s">
        <v>11</v>
      </c>
      <c r="C5122">
        <v>37</v>
      </c>
      <c r="D5122" t="s">
        <v>8068</v>
      </c>
      <c r="E5122" t="s">
        <v>8087</v>
      </c>
      <c r="F5122" t="s">
        <v>17</v>
      </c>
      <c r="G5122">
        <v>19</v>
      </c>
      <c r="H5122" s="1">
        <v>6821</v>
      </c>
      <c r="I5122">
        <v>11367</v>
      </c>
      <c r="J5122" s="1">
        <v>58</v>
      </c>
      <c r="K5122" t="s">
        <v>13</v>
      </c>
      <c r="L5122" t="s">
        <v>47</v>
      </c>
      <c r="M5122" t="s">
        <v>15</v>
      </c>
      <c r="N5122" s="1">
        <f xml:space="preserve"> ROUND((1 - _xlfn.PERCENTRANK.INC(customers[days_since_last_purchase],customers[[#This Row],[days_since_last_purchase]]))*4 +1,0)</f>
        <v>3</v>
      </c>
      <c r="O5122" s="1">
        <f>ROUND(_xlfn.PERCENTRANK.INC(customers[total_orders],customers[[#This Row],[total_orders]])*4+1,0)</f>
        <v>4</v>
      </c>
      <c r="P5122" s="1">
        <f>ROUND(_xlfn.PERCENTRANK.INC(customers[total_spend_usd],customers[[#This Row],[total_spend_usd]])*4+1,0)</f>
        <v>2</v>
      </c>
      <c r="Q5122" s="1">
        <v>342</v>
      </c>
      <c r="R5122" s="1" t="str">
        <f>_xlfn.XLOOKUP(Q5122,RFM[RFM Score],RFM[Client Segmentation])</f>
        <v>Potential Loyalist</v>
      </c>
    </row>
    <row r="5123" spans="1:18" x14ac:dyDescent="0.3">
      <c r="A5123" t="s">
        <v>5175</v>
      </c>
      <c r="B5123" t="s">
        <v>11</v>
      </c>
      <c r="C5123">
        <v>36</v>
      </c>
      <c r="D5123" t="s">
        <v>8068</v>
      </c>
      <c r="E5123" t="s">
        <v>8084</v>
      </c>
      <c r="F5123" t="s">
        <v>17</v>
      </c>
      <c r="G5123">
        <v>9</v>
      </c>
      <c r="H5123" s="1">
        <v>11421</v>
      </c>
      <c r="I5123">
        <v>102645</v>
      </c>
      <c r="J5123" s="1">
        <v>74</v>
      </c>
      <c r="K5123" t="s">
        <v>37</v>
      </c>
      <c r="L5123" t="s">
        <v>14</v>
      </c>
      <c r="M5123" t="s">
        <v>23</v>
      </c>
      <c r="N5123" s="1">
        <f xml:space="preserve"> ROUND((1 - _xlfn.PERCENTRANK.INC(customers[days_since_last_purchase],customers[[#This Row],[days_since_last_purchase]]))*4 +1,0)</f>
        <v>2</v>
      </c>
      <c r="O5123" s="1">
        <f>ROUND(_xlfn.PERCENTRANK.INC(customers[total_orders],customers[[#This Row],[total_orders]])*4+1,0)</f>
        <v>2</v>
      </c>
      <c r="P5123" s="1">
        <f>ROUND(_xlfn.PERCENTRANK.INC(customers[total_spend_usd],customers[[#This Row],[total_spend_usd]])*4+1,0)</f>
        <v>3</v>
      </c>
      <c r="Q5123" s="1">
        <v>223</v>
      </c>
      <c r="R5123" s="1" t="str">
        <f>_xlfn.XLOOKUP(Q5123,RFM[RFM Score],RFM[Client Segmentation])</f>
        <v>Hibernating</v>
      </c>
    </row>
    <row r="5124" spans="1:18" x14ac:dyDescent="0.3">
      <c r="A5124" t="s">
        <v>5176</v>
      </c>
      <c r="B5124" t="s">
        <v>68</v>
      </c>
      <c r="C5124">
        <v>34</v>
      </c>
      <c r="D5124" t="s">
        <v>8070</v>
      </c>
      <c r="E5124" t="s">
        <v>8085</v>
      </c>
      <c r="F5124" t="s">
        <v>17</v>
      </c>
      <c r="G5124">
        <v>14</v>
      </c>
      <c r="H5124" s="1">
        <v>10488</v>
      </c>
      <c r="I5124">
        <v>141346</v>
      </c>
      <c r="J5124" s="1">
        <v>45</v>
      </c>
      <c r="K5124" t="s">
        <v>28</v>
      </c>
      <c r="L5124" t="s">
        <v>14</v>
      </c>
      <c r="M5124" t="s">
        <v>23</v>
      </c>
      <c r="N5124" s="1">
        <f xml:space="preserve"> ROUND((1 - _xlfn.PERCENTRANK.INC(customers[days_since_last_purchase],customers[[#This Row],[days_since_last_purchase]]))*4 +1,0)</f>
        <v>3</v>
      </c>
      <c r="O5124" s="1">
        <f>ROUND(_xlfn.PERCENTRANK.INC(customers[total_orders],customers[[#This Row],[total_orders]])*4+1,0)</f>
        <v>3</v>
      </c>
      <c r="P5124" s="1">
        <f>ROUND(_xlfn.PERCENTRANK.INC(customers[total_spend_usd],customers[[#This Row],[total_spend_usd]])*4+1,0)</f>
        <v>4</v>
      </c>
      <c r="Q5124" s="1">
        <v>334</v>
      </c>
      <c r="R5124" s="1" t="str">
        <f>_xlfn.XLOOKUP(Q5124,RFM[RFM Score],RFM[Client Segmentation])</f>
        <v>Need Attention</v>
      </c>
    </row>
    <row r="5125" spans="1:18" x14ac:dyDescent="0.3">
      <c r="A5125" t="s">
        <v>5177</v>
      </c>
      <c r="B5125" t="s">
        <v>11</v>
      </c>
      <c r="C5125">
        <v>33</v>
      </c>
      <c r="D5125" t="s">
        <v>8070</v>
      </c>
      <c r="E5125" t="s">
        <v>8087</v>
      </c>
      <c r="F5125" t="s">
        <v>17</v>
      </c>
      <c r="G5125">
        <v>5</v>
      </c>
      <c r="H5125" s="1">
        <v>3012</v>
      </c>
      <c r="I5125">
        <v>15501</v>
      </c>
      <c r="J5125" s="1">
        <v>392</v>
      </c>
      <c r="K5125" t="s">
        <v>44</v>
      </c>
      <c r="L5125" t="s">
        <v>19</v>
      </c>
      <c r="M5125" t="s">
        <v>23</v>
      </c>
      <c r="N5125" s="1">
        <f xml:space="preserve"> ROUND((1 - _xlfn.PERCENTRANK.INC(customers[days_since_last_purchase],customers[[#This Row],[days_since_last_purchase]]))*4 +1,0)</f>
        <v>1</v>
      </c>
      <c r="O5125" s="1">
        <f>ROUND(_xlfn.PERCENTRANK.INC(customers[total_orders],customers[[#This Row],[total_orders]])*4+1,0)</f>
        <v>2</v>
      </c>
      <c r="P5125" s="1">
        <f>ROUND(_xlfn.PERCENTRANK.INC(customers[total_spend_usd],customers[[#This Row],[total_spend_usd]])*4+1,0)</f>
        <v>2</v>
      </c>
      <c r="Q5125" s="1">
        <v>122</v>
      </c>
      <c r="R5125" s="1" t="str">
        <f>_xlfn.XLOOKUP(Q5125,RFM[RFM Score],RFM[Client Segmentation])</f>
        <v>Hibernating</v>
      </c>
    </row>
    <row r="5126" spans="1:18" x14ac:dyDescent="0.3">
      <c r="A5126" t="s">
        <v>5178</v>
      </c>
      <c r="B5126" t="s">
        <v>96</v>
      </c>
      <c r="C5126">
        <v>57</v>
      </c>
      <c r="D5126" t="s">
        <v>8072</v>
      </c>
      <c r="E5126" t="s">
        <v>8087</v>
      </c>
      <c r="F5126" t="s">
        <v>17</v>
      </c>
      <c r="G5126">
        <v>1</v>
      </c>
      <c r="H5126" s="1">
        <v>10781</v>
      </c>
      <c r="I5126">
        <v>11304</v>
      </c>
      <c r="J5126" s="1">
        <v>47</v>
      </c>
      <c r="K5126" t="s">
        <v>21</v>
      </c>
      <c r="L5126" t="s">
        <v>45</v>
      </c>
      <c r="M5126" t="s">
        <v>15</v>
      </c>
      <c r="N5126" s="1">
        <f xml:space="preserve"> ROUND((1 - _xlfn.PERCENTRANK.INC(customers[days_since_last_purchase],customers[[#This Row],[days_since_last_purchase]]))*4 +1,0)</f>
        <v>3</v>
      </c>
      <c r="O5126" s="1">
        <f>ROUND(_xlfn.PERCENTRANK.INC(customers[total_orders],customers[[#This Row],[total_orders]])*4+1,0)</f>
        <v>1</v>
      </c>
      <c r="P5126" s="1">
        <f>ROUND(_xlfn.PERCENTRANK.INC(customers[total_spend_usd],customers[[#This Row],[total_spend_usd]])*4+1,0)</f>
        <v>2</v>
      </c>
      <c r="Q5126" s="1">
        <v>312</v>
      </c>
      <c r="R5126" s="1" t="str">
        <f>_xlfn.XLOOKUP(Q5126,RFM[RFM Score],RFM[Client Segmentation])</f>
        <v>About To Sleep</v>
      </c>
    </row>
    <row r="5127" spans="1:18" x14ac:dyDescent="0.3">
      <c r="A5127" t="s">
        <v>5179</v>
      </c>
      <c r="B5127" t="s">
        <v>11</v>
      </c>
      <c r="C5127">
        <v>48</v>
      </c>
      <c r="D5127" t="s">
        <v>8071</v>
      </c>
      <c r="E5127" t="s">
        <v>8084</v>
      </c>
      <c r="F5127" t="s">
        <v>17</v>
      </c>
      <c r="G5127">
        <v>6</v>
      </c>
      <c r="H5127" s="1">
        <v>5839</v>
      </c>
      <c r="I5127">
        <v>40018</v>
      </c>
      <c r="J5127" s="1">
        <v>29</v>
      </c>
      <c r="K5127" t="s">
        <v>37</v>
      </c>
      <c r="L5127" t="s">
        <v>19</v>
      </c>
      <c r="M5127" t="s">
        <v>23</v>
      </c>
      <c r="N5127" s="1">
        <f xml:space="preserve"> ROUND((1 - _xlfn.PERCENTRANK.INC(customers[days_since_last_purchase],customers[[#This Row],[days_since_last_purchase]]))*4 +1,0)</f>
        <v>3</v>
      </c>
      <c r="O5127" s="1">
        <f>ROUND(_xlfn.PERCENTRANK.INC(customers[total_orders],customers[[#This Row],[total_orders]])*4+1,0)</f>
        <v>2</v>
      </c>
      <c r="P5127" s="1">
        <f>ROUND(_xlfn.PERCENTRANK.INC(customers[total_spend_usd],customers[[#This Row],[total_spend_usd]])*4+1,0)</f>
        <v>2</v>
      </c>
      <c r="Q5127" s="1">
        <v>322</v>
      </c>
      <c r="R5127" s="1" t="str">
        <f>_xlfn.XLOOKUP(Q5127,RFM[RFM Score],RFM[Client Segmentation])</f>
        <v>Hibernating</v>
      </c>
    </row>
    <row r="5128" spans="1:18" x14ac:dyDescent="0.3">
      <c r="A5128" t="s">
        <v>5180</v>
      </c>
      <c r="B5128" t="s">
        <v>51</v>
      </c>
      <c r="C5128">
        <v>34</v>
      </c>
      <c r="D5128" t="s">
        <v>8070</v>
      </c>
      <c r="E5128" t="s">
        <v>8084</v>
      </c>
      <c r="F5128" t="s">
        <v>12</v>
      </c>
      <c r="G5128">
        <v>2</v>
      </c>
      <c r="H5128" s="1">
        <v>376</v>
      </c>
      <c r="I5128">
        <v>7525</v>
      </c>
      <c r="J5128" s="1">
        <v>48</v>
      </c>
      <c r="K5128" t="s">
        <v>28</v>
      </c>
      <c r="L5128" t="s">
        <v>22</v>
      </c>
      <c r="M5128" t="s">
        <v>15</v>
      </c>
      <c r="N5128" s="1">
        <f xml:space="preserve"> ROUND((1 - _xlfn.PERCENTRANK.INC(customers[days_since_last_purchase],customers[[#This Row],[days_since_last_purchase]]))*4 +1,0)</f>
        <v>3</v>
      </c>
      <c r="O5128" s="1">
        <f>ROUND(_xlfn.PERCENTRANK.INC(customers[total_orders],customers[[#This Row],[total_orders]])*4+1,0)</f>
        <v>1</v>
      </c>
      <c r="P5128" s="1">
        <f>ROUND(_xlfn.PERCENTRANK.INC(customers[total_spend_usd],customers[[#This Row],[total_spend_usd]])*4+1,0)</f>
        <v>1</v>
      </c>
      <c r="Q5128" s="1">
        <v>311</v>
      </c>
      <c r="R5128" s="1" t="str">
        <f>_xlfn.XLOOKUP(Q5128,RFM[RFM Score],RFM[Client Segmentation])</f>
        <v>New Customer</v>
      </c>
    </row>
    <row r="5129" spans="1:18" x14ac:dyDescent="0.3">
      <c r="A5129" t="s">
        <v>5181</v>
      </c>
      <c r="B5129" t="s">
        <v>123</v>
      </c>
      <c r="C5129">
        <v>51</v>
      </c>
      <c r="D5129" t="s">
        <v>8071</v>
      </c>
      <c r="E5129" t="s">
        <v>8084</v>
      </c>
      <c r="F5129" t="s">
        <v>12</v>
      </c>
      <c r="G5129">
        <v>12</v>
      </c>
      <c r="H5129" s="1">
        <v>10915</v>
      </c>
      <c r="I5129">
        <v>116518</v>
      </c>
      <c r="J5129" s="1">
        <v>164</v>
      </c>
      <c r="K5129" t="s">
        <v>21</v>
      </c>
      <c r="L5129" t="s">
        <v>19</v>
      </c>
      <c r="M5129" t="s">
        <v>15</v>
      </c>
      <c r="N5129" s="1">
        <f xml:space="preserve"> ROUND((1 - _xlfn.PERCENTRANK.INC(customers[days_since_last_purchase],customers[[#This Row],[days_since_last_purchase]]))*4 +1,0)</f>
        <v>1</v>
      </c>
      <c r="O5129" s="1">
        <f>ROUND(_xlfn.PERCENTRANK.INC(customers[total_orders],customers[[#This Row],[total_orders]])*4+1,0)</f>
        <v>3</v>
      </c>
      <c r="P5129" s="1">
        <f>ROUND(_xlfn.PERCENTRANK.INC(customers[total_spend_usd],customers[[#This Row],[total_spend_usd]])*4+1,0)</f>
        <v>4</v>
      </c>
      <c r="Q5129" s="1">
        <v>134</v>
      </c>
      <c r="R5129" s="1" t="str">
        <f>_xlfn.XLOOKUP(Q5129,RFM[RFM Score],RFM[Client Segmentation])</f>
        <v>At Risk</v>
      </c>
    </row>
    <row r="5130" spans="1:18" x14ac:dyDescent="0.3">
      <c r="A5130" t="s">
        <v>5182</v>
      </c>
      <c r="B5130" t="s">
        <v>11</v>
      </c>
      <c r="C5130">
        <v>51</v>
      </c>
      <c r="D5130" t="s">
        <v>8071</v>
      </c>
      <c r="E5130" t="s">
        <v>8087</v>
      </c>
      <c r="F5130" t="s">
        <v>17</v>
      </c>
      <c r="G5130">
        <v>12</v>
      </c>
      <c r="H5130" s="1">
        <v>5731</v>
      </c>
      <c r="I5130">
        <v>78506</v>
      </c>
      <c r="J5130" s="1">
        <v>20</v>
      </c>
      <c r="K5130" t="s">
        <v>25</v>
      </c>
      <c r="L5130" t="s">
        <v>34</v>
      </c>
      <c r="M5130" t="s">
        <v>23</v>
      </c>
      <c r="N5130" s="1">
        <f xml:space="preserve"> ROUND((1 - _xlfn.PERCENTRANK.INC(customers[days_since_last_purchase],customers[[#This Row],[days_since_last_purchase]]))*4 +1,0)</f>
        <v>4</v>
      </c>
      <c r="O5130" s="1">
        <f>ROUND(_xlfn.PERCENTRANK.INC(customers[total_orders],customers[[#This Row],[total_orders]])*4+1,0)</f>
        <v>3</v>
      </c>
      <c r="P5130" s="1">
        <f>ROUND(_xlfn.PERCENTRANK.INC(customers[total_spend_usd],customers[[#This Row],[total_spend_usd]])*4+1,0)</f>
        <v>3</v>
      </c>
      <c r="Q5130" s="1">
        <v>433</v>
      </c>
      <c r="R5130" s="1" t="str">
        <f>_xlfn.XLOOKUP(Q5130,RFM[RFM Score],RFM[Client Segmentation])</f>
        <v>Potential Loyalist</v>
      </c>
    </row>
    <row r="5131" spans="1:18" x14ac:dyDescent="0.3">
      <c r="A5131" t="s">
        <v>5183</v>
      </c>
      <c r="B5131" t="s">
        <v>96</v>
      </c>
      <c r="C5131">
        <v>40</v>
      </c>
      <c r="D5131" t="s">
        <v>8068</v>
      </c>
      <c r="E5131" t="s">
        <v>8084</v>
      </c>
      <c r="F5131" t="s">
        <v>17</v>
      </c>
      <c r="G5131">
        <v>6</v>
      </c>
      <c r="H5131" s="1">
        <v>1323</v>
      </c>
      <c r="I5131">
        <v>88389</v>
      </c>
      <c r="J5131" s="1">
        <v>14</v>
      </c>
      <c r="K5131" t="s">
        <v>21</v>
      </c>
      <c r="L5131" t="s">
        <v>14</v>
      </c>
      <c r="M5131" t="s">
        <v>15</v>
      </c>
      <c r="N5131" s="1">
        <f xml:space="preserve"> ROUND((1 - _xlfn.PERCENTRANK.INC(customers[days_since_last_purchase],customers[[#This Row],[days_since_last_purchase]]))*4 +1,0)</f>
        <v>4</v>
      </c>
      <c r="O5131" s="1">
        <f>ROUND(_xlfn.PERCENTRANK.INC(customers[total_orders],customers[[#This Row],[total_orders]])*4+1,0)</f>
        <v>2</v>
      </c>
      <c r="P5131" s="1">
        <f>ROUND(_xlfn.PERCENTRANK.INC(customers[total_spend_usd],customers[[#This Row],[total_spend_usd]])*4+1,0)</f>
        <v>3</v>
      </c>
      <c r="Q5131" s="1">
        <v>423</v>
      </c>
      <c r="R5131" s="1" t="str">
        <f>_xlfn.XLOOKUP(Q5131,RFM[RFM Score],RFM[Client Segmentation])</f>
        <v>Potential Loyalist</v>
      </c>
    </row>
    <row r="5132" spans="1:18" x14ac:dyDescent="0.3">
      <c r="A5132" t="s">
        <v>5184</v>
      </c>
      <c r="B5132" t="s">
        <v>11</v>
      </c>
      <c r="C5132">
        <v>37</v>
      </c>
      <c r="D5132" t="s">
        <v>8068</v>
      </c>
      <c r="E5132" t="s">
        <v>8084</v>
      </c>
      <c r="F5132" t="s">
        <v>17</v>
      </c>
      <c r="G5132">
        <v>79</v>
      </c>
      <c r="H5132" s="1">
        <v>3211</v>
      </c>
      <c r="I5132">
        <v>2725284</v>
      </c>
      <c r="J5132" s="1">
        <v>80</v>
      </c>
      <c r="K5132" t="s">
        <v>98</v>
      </c>
      <c r="L5132" t="s">
        <v>19</v>
      </c>
      <c r="M5132" t="s">
        <v>15</v>
      </c>
      <c r="N5132" s="1">
        <f xml:space="preserve"> ROUND((1 - _xlfn.PERCENTRANK.INC(customers[days_since_last_purchase],customers[[#This Row],[days_since_last_purchase]]))*4 +1,0)</f>
        <v>2</v>
      </c>
      <c r="O5132" s="1">
        <f>ROUND(_xlfn.PERCENTRANK.INC(customers[total_orders],customers[[#This Row],[total_orders]])*4+1,0)</f>
        <v>5</v>
      </c>
      <c r="P5132" s="1">
        <f>ROUND(_xlfn.PERCENTRANK.INC(customers[total_spend_usd],customers[[#This Row],[total_spend_usd]])*4+1,0)</f>
        <v>5</v>
      </c>
      <c r="Q5132" s="1">
        <v>255</v>
      </c>
      <c r="R5132" s="1" t="str">
        <f>_xlfn.XLOOKUP(Q5132,RFM[RFM Score],RFM[Client Segmentation])</f>
        <v>At Risk</v>
      </c>
    </row>
    <row r="5133" spans="1:18" x14ac:dyDescent="0.3">
      <c r="A5133" t="s">
        <v>5185</v>
      </c>
      <c r="B5133" t="s">
        <v>33</v>
      </c>
      <c r="C5133">
        <v>50</v>
      </c>
      <c r="D5133" t="s">
        <v>8071</v>
      </c>
      <c r="E5133" t="s">
        <v>8085</v>
      </c>
      <c r="F5133" t="s">
        <v>12</v>
      </c>
      <c r="G5133">
        <v>26</v>
      </c>
      <c r="H5133" s="1">
        <v>3558</v>
      </c>
      <c r="I5133">
        <v>79598</v>
      </c>
      <c r="J5133" s="1">
        <v>199</v>
      </c>
      <c r="K5133" t="s">
        <v>13</v>
      </c>
      <c r="L5133" t="s">
        <v>34</v>
      </c>
      <c r="M5133" t="s">
        <v>23</v>
      </c>
      <c r="N5133" s="1">
        <f xml:space="preserve"> ROUND((1 - _xlfn.PERCENTRANK.INC(customers[days_since_last_purchase],customers[[#This Row],[days_since_last_purchase]]))*4 +1,0)</f>
        <v>1</v>
      </c>
      <c r="O5133" s="1">
        <f>ROUND(_xlfn.PERCENTRANK.INC(customers[total_orders],customers[[#This Row],[total_orders]])*4+1,0)</f>
        <v>4</v>
      </c>
      <c r="P5133" s="1">
        <f>ROUND(_xlfn.PERCENTRANK.INC(customers[total_spend_usd],customers[[#This Row],[total_spend_usd]])*4+1,0)</f>
        <v>3</v>
      </c>
      <c r="Q5133" s="1">
        <v>143</v>
      </c>
      <c r="R5133" s="1" t="str">
        <f>_xlfn.XLOOKUP(Q5133,RFM[RFM Score],RFM[Client Segmentation])</f>
        <v>At Risk</v>
      </c>
    </row>
    <row r="5134" spans="1:18" x14ac:dyDescent="0.3">
      <c r="A5134" t="s">
        <v>5186</v>
      </c>
      <c r="B5134" t="s">
        <v>96</v>
      </c>
      <c r="C5134">
        <v>24</v>
      </c>
      <c r="D5134" t="s">
        <v>8069</v>
      </c>
      <c r="E5134" t="s">
        <v>8084</v>
      </c>
      <c r="F5134" t="s">
        <v>12</v>
      </c>
      <c r="G5134">
        <v>16</v>
      </c>
      <c r="H5134" s="1">
        <v>12061</v>
      </c>
      <c r="I5134">
        <v>164857</v>
      </c>
      <c r="J5134" s="1">
        <v>50</v>
      </c>
      <c r="K5134" t="s">
        <v>25</v>
      </c>
      <c r="L5134" t="s">
        <v>45</v>
      </c>
      <c r="M5134" t="s">
        <v>23</v>
      </c>
      <c r="N5134" s="1">
        <f xml:space="preserve"> ROUND((1 - _xlfn.PERCENTRANK.INC(customers[days_since_last_purchase],customers[[#This Row],[days_since_last_purchase]]))*4 +1,0)</f>
        <v>3</v>
      </c>
      <c r="O5134" s="1">
        <f>ROUND(_xlfn.PERCENTRANK.INC(customers[total_orders],customers[[#This Row],[total_orders]])*4+1,0)</f>
        <v>3</v>
      </c>
      <c r="P5134" s="1">
        <f>ROUND(_xlfn.PERCENTRANK.INC(customers[total_spend_usd],customers[[#This Row],[total_spend_usd]])*4+1,0)</f>
        <v>4</v>
      </c>
      <c r="Q5134" s="1">
        <v>334</v>
      </c>
      <c r="R5134" s="1" t="str">
        <f>_xlfn.XLOOKUP(Q5134,RFM[RFM Score],RFM[Client Segmentation])</f>
        <v>Need Attention</v>
      </c>
    </row>
    <row r="5135" spans="1:18" x14ac:dyDescent="0.3">
      <c r="A5135" t="s">
        <v>5187</v>
      </c>
      <c r="B5135" t="s">
        <v>68</v>
      </c>
      <c r="C5135">
        <v>46</v>
      </c>
      <c r="D5135" t="s">
        <v>8071</v>
      </c>
      <c r="E5135" t="s">
        <v>8087</v>
      </c>
      <c r="F5135" t="s">
        <v>17</v>
      </c>
      <c r="G5135">
        <v>1</v>
      </c>
      <c r="H5135" s="1">
        <v>4649</v>
      </c>
      <c r="I5135">
        <v>5001</v>
      </c>
      <c r="J5135" s="1">
        <v>0</v>
      </c>
      <c r="K5135" t="s">
        <v>21</v>
      </c>
      <c r="L5135" t="s">
        <v>19</v>
      </c>
      <c r="M5135" t="s">
        <v>15</v>
      </c>
      <c r="N5135" s="1">
        <f xml:space="preserve"> ROUND((1 - _xlfn.PERCENTRANK.INC(customers[days_since_last_purchase],customers[[#This Row],[days_since_last_purchase]]))*4 +1,0)</f>
        <v>5</v>
      </c>
      <c r="O5135" s="1">
        <f>ROUND(_xlfn.PERCENTRANK.INC(customers[total_orders],customers[[#This Row],[total_orders]])*4+1,0)</f>
        <v>1</v>
      </c>
      <c r="P5135" s="1">
        <f>ROUND(_xlfn.PERCENTRANK.INC(customers[total_spend_usd],customers[[#This Row],[total_spend_usd]])*4+1,0)</f>
        <v>1</v>
      </c>
      <c r="Q5135" s="1">
        <v>511</v>
      </c>
      <c r="R5135" s="1" t="str">
        <f>_xlfn.XLOOKUP(Q5135,RFM[RFM Score],RFM[Client Segmentation])</f>
        <v>New Customer</v>
      </c>
    </row>
    <row r="5136" spans="1:18" x14ac:dyDescent="0.3">
      <c r="A5136" t="s">
        <v>5188</v>
      </c>
      <c r="B5136" t="s">
        <v>27</v>
      </c>
      <c r="C5136">
        <v>43</v>
      </c>
      <c r="D5136" t="s">
        <v>8068</v>
      </c>
      <c r="E5136" t="s">
        <v>8084</v>
      </c>
      <c r="F5136" t="s">
        <v>17</v>
      </c>
      <c r="G5136">
        <v>10</v>
      </c>
      <c r="H5136" s="1">
        <v>8075</v>
      </c>
      <c r="I5136">
        <v>87934</v>
      </c>
      <c r="J5136" s="1">
        <v>60</v>
      </c>
      <c r="K5136" t="s">
        <v>44</v>
      </c>
      <c r="L5136" t="s">
        <v>45</v>
      </c>
      <c r="M5136" t="s">
        <v>23</v>
      </c>
      <c r="N5136" s="1">
        <f xml:space="preserve"> ROUND((1 - _xlfn.PERCENTRANK.INC(customers[days_since_last_purchase],customers[[#This Row],[days_since_last_purchase]]))*4 +1,0)</f>
        <v>2</v>
      </c>
      <c r="O5136" s="1">
        <f>ROUND(_xlfn.PERCENTRANK.INC(customers[total_orders],customers[[#This Row],[total_orders]])*4+1,0)</f>
        <v>3</v>
      </c>
      <c r="P5136" s="1">
        <f>ROUND(_xlfn.PERCENTRANK.INC(customers[total_spend_usd],customers[[#This Row],[total_spend_usd]])*4+1,0)</f>
        <v>3</v>
      </c>
      <c r="Q5136" s="1">
        <v>233</v>
      </c>
      <c r="R5136" s="1" t="str">
        <f>_xlfn.XLOOKUP(Q5136,RFM[RFM Score],RFM[Client Segmentation])</f>
        <v>Hibernating</v>
      </c>
    </row>
    <row r="5137" spans="1:18" x14ac:dyDescent="0.3">
      <c r="A5137" t="s">
        <v>5189</v>
      </c>
      <c r="B5137" t="s">
        <v>11</v>
      </c>
      <c r="C5137">
        <v>45</v>
      </c>
      <c r="D5137" t="s">
        <v>8071</v>
      </c>
      <c r="E5137" t="s">
        <v>8084</v>
      </c>
      <c r="F5137" t="s">
        <v>17</v>
      </c>
      <c r="G5137">
        <v>23</v>
      </c>
      <c r="H5137" s="1">
        <v>21784</v>
      </c>
      <c r="I5137">
        <v>533521</v>
      </c>
      <c r="J5137" s="1">
        <v>44</v>
      </c>
      <c r="K5137" t="s">
        <v>18</v>
      </c>
      <c r="L5137" t="s">
        <v>14</v>
      </c>
      <c r="M5137" t="s">
        <v>23</v>
      </c>
      <c r="N5137" s="1">
        <f xml:space="preserve"> ROUND((1 - _xlfn.PERCENTRANK.INC(customers[days_since_last_purchase],customers[[#This Row],[days_since_last_purchase]]))*4 +1,0)</f>
        <v>3</v>
      </c>
      <c r="O5137" s="1">
        <f>ROUND(_xlfn.PERCENTRANK.INC(customers[total_orders],customers[[#This Row],[total_orders]])*4+1,0)</f>
        <v>4</v>
      </c>
      <c r="P5137" s="1">
        <f>ROUND(_xlfn.PERCENTRANK.INC(customers[total_spend_usd],customers[[#This Row],[total_spend_usd]])*4+1,0)</f>
        <v>5</v>
      </c>
      <c r="Q5137" s="1">
        <v>345</v>
      </c>
      <c r="R5137" s="1" t="str">
        <f>_xlfn.XLOOKUP(Q5137,RFM[RFM Score],RFM[Client Segmentation])</f>
        <v>Loyal Customer</v>
      </c>
    </row>
    <row r="5138" spans="1:18" x14ac:dyDescent="0.3">
      <c r="A5138" t="s">
        <v>5190</v>
      </c>
      <c r="B5138" t="s">
        <v>11</v>
      </c>
      <c r="C5138">
        <v>39</v>
      </c>
      <c r="D5138" t="s">
        <v>8068</v>
      </c>
      <c r="E5138" t="s">
        <v>8084</v>
      </c>
      <c r="F5138" t="s">
        <v>17</v>
      </c>
      <c r="G5138">
        <v>17</v>
      </c>
      <c r="H5138" s="1">
        <v>3721</v>
      </c>
      <c r="I5138">
        <v>57252</v>
      </c>
      <c r="J5138" s="1">
        <v>27</v>
      </c>
      <c r="K5138" t="s">
        <v>74</v>
      </c>
      <c r="L5138" t="s">
        <v>19</v>
      </c>
      <c r="M5138" t="s">
        <v>23</v>
      </c>
      <c r="N5138" s="1">
        <f xml:space="preserve"> ROUND((1 - _xlfn.PERCENTRANK.INC(customers[days_since_last_purchase],customers[[#This Row],[days_since_last_purchase]]))*4 +1,0)</f>
        <v>4</v>
      </c>
      <c r="O5138" s="1">
        <f>ROUND(_xlfn.PERCENTRANK.INC(customers[total_orders],customers[[#This Row],[total_orders]])*4+1,0)</f>
        <v>3</v>
      </c>
      <c r="P5138" s="1">
        <f>ROUND(_xlfn.PERCENTRANK.INC(customers[total_spend_usd],customers[[#This Row],[total_spend_usd]])*4+1,0)</f>
        <v>3</v>
      </c>
      <c r="Q5138" s="1">
        <v>433</v>
      </c>
      <c r="R5138" s="1" t="str">
        <f>_xlfn.XLOOKUP(Q5138,RFM[RFM Score],RFM[Client Segmentation])</f>
        <v>Potential Loyalist</v>
      </c>
    </row>
    <row r="5139" spans="1:18" x14ac:dyDescent="0.3">
      <c r="A5139" t="s">
        <v>5191</v>
      </c>
      <c r="B5139" t="s">
        <v>43</v>
      </c>
      <c r="C5139">
        <v>26</v>
      </c>
      <c r="D5139" t="s">
        <v>8070</v>
      </c>
      <c r="E5139" t="s">
        <v>8084</v>
      </c>
      <c r="F5139" t="s">
        <v>17</v>
      </c>
      <c r="G5139">
        <v>46</v>
      </c>
      <c r="H5139" s="1">
        <v>6788</v>
      </c>
      <c r="I5139">
        <v>311976</v>
      </c>
      <c r="J5139" s="1">
        <v>13</v>
      </c>
      <c r="K5139" t="s">
        <v>18</v>
      </c>
      <c r="L5139" t="s">
        <v>14</v>
      </c>
      <c r="M5139" t="s">
        <v>15</v>
      </c>
      <c r="N5139" s="1">
        <f xml:space="preserve"> ROUND((1 - _xlfn.PERCENTRANK.INC(customers[days_since_last_purchase],customers[[#This Row],[days_since_last_purchase]]))*4 +1,0)</f>
        <v>4</v>
      </c>
      <c r="O5139" s="1">
        <f>ROUND(_xlfn.PERCENTRANK.INC(customers[total_orders],customers[[#This Row],[total_orders]])*4+1,0)</f>
        <v>5</v>
      </c>
      <c r="P5139" s="1">
        <f>ROUND(_xlfn.PERCENTRANK.INC(customers[total_spend_usd],customers[[#This Row],[total_spend_usd]])*4+1,0)</f>
        <v>5</v>
      </c>
      <c r="Q5139" s="1">
        <v>455</v>
      </c>
      <c r="R5139" s="1" t="str">
        <f>_xlfn.XLOOKUP(Q5139,RFM[RFM Score],RFM[Client Segmentation])</f>
        <v>Champion</v>
      </c>
    </row>
    <row r="5140" spans="1:18" x14ac:dyDescent="0.3">
      <c r="A5140" t="s">
        <v>5192</v>
      </c>
      <c r="B5140" t="s">
        <v>27</v>
      </c>
      <c r="C5140">
        <v>34</v>
      </c>
      <c r="D5140" t="s">
        <v>8070</v>
      </c>
      <c r="E5140" t="s">
        <v>8084</v>
      </c>
      <c r="F5140" t="s">
        <v>17</v>
      </c>
      <c r="G5140">
        <v>38</v>
      </c>
      <c r="H5140" s="1">
        <v>10841</v>
      </c>
      <c r="I5140">
        <v>444301</v>
      </c>
      <c r="J5140" s="1">
        <v>29</v>
      </c>
      <c r="K5140" t="s">
        <v>21</v>
      </c>
      <c r="L5140" t="s">
        <v>45</v>
      </c>
      <c r="M5140" t="s">
        <v>23</v>
      </c>
      <c r="N5140" s="1">
        <f xml:space="preserve"> ROUND((1 - _xlfn.PERCENTRANK.INC(customers[days_since_last_purchase],customers[[#This Row],[days_since_last_purchase]]))*4 +1,0)</f>
        <v>3</v>
      </c>
      <c r="O5140" s="1">
        <f>ROUND(_xlfn.PERCENTRANK.INC(customers[total_orders],customers[[#This Row],[total_orders]])*4+1,0)</f>
        <v>5</v>
      </c>
      <c r="P5140" s="1">
        <f>ROUND(_xlfn.PERCENTRANK.INC(customers[total_spend_usd],customers[[#This Row],[total_spend_usd]])*4+1,0)</f>
        <v>5</v>
      </c>
      <c r="Q5140" s="1">
        <v>355</v>
      </c>
      <c r="R5140" s="1" t="str">
        <f>_xlfn.XLOOKUP(Q5140,RFM[RFM Score],RFM[Client Segmentation])</f>
        <v>Loyal Customer</v>
      </c>
    </row>
    <row r="5141" spans="1:18" x14ac:dyDescent="0.3">
      <c r="A5141" t="s">
        <v>5193</v>
      </c>
      <c r="B5141" t="s">
        <v>11</v>
      </c>
      <c r="C5141">
        <v>58</v>
      </c>
      <c r="D5141" t="s">
        <v>8072</v>
      </c>
      <c r="E5141" t="s">
        <v>8084</v>
      </c>
      <c r="F5141" t="s">
        <v>12</v>
      </c>
      <c r="G5141">
        <v>34</v>
      </c>
      <c r="H5141" s="1">
        <v>812</v>
      </c>
      <c r="I5141">
        <v>299105</v>
      </c>
      <c r="J5141" s="1">
        <v>35</v>
      </c>
      <c r="K5141" t="s">
        <v>52</v>
      </c>
      <c r="L5141" t="s">
        <v>47</v>
      </c>
      <c r="M5141" t="s">
        <v>23</v>
      </c>
      <c r="N5141" s="1">
        <f xml:space="preserve"> ROUND((1 - _xlfn.PERCENTRANK.INC(customers[days_since_last_purchase],customers[[#This Row],[days_since_last_purchase]]))*4 +1,0)</f>
        <v>3</v>
      </c>
      <c r="O5141" s="1">
        <f>ROUND(_xlfn.PERCENTRANK.INC(customers[total_orders],customers[[#This Row],[total_orders]])*4+1,0)</f>
        <v>4</v>
      </c>
      <c r="P5141" s="1">
        <f>ROUND(_xlfn.PERCENTRANK.INC(customers[total_spend_usd],customers[[#This Row],[total_spend_usd]])*4+1,0)</f>
        <v>4</v>
      </c>
      <c r="Q5141" s="1">
        <v>344</v>
      </c>
      <c r="R5141" s="1" t="str">
        <f>_xlfn.XLOOKUP(Q5141,RFM[RFM Score],RFM[Client Segmentation])</f>
        <v>Loyal Customer</v>
      </c>
    </row>
    <row r="5142" spans="1:18" x14ac:dyDescent="0.3">
      <c r="A5142" t="s">
        <v>5194</v>
      </c>
      <c r="B5142" t="s">
        <v>11</v>
      </c>
      <c r="C5142">
        <v>27</v>
      </c>
      <c r="D5142" t="s">
        <v>8070</v>
      </c>
      <c r="E5142" t="s">
        <v>8084</v>
      </c>
      <c r="F5142" t="s">
        <v>12</v>
      </c>
      <c r="G5142">
        <v>29</v>
      </c>
      <c r="H5142" s="1">
        <v>9133</v>
      </c>
      <c r="I5142">
        <v>270709</v>
      </c>
      <c r="J5142" s="1">
        <v>7</v>
      </c>
      <c r="K5142" t="s">
        <v>28</v>
      </c>
      <c r="L5142" t="s">
        <v>45</v>
      </c>
      <c r="M5142" t="s">
        <v>23</v>
      </c>
      <c r="N5142" s="1">
        <f xml:space="preserve"> ROUND((1 - _xlfn.PERCENTRANK.INC(customers[days_since_last_purchase],customers[[#This Row],[days_since_last_purchase]]))*4 +1,0)</f>
        <v>5</v>
      </c>
      <c r="O5142" s="1">
        <f>ROUND(_xlfn.PERCENTRANK.INC(customers[total_orders],customers[[#This Row],[total_orders]])*4+1,0)</f>
        <v>4</v>
      </c>
      <c r="P5142" s="1">
        <f>ROUND(_xlfn.PERCENTRANK.INC(customers[total_spend_usd],customers[[#This Row],[total_spend_usd]])*4+1,0)</f>
        <v>4</v>
      </c>
      <c r="Q5142" s="1">
        <v>544</v>
      </c>
      <c r="R5142" s="1" t="str">
        <f>_xlfn.XLOOKUP(Q5142,RFM[RFM Score],RFM[Client Segmentation])</f>
        <v>Champion</v>
      </c>
    </row>
    <row r="5143" spans="1:18" x14ac:dyDescent="0.3">
      <c r="A5143" t="s">
        <v>5195</v>
      </c>
      <c r="B5143" t="s">
        <v>27</v>
      </c>
      <c r="C5143">
        <v>18</v>
      </c>
      <c r="D5143" t="s">
        <v>8069</v>
      </c>
      <c r="E5143" t="s">
        <v>8084</v>
      </c>
      <c r="F5143" t="s">
        <v>17</v>
      </c>
      <c r="G5143">
        <v>29</v>
      </c>
      <c r="H5143" s="1">
        <v>20005</v>
      </c>
      <c r="I5143">
        <v>597401</v>
      </c>
      <c r="J5143" s="1">
        <v>7</v>
      </c>
      <c r="K5143" t="s">
        <v>28</v>
      </c>
      <c r="L5143" t="s">
        <v>47</v>
      </c>
      <c r="M5143" t="s">
        <v>23</v>
      </c>
      <c r="N5143" s="1">
        <f xml:space="preserve"> ROUND((1 - _xlfn.PERCENTRANK.INC(customers[days_since_last_purchase],customers[[#This Row],[days_since_last_purchase]]))*4 +1,0)</f>
        <v>5</v>
      </c>
      <c r="O5143" s="1">
        <f>ROUND(_xlfn.PERCENTRANK.INC(customers[total_orders],customers[[#This Row],[total_orders]])*4+1,0)</f>
        <v>4</v>
      </c>
      <c r="P5143" s="1">
        <f>ROUND(_xlfn.PERCENTRANK.INC(customers[total_spend_usd],customers[[#This Row],[total_spend_usd]])*4+1,0)</f>
        <v>5</v>
      </c>
      <c r="Q5143" s="1">
        <v>545</v>
      </c>
      <c r="R5143" s="1" t="str">
        <f>_xlfn.XLOOKUP(Q5143,RFM[RFM Score],RFM[Client Segmentation])</f>
        <v>Champion</v>
      </c>
    </row>
    <row r="5144" spans="1:18" x14ac:dyDescent="0.3">
      <c r="A5144" t="s">
        <v>5196</v>
      </c>
      <c r="B5144" t="s">
        <v>96</v>
      </c>
      <c r="C5144">
        <v>38</v>
      </c>
      <c r="D5144" t="s">
        <v>8068</v>
      </c>
      <c r="E5144" t="s">
        <v>8087</v>
      </c>
      <c r="F5144" t="s">
        <v>12</v>
      </c>
      <c r="G5144">
        <v>14</v>
      </c>
      <c r="H5144" s="1">
        <v>11521</v>
      </c>
      <c r="I5144">
        <v>173989</v>
      </c>
      <c r="J5144" s="1">
        <v>36</v>
      </c>
      <c r="K5144" t="s">
        <v>31</v>
      </c>
      <c r="L5144" t="s">
        <v>19</v>
      </c>
      <c r="M5144" t="s">
        <v>15</v>
      </c>
      <c r="N5144" s="1">
        <f xml:space="preserve"> ROUND((1 - _xlfn.PERCENTRANK.INC(customers[days_since_last_purchase],customers[[#This Row],[days_since_last_purchase]]))*4 +1,0)</f>
        <v>3</v>
      </c>
      <c r="O5144" s="1">
        <f>ROUND(_xlfn.PERCENTRANK.INC(customers[total_orders],customers[[#This Row],[total_orders]])*4+1,0)</f>
        <v>3</v>
      </c>
      <c r="P5144" s="1">
        <f>ROUND(_xlfn.PERCENTRANK.INC(customers[total_spend_usd],customers[[#This Row],[total_spend_usd]])*4+1,0)</f>
        <v>4</v>
      </c>
      <c r="Q5144" s="1">
        <v>334</v>
      </c>
      <c r="R5144" s="1" t="str">
        <f>_xlfn.XLOOKUP(Q5144,RFM[RFM Score],RFM[Client Segmentation])</f>
        <v>Need Attention</v>
      </c>
    </row>
    <row r="5145" spans="1:18" x14ac:dyDescent="0.3">
      <c r="A5145" t="s">
        <v>5197</v>
      </c>
      <c r="B5145" t="s">
        <v>11</v>
      </c>
      <c r="C5145">
        <v>50</v>
      </c>
      <c r="D5145" t="s">
        <v>8071</v>
      </c>
      <c r="E5145" t="s">
        <v>8086</v>
      </c>
      <c r="F5145" t="s">
        <v>12</v>
      </c>
      <c r="G5145">
        <v>7</v>
      </c>
      <c r="H5145" s="1">
        <v>6826</v>
      </c>
      <c r="I5145">
        <v>46499</v>
      </c>
      <c r="J5145" s="1">
        <v>79</v>
      </c>
      <c r="K5145" t="s">
        <v>28</v>
      </c>
      <c r="L5145" t="s">
        <v>14</v>
      </c>
      <c r="M5145" t="s">
        <v>15</v>
      </c>
      <c r="N5145" s="1">
        <f xml:space="preserve"> ROUND((1 - _xlfn.PERCENTRANK.INC(customers[days_since_last_purchase],customers[[#This Row],[days_since_last_purchase]]))*4 +1,0)</f>
        <v>2</v>
      </c>
      <c r="O5145" s="1">
        <f>ROUND(_xlfn.PERCENTRANK.INC(customers[total_orders],customers[[#This Row],[total_orders]])*4+1,0)</f>
        <v>2</v>
      </c>
      <c r="P5145" s="1">
        <f>ROUND(_xlfn.PERCENTRANK.INC(customers[total_spend_usd],customers[[#This Row],[total_spend_usd]])*4+1,0)</f>
        <v>3</v>
      </c>
      <c r="Q5145" s="1">
        <v>223</v>
      </c>
      <c r="R5145" s="1" t="str">
        <f>_xlfn.XLOOKUP(Q5145,RFM[RFM Score],RFM[Client Segmentation])</f>
        <v>Hibernating</v>
      </c>
    </row>
    <row r="5146" spans="1:18" x14ac:dyDescent="0.3">
      <c r="A5146" t="s">
        <v>5198</v>
      </c>
      <c r="B5146" t="s">
        <v>96</v>
      </c>
      <c r="C5146">
        <v>25</v>
      </c>
      <c r="D5146" t="s">
        <v>8070</v>
      </c>
      <c r="E5146" t="s">
        <v>8087</v>
      </c>
      <c r="F5146" t="s">
        <v>12</v>
      </c>
      <c r="G5146">
        <v>36</v>
      </c>
      <c r="H5146" s="1">
        <v>2095</v>
      </c>
      <c r="I5146">
        <v>79338</v>
      </c>
      <c r="J5146" s="1">
        <v>128</v>
      </c>
      <c r="K5146" t="s">
        <v>98</v>
      </c>
      <c r="L5146" t="s">
        <v>45</v>
      </c>
      <c r="M5146" t="s">
        <v>23</v>
      </c>
      <c r="N5146" s="1">
        <f xml:space="preserve"> ROUND((1 - _xlfn.PERCENTRANK.INC(customers[days_since_last_purchase],customers[[#This Row],[days_since_last_purchase]]))*4 +1,0)</f>
        <v>1</v>
      </c>
      <c r="O5146" s="1">
        <f>ROUND(_xlfn.PERCENTRANK.INC(customers[total_orders],customers[[#This Row],[total_orders]])*4+1,0)</f>
        <v>5</v>
      </c>
      <c r="P5146" s="1">
        <f>ROUND(_xlfn.PERCENTRANK.INC(customers[total_spend_usd],customers[[#This Row],[total_spend_usd]])*4+1,0)</f>
        <v>3</v>
      </c>
      <c r="Q5146" s="1">
        <v>153</v>
      </c>
      <c r="R5146" s="1" t="str">
        <f>_xlfn.XLOOKUP(Q5146,RFM[RFM Score],RFM[Client Segmentation])</f>
        <v>At Risk</v>
      </c>
    </row>
    <row r="5147" spans="1:18" x14ac:dyDescent="0.3">
      <c r="A5147" t="s">
        <v>5199</v>
      </c>
      <c r="B5147" t="s">
        <v>173</v>
      </c>
      <c r="C5147">
        <v>63</v>
      </c>
      <c r="D5147" t="s">
        <v>8072</v>
      </c>
      <c r="E5147" t="s">
        <v>8084</v>
      </c>
      <c r="F5147" t="s">
        <v>17</v>
      </c>
      <c r="G5147">
        <v>39</v>
      </c>
      <c r="H5147" s="1">
        <v>3058</v>
      </c>
      <c r="I5147">
        <v>131611</v>
      </c>
      <c r="J5147" s="1">
        <v>128</v>
      </c>
      <c r="K5147" t="s">
        <v>40</v>
      </c>
      <c r="L5147" t="s">
        <v>14</v>
      </c>
      <c r="M5147" t="s">
        <v>15</v>
      </c>
      <c r="N5147" s="1">
        <f xml:space="preserve"> ROUND((1 - _xlfn.PERCENTRANK.INC(customers[days_since_last_purchase],customers[[#This Row],[days_since_last_purchase]]))*4 +1,0)</f>
        <v>1</v>
      </c>
      <c r="O5147" s="1">
        <f>ROUND(_xlfn.PERCENTRANK.INC(customers[total_orders],customers[[#This Row],[total_orders]])*4+1,0)</f>
        <v>5</v>
      </c>
      <c r="P5147" s="1">
        <f>ROUND(_xlfn.PERCENTRANK.INC(customers[total_spend_usd],customers[[#This Row],[total_spend_usd]])*4+1,0)</f>
        <v>4</v>
      </c>
      <c r="Q5147" s="1">
        <v>154</v>
      </c>
      <c r="R5147" s="1" t="str">
        <f>_xlfn.XLOOKUP(Q5147,RFM[RFM Score],RFM[Client Segmentation])</f>
        <v>Cannot Lose Them</v>
      </c>
    </row>
    <row r="5148" spans="1:18" x14ac:dyDescent="0.3">
      <c r="A5148" t="s">
        <v>5200</v>
      </c>
      <c r="B5148" t="s">
        <v>11</v>
      </c>
      <c r="C5148">
        <v>18</v>
      </c>
      <c r="D5148" t="s">
        <v>8069</v>
      </c>
      <c r="E5148" t="s">
        <v>8087</v>
      </c>
      <c r="F5148" t="s">
        <v>12</v>
      </c>
      <c r="G5148">
        <v>16</v>
      </c>
      <c r="H5148" s="1">
        <v>9448</v>
      </c>
      <c r="I5148">
        <v>159452</v>
      </c>
      <c r="J5148" s="1">
        <v>103</v>
      </c>
      <c r="K5148" t="s">
        <v>13</v>
      </c>
      <c r="L5148" t="s">
        <v>47</v>
      </c>
      <c r="M5148" t="s">
        <v>23</v>
      </c>
      <c r="N5148" s="1">
        <f xml:space="preserve"> ROUND((1 - _xlfn.PERCENTRANK.INC(customers[days_since_last_purchase],customers[[#This Row],[days_since_last_purchase]]))*4 +1,0)</f>
        <v>2</v>
      </c>
      <c r="O5148" s="1">
        <f>ROUND(_xlfn.PERCENTRANK.INC(customers[total_orders],customers[[#This Row],[total_orders]])*4+1,0)</f>
        <v>3</v>
      </c>
      <c r="P5148" s="1">
        <f>ROUND(_xlfn.PERCENTRANK.INC(customers[total_spend_usd],customers[[#This Row],[total_spend_usd]])*4+1,0)</f>
        <v>4</v>
      </c>
      <c r="Q5148" s="1">
        <v>234</v>
      </c>
      <c r="R5148" s="1" t="str">
        <f>_xlfn.XLOOKUP(Q5148,RFM[RFM Score],RFM[Client Segmentation])</f>
        <v>At Risk</v>
      </c>
    </row>
    <row r="5149" spans="1:18" x14ac:dyDescent="0.3">
      <c r="A5149" t="s">
        <v>5201</v>
      </c>
      <c r="B5149" t="s">
        <v>11</v>
      </c>
      <c r="C5149">
        <v>34</v>
      </c>
      <c r="D5149" t="s">
        <v>8070</v>
      </c>
      <c r="E5149" t="s">
        <v>8087</v>
      </c>
      <c r="F5149" t="s">
        <v>17</v>
      </c>
      <c r="G5149">
        <v>14</v>
      </c>
      <c r="H5149" s="1">
        <v>6108</v>
      </c>
      <c r="I5149">
        <v>81356</v>
      </c>
      <c r="J5149" s="1">
        <v>59</v>
      </c>
      <c r="K5149" t="s">
        <v>44</v>
      </c>
      <c r="L5149" t="s">
        <v>47</v>
      </c>
      <c r="M5149" t="s">
        <v>15</v>
      </c>
      <c r="N5149" s="1">
        <f xml:space="preserve"> ROUND((1 - _xlfn.PERCENTRANK.INC(customers[days_since_last_purchase],customers[[#This Row],[days_since_last_purchase]]))*4 +1,0)</f>
        <v>3</v>
      </c>
      <c r="O5149" s="1">
        <f>ROUND(_xlfn.PERCENTRANK.INC(customers[total_orders],customers[[#This Row],[total_orders]])*4+1,0)</f>
        <v>3</v>
      </c>
      <c r="P5149" s="1">
        <f>ROUND(_xlfn.PERCENTRANK.INC(customers[total_spend_usd],customers[[#This Row],[total_spend_usd]])*4+1,0)</f>
        <v>3</v>
      </c>
      <c r="Q5149" s="1">
        <v>333</v>
      </c>
      <c r="R5149" s="1" t="str">
        <f>_xlfn.XLOOKUP(Q5149,RFM[RFM Score],RFM[Client Segmentation])</f>
        <v>Potential Loyalist</v>
      </c>
    </row>
    <row r="5150" spans="1:18" x14ac:dyDescent="0.3">
      <c r="A5150" t="s">
        <v>5202</v>
      </c>
      <c r="B5150" t="s">
        <v>11</v>
      </c>
      <c r="C5150">
        <v>33</v>
      </c>
      <c r="D5150" t="s">
        <v>8070</v>
      </c>
      <c r="E5150" t="s">
        <v>8085</v>
      </c>
      <c r="F5150" t="s">
        <v>12</v>
      </c>
      <c r="G5150">
        <v>5</v>
      </c>
      <c r="H5150" s="1">
        <v>10405</v>
      </c>
      <c r="I5150">
        <v>5283</v>
      </c>
      <c r="J5150" s="1">
        <v>33</v>
      </c>
      <c r="K5150" t="s">
        <v>18</v>
      </c>
      <c r="L5150" t="s">
        <v>14</v>
      </c>
      <c r="M5150" t="s">
        <v>23</v>
      </c>
      <c r="N5150" s="1">
        <f xml:space="preserve"> ROUND((1 - _xlfn.PERCENTRANK.INC(customers[days_since_last_purchase],customers[[#This Row],[days_since_last_purchase]]))*4 +1,0)</f>
        <v>3</v>
      </c>
      <c r="O5150" s="1">
        <f>ROUND(_xlfn.PERCENTRANK.INC(customers[total_orders],customers[[#This Row],[total_orders]])*4+1,0)</f>
        <v>2</v>
      </c>
      <c r="P5150" s="1">
        <f>ROUND(_xlfn.PERCENTRANK.INC(customers[total_spend_usd],customers[[#This Row],[total_spend_usd]])*4+1,0)</f>
        <v>1</v>
      </c>
      <c r="Q5150" s="1">
        <v>321</v>
      </c>
      <c r="R5150" s="1" t="str">
        <f>_xlfn.XLOOKUP(Q5150,RFM[RFM Score],RFM[Client Segmentation])</f>
        <v>About To Sleep</v>
      </c>
    </row>
    <row r="5151" spans="1:18" x14ac:dyDescent="0.3">
      <c r="A5151" t="s">
        <v>5203</v>
      </c>
      <c r="B5151" t="s">
        <v>214</v>
      </c>
      <c r="C5151">
        <v>27</v>
      </c>
      <c r="D5151" t="s">
        <v>8070</v>
      </c>
      <c r="E5151" t="s">
        <v>8084</v>
      </c>
      <c r="F5151" t="s">
        <v>12</v>
      </c>
      <c r="G5151">
        <v>64</v>
      </c>
      <c r="H5151" s="1">
        <v>4494</v>
      </c>
      <c r="I5151">
        <v>29431</v>
      </c>
      <c r="J5151" s="1">
        <v>11</v>
      </c>
      <c r="K5151" t="s">
        <v>37</v>
      </c>
      <c r="L5151" t="s">
        <v>19</v>
      </c>
      <c r="M5151" t="s">
        <v>15</v>
      </c>
      <c r="N5151" s="1">
        <f xml:space="preserve"> ROUND((1 - _xlfn.PERCENTRANK.INC(customers[days_since_last_purchase],customers[[#This Row],[days_since_last_purchase]]))*4 +1,0)</f>
        <v>4</v>
      </c>
      <c r="O5151" s="1">
        <f>ROUND(_xlfn.PERCENTRANK.INC(customers[total_orders],customers[[#This Row],[total_orders]])*4+1,0)</f>
        <v>5</v>
      </c>
      <c r="P5151" s="1">
        <f>ROUND(_xlfn.PERCENTRANK.INC(customers[total_spend_usd],customers[[#This Row],[total_spend_usd]])*4+1,0)</f>
        <v>2</v>
      </c>
      <c r="Q5151" s="1">
        <v>452</v>
      </c>
      <c r="R5151" s="1" t="str">
        <f>_xlfn.XLOOKUP(Q5151,RFM[RFM Score],RFM[Client Segmentation])</f>
        <v>Potential Loyalist</v>
      </c>
    </row>
    <row r="5152" spans="1:18" x14ac:dyDescent="0.3">
      <c r="A5152" t="s">
        <v>5204</v>
      </c>
      <c r="B5152" t="s">
        <v>64</v>
      </c>
      <c r="C5152">
        <v>63</v>
      </c>
      <c r="D5152" t="s">
        <v>8072</v>
      </c>
      <c r="E5152" t="s">
        <v>8084</v>
      </c>
      <c r="F5152" t="s">
        <v>17</v>
      </c>
      <c r="G5152">
        <v>4</v>
      </c>
      <c r="H5152" s="1">
        <v>26116</v>
      </c>
      <c r="I5152">
        <v>108974</v>
      </c>
      <c r="J5152" s="1">
        <v>6</v>
      </c>
      <c r="K5152" t="s">
        <v>124</v>
      </c>
      <c r="L5152" t="s">
        <v>45</v>
      </c>
      <c r="M5152" t="s">
        <v>15</v>
      </c>
      <c r="N5152" s="1">
        <f xml:space="preserve"> ROUND((1 - _xlfn.PERCENTRANK.INC(customers[days_since_last_purchase],customers[[#This Row],[days_since_last_purchase]]))*4 +1,0)</f>
        <v>5</v>
      </c>
      <c r="O5152" s="1">
        <f>ROUND(_xlfn.PERCENTRANK.INC(customers[total_orders],customers[[#This Row],[total_orders]])*4+1,0)</f>
        <v>2</v>
      </c>
      <c r="P5152" s="1">
        <f>ROUND(_xlfn.PERCENTRANK.INC(customers[total_spend_usd],customers[[#This Row],[total_spend_usd]])*4+1,0)</f>
        <v>3</v>
      </c>
      <c r="Q5152" s="1">
        <v>523</v>
      </c>
      <c r="R5152" s="1" t="str">
        <f>_xlfn.XLOOKUP(Q5152,RFM[RFM Score],RFM[Client Segmentation])</f>
        <v>Promising</v>
      </c>
    </row>
    <row r="5153" spans="1:18" x14ac:dyDescent="0.3">
      <c r="A5153" t="s">
        <v>5205</v>
      </c>
      <c r="B5153" t="s">
        <v>68</v>
      </c>
      <c r="C5153">
        <v>22</v>
      </c>
      <c r="D5153" t="s">
        <v>8069</v>
      </c>
      <c r="E5153" t="s">
        <v>8084</v>
      </c>
      <c r="F5153" t="s">
        <v>17</v>
      </c>
      <c r="G5153">
        <v>20</v>
      </c>
      <c r="H5153" s="1">
        <v>3676</v>
      </c>
      <c r="I5153">
        <v>80158</v>
      </c>
      <c r="J5153" s="1">
        <v>31</v>
      </c>
      <c r="K5153" t="s">
        <v>18</v>
      </c>
      <c r="L5153" t="s">
        <v>14</v>
      </c>
      <c r="M5153" t="s">
        <v>23</v>
      </c>
      <c r="N5153" s="1">
        <f xml:space="preserve"> ROUND((1 - _xlfn.PERCENTRANK.INC(customers[days_since_last_purchase],customers[[#This Row],[days_since_last_purchase]]))*4 +1,0)</f>
        <v>3</v>
      </c>
      <c r="O5153" s="1">
        <f>ROUND(_xlfn.PERCENTRANK.INC(customers[total_orders],customers[[#This Row],[total_orders]])*4+1,0)</f>
        <v>4</v>
      </c>
      <c r="P5153" s="1">
        <f>ROUND(_xlfn.PERCENTRANK.INC(customers[total_spend_usd],customers[[#This Row],[total_spend_usd]])*4+1,0)</f>
        <v>3</v>
      </c>
      <c r="Q5153" s="1">
        <v>343</v>
      </c>
      <c r="R5153" s="1" t="str">
        <f>_xlfn.XLOOKUP(Q5153,RFM[RFM Score],RFM[Client Segmentation])</f>
        <v>Need Attention</v>
      </c>
    </row>
    <row r="5154" spans="1:18" x14ac:dyDescent="0.3">
      <c r="A5154" t="s">
        <v>5206</v>
      </c>
      <c r="B5154" t="s">
        <v>11</v>
      </c>
      <c r="C5154">
        <v>60</v>
      </c>
      <c r="D5154" t="s">
        <v>8072</v>
      </c>
      <c r="E5154" t="s">
        <v>8086</v>
      </c>
      <c r="F5154" t="s">
        <v>12</v>
      </c>
      <c r="G5154">
        <v>4</v>
      </c>
      <c r="H5154" s="1">
        <v>11021</v>
      </c>
      <c r="I5154">
        <v>38873</v>
      </c>
      <c r="J5154" s="1">
        <v>111</v>
      </c>
      <c r="K5154" t="s">
        <v>37</v>
      </c>
      <c r="L5154" t="s">
        <v>19</v>
      </c>
      <c r="M5154" t="s">
        <v>23</v>
      </c>
      <c r="N5154" s="1">
        <f xml:space="preserve"> ROUND((1 - _xlfn.PERCENTRANK.INC(customers[days_since_last_purchase],customers[[#This Row],[days_since_last_purchase]]))*4 +1,0)</f>
        <v>2</v>
      </c>
      <c r="O5154" s="1">
        <f>ROUND(_xlfn.PERCENTRANK.INC(customers[total_orders],customers[[#This Row],[total_orders]])*4+1,0)</f>
        <v>2</v>
      </c>
      <c r="P5154" s="1">
        <f>ROUND(_xlfn.PERCENTRANK.INC(customers[total_spend_usd],customers[[#This Row],[total_spend_usd]])*4+1,0)</f>
        <v>2</v>
      </c>
      <c r="Q5154" s="1">
        <v>222</v>
      </c>
      <c r="R5154" s="1" t="str">
        <f>_xlfn.XLOOKUP(Q5154,RFM[RFM Score],RFM[Client Segmentation])</f>
        <v>Hibernating</v>
      </c>
    </row>
    <row r="5155" spans="1:18" x14ac:dyDescent="0.3">
      <c r="A5155" t="s">
        <v>5207</v>
      </c>
      <c r="B5155" t="s">
        <v>96</v>
      </c>
      <c r="C5155">
        <v>41</v>
      </c>
      <c r="D5155" t="s">
        <v>8068</v>
      </c>
      <c r="E5155" t="s">
        <v>8084</v>
      </c>
      <c r="F5155" t="s">
        <v>17</v>
      </c>
      <c r="G5155">
        <v>2</v>
      </c>
      <c r="H5155" s="1">
        <v>2941</v>
      </c>
      <c r="I5155">
        <v>5884</v>
      </c>
      <c r="J5155" s="1">
        <v>235</v>
      </c>
      <c r="K5155" t="s">
        <v>40</v>
      </c>
      <c r="L5155" t="s">
        <v>47</v>
      </c>
      <c r="M5155" t="s">
        <v>23</v>
      </c>
      <c r="N5155" s="1">
        <f xml:space="preserve"> ROUND((1 - _xlfn.PERCENTRANK.INC(customers[days_since_last_purchase],customers[[#This Row],[days_since_last_purchase]]))*4 +1,0)</f>
        <v>1</v>
      </c>
      <c r="O5155" s="1">
        <f>ROUND(_xlfn.PERCENTRANK.INC(customers[total_orders],customers[[#This Row],[total_orders]])*4+1,0)</f>
        <v>1</v>
      </c>
      <c r="P5155" s="1">
        <f>ROUND(_xlfn.PERCENTRANK.INC(customers[total_spend_usd],customers[[#This Row],[total_spend_usd]])*4+1,0)</f>
        <v>1</v>
      </c>
      <c r="Q5155" s="1">
        <v>111</v>
      </c>
      <c r="R5155" s="1" t="str">
        <f>_xlfn.XLOOKUP(Q5155,RFM[RFM Score],RFM[Client Segmentation])</f>
        <v>Lost</v>
      </c>
    </row>
    <row r="5156" spans="1:18" x14ac:dyDescent="0.3">
      <c r="A5156" t="s">
        <v>5208</v>
      </c>
      <c r="B5156" t="s">
        <v>51</v>
      </c>
      <c r="C5156">
        <v>18</v>
      </c>
      <c r="D5156" t="s">
        <v>8069</v>
      </c>
      <c r="E5156" t="s">
        <v>8084</v>
      </c>
      <c r="F5156" t="s">
        <v>17</v>
      </c>
      <c r="G5156">
        <v>1</v>
      </c>
      <c r="H5156" s="1">
        <v>9525</v>
      </c>
      <c r="I5156">
        <v>8272</v>
      </c>
      <c r="J5156" s="1">
        <v>26</v>
      </c>
      <c r="K5156" t="s">
        <v>28</v>
      </c>
      <c r="L5156" t="s">
        <v>47</v>
      </c>
      <c r="M5156" t="s">
        <v>23</v>
      </c>
      <c r="N5156" s="1">
        <f xml:space="preserve"> ROUND((1 - _xlfn.PERCENTRANK.INC(customers[days_since_last_purchase],customers[[#This Row],[days_since_last_purchase]]))*4 +1,0)</f>
        <v>4</v>
      </c>
      <c r="O5156" s="1">
        <f>ROUND(_xlfn.PERCENTRANK.INC(customers[total_orders],customers[[#This Row],[total_orders]])*4+1,0)</f>
        <v>1</v>
      </c>
      <c r="P5156" s="1">
        <f>ROUND(_xlfn.PERCENTRANK.INC(customers[total_spend_usd],customers[[#This Row],[total_spend_usd]])*4+1,0)</f>
        <v>1</v>
      </c>
      <c r="Q5156" s="1">
        <v>411</v>
      </c>
      <c r="R5156" s="1" t="str">
        <f>_xlfn.XLOOKUP(Q5156,RFM[RFM Score],RFM[Client Segmentation])</f>
        <v>New Customer</v>
      </c>
    </row>
    <row r="5157" spans="1:18" x14ac:dyDescent="0.3">
      <c r="A5157" t="s">
        <v>5209</v>
      </c>
      <c r="B5157" t="s">
        <v>11</v>
      </c>
      <c r="C5157">
        <v>34</v>
      </c>
      <c r="D5157" t="s">
        <v>8070</v>
      </c>
      <c r="E5157" t="s">
        <v>8086</v>
      </c>
      <c r="F5157" t="s">
        <v>12</v>
      </c>
      <c r="G5157">
        <v>3</v>
      </c>
      <c r="H5157" s="1">
        <v>2772</v>
      </c>
      <c r="I5157">
        <v>93932</v>
      </c>
      <c r="J5157" s="1">
        <v>74</v>
      </c>
      <c r="K5157" t="s">
        <v>28</v>
      </c>
      <c r="L5157" t="s">
        <v>19</v>
      </c>
      <c r="M5157" t="s">
        <v>23</v>
      </c>
      <c r="N5157" s="1">
        <f xml:space="preserve"> ROUND((1 - _xlfn.PERCENTRANK.INC(customers[days_since_last_purchase],customers[[#This Row],[days_since_last_purchase]]))*4 +1,0)</f>
        <v>2</v>
      </c>
      <c r="O5157" s="1">
        <f>ROUND(_xlfn.PERCENTRANK.INC(customers[total_orders],customers[[#This Row],[total_orders]])*4+1,0)</f>
        <v>1</v>
      </c>
      <c r="P5157" s="1">
        <f>ROUND(_xlfn.PERCENTRANK.INC(customers[total_spend_usd],customers[[#This Row],[total_spend_usd]])*4+1,0)</f>
        <v>3</v>
      </c>
      <c r="Q5157" s="1">
        <v>213</v>
      </c>
      <c r="R5157" s="1" t="str">
        <f>_xlfn.XLOOKUP(Q5157,RFM[RFM Score],RFM[Client Segmentation])</f>
        <v>About To Sleep</v>
      </c>
    </row>
    <row r="5158" spans="1:18" x14ac:dyDescent="0.3">
      <c r="A5158" t="s">
        <v>5210</v>
      </c>
      <c r="B5158" t="s">
        <v>107</v>
      </c>
      <c r="C5158">
        <v>32</v>
      </c>
      <c r="D5158" t="s">
        <v>8070</v>
      </c>
      <c r="E5158" t="s">
        <v>8084</v>
      </c>
      <c r="F5158" t="s">
        <v>12</v>
      </c>
      <c r="G5158">
        <v>4</v>
      </c>
      <c r="H5158" s="1">
        <v>5093</v>
      </c>
      <c r="I5158">
        <v>17376</v>
      </c>
      <c r="J5158" s="1">
        <v>36</v>
      </c>
      <c r="K5158" t="s">
        <v>37</v>
      </c>
      <c r="L5158" t="s">
        <v>14</v>
      </c>
      <c r="M5158" t="s">
        <v>23</v>
      </c>
      <c r="N5158" s="1">
        <f xml:space="preserve"> ROUND((1 - _xlfn.PERCENTRANK.INC(customers[days_since_last_purchase],customers[[#This Row],[days_since_last_purchase]]))*4 +1,0)</f>
        <v>3</v>
      </c>
      <c r="O5158" s="1">
        <f>ROUND(_xlfn.PERCENTRANK.INC(customers[total_orders],customers[[#This Row],[total_orders]])*4+1,0)</f>
        <v>2</v>
      </c>
      <c r="P5158" s="1">
        <f>ROUND(_xlfn.PERCENTRANK.INC(customers[total_spend_usd],customers[[#This Row],[total_spend_usd]])*4+1,0)</f>
        <v>2</v>
      </c>
      <c r="Q5158" s="1">
        <v>322</v>
      </c>
      <c r="R5158" s="1" t="str">
        <f>_xlfn.XLOOKUP(Q5158,RFM[RFM Score],RFM[Client Segmentation])</f>
        <v>Hibernating</v>
      </c>
    </row>
    <row r="5159" spans="1:18" x14ac:dyDescent="0.3">
      <c r="A5159" t="s">
        <v>5211</v>
      </c>
      <c r="B5159" t="s">
        <v>11</v>
      </c>
      <c r="C5159">
        <v>42</v>
      </c>
      <c r="D5159" t="s">
        <v>8068</v>
      </c>
      <c r="E5159" t="s">
        <v>8087</v>
      </c>
      <c r="F5159" t="s">
        <v>12</v>
      </c>
      <c r="G5159">
        <v>2</v>
      </c>
      <c r="H5159" s="1">
        <v>18387</v>
      </c>
      <c r="I5159">
        <v>34846</v>
      </c>
      <c r="J5159" s="1">
        <v>60</v>
      </c>
      <c r="K5159" t="s">
        <v>18</v>
      </c>
      <c r="L5159" t="s">
        <v>22</v>
      </c>
      <c r="M5159" t="s">
        <v>23</v>
      </c>
      <c r="N5159" s="1">
        <f xml:space="preserve"> ROUND((1 - _xlfn.PERCENTRANK.INC(customers[days_since_last_purchase],customers[[#This Row],[days_since_last_purchase]]))*4 +1,0)</f>
        <v>2</v>
      </c>
      <c r="O5159" s="1">
        <f>ROUND(_xlfn.PERCENTRANK.INC(customers[total_orders],customers[[#This Row],[total_orders]])*4+1,0)</f>
        <v>1</v>
      </c>
      <c r="P5159" s="1">
        <f>ROUND(_xlfn.PERCENTRANK.INC(customers[total_spend_usd],customers[[#This Row],[total_spend_usd]])*4+1,0)</f>
        <v>2</v>
      </c>
      <c r="Q5159" s="1">
        <v>212</v>
      </c>
      <c r="R5159" s="1" t="str">
        <f>_xlfn.XLOOKUP(Q5159,RFM[RFM Score],RFM[Client Segmentation])</f>
        <v>Hibernating</v>
      </c>
    </row>
    <row r="5160" spans="1:18" x14ac:dyDescent="0.3">
      <c r="A5160" t="s">
        <v>5212</v>
      </c>
      <c r="B5160" t="s">
        <v>68</v>
      </c>
      <c r="C5160">
        <v>36</v>
      </c>
      <c r="D5160" t="s">
        <v>8068</v>
      </c>
      <c r="E5160" t="s">
        <v>8085</v>
      </c>
      <c r="F5160" t="s">
        <v>12</v>
      </c>
      <c r="G5160">
        <v>22</v>
      </c>
      <c r="H5160" s="1">
        <v>903</v>
      </c>
      <c r="I5160">
        <v>207403</v>
      </c>
      <c r="J5160" s="1">
        <v>16</v>
      </c>
      <c r="K5160" t="s">
        <v>37</v>
      </c>
      <c r="L5160" t="s">
        <v>47</v>
      </c>
      <c r="M5160" t="s">
        <v>15</v>
      </c>
      <c r="N5160" s="1">
        <f xml:space="preserve"> ROUND((1 - _xlfn.PERCENTRANK.INC(customers[days_since_last_purchase],customers[[#This Row],[days_since_last_purchase]]))*4 +1,0)</f>
        <v>4</v>
      </c>
      <c r="O5160" s="1">
        <f>ROUND(_xlfn.PERCENTRANK.INC(customers[total_orders],customers[[#This Row],[total_orders]])*4+1,0)</f>
        <v>4</v>
      </c>
      <c r="P5160" s="1">
        <f>ROUND(_xlfn.PERCENTRANK.INC(customers[total_spend_usd],customers[[#This Row],[total_spend_usd]])*4+1,0)</f>
        <v>4</v>
      </c>
      <c r="Q5160" s="1">
        <v>444</v>
      </c>
      <c r="R5160" s="1" t="str">
        <f>_xlfn.XLOOKUP(Q5160,RFM[RFM Score],RFM[Client Segmentation])</f>
        <v>Loyal Customer</v>
      </c>
    </row>
    <row r="5161" spans="1:18" x14ac:dyDescent="0.3">
      <c r="A5161" t="s">
        <v>5213</v>
      </c>
      <c r="B5161" t="s">
        <v>173</v>
      </c>
      <c r="C5161">
        <v>49</v>
      </c>
      <c r="D5161" t="s">
        <v>8071</v>
      </c>
      <c r="E5161" t="s">
        <v>8087</v>
      </c>
      <c r="F5161" t="s">
        <v>12</v>
      </c>
      <c r="G5161">
        <v>46</v>
      </c>
      <c r="H5161" s="1">
        <v>13231</v>
      </c>
      <c r="I5161">
        <v>544753</v>
      </c>
      <c r="J5161" s="1">
        <v>62</v>
      </c>
      <c r="K5161" t="s">
        <v>25</v>
      </c>
      <c r="L5161" t="s">
        <v>19</v>
      </c>
      <c r="M5161" t="s">
        <v>15</v>
      </c>
      <c r="N5161" s="1">
        <f xml:space="preserve"> ROUND((1 - _xlfn.PERCENTRANK.INC(customers[days_since_last_purchase],customers[[#This Row],[days_since_last_purchase]]))*4 +1,0)</f>
        <v>2</v>
      </c>
      <c r="O5161" s="1">
        <f>ROUND(_xlfn.PERCENTRANK.INC(customers[total_orders],customers[[#This Row],[total_orders]])*4+1,0)</f>
        <v>5</v>
      </c>
      <c r="P5161" s="1">
        <f>ROUND(_xlfn.PERCENTRANK.INC(customers[total_spend_usd],customers[[#This Row],[total_spend_usd]])*4+1,0)</f>
        <v>5</v>
      </c>
      <c r="Q5161" s="1">
        <v>255</v>
      </c>
      <c r="R5161" s="1" t="str">
        <f>_xlfn.XLOOKUP(Q5161,RFM[RFM Score],RFM[Client Segmentation])</f>
        <v>At Risk</v>
      </c>
    </row>
    <row r="5162" spans="1:18" x14ac:dyDescent="0.3">
      <c r="A5162" t="s">
        <v>5214</v>
      </c>
      <c r="B5162" t="s">
        <v>11</v>
      </c>
      <c r="C5162">
        <v>24</v>
      </c>
      <c r="D5162" t="s">
        <v>8069</v>
      </c>
      <c r="E5162" t="s">
        <v>8084</v>
      </c>
      <c r="F5162" t="s">
        <v>17</v>
      </c>
      <c r="G5162">
        <v>17</v>
      </c>
      <c r="H5162" s="1">
        <v>4442</v>
      </c>
      <c r="I5162">
        <v>65965</v>
      </c>
      <c r="J5162" s="1">
        <v>103</v>
      </c>
      <c r="K5162" t="s">
        <v>25</v>
      </c>
      <c r="L5162" t="s">
        <v>14</v>
      </c>
      <c r="M5162" t="s">
        <v>23</v>
      </c>
      <c r="N5162" s="1">
        <f xml:space="preserve"> ROUND((1 - _xlfn.PERCENTRANK.INC(customers[days_since_last_purchase],customers[[#This Row],[days_since_last_purchase]]))*4 +1,0)</f>
        <v>2</v>
      </c>
      <c r="O5162" s="1">
        <f>ROUND(_xlfn.PERCENTRANK.INC(customers[total_orders],customers[[#This Row],[total_orders]])*4+1,0)</f>
        <v>3</v>
      </c>
      <c r="P5162" s="1">
        <f>ROUND(_xlfn.PERCENTRANK.INC(customers[total_spend_usd],customers[[#This Row],[total_spend_usd]])*4+1,0)</f>
        <v>3</v>
      </c>
      <c r="Q5162" s="1">
        <v>233</v>
      </c>
      <c r="R5162" s="1" t="str">
        <f>_xlfn.XLOOKUP(Q5162,RFM[RFM Score],RFM[Client Segmentation])</f>
        <v>Hibernating</v>
      </c>
    </row>
    <row r="5163" spans="1:18" x14ac:dyDescent="0.3">
      <c r="A5163" t="s">
        <v>5215</v>
      </c>
      <c r="B5163" t="s">
        <v>11</v>
      </c>
      <c r="C5163">
        <v>42</v>
      </c>
      <c r="D5163" t="s">
        <v>8068</v>
      </c>
      <c r="E5163" t="s">
        <v>8084</v>
      </c>
      <c r="F5163" t="s">
        <v>12</v>
      </c>
      <c r="G5163">
        <v>11</v>
      </c>
      <c r="H5163" s="1">
        <v>10918</v>
      </c>
      <c r="I5163">
        <v>12847</v>
      </c>
      <c r="J5163" s="1">
        <v>49</v>
      </c>
      <c r="K5163" t="s">
        <v>74</v>
      </c>
      <c r="L5163" t="s">
        <v>19</v>
      </c>
      <c r="M5163" t="s">
        <v>15</v>
      </c>
      <c r="N5163" s="1">
        <f xml:space="preserve"> ROUND((1 - _xlfn.PERCENTRANK.INC(customers[days_since_last_purchase],customers[[#This Row],[days_since_last_purchase]]))*4 +1,0)</f>
        <v>3</v>
      </c>
      <c r="O5163" s="1">
        <f>ROUND(_xlfn.PERCENTRANK.INC(customers[total_orders],customers[[#This Row],[total_orders]])*4+1,0)</f>
        <v>3</v>
      </c>
      <c r="P5163" s="1">
        <f>ROUND(_xlfn.PERCENTRANK.INC(customers[total_spend_usd],customers[[#This Row],[total_spend_usd]])*4+1,0)</f>
        <v>2</v>
      </c>
      <c r="Q5163" s="1">
        <v>332</v>
      </c>
      <c r="R5163" s="1" t="str">
        <f>_xlfn.XLOOKUP(Q5163,RFM[RFM Score],RFM[Client Segmentation])</f>
        <v>Hibernating</v>
      </c>
    </row>
    <row r="5164" spans="1:18" x14ac:dyDescent="0.3">
      <c r="A5164" t="s">
        <v>5216</v>
      </c>
      <c r="B5164" t="s">
        <v>43</v>
      </c>
      <c r="C5164">
        <v>30</v>
      </c>
      <c r="D5164" t="s">
        <v>8070</v>
      </c>
      <c r="E5164" t="s">
        <v>8084</v>
      </c>
      <c r="F5164" t="s">
        <v>17</v>
      </c>
      <c r="G5164">
        <v>14</v>
      </c>
      <c r="H5164" s="1">
        <v>6357</v>
      </c>
      <c r="I5164">
        <v>88669</v>
      </c>
      <c r="J5164" s="1">
        <v>147</v>
      </c>
      <c r="K5164" t="s">
        <v>44</v>
      </c>
      <c r="L5164" t="s">
        <v>19</v>
      </c>
      <c r="M5164" t="s">
        <v>23</v>
      </c>
      <c r="N5164" s="1">
        <f xml:space="preserve"> ROUND((1 - _xlfn.PERCENTRANK.INC(customers[days_since_last_purchase],customers[[#This Row],[days_since_last_purchase]]))*4 +1,0)</f>
        <v>1</v>
      </c>
      <c r="O5164" s="1">
        <f>ROUND(_xlfn.PERCENTRANK.INC(customers[total_orders],customers[[#This Row],[total_orders]])*4+1,0)</f>
        <v>3</v>
      </c>
      <c r="P5164" s="1">
        <f>ROUND(_xlfn.PERCENTRANK.INC(customers[total_spend_usd],customers[[#This Row],[total_spend_usd]])*4+1,0)</f>
        <v>3</v>
      </c>
      <c r="Q5164" s="1">
        <v>133</v>
      </c>
      <c r="R5164" s="1" t="str">
        <f>_xlfn.XLOOKUP(Q5164,RFM[RFM Score],RFM[Client Segmentation])</f>
        <v>At Risk</v>
      </c>
    </row>
    <row r="5165" spans="1:18" x14ac:dyDescent="0.3">
      <c r="A5165" t="s">
        <v>5217</v>
      </c>
      <c r="B5165" t="s">
        <v>96</v>
      </c>
      <c r="C5165">
        <v>18</v>
      </c>
      <c r="D5165" t="s">
        <v>8069</v>
      </c>
      <c r="E5165" t="s">
        <v>8085</v>
      </c>
      <c r="F5165" t="s">
        <v>17</v>
      </c>
      <c r="G5165">
        <v>38</v>
      </c>
      <c r="H5165" s="1">
        <v>15701</v>
      </c>
      <c r="I5165">
        <v>629185</v>
      </c>
      <c r="J5165" s="1">
        <v>8</v>
      </c>
      <c r="K5165" t="s">
        <v>37</v>
      </c>
      <c r="L5165" t="s">
        <v>19</v>
      </c>
      <c r="M5165" t="s">
        <v>23</v>
      </c>
      <c r="N5165" s="1">
        <f xml:space="preserve"> ROUND((1 - _xlfn.PERCENTRANK.INC(customers[days_since_last_purchase],customers[[#This Row],[days_since_last_purchase]]))*4 +1,0)</f>
        <v>4</v>
      </c>
      <c r="O5165" s="1">
        <f>ROUND(_xlfn.PERCENTRANK.INC(customers[total_orders],customers[[#This Row],[total_orders]])*4+1,0)</f>
        <v>5</v>
      </c>
      <c r="P5165" s="1">
        <f>ROUND(_xlfn.PERCENTRANK.INC(customers[total_spend_usd],customers[[#This Row],[total_spend_usd]])*4+1,0)</f>
        <v>5</v>
      </c>
      <c r="Q5165" s="1">
        <v>455</v>
      </c>
      <c r="R5165" s="1" t="str">
        <f>_xlfn.XLOOKUP(Q5165,RFM[RFM Score],RFM[Client Segmentation])</f>
        <v>Champion</v>
      </c>
    </row>
    <row r="5166" spans="1:18" x14ac:dyDescent="0.3">
      <c r="A5166" t="s">
        <v>5218</v>
      </c>
      <c r="B5166" t="s">
        <v>27</v>
      </c>
      <c r="C5166">
        <v>30</v>
      </c>
      <c r="D5166" t="s">
        <v>8070</v>
      </c>
      <c r="E5166" t="s">
        <v>8087</v>
      </c>
      <c r="F5166" t="s">
        <v>17</v>
      </c>
      <c r="G5166">
        <v>5</v>
      </c>
      <c r="H5166" s="1">
        <v>4848</v>
      </c>
      <c r="I5166">
        <v>21342</v>
      </c>
      <c r="J5166" s="1">
        <v>25</v>
      </c>
      <c r="K5166" t="s">
        <v>28</v>
      </c>
      <c r="L5166" t="s">
        <v>45</v>
      </c>
      <c r="M5166" t="s">
        <v>23</v>
      </c>
      <c r="N5166" s="1">
        <f xml:space="preserve"> ROUND((1 - _xlfn.PERCENTRANK.INC(customers[days_since_last_purchase],customers[[#This Row],[days_since_last_purchase]]))*4 +1,0)</f>
        <v>4</v>
      </c>
      <c r="O5166" s="1">
        <f>ROUND(_xlfn.PERCENTRANK.INC(customers[total_orders],customers[[#This Row],[total_orders]])*4+1,0)</f>
        <v>2</v>
      </c>
      <c r="P5166" s="1">
        <f>ROUND(_xlfn.PERCENTRANK.INC(customers[total_spend_usd],customers[[#This Row],[total_spend_usd]])*4+1,0)</f>
        <v>2</v>
      </c>
      <c r="Q5166" s="1">
        <v>422</v>
      </c>
      <c r="R5166" s="1" t="str">
        <f>_xlfn.XLOOKUP(Q5166,RFM[RFM Score],RFM[Client Segmentation])</f>
        <v>New Customer</v>
      </c>
    </row>
    <row r="5167" spans="1:18" x14ac:dyDescent="0.3">
      <c r="A5167" t="s">
        <v>5219</v>
      </c>
      <c r="B5167" t="s">
        <v>61</v>
      </c>
      <c r="C5167">
        <v>42</v>
      </c>
      <c r="D5167" t="s">
        <v>8068</v>
      </c>
      <c r="E5167" t="s">
        <v>8084</v>
      </c>
      <c r="F5167" t="s">
        <v>17</v>
      </c>
      <c r="G5167">
        <v>45</v>
      </c>
      <c r="H5167" s="1">
        <v>5737</v>
      </c>
      <c r="I5167">
        <v>263389</v>
      </c>
      <c r="J5167" s="1">
        <v>41</v>
      </c>
      <c r="K5167" t="s">
        <v>28</v>
      </c>
      <c r="L5167" t="s">
        <v>19</v>
      </c>
      <c r="M5167" t="s">
        <v>23</v>
      </c>
      <c r="N5167" s="1">
        <f xml:space="preserve"> ROUND((1 - _xlfn.PERCENTRANK.INC(customers[days_since_last_purchase],customers[[#This Row],[days_since_last_purchase]]))*4 +1,0)</f>
        <v>3</v>
      </c>
      <c r="O5167" s="1">
        <f>ROUND(_xlfn.PERCENTRANK.INC(customers[total_orders],customers[[#This Row],[total_orders]])*4+1,0)</f>
        <v>5</v>
      </c>
      <c r="P5167" s="1">
        <f>ROUND(_xlfn.PERCENTRANK.INC(customers[total_spend_usd],customers[[#This Row],[total_spend_usd]])*4+1,0)</f>
        <v>4</v>
      </c>
      <c r="Q5167" s="1">
        <v>354</v>
      </c>
      <c r="R5167" s="1" t="str">
        <f>_xlfn.XLOOKUP(Q5167,RFM[RFM Score],RFM[Client Segmentation])</f>
        <v>Loyal Customer</v>
      </c>
    </row>
    <row r="5168" spans="1:18" x14ac:dyDescent="0.3">
      <c r="A5168" t="s">
        <v>5220</v>
      </c>
      <c r="B5168" t="s">
        <v>11</v>
      </c>
      <c r="C5168">
        <v>23</v>
      </c>
      <c r="D5168" t="s">
        <v>8069</v>
      </c>
      <c r="E5168" t="s">
        <v>8087</v>
      </c>
      <c r="F5168" t="s">
        <v>12</v>
      </c>
      <c r="G5168">
        <v>4</v>
      </c>
      <c r="H5168" s="1">
        <v>13436</v>
      </c>
      <c r="I5168">
        <v>59386</v>
      </c>
      <c r="J5168" s="1">
        <v>114</v>
      </c>
      <c r="K5168" t="s">
        <v>44</v>
      </c>
      <c r="L5168" t="s">
        <v>34</v>
      </c>
      <c r="M5168" t="s">
        <v>23</v>
      </c>
      <c r="N5168" s="1">
        <f xml:space="preserve"> ROUND((1 - _xlfn.PERCENTRANK.INC(customers[days_since_last_purchase],customers[[#This Row],[days_since_last_purchase]]))*4 +1,0)</f>
        <v>2</v>
      </c>
      <c r="O5168" s="1">
        <f>ROUND(_xlfn.PERCENTRANK.INC(customers[total_orders],customers[[#This Row],[total_orders]])*4+1,0)</f>
        <v>2</v>
      </c>
      <c r="P5168" s="1">
        <f>ROUND(_xlfn.PERCENTRANK.INC(customers[total_spend_usd],customers[[#This Row],[total_spend_usd]])*4+1,0)</f>
        <v>3</v>
      </c>
      <c r="Q5168" s="1">
        <v>223</v>
      </c>
      <c r="R5168" s="1" t="str">
        <f>_xlfn.XLOOKUP(Q5168,RFM[RFM Score],RFM[Client Segmentation])</f>
        <v>Hibernating</v>
      </c>
    </row>
    <row r="5169" spans="1:18" x14ac:dyDescent="0.3">
      <c r="A5169" t="s">
        <v>5221</v>
      </c>
      <c r="B5169" t="s">
        <v>61</v>
      </c>
      <c r="C5169">
        <v>24</v>
      </c>
      <c r="D5169" t="s">
        <v>8069</v>
      </c>
      <c r="E5169" t="s">
        <v>8084</v>
      </c>
      <c r="F5169" t="s">
        <v>17</v>
      </c>
      <c r="G5169">
        <v>1</v>
      </c>
      <c r="H5169" s="1">
        <v>21274</v>
      </c>
      <c r="I5169">
        <v>24094</v>
      </c>
      <c r="J5169" s="1">
        <v>260</v>
      </c>
      <c r="K5169" t="s">
        <v>40</v>
      </c>
      <c r="L5169" t="s">
        <v>19</v>
      </c>
      <c r="M5169" t="s">
        <v>15</v>
      </c>
      <c r="N5169" s="1">
        <f xml:space="preserve"> ROUND((1 - _xlfn.PERCENTRANK.INC(customers[days_since_last_purchase],customers[[#This Row],[days_since_last_purchase]]))*4 +1,0)</f>
        <v>1</v>
      </c>
      <c r="O5169" s="1">
        <f>ROUND(_xlfn.PERCENTRANK.INC(customers[total_orders],customers[[#This Row],[total_orders]])*4+1,0)</f>
        <v>1</v>
      </c>
      <c r="P5169" s="1">
        <f>ROUND(_xlfn.PERCENTRANK.INC(customers[total_spend_usd],customers[[#This Row],[total_spend_usd]])*4+1,0)</f>
        <v>2</v>
      </c>
      <c r="Q5169" s="1">
        <v>112</v>
      </c>
      <c r="R5169" s="1" t="str">
        <f>_xlfn.XLOOKUP(Q5169,RFM[RFM Score],RFM[Client Segmentation])</f>
        <v>Lost</v>
      </c>
    </row>
    <row r="5170" spans="1:18" x14ac:dyDescent="0.3">
      <c r="A5170" t="s">
        <v>5222</v>
      </c>
      <c r="B5170" t="s">
        <v>11</v>
      </c>
      <c r="C5170">
        <v>41</v>
      </c>
      <c r="D5170" t="s">
        <v>8068</v>
      </c>
      <c r="E5170" t="s">
        <v>8085</v>
      </c>
      <c r="F5170" t="s">
        <v>12</v>
      </c>
      <c r="G5170">
        <v>5</v>
      </c>
      <c r="H5170" s="1">
        <v>5543</v>
      </c>
      <c r="I5170">
        <v>28293</v>
      </c>
      <c r="J5170" s="1">
        <v>19</v>
      </c>
      <c r="K5170" t="s">
        <v>21</v>
      </c>
      <c r="L5170" t="s">
        <v>19</v>
      </c>
      <c r="M5170" t="s">
        <v>15</v>
      </c>
      <c r="N5170" s="1">
        <f xml:space="preserve"> ROUND((1 - _xlfn.PERCENTRANK.INC(customers[days_since_last_purchase],customers[[#This Row],[days_since_last_purchase]]))*4 +1,0)</f>
        <v>4</v>
      </c>
      <c r="O5170" s="1">
        <f>ROUND(_xlfn.PERCENTRANK.INC(customers[total_orders],customers[[#This Row],[total_orders]])*4+1,0)</f>
        <v>2</v>
      </c>
      <c r="P5170" s="1">
        <f>ROUND(_xlfn.PERCENTRANK.INC(customers[total_spend_usd],customers[[#This Row],[total_spend_usd]])*4+1,0)</f>
        <v>2</v>
      </c>
      <c r="Q5170" s="1">
        <v>422</v>
      </c>
      <c r="R5170" s="1" t="str">
        <f>_xlfn.XLOOKUP(Q5170,RFM[RFM Score],RFM[Client Segmentation])</f>
        <v>New Customer</v>
      </c>
    </row>
    <row r="5171" spans="1:18" x14ac:dyDescent="0.3">
      <c r="A5171" t="s">
        <v>5223</v>
      </c>
      <c r="B5171" t="s">
        <v>33</v>
      </c>
      <c r="C5171">
        <v>20</v>
      </c>
      <c r="D5171" t="s">
        <v>8069</v>
      </c>
      <c r="E5171" t="s">
        <v>8084</v>
      </c>
      <c r="F5171" t="s">
        <v>12</v>
      </c>
      <c r="G5171">
        <v>11</v>
      </c>
      <c r="H5171" s="1">
        <v>1634</v>
      </c>
      <c r="I5171">
        <v>18017</v>
      </c>
      <c r="J5171" s="1">
        <v>52</v>
      </c>
      <c r="K5171" t="s">
        <v>28</v>
      </c>
      <c r="L5171" t="s">
        <v>45</v>
      </c>
      <c r="M5171" t="s">
        <v>23</v>
      </c>
      <c r="N5171" s="1">
        <f xml:space="preserve"> ROUND((1 - _xlfn.PERCENTRANK.INC(customers[days_since_last_purchase],customers[[#This Row],[days_since_last_purchase]]))*4 +1,0)</f>
        <v>3</v>
      </c>
      <c r="O5171" s="1">
        <f>ROUND(_xlfn.PERCENTRANK.INC(customers[total_orders],customers[[#This Row],[total_orders]])*4+1,0)</f>
        <v>3</v>
      </c>
      <c r="P5171" s="1">
        <f>ROUND(_xlfn.PERCENTRANK.INC(customers[total_spend_usd],customers[[#This Row],[total_spend_usd]])*4+1,0)</f>
        <v>2</v>
      </c>
      <c r="Q5171" s="1">
        <v>332</v>
      </c>
      <c r="R5171" s="1" t="str">
        <f>_xlfn.XLOOKUP(Q5171,RFM[RFM Score],RFM[Client Segmentation])</f>
        <v>Hibernating</v>
      </c>
    </row>
    <row r="5172" spans="1:18" x14ac:dyDescent="0.3">
      <c r="A5172" t="s">
        <v>5224</v>
      </c>
      <c r="B5172" t="s">
        <v>11</v>
      </c>
      <c r="C5172">
        <v>58</v>
      </c>
      <c r="D5172" t="s">
        <v>8072</v>
      </c>
      <c r="E5172" t="s">
        <v>8084</v>
      </c>
      <c r="F5172" t="s">
        <v>17</v>
      </c>
      <c r="G5172">
        <v>20</v>
      </c>
      <c r="H5172" s="1">
        <v>25743</v>
      </c>
      <c r="I5172">
        <v>465203</v>
      </c>
      <c r="J5172" s="1">
        <v>36</v>
      </c>
      <c r="K5172" t="s">
        <v>37</v>
      </c>
      <c r="L5172" t="s">
        <v>45</v>
      </c>
      <c r="M5172" t="s">
        <v>15</v>
      </c>
      <c r="N5172" s="1">
        <f xml:space="preserve"> ROUND((1 - _xlfn.PERCENTRANK.INC(customers[days_since_last_purchase],customers[[#This Row],[days_since_last_purchase]]))*4 +1,0)</f>
        <v>3</v>
      </c>
      <c r="O5172" s="1">
        <f>ROUND(_xlfn.PERCENTRANK.INC(customers[total_orders],customers[[#This Row],[total_orders]])*4+1,0)</f>
        <v>4</v>
      </c>
      <c r="P5172" s="1">
        <f>ROUND(_xlfn.PERCENTRANK.INC(customers[total_spend_usd],customers[[#This Row],[total_spend_usd]])*4+1,0)</f>
        <v>5</v>
      </c>
      <c r="Q5172" s="1">
        <v>345</v>
      </c>
      <c r="R5172" s="1" t="str">
        <f>_xlfn.XLOOKUP(Q5172,RFM[RFM Score],RFM[Client Segmentation])</f>
        <v>Loyal Customer</v>
      </c>
    </row>
    <row r="5173" spans="1:18" x14ac:dyDescent="0.3">
      <c r="A5173" t="s">
        <v>5225</v>
      </c>
      <c r="B5173" t="s">
        <v>166</v>
      </c>
      <c r="C5173">
        <v>21</v>
      </c>
      <c r="D5173" t="s">
        <v>8069</v>
      </c>
      <c r="E5173" t="s">
        <v>8084</v>
      </c>
      <c r="F5173" t="s">
        <v>17</v>
      </c>
      <c r="G5173">
        <v>5</v>
      </c>
      <c r="H5173" s="1">
        <v>4633</v>
      </c>
      <c r="I5173">
        <v>20424</v>
      </c>
      <c r="J5173" s="1">
        <v>294</v>
      </c>
      <c r="K5173" t="s">
        <v>21</v>
      </c>
      <c r="L5173" t="s">
        <v>14</v>
      </c>
      <c r="M5173" t="s">
        <v>15</v>
      </c>
      <c r="N5173" s="1">
        <f xml:space="preserve"> ROUND((1 - _xlfn.PERCENTRANK.INC(customers[days_since_last_purchase],customers[[#This Row],[days_since_last_purchase]]))*4 +1,0)</f>
        <v>1</v>
      </c>
      <c r="O5173" s="1">
        <f>ROUND(_xlfn.PERCENTRANK.INC(customers[total_orders],customers[[#This Row],[total_orders]])*4+1,0)</f>
        <v>2</v>
      </c>
      <c r="P5173" s="1">
        <f>ROUND(_xlfn.PERCENTRANK.INC(customers[total_spend_usd],customers[[#This Row],[total_spend_usd]])*4+1,0)</f>
        <v>2</v>
      </c>
      <c r="Q5173" s="1">
        <v>122</v>
      </c>
      <c r="R5173" s="1" t="str">
        <f>_xlfn.XLOOKUP(Q5173,RFM[RFM Score],RFM[Client Segmentation])</f>
        <v>Hibernating</v>
      </c>
    </row>
    <row r="5174" spans="1:18" x14ac:dyDescent="0.3">
      <c r="A5174" t="s">
        <v>5226</v>
      </c>
      <c r="B5174" t="s">
        <v>68</v>
      </c>
      <c r="C5174">
        <v>38</v>
      </c>
      <c r="D5174" t="s">
        <v>8068</v>
      </c>
      <c r="E5174" t="s">
        <v>8087</v>
      </c>
      <c r="F5174" t="s">
        <v>17</v>
      </c>
      <c r="G5174">
        <v>26</v>
      </c>
      <c r="H5174" s="1">
        <v>7529</v>
      </c>
      <c r="I5174">
        <v>171443</v>
      </c>
      <c r="J5174" s="1">
        <v>18</v>
      </c>
      <c r="K5174" t="s">
        <v>37</v>
      </c>
      <c r="L5174" t="s">
        <v>14</v>
      </c>
      <c r="M5174" t="s">
        <v>23</v>
      </c>
      <c r="N5174" s="1">
        <f xml:space="preserve"> ROUND((1 - _xlfn.PERCENTRANK.INC(customers[days_since_last_purchase],customers[[#This Row],[days_since_last_purchase]]))*4 +1,0)</f>
        <v>4</v>
      </c>
      <c r="O5174" s="1">
        <f>ROUND(_xlfn.PERCENTRANK.INC(customers[total_orders],customers[[#This Row],[total_orders]])*4+1,0)</f>
        <v>4</v>
      </c>
      <c r="P5174" s="1">
        <f>ROUND(_xlfn.PERCENTRANK.INC(customers[total_spend_usd],customers[[#This Row],[total_spend_usd]])*4+1,0)</f>
        <v>4</v>
      </c>
      <c r="Q5174" s="1">
        <v>444</v>
      </c>
      <c r="R5174" s="1" t="str">
        <f>_xlfn.XLOOKUP(Q5174,RFM[RFM Score],RFM[Client Segmentation])</f>
        <v>Loyal Customer</v>
      </c>
    </row>
    <row r="5175" spans="1:18" x14ac:dyDescent="0.3">
      <c r="A5175" t="s">
        <v>5227</v>
      </c>
      <c r="B5175" t="s">
        <v>107</v>
      </c>
      <c r="C5175">
        <v>33</v>
      </c>
      <c r="D5175" t="s">
        <v>8070</v>
      </c>
      <c r="E5175" t="s">
        <v>8087</v>
      </c>
      <c r="F5175" t="s">
        <v>17</v>
      </c>
      <c r="G5175">
        <v>35</v>
      </c>
      <c r="H5175" s="1">
        <v>4382</v>
      </c>
      <c r="I5175">
        <v>173569</v>
      </c>
      <c r="J5175" s="1">
        <v>4</v>
      </c>
      <c r="K5175" t="s">
        <v>98</v>
      </c>
      <c r="L5175" t="s">
        <v>34</v>
      </c>
      <c r="M5175" t="s">
        <v>15</v>
      </c>
      <c r="N5175" s="1">
        <f xml:space="preserve"> ROUND((1 - _xlfn.PERCENTRANK.INC(customers[days_since_last_purchase],customers[[#This Row],[days_since_last_purchase]]))*4 +1,0)</f>
        <v>5</v>
      </c>
      <c r="O5175" s="1">
        <f>ROUND(_xlfn.PERCENTRANK.INC(customers[total_orders],customers[[#This Row],[total_orders]])*4+1,0)</f>
        <v>5</v>
      </c>
      <c r="P5175" s="1">
        <f>ROUND(_xlfn.PERCENTRANK.INC(customers[total_spend_usd],customers[[#This Row],[total_spend_usd]])*4+1,0)</f>
        <v>4</v>
      </c>
      <c r="Q5175" s="1">
        <v>554</v>
      </c>
      <c r="R5175" s="1" t="str">
        <f>_xlfn.XLOOKUP(Q5175,RFM[RFM Score],RFM[Client Segmentation])</f>
        <v>Champion</v>
      </c>
    </row>
    <row r="5176" spans="1:18" x14ac:dyDescent="0.3">
      <c r="A5176" t="s">
        <v>5228</v>
      </c>
      <c r="B5176" t="s">
        <v>96</v>
      </c>
      <c r="C5176">
        <v>45</v>
      </c>
      <c r="D5176" t="s">
        <v>8071</v>
      </c>
      <c r="E5176" t="s">
        <v>8085</v>
      </c>
      <c r="F5176" t="s">
        <v>17</v>
      </c>
      <c r="G5176">
        <v>2</v>
      </c>
      <c r="H5176" s="1">
        <v>14517</v>
      </c>
      <c r="I5176">
        <v>33021</v>
      </c>
      <c r="J5176" s="1">
        <v>144</v>
      </c>
      <c r="K5176" t="s">
        <v>40</v>
      </c>
      <c r="L5176" t="s">
        <v>47</v>
      </c>
      <c r="M5176" t="s">
        <v>15</v>
      </c>
      <c r="N5176" s="1">
        <f xml:space="preserve"> ROUND((1 - _xlfn.PERCENTRANK.INC(customers[days_since_last_purchase],customers[[#This Row],[days_since_last_purchase]]))*4 +1,0)</f>
        <v>1</v>
      </c>
      <c r="O5176" s="1">
        <f>ROUND(_xlfn.PERCENTRANK.INC(customers[total_orders],customers[[#This Row],[total_orders]])*4+1,0)</f>
        <v>1</v>
      </c>
      <c r="P5176" s="1">
        <f>ROUND(_xlfn.PERCENTRANK.INC(customers[total_spend_usd],customers[[#This Row],[total_spend_usd]])*4+1,0)</f>
        <v>2</v>
      </c>
      <c r="Q5176" s="1">
        <v>112</v>
      </c>
      <c r="R5176" s="1" t="str">
        <f>_xlfn.XLOOKUP(Q5176,RFM[RFM Score],RFM[Client Segmentation])</f>
        <v>Lost</v>
      </c>
    </row>
    <row r="5177" spans="1:18" x14ac:dyDescent="0.3">
      <c r="A5177" t="s">
        <v>5229</v>
      </c>
      <c r="B5177" t="s">
        <v>11</v>
      </c>
      <c r="C5177">
        <v>36</v>
      </c>
      <c r="D5177" t="s">
        <v>8068</v>
      </c>
      <c r="E5177" t="s">
        <v>8087</v>
      </c>
      <c r="F5177" t="s">
        <v>17</v>
      </c>
      <c r="G5177">
        <v>9</v>
      </c>
      <c r="H5177" s="1">
        <v>3726</v>
      </c>
      <c r="I5177">
        <v>29709</v>
      </c>
      <c r="J5177" s="1">
        <v>72</v>
      </c>
      <c r="K5177" t="s">
        <v>18</v>
      </c>
      <c r="L5177" t="s">
        <v>47</v>
      </c>
      <c r="M5177" t="s">
        <v>23</v>
      </c>
      <c r="N5177" s="1">
        <f xml:space="preserve"> ROUND((1 - _xlfn.PERCENTRANK.INC(customers[days_since_last_purchase],customers[[#This Row],[days_since_last_purchase]]))*4 +1,0)</f>
        <v>2</v>
      </c>
      <c r="O5177" s="1">
        <f>ROUND(_xlfn.PERCENTRANK.INC(customers[total_orders],customers[[#This Row],[total_orders]])*4+1,0)</f>
        <v>2</v>
      </c>
      <c r="P5177" s="1">
        <f>ROUND(_xlfn.PERCENTRANK.INC(customers[total_spend_usd],customers[[#This Row],[total_spend_usd]])*4+1,0)</f>
        <v>2</v>
      </c>
      <c r="Q5177" s="1">
        <v>222</v>
      </c>
      <c r="R5177" s="1" t="str">
        <f>_xlfn.XLOOKUP(Q5177,RFM[RFM Score],RFM[Client Segmentation])</f>
        <v>Hibernating</v>
      </c>
    </row>
    <row r="5178" spans="1:18" x14ac:dyDescent="0.3">
      <c r="A5178" t="s">
        <v>5230</v>
      </c>
      <c r="B5178" t="s">
        <v>11</v>
      </c>
      <c r="C5178">
        <v>32</v>
      </c>
      <c r="D5178" t="s">
        <v>8070</v>
      </c>
      <c r="E5178" t="s">
        <v>8084</v>
      </c>
      <c r="F5178" t="s">
        <v>12</v>
      </c>
      <c r="G5178">
        <v>16</v>
      </c>
      <c r="H5178" s="1">
        <v>2367</v>
      </c>
      <c r="I5178">
        <v>42443</v>
      </c>
      <c r="J5178" s="1">
        <v>66</v>
      </c>
      <c r="K5178" t="s">
        <v>74</v>
      </c>
      <c r="L5178" t="s">
        <v>47</v>
      </c>
      <c r="M5178" t="s">
        <v>15</v>
      </c>
      <c r="N5178" s="1">
        <f xml:space="preserve"> ROUND((1 - _xlfn.PERCENTRANK.INC(customers[days_since_last_purchase],customers[[#This Row],[days_since_last_purchase]]))*4 +1,0)</f>
        <v>2</v>
      </c>
      <c r="O5178" s="1">
        <f>ROUND(_xlfn.PERCENTRANK.INC(customers[total_orders],customers[[#This Row],[total_orders]])*4+1,0)</f>
        <v>3</v>
      </c>
      <c r="P5178" s="1">
        <f>ROUND(_xlfn.PERCENTRANK.INC(customers[total_spend_usd],customers[[#This Row],[total_spend_usd]])*4+1,0)</f>
        <v>2</v>
      </c>
      <c r="Q5178" s="1">
        <v>232</v>
      </c>
      <c r="R5178" s="1" t="str">
        <f>_xlfn.XLOOKUP(Q5178,RFM[RFM Score],RFM[Client Segmentation])</f>
        <v>Hibernating</v>
      </c>
    </row>
    <row r="5179" spans="1:18" x14ac:dyDescent="0.3">
      <c r="A5179" t="s">
        <v>5231</v>
      </c>
      <c r="B5179" t="s">
        <v>27</v>
      </c>
      <c r="C5179">
        <v>39</v>
      </c>
      <c r="D5179" t="s">
        <v>8068</v>
      </c>
      <c r="E5179" t="s">
        <v>8085</v>
      </c>
      <c r="F5179" t="s">
        <v>12</v>
      </c>
      <c r="G5179">
        <v>58</v>
      </c>
      <c r="H5179" s="1">
        <v>8419</v>
      </c>
      <c r="I5179">
        <v>488477</v>
      </c>
      <c r="J5179" s="1">
        <v>131</v>
      </c>
      <c r="K5179" t="s">
        <v>28</v>
      </c>
      <c r="L5179" t="s">
        <v>22</v>
      </c>
      <c r="M5179" t="s">
        <v>15</v>
      </c>
      <c r="N5179" s="1">
        <f xml:space="preserve"> ROUND((1 - _xlfn.PERCENTRANK.INC(customers[days_since_last_purchase],customers[[#This Row],[days_since_last_purchase]]))*4 +1,0)</f>
        <v>1</v>
      </c>
      <c r="O5179" s="1">
        <f>ROUND(_xlfn.PERCENTRANK.INC(customers[total_orders],customers[[#This Row],[total_orders]])*4+1,0)</f>
        <v>5</v>
      </c>
      <c r="P5179" s="1">
        <f>ROUND(_xlfn.PERCENTRANK.INC(customers[total_spend_usd],customers[[#This Row],[total_spend_usd]])*4+1,0)</f>
        <v>5</v>
      </c>
      <c r="Q5179" s="1">
        <v>155</v>
      </c>
      <c r="R5179" s="1" t="str">
        <f>_xlfn.XLOOKUP(Q5179,RFM[RFM Score],RFM[Client Segmentation])</f>
        <v>Cannot Lose Them</v>
      </c>
    </row>
    <row r="5180" spans="1:18" x14ac:dyDescent="0.3">
      <c r="A5180" t="s">
        <v>5232</v>
      </c>
      <c r="B5180" t="s">
        <v>11</v>
      </c>
      <c r="C5180">
        <v>55</v>
      </c>
      <c r="D5180" t="s">
        <v>8072</v>
      </c>
      <c r="E5180" t="s">
        <v>8087</v>
      </c>
      <c r="F5180" t="s">
        <v>17</v>
      </c>
      <c r="G5180">
        <v>6</v>
      </c>
      <c r="H5180" s="1">
        <v>5164</v>
      </c>
      <c r="I5180">
        <v>29182</v>
      </c>
      <c r="J5180" s="1">
        <v>73</v>
      </c>
      <c r="K5180" t="s">
        <v>28</v>
      </c>
      <c r="L5180" t="s">
        <v>34</v>
      </c>
      <c r="M5180" t="s">
        <v>23</v>
      </c>
      <c r="N5180" s="1">
        <f xml:space="preserve"> ROUND((1 - _xlfn.PERCENTRANK.INC(customers[days_since_last_purchase],customers[[#This Row],[days_since_last_purchase]]))*4 +1,0)</f>
        <v>2</v>
      </c>
      <c r="O5180" s="1">
        <f>ROUND(_xlfn.PERCENTRANK.INC(customers[total_orders],customers[[#This Row],[total_orders]])*4+1,0)</f>
        <v>2</v>
      </c>
      <c r="P5180" s="1">
        <f>ROUND(_xlfn.PERCENTRANK.INC(customers[total_spend_usd],customers[[#This Row],[total_spend_usd]])*4+1,0)</f>
        <v>2</v>
      </c>
      <c r="Q5180" s="1">
        <v>222</v>
      </c>
      <c r="R5180" s="1" t="str">
        <f>_xlfn.XLOOKUP(Q5180,RFM[RFM Score],RFM[Client Segmentation])</f>
        <v>Hibernating</v>
      </c>
    </row>
    <row r="5181" spans="1:18" x14ac:dyDescent="0.3">
      <c r="A5181" t="s">
        <v>5233</v>
      </c>
      <c r="B5181" t="s">
        <v>96</v>
      </c>
      <c r="C5181">
        <v>44</v>
      </c>
      <c r="D5181" t="s">
        <v>8068</v>
      </c>
      <c r="E5181" t="s">
        <v>8084</v>
      </c>
      <c r="F5181" t="s">
        <v>17</v>
      </c>
      <c r="G5181">
        <v>6</v>
      </c>
      <c r="H5181" s="1">
        <v>9768</v>
      </c>
      <c r="I5181">
        <v>55492</v>
      </c>
      <c r="J5181" s="1">
        <v>57</v>
      </c>
      <c r="K5181" t="s">
        <v>28</v>
      </c>
      <c r="L5181" t="s">
        <v>45</v>
      </c>
      <c r="M5181" t="s">
        <v>15</v>
      </c>
      <c r="N5181" s="1">
        <f xml:space="preserve"> ROUND((1 - _xlfn.PERCENTRANK.INC(customers[days_since_last_purchase],customers[[#This Row],[days_since_last_purchase]]))*4 +1,0)</f>
        <v>3</v>
      </c>
      <c r="O5181" s="1">
        <f>ROUND(_xlfn.PERCENTRANK.INC(customers[total_orders],customers[[#This Row],[total_orders]])*4+1,0)</f>
        <v>2</v>
      </c>
      <c r="P5181" s="1">
        <f>ROUND(_xlfn.PERCENTRANK.INC(customers[total_spend_usd],customers[[#This Row],[total_spend_usd]])*4+1,0)</f>
        <v>3</v>
      </c>
      <c r="Q5181" s="1">
        <v>323</v>
      </c>
      <c r="R5181" s="1" t="str">
        <f>_xlfn.XLOOKUP(Q5181,RFM[RFM Score],RFM[Client Segmentation])</f>
        <v>Potential Loyalist</v>
      </c>
    </row>
    <row r="5182" spans="1:18" x14ac:dyDescent="0.3">
      <c r="A5182" t="s">
        <v>5234</v>
      </c>
      <c r="B5182" t="s">
        <v>11</v>
      </c>
      <c r="C5182">
        <v>27</v>
      </c>
      <c r="D5182" t="s">
        <v>8070</v>
      </c>
      <c r="E5182" t="s">
        <v>8086</v>
      </c>
      <c r="F5182" t="s">
        <v>17</v>
      </c>
      <c r="G5182">
        <v>3</v>
      </c>
      <c r="H5182" s="1">
        <v>13857</v>
      </c>
      <c r="I5182">
        <v>40631</v>
      </c>
      <c r="J5182" s="1">
        <v>64</v>
      </c>
      <c r="K5182" t="s">
        <v>13</v>
      </c>
      <c r="L5182" t="s">
        <v>19</v>
      </c>
      <c r="M5182" t="s">
        <v>15</v>
      </c>
      <c r="N5182" s="1">
        <f xml:space="preserve"> ROUND((1 - _xlfn.PERCENTRANK.INC(customers[days_since_last_purchase],customers[[#This Row],[days_since_last_purchase]]))*4 +1,0)</f>
        <v>2</v>
      </c>
      <c r="O5182" s="1">
        <f>ROUND(_xlfn.PERCENTRANK.INC(customers[total_orders],customers[[#This Row],[total_orders]])*4+1,0)</f>
        <v>1</v>
      </c>
      <c r="P5182" s="1">
        <f>ROUND(_xlfn.PERCENTRANK.INC(customers[total_spend_usd],customers[[#This Row],[total_spend_usd]])*4+1,0)</f>
        <v>2</v>
      </c>
      <c r="Q5182" s="1">
        <v>212</v>
      </c>
      <c r="R5182" s="1" t="str">
        <f>_xlfn.XLOOKUP(Q5182,RFM[RFM Score],RFM[Client Segmentation])</f>
        <v>Hibernating</v>
      </c>
    </row>
    <row r="5183" spans="1:18" x14ac:dyDescent="0.3">
      <c r="A5183" t="s">
        <v>5235</v>
      </c>
      <c r="B5183" t="s">
        <v>88</v>
      </c>
      <c r="C5183">
        <v>31</v>
      </c>
      <c r="D5183" t="s">
        <v>8070</v>
      </c>
      <c r="E5183" t="s">
        <v>8084</v>
      </c>
      <c r="F5183" t="s">
        <v>12</v>
      </c>
      <c r="G5183">
        <v>12</v>
      </c>
      <c r="H5183" s="1">
        <v>8527</v>
      </c>
      <c r="I5183">
        <v>111698</v>
      </c>
      <c r="J5183" s="1">
        <v>33</v>
      </c>
      <c r="K5183" t="s">
        <v>37</v>
      </c>
      <c r="L5183" t="s">
        <v>14</v>
      </c>
      <c r="M5183" t="s">
        <v>23</v>
      </c>
      <c r="N5183" s="1">
        <f xml:space="preserve"> ROUND((1 - _xlfn.PERCENTRANK.INC(customers[days_since_last_purchase],customers[[#This Row],[days_since_last_purchase]]))*4 +1,0)</f>
        <v>3</v>
      </c>
      <c r="O5183" s="1">
        <f>ROUND(_xlfn.PERCENTRANK.INC(customers[total_orders],customers[[#This Row],[total_orders]])*4+1,0)</f>
        <v>3</v>
      </c>
      <c r="P5183" s="1">
        <f>ROUND(_xlfn.PERCENTRANK.INC(customers[total_spend_usd],customers[[#This Row],[total_spend_usd]])*4+1,0)</f>
        <v>4</v>
      </c>
      <c r="Q5183" s="1">
        <v>334</v>
      </c>
      <c r="R5183" s="1" t="str">
        <f>_xlfn.XLOOKUP(Q5183,RFM[RFM Score],RFM[Client Segmentation])</f>
        <v>Need Attention</v>
      </c>
    </row>
    <row r="5184" spans="1:18" x14ac:dyDescent="0.3">
      <c r="A5184" t="s">
        <v>5236</v>
      </c>
      <c r="B5184" t="s">
        <v>11</v>
      </c>
      <c r="C5184">
        <v>31</v>
      </c>
      <c r="D5184" t="s">
        <v>8070</v>
      </c>
      <c r="E5184" t="s">
        <v>8085</v>
      </c>
      <c r="F5184" t="s">
        <v>17</v>
      </c>
      <c r="G5184">
        <v>14</v>
      </c>
      <c r="H5184" s="1">
        <v>14703</v>
      </c>
      <c r="I5184">
        <v>234289</v>
      </c>
      <c r="J5184" s="1">
        <v>0</v>
      </c>
      <c r="K5184" t="s">
        <v>37</v>
      </c>
      <c r="L5184" t="s">
        <v>14</v>
      </c>
      <c r="M5184" t="s">
        <v>23</v>
      </c>
      <c r="N5184" s="1">
        <f xml:space="preserve"> ROUND((1 - _xlfn.PERCENTRANK.INC(customers[days_since_last_purchase],customers[[#This Row],[days_since_last_purchase]]))*4 +1,0)</f>
        <v>5</v>
      </c>
      <c r="O5184" s="1">
        <f>ROUND(_xlfn.PERCENTRANK.INC(customers[total_orders],customers[[#This Row],[total_orders]])*4+1,0)</f>
        <v>3</v>
      </c>
      <c r="P5184" s="1">
        <f>ROUND(_xlfn.PERCENTRANK.INC(customers[total_spend_usd],customers[[#This Row],[total_spend_usd]])*4+1,0)</f>
        <v>4</v>
      </c>
      <c r="Q5184" s="1">
        <v>534</v>
      </c>
      <c r="R5184" s="1" t="str">
        <f>_xlfn.XLOOKUP(Q5184,RFM[RFM Score],RFM[Client Segmentation])</f>
        <v>Need Attention</v>
      </c>
    </row>
    <row r="5185" spans="1:18" x14ac:dyDescent="0.3">
      <c r="A5185" t="s">
        <v>5237</v>
      </c>
      <c r="B5185" t="s">
        <v>43</v>
      </c>
      <c r="C5185">
        <v>18</v>
      </c>
      <c r="D5185" t="s">
        <v>8069</v>
      </c>
      <c r="E5185" t="s">
        <v>8085</v>
      </c>
      <c r="F5185" t="s">
        <v>17</v>
      </c>
      <c r="G5185">
        <v>2</v>
      </c>
      <c r="H5185" s="1">
        <v>4483</v>
      </c>
      <c r="I5185">
        <v>9595</v>
      </c>
      <c r="J5185" s="1">
        <v>34</v>
      </c>
      <c r="K5185" t="s">
        <v>21</v>
      </c>
      <c r="L5185" t="s">
        <v>45</v>
      </c>
      <c r="M5185" t="s">
        <v>15</v>
      </c>
      <c r="N5185" s="1">
        <f xml:space="preserve"> ROUND((1 - _xlfn.PERCENTRANK.INC(customers[days_since_last_purchase],customers[[#This Row],[days_since_last_purchase]]))*4 +1,0)</f>
        <v>3</v>
      </c>
      <c r="O5185" s="1">
        <f>ROUND(_xlfn.PERCENTRANK.INC(customers[total_orders],customers[[#This Row],[total_orders]])*4+1,0)</f>
        <v>1</v>
      </c>
      <c r="P5185" s="1">
        <f>ROUND(_xlfn.PERCENTRANK.INC(customers[total_spend_usd],customers[[#This Row],[total_spend_usd]])*4+1,0)</f>
        <v>1</v>
      </c>
      <c r="Q5185" s="1">
        <v>311</v>
      </c>
      <c r="R5185" s="1" t="str">
        <f>_xlfn.XLOOKUP(Q5185,RFM[RFM Score],RFM[Client Segmentation])</f>
        <v>New Customer</v>
      </c>
    </row>
    <row r="5186" spans="1:18" x14ac:dyDescent="0.3">
      <c r="A5186" t="s">
        <v>5238</v>
      </c>
      <c r="B5186" t="s">
        <v>11</v>
      </c>
      <c r="C5186">
        <v>62</v>
      </c>
      <c r="D5186" t="s">
        <v>8072</v>
      </c>
      <c r="E5186" t="s">
        <v>8085</v>
      </c>
      <c r="F5186" t="s">
        <v>17</v>
      </c>
      <c r="G5186">
        <v>17</v>
      </c>
      <c r="H5186" s="1">
        <v>11252</v>
      </c>
      <c r="I5186">
        <v>199739</v>
      </c>
      <c r="J5186" s="1">
        <v>31</v>
      </c>
      <c r="K5186" t="s">
        <v>25</v>
      </c>
      <c r="L5186" t="s">
        <v>14</v>
      </c>
      <c r="M5186" t="s">
        <v>15</v>
      </c>
      <c r="N5186" s="1">
        <f xml:space="preserve"> ROUND((1 - _xlfn.PERCENTRANK.INC(customers[days_since_last_purchase],customers[[#This Row],[days_since_last_purchase]]))*4 +1,0)</f>
        <v>3</v>
      </c>
      <c r="O5186" s="1">
        <f>ROUND(_xlfn.PERCENTRANK.INC(customers[total_orders],customers[[#This Row],[total_orders]])*4+1,0)</f>
        <v>3</v>
      </c>
      <c r="P5186" s="1">
        <f>ROUND(_xlfn.PERCENTRANK.INC(customers[total_spend_usd],customers[[#This Row],[total_spend_usd]])*4+1,0)</f>
        <v>4</v>
      </c>
      <c r="Q5186" s="1">
        <v>334</v>
      </c>
      <c r="R5186" s="1" t="str">
        <f>_xlfn.XLOOKUP(Q5186,RFM[RFM Score],RFM[Client Segmentation])</f>
        <v>Need Attention</v>
      </c>
    </row>
    <row r="5187" spans="1:18" x14ac:dyDescent="0.3">
      <c r="A5187" t="s">
        <v>5239</v>
      </c>
      <c r="B5187" t="s">
        <v>43</v>
      </c>
      <c r="C5187">
        <v>39</v>
      </c>
      <c r="D5187" t="s">
        <v>8068</v>
      </c>
      <c r="E5187" t="s">
        <v>8084</v>
      </c>
      <c r="F5187" t="s">
        <v>12</v>
      </c>
      <c r="G5187">
        <v>24</v>
      </c>
      <c r="H5187" s="1">
        <v>3635</v>
      </c>
      <c r="I5187">
        <v>89195</v>
      </c>
      <c r="J5187" s="1">
        <v>7</v>
      </c>
      <c r="K5187" t="s">
        <v>25</v>
      </c>
      <c r="L5187" t="s">
        <v>19</v>
      </c>
      <c r="M5187" t="s">
        <v>15</v>
      </c>
      <c r="N5187" s="1">
        <f xml:space="preserve"> ROUND((1 - _xlfn.PERCENTRANK.INC(customers[days_since_last_purchase],customers[[#This Row],[days_since_last_purchase]]))*4 +1,0)</f>
        <v>5</v>
      </c>
      <c r="O5187" s="1">
        <f>ROUND(_xlfn.PERCENTRANK.INC(customers[total_orders],customers[[#This Row],[total_orders]])*4+1,0)</f>
        <v>4</v>
      </c>
      <c r="P5187" s="1">
        <f>ROUND(_xlfn.PERCENTRANK.INC(customers[total_spend_usd],customers[[#This Row],[total_spend_usd]])*4+1,0)</f>
        <v>3</v>
      </c>
      <c r="Q5187" s="1">
        <v>543</v>
      </c>
      <c r="R5187" s="1" t="str">
        <f>_xlfn.XLOOKUP(Q5187,RFM[RFM Score],RFM[Client Segmentation])</f>
        <v>Loyal Customer</v>
      </c>
    </row>
    <row r="5188" spans="1:18" x14ac:dyDescent="0.3">
      <c r="A5188" t="s">
        <v>5240</v>
      </c>
      <c r="B5188" t="s">
        <v>11</v>
      </c>
      <c r="C5188">
        <v>49</v>
      </c>
      <c r="D5188" t="s">
        <v>8071</v>
      </c>
      <c r="E5188" t="s">
        <v>8084</v>
      </c>
      <c r="F5188" t="s">
        <v>17</v>
      </c>
      <c r="G5188">
        <v>30</v>
      </c>
      <c r="H5188" s="1">
        <v>160</v>
      </c>
      <c r="I5188">
        <v>47153</v>
      </c>
      <c r="J5188" s="1">
        <v>6</v>
      </c>
      <c r="K5188" t="s">
        <v>37</v>
      </c>
      <c r="L5188" t="s">
        <v>19</v>
      </c>
      <c r="M5188" t="s">
        <v>23</v>
      </c>
      <c r="N5188" s="1">
        <f xml:space="preserve"> ROUND((1 - _xlfn.PERCENTRANK.INC(customers[days_since_last_purchase],customers[[#This Row],[days_since_last_purchase]]))*4 +1,0)</f>
        <v>5</v>
      </c>
      <c r="O5188" s="1">
        <f>ROUND(_xlfn.PERCENTRANK.INC(customers[total_orders],customers[[#This Row],[total_orders]])*4+1,0)</f>
        <v>4</v>
      </c>
      <c r="P5188" s="1">
        <f>ROUND(_xlfn.PERCENTRANK.INC(customers[total_spend_usd],customers[[#This Row],[total_spend_usd]])*4+1,0)</f>
        <v>3</v>
      </c>
      <c r="Q5188" s="1">
        <v>543</v>
      </c>
      <c r="R5188" s="1" t="str">
        <f>_xlfn.XLOOKUP(Q5188,RFM[RFM Score],RFM[Client Segmentation])</f>
        <v>Loyal Customer</v>
      </c>
    </row>
    <row r="5189" spans="1:18" x14ac:dyDescent="0.3">
      <c r="A5189" t="s">
        <v>5241</v>
      </c>
      <c r="B5189" t="s">
        <v>30</v>
      </c>
      <c r="C5189">
        <v>50</v>
      </c>
      <c r="D5189" t="s">
        <v>8071</v>
      </c>
      <c r="E5189" t="s">
        <v>8084</v>
      </c>
      <c r="F5189" t="s">
        <v>12</v>
      </c>
      <c r="G5189">
        <v>15</v>
      </c>
      <c r="H5189" s="1">
        <v>15429</v>
      </c>
      <c r="I5189">
        <v>240103</v>
      </c>
      <c r="J5189" s="1">
        <v>239</v>
      </c>
      <c r="K5189" t="s">
        <v>28</v>
      </c>
      <c r="L5189" t="s">
        <v>19</v>
      </c>
      <c r="M5189" t="s">
        <v>23</v>
      </c>
      <c r="N5189" s="1">
        <f xml:space="preserve"> ROUND((1 - _xlfn.PERCENTRANK.INC(customers[days_since_last_purchase],customers[[#This Row],[days_since_last_purchase]]))*4 +1,0)</f>
        <v>1</v>
      </c>
      <c r="O5189" s="1">
        <f>ROUND(_xlfn.PERCENTRANK.INC(customers[total_orders],customers[[#This Row],[total_orders]])*4+1,0)</f>
        <v>3</v>
      </c>
      <c r="P5189" s="1">
        <f>ROUND(_xlfn.PERCENTRANK.INC(customers[total_spend_usd],customers[[#This Row],[total_spend_usd]])*4+1,0)</f>
        <v>4</v>
      </c>
      <c r="Q5189" s="1">
        <v>134</v>
      </c>
      <c r="R5189" s="1" t="str">
        <f>_xlfn.XLOOKUP(Q5189,RFM[RFM Score],RFM[Client Segmentation])</f>
        <v>At Risk</v>
      </c>
    </row>
    <row r="5190" spans="1:18" x14ac:dyDescent="0.3">
      <c r="A5190" t="s">
        <v>5242</v>
      </c>
      <c r="B5190" t="s">
        <v>11</v>
      </c>
      <c r="C5190">
        <v>30</v>
      </c>
      <c r="D5190" t="s">
        <v>8070</v>
      </c>
      <c r="E5190" t="s">
        <v>8087</v>
      </c>
      <c r="F5190" t="s">
        <v>17</v>
      </c>
      <c r="G5190">
        <v>15</v>
      </c>
      <c r="H5190" s="1">
        <v>187</v>
      </c>
      <c r="I5190">
        <v>27508</v>
      </c>
      <c r="J5190" s="1">
        <v>69</v>
      </c>
      <c r="K5190" t="s">
        <v>28</v>
      </c>
      <c r="L5190" t="s">
        <v>19</v>
      </c>
      <c r="M5190" t="s">
        <v>23</v>
      </c>
      <c r="N5190" s="1">
        <f xml:space="preserve"> ROUND((1 - _xlfn.PERCENTRANK.INC(customers[days_since_last_purchase],customers[[#This Row],[days_since_last_purchase]]))*4 +1,0)</f>
        <v>2</v>
      </c>
      <c r="O5190" s="1">
        <f>ROUND(_xlfn.PERCENTRANK.INC(customers[total_orders],customers[[#This Row],[total_orders]])*4+1,0)</f>
        <v>3</v>
      </c>
      <c r="P5190" s="1">
        <f>ROUND(_xlfn.PERCENTRANK.INC(customers[total_spend_usd],customers[[#This Row],[total_spend_usd]])*4+1,0)</f>
        <v>2</v>
      </c>
      <c r="Q5190" s="1">
        <v>232</v>
      </c>
      <c r="R5190" s="1" t="str">
        <f>_xlfn.XLOOKUP(Q5190,RFM[RFM Score],RFM[Client Segmentation])</f>
        <v>Hibernating</v>
      </c>
    </row>
    <row r="5191" spans="1:18" x14ac:dyDescent="0.3">
      <c r="A5191" t="s">
        <v>5243</v>
      </c>
      <c r="B5191" t="s">
        <v>64</v>
      </c>
      <c r="C5191">
        <v>27</v>
      </c>
      <c r="D5191" t="s">
        <v>8070</v>
      </c>
      <c r="E5191" t="s">
        <v>8087</v>
      </c>
      <c r="F5191" t="s">
        <v>12</v>
      </c>
      <c r="G5191">
        <v>51</v>
      </c>
      <c r="H5191" s="1">
        <v>5637</v>
      </c>
      <c r="I5191">
        <v>28720</v>
      </c>
      <c r="J5191" s="1">
        <v>14</v>
      </c>
      <c r="K5191" t="s">
        <v>21</v>
      </c>
      <c r="L5191" t="s">
        <v>34</v>
      </c>
      <c r="M5191" t="s">
        <v>15</v>
      </c>
      <c r="N5191" s="1">
        <f xml:space="preserve"> ROUND((1 - _xlfn.PERCENTRANK.INC(customers[days_since_last_purchase],customers[[#This Row],[days_since_last_purchase]]))*4 +1,0)</f>
        <v>4</v>
      </c>
      <c r="O5191" s="1">
        <f>ROUND(_xlfn.PERCENTRANK.INC(customers[total_orders],customers[[#This Row],[total_orders]])*4+1,0)</f>
        <v>5</v>
      </c>
      <c r="P5191" s="1">
        <f>ROUND(_xlfn.PERCENTRANK.INC(customers[total_spend_usd],customers[[#This Row],[total_spend_usd]])*4+1,0)</f>
        <v>2</v>
      </c>
      <c r="Q5191" s="1">
        <v>452</v>
      </c>
      <c r="R5191" s="1" t="str">
        <f>_xlfn.XLOOKUP(Q5191,RFM[RFM Score],RFM[Client Segmentation])</f>
        <v>Potential Loyalist</v>
      </c>
    </row>
    <row r="5192" spans="1:18" x14ac:dyDescent="0.3">
      <c r="A5192" t="s">
        <v>5244</v>
      </c>
      <c r="B5192" t="s">
        <v>11</v>
      </c>
      <c r="C5192">
        <v>34</v>
      </c>
      <c r="D5192" t="s">
        <v>8070</v>
      </c>
      <c r="E5192" t="s">
        <v>8087</v>
      </c>
      <c r="F5192" t="s">
        <v>12</v>
      </c>
      <c r="G5192">
        <v>41</v>
      </c>
      <c r="H5192" s="1">
        <v>10161</v>
      </c>
      <c r="I5192">
        <v>374513</v>
      </c>
      <c r="J5192" s="1">
        <v>86</v>
      </c>
      <c r="K5192" t="s">
        <v>44</v>
      </c>
      <c r="L5192" t="s">
        <v>19</v>
      </c>
      <c r="M5192" t="s">
        <v>15</v>
      </c>
      <c r="N5192" s="1">
        <f xml:space="preserve"> ROUND((1 - _xlfn.PERCENTRANK.INC(customers[days_since_last_purchase],customers[[#This Row],[days_since_last_purchase]]))*4 +1,0)</f>
        <v>2</v>
      </c>
      <c r="O5192" s="1">
        <f>ROUND(_xlfn.PERCENTRANK.INC(customers[total_orders],customers[[#This Row],[total_orders]])*4+1,0)</f>
        <v>5</v>
      </c>
      <c r="P5192" s="1">
        <f>ROUND(_xlfn.PERCENTRANK.INC(customers[total_spend_usd],customers[[#This Row],[total_spend_usd]])*4+1,0)</f>
        <v>5</v>
      </c>
      <c r="Q5192" s="1">
        <v>255</v>
      </c>
      <c r="R5192" s="1" t="str">
        <f>_xlfn.XLOOKUP(Q5192,RFM[RFM Score],RFM[Client Segmentation])</f>
        <v>At Risk</v>
      </c>
    </row>
    <row r="5193" spans="1:18" x14ac:dyDescent="0.3">
      <c r="A5193" t="s">
        <v>5245</v>
      </c>
      <c r="B5193" t="s">
        <v>11</v>
      </c>
      <c r="C5193">
        <v>40</v>
      </c>
      <c r="D5193" t="s">
        <v>8068</v>
      </c>
      <c r="E5193" t="s">
        <v>8084</v>
      </c>
      <c r="F5193" t="s">
        <v>17</v>
      </c>
      <c r="G5193">
        <v>14</v>
      </c>
      <c r="H5193" s="1">
        <v>5505</v>
      </c>
      <c r="I5193">
        <v>8776</v>
      </c>
      <c r="J5193" s="1">
        <v>15</v>
      </c>
      <c r="K5193" t="s">
        <v>28</v>
      </c>
      <c r="L5193" t="s">
        <v>34</v>
      </c>
      <c r="M5193" t="s">
        <v>23</v>
      </c>
      <c r="N5193" s="1">
        <f xml:space="preserve"> ROUND((1 - _xlfn.PERCENTRANK.INC(customers[days_since_last_purchase],customers[[#This Row],[days_since_last_purchase]]))*4 +1,0)</f>
        <v>4</v>
      </c>
      <c r="O5193" s="1">
        <f>ROUND(_xlfn.PERCENTRANK.INC(customers[total_orders],customers[[#This Row],[total_orders]])*4+1,0)</f>
        <v>3</v>
      </c>
      <c r="P5193" s="1">
        <f>ROUND(_xlfn.PERCENTRANK.INC(customers[total_spend_usd],customers[[#This Row],[total_spend_usd]])*4+1,0)</f>
        <v>1</v>
      </c>
      <c r="Q5193" s="1">
        <v>431</v>
      </c>
      <c r="R5193" s="1" t="str">
        <f>_xlfn.XLOOKUP(Q5193,RFM[RFM Score],RFM[Client Segmentation])</f>
        <v>Potential Loyalist</v>
      </c>
    </row>
    <row r="5194" spans="1:18" x14ac:dyDescent="0.3">
      <c r="A5194" t="s">
        <v>5246</v>
      </c>
      <c r="B5194" t="s">
        <v>68</v>
      </c>
      <c r="C5194">
        <v>27</v>
      </c>
      <c r="D5194" t="s">
        <v>8070</v>
      </c>
      <c r="E5194" t="s">
        <v>8085</v>
      </c>
      <c r="F5194" t="s">
        <v>12</v>
      </c>
      <c r="G5194">
        <v>2</v>
      </c>
      <c r="H5194" s="1">
        <v>14212</v>
      </c>
      <c r="I5194">
        <v>31828</v>
      </c>
      <c r="J5194" s="1">
        <v>5</v>
      </c>
      <c r="K5194" t="s">
        <v>40</v>
      </c>
      <c r="L5194" t="s">
        <v>14</v>
      </c>
      <c r="M5194" t="s">
        <v>23</v>
      </c>
      <c r="N5194" s="1">
        <f xml:space="preserve"> ROUND((1 - _xlfn.PERCENTRANK.INC(customers[days_since_last_purchase],customers[[#This Row],[days_since_last_purchase]]))*4 +1,0)</f>
        <v>5</v>
      </c>
      <c r="O5194" s="1">
        <f>ROUND(_xlfn.PERCENTRANK.INC(customers[total_orders],customers[[#This Row],[total_orders]])*4+1,0)</f>
        <v>1</v>
      </c>
      <c r="P5194" s="1">
        <f>ROUND(_xlfn.PERCENTRANK.INC(customers[total_spend_usd],customers[[#This Row],[total_spend_usd]])*4+1,0)</f>
        <v>2</v>
      </c>
      <c r="Q5194" s="1">
        <v>512</v>
      </c>
      <c r="R5194" s="1" t="str">
        <f>_xlfn.XLOOKUP(Q5194,RFM[RFM Score],RFM[Client Segmentation])</f>
        <v>New Customer</v>
      </c>
    </row>
    <row r="5195" spans="1:18" x14ac:dyDescent="0.3">
      <c r="A5195" t="s">
        <v>5247</v>
      </c>
      <c r="B5195" t="s">
        <v>11</v>
      </c>
      <c r="C5195">
        <v>30</v>
      </c>
      <c r="D5195" t="s">
        <v>8070</v>
      </c>
      <c r="E5195" t="s">
        <v>8087</v>
      </c>
      <c r="F5195" t="s">
        <v>17</v>
      </c>
      <c r="G5195">
        <v>30</v>
      </c>
      <c r="H5195" s="1">
        <v>3292</v>
      </c>
      <c r="I5195">
        <v>11320</v>
      </c>
      <c r="J5195" s="1">
        <v>1</v>
      </c>
      <c r="K5195" t="s">
        <v>40</v>
      </c>
      <c r="L5195" t="s">
        <v>34</v>
      </c>
      <c r="M5195" t="s">
        <v>23</v>
      </c>
      <c r="N5195" s="1">
        <f xml:space="preserve"> ROUND((1 - _xlfn.PERCENTRANK.INC(customers[days_since_last_purchase],customers[[#This Row],[days_since_last_purchase]]))*4 +1,0)</f>
        <v>5</v>
      </c>
      <c r="O5195" s="1">
        <f>ROUND(_xlfn.PERCENTRANK.INC(customers[total_orders],customers[[#This Row],[total_orders]])*4+1,0)</f>
        <v>4</v>
      </c>
      <c r="P5195" s="1">
        <f>ROUND(_xlfn.PERCENTRANK.INC(customers[total_spend_usd],customers[[#This Row],[total_spend_usd]])*4+1,0)</f>
        <v>2</v>
      </c>
      <c r="Q5195" s="1">
        <v>542</v>
      </c>
      <c r="R5195" s="1" t="str">
        <f>_xlfn.XLOOKUP(Q5195,RFM[RFM Score],RFM[Client Segmentation])</f>
        <v>Potential Loyalist</v>
      </c>
    </row>
    <row r="5196" spans="1:18" x14ac:dyDescent="0.3">
      <c r="A5196" t="s">
        <v>5248</v>
      </c>
      <c r="B5196" t="s">
        <v>27</v>
      </c>
      <c r="C5196">
        <v>53</v>
      </c>
      <c r="D5196" t="s">
        <v>8071</v>
      </c>
      <c r="E5196" t="s">
        <v>8087</v>
      </c>
      <c r="F5196" t="s">
        <v>12</v>
      </c>
      <c r="G5196">
        <v>13</v>
      </c>
      <c r="H5196" s="1">
        <v>6999</v>
      </c>
      <c r="I5196">
        <v>83915</v>
      </c>
      <c r="J5196" s="1">
        <v>12</v>
      </c>
      <c r="K5196" t="s">
        <v>18</v>
      </c>
      <c r="L5196" t="s">
        <v>19</v>
      </c>
      <c r="M5196" t="s">
        <v>23</v>
      </c>
      <c r="N5196" s="1">
        <f xml:space="preserve"> ROUND((1 - _xlfn.PERCENTRANK.INC(customers[days_since_last_purchase],customers[[#This Row],[days_since_last_purchase]]))*4 +1,0)</f>
        <v>4</v>
      </c>
      <c r="O5196" s="1">
        <f>ROUND(_xlfn.PERCENTRANK.INC(customers[total_orders],customers[[#This Row],[total_orders]])*4+1,0)</f>
        <v>3</v>
      </c>
      <c r="P5196" s="1">
        <f>ROUND(_xlfn.PERCENTRANK.INC(customers[total_spend_usd],customers[[#This Row],[total_spend_usd]])*4+1,0)</f>
        <v>3</v>
      </c>
      <c r="Q5196" s="1">
        <v>433</v>
      </c>
      <c r="R5196" s="1" t="str">
        <f>_xlfn.XLOOKUP(Q5196,RFM[RFM Score],RFM[Client Segmentation])</f>
        <v>Potential Loyalist</v>
      </c>
    </row>
    <row r="5197" spans="1:18" x14ac:dyDescent="0.3">
      <c r="A5197" t="s">
        <v>5249</v>
      </c>
      <c r="B5197" t="s">
        <v>88</v>
      </c>
      <c r="C5197">
        <v>34</v>
      </c>
      <c r="D5197" t="s">
        <v>8070</v>
      </c>
      <c r="E5197" t="s">
        <v>8087</v>
      </c>
      <c r="F5197" t="s">
        <v>12</v>
      </c>
      <c r="G5197">
        <v>23</v>
      </c>
      <c r="H5197" s="1">
        <v>2898</v>
      </c>
      <c r="I5197">
        <v>73971</v>
      </c>
      <c r="J5197" s="1">
        <v>50</v>
      </c>
      <c r="K5197" t="s">
        <v>28</v>
      </c>
      <c r="L5197" t="s">
        <v>19</v>
      </c>
      <c r="M5197" t="s">
        <v>15</v>
      </c>
      <c r="N5197" s="1">
        <f xml:space="preserve"> ROUND((1 - _xlfn.PERCENTRANK.INC(customers[days_since_last_purchase],customers[[#This Row],[days_since_last_purchase]]))*4 +1,0)</f>
        <v>3</v>
      </c>
      <c r="O5197" s="1">
        <f>ROUND(_xlfn.PERCENTRANK.INC(customers[total_orders],customers[[#This Row],[total_orders]])*4+1,0)</f>
        <v>4</v>
      </c>
      <c r="P5197" s="1">
        <f>ROUND(_xlfn.PERCENTRANK.INC(customers[total_spend_usd],customers[[#This Row],[total_spend_usd]])*4+1,0)</f>
        <v>3</v>
      </c>
      <c r="Q5197" s="1">
        <v>343</v>
      </c>
      <c r="R5197" s="1" t="str">
        <f>_xlfn.XLOOKUP(Q5197,RFM[RFM Score],RFM[Client Segmentation])</f>
        <v>Need Attention</v>
      </c>
    </row>
    <row r="5198" spans="1:18" x14ac:dyDescent="0.3">
      <c r="A5198" t="s">
        <v>5250</v>
      </c>
      <c r="B5198" t="s">
        <v>11</v>
      </c>
      <c r="C5198">
        <v>30</v>
      </c>
      <c r="D5198" t="s">
        <v>8070</v>
      </c>
      <c r="E5198" t="s">
        <v>8084</v>
      </c>
      <c r="F5198" t="s">
        <v>12</v>
      </c>
      <c r="G5198">
        <v>31</v>
      </c>
      <c r="H5198" s="1">
        <v>3617</v>
      </c>
      <c r="I5198">
        <v>117659</v>
      </c>
      <c r="J5198" s="1">
        <v>170</v>
      </c>
      <c r="K5198" t="s">
        <v>40</v>
      </c>
      <c r="L5198" t="s">
        <v>22</v>
      </c>
      <c r="M5198" t="s">
        <v>15</v>
      </c>
      <c r="N5198" s="1">
        <f xml:space="preserve"> ROUND((1 - _xlfn.PERCENTRANK.INC(customers[days_since_last_purchase],customers[[#This Row],[days_since_last_purchase]]))*4 +1,0)</f>
        <v>1</v>
      </c>
      <c r="O5198" s="1">
        <f>ROUND(_xlfn.PERCENTRANK.INC(customers[total_orders],customers[[#This Row],[total_orders]])*4+1,0)</f>
        <v>4</v>
      </c>
      <c r="P5198" s="1">
        <f>ROUND(_xlfn.PERCENTRANK.INC(customers[total_spend_usd],customers[[#This Row],[total_spend_usd]])*4+1,0)</f>
        <v>4</v>
      </c>
      <c r="Q5198" s="1">
        <v>144</v>
      </c>
      <c r="R5198" s="1" t="str">
        <f>_xlfn.XLOOKUP(Q5198,RFM[RFM Score],RFM[Client Segmentation])</f>
        <v>Cannot Lose Them</v>
      </c>
    </row>
    <row r="5199" spans="1:18" x14ac:dyDescent="0.3">
      <c r="A5199" t="s">
        <v>5251</v>
      </c>
      <c r="B5199" t="s">
        <v>11</v>
      </c>
      <c r="C5199">
        <v>37</v>
      </c>
      <c r="D5199" t="s">
        <v>8068</v>
      </c>
      <c r="E5199" t="s">
        <v>8084</v>
      </c>
      <c r="F5199" t="s">
        <v>17</v>
      </c>
      <c r="G5199">
        <v>38</v>
      </c>
      <c r="H5199" s="1">
        <v>7699</v>
      </c>
      <c r="I5199">
        <v>295114</v>
      </c>
      <c r="J5199" s="1">
        <v>24</v>
      </c>
      <c r="K5199" t="s">
        <v>52</v>
      </c>
      <c r="L5199" t="s">
        <v>19</v>
      </c>
      <c r="M5199" t="s">
        <v>23</v>
      </c>
      <c r="N5199" s="1">
        <f xml:space="preserve"> ROUND((1 - _xlfn.PERCENTRANK.INC(customers[days_since_last_purchase],customers[[#This Row],[days_since_last_purchase]]))*4 +1,0)</f>
        <v>4</v>
      </c>
      <c r="O5199" s="1">
        <f>ROUND(_xlfn.PERCENTRANK.INC(customers[total_orders],customers[[#This Row],[total_orders]])*4+1,0)</f>
        <v>5</v>
      </c>
      <c r="P5199" s="1">
        <f>ROUND(_xlfn.PERCENTRANK.INC(customers[total_spend_usd],customers[[#This Row],[total_spend_usd]])*4+1,0)</f>
        <v>4</v>
      </c>
      <c r="Q5199" s="1">
        <v>454</v>
      </c>
      <c r="R5199" s="1" t="str">
        <f>_xlfn.XLOOKUP(Q5199,RFM[RFM Score],RFM[Client Segmentation])</f>
        <v>Champion</v>
      </c>
    </row>
    <row r="5200" spans="1:18" x14ac:dyDescent="0.3">
      <c r="A5200" t="s">
        <v>5252</v>
      </c>
      <c r="B5200" t="s">
        <v>64</v>
      </c>
      <c r="C5200">
        <v>45</v>
      </c>
      <c r="D5200" t="s">
        <v>8071</v>
      </c>
      <c r="E5200" t="s">
        <v>8084</v>
      </c>
      <c r="F5200" t="s">
        <v>17</v>
      </c>
      <c r="G5200">
        <v>8</v>
      </c>
      <c r="H5200" s="1">
        <v>10667</v>
      </c>
      <c r="I5200">
        <v>76445</v>
      </c>
      <c r="J5200" s="1">
        <v>57</v>
      </c>
      <c r="K5200" t="s">
        <v>37</v>
      </c>
      <c r="L5200" t="s">
        <v>34</v>
      </c>
      <c r="M5200" t="s">
        <v>23</v>
      </c>
      <c r="N5200" s="1">
        <f xml:space="preserve"> ROUND((1 - _xlfn.PERCENTRANK.INC(customers[days_since_last_purchase],customers[[#This Row],[days_since_last_purchase]]))*4 +1,0)</f>
        <v>3</v>
      </c>
      <c r="O5200" s="1">
        <f>ROUND(_xlfn.PERCENTRANK.INC(customers[total_orders],customers[[#This Row],[total_orders]])*4+1,0)</f>
        <v>2</v>
      </c>
      <c r="P5200" s="1">
        <f>ROUND(_xlfn.PERCENTRANK.INC(customers[total_spend_usd],customers[[#This Row],[total_spend_usd]])*4+1,0)</f>
        <v>3</v>
      </c>
      <c r="Q5200" s="1">
        <v>323</v>
      </c>
      <c r="R5200" s="1" t="str">
        <f>_xlfn.XLOOKUP(Q5200,RFM[RFM Score],RFM[Client Segmentation])</f>
        <v>Potential Loyalist</v>
      </c>
    </row>
    <row r="5201" spans="1:18" x14ac:dyDescent="0.3">
      <c r="A5201" t="s">
        <v>5253</v>
      </c>
      <c r="B5201" t="s">
        <v>11</v>
      </c>
      <c r="C5201">
        <v>24</v>
      </c>
      <c r="D5201" t="s">
        <v>8069</v>
      </c>
      <c r="E5201" t="s">
        <v>8087</v>
      </c>
      <c r="F5201" t="s">
        <v>12</v>
      </c>
      <c r="G5201">
        <v>8</v>
      </c>
      <c r="H5201" s="1">
        <v>23265</v>
      </c>
      <c r="I5201">
        <v>214015</v>
      </c>
      <c r="J5201" s="1">
        <v>91</v>
      </c>
      <c r="K5201" t="s">
        <v>25</v>
      </c>
      <c r="L5201" t="s">
        <v>34</v>
      </c>
      <c r="M5201" t="s">
        <v>23</v>
      </c>
      <c r="N5201" s="1">
        <f xml:space="preserve"> ROUND((1 - _xlfn.PERCENTRANK.INC(customers[days_since_last_purchase],customers[[#This Row],[days_since_last_purchase]]))*4 +1,0)</f>
        <v>2</v>
      </c>
      <c r="O5201" s="1">
        <f>ROUND(_xlfn.PERCENTRANK.INC(customers[total_orders],customers[[#This Row],[total_orders]])*4+1,0)</f>
        <v>2</v>
      </c>
      <c r="P5201" s="1">
        <f>ROUND(_xlfn.PERCENTRANK.INC(customers[total_spend_usd],customers[[#This Row],[total_spend_usd]])*4+1,0)</f>
        <v>4</v>
      </c>
      <c r="Q5201" s="1">
        <v>224</v>
      </c>
      <c r="R5201" s="1" t="str">
        <f>_xlfn.XLOOKUP(Q5201,RFM[RFM Score],RFM[Client Segmentation])</f>
        <v>At Risk</v>
      </c>
    </row>
    <row r="5202" spans="1:18" x14ac:dyDescent="0.3">
      <c r="A5202" t="s">
        <v>5254</v>
      </c>
      <c r="B5202" t="s">
        <v>166</v>
      </c>
      <c r="C5202">
        <v>34</v>
      </c>
      <c r="D5202" t="s">
        <v>8070</v>
      </c>
      <c r="E5202" t="s">
        <v>8084</v>
      </c>
      <c r="F5202" t="s">
        <v>17</v>
      </c>
      <c r="G5202">
        <v>37</v>
      </c>
      <c r="H5202" s="1">
        <v>3076</v>
      </c>
      <c r="I5202">
        <v>9698</v>
      </c>
      <c r="J5202" s="1">
        <v>46</v>
      </c>
      <c r="K5202" t="s">
        <v>44</v>
      </c>
      <c r="L5202" t="s">
        <v>45</v>
      </c>
      <c r="M5202" t="s">
        <v>23</v>
      </c>
      <c r="N5202" s="1">
        <f xml:space="preserve"> ROUND((1 - _xlfn.PERCENTRANK.INC(customers[days_since_last_purchase],customers[[#This Row],[days_since_last_purchase]]))*4 +1,0)</f>
        <v>3</v>
      </c>
      <c r="O5202" s="1">
        <f>ROUND(_xlfn.PERCENTRANK.INC(customers[total_orders],customers[[#This Row],[total_orders]])*4+1,0)</f>
        <v>5</v>
      </c>
      <c r="P5202" s="1">
        <f>ROUND(_xlfn.PERCENTRANK.INC(customers[total_spend_usd],customers[[#This Row],[total_spend_usd]])*4+1,0)</f>
        <v>1</v>
      </c>
      <c r="Q5202" s="1">
        <v>351</v>
      </c>
      <c r="R5202" s="1" t="str">
        <f>_xlfn.XLOOKUP(Q5202,RFM[RFM Score],RFM[Client Segmentation])</f>
        <v>Potential Loyalist</v>
      </c>
    </row>
    <row r="5203" spans="1:18" x14ac:dyDescent="0.3">
      <c r="A5203" t="s">
        <v>5255</v>
      </c>
      <c r="B5203" t="s">
        <v>43</v>
      </c>
      <c r="C5203">
        <v>41</v>
      </c>
      <c r="D5203" t="s">
        <v>8068</v>
      </c>
      <c r="E5203" t="s">
        <v>8085</v>
      </c>
      <c r="F5203" t="s">
        <v>12</v>
      </c>
      <c r="G5203">
        <v>21</v>
      </c>
      <c r="H5203" s="1">
        <v>6952</v>
      </c>
      <c r="I5203">
        <v>133274</v>
      </c>
      <c r="J5203" s="1">
        <v>5</v>
      </c>
      <c r="K5203" t="s">
        <v>18</v>
      </c>
      <c r="L5203" t="s">
        <v>34</v>
      </c>
      <c r="M5203" t="s">
        <v>23</v>
      </c>
      <c r="N5203" s="1">
        <f xml:space="preserve"> ROUND((1 - _xlfn.PERCENTRANK.INC(customers[days_since_last_purchase],customers[[#This Row],[days_since_last_purchase]]))*4 +1,0)</f>
        <v>5</v>
      </c>
      <c r="O5203" s="1">
        <f>ROUND(_xlfn.PERCENTRANK.INC(customers[total_orders],customers[[#This Row],[total_orders]])*4+1,0)</f>
        <v>4</v>
      </c>
      <c r="P5203" s="1">
        <f>ROUND(_xlfn.PERCENTRANK.INC(customers[total_spend_usd],customers[[#This Row],[total_spend_usd]])*4+1,0)</f>
        <v>4</v>
      </c>
      <c r="Q5203" s="1">
        <v>544</v>
      </c>
      <c r="R5203" s="1" t="str">
        <f>_xlfn.XLOOKUP(Q5203,RFM[RFM Score],RFM[Client Segmentation])</f>
        <v>Champion</v>
      </c>
    </row>
    <row r="5204" spans="1:18" x14ac:dyDescent="0.3">
      <c r="A5204" t="s">
        <v>5256</v>
      </c>
      <c r="B5204" t="s">
        <v>27</v>
      </c>
      <c r="C5204">
        <v>49</v>
      </c>
      <c r="D5204" t="s">
        <v>8071</v>
      </c>
      <c r="E5204" t="s">
        <v>8085</v>
      </c>
      <c r="F5204" t="s">
        <v>12</v>
      </c>
      <c r="G5204">
        <v>2</v>
      </c>
      <c r="H5204" s="1">
        <v>9017</v>
      </c>
      <c r="I5204">
        <v>19446</v>
      </c>
      <c r="J5204" s="1">
        <v>26</v>
      </c>
      <c r="K5204" t="s">
        <v>18</v>
      </c>
      <c r="L5204" t="s">
        <v>19</v>
      </c>
      <c r="M5204" t="s">
        <v>15</v>
      </c>
      <c r="N5204" s="1">
        <f xml:space="preserve"> ROUND((1 - _xlfn.PERCENTRANK.INC(customers[days_since_last_purchase],customers[[#This Row],[days_since_last_purchase]]))*4 +1,0)</f>
        <v>4</v>
      </c>
      <c r="O5204" s="1">
        <f>ROUND(_xlfn.PERCENTRANK.INC(customers[total_orders],customers[[#This Row],[total_orders]])*4+1,0)</f>
        <v>1</v>
      </c>
      <c r="P5204" s="1">
        <f>ROUND(_xlfn.PERCENTRANK.INC(customers[total_spend_usd],customers[[#This Row],[total_spend_usd]])*4+1,0)</f>
        <v>2</v>
      </c>
      <c r="Q5204" s="1">
        <v>412</v>
      </c>
      <c r="R5204" s="1" t="str">
        <f>_xlfn.XLOOKUP(Q5204,RFM[RFM Score],RFM[Client Segmentation])</f>
        <v>New Customer</v>
      </c>
    </row>
    <row r="5205" spans="1:18" x14ac:dyDescent="0.3">
      <c r="A5205" t="s">
        <v>5257</v>
      </c>
      <c r="B5205" t="s">
        <v>173</v>
      </c>
      <c r="C5205">
        <v>18</v>
      </c>
      <c r="D5205" t="s">
        <v>8069</v>
      </c>
      <c r="E5205" t="s">
        <v>8085</v>
      </c>
      <c r="F5205" t="s">
        <v>12</v>
      </c>
      <c r="G5205">
        <v>1</v>
      </c>
      <c r="H5205" s="1">
        <v>916</v>
      </c>
      <c r="I5205">
        <v>792</v>
      </c>
      <c r="J5205" s="1">
        <v>65</v>
      </c>
      <c r="K5205" t="s">
        <v>28</v>
      </c>
      <c r="L5205" t="s">
        <v>19</v>
      </c>
      <c r="M5205" t="s">
        <v>15</v>
      </c>
      <c r="N5205" s="1">
        <f xml:space="preserve"> ROUND((1 - _xlfn.PERCENTRANK.INC(customers[days_since_last_purchase],customers[[#This Row],[days_since_last_purchase]]))*4 +1,0)</f>
        <v>2</v>
      </c>
      <c r="O5205" s="1">
        <f>ROUND(_xlfn.PERCENTRANK.INC(customers[total_orders],customers[[#This Row],[total_orders]])*4+1,0)</f>
        <v>1</v>
      </c>
      <c r="P5205" s="1">
        <f>ROUND(_xlfn.PERCENTRANK.INC(customers[total_spend_usd],customers[[#This Row],[total_spend_usd]])*4+1,0)</f>
        <v>1</v>
      </c>
      <c r="Q5205" s="1">
        <v>211</v>
      </c>
      <c r="R5205" s="1" t="str">
        <f>_xlfn.XLOOKUP(Q5205,RFM[RFM Score],RFM[Client Segmentation])</f>
        <v>Hibernating</v>
      </c>
    </row>
    <row r="5206" spans="1:18" x14ac:dyDescent="0.3">
      <c r="A5206" t="s">
        <v>5258</v>
      </c>
      <c r="B5206" t="s">
        <v>123</v>
      </c>
      <c r="C5206">
        <v>30</v>
      </c>
      <c r="D5206" t="s">
        <v>8070</v>
      </c>
      <c r="E5206" t="s">
        <v>8084</v>
      </c>
      <c r="F5206" t="s">
        <v>17</v>
      </c>
      <c r="G5206">
        <v>7</v>
      </c>
      <c r="H5206" s="1">
        <v>1906</v>
      </c>
      <c r="I5206">
        <v>14319</v>
      </c>
      <c r="J5206" s="1">
        <v>44</v>
      </c>
      <c r="K5206" t="s">
        <v>25</v>
      </c>
      <c r="L5206" t="s">
        <v>14</v>
      </c>
      <c r="M5206" t="s">
        <v>23</v>
      </c>
      <c r="N5206" s="1">
        <f xml:space="preserve"> ROUND((1 - _xlfn.PERCENTRANK.INC(customers[days_since_last_purchase],customers[[#This Row],[days_since_last_purchase]]))*4 +1,0)</f>
        <v>3</v>
      </c>
      <c r="O5206" s="1">
        <f>ROUND(_xlfn.PERCENTRANK.INC(customers[total_orders],customers[[#This Row],[total_orders]])*4+1,0)</f>
        <v>2</v>
      </c>
      <c r="P5206" s="1">
        <f>ROUND(_xlfn.PERCENTRANK.INC(customers[total_spend_usd],customers[[#This Row],[total_spend_usd]])*4+1,0)</f>
        <v>2</v>
      </c>
      <c r="Q5206" s="1">
        <v>322</v>
      </c>
      <c r="R5206" s="1" t="str">
        <f>_xlfn.XLOOKUP(Q5206,RFM[RFM Score],RFM[Client Segmentation])</f>
        <v>Hibernating</v>
      </c>
    </row>
    <row r="5207" spans="1:18" x14ac:dyDescent="0.3">
      <c r="A5207" t="s">
        <v>5259</v>
      </c>
      <c r="B5207" t="s">
        <v>11</v>
      </c>
      <c r="C5207">
        <v>18</v>
      </c>
      <c r="D5207" t="s">
        <v>8069</v>
      </c>
      <c r="E5207" t="s">
        <v>8084</v>
      </c>
      <c r="F5207" t="s">
        <v>12</v>
      </c>
      <c r="G5207">
        <v>38</v>
      </c>
      <c r="H5207" s="1">
        <v>8045</v>
      </c>
      <c r="I5207">
        <v>294366</v>
      </c>
      <c r="J5207" s="1">
        <v>19</v>
      </c>
      <c r="K5207" t="s">
        <v>37</v>
      </c>
      <c r="L5207" t="s">
        <v>19</v>
      </c>
      <c r="M5207" t="s">
        <v>23</v>
      </c>
      <c r="N5207" s="1">
        <f xml:space="preserve"> ROUND((1 - _xlfn.PERCENTRANK.INC(customers[days_since_last_purchase],customers[[#This Row],[days_since_last_purchase]]))*4 +1,0)</f>
        <v>4</v>
      </c>
      <c r="O5207" s="1">
        <f>ROUND(_xlfn.PERCENTRANK.INC(customers[total_orders],customers[[#This Row],[total_orders]])*4+1,0)</f>
        <v>5</v>
      </c>
      <c r="P5207" s="1">
        <f>ROUND(_xlfn.PERCENTRANK.INC(customers[total_spend_usd],customers[[#This Row],[total_spend_usd]])*4+1,0)</f>
        <v>4</v>
      </c>
      <c r="Q5207" s="1">
        <v>454</v>
      </c>
      <c r="R5207" s="1" t="str">
        <f>_xlfn.XLOOKUP(Q5207,RFM[RFM Score],RFM[Client Segmentation])</f>
        <v>Champion</v>
      </c>
    </row>
    <row r="5208" spans="1:18" x14ac:dyDescent="0.3">
      <c r="A5208" t="s">
        <v>5260</v>
      </c>
      <c r="B5208" t="s">
        <v>64</v>
      </c>
      <c r="C5208">
        <v>72</v>
      </c>
      <c r="D5208" t="s">
        <v>8073</v>
      </c>
      <c r="E5208" t="s">
        <v>8085</v>
      </c>
      <c r="F5208" t="s">
        <v>12</v>
      </c>
      <c r="G5208">
        <v>1</v>
      </c>
      <c r="H5208" s="1">
        <v>7352</v>
      </c>
      <c r="I5208">
        <v>6499</v>
      </c>
      <c r="J5208" s="1">
        <v>163</v>
      </c>
      <c r="K5208" t="s">
        <v>44</v>
      </c>
      <c r="L5208" t="s">
        <v>45</v>
      </c>
      <c r="M5208" t="s">
        <v>23</v>
      </c>
      <c r="N5208" s="1">
        <f xml:space="preserve"> ROUND((1 - _xlfn.PERCENTRANK.INC(customers[days_since_last_purchase],customers[[#This Row],[days_since_last_purchase]]))*4 +1,0)</f>
        <v>1</v>
      </c>
      <c r="O5208" s="1">
        <f>ROUND(_xlfn.PERCENTRANK.INC(customers[total_orders],customers[[#This Row],[total_orders]])*4+1,0)</f>
        <v>1</v>
      </c>
      <c r="P5208" s="1">
        <f>ROUND(_xlfn.PERCENTRANK.INC(customers[total_spend_usd],customers[[#This Row],[total_spend_usd]])*4+1,0)</f>
        <v>1</v>
      </c>
      <c r="Q5208" s="1">
        <v>111</v>
      </c>
      <c r="R5208" s="1" t="str">
        <f>_xlfn.XLOOKUP(Q5208,RFM[RFM Score],RFM[Client Segmentation])</f>
        <v>Lost</v>
      </c>
    </row>
    <row r="5209" spans="1:18" x14ac:dyDescent="0.3">
      <c r="A5209" t="s">
        <v>5261</v>
      </c>
      <c r="B5209" t="s">
        <v>51</v>
      </c>
      <c r="C5209">
        <v>20</v>
      </c>
      <c r="D5209" t="s">
        <v>8069</v>
      </c>
      <c r="E5209" t="s">
        <v>8084</v>
      </c>
      <c r="F5209" t="s">
        <v>12</v>
      </c>
      <c r="G5209">
        <v>5</v>
      </c>
      <c r="H5209" s="1">
        <v>2408</v>
      </c>
      <c r="I5209">
        <v>11059</v>
      </c>
      <c r="J5209" s="1">
        <v>88</v>
      </c>
      <c r="K5209" t="s">
        <v>37</v>
      </c>
      <c r="L5209" t="s">
        <v>14</v>
      </c>
      <c r="M5209" t="s">
        <v>15</v>
      </c>
      <c r="N5209" s="1">
        <f xml:space="preserve"> ROUND((1 - _xlfn.PERCENTRANK.INC(customers[days_since_last_purchase],customers[[#This Row],[days_since_last_purchase]]))*4 +1,0)</f>
        <v>2</v>
      </c>
      <c r="O5209" s="1">
        <f>ROUND(_xlfn.PERCENTRANK.INC(customers[total_orders],customers[[#This Row],[total_orders]])*4+1,0)</f>
        <v>2</v>
      </c>
      <c r="P5209" s="1">
        <f>ROUND(_xlfn.PERCENTRANK.INC(customers[total_spend_usd],customers[[#This Row],[total_spend_usd]])*4+1,0)</f>
        <v>2</v>
      </c>
      <c r="Q5209" s="1">
        <v>222</v>
      </c>
      <c r="R5209" s="1" t="str">
        <f>_xlfn.XLOOKUP(Q5209,RFM[RFM Score],RFM[Client Segmentation])</f>
        <v>Hibernating</v>
      </c>
    </row>
    <row r="5210" spans="1:18" x14ac:dyDescent="0.3">
      <c r="A5210" t="s">
        <v>5262</v>
      </c>
      <c r="B5210" t="s">
        <v>11</v>
      </c>
      <c r="C5210">
        <v>21</v>
      </c>
      <c r="D5210" t="s">
        <v>8069</v>
      </c>
      <c r="E5210" t="s">
        <v>8085</v>
      </c>
      <c r="F5210" t="s">
        <v>17</v>
      </c>
      <c r="G5210">
        <v>20</v>
      </c>
      <c r="H5210" s="1">
        <v>9967</v>
      </c>
      <c r="I5210">
        <v>225431</v>
      </c>
      <c r="J5210" s="1">
        <v>30</v>
      </c>
      <c r="K5210" t="s">
        <v>21</v>
      </c>
      <c r="L5210" t="s">
        <v>19</v>
      </c>
      <c r="M5210" t="s">
        <v>15</v>
      </c>
      <c r="N5210" s="1">
        <f xml:space="preserve"> ROUND((1 - _xlfn.PERCENTRANK.INC(customers[days_since_last_purchase],customers[[#This Row],[days_since_last_purchase]]))*4 +1,0)</f>
        <v>3</v>
      </c>
      <c r="O5210" s="1">
        <f>ROUND(_xlfn.PERCENTRANK.INC(customers[total_orders],customers[[#This Row],[total_orders]])*4+1,0)</f>
        <v>4</v>
      </c>
      <c r="P5210" s="1">
        <f>ROUND(_xlfn.PERCENTRANK.INC(customers[total_spend_usd],customers[[#This Row],[total_spend_usd]])*4+1,0)</f>
        <v>4</v>
      </c>
      <c r="Q5210" s="1">
        <v>344</v>
      </c>
      <c r="R5210" s="1" t="str">
        <f>_xlfn.XLOOKUP(Q5210,RFM[RFM Score],RFM[Client Segmentation])</f>
        <v>Loyal Customer</v>
      </c>
    </row>
    <row r="5211" spans="1:18" x14ac:dyDescent="0.3">
      <c r="A5211" t="s">
        <v>5263</v>
      </c>
      <c r="B5211" t="s">
        <v>123</v>
      </c>
      <c r="C5211">
        <v>18</v>
      </c>
      <c r="D5211" t="s">
        <v>8069</v>
      </c>
      <c r="E5211" t="s">
        <v>8085</v>
      </c>
      <c r="F5211" t="s">
        <v>12</v>
      </c>
      <c r="G5211">
        <v>1</v>
      </c>
      <c r="H5211" s="1">
        <v>10614</v>
      </c>
      <c r="I5211">
        <v>12101</v>
      </c>
      <c r="J5211" s="1">
        <v>103</v>
      </c>
      <c r="K5211" t="s">
        <v>98</v>
      </c>
      <c r="L5211" t="s">
        <v>19</v>
      </c>
      <c r="M5211" t="s">
        <v>23</v>
      </c>
      <c r="N5211" s="1">
        <f xml:space="preserve"> ROUND((1 - _xlfn.PERCENTRANK.INC(customers[days_since_last_purchase],customers[[#This Row],[days_since_last_purchase]]))*4 +1,0)</f>
        <v>2</v>
      </c>
      <c r="O5211" s="1">
        <f>ROUND(_xlfn.PERCENTRANK.INC(customers[total_orders],customers[[#This Row],[total_orders]])*4+1,0)</f>
        <v>1</v>
      </c>
      <c r="P5211" s="1">
        <f>ROUND(_xlfn.PERCENTRANK.INC(customers[total_spend_usd],customers[[#This Row],[total_spend_usd]])*4+1,0)</f>
        <v>2</v>
      </c>
      <c r="Q5211" s="1">
        <v>212</v>
      </c>
      <c r="R5211" s="1" t="str">
        <f>_xlfn.XLOOKUP(Q5211,RFM[RFM Score],RFM[Client Segmentation])</f>
        <v>Hibernating</v>
      </c>
    </row>
    <row r="5212" spans="1:18" x14ac:dyDescent="0.3">
      <c r="A5212" t="s">
        <v>5264</v>
      </c>
      <c r="B5212" t="s">
        <v>33</v>
      </c>
      <c r="C5212">
        <v>30</v>
      </c>
      <c r="D5212" t="s">
        <v>8070</v>
      </c>
      <c r="E5212" t="s">
        <v>8087</v>
      </c>
      <c r="F5212" t="s">
        <v>12</v>
      </c>
      <c r="G5212">
        <v>15</v>
      </c>
      <c r="H5212" s="1">
        <v>3499</v>
      </c>
      <c r="I5212">
        <v>58829</v>
      </c>
      <c r="J5212" s="1">
        <v>45</v>
      </c>
      <c r="K5212" t="s">
        <v>40</v>
      </c>
      <c r="L5212" t="s">
        <v>14</v>
      </c>
      <c r="M5212" t="s">
        <v>23</v>
      </c>
      <c r="N5212" s="1">
        <f xml:space="preserve"> ROUND((1 - _xlfn.PERCENTRANK.INC(customers[days_since_last_purchase],customers[[#This Row],[days_since_last_purchase]]))*4 +1,0)</f>
        <v>3</v>
      </c>
      <c r="O5212" s="1">
        <f>ROUND(_xlfn.PERCENTRANK.INC(customers[total_orders],customers[[#This Row],[total_orders]])*4+1,0)</f>
        <v>3</v>
      </c>
      <c r="P5212" s="1">
        <f>ROUND(_xlfn.PERCENTRANK.INC(customers[total_spend_usd],customers[[#This Row],[total_spend_usd]])*4+1,0)</f>
        <v>3</v>
      </c>
      <c r="Q5212" s="1">
        <v>333</v>
      </c>
      <c r="R5212" s="1" t="str">
        <f>_xlfn.XLOOKUP(Q5212,RFM[RFM Score],RFM[Client Segmentation])</f>
        <v>Potential Loyalist</v>
      </c>
    </row>
    <row r="5213" spans="1:18" x14ac:dyDescent="0.3">
      <c r="A5213" t="s">
        <v>5265</v>
      </c>
      <c r="B5213" t="s">
        <v>43</v>
      </c>
      <c r="C5213">
        <v>38</v>
      </c>
      <c r="D5213" t="s">
        <v>8068</v>
      </c>
      <c r="E5213" t="s">
        <v>8084</v>
      </c>
      <c r="F5213" t="s">
        <v>17</v>
      </c>
      <c r="G5213">
        <v>5</v>
      </c>
      <c r="H5213" s="1">
        <v>4612</v>
      </c>
      <c r="I5213">
        <v>25072</v>
      </c>
      <c r="J5213" s="1">
        <v>11</v>
      </c>
      <c r="K5213" t="s">
        <v>28</v>
      </c>
      <c r="L5213" t="s">
        <v>19</v>
      </c>
      <c r="M5213" t="s">
        <v>15</v>
      </c>
      <c r="N5213" s="1">
        <f xml:space="preserve"> ROUND((1 - _xlfn.PERCENTRANK.INC(customers[days_since_last_purchase],customers[[#This Row],[days_since_last_purchase]]))*4 +1,0)</f>
        <v>4</v>
      </c>
      <c r="O5213" s="1">
        <f>ROUND(_xlfn.PERCENTRANK.INC(customers[total_orders],customers[[#This Row],[total_orders]])*4+1,0)</f>
        <v>2</v>
      </c>
      <c r="P5213" s="1">
        <f>ROUND(_xlfn.PERCENTRANK.INC(customers[total_spend_usd],customers[[#This Row],[total_spend_usd]])*4+1,0)</f>
        <v>2</v>
      </c>
      <c r="Q5213" s="1">
        <v>422</v>
      </c>
      <c r="R5213" s="1" t="str">
        <f>_xlfn.XLOOKUP(Q5213,RFM[RFM Score],RFM[Client Segmentation])</f>
        <v>New Customer</v>
      </c>
    </row>
    <row r="5214" spans="1:18" x14ac:dyDescent="0.3">
      <c r="A5214" t="s">
        <v>5266</v>
      </c>
      <c r="B5214" t="s">
        <v>51</v>
      </c>
      <c r="C5214">
        <v>33</v>
      </c>
      <c r="D5214" t="s">
        <v>8070</v>
      </c>
      <c r="E5214" t="s">
        <v>8087</v>
      </c>
      <c r="F5214" t="s">
        <v>17</v>
      </c>
      <c r="G5214">
        <v>13</v>
      </c>
      <c r="H5214" s="1">
        <v>11105</v>
      </c>
      <c r="I5214">
        <v>143934</v>
      </c>
      <c r="J5214" s="1">
        <v>37</v>
      </c>
      <c r="K5214" t="s">
        <v>52</v>
      </c>
      <c r="L5214" t="s">
        <v>14</v>
      </c>
      <c r="M5214" t="s">
        <v>15</v>
      </c>
      <c r="N5214" s="1">
        <f xml:space="preserve"> ROUND((1 - _xlfn.PERCENTRANK.INC(customers[days_since_last_purchase],customers[[#This Row],[days_since_last_purchase]]))*4 +1,0)</f>
        <v>3</v>
      </c>
      <c r="O5214" s="1">
        <f>ROUND(_xlfn.PERCENTRANK.INC(customers[total_orders],customers[[#This Row],[total_orders]])*4+1,0)</f>
        <v>3</v>
      </c>
      <c r="P5214" s="1">
        <f>ROUND(_xlfn.PERCENTRANK.INC(customers[total_spend_usd],customers[[#This Row],[total_spend_usd]])*4+1,0)</f>
        <v>4</v>
      </c>
      <c r="Q5214" s="1">
        <v>334</v>
      </c>
      <c r="R5214" s="1" t="str">
        <f>_xlfn.XLOOKUP(Q5214,RFM[RFM Score],RFM[Client Segmentation])</f>
        <v>Need Attention</v>
      </c>
    </row>
    <row r="5215" spans="1:18" x14ac:dyDescent="0.3">
      <c r="A5215" t="s">
        <v>5267</v>
      </c>
      <c r="B5215" t="s">
        <v>11</v>
      </c>
      <c r="C5215">
        <v>44</v>
      </c>
      <c r="D5215" t="s">
        <v>8068</v>
      </c>
      <c r="E5215" t="s">
        <v>8084</v>
      </c>
      <c r="F5215" t="s">
        <v>12</v>
      </c>
      <c r="G5215">
        <v>1</v>
      </c>
      <c r="H5215" s="1">
        <v>8729</v>
      </c>
      <c r="I5215">
        <v>8193</v>
      </c>
      <c r="J5215" s="1">
        <v>174</v>
      </c>
      <c r="K5215" t="s">
        <v>40</v>
      </c>
      <c r="L5215" t="s">
        <v>19</v>
      </c>
      <c r="M5215" t="s">
        <v>15</v>
      </c>
      <c r="N5215" s="1">
        <f xml:space="preserve"> ROUND((1 - _xlfn.PERCENTRANK.INC(customers[days_since_last_purchase],customers[[#This Row],[days_since_last_purchase]]))*4 +1,0)</f>
        <v>1</v>
      </c>
      <c r="O5215" s="1">
        <f>ROUND(_xlfn.PERCENTRANK.INC(customers[total_orders],customers[[#This Row],[total_orders]])*4+1,0)</f>
        <v>1</v>
      </c>
      <c r="P5215" s="1">
        <f>ROUND(_xlfn.PERCENTRANK.INC(customers[total_spend_usd],customers[[#This Row],[total_spend_usd]])*4+1,0)</f>
        <v>1</v>
      </c>
      <c r="Q5215" s="1">
        <v>111</v>
      </c>
      <c r="R5215" s="1" t="str">
        <f>_xlfn.XLOOKUP(Q5215,RFM[RFM Score],RFM[Client Segmentation])</f>
        <v>Lost</v>
      </c>
    </row>
    <row r="5216" spans="1:18" x14ac:dyDescent="0.3">
      <c r="A5216" t="s">
        <v>5268</v>
      </c>
      <c r="B5216" t="s">
        <v>51</v>
      </c>
      <c r="C5216">
        <v>19</v>
      </c>
      <c r="D5216" t="s">
        <v>8069</v>
      </c>
      <c r="E5216" t="s">
        <v>8084</v>
      </c>
      <c r="F5216" t="s">
        <v>17</v>
      </c>
      <c r="G5216">
        <v>42</v>
      </c>
      <c r="H5216" s="1">
        <v>4629</v>
      </c>
      <c r="I5216">
        <v>197829</v>
      </c>
      <c r="J5216" s="1">
        <v>30</v>
      </c>
      <c r="K5216" t="s">
        <v>40</v>
      </c>
      <c r="L5216" t="s">
        <v>14</v>
      </c>
      <c r="M5216" t="s">
        <v>15</v>
      </c>
      <c r="N5216" s="1">
        <f xml:space="preserve"> ROUND((1 - _xlfn.PERCENTRANK.INC(customers[days_since_last_purchase],customers[[#This Row],[days_since_last_purchase]]))*4 +1,0)</f>
        <v>3</v>
      </c>
      <c r="O5216" s="1">
        <f>ROUND(_xlfn.PERCENTRANK.INC(customers[total_orders],customers[[#This Row],[total_orders]])*4+1,0)</f>
        <v>5</v>
      </c>
      <c r="P5216" s="1">
        <f>ROUND(_xlfn.PERCENTRANK.INC(customers[total_spend_usd],customers[[#This Row],[total_spend_usd]])*4+1,0)</f>
        <v>4</v>
      </c>
      <c r="Q5216" s="1">
        <v>354</v>
      </c>
      <c r="R5216" s="1" t="str">
        <f>_xlfn.XLOOKUP(Q5216,RFM[RFM Score],RFM[Client Segmentation])</f>
        <v>Loyal Customer</v>
      </c>
    </row>
    <row r="5217" spans="1:18" x14ac:dyDescent="0.3">
      <c r="A5217" t="s">
        <v>5269</v>
      </c>
      <c r="B5217" t="s">
        <v>11</v>
      </c>
      <c r="C5217">
        <v>32</v>
      </c>
      <c r="D5217" t="s">
        <v>8070</v>
      </c>
      <c r="E5217" t="s">
        <v>8085</v>
      </c>
      <c r="F5217" t="s">
        <v>12</v>
      </c>
      <c r="G5217">
        <v>9</v>
      </c>
      <c r="H5217" s="1">
        <v>10337</v>
      </c>
      <c r="I5217">
        <v>82461</v>
      </c>
      <c r="J5217" s="1">
        <v>33</v>
      </c>
      <c r="K5217" t="s">
        <v>44</v>
      </c>
      <c r="L5217" t="s">
        <v>19</v>
      </c>
      <c r="M5217" t="s">
        <v>15</v>
      </c>
      <c r="N5217" s="1">
        <f xml:space="preserve"> ROUND((1 - _xlfn.PERCENTRANK.INC(customers[days_since_last_purchase],customers[[#This Row],[days_since_last_purchase]]))*4 +1,0)</f>
        <v>3</v>
      </c>
      <c r="O5217" s="1">
        <f>ROUND(_xlfn.PERCENTRANK.INC(customers[total_orders],customers[[#This Row],[total_orders]])*4+1,0)</f>
        <v>2</v>
      </c>
      <c r="P5217" s="1">
        <f>ROUND(_xlfn.PERCENTRANK.INC(customers[total_spend_usd],customers[[#This Row],[total_spend_usd]])*4+1,0)</f>
        <v>3</v>
      </c>
      <c r="Q5217" s="1">
        <v>323</v>
      </c>
      <c r="R5217" s="1" t="str">
        <f>_xlfn.XLOOKUP(Q5217,RFM[RFM Score],RFM[Client Segmentation])</f>
        <v>Potential Loyalist</v>
      </c>
    </row>
    <row r="5218" spans="1:18" x14ac:dyDescent="0.3">
      <c r="A5218" t="s">
        <v>5270</v>
      </c>
      <c r="B5218" t="s">
        <v>11</v>
      </c>
      <c r="C5218">
        <v>38</v>
      </c>
      <c r="D5218" t="s">
        <v>8068</v>
      </c>
      <c r="E5218" t="s">
        <v>8087</v>
      </c>
      <c r="F5218" t="s">
        <v>17</v>
      </c>
      <c r="G5218">
        <v>6</v>
      </c>
      <c r="H5218" s="1">
        <v>20985</v>
      </c>
      <c r="I5218">
        <v>110044</v>
      </c>
      <c r="J5218" s="1">
        <v>9</v>
      </c>
      <c r="K5218" t="s">
        <v>44</v>
      </c>
      <c r="L5218" t="s">
        <v>14</v>
      </c>
      <c r="M5218" t="s">
        <v>23</v>
      </c>
      <c r="N5218" s="1">
        <f xml:space="preserve"> ROUND((1 - _xlfn.PERCENTRANK.INC(customers[days_since_last_purchase],customers[[#This Row],[days_since_last_purchase]]))*4 +1,0)</f>
        <v>4</v>
      </c>
      <c r="O5218" s="1">
        <f>ROUND(_xlfn.PERCENTRANK.INC(customers[total_orders],customers[[#This Row],[total_orders]])*4+1,0)</f>
        <v>2</v>
      </c>
      <c r="P5218" s="1">
        <f>ROUND(_xlfn.PERCENTRANK.INC(customers[total_spend_usd],customers[[#This Row],[total_spend_usd]])*4+1,0)</f>
        <v>4</v>
      </c>
      <c r="Q5218" s="1">
        <v>424</v>
      </c>
      <c r="R5218" s="1" t="str">
        <f>_xlfn.XLOOKUP(Q5218,RFM[RFM Score],RFM[Client Segmentation])</f>
        <v>Promising</v>
      </c>
    </row>
    <row r="5219" spans="1:18" x14ac:dyDescent="0.3">
      <c r="A5219" t="s">
        <v>5271</v>
      </c>
      <c r="B5219" t="s">
        <v>96</v>
      </c>
      <c r="C5219">
        <v>18</v>
      </c>
      <c r="D5219" t="s">
        <v>8069</v>
      </c>
      <c r="E5219" t="s">
        <v>8084</v>
      </c>
      <c r="F5219" t="s">
        <v>12</v>
      </c>
      <c r="G5219">
        <v>2</v>
      </c>
      <c r="H5219" s="1">
        <v>8015</v>
      </c>
      <c r="I5219">
        <v>13684</v>
      </c>
      <c r="J5219" s="1">
        <v>124</v>
      </c>
      <c r="K5219" t="s">
        <v>25</v>
      </c>
      <c r="L5219" t="s">
        <v>14</v>
      </c>
      <c r="M5219" t="s">
        <v>15</v>
      </c>
      <c r="N5219" s="1">
        <f xml:space="preserve"> ROUND((1 - _xlfn.PERCENTRANK.INC(customers[days_since_last_purchase],customers[[#This Row],[days_since_last_purchase]]))*4 +1,0)</f>
        <v>2</v>
      </c>
      <c r="O5219" s="1">
        <f>ROUND(_xlfn.PERCENTRANK.INC(customers[total_orders],customers[[#This Row],[total_orders]])*4+1,0)</f>
        <v>1</v>
      </c>
      <c r="P5219" s="1">
        <f>ROUND(_xlfn.PERCENTRANK.INC(customers[total_spend_usd],customers[[#This Row],[total_spend_usd]])*4+1,0)</f>
        <v>2</v>
      </c>
      <c r="Q5219" s="1">
        <v>212</v>
      </c>
      <c r="R5219" s="1" t="str">
        <f>_xlfn.XLOOKUP(Q5219,RFM[RFM Score],RFM[Client Segmentation])</f>
        <v>Hibernating</v>
      </c>
    </row>
    <row r="5220" spans="1:18" x14ac:dyDescent="0.3">
      <c r="A5220" t="s">
        <v>5272</v>
      </c>
      <c r="B5220" t="s">
        <v>11</v>
      </c>
      <c r="C5220">
        <v>29</v>
      </c>
      <c r="D5220" t="s">
        <v>8070</v>
      </c>
      <c r="E5220" t="s">
        <v>8087</v>
      </c>
      <c r="F5220" t="s">
        <v>17</v>
      </c>
      <c r="G5220">
        <v>8</v>
      </c>
      <c r="H5220" s="1">
        <v>10862</v>
      </c>
      <c r="I5220">
        <v>9230</v>
      </c>
      <c r="J5220" s="1">
        <v>25</v>
      </c>
      <c r="K5220" t="s">
        <v>13</v>
      </c>
      <c r="L5220" t="s">
        <v>34</v>
      </c>
      <c r="M5220" t="s">
        <v>15</v>
      </c>
      <c r="N5220" s="1">
        <f xml:space="preserve"> ROUND((1 - _xlfn.PERCENTRANK.INC(customers[days_since_last_purchase],customers[[#This Row],[days_since_last_purchase]]))*4 +1,0)</f>
        <v>4</v>
      </c>
      <c r="O5220" s="1">
        <f>ROUND(_xlfn.PERCENTRANK.INC(customers[total_orders],customers[[#This Row],[total_orders]])*4+1,0)</f>
        <v>2</v>
      </c>
      <c r="P5220" s="1">
        <f>ROUND(_xlfn.PERCENTRANK.INC(customers[total_spend_usd],customers[[#This Row],[total_spend_usd]])*4+1,0)</f>
        <v>1</v>
      </c>
      <c r="Q5220" s="1">
        <v>421</v>
      </c>
      <c r="R5220" s="1" t="str">
        <f>_xlfn.XLOOKUP(Q5220,RFM[RFM Score],RFM[Client Segmentation])</f>
        <v>New Customer</v>
      </c>
    </row>
    <row r="5221" spans="1:18" x14ac:dyDescent="0.3">
      <c r="A5221" t="s">
        <v>5273</v>
      </c>
      <c r="B5221" t="s">
        <v>27</v>
      </c>
      <c r="C5221">
        <v>25</v>
      </c>
      <c r="D5221" t="s">
        <v>8070</v>
      </c>
      <c r="E5221" t="s">
        <v>8087</v>
      </c>
      <c r="F5221" t="s">
        <v>17</v>
      </c>
      <c r="G5221">
        <v>19</v>
      </c>
      <c r="H5221" s="1">
        <v>196</v>
      </c>
      <c r="I5221">
        <v>40395</v>
      </c>
      <c r="J5221" s="1">
        <v>31</v>
      </c>
      <c r="K5221" t="s">
        <v>44</v>
      </c>
      <c r="L5221" t="s">
        <v>14</v>
      </c>
      <c r="M5221" t="s">
        <v>23</v>
      </c>
      <c r="N5221" s="1">
        <f xml:space="preserve"> ROUND((1 - _xlfn.PERCENTRANK.INC(customers[days_since_last_purchase],customers[[#This Row],[days_since_last_purchase]]))*4 +1,0)</f>
        <v>3</v>
      </c>
      <c r="O5221" s="1">
        <f>ROUND(_xlfn.PERCENTRANK.INC(customers[total_orders],customers[[#This Row],[total_orders]])*4+1,0)</f>
        <v>4</v>
      </c>
      <c r="P5221" s="1">
        <f>ROUND(_xlfn.PERCENTRANK.INC(customers[total_spend_usd],customers[[#This Row],[total_spend_usd]])*4+1,0)</f>
        <v>2</v>
      </c>
      <c r="Q5221" s="1">
        <v>342</v>
      </c>
      <c r="R5221" s="1" t="str">
        <f>_xlfn.XLOOKUP(Q5221,RFM[RFM Score],RFM[Client Segmentation])</f>
        <v>Potential Loyalist</v>
      </c>
    </row>
    <row r="5222" spans="1:18" x14ac:dyDescent="0.3">
      <c r="A5222" t="s">
        <v>5274</v>
      </c>
      <c r="B5222" t="s">
        <v>11</v>
      </c>
      <c r="C5222">
        <v>21</v>
      </c>
      <c r="D5222" t="s">
        <v>8069</v>
      </c>
      <c r="E5222" t="s">
        <v>8084</v>
      </c>
      <c r="F5222" t="s">
        <v>17</v>
      </c>
      <c r="G5222">
        <v>36</v>
      </c>
      <c r="H5222" s="1">
        <v>27199</v>
      </c>
      <c r="I5222">
        <v>930768</v>
      </c>
      <c r="J5222" s="1">
        <v>44</v>
      </c>
      <c r="K5222" t="s">
        <v>52</v>
      </c>
      <c r="L5222" t="s">
        <v>19</v>
      </c>
      <c r="M5222" t="s">
        <v>23</v>
      </c>
      <c r="N5222" s="1">
        <f xml:space="preserve"> ROUND((1 - _xlfn.PERCENTRANK.INC(customers[days_since_last_purchase],customers[[#This Row],[days_since_last_purchase]]))*4 +1,0)</f>
        <v>3</v>
      </c>
      <c r="O5222" s="1">
        <f>ROUND(_xlfn.PERCENTRANK.INC(customers[total_orders],customers[[#This Row],[total_orders]])*4+1,0)</f>
        <v>5</v>
      </c>
      <c r="P5222" s="1">
        <f>ROUND(_xlfn.PERCENTRANK.INC(customers[total_spend_usd],customers[[#This Row],[total_spend_usd]])*4+1,0)</f>
        <v>5</v>
      </c>
      <c r="Q5222" s="1">
        <v>355</v>
      </c>
      <c r="R5222" s="1" t="str">
        <f>_xlfn.XLOOKUP(Q5222,RFM[RFM Score],RFM[Client Segmentation])</f>
        <v>Loyal Customer</v>
      </c>
    </row>
    <row r="5223" spans="1:18" x14ac:dyDescent="0.3">
      <c r="A5223" t="s">
        <v>5275</v>
      </c>
      <c r="B5223" t="s">
        <v>68</v>
      </c>
      <c r="C5223">
        <v>37</v>
      </c>
      <c r="D5223" t="s">
        <v>8068</v>
      </c>
      <c r="E5223" t="s">
        <v>8084</v>
      </c>
      <c r="F5223" t="s">
        <v>12</v>
      </c>
      <c r="G5223">
        <v>18</v>
      </c>
      <c r="H5223" s="1">
        <v>5006</v>
      </c>
      <c r="I5223">
        <v>79518</v>
      </c>
      <c r="J5223" s="1">
        <v>33</v>
      </c>
      <c r="K5223" t="s">
        <v>28</v>
      </c>
      <c r="L5223" t="s">
        <v>19</v>
      </c>
      <c r="M5223" t="s">
        <v>15</v>
      </c>
      <c r="N5223" s="1">
        <f xml:space="preserve"> ROUND((1 - _xlfn.PERCENTRANK.INC(customers[days_since_last_purchase],customers[[#This Row],[days_since_last_purchase]]))*4 +1,0)</f>
        <v>3</v>
      </c>
      <c r="O5223" s="1">
        <f>ROUND(_xlfn.PERCENTRANK.INC(customers[total_orders],customers[[#This Row],[total_orders]])*4+1,0)</f>
        <v>4</v>
      </c>
      <c r="P5223" s="1">
        <f>ROUND(_xlfn.PERCENTRANK.INC(customers[total_spend_usd],customers[[#This Row],[total_spend_usd]])*4+1,0)</f>
        <v>3</v>
      </c>
      <c r="Q5223" s="1">
        <v>343</v>
      </c>
      <c r="R5223" s="1" t="str">
        <f>_xlfn.XLOOKUP(Q5223,RFM[RFM Score],RFM[Client Segmentation])</f>
        <v>Need Attention</v>
      </c>
    </row>
    <row r="5224" spans="1:18" x14ac:dyDescent="0.3">
      <c r="A5224" t="s">
        <v>5276</v>
      </c>
      <c r="B5224" t="s">
        <v>166</v>
      </c>
      <c r="C5224">
        <v>24</v>
      </c>
      <c r="D5224" t="s">
        <v>8069</v>
      </c>
      <c r="E5224" t="s">
        <v>8084</v>
      </c>
      <c r="F5224" t="s">
        <v>12</v>
      </c>
      <c r="G5224">
        <v>14</v>
      </c>
      <c r="H5224" s="1">
        <v>977</v>
      </c>
      <c r="I5224">
        <v>127212</v>
      </c>
      <c r="J5224" s="1">
        <v>174</v>
      </c>
      <c r="K5224" t="s">
        <v>74</v>
      </c>
      <c r="L5224" t="s">
        <v>19</v>
      </c>
      <c r="M5224" t="s">
        <v>23</v>
      </c>
      <c r="N5224" s="1">
        <f xml:space="preserve"> ROUND((1 - _xlfn.PERCENTRANK.INC(customers[days_since_last_purchase],customers[[#This Row],[days_since_last_purchase]]))*4 +1,0)</f>
        <v>1</v>
      </c>
      <c r="O5224" s="1">
        <f>ROUND(_xlfn.PERCENTRANK.INC(customers[total_orders],customers[[#This Row],[total_orders]])*4+1,0)</f>
        <v>3</v>
      </c>
      <c r="P5224" s="1">
        <f>ROUND(_xlfn.PERCENTRANK.INC(customers[total_spend_usd],customers[[#This Row],[total_spend_usd]])*4+1,0)</f>
        <v>4</v>
      </c>
      <c r="Q5224" s="1">
        <v>134</v>
      </c>
      <c r="R5224" s="1" t="str">
        <f>_xlfn.XLOOKUP(Q5224,RFM[RFM Score],RFM[Client Segmentation])</f>
        <v>At Risk</v>
      </c>
    </row>
    <row r="5225" spans="1:18" x14ac:dyDescent="0.3">
      <c r="A5225" t="s">
        <v>5277</v>
      </c>
      <c r="B5225" t="s">
        <v>11</v>
      </c>
      <c r="C5225">
        <v>40</v>
      </c>
      <c r="D5225" t="s">
        <v>8068</v>
      </c>
      <c r="E5225" t="s">
        <v>8087</v>
      </c>
      <c r="F5225" t="s">
        <v>17</v>
      </c>
      <c r="G5225">
        <v>1</v>
      </c>
      <c r="H5225" s="1">
        <v>5346</v>
      </c>
      <c r="I5225">
        <v>526</v>
      </c>
      <c r="J5225" s="1">
        <v>86</v>
      </c>
      <c r="K5225" t="s">
        <v>55</v>
      </c>
      <c r="L5225" t="s">
        <v>47</v>
      </c>
      <c r="M5225" t="s">
        <v>15</v>
      </c>
      <c r="N5225" s="1">
        <f xml:space="preserve"> ROUND((1 - _xlfn.PERCENTRANK.INC(customers[days_since_last_purchase],customers[[#This Row],[days_since_last_purchase]]))*4 +1,0)</f>
        <v>2</v>
      </c>
      <c r="O5225" s="1">
        <f>ROUND(_xlfn.PERCENTRANK.INC(customers[total_orders],customers[[#This Row],[total_orders]])*4+1,0)</f>
        <v>1</v>
      </c>
      <c r="P5225" s="1">
        <f>ROUND(_xlfn.PERCENTRANK.INC(customers[total_spend_usd],customers[[#This Row],[total_spend_usd]])*4+1,0)</f>
        <v>1</v>
      </c>
      <c r="Q5225" s="1">
        <v>211</v>
      </c>
      <c r="R5225" s="1" t="str">
        <f>_xlfn.XLOOKUP(Q5225,RFM[RFM Score],RFM[Client Segmentation])</f>
        <v>Hibernating</v>
      </c>
    </row>
    <row r="5226" spans="1:18" x14ac:dyDescent="0.3">
      <c r="A5226" t="s">
        <v>5278</v>
      </c>
      <c r="B5226" t="s">
        <v>147</v>
      </c>
      <c r="C5226">
        <v>34</v>
      </c>
      <c r="D5226" t="s">
        <v>8070</v>
      </c>
      <c r="E5226" t="s">
        <v>8085</v>
      </c>
      <c r="F5226" t="s">
        <v>12</v>
      </c>
      <c r="G5226">
        <v>18</v>
      </c>
      <c r="H5226" s="1">
        <v>17876</v>
      </c>
      <c r="I5226">
        <v>358059</v>
      </c>
      <c r="J5226" s="1">
        <v>18</v>
      </c>
      <c r="K5226" t="s">
        <v>40</v>
      </c>
      <c r="L5226" t="s">
        <v>45</v>
      </c>
      <c r="M5226" t="s">
        <v>23</v>
      </c>
      <c r="N5226" s="1">
        <f xml:space="preserve"> ROUND((1 - _xlfn.PERCENTRANK.INC(customers[days_since_last_purchase],customers[[#This Row],[days_since_last_purchase]]))*4 +1,0)</f>
        <v>4</v>
      </c>
      <c r="O5226" s="1">
        <f>ROUND(_xlfn.PERCENTRANK.INC(customers[total_orders],customers[[#This Row],[total_orders]])*4+1,0)</f>
        <v>4</v>
      </c>
      <c r="P5226" s="1">
        <f>ROUND(_xlfn.PERCENTRANK.INC(customers[total_spend_usd],customers[[#This Row],[total_spend_usd]])*4+1,0)</f>
        <v>5</v>
      </c>
      <c r="Q5226" s="1">
        <v>445</v>
      </c>
      <c r="R5226" s="1" t="str">
        <f>_xlfn.XLOOKUP(Q5226,RFM[RFM Score],RFM[Client Segmentation])</f>
        <v>Champion</v>
      </c>
    </row>
    <row r="5227" spans="1:18" x14ac:dyDescent="0.3">
      <c r="A5227" t="s">
        <v>5279</v>
      </c>
      <c r="B5227" t="s">
        <v>68</v>
      </c>
      <c r="C5227">
        <v>51</v>
      </c>
      <c r="D5227" t="s">
        <v>8071</v>
      </c>
      <c r="E5227" t="s">
        <v>8086</v>
      </c>
      <c r="F5227" t="s">
        <v>12</v>
      </c>
      <c r="G5227">
        <v>35</v>
      </c>
      <c r="H5227" s="1">
        <v>51282</v>
      </c>
      <c r="I5227">
        <v>1945768</v>
      </c>
      <c r="J5227" s="1">
        <v>67</v>
      </c>
      <c r="K5227" t="s">
        <v>98</v>
      </c>
      <c r="L5227" t="s">
        <v>34</v>
      </c>
      <c r="M5227" t="s">
        <v>23</v>
      </c>
      <c r="N5227" s="1">
        <f xml:space="preserve"> ROUND((1 - _xlfn.PERCENTRANK.INC(customers[days_since_last_purchase],customers[[#This Row],[days_since_last_purchase]]))*4 +1,0)</f>
        <v>2</v>
      </c>
      <c r="O5227" s="1">
        <f>ROUND(_xlfn.PERCENTRANK.INC(customers[total_orders],customers[[#This Row],[total_orders]])*4+1,0)</f>
        <v>5</v>
      </c>
      <c r="P5227" s="1">
        <f>ROUND(_xlfn.PERCENTRANK.INC(customers[total_spend_usd],customers[[#This Row],[total_spend_usd]])*4+1,0)</f>
        <v>5</v>
      </c>
      <c r="Q5227" s="1">
        <v>255</v>
      </c>
      <c r="R5227" s="1" t="str">
        <f>_xlfn.XLOOKUP(Q5227,RFM[RFM Score],RFM[Client Segmentation])</f>
        <v>At Risk</v>
      </c>
    </row>
    <row r="5228" spans="1:18" x14ac:dyDescent="0.3">
      <c r="A5228" t="s">
        <v>5280</v>
      </c>
      <c r="B5228" t="s">
        <v>36</v>
      </c>
      <c r="C5228">
        <v>26</v>
      </c>
      <c r="D5228" t="s">
        <v>8070</v>
      </c>
      <c r="E5228" t="s">
        <v>8087</v>
      </c>
      <c r="F5228" t="s">
        <v>17</v>
      </c>
      <c r="G5228">
        <v>31</v>
      </c>
      <c r="H5228" s="1">
        <v>4415</v>
      </c>
      <c r="I5228">
        <v>141488</v>
      </c>
      <c r="J5228" s="1">
        <v>38</v>
      </c>
      <c r="K5228" t="s">
        <v>37</v>
      </c>
      <c r="L5228" t="s">
        <v>19</v>
      </c>
      <c r="M5228" t="s">
        <v>23</v>
      </c>
      <c r="N5228" s="1">
        <f xml:space="preserve"> ROUND((1 - _xlfn.PERCENTRANK.INC(customers[days_since_last_purchase],customers[[#This Row],[days_since_last_purchase]]))*4 +1,0)</f>
        <v>3</v>
      </c>
      <c r="O5228" s="1">
        <f>ROUND(_xlfn.PERCENTRANK.INC(customers[total_orders],customers[[#This Row],[total_orders]])*4+1,0)</f>
        <v>4</v>
      </c>
      <c r="P5228" s="1">
        <f>ROUND(_xlfn.PERCENTRANK.INC(customers[total_spend_usd],customers[[#This Row],[total_spend_usd]])*4+1,0)</f>
        <v>4</v>
      </c>
      <c r="Q5228" s="1">
        <v>344</v>
      </c>
      <c r="R5228" s="1" t="str">
        <f>_xlfn.XLOOKUP(Q5228,RFM[RFM Score],RFM[Client Segmentation])</f>
        <v>Loyal Customer</v>
      </c>
    </row>
    <row r="5229" spans="1:18" x14ac:dyDescent="0.3">
      <c r="A5229" t="s">
        <v>5281</v>
      </c>
      <c r="B5229" t="s">
        <v>11</v>
      </c>
      <c r="C5229">
        <v>28</v>
      </c>
      <c r="D5229" t="s">
        <v>8070</v>
      </c>
      <c r="E5229" t="s">
        <v>8084</v>
      </c>
      <c r="F5229" t="s">
        <v>17</v>
      </c>
      <c r="G5229">
        <v>5</v>
      </c>
      <c r="H5229" s="1">
        <v>20006</v>
      </c>
      <c r="I5229">
        <v>105024</v>
      </c>
      <c r="J5229" s="1">
        <v>29</v>
      </c>
      <c r="K5229" t="s">
        <v>18</v>
      </c>
      <c r="L5229" t="s">
        <v>19</v>
      </c>
      <c r="M5229" t="s">
        <v>23</v>
      </c>
      <c r="N5229" s="1">
        <f xml:space="preserve"> ROUND((1 - _xlfn.PERCENTRANK.INC(customers[days_since_last_purchase],customers[[#This Row],[days_since_last_purchase]]))*4 +1,0)</f>
        <v>3</v>
      </c>
      <c r="O5229" s="1">
        <f>ROUND(_xlfn.PERCENTRANK.INC(customers[total_orders],customers[[#This Row],[total_orders]])*4+1,0)</f>
        <v>2</v>
      </c>
      <c r="P5229" s="1">
        <f>ROUND(_xlfn.PERCENTRANK.INC(customers[total_spend_usd],customers[[#This Row],[total_spend_usd]])*4+1,0)</f>
        <v>3</v>
      </c>
      <c r="Q5229" s="1">
        <v>323</v>
      </c>
      <c r="R5229" s="1" t="str">
        <f>_xlfn.XLOOKUP(Q5229,RFM[RFM Score],RFM[Client Segmentation])</f>
        <v>Potential Loyalist</v>
      </c>
    </row>
    <row r="5230" spans="1:18" x14ac:dyDescent="0.3">
      <c r="A5230" t="s">
        <v>5282</v>
      </c>
      <c r="B5230" t="s">
        <v>51</v>
      </c>
      <c r="C5230">
        <v>49</v>
      </c>
      <c r="D5230" t="s">
        <v>8071</v>
      </c>
      <c r="E5230" t="s">
        <v>8087</v>
      </c>
      <c r="F5230" t="s">
        <v>17</v>
      </c>
      <c r="G5230">
        <v>1</v>
      </c>
      <c r="H5230" s="1">
        <v>9664</v>
      </c>
      <c r="I5230">
        <v>963</v>
      </c>
      <c r="J5230" s="1">
        <v>69</v>
      </c>
      <c r="K5230" t="s">
        <v>25</v>
      </c>
      <c r="L5230" t="s">
        <v>45</v>
      </c>
      <c r="M5230" t="s">
        <v>23</v>
      </c>
      <c r="N5230" s="1">
        <f xml:space="preserve"> ROUND((1 - _xlfn.PERCENTRANK.INC(customers[days_since_last_purchase],customers[[#This Row],[days_since_last_purchase]]))*4 +1,0)</f>
        <v>2</v>
      </c>
      <c r="O5230" s="1">
        <f>ROUND(_xlfn.PERCENTRANK.INC(customers[total_orders],customers[[#This Row],[total_orders]])*4+1,0)</f>
        <v>1</v>
      </c>
      <c r="P5230" s="1">
        <f>ROUND(_xlfn.PERCENTRANK.INC(customers[total_spend_usd],customers[[#This Row],[total_spend_usd]])*4+1,0)</f>
        <v>1</v>
      </c>
      <c r="Q5230" s="1">
        <v>211</v>
      </c>
      <c r="R5230" s="1" t="str">
        <f>_xlfn.XLOOKUP(Q5230,RFM[RFM Score],RFM[Client Segmentation])</f>
        <v>Hibernating</v>
      </c>
    </row>
    <row r="5231" spans="1:18" x14ac:dyDescent="0.3">
      <c r="A5231" t="s">
        <v>5283</v>
      </c>
      <c r="B5231" t="s">
        <v>68</v>
      </c>
      <c r="C5231">
        <v>59</v>
      </c>
      <c r="D5231" t="s">
        <v>8072</v>
      </c>
      <c r="E5231" t="s">
        <v>8084</v>
      </c>
      <c r="F5231" t="s">
        <v>12</v>
      </c>
      <c r="G5231">
        <v>3</v>
      </c>
      <c r="H5231" s="1">
        <v>2228</v>
      </c>
      <c r="I5231">
        <v>701</v>
      </c>
      <c r="J5231" s="1">
        <v>10</v>
      </c>
      <c r="K5231" t="s">
        <v>18</v>
      </c>
      <c r="L5231" t="s">
        <v>14</v>
      </c>
      <c r="M5231" t="s">
        <v>23</v>
      </c>
      <c r="N5231" s="1">
        <f xml:space="preserve"> ROUND((1 - _xlfn.PERCENTRANK.INC(customers[days_since_last_purchase],customers[[#This Row],[days_since_last_purchase]]))*4 +1,0)</f>
        <v>4</v>
      </c>
      <c r="O5231" s="1">
        <f>ROUND(_xlfn.PERCENTRANK.INC(customers[total_orders],customers[[#This Row],[total_orders]])*4+1,0)</f>
        <v>1</v>
      </c>
      <c r="P5231" s="1">
        <f>ROUND(_xlfn.PERCENTRANK.INC(customers[total_spend_usd],customers[[#This Row],[total_spend_usd]])*4+1,0)</f>
        <v>1</v>
      </c>
      <c r="Q5231" s="1">
        <v>411</v>
      </c>
      <c r="R5231" s="1" t="str">
        <f>_xlfn.XLOOKUP(Q5231,RFM[RFM Score],RFM[Client Segmentation])</f>
        <v>New Customer</v>
      </c>
    </row>
    <row r="5232" spans="1:18" x14ac:dyDescent="0.3">
      <c r="A5232" t="s">
        <v>5284</v>
      </c>
      <c r="B5232" t="s">
        <v>61</v>
      </c>
      <c r="C5232">
        <v>29</v>
      </c>
      <c r="D5232" t="s">
        <v>8070</v>
      </c>
      <c r="E5232" t="s">
        <v>8087</v>
      </c>
      <c r="F5232" t="s">
        <v>17</v>
      </c>
      <c r="G5232">
        <v>2</v>
      </c>
      <c r="H5232" s="1">
        <v>1406</v>
      </c>
      <c r="I5232">
        <v>27195</v>
      </c>
      <c r="J5232" s="1">
        <v>30</v>
      </c>
      <c r="K5232" t="s">
        <v>44</v>
      </c>
      <c r="L5232" t="s">
        <v>14</v>
      </c>
      <c r="M5232" t="s">
        <v>15</v>
      </c>
      <c r="N5232" s="1">
        <f xml:space="preserve"> ROUND((1 - _xlfn.PERCENTRANK.INC(customers[days_since_last_purchase],customers[[#This Row],[days_since_last_purchase]]))*4 +1,0)</f>
        <v>3</v>
      </c>
      <c r="O5232" s="1">
        <f>ROUND(_xlfn.PERCENTRANK.INC(customers[total_orders],customers[[#This Row],[total_orders]])*4+1,0)</f>
        <v>1</v>
      </c>
      <c r="P5232" s="1">
        <f>ROUND(_xlfn.PERCENTRANK.INC(customers[total_spend_usd],customers[[#This Row],[total_spend_usd]])*4+1,0)</f>
        <v>2</v>
      </c>
      <c r="Q5232" s="1">
        <v>312</v>
      </c>
      <c r="R5232" s="1" t="str">
        <f>_xlfn.XLOOKUP(Q5232,RFM[RFM Score],RFM[Client Segmentation])</f>
        <v>About To Sleep</v>
      </c>
    </row>
    <row r="5233" spans="1:18" x14ac:dyDescent="0.3">
      <c r="A5233" t="s">
        <v>5285</v>
      </c>
      <c r="B5233" t="s">
        <v>68</v>
      </c>
      <c r="C5233">
        <v>57</v>
      </c>
      <c r="D5233" t="s">
        <v>8072</v>
      </c>
      <c r="E5233" t="s">
        <v>8086</v>
      </c>
      <c r="F5233" t="s">
        <v>12</v>
      </c>
      <c r="G5233">
        <v>13</v>
      </c>
      <c r="H5233" s="1">
        <v>14612</v>
      </c>
      <c r="I5233">
        <v>184557</v>
      </c>
      <c r="J5233" s="1">
        <v>49</v>
      </c>
      <c r="K5233" t="s">
        <v>74</v>
      </c>
      <c r="L5233" t="s">
        <v>45</v>
      </c>
      <c r="M5233" t="s">
        <v>23</v>
      </c>
      <c r="N5233" s="1">
        <f xml:space="preserve"> ROUND((1 - _xlfn.PERCENTRANK.INC(customers[days_since_last_purchase],customers[[#This Row],[days_since_last_purchase]]))*4 +1,0)</f>
        <v>3</v>
      </c>
      <c r="O5233" s="1">
        <f>ROUND(_xlfn.PERCENTRANK.INC(customers[total_orders],customers[[#This Row],[total_orders]])*4+1,0)</f>
        <v>3</v>
      </c>
      <c r="P5233" s="1">
        <f>ROUND(_xlfn.PERCENTRANK.INC(customers[total_spend_usd],customers[[#This Row],[total_spend_usd]])*4+1,0)</f>
        <v>4</v>
      </c>
      <c r="Q5233" s="1">
        <v>334</v>
      </c>
      <c r="R5233" s="1" t="str">
        <f>_xlfn.XLOOKUP(Q5233,RFM[RFM Score],RFM[Client Segmentation])</f>
        <v>Need Attention</v>
      </c>
    </row>
    <row r="5234" spans="1:18" x14ac:dyDescent="0.3">
      <c r="A5234" t="s">
        <v>5286</v>
      </c>
      <c r="B5234" t="s">
        <v>123</v>
      </c>
      <c r="C5234">
        <v>47</v>
      </c>
      <c r="D5234" t="s">
        <v>8071</v>
      </c>
      <c r="E5234" t="s">
        <v>8084</v>
      </c>
      <c r="F5234" t="s">
        <v>17</v>
      </c>
      <c r="G5234">
        <v>12</v>
      </c>
      <c r="H5234" s="1">
        <v>4702</v>
      </c>
      <c r="I5234">
        <v>49421</v>
      </c>
      <c r="J5234" s="1">
        <v>19</v>
      </c>
      <c r="K5234" t="s">
        <v>37</v>
      </c>
      <c r="L5234" t="s">
        <v>19</v>
      </c>
      <c r="M5234" t="s">
        <v>15</v>
      </c>
      <c r="N5234" s="1">
        <f xml:space="preserve"> ROUND((1 - _xlfn.PERCENTRANK.INC(customers[days_since_last_purchase],customers[[#This Row],[days_since_last_purchase]]))*4 +1,0)</f>
        <v>4</v>
      </c>
      <c r="O5234" s="1">
        <f>ROUND(_xlfn.PERCENTRANK.INC(customers[total_orders],customers[[#This Row],[total_orders]])*4+1,0)</f>
        <v>3</v>
      </c>
      <c r="P5234" s="1">
        <f>ROUND(_xlfn.PERCENTRANK.INC(customers[total_spend_usd],customers[[#This Row],[total_spend_usd]])*4+1,0)</f>
        <v>3</v>
      </c>
      <c r="Q5234" s="1">
        <v>433</v>
      </c>
      <c r="R5234" s="1" t="str">
        <f>_xlfn.XLOOKUP(Q5234,RFM[RFM Score],RFM[Client Segmentation])</f>
        <v>Potential Loyalist</v>
      </c>
    </row>
    <row r="5235" spans="1:18" x14ac:dyDescent="0.3">
      <c r="A5235" t="s">
        <v>5287</v>
      </c>
      <c r="B5235" t="s">
        <v>11</v>
      </c>
      <c r="C5235">
        <v>43</v>
      </c>
      <c r="D5235" t="s">
        <v>8068</v>
      </c>
      <c r="E5235" t="s">
        <v>8084</v>
      </c>
      <c r="F5235" t="s">
        <v>17</v>
      </c>
      <c r="G5235">
        <v>30</v>
      </c>
      <c r="H5235" s="1">
        <v>2683</v>
      </c>
      <c r="I5235">
        <v>73938</v>
      </c>
      <c r="J5235" s="1">
        <v>40</v>
      </c>
      <c r="K5235" t="s">
        <v>25</v>
      </c>
      <c r="L5235" t="s">
        <v>34</v>
      </c>
      <c r="M5235" t="s">
        <v>23</v>
      </c>
      <c r="N5235" s="1">
        <f xml:space="preserve"> ROUND((1 - _xlfn.PERCENTRANK.INC(customers[days_since_last_purchase],customers[[#This Row],[days_since_last_purchase]]))*4 +1,0)</f>
        <v>3</v>
      </c>
      <c r="O5235" s="1">
        <f>ROUND(_xlfn.PERCENTRANK.INC(customers[total_orders],customers[[#This Row],[total_orders]])*4+1,0)</f>
        <v>4</v>
      </c>
      <c r="P5235" s="1">
        <f>ROUND(_xlfn.PERCENTRANK.INC(customers[total_spend_usd],customers[[#This Row],[total_spend_usd]])*4+1,0)</f>
        <v>3</v>
      </c>
      <c r="Q5235" s="1">
        <v>343</v>
      </c>
      <c r="R5235" s="1" t="str">
        <f>_xlfn.XLOOKUP(Q5235,RFM[RFM Score],RFM[Client Segmentation])</f>
        <v>Need Attention</v>
      </c>
    </row>
    <row r="5236" spans="1:18" x14ac:dyDescent="0.3">
      <c r="A5236" t="s">
        <v>5288</v>
      </c>
      <c r="B5236" t="s">
        <v>96</v>
      </c>
      <c r="C5236">
        <v>45</v>
      </c>
      <c r="D5236" t="s">
        <v>8071</v>
      </c>
      <c r="E5236" t="s">
        <v>8084</v>
      </c>
      <c r="F5236" t="s">
        <v>12</v>
      </c>
      <c r="G5236">
        <v>29</v>
      </c>
      <c r="H5236" s="1">
        <v>2007</v>
      </c>
      <c r="I5236">
        <v>58629</v>
      </c>
      <c r="J5236" s="1">
        <v>8</v>
      </c>
      <c r="K5236" t="s">
        <v>25</v>
      </c>
      <c r="L5236" t="s">
        <v>34</v>
      </c>
      <c r="M5236" t="s">
        <v>15</v>
      </c>
      <c r="N5236" s="1">
        <f xml:space="preserve"> ROUND((1 - _xlfn.PERCENTRANK.INC(customers[days_since_last_purchase],customers[[#This Row],[days_since_last_purchase]]))*4 +1,0)</f>
        <v>4</v>
      </c>
      <c r="O5236" s="1">
        <f>ROUND(_xlfn.PERCENTRANK.INC(customers[total_orders],customers[[#This Row],[total_orders]])*4+1,0)</f>
        <v>4</v>
      </c>
      <c r="P5236" s="1">
        <f>ROUND(_xlfn.PERCENTRANK.INC(customers[total_spend_usd],customers[[#This Row],[total_spend_usd]])*4+1,0)</f>
        <v>3</v>
      </c>
      <c r="Q5236" s="1">
        <v>443</v>
      </c>
      <c r="R5236" s="1" t="str">
        <f>_xlfn.XLOOKUP(Q5236,RFM[RFM Score],RFM[Client Segmentation])</f>
        <v>Need Attention</v>
      </c>
    </row>
    <row r="5237" spans="1:18" x14ac:dyDescent="0.3">
      <c r="A5237" t="s">
        <v>5289</v>
      </c>
      <c r="B5237" t="s">
        <v>166</v>
      </c>
      <c r="C5237">
        <v>46</v>
      </c>
      <c r="D5237" t="s">
        <v>8071</v>
      </c>
      <c r="E5237" t="s">
        <v>8084</v>
      </c>
      <c r="F5237" t="s">
        <v>17</v>
      </c>
      <c r="G5237">
        <v>13</v>
      </c>
      <c r="H5237" s="1">
        <v>10387</v>
      </c>
      <c r="I5237">
        <v>142871</v>
      </c>
      <c r="J5237" s="1">
        <v>5</v>
      </c>
      <c r="K5237" t="s">
        <v>25</v>
      </c>
      <c r="L5237" t="s">
        <v>14</v>
      </c>
      <c r="M5237" t="s">
        <v>15</v>
      </c>
      <c r="N5237" s="1">
        <f xml:space="preserve"> ROUND((1 - _xlfn.PERCENTRANK.INC(customers[days_since_last_purchase],customers[[#This Row],[days_since_last_purchase]]))*4 +1,0)</f>
        <v>5</v>
      </c>
      <c r="O5237" s="1">
        <f>ROUND(_xlfn.PERCENTRANK.INC(customers[total_orders],customers[[#This Row],[total_orders]])*4+1,0)</f>
        <v>3</v>
      </c>
      <c r="P5237" s="1">
        <f>ROUND(_xlfn.PERCENTRANK.INC(customers[total_spend_usd],customers[[#This Row],[total_spend_usd]])*4+1,0)</f>
        <v>4</v>
      </c>
      <c r="Q5237" s="1">
        <v>534</v>
      </c>
      <c r="R5237" s="1" t="str">
        <f>_xlfn.XLOOKUP(Q5237,RFM[RFM Score],RFM[Client Segmentation])</f>
        <v>Need Attention</v>
      </c>
    </row>
    <row r="5238" spans="1:18" x14ac:dyDescent="0.3">
      <c r="A5238" t="s">
        <v>5290</v>
      </c>
      <c r="B5238" t="s">
        <v>30</v>
      </c>
      <c r="C5238">
        <v>29</v>
      </c>
      <c r="D5238" t="s">
        <v>8070</v>
      </c>
      <c r="E5238" t="s">
        <v>8084</v>
      </c>
      <c r="F5238" t="s">
        <v>12</v>
      </c>
      <c r="G5238">
        <v>8</v>
      </c>
      <c r="H5238" s="1">
        <v>1525</v>
      </c>
      <c r="I5238">
        <v>13495</v>
      </c>
      <c r="J5238" s="1">
        <v>193</v>
      </c>
      <c r="K5238" t="s">
        <v>25</v>
      </c>
      <c r="L5238" t="s">
        <v>14</v>
      </c>
      <c r="M5238" t="s">
        <v>15</v>
      </c>
      <c r="N5238" s="1">
        <f xml:space="preserve"> ROUND((1 - _xlfn.PERCENTRANK.INC(customers[days_since_last_purchase],customers[[#This Row],[days_since_last_purchase]]))*4 +1,0)</f>
        <v>1</v>
      </c>
      <c r="O5238" s="1">
        <f>ROUND(_xlfn.PERCENTRANK.INC(customers[total_orders],customers[[#This Row],[total_orders]])*4+1,0)</f>
        <v>2</v>
      </c>
      <c r="P5238" s="1">
        <f>ROUND(_xlfn.PERCENTRANK.INC(customers[total_spend_usd],customers[[#This Row],[total_spend_usd]])*4+1,0)</f>
        <v>2</v>
      </c>
      <c r="Q5238" s="1">
        <v>122</v>
      </c>
      <c r="R5238" s="1" t="str">
        <f>_xlfn.XLOOKUP(Q5238,RFM[RFM Score],RFM[Client Segmentation])</f>
        <v>Hibernating</v>
      </c>
    </row>
    <row r="5239" spans="1:18" x14ac:dyDescent="0.3">
      <c r="A5239" t="s">
        <v>5291</v>
      </c>
      <c r="B5239" t="s">
        <v>11</v>
      </c>
      <c r="C5239">
        <v>43</v>
      </c>
      <c r="D5239" t="s">
        <v>8068</v>
      </c>
      <c r="E5239" t="s">
        <v>8085</v>
      </c>
      <c r="F5239" t="s">
        <v>12</v>
      </c>
      <c r="G5239">
        <v>13</v>
      </c>
      <c r="H5239" s="1">
        <v>5651</v>
      </c>
      <c r="I5239">
        <v>83856</v>
      </c>
      <c r="J5239" s="1">
        <v>11</v>
      </c>
      <c r="K5239" t="s">
        <v>40</v>
      </c>
      <c r="L5239" t="s">
        <v>34</v>
      </c>
      <c r="M5239" t="s">
        <v>15</v>
      </c>
      <c r="N5239" s="1">
        <f xml:space="preserve"> ROUND((1 - _xlfn.PERCENTRANK.INC(customers[days_since_last_purchase],customers[[#This Row],[days_since_last_purchase]]))*4 +1,0)</f>
        <v>4</v>
      </c>
      <c r="O5239" s="1">
        <f>ROUND(_xlfn.PERCENTRANK.INC(customers[total_orders],customers[[#This Row],[total_orders]])*4+1,0)</f>
        <v>3</v>
      </c>
      <c r="P5239" s="1">
        <f>ROUND(_xlfn.PERCENTRANK.INC(customers[total_spend_usd],customers[[#This Row],[total_spend_usd]])*4+1,0)</f>
        <v>3</v>
      </c>
      <c r="Q5239" s="1">
        <v>433</v>
      </c>
      <c r="R5239" s="1" t="str">
        <f>_xlfn.XLOOKUP(Q5239,RFM[RFM Score],RFM[Client Segmentation])</f>
        <v>Potential Loyalist</v>
      </c>
    </row>
    <row r="5240" spans="1:18" x14ac:dyDescent="0.3">
      <c r="A5240" t="s">
        <v>5292</v>
      </c>
      <c r="B5240" t="s">
        <v>43</v>
      </c>
      <c r="C5240">
        <v>42</v>
      </c>
      <c r="D5240" t="s">
        <v>8068</v>
      </c>
      <c r="E5240" t="s">
        <v>8085</v>
      </c>
      <c r="F5240" t="s">
        <v>12</v>
      </c>
      <c r="G5240">
        <v>36</v>
      </c>
      <c r="H5240" s="1">
        <v>76293</v>
      </c>
      <c r="I5240">
        <v>2595379</v>
      </c>
      <c r="J5240" s="1">
        <v>85</v>
      </c>
      <c r="K5240" t="s">
        <v>25</v>
      </c>
      <c r="L5240" t="s">
        <v>47</v>
      </c>
      <c r="M5240" t="s">
        <v>15</v>
      </c>
      <c r="N5240" s="1">
        <f xml:space="preserve"> ROUND((1 - _xlfn.PERCENTRANK.INC(customers[days_since_last_purchase],customers[[#This Row],[days_since_last_purchase]]))*4 +1,0)</f>
        <v>2</v>
      </c>
      <c r="O5240" s="1">
        <f>ROUND(_xlfn.PERCENTRANK.INC(customers[total_orders],customers[[#This Row],[total_orders]])*4+1,0)</f>
        <v>5</v>
      </c>
      <c r="P5240" s="1">
        <f>ROUND(_xlfn.PERCENTRANK.INC(customers[total_spend_usd],customers[[#This Row],[total_spend_usd]])*4+1,0)</f>
        <v>5</v>
      </c>
      <c r="Q5240" s="1">
        <v>255</v>
      </c>
      <c r="R5240" s="1" t="str">
        <f>_xlfn.XLOOKUP(Q5240,RFM[RFM Score],RFM[Client Segmentation])</f>
        <v>At Risk</v>
      </c>
    </row>
    <row r="5241" spans="1:18" x14ac:dyDescent="0.3">
      <c r="A5241" t="s">
        <v>5293</v>
      </c>
      <c r="B5241" t="s">
        <v>11</v>
      </c>
      <c r="C5241">
        <v>36</v>
      </c>
      <c r="D5241" t="s">
        <v>8068</v>
      </c>
      <c r="E5241" t="s">
        <v>8086</v>
      </c>
      <c r="F5241" t="s">
        <v>12</v>
      </c>
      <c r="G5241">
        <v>18</v>
      </c>
      <c r="H5241" s="1">
        <v>15888</v>
      </c>
      <c r="I5241">
        <v>307945</v>
      </c>
      <c r="J5241" s="1">
        <v>43</v>
      </c>
      <c r="K5241" t="s">
        <v>21</v>
      </c>
      <c r="L5241" t="s">
        <v>14</v>
      </c>
      <c r="M5241" t="s">
        <v>23</v>
      </c>
      <c r="N5241" s="1">
        <f xml:space="preserve"> ROUND((1 - _xlfn.PERCENTRANK.INC(customers[days_since_last_purchase],customers[[#This Row],[days_since_last_purchase]]))*4 +1,0)</f>
        <v>3</v>
      </c>
      <c r="O5241" s="1">
        <f>ROUND(_xlfn.PERCENTRANK.INC(customers[total_orders],customers[[#This Row],[total_orders]])*4+1,0)</f>
        <v>4</v>
      </c>
      <c r="P5241" s="1">
        <f>ROUND(_xlfn.PERCENTRANK.INC(customers[total_spend_usd],customers[[#This Row],[total_spend_usd]])*4+1,0)</f>
        <v>5</v>
      </c>
      <c r="Q5241" s="1">
        <v>345</v>
      </c>
      <c r="R5241" s="1" t="str">
        <f>_xlfn.XLOOKUP(Q5241,RFM[RFM Score],RFM[Client Segmentation])</f>
        <v>Loyal Customer</v>
      </c>
    </row>
    <row r="5242" spans="1:18" x14ac:dyDescent="0.3">
      <c r="A5242" t="s">
        <v>5294</v>
      </c>
      <c r="B5242" t="s">
        <v>27</v>
      </c>
      <c r="C5242">
        <v>34</v>
      </c>
      <c r="D5242" t="s">
        <v>8070</v>
      </c>
      <c r="E5242" t="s">
        <v>8084</v>
      </c>
      <c r="F5242" t="s">
        <v>17</v>
      </c>
      <c r="G5242">
        <v>8</v>
      </c>
      <c r="H5242" s="1">
        <v>15794</v>
      </c>
      <c r="I5242">
        <v>109794</v>
      </c>
      <c r="J5242" s="1">
        <v>146</v>
      </c>
      <c r="K5242" t="s">
        <v>21</v>
      </c>
      <c r="L5242" t="s">
        <v>14</v>
      </c>
      <c r="M5242" t="s">
        <v>23</v>
      </c>
      <c r="N5242" s="1">
        <f xml:space="preserve"> ROUND((1 - _xlfn.PERCENTRANK.INC(customers[days_since_last_purchase],customers[[#This Row],[days_since_last_purchase]]))*4 +1,0)</f>
        <v>1</v>
      </c>
      <c r="O5242" s="1">
        <f>ROUND(_xlfn.PERCENTRANK.INC(customers[total_orders],customers[[#This Row],[total_orders]])*4+1,0)</f>
        <v>2</v>
      </c>
      <c r="P5242" s="1">
        <f>ROUND(_xlfn.PERCENTRANK.INC(customers[total_spend_usd],customers[[#This Row],[total_spend_usd]])*4+1,0)</f>
        <v>4</v>
      </c>
      <c r="Q5242" s="1">
        <v>124</v>
      </c>
      <c r="R5242" s="1" t="str">
        <f>_xlfn.XLOOKUP(Q5242,RFM[RFM Score],RFM[Client Segmentation])</f>
        <v>At Risk</v>
      </c>
    </row>
    <row r="5243" spans="1:18" x14ac:dyDescent="0.3">
      <c r="A5243" t="s">
        <v>5295</v>
      </c>
      <c r="B5243" t="s">
        <v>11</v>
      </c>
      <c r="C5243">
        <v>29</v>
      </c>
      <c r="D5243" t="s">
        <v>8070</v>
      </c>
      <c r="E5243" t="s">
        <v>8084</v>
      </c>
      <c r="F5243" t="s">
        <v>17</v>
      </c>
      <c r="G5243">
        <v>3</v>
      </c>
      <c r="H5243" s="1">
        <v>17904</v>
      </c>
      <c r="I5243">
        <v>58916</v>
      </c>
      <c r="J5243" s="1">
        <v>9</v>
      </c>
      <c r="K5243" t="s">
        <v>25</v>
      </c>
      <c r="L5243" t="s">
        <v>14</v>
      </c>
      <c r="M5243" t="s">
        <v>15</v>
      </c>
      <c r="N5243" s="1">
        <f xml:space="preserve"> ROUND((1 - _xlfn.PERCENTRANK.INC(customers[days_since_last_purchase],customers[[#This Row],[days_since_last_purchase]]))*4 +1,0)</f>
        <v>4</v>
      </c>
      <c r="O5243" s="1">
        <f>ROUND(_xlfn.PERCENTRANK.INC(customers[total_orders],customers[[#This Row],[total_orders]])*4+1,0)</f>
        <v>1</v>
      </c>
      <c r="P5243" s="1">
        <f>ROUND(_xlfn.PERCENTRANK.INC(customers[total_spend_usd],customers[[#This Row],[total_spend_usd]])*4+1,0)</f>
        <v>3</v>
      </c>
      <c r="Q5243" s="1">
        <v>413</v>
      </c>
      <c r="R5243" s="1" t="str">
        <f>_xlfn.XLOOKUP(Q5243,RFM[RFM Score],RFM[Client Segmentation])</f>
        <v>Promising</v>
      </c>
    </row>
    <row r="5244" spans="1:18" x14ac:dyDescent="0.3">
      <c r="A5244" t="s">
        <v>5296</v>
      </c>
      <c r="B5244" t="s">
        <v>68</v>
      </c>
      <c r="C5244">
        <v>28</v>
      </c>
      <c r="D5244" t="s">
        <v>8070</v>
      </c>
      <c r="E5244" t="s">
        <v>8084</v>
      </c>
      <c r="F5244" t="s">
        <v>17</v>
      </c>
      <c r="G5244">
        <v>7</v>
      </c>
      <c r="H5244" s="1">
        <v>8092</v>
      </c>
      <c r="I5244">
        <v>57358</v>
      </c>
      <c r="J5244" s="1">
        <v>8</v>
      </c>
      <c r="K5244" t="s">
        <v>25</v>
      </c>
      <c r="L5244" t="s">
        <v>14</v>
      </c>
      <c r="M5244" t="s">
        <v>23</v>
      </c>
      <c r="N5244" s="1">
        <f xml:space="preserve"> ROUND((1 - _xlfn.PERCENTRANK.INC(customers[days_since_last_purchase],customers[[#This Row],[days_since_last_purchase]]))*4 +1,0)</f>
        <v>4</v>
      </c>
      <c r="O5244" s="1">
        <f>ROUND(_xlfn.PERCENTRANK.INC(customers[total_orders],customers[[#This Row],[total_orders]])*4+1,0)</f>
        <v>2</v>
      </c>
      <c r="P5244" s="1">
        <f>ROUND(_xlfn.PERCENTRANK.INC(customers[total_spend_usd],customers[[#This Row],[total_spend_usd]])*4+1,0)</f>
        <v>3</v>
      </c>
      <c r="Q5244" s="1">
        <v>423</v>
      </c>
      <c r="R5244" s="1" t="str">
        <f>_xlfn.XLOOKUP(Q5244,RFM[RFM Score],RFM[Client Segmentation])</f>
        <v>Potential Loyalist</v>
      </c>
    </row>
    <row r="5245" spans="1:18" x14ac:dyDescent="0.3">
      <c r="A5245" t="s">
        <v>5297</v>
      </c>
      <c r="B5245" t="s">
        <v>43</v>
      </c>
      <c r="C5245">
        <v>51</v>
      </c>
      <c r="D5245" t="s">
        <v>8071</v>
      </c>
      <c r="E5245" t="s">
        <v>8084</v>
      </c>
      <c r="F5245" t="s">
        <v>17</v>
      </c>
      <c r="G5245">
        <v>2</v>
      </c>
      <c r="H5245" s="1">
        <v>9365</v>
      </c>
      <c r="I5245">
        <v>2002</v>
      </c>
      <c r="J5245" s="1">
        <v>106</v>
      </c>
      <c r="K5245" t="s">
        <v>28</v>
      </c>
      <c r="L5245" t="s">
        <v>19</v>
      </c>
      <c r="M5245" t="s">
        <v>23</v>
      </c>
      <c r="N5245" s="1">
        <f xml:space="preserve"> ROUND((1 - _xlfn.PERCENTRANK.INC(customers[days_since_last_purchase],customers[[#This Row],[days_since_last_purchase]]))*4 +1,0)</f>
        <v>2</v>
      </c>
      <c r="O5245" s="1">
        <f>ROUND(_xlfn.PERCENTRANK.INC(customers[total_orders],customers[[#This Row],[total_orders]])*4+1,0)</f>
        <v>1</v>
      </c>
      <c r="P5245" s="1">
        <f>ROUND(_xlfn.PERCENTRANK.INC(customers[total_spend_usd],customers[[#This Row],[total_spend_usd]])*4+1,0)</f>
        <v>1</v>
      </c>
      <c r="Q5245" s="1">
        <v>211</v>
      </c>
      <c r="R5245" s="1" t="str">
        <f>_xlfn.XLOOKUP(Q5245,RFM[RFM Score],RFM[Client Segmentation])</f>
        <v>Hibernating</v>
      </c>
    </row>
    <row r="5246" spans="1:18" x14ac:dyDescent="0.3">
      <c r="A5246" t="s">
        <v>5298</v>
      </c>
      <c r="B5246" t="s">
        <v>27</v>
      </c>
      <c r="C5246">
        <v>42</v>
      </c>
      <c r="D5246" t="s">
        <v>8068</v>
      </c>
      <c r="E5246" t="s">
        <v>8087</v>
      </c>
      <c r="F5246" t="s">
        <v>17</v>
      </c>
      <c r="G5246">
        <v>20</v>
      </c>
      <c r="H5246" s="1">
        <v>4926</v>
      </c>
      <c r="I5246">
        <v>86666</v>
      </c>
      <c r="J5246" s="1">
        <v>108</v>
      </c>
      <c r="K5246" t="s">
        <v>98</v>
      </c>
      <c r="L5246" t="s">
        <v>47</v>
      </c>
      <c r="M5246" t="s">
        <v>23</v>
      </c>
      <c r="N5246" s="1">
        <f xml:space="preserve"> ROUND((1 - _xlfn.PERCENTRANK.INC(customers[days_since_last_purchase],customers[[#This Row],[days_since_last_purchase]]))*4 +1,0)</f>
        <v>2</v>
      </c>
      <c r="O5246" s="1">
        <f>ROUND(_xlfn.PERCENTRANK.INC(customers[total_orders],customers[[#This Row],[total_orders]])*4+1,0)</f>
        <v>4</v>
      </c>
      <c r="P5246" s="1">
        <f>ROUND(_xlfn.PERCENTRANK.INC(customers[total_spend_usd],customers[[#This Row],[total_spend_usd]])*4+1,0)</f>
        <v>3</v>
      </c>
      <c r="Q5246" s="1">
        <v>243</v>
      </c>
      <c r="R5246" s="1" t="str">
        <f>_xlfn.XLOOKUP(Q5246,RFM[RFM Score],RFM[Client Segmentation])</f>
        <v>At Risk</v>
      </c>
    </row>
    <row r="5247" spans="1:18" x14ac:dyDescent="0.3">
      <c r="A5247" t="s">
        <v>5299</v>
      </c>
      <c r="B5247" t="s">
        <v>64</v>
      </c>
      <c r="C5247">
        <v>34</v>
      </c>
      <c r="D5247" t="s">
        <v>8070</v>
      </c>
      <c r="E5247" t="s">
        <v>8086</v>
      </c>
      <c r="F5247" t="s">
        <v>12</v>
      </c>
      <c r="G5247">
        <v>16</v>
      </c>
      <c r="H5247" s="1">
        <v>19046</v>
      </c>
      <c r="I5247">
        <v>336491</v>
      </c>
      <c r="J5247" s="1">
        <v>72</v>
      </c>
      <c r="K5247" t="s">
        <v>28</v>
      </c>
      <c r="L5247" t="s">
        <v>47</v>
      </c>
      <c r="M5247" t="s">
        <v>23</v>
      </c>
      <c r="N5247" s="1">
        <f xml:space="preserve"> ROUND((1 - _xlfn.PERCENTRANK.INC(customers[days_since_last_purchase],customers[[#This Row],[days_since_last_purchase]]))*4 +1,0)</f>
        <v>2</v>
      </c>
      <c r="O5247" s="1">
        <f>ROUND(_xlfn.PERCENTRANK.INC(customers[total_orders],customers[[#This Row],[total_orders]])*4+1,0)</f>
        <v>3</v>
      </c>
      <c r="P5247" s="1">
        <f>ROUND(_xlfn.PERCENTRANK.INC(customers[total_spend_usd],customers[[#This Row],[total_spend_usd]])*4+1,0)</f>
        <v>5</v>
      </c>
      <c r="Q5247" s="1">
        <v>235</v>
      </c>
      <c r="R5247" s="1" t="str">
        <f>_xlfn.XLOOKUP(Q5247,RFM[RFM Score],RFM[Client Segmentation])</f>
        <v>At Risk</v>
      </c>
    </row>
    <row r="5248" spans="1:18" x14ac:dyDescent="0.3">
      <c r="A5248" t="s">
        <v>5300</v>
      </c>
      <c r="B5248" t="s">
        <v>64</v>
      </c>
      <c r="C5248">
        <v>31</v>
      </c>
      <c r="D5248" t="s">
        <v>8070</v>
      </c>
      <c r="E5248" t="s">
        <v>8084</v>
      </c>
      <c r="F5248" t="s">
        <v>17</v>
      </c>
      <c r="G5248">
        <v>11</v>
      </c>
      <c r="H5248" s="1">
        <v>2973</v>
      </c>
      <c r="I5248">
        <v>3245</v>
      </c>
      <c r="J5248" s="1">
        <v>32</v>
      </c>
      <c r="K5248" t="s">
        <v>25</v>
      </c>
      <c r="L5248" t="s">
        <v>14</v>
      </c>
      <c r="M5248" t="s">
        <v>23</v>
      </c>
      <c r="N5248" s="1">
        <f xml:space="preserve"> ROUND((1 - _xlfn.PERCENTRANK.INC(customers[days_since_last_purchase],customers[[#This Row],[days_since_last_purchase]]))*4 +1,0)</f>
        <v>3</v>
      </c>
      <c r="O5248" s="1">
        <f>ROUND(_xlfn.PERCENTRANK.INC(customers[total_orders],customers[[#This Row],[total_orders]])*4+1,0)</f>
        <v>3</v>
      </c>
      <c r="P5248" s="1">
        <f>ROUND(_xlfn.PERCENTRANK.INC(customers[total_spend_usd],customers[[#This Row],[total_spend_usd]])*4+1,0)</f>
        <v>1</v>
      </c>
      <c r="Q5248" s="1">
        <v>331</v>
      </c>
      <c r="R5248" s="1" t="str">
        <f>_xlfn.XLOOKUP(Q5248,RFM[RFM Score],RFM[Client Segmentation])</f>
        <v>About To Sleep</v>
      </c>
    </row>
    <row r="5249" spans="1:18" x14ac:dyDescent="0.3">
      <c r="A5249" t="s">
        <v>5301</v>
      </c>
      <c r="B5249" t="s">
        <v>27</v>
      </c>
      <c r="C5249">
        <v>30</v>
      </c>
      <c r="D5249" t="s">
        <v>8070</v>
      </c>
      <c r="E5249" t="s">
        <v>8084</v>
      </c>
      <c r="F5249" t="s">
        <v>12</v>
      </c>
      <c r="G5249">
        <v>23</v>
      </c>
      <c r="H5249" s="1">
        <v>5825</v>
      </c>
      <c r="I5249">
        <v>12381</v>
      </c>
      <c r="J5249" s="1">
        <v>172</v>
      </c>
      <c r="K5249" t="s">
        <v>28</v>
      </c>
      <c r="L5249" t="s">
        <v>34</v>
      </c>
      <c r="M5249" t="s">
        <v>15</v>
      </c>
      <c r="N5249" s="1">
        <f xml:space="preserve"> ROUND((1 - _xlfn.PERCENTRANK.INC(customers[days_since_last_purchase],customers[[#This Row],[days_since_last_purchase]]))*4 +1,0)</f>
        <v>1</v>
      </c>
      <c r="O5249" s="1">
        <f>ROUND(_xlfn.PERCENTRANK.INC(customers[total_orders],customers[[#This Row],[total_orders]])*4+1,0)</f>
        <v>4</v>
      </c>
      <c r="P5249" s="1">
        <f>ROUND(_xlfn.PERCENTRANK.INC(customers[total_spend_usd],customers[[#This Row],[total_spend_usd]])*4+1,0)</f>
        <v>2</v>
      </c>
      <c r="Q5249" s="1">
        <v>142</v>
      </c>
      <c r="R5249" s="1" t="str">
        <f>_xlfn.XLOOKUP(Q5249,RFM[RFM Score],RFM[Client Segmentation])</f>
        <v>At Risk</v>
      </c>
    </row>
    <row r="5250" spans="1:18" x14ac:dyDescent="0.3">
      <c r="A5250" t="s">
        <v>5302</v>
      </c>
      <c r="B5250" t="s">
        <v>96</v>
      </c>
      <c r="C5250">
        <v>61</v>
      </c>
      <c r="D5250" t="s">
        <v>8072</v>
      </c>
      <c r="E5250" t="s">
        <v>8084</v>
      </c>
      <c r="F5250" t="s">
        <v>12</v>
      </c>
      <c r="G5250">
        <v>23</v>
      </c>
      <c r="H5250" s="1">
        <v>5389</v>
      </c>
      <c r="I5250">
        <v>126972</v>
      </c>
      <c r="J5250" s="1">
        <v>7</v>
      </c>
      <c r="K5250" t="s">
        <v>28</v>
      </c>
      <c r="L5250" t="s">
        <v>14</v>
      </c>
      <c r="M5250" t="s">
        <v>23</v>
      </c>
      <c r="N5250" s="1">
        <f xml:space="preserve"> ROUND((1 - _xlfn.PERCENTRANK.INC(customers[days_since_last_purchase],customers[[#This Row],[days_since_last_purchase]]))*4 +1,0)</f>
        <v>5</v>
      </c>
      <c r="O5250" s="1">
        <f>ROUND(_xlfn.PERCENTRANK.INC(customers[total_orders],customers[[#This Row],[total_orders]])*4+1,0)</f>
        <v>4</v>
      </c>
      <c r="P5250" s="1">
        <f>ROUND(_xlfn.PERCENTRANK.INC(customers[total_spend_usd],customers[[#This Row],[total_spend_usd]])*4+1,0)</f>
        <v>4</v>
      </c>
      <c r="Q5250" s="1">
        <v>544</v>
      </c>
      <c r="R5250" s="1" t="str">
        <f>_xlfn.XLOOKUP(Q5250,RFM[RFM Score],RFM[Client Segmentation])</f>
        <v>Champion</v>
      </c>
    </row>
    <row r="5251" spans="1:18" x14ac:dyDescent="0.3">
      <c r="A5251" t="s">
        <v>5303</v>
      </c>
      <c r="B5251" t="s">
        <v>11</v>
      </c>
      <c r="C5251">
        <v>49</v>
      </c>
      <c r="D5251" t="s">
        <v>8071</v>
      </c>
      <c r="E5251" t="s">
        <v>8087</v>
      </c>
      <c r="F5251" t="s">
        <v>17</v>
      </c>
      <c r="G5251">
        <v>5</v>
      </c>
      <c r="H5251" s="1">
        <v>9522</v>
      </c>
      <c r="I5251">
        <v>40951</v>
      </c>
      <c r="J5251" s="1">
        <v>9</v>
      </c>
      <c r="K5251" t="s">
        <v>28</v>
      </c>
      <c r="L5251" t="s">
        <v>45</v>
      </c>
      <c r="M5251" t="s">
        <v>23</v>
      </c>
      <c r="N5251" s="1">
        <f xml:space="preserve"> ROUND((1 - _xlfn.PERCENTRANK.INC(customers[days_since_last_purchase],customers[[#This Row],[days_since_last_purchase]]))*4 +1,0)</f>
        <v>4</v>
      </c>
      <c r="O5251" s="1">
        <f>ROUND(_xlfn.PERCENTRANK.INC(customers[total_orders],customers[[#This Row],[total_orders]])*4+1,0)</f>
        <v>2</v>
      </c>
      <c r="P5251" s="1">
        <f>ROUND(_xlfn.PERCENTRANK.INC(customers[total_spend_usd],customers[[#This Row],[total_spend_usd]])*4+1,0)</f>
        <v>2</v>
      </c>
      <c r="Q5251" s="1">
        <v>422</v>
      </c>
      <c r="R5251" s="1" t="str">
        <f>_xlfn.XLOOKUP(Q5251,RFM[RFM Score],RFM[Client Segmentation])</f>
        <v>New Customer</v>
      </c>
    </row>
    <row r="5252" spans="1:18" x14ac:dyDescent="0.3">
      <c r="A5252" t="s">
        <v>5304</v>
      </c>
      <c r="B5252" t="s">
        <v>11</v>
      </c>
      <c r="C5252">
        <v>29</v>
      </c>
      <c r="D5252" t="s">
        <v>8070</v>
      </c>
      <c r="E5252" t="s">
        <v>8084</v>
      </c>
      <c r="F5252" t="s">
        <v>12</v>
      </c>
      <c r="G5252">
        <v>22</v>
      </c>
      <c r="H5252" s="1">
        <v>10865</v>
      </c>
      <c r="I5252">
        <v>257767</v>
      </c>
      <c r="J5252" s="1">
        <v>18</v>
      </c>
      <c r="K5252" t="s">
        <v>13</v>
      </c>
      <c r="L5252" t="s">
        <v>47</v>
      </c>
      <c r="M5252" t="s">
        <v>23</v>
      </c>
      <c r="N5252" s="1">
        <f xml:space="preserve"> ROUND((1 - _xlfn.PERCENTRANK.INC(customers[days_since_last_purchase],customers[[#This Row],[days_since_last_purchase]]))*4 +1,0)</f>
        <v>4</v>
      </c>
      <c r="O5252" s="1">
        <f>ROUND(_xlfn.PERCENTRANK.INC(customers[total_orders],customers[[#This Row],[total_orders]])*4+1,0)</f>
        <v>4</v>
      </c>
      <c r="P5252" s="1">
        <f>ROUND(_xlfn.PERCENTRANK.INC(customers[total_spend_usd],customers[[#This Row],[total_spend_usd]])*4+1,0)</f>
        <v>4</v>
      </c>
      <c r="Q5252" s="1">
        <v>444</v>
      </c>
      <c r="R5252" s="1" t="str">
        <f>_xlfn.XLOOKUP(Q5252,RFM[RFM Score],RFM[Client Segmentation])</f>
        <v>Loyal Customer</v>
      </c>
    </row>
    <row r="5253" spans="1:18" x14ac:dyDescent="0.3">
      <c r="A5253" t="s">
        <v>5305</v>
      </c>
      <c r="B5253" t="s">
        <v>64</v>
      </c>
      <c r="C5253">
        <v>39</v>
      </c>
      <c r="D5253" t="s">
        <v>8068</v>
      </c>
      <c r="E5253" t="s">
        <v>8084</v>
      </c>
      <c r="F5253" t="s">
        <v>12</v>
      </c>
      <c r="G5253">
        <v>9</v>
      </c>
      <c r="H5253" s="1">
        <v>12342</v>
      </c>
      <c r="I5253">
        <v>98174</v>
      </c>
      <c r="J5253" s="1">
        <v>4</v>
      </c>
      <c r="K5253" t="s">
        <v>21</v>
      </c>
      <c r="L5253" t="s">
        <v>45</v>
      </c>
      <c r="M5253" t="s">
        <v>15</v>
      </c>
      <c r="N5253" s="1">
        <f xml:space="preserve"> ROUND((1 - _xlfn.PERCENTRANK.INC(customers[days_since_last_purchase],customers[[#This Row],[days_since_last_purchase]]))*4 +1,0)</f>
        <v>5</v>
      </c>
      <c r="O5253" s="1">
        <f>ROUND(_xlfn.PERCENTRANK.INC(customers[total_orders],customers[[#This Row],[total_orders]])*4+1,0)</f>
        <v>2</v>
      </c>
      <c r="P5253" s="1">
        <f>ROUND(_xlfn.PERCENTRANK.INC(customers[total_spend_usd],customers[[#This Row],[total_spend_usd]])*4+1,0)</f>
        <v>3</v>
      </c>
      <c r="Q5253" s="1">
        <v>523</v>
      </c>
      <c r="R5253" s="1" t="str">
        <f>_xlfn.XLOOKUP(Q5253,RFM[RFM Score],RFM[Client Segmentation])</f>
        <v>Promising</v>
      </c>
    </row>
    <row r="5254" spans="1:18" x14ac:dyDescent="0.3">
      <c r="A5254" t="s">
        <v>5306</v>
      </c>
      <c r="B5254" t="s">
        <v>43</v>
      </c>
      <c r="C5254">
        <v>25</v>
      </c>
      <c r="D5254" t="s">
        <v>8070</v>
      </c>
      <c r="E5254" t="s">
        <v>8087</v>
      </c>
      <c r="F5254" t="s">
        <v>17</v>
      </c>
      <c r="G5254">
        <v>9</v>
      </c>
      <c r="H5254" s="1">
        <v>5165</v>
      </c>
      <c r="I5254">
        <v>51629</v>
      </c>
      <c r="J5254" s="1">
        <v>15</v>
      </c>
      <c r="K5254" t="s">
        <v>44</v>
      </c>
      <c r="L5254" t="s">
        <v>14</v>
      </c>
      <c r="M5254" t="s">
        <v>23</v>
      </c>
      <c r="N5254" s="1">
        <f xml:space="preserve"> ROUND((1 - _xlfn.PERCENTRANK.INC(customers[days_since_last_purchase],customers[[#This Row],[days_since_last_purchase]]))*4 +1,0)</f>
        <v>4</v>
      </c>
      <c r="O5254" s="1">
        <f>ROUND(_xlfn.PERCENTRANK.INC(customers[total_orders],customers[[#This Row],[total_orders]])*4+1,0)</f>
        <v>2</v>
      </c>
      <c r="P5254" s="1">
        <f>ROUND(_xlfn.PERCENTRANK.INC(customers[total_spend_usd],customers[[#This Row],[total_spend_usd]])*4+1,0)</f>
        <v>3</v>
      </c>
      <c r="Q5254" s="1">
        <v>423</v>
      </c>
      <c r="R5254" s="1" t="str">
        <f>_xlfn.XLOOKUP(Q5254,RFM[RFM Score],RFM[Client Segmentation])</f>
        <v>Potential Loyalist</v>
      </c>
    </row>
    <row r="5255" spans="1:18" x14ac:dyDescent="0.3">
      <c r="A5255" t="s">
        <v>5307</v>
      </c>
      <c r="B5255" t="s">
        <v>11</v>
      </c>
      <c r="C5255">
        <v>44</v>
      </c>
      <c r="D5255" t="s">
        <v>8068</v>
      </c>
      <c r="E5255" t="s">
        <v>8084</v>
      </c>
      <c r="F5255" t="s">
        <v>12</v>
      </c>
      <c r="G5255">
        <v>38</v>
      </c>
      <c r="H5255" s="1">
        <v>4568</v>
      </c>
      <c r="I5255">
        <v>16407</v>
      </c>
      <c r="J5255" s="1">
        <v>130</v>
      </c>
      <c r="K5255" t="s">
        <v>37</v>
      </c>
      <c r="L5255" t="s">
        <v>45</v>
      </c>
      <c r="M5255" t="s">
        <v>23</v>
      </c>
      <c r="N5255" s="1">
        <f xml:space="preserve"> ROUND((1 - _xlfn.PERCENTRANK.INC(customers[days_since_last_purchase],customers[[#This Row],[days_since_last_purchase]]))*4 +1,0)</f>
        <v>1</v>
      </c>
      <c r="O5255" s="1">
        <f>ROUND(_xlfn.PERCENTRANK.INC(customers[total_orders],customers[[#This Row],[total_orders]])*4+1,0)</f>
        <v>5</v>
      </c>
      <c r="P5255" s="1">
        <f>ROUND(_xlfn.PERCENTRANK.INC(customers[total_spend_usd],customers[[#This Row],[total_spend_usd]])*4+1,0)</f>
        <v>2</v>
      </c>
      <c r="Q5255" s="1">
        <v>152</v>
      </c>
      <c r="R5255" s="1" t="str">
        <f>_xlfn.XLOOKUP(Q5255,RFM[RFM Score],RFM[Client Segmentation])</f>
        <v>At Risk</v>
      </c>
    </row>
    <row r="5256" spans="1:18" x14ac:dyDescent="0.3">
      <c r="A5256" t="s">
        <v>5308</v>
      </c>
      <c r="B5256" t="s">
        <v>30</v>
      </c>
      <c r="C5256">
        <v>23</v>
      </c>
      <c r="D5256" t="s">
        <v>8069</v>
      </c>
      <c r="E5256" t="s">
        <v>8084</v>
      </c>
      <c r="F5256" t="s">
        <v>17</v>
      </c>
      <c r="G5256">
        <v>74</v>
      </c>
      <c r="H5256" s="1">
        <v>642</v>
      </c>
      <c r="I5256">
        <v>465295</v>
      </c>
      <c r="J5256" s="1">
        <v>34</v>
      </c>
      <c r="K5256" t="s">
        <v>37</v>
      </c>
      <c r="L5256" t="s">
        <v>14</v>
      </c>
      <c r="M5256" t="s">
        <v>15</v>
      </c>
      <c r="N5256" s="1">
        <f xml:space="preserve"> ROUND((1 - _xlfn.PERCENTRANK.INC(customers[days_since_last_purchase],customers[[#This Row],[days_since_last_purchase]]))*4 +1,0)</f>
        <v>3</v>
      </c>
      <c r="O5256" s="1">
        <f>ROUND(_xlfn.PERCENTRANK.INC(customers[total_orders],customers[[#This Row],[total_orders]])*4+1,0)</f>
        <v>5</v>
      </c>
      <c r="P5256" s="1">
        <f>ROUND(_xlfn.PERCENTRANK.INC(customers[total_spend_usd],customers[[#This Row],[total_spend_usd]])*4+1,0)</f>
        <v>5</v>
      </c>
      <c r="Q5256" s="1">
        <v>355</v>
      </c>
      <c r="R5256" s="1" t="str">
        <f>_xlfn.XLOOKUP(Q5256,RFM[RFM Score],RFM[Client Segmentation])</f>
        <v>Loyal Customer</v>
      </c>
    </row>
    <row r="5257" spans="1:18" x14ac:dyDescent="0.3">
      <c r="A5257" t="s">
        <v>5309</v>
      </c>
      <c r="B5257" t="s">
        <v>27</v>
      </c>
      <c r="C5257">
        <v>25</v>
      </c>
      <c r="D5257" t="s">
        <v>8070</v>
      </c>
      <c r="E5257" t="s">
        <v>8084</v>
      </c>
      <c r="F5257" t="s">
        <v>12</v>
      </c>
      <c r="G5257">
        <v>8</v>
      </c>
      <c r="H5257" s="1">
        <v>15371</v>
      </c>
      <c r="I5257">
        <v>133127</v>
      </c>
      <c r="J5257" s="1">
        <v>22</v>
      </c>
      <c r="K5257" t="s">
        <v>44</v>
      </c>
      <c r="L5257" t="s">
        <v>34</v>
      </c>
      <c r="M5257" t="s">
        <v>23</v>
      </c>
      <c r="N5257" s="1">
        <f xml:space="preserve"> ROUND((1 - _xlfn.PERCENTRANK.INC(customers[days_since_last_purchase],customers[[#This Row],[days_since_last_purchase]]))*4 +1,0)</f>
        <v>4</v>
      </c>
      <c r="O5257" s="1">
        <f>ROUND(_xlfn.PERCENTRANK.INC(customers[total_orders],customers[[#This Row],[total_orders]])*4+1,0)</f>
        <v>2</v>
      </c>
      <c r="P5257" s="1">
        <f>ROUND(_xlfn.PERCENTRANK.INC(customers[total_spend_usd],customers[[#This Row],[total_spend_usd]])*4+1,0)</f>
        <v>4</v>
      </c>
      <c r="Q5257" s="1">
        <v>424</v>
      </c>
      <c r="R5257" s="1" t="str">
        <f>_xlfn.XLOOKUP(Q5257,RFM[RFM Score],RFM[Client Segmentation])</f>
        <v>Promising</v>
      </c>
    </row>
    <row r="5258" spans="1:18" x14ac:dyDescent="0.3">
      <c r="A5258" t="s">
        <v>5310</v>
      </c>
      <c r="B5258" t="s">
        <v>96</v>
      </c>
      <c r="C5258">
        <v>21</v>
      </c>
      <c r="D5258" t="s">
        <v>8069</v>
      </c>
      <c r="E5258" t="s">
        <v>8084</v>
      </c>
      <c r="F5258" t="s">
        <v>12</v>
      </c>
      <c r="G5258">
        <v>20</v>
      </c>
      <c r="H5258" s="1">
        <v>5884</v>
      </c>
      <c r="I5258">
        <v>124959</v>
      </c>
      <c r="J5258" s="1">
        <v>208</v>
      </c>
      <c r="K5258" t="s">
        <v>40</v>
      </c>
      <c r="L5258" t="s">
        <v>19</v>
      </c>
      <c r="M5258" t="s">
        <v>23</v>
      </c>
      <c r="N5258" s="1">
        <f xml:space="preserve"> ROUND((1 - _xlfn.PERCENTRANK.INC(customers[days_since_last_purchase],customers[[#This Row],[days_since_last_purchase]]))*4 +1,0)</f>
        <v>1</v>
      </c>
      <c r="O5258" s="1">
        <f>ROUND(_xlfn.PERCENTRANK.INC(customers[total_orders],customers[[#This Row],[total_orders]])*4+1,0)</f>
        <v>4</v>
      </c>
      <c r="P5258" s="1">
        <f>ROUND(_xlfn.PERCENTRANK.INC(customers[total_spend_usd],customers[[#This Row],[total_spend_usd]])*4+1,0)</f>
        <v>4</v>
      </c>
      <c r="Q5258" s="1">
        <v>144</v>
      </c>
      <c r="R5258" s="1" t="str">
        <f>_xlfn.XLOOKUP(Q5258,RFM[RFM Score],RFM[Client Segmentation])</f>
        <v>Cannot Lose Them</v>
      </c>
    </row>
    <row r="5259" spans="1:18" x14ac:dyDescent="0.3">
      <c r="A5259" t="s">
        <v>5311</v>
      </c>
      <c r="B5259" t="s">
        <v>64</v>
      </c>
      <c r="C5259">
        <v>33</v>
      </c>
      <c r="D5259" t="s">
        <v>8070</v>
      </c>
      <c r="E5259" t="s">
        <v>8085</v>
      </c>
      <c r="F5259" t="s">
        <v>17</v>
      </c>
      <c r="G5259">
        <v>63</v>
      </c>
      <c r="H5259" s="1">
        <v>16803</v>
      </c>
      <c r="I5259">
        <v>1016193</v>
      </c>
      <c r="J5259" s="1">
        <v>81</v>
      </c>
      <c r="K5259" t="s">
        <v>52</v>
      </c>
      <c r="L5259" t="s">
        <v>47</v>
      </c>
      <c r="M5259" t="s">
        <v>23</v>
      </c>
      <c r="N5259" s="1">
        <f xml:space="preserve"> ROUND((1 - _xlfn.PERCENTRANK.INC(customers[days_since_last_purchase],customers[[#This Row],[days_since_last_purchase]]))*4 +1,0)</f>
        <v>2</v>
      </c>
      <c r="O5259" s="1">
        <f>ROUND(_xlfn.PERCENTRANK.INC(customers[total_orders],customers[[#This Row],[total_orders]])*4+1,0)</f>
        <v>5</v>
      </c>
      <c r="P5259" s="1">
        <f>ROUND(_xlfn.PERCENTRANK.INC(customers[total_spend_usd],customers[[#This Row],[total_spend_usd]])*4+1,0)</f>
        <v>5</v>
      </c>
      <c r="Q5259" s="1">
        <v>255</v>
      </c>
      <c r="R5259" s="1" t="str">
        <f>_xlfn.XLOOKUP(Q5259,RFM[RFM Score],RFM[Client Segmentation])</f>
        <v>At Risk</v>
      </c>
    </row>
    <row r="5260" spans="1:18" x14ac:dyDescent="0.3">
      <c r="A5260" t="s">
        <v>5312</v>
      </c>
      <c r="B5260" t="s">
        <v>96</v>
      </c>
      <c r="C5260">
        <v>40</v>
      </c>
      <c r="D5260" t="s">
        <v>8068</v>
      </c>
      <c r="E5260" t="s">
        <v>8086</v>
      </c>
      <c r="F5260" t="s">
        <v>12</v>
      </c>
      <c r="G5260">
        <v>10</v>
      </c>
      <c r="H5260" s="1">
        <v>13309</v>
      </c>
      <c r="I5260">
        <v>129993</v>
      </c>
      <c r="J5260" s="1">
        <v>20</v>
      </c>
      <c r="K5260" t="s">
        <v>25</v>
      </c>
      <c r="L5260" t="s">
        <v>19</v>
      </c>
      <c r="M5260" t="s">
        <v>23</v>
      </c>
      <c r="N5260" s="1">
        <f xml:space="preserve"> ROUND((1 - _xlfn.PERCENTRANK.INC(customers[days_since_last_purchase],customers[[#This Row],[days_since_last_purchase]]))*4 +1,0)</f>
        <v>4</v>
      </c>
      <c r="O5260" s="1">
        <f>ROUND(_xlfn.PERCENTRANK.INC(customers[total_orders],customers[[#This Row],[total_orders]])*4+1,0)</f>
        <v>3</v>
      </c>
      <c r="P5260" s="1">
        <f>ROUND(_xlfn.PERCENTRANK.INC(customers[total_spend_usd],customers[[#This Row],[total_spend_usd]])*4+1,0)</f>
        <v>4</v>
      </c>
      <c r="Q5260" s="1">
        <v>434</v>
      </c>
      <c r="R5260" s="1" t="str">
        <f>_xlfn.XLOOKUP(Q5260,RFM[RFM Score],RFM[Client Segmentation])</f>
        <v>Need Attention</v>
      </c>
    </row>
    <row r="5261" spans="1:18" x14ac:dyDescent="0.3">
      <c r="A5261" t="s">
        <v>5313</v>
      </c>
      <c r="B5261" t="s">
        <v>51</v>
      </c>
      <c r="C5261">
        <v>18</v>
      </c>
      <c r="D5261" t="s">
        <v>8069</v>
      </c>
      <c r="E5261" t="s">
        <v>8085</v>
      </c>
      <c r="F5261" t="s">
        <v>17</v>
      </c>
      <c r="G5261">
        <v>21</v>
      </c>
      <c r="H5261" s="1">
        <v>3322</v>
      </c>
      <c r="I5261">
        <v>60278</v>
      </c>
      <c r="J5261" s="1">
        <v>44</v>
      </c>
      <c r="K5261" t="s">
        <v>28</v>
      </c>
      <c r="L5261" t="s">
        <v>47</v>
      </c>
      <c r="M5261" t="s">
        <v>23</v>
      </c>
      <c r="N5261" s="1">
        <f xml:space="preserve"> ROUND((1 - _xlfn.PERCENTRANK.INC(customers[days_since_last_purchase],customers[[#This Row],[days_since_last_purchase]]))*4 +1,0)</f>
        <v>3</v>
      </c>
      <c r="O5261" s="1">
        <f>ROUND(_xlfn.PERCENTRANK.INC(customers[total_orders],customers[[#This Row],[total_orders]])*4+1,0)</f>
        <v>4</v>
      </c>
      <c r="P5261" s="1">
        <f>ROUND(_xlfn.PERCENTRANK.INC(customers[total_spend_usd],customers[[#This Row],[total_spend_usd]])*4+1,0)</f>
        <v>3</v>
      </c>
      <c r="Q5261" s="1">
        <v>343</v>
      </c>
      <c r="R5261" s="1" t="str">
        <f>_xlfn.XLOOKUP(Q5261,RFM[RFM Score],RFM[Client Segmentation])</f>
        <v>Need Attention</v>
      </c>
    </row>
    <row r="5262" spans="1:18" x14ac:dyDescent="0.3">
      <c r="A5262" t="s">
        <v>5314</v>
      </c>
      <c r="B5262" t="s">
        <v>11</v>
      </c>
      <c r="C5262">
        <v>52</v>
      </c>
      <c r="D5262" t="s">
        <v>8071</v>
      </c>
      <c r="E5262" t="s">
        <v>8084</v>
      </c>
      <c r="F5262" t="s">
        <v>12</v>
      </c>
      <c r="G5262">
        <v>11</v>
      </c>
      <c r="H5262" s="1">
        <v>7728</v>
      </c>
      <c r="I5262">
        <v>87451</v>
      </c>
      <c r="J5262" s="1">
        <v>97</v>
      </c>
      <c r="K5262" t="s">
        <v>44</v>
      </c>
      <c r="L5262" t="s">
        <v>19</v>
      </c>
      <c r="M5262" t="s">
        <v>23</v>
      </c>
      <c r="N5262" s="1">
        <f xml:space="preserve"> ROUND((1 - _xlfn.PERCENTRANK.INC(customers[days_since_last_purchase],customers[[#This Row],[days_since_last_purchase]]))*4 +1,0)</f>
        <v>2</v>
      </c>
      <c r="O5262" s="1">
        <f>ROUND(_xlfn.PERCENTRANK.INC(customers[total_orders],customers[[#This Row],[total_orders]])*4+1,0)</f>
        <v>3</v>
      </c>
      <c r="P5262" s="1">
        <f>ROUND(_xlfn.PERCENTRANK.INC(customers[total_spend_usd],customers[[#This Row],[total_spend_usd]])*4+1,0)</f>
        <v>3</v>
      </c>
      <c r="Q5262" s="1">
        <v>233</v>
      </c>
      <c r="R5262" s="1" t="str">
        <f>_xlfn.XLOOKUP(Q5262,RFM[RFM Score],RFM[Client Segmentation])</f>
        <v>Hibernating</v>
      </c>
    </row>
    <row r="5263" spans="1:18" x14ac:dyDescent="0.3">
      <c r="A5263" t="s">
        <v>5315</v>
      </c>
      <c r="B5263" t="s">
        <v>51</v>
      </c>
      <c r="C5263">
        <v>39</v>
      </c>
      <c r="D5263" t="s">
        <v>8068</v>
      </c>
      <c r="E5263" t="s">
        <v>8084</v>
      </c>
      <c r="F5263" t="s">
        <v>17</v>
      </c>
      <c r="G5263">
        <v>13</v>
      </c>
      <c r="H5263" s="1">
        <v>10005</v>
      </c>
      <c r="I5263">
        <v>120552</v>
      </c>
      <c r="J5263" s="1">
        <v>63</v>
      </c>
      <c r="K5263" t="s">
        <v>74</v>
      </c>
      <c r="L5263" t="s">
        <v>22</v>
      </c>
      <c r="M5263" t="s">
        <v>15</v>
      </c>
      <c r="N5263" s="1">
        <f xml:space="preserve"> ROUND((1 - _xlfn.PERCENTRANK.INC(customers[days_since_last_purchase],customers[[#This Row],[days_since_last_purchase]]))*4 +1,0)</f>
        <v>2</v>
      </c>
      <c r="O5263" s="1">
        <f>ROUND(_xlfn.PERCENTRANK.INC(customers[total_orders],customers[[#This Row],[total_orders]])*4+1,0)</f>
        <v>3</v>
      </c>
      <c r="P5263" s="1">
        <f>ROUND(_xlfn.PERCENTRANK.INC(customers[total_spend_usd],customers[[#This Row],[total_spend_usd]])*4+1,0)</f>
        <v>4</v>
      </c>
      <c r="Q5263" s="1">
        <v>234</v>
      </c>
      <c r="R5263" s="1" t="str">
        <f>_xlfn.XLOOKUP(Q5263,RFM[RFM Score],RFM[Client Segmentation])</f>
        <v>At Risk</v>
      </c>
    </row>
    <row r="5264" spans="1:18" x14ac:dyDescent="0.3">
      <c r="A5264" t="s">
        <v>5316</v>
      </c>
      <c r="B5264" t="s">
        <v>104</v>
      </c>
      <c r="C5264">
        <v>44</v>
      </c>
      <c r="D5264" t="s">
        <v>8068</v>
      </c>
      <c r="E5264" t="s">
        <v>8084</v>
      </c>
      <c r="F5264" t="s">
        <v>12</v>
      </c>
      <c r="G5264">
        <v>1</v>
      </c>
      <c r="H5264" s="1">
        <v>8451</v>
      </c>
      <c r="I5264">
        <v>8399</v>
      </c>
      <c r="J5264" s="1">
        <v>109</v>
      </c>
      <c r="K5264" t="s">
        <v>18</v>
      </c>
      <c r="L5264" t="s">
        <v>34</v>
      </c>
      <c r="M5264" t="s">
        <v>15</v>
      </c>
      <c r="N5264" s="1">
        <f xml:space="preserve"> ROUND((1 - _xlfn.PERCENTRANK.INC(customers[days_since_last_purchase],customers[[#This Row],[days_since_last_purchase]]))*4 +1,0)</f>
        <v>2</v>
      </c>
      <c r="O5264" s="1">
        <f>ROUND(_xlfn.PERCENTRANK.INC(customers[total_orders],customers[[#This Row],[total_orders]])*4+1,0)</f>
        <v>1</v>
      </c>
      <c r="P5264" s="1">
        <f>ROUND(_xlfn.PERCENTRANK.INC(customers[total_spend_usd],customers[[#This Row],[total_spend_usd]])*4+1,0)</f>
        <v>1</v>
      </c>
      <c r="Q5264" s="1">
        <v>211</v>
      </c>
      <c r="R5264" s="1" t="str">
        <f>_xlfn.XLOOKUP(Q5264,RFM[RFM Score],RFM[Client Segmentation])</f>
        <v>Hibernating</v>
      </c>
    </row>
    <row r="5265" spans="1:18" x14ac:dyDescent="0.3">
      <c r="A5265" t="s">
        <v>5317</v>
      </c>
      <c r="B5265" t="s">
        <v>11</v>
      </c>
      <c r="C5265">
        <v>25</v>
      </c>
      <c r="D5265" t="s">
        <v>8070</v>
      </c>
      <c r="E5265" t="s">
        <v>8086</v>
      </c>
      <c r="F5265" t="s">
        <v>12</v>
      </c>
      <c r="G5265">
        <v>41</v>
      </c>
      <c r="H5265" s="1">
        <v>24559</v>
      </c>
      <c r="I5265">
        <v>109109</v>
      </c>
      <c r="J5265" s="1">
        <v>18</v>
      </c>
      <c r="K5265" t="s">
        <v>44</v>
      </c>
      <c r="L5265" t="s">
        <v>19</v>
      </c>
      <c r="M5265" t="s">
        <v>23</v>
      </c>
      <c r="N5265" s="1">
        <f xml:space="preserve"> ROUND((1 - _xlfn.PERCENTRANK.INC(customers[days_since_last_purchase],customers[[#This Row],[days_since_last_purchase]]))*4 +1,0)</f>
        <v>4</v>
      </c>
      <c r="O5265" s="1">
        <f>ROUND(_xlfn.PERCENTRANK.INC(customers[total_orders],customers[[#This Row],[total_orders]])*4+1,0)</f>
        <v>5</v>
      </c>
      <c r="P5265" s="1">
        <f>ROUND(_xlfn.PERCENTRANK.INC(customers[total_spend_usd],customers[[#This Row],[total_spend_usd]])*4+1,0)</f>
        <v>3</v>
      </c>
      <c r="Q5265" s="1">
        <v>453</v>
      </c>
      <c r="R5265" s="1" t="str">
        <f>_xlfn.XLOOKUP(Q5265,RFM[RFM Score],RFM[Client Segmentation])</f>
        <v>Potential Loyalist</v>
      </c>
    </row>
    <row r="5266" spans="1:18" x14ac:dyDescent="0.3">
      <c r="A5266" t="s">
        <v>5318</v>
      </c>
      <c r="B5266" t="s">
        <v>11</v>
      </c>
      <c r="C5266">
        <v>37</v>
      </c>
      <c r="D5266" t="s">
        <v>8068</v>
      </c>
      <c r="E5266" t="s">
        <v>8087</v>
      </c>
      <c r="F5266" t="s">
        <v>17</v>
      </c>
      <c r="G5266">
        <v>46</v>
      </c>
      <c r="H5266" s="1">
        <v>3865</v>
      </c>
      <c r="I5266">
        <v>167754</v>
      </c>
      <c r="J5266" s="1">
        <v>12</v>
      </c>
      <c r="K5266" t="s">
        <v>13</v>
      </c>
      <c r="L5266" t="s">
        <v>45</v>
      </c>
      <c r="M5266" t="s">
        <v>23</v>
      </c>
      <c r="N5266" s="1">
        <f xml:space="preserve"> ROUND((1 - _xlfn.PERCENTRANK.INC(customers[days_since_last_purchase],customers[[#This Row],[days_since_last_purchase]]))*4 +1,0)</f>
        <v>4</v>
      </c>
      <c r="O5266" s="1">
        <f>ROUND(_xlfn.PERCENTRANK.INC(customers[total_orders],customers[[#This Row],[total_orders]])*4+1,0)</f>
        <v>5</v>
      </c>
      <c r="P5266" s="1">
        <f>ROUND(_xlfn.PERCENTRANK.INC(customers[total_spend_usd],customers[[#This Row],[total_spend_usd]])*4+1,0)</f>
        <v>4</v>
      </c>
      <c r="Q5266" s="1">
        <v>454</v>
      </c>
      <c r="R5266" s="1" t="str">
        <f>_xlfn.XLOOKUP(Q5266,RFM[RFM Score],RFM[Client Segmentation])</f>
        <v>Champion</v>
      </c>
    </row>
    <row r="5267" spans="1:18" x14ac:dyDescent="0.3">
      <c r="A5267" t="s">
        <v>5319</v>
      </c>
      <c r="B5267" t="s">
        <v>11</v>
      </c>
      <c r="C5267">
        <v>41</v>
      </c>
      <c r="D5267" t="s">
        <v>8068</v>
      </c>
      <c r="E5267" t="s">
        <v>8084</v>
      </c>
      <c r="F5267" t="s">
        <v>12</v>
      </c>
      <c r="G5267">
        <v>18</v>
      </c>
      <c r="H5267" s="1">
        <v>405</v>
      </c>
      <c r="I5267">
        <v>83741</v>
      </c>
      <c r="J5267" s="1">
        <v>43</v>
      </c>
      <c r="K5267" t="s">
        <v>28</v>
      </c>
      <c r="L5267" t="s">
        <v>19</v>
      </c>
      <c r="M5267" t="s">
        <v>23</v>
      </c>
      <c r="N5267" s="1">
        <f xml:space="preserve"> ROUND((1 - _xlfn.PERCENTRANK.INC(customers[days_since_last_purchase],customers[[#This Row],[days_since_last_purchase]]))*4 +1,0)</f>
        <v>3</v>
      </c>
      <c r="O5267" s="1">
        <f>ROUND(_xlfn.PERCENTRANK.INC(customers[total_orders],customers[[#This Row],[total_orders]])*4+1,0)</f>
        <v>4</v>
      </c>
      <c r="P5267" s="1">
        <f>ROUND(_xlfn.PERCENTRANK.INC(customers[total_spend_usd],customers[[#This Row],[total_spend_usd]])*4+1,0)</f>
        <v>3</v>
      </c>
      <c r="Q5267" s="1">
        <v>343</v>
      </c>
      <c r="R5267" s="1" t="str">
        <f>_xlfn.XLOOKUP(Q5267,RFM[RFM Score],RFM[Client Segmentation])</f>
        <v>Need Attention</v>
      </c>
    </row>
    <row r="5268" spans="1:18" x14ac:dyDescent="0.3">
      <c r="A5268" t="s">
        <v>5320</v>
      </c>
      <c r="B5268" t="s">
        <v>11</v>
      </c>
      <c r="C5268">
        <v>59</v>
      </c>
      <c r="D5268" t="s">
        <v>8072</v>
      </c>
      <c r="E5268" t="s">
        <v>8084</v>
      </c>
      <c r="F5268" t="s">
        <v>17</v>
      </c>
      <c r="G5268">
        <v>3</v>
      </c>
      <c r="H5268" s="1">
        <v>5001</v>
      </c>
      <c r="I5268">
        <v>14031</v>
      </c>
      <c r="J5268" s="1">
        <v>119</v>
      </c>
      <c r="K5268" t="s">
        <v>40</v>
      </c>
      <c r="L5268" t="s">
        <v>47</v>
      </c>
      <c r="M5268" t="s">
        <v>23</v>
      </c>
      <c r="N5268" s="1">
        <f xml:space="preserve"> ROUND((1 - _xlfn.PERCENTRANK.INC(customers[days_since_last_purchase],customers[[#This Row],[days_since_last_purchase]]))*4 +1,0)</f>
        <v>2</v>
      </c>
      <c r="O5268" s="1">
        <f>ROUND(_xlfn.PERCENTRANK.INC(customers[total_orders],customers[[#This Row],[total_orders]])*4+1,0)</f>
        <v>1</v>
      </c>
      <c r="P5268" s="1">
        <f>ROUND(_xlfn.PERCENTRANK.INC(customers[total_spend_usd],customers[[#This Row],[total_spend_usd]])*4+1,0)</f>
        <v>2</v>
      </c>
      <c r="Q5268" s="1">
        <v>212</v>
      </c>
      <c r="R5268" s="1" t="str">
        <f>_xlfn.XLOOKUP(Q5268,RFM[RFM Score],RFM[Client Segmentation])</f>
        <v>Hibernating</v>
      </c>
    </row>
    <row r="5269" spans="1:18" x14ac:dyDescent="0.3">
      <c r="A5269" t="s">
        <v>5321</v>
      </c>
      <c r="B5269" t="s">
        <v>43</v>
      </c>
      <c r="C5269">
        <v>43</v>
      </c>
      <c r="D5269" t="s">
        <v>8068</v>
      </c>
      <c r="E5269" t="s">
        <v>8084</v>
      </c>
      <c r="F5269" t="s">
        <v>17</v>
      </c>
      <c r="G5269">
        <v>1</v>
      </c>
      <c r="H5269" s="1">
        <v>22979</v>
      </c>
      <c r="I5269">
        <v>23633</v>
      </c>
      <c r="J5269" s="1">
        <v>86</v>
      </c>
      <c r="K5269" t="s">
        <v>21</v>
      </c>
      <c r="L5269" t="s">
        <v>45</v>
      </c>
      <c r="M5269" t="s">
        <v>23</v>
      </c>
      <c r="N5269" s="1">
        <f xml:space="preserve"> ROUND((1 - _xlfn.PERCENTRANK.INC(customers[days_since_last_purchase],customers[[#This Row],[days_since_last_purchase]]))*4 +1,0)</f>
        <v>2</v>
      </c>
      <c r="O5269" s="1">
        <f>ROUND(_xlfn.PERCENTRANK.INC(customers[total_orders],customers[[#This Row],[total_orders]])*4+1,0)</f>
        <v>1</v>
      </c>
      <c r="P5269" s="1">
        <f>ROUND(_xlfn.PERCENTRANK.INC(customers[total_spend_usd],customers[[#This Row],[total_spend_usd]])*4+1,0)</f>
        <v>2</v>
      </c>
      <c r="Q5269" s="1">
        <v>212</v>
      </c>
      <c r="R5269" s="1" t="str">
        <f>_xlfn.XLOOKUP(Q5269,RFM[RFM Score],RFM[Client Segmentation])</f>
        <v>Hibernating</v>
      </c>
    </row>
    <row r="5270" spans="1:18" x14ac:dyDescent="0.3">
      <c r="A5270" t="s">
        <v>5322</v>
      </c>
      <c r="B5270" t="s">
        <v>61</v>
      </c>
      <c r="C5270">
        <v>47</v>
      </c>
      <c r="D5270" t="s">
        <v>8071</v>
      </c>
      <c r="E5270" t="s">
        <v>8084</v>
      </c>
      <c r="F5270" t="s">
        <v>12</v>
      </c>
      <c r="G5270">
        <v>6</v>
      </c>
      <c r="H5270" s="1">
        <v>5748</v>
      </c>
      <c r="I5270">
        <v>35146</v>
      </c>
      <c r="J5270" s="1">
        <v>32</v>
      </c>
      <c r="K5270" t="s">
        <v>21</v>
      </c>
      <c r="L5270" t="s">
        <v>47</v>
      </c>
      <c r="M5270" t="s">
        <v>23</v>
      </c>
      <c r="N5270" s="1">
        <f xml:space="preserve"> ROUND((1 - _xlfn.PERCENTRANK.INC(customers[days_since_last_purchase],customers[[#This Row],[days_since_last_purchase]]))*4 +1,0)</f>
        <v>3</v>
      </c>
      <c r="O5270" s="1">
        <f>ROUND(_xlfn.PERCENTRANK.INC(customers[total_orders],customers[[#This Row],[total_orders]])*4+1,0)</f>
        <v>2</v>
      </c>
      <c r="P5270" s="1">
        <f>ROUND(_xlfn.PERCENTRANK.INC(customers[total_spend_usd],customers[[#This Row],[total_spend_usd]])*4+1,0)</f>
        <v>2</v>
      </c>
      <c r="Q5270" s="1">
        <v>322</v>
      </c>
      <c r="R5270" s="1" t="str">
        <f>_xlfn.XLOOKUP(Q5270,RFM[RFM Score],RFM[Client Segmentation])</f>
        <v>Hibernating</v>
      </c>
    </row>
    <row r="5271" spans="1:18" x14ac:dyDescent="0.3">
      <c r="A5271" t="s">
        <v>5323</v>
      </c>
      <c r="B5271" t="s">
        <v>51</v>
      </c>
      <c r="C5271">
        <v>38</v>
      </c>
      <c r="D5271" t="s">
        <v>8068</v>
      </c>
      <c r="E5271" t="s">
        <v>8084</v>
      </c>
      <c r="F5271" t="s">
        <v>12</v>
      </c>
      <c r="G5271">
        <v>4</v>
      </c>
      <c r="H5271" s="1">
        <v>3783</v>
      </c>
      <c r="I5271">
        <v>14732</v>
      </c>
      <c r="J5271" s="1">
        <v>10</v>
      </c>
      <c r="K5271" t="s">
        <v>124</v>
      </c>
      <c r="L5271" t="s">
        <v>45</v>
      </c>
      <c r="M5271" t="s">
        <v>23</v>
      </c>
      <c r="N5271" s="1">
        <f xml:space="preserve"> ROUND((1 - _xlfn.PERCENTRANK.INC(customers[days_since_last_purchase],customers[[#This Row],[days_since_last_purchase]]))*4 +1,0)</f>
        <v>4</v>
      </c>
      <c r="O5271" s="1">
        <f>ROUND(_xlfn.PERCENTRANK.INC(customers[total_orders],customers[[#This Row],[total_orders]])*4+1,0)</f>
        <v>2</v>
      </c>
      <c r="P5271" s="1">
        <f>ROUND(_xlfn.PERCENTRANK.INC(customers[total_spend_usd],customers[[#This Row],[total_spend_usd]])*4+1,0)</f>
        <v>2</v>
      </c>
      <c r="Q5271" s="1">
        <v>422</v>
      </c>
      <c r="R5271" s="1" t="str">
        <f>_xlfn.XLOOKUP(Q5271,RFM[RFM Score],RFM[Client Segmentation])</f>
        <v>New Customer</v>
      </c>
    </row>
    <row r="5272" spans="1:18" x14ac:dyDescent="0.3">
      <c r="A5272" t="s">
        <v>5324</v>
      </c>
      <c r="B5272" t="s">
        <v>11</v>
      </c>
      <c r="C5272">
        <v>18</v>
      </c>
      <c r="D5272" t="s">
        <v>8069</v>
      </c>
      <c r="E5272" t="s">
        <v>8084</v>
      </c>
      <c r="F5272" t="s">
        <v>17</v>
      </c>
      <c r="G5272">
        <v>1</v>
      </c>
      <c r="H5272" s="1">
        <v>4946</v>
      </c>
      <c r="I5272">
        <v>5598</v>
      </c>
      <c r="J5272" s="1">
        <v>79</v>
      </c>
      <c r="K5272" t="s">
        <v>21</v>
      </c>
      <c r="L5272" t="s">
        <v>19</v>
      </c>
      <c r="M5272" t="s">
        <v>23</v>
      </c>
      <c r="N5272" s="1">
        <f xml:space="preserve"> ROUND((1 - _xlfn.PERCENTRANK.INC(customers[days_since_last_purchase],customers[[#This Row],[days_since_last_purchase]]))*4 +1,0)</f>
        <v>2</v>
      </c>
      <c r="O5272" s="1">
        <f>ROUND(_xlfn.PERCENTRANK.INC(customers[total_orders],customers[[#This Row],[total_orders]])*4+1,0)</f>
        <v>1</v>
      </c>
      <c r="P5272" s="1">
        <f>ROUND(_xlfn.PERCENTRANK.INC(customers[total_spend_usd],customers[[#This Row],[total_spend_usd]])*4+1,0)</f>
        <v>1</v>
      </c>
      <c r="Q5272" s="1">
        <v>211</v>
      </c>
      <c r="R5272" s="1" t="str">
        <f>_xlfn.XLOOKUP(Q5272,RFM[RFM Score],RFM[Client Segmentation])</f>
        <v>Hibernating</v>
      </c>
    </row>
    <row r="5273" spans="1:18" x14ac:dyDescent="0.3">
      <c r="A5273" t="s">
        <v>5325</v>
      </c>
      <c r="B5273" t="s">
        <v>33</v>
      </c>
      <c r="C5273">
        <v>39</v>
      </c>
      <c r="D5273" t="s">
        <v>8068</v>
      </c>
      <c r="E5273" t="s">
        <v>8084</v>
      </c>
      <c r="F5273" t="s">
        <v>12</v>
      </c>
      <c r="G5273">
        <v>29</v>
      </c>
      <c r="H5273" s="1">
        <v>580</v>
      </c>
      <c r="I5273">
        <v>185992</v>
      </c>
      <c r="J5273" s="1">
        <v>101</v>
      </c>
      <c r="K5273" t="s">
        <v>28</v>
      </c>
      <c r="L5273" t="s">
        <v>47</v>
      </c>
      <c r="M5273" t="s">
        <v>15</v>
      </c>
      <c r="N5273" s="1">
        <f xml:space="preserve"> ROUND((1 - _xlfn.PERCENTRANK.INC(customers[days_since_last_purchase],customers[[#This Row],[days_since_last_purchase]]))*4 +1,0)</f>
        <v>2</v>
      </c>
      <c r="O5273" s="1">
        <f>ROUND(_xlfn.PERCENTRANK.INC(customers[total_orders],customers[[#This Row],[total_orders]])*4+1,0)</f>
        <v>4</v>
      </c>
      <c r="P5273" s="1">
        <f>ROUND(_xlfn.PERCENTRANK.INC(customers[total_spend_usd],customers[[#This Row],[total_spend_usd]])*4+1,0)</f>
        <v>4</v>
      </c>
      <c r="Q5273" s="1">
        <v>244</v>
      </c>
      <c r="R5273" s="1" t="str">
        <f>_xlfn.XLOOKUP(Q5273,RFM[RFM Score],RFM[Client Segmentation])</f>
        <v>At Risk</v>
      </c>
    </row>
    <row r="5274" spans="1:18" x14ac:dyDescent="0.3">
      <c r="A5274" t="s">
        <v>5326</v>
      </c>
      <c r="B5274" t="s">
        <v>11</v>
      </c>
      <c r="C5274">
        <v>43</v>
      </c>
      <c r="D5274" t="s">
        <v>8068</v>
      </c>
      <c r="E5274" t="s">
        <v>8084</v>
      </c>
      <c r="F5274" t="s">
        <v>17</v>
      </c>
      <c r="G5274">
        <v>16</v>
      </c>
      <c r="H5274" s="1">
        <v>19764</v>
      </c>
      <c r="I5274">
        <v>307643</v>
      </c>
      <c r="J5274" s="1">
        <v>264</v>
      </c>
      <c r="K5274" t="s">
        <v>25</v>
      </c>
      <c r="L5274" t="s">
        <v>34</v>
      </c>
      <c r="M5274" t="s">
        <v>23</v>
      </c>
      <c r="N5274" s="1">
        <f xml:space="preserve"> ROUND((1 - _xlfn.PERCENTRANK.INC(customers[days_since_last_purchase],customers[[#This Row],[days_since_last_purchase]]))*4 +1,0)</f>
        <v>1</v>
      </c>
      <c r="O5274" s="1">
        <f>ROUND(_xlfn.PERCENTRANK.INC(customers[total_orders],customers[[#This Row],[total_orders]])*4+1,0)</f>
        <v>3</v>
      </c>
      <c r="P5274" s="1">
        <f>ROUND(_xlfn.PERCENTRANK.INC(customers[total_spend_usd],customers[[#This Row],[total_spend_usd]])*4+1,0)</f>
        <v>5</v>
      </c>
      <c r="Q5274" s="1">
        <v>135</v>
      </c>
      <c r="R5274" s="1" t="str">
        <f>_xlfn.XLOOKUP(Q5274,RFM[RFM Score],RFM[Client Segmentation])</f>
        <v>At Risk</v>
      </c>
    </row>
    <row r="5275" spans="1:18" x14ac:dyDescent="0.3">
      <c r="A5275" t="s">
        <v>5327</v>
      </c>
      <c r="B5275" t="s">
        <v>11</v>
      </c>
      <c r="C5275">
        <v>26</v>
      </c>
      <c r="D5275" t="s">
        <v>8070</v>
      </c>
      <c r="E5275" t="s">
        <v>8084</v>
      </c>
      <c r="F5275" t="s">
        <v>17</v>
      </c>
      <c r="G5275">
        <v>19</v>
      </c>
      <c r="H5275" s="1">
        <v>13694</v>
      </c>
      <c r="I5275">
        <v>234411</v>
      </c>
      <c r="J5275" s="1">
        <v>2</v>
      </c>
      <c r="K5275" t="s">
        <v>31</v>
      </c>
      <c r="L5275" t="s">
        <v>19</v>
      </c>
      <c r="M5275" t="s">
        <v>23</v>
      </c>
      <c r="N5275" s="1">
        <f xml:space="preserve"> ROUND((1 - _xlfn.PERCENTRANK.INC(customers[days_since_last_purchase],customers[[#This Row],[days_since_last_purchase]]))*4 +1,0)</f>
        <v>5</v>
      </c>
      <c r="O5275" s="1">
        <f>ROUND(_xlfn.PERCENTRANK.INC(customers[total_orders],customers[[#This Row],[total_orders]])*4+1,0)</f>
        <v>4</v>
      </c>
      <c r="P5275" s="1">
        <f>ROUND(_xlfn.PERCENTRANK.INC(customers[total_spend_usd],customers[[#This Row],[total_spend_usd]])*4+1,0)</f>
        <v>4</v>
      </c>
      <c r="Q5275" s="1">
        <v>544</v>
      </c>
      <c r="R5275" s="1" t="str">
        <f>_xlfn.XLOOKUP(Q5275,RFM[RFM Score],RFM[Client Segmentation])</f>
        <v>Champion</v>
      </c>
    </row>
    <row r="5276" spans="1:18" x14ac:dyDescent="0.3">
      <c r="A5276" t="s">
        <v>5328</v>
      </c>
      <c r="B5276" t="s">
        <v>43</v>
      </c>
      <c r="C5276">
        <v>27</v>
      </c>
      <c r="D5276" t="s">
        <v>8070</v>
      </c>
      <c r="E5276" t="s">
        <v>8084</v>
      </c>
      <c r="F5276" t="s">
        <v>12</v>
      </c>
      <c r="G5276">
        <v>39</v>
      </c>
      <c r="H5276" s="1">
        <v>11122</v>
      </c>
      <c r="I5276">
        <v>399146</v>
      </c>
      <c r="J5276" s="1">
        <v>71</v>
      </c>
      <c r="K5276" t="s">
        <v>25</v>
      </c>
      <c r="L5276" t="s">
        <v>45</v>
      </c>
      <c r="M5276" t="s">
        <v>23</v>
      </c>
      <c r="N5276" s="1">
        <f xml:space="preserve"> ROUND((1 - _xlfn.PERCENTRANK.INC(customers[days_since_last_purchase],customers[[#This Row],[days_since_last_purchase]]))*4 +1,0)</f>
        <v>2</v>
      </c>
      <c r="O5276" s="1">
        <f>ROUND(_xlfn.PERCENTRANK.INC(customers[total_orders],customers[[#This Row],[total_orders]])*4+1,0)</f>
        <v>5</v>
      </c>
      <c r="P5276" s="1">
        <f>ROUND(_xlfn.PERCENTRANK.INC(customers[total_spend_usd],customers[[#This Row],[total_spend_usd]])*4+1,0)</f>
        <v>5</v>
      </c>
      <c r="Q5276" s="1">
        <v>255</v>
      </c>
      <c r="R5276" s="1" t="str">
        <f>_xlfn.XLOOKUP(Q5276,RFM[RFM Score],RFM[Client Segmentation])</f>
        <v>At Risk</v>
      </c>
    </row>
    <row r="5277" spans="1:18" x14ac:dyDescent="0.3">
      <c r="A5277" t="s">
        <v>5329</v>
      </c>
      <c r="B5277" t="s">
        <v>11</v>
      </c>
      <c r="C5277">
        <v>30</v>
      </c>
      <c r="D5277" t="s">
        <v>8070</v>
      </c>
      <c r="E5277" t="s">
        <v>8085</v>
      </c>
      <c r="F5277" t="s">
        <v>12</v>
      </c>
      <c r="G5277">
        <v>16</v>
      </c>
      <c r="H5277" s="1">
        <v>42655</v>
      </c>
      <c r="I5277">
        <v>772938</v>
      </c>
      <c r="J5277" s="1">
        <v>60</v>
      </c>
      <c r="K5277" t="s">
        <v>28</v>
      </c>
      <c r="L5277" t="s">
        <v>19</v>
      </c>
      <c r="M5277" t="s">
        <v>23</v>
      </c>
      <c r="N5277" s="1">
        <f xml:space="preserve"> ROUND((1 - _xlfn.PERCENTRANK.INC(customers[days_since_last_purchase],customers[[#This Row],[days_since_last_purchase]]))*4 +1,0)</f>
        <v>2</v>
      </c>
      <c r="O5277" s="1">
        <f>ROUND(_xlfn.PERCENTRANK.INC(customers[total_orders],customers[[#This Row],[total_orders]])*4+1,0)</f>
        <v>3</v>
      </c>
      <c r="P5277" s="1">
        <f>ROUND(_xlfn.PERCENTRANK.INC(customers[total_spend_usd],customers[[#This Row],[total_spend_usd]])*4+1,0)</f>
        <v>5</v>
      </c>
      <c r="Q5277" s="1">
        <v>235</v>
      </c>
      <c r="R5277" s="1" t="str">
        <f>_xlfn.XLOOKUP(Q5277,RFM[RFM Score],RFM[Client Segmentation])</f>
        <v>At Risk</v>
      </c>
    </row>
    <row r="5278" spans="1:18" x14ac:dyDescent="0.3">
      <c r="A5278" t="s">
        <v>5330</v>
      </c>
      <c r="B5278" t="s">
        <v>11</v>
      </c>
      <c r="C5278">
        <v>34</v>
      </c>
      <c r="D5278" t="s">
        <v>8070</v>
      </c>
      <c r="E5278" t="s">
        <v>8084</v>
      </c>
      <c r="F5278" t="s">
        <v>12</v>
      </c>
      <c r="G5278">
        <v>5</v>
      </c>
      <c r="H5278" s="1">
        <v>2896</v>
      </c>
      <c r="I5278">
        <v>14705</v>
      </c>
      <c r="J5278" s="1">
        <v>22</v>
      </c>
      <c r="K5278" t="s">
        <v>28</v>
      </c>
      <c r="L5278" t="s">
        <v>47</v>
      </c>
      <c r="M5278" t="s">
        <v>23</v>
      </c>
      <c r="N5278" s="1">
        <f xml:space="preserve"> ROUND((1 - _xlfn.PERCENTRANK.INC(customers[days_since_last_purchase],customers[[#This Row],[days_since_last_purchase]]))*4 +1,0)</f>
        <v>4</v>
      </c>
      <c r="O5278" s="1">
        <f>ROUND(_xlfn.PERCENTRANK.INC(customers[total_orders],customers[[#This Row],[total_orders]])*4+1,0)</f>
        <v>2</v>
      </c>
      <c r="P5278" s="1">
        <f>ROUND(_xlfn.PERCENTRANK.INC(customers[total_spend_usd],customers[[#This Row],[total_spend_usd]])*4+1,0)</f>
        <v>2</v>
      </c>
      <c r="Q5278" s="1">
        <v>422</v>
      </c>
      <c r="R5278" s="1" t="str">
        <f>_xlfn.XLOOKUP(Q5278,RFM[RFM Score],RFM[Client Segmentation])</f>
        <v>New Customer</v>
      </c>
    </row>
    <row r="5279" spans="1:18" x14ac:dyDescent="0.3">
      <c r="A5279" t="s">
        <v>5331</v>
      </c>
      <c r="B5279" t="s">
        <v>68</v>
      </c>
      <c r="C5279">
        <v>44</v>
      </c>
      <c r="D5279" t="s">
        <v>8068</v>
      </c>
      <c r="E5279" t="s">
        <v>8084</v>
      </c>
      <c r="F5279" t="s">
        <v>17</v>
      </c>
      <c r="G5279">
        <v>38</v>
      </c>
      <c r="H5279" s="1">
        <v>9293</v>
      </c>
      <c r="I5279">
        <v>376172</v>
      </c>
      <c r="J5279" s="1">
        <v>122</v>
      </c>
      <c r="K5279" t="s">
        <v>37</v>
      </c>
      <c r="L5279" t="s">
        <v>34</v>
      </c>
      <c r="M5279" t="s">
        <v>15</v>
      </c>
      <c r="N5279" s="1">
        <f xml:space="preserve"> ROUND((1 - _xlfn.PERCENTRANK.INC(customers[days_since_last_purchase],customers[[#This Row],[days_since_last_purchase]]))*4 +1,0)</f>
        <v>2</v>
      </c>
      <c r="O5279" s="1">
        <f>ROUND(_xlfn.PERCENTRANK.INC(customers[total_orders],customers[[#This Row],[total_orders]])*4+1,0)</f>
        <v>5</v>
      </c>
      <c r="P5279" s="1">
        <f>ROUND(_xlfn.PERCENTRANK.INC(customers[total_spend_usd],customers[[#This Row],[total_spend_usd]])*4+1,0)</f>
        <v>5</v>
      </c>
      <c r="Q5279" s="1">
        <v>255</v>
      </c>
      <c r="R5279" s="1" t="str">
        <f>_xlfn.XLOOKUP(Q5279,RFM[RFM Score],RFM[Client Segmentation])</f>
        <v>At Risk</v>
      </c>
    </row>
    <row r="5280" spans="1:18" x14ac:dyDescent="0.3">
      <c r="A5280" t="s">
        <v>5332</v>
      </c>
      <c r="B5280" t="s">
        <v>173</v>
      </c>
      <c r="C5280">
        <v>27</v>
      </c>
      <c r="D5280" t="s">
        <v>8070</v>
      </c>
      <c r="E5280" t="s">
        <v>8084</v>
      </c>
      <c r="F5280" t="s">
        <v>12</v>
      </c>
      <c r="G5280">
        <v>9</v>
      </c>
      <c r="H5280" s="1">
        <v>7512</v>
      </c>
      <c r="I5280">
        <v>62834</v>
      </c>
      <c r="J5280" s="1">
        <v>11</v>
      </c>
      <c r="K5280" t="s">
        <v>21</v>
      </c>
      <c r="L5280" t="s">
        <v>19</v>
      </c>
      <c r="M5280" t="s">
        <v>15</v>
      </c>
      <c r="N5280" s="1">
        <f xml:space="preserve"> ROUND((1 - _xlfn.PERCENTRANK.INC(customers[days_since_last_purchase],customers[[#This Row],[days_since_last_purchase]]))*4 +1,0)</f>
        <v>4</v>
      </c>
      <c r="O5280" s="1">
        <f>ROUND(_xlfn.PERCENTRANK.INC(customers[total_orders],customers[[#This Row],[total_orders]])*4+1,0)</f>
        <v>2</v>
      </c>
      <c r="P5280" s="1">
        <f>ROUND(_xlfn.PERCENTRANK.INC(customers[total_spend_usd],customers[[#This Row],[total_spend_usd]])*4+1,0)</f>
        <v>3</v>
      </c>
      <c r="Q5280" s="1">
        <v>423</v>
      </c>
      <c r="R5280" s="1" t="str">
        <f>_xlfn.XLOOKUP(Q5280,RFM[RFM Score],RFM[Client Segmentation])</f>
        <v>Potential Loyalist</v>
      </c>
    </row>
    <row r="5281" spans="1:18" x14ac:dyDescent="0.3">
      <c r="A5281" t="s">
        <v>5333</v>
      </c>
      <c r="B5281" t="s">
        <v>27</v>
      </c>
      <c r="C5281">
        <v>31</v>
      </c>
      <c r="D5281" t="s">
        <v>8070</v>
      </c>
      <c r="E5281" t="s">
        <v>8087</v>
      </c>
      <c r="F5281" t="s">
        <v>17</v>
      </c>
      <c r="G5281">
        <v>13</v>
      </c>
      <c r="H5281" s="1">
        <v>13482</v>
      </c>
      <c r="I5281">
        <v>191688</v>
      </c>
      <c r="J5281" s="1">
        <v>36</v>
      </c>
      <c r="K5281" t="s">
        <v>25</v>
      </c>
      <c r="L5281" t="s">
        <v>19</v>
      </c>
      <c r="M5281" t="s">
        <v>23</v>
      </c>
      <c r="N5281" s="1">
        <f xml:space="preserve"> ROUND((1 - _xlfn.PERCENTRANK.INC(customers[days_since_last_purchase],customers[[#This Row],[days_since_last_purchase]]))*4 +1,0)</f>
        <v>3</v>
      </c>
      <c r="O5281" s="1">
        <f>ROUND(_xlfn.PERCENTRANK.INC(customers[total_orders],customers[[#This Row],[total_orders]])*4+1,0)</f>
        <v>3</v>
      </c>
      <c r="P5281" s="1">
        <f>ROUND(_xlfn.PERCENTRANK.INC(customers[total_spend_usd],customers[[#This Row],[total_spend_usd]])*4+1,0)</f>
        <v>4</v>
      </c>
      <c r="Q5281" s="1">
        <v>334</v>
      </c>
      <c r="R5281" s="1" t="str">
        <f>_xlfn.XLOOKUP(Q5281,RFM[RFM Score],RFM[Client Segmentation])</f>
        <v>Need Attention</v>
      </c>
    </row>
    <row r="5282" spans="1:18" x14ac:dyDescent="0.3">
      <c r="A5282" t="s">
        <v>5334</v>
      </c>
      <c r="B5282" t="s">
        <v>173</v>
      </c>
      <c r="C5282">
        <v>42</v>
      </c>
      <c r="D5282" t="s">
        <v>8068</v>
      </c>
      <c r="E5282" t="s">
        <v>8085</v>
      </c>
      <c r="F5282" t="s">
        <v>12</v>
      </c>
      <c r="G5282">
        <v>11</v>
      </c>
      <c r="H5282" s="1">
        <v>5777</v>
      </c>
      <c r="I5282">
        <v>60851</v>
      </c>
      <c r="J5282" s="1">
        <v>51</v>
      </c>
      <c r="K5282" t="s">
        <v>18</v>
      </c>
      <c r="L5282" t="s">
        <v>34</v>
      </c>
      <c r="M5282" t="s">
        <v>15</v>
      </c>
      <c r="N5282" s="1">
        <f xml:space="preserve"> ROUND((1 - _xlfn.PERCENTRANK.INC(customers[days_since_last_purchase],customers[[#This Row],[days_since_last_purchase]]))*4 +1,0)</f>
        <v>3</v>
      </c>
      <c r="O5282" s="1">
        <f>ROUND(_xlfn.PERCENTRANK.INC(customers[total_orders],customers[[#This Row],[total_orders]])*4+1,0)</f>
        <v>3</v>
      </c>
      <c r="P5282" s="1">
        <f>ROUND(_xlfn.PERCENTRANK.INC(customers[total_spend_usd],customers[[#This Row],[total_spend_usd]])*4+1,0)</f>
        <v>3</v>
      </c>
      <c r="Q5282" s="1">
        <v>333</v>
      </c>
      <c r="R5282" s="1" t="str">
        <f>_xlfn.XLOOKUP(Q5282,RFM[RFM Score],RFM[Client Segmentation])</f>
        <v>Potential Loyalist</v>
      </c>
    </row>
    <row r="5283" spans="1:18" x14ac:dyDescent="0.3">
      <c r="A5283" t="s">
        <v>5335</v>
      </c>
      <c r="B5283" t="s">
        <v>11</v>
      </c>
      <c r="C5283">
        <v>43</v>
      </c>
      <c r="D5283" t="s">
        <v>8068</v>
      </c>
      <c r="E5283" t="s">
        <v>8084</v>
      </c>
      <c r="F5283" t="s">
        <v>12</v>
      </c>
      <c r="G5283">
        <v>12</v>
      </c>
      <c r="H5283" s="1">
        <v>5394</v>
      </c>
      <c r="I5283">
        <v>59912</v>
      </c>
      <c r="J5283" s="1">
        <v>15</v>
      </c>
      <c r="K5283" t="s">
        <v>52</v>
      </c>
      <c r="L5283" t="s">
        <v>19</v>
      </c>
      <c r="M5283" t="s">
        <v>15</v>
      </c>
      <c r="N5283" s="1">
        <f xml:space="preserve"> ROUND((1 - _xlfn.PERCENTRANK.INC(customers[days_since_last_purchase],customers[[#This Row],[days_since_last_purchase]]))*4 +1,0)</f>
        <v>4</v>
      </c>
      <c r="O5283" s="1">
        <f>ROUND(_xlfn.PERCENTRANK.INC(customers[total_orders],customers[[#This Row],[total_orders]])*4+1,0)</f>
        <v>3</v>
      </c>
      <c r="P5283" s="1">
        <f>ROUND(_xlfn.PERCENTRANK.INC(customers[total_spend_usd],customers[[#This Row],[total_spend_usd]])*4+1,0)</f>
        <v>3</v>
      </c>
      <c r="Q5283" s="1">
        <v>433</v>
      </c>
      <c r="R5283" s="1" t="str">
        <f>_xlfn.XLOOKUP(Q5283,RFM[RFM Score],RFM[Client Segmentation])</f>
        <v>Potential Loyalist</v>
      </c>
    </row>
    <row r="5284" spans="1:18" x14ac:dyDescent="0.3">
      <c r="A5284" t="s">
        <v>5336</v>
      </c>
      <c r="B5284" t="s">
        <v>27</v>
      </c>
      <c r="C5284">
        <v>34</v>
      </c>
      <c r="D5284" t="s">
        <v>8070</v>
      </c>
      <c r="E5284" t="s">
        <v>8087</v>
      </c>
      <c r="F5284" t="s">
        <v>17</v>
      </c>
      <c r="G5284">
        <v>33</v>
      </c>
      <c r="H5284" s="1">
        <v>6106</v>
      </c>
      <c r="I5284">
        <v>176505</v>
      </c>
      <c r="J5284" s="1">
        <v>91</v>
      </c>
      <c r="K5284" t="s">
        <v>21</v>
      </c>
      <c r="L5284" t="s">
        <v>45</v>
      </c>
      <c r="M5284" t="s">
        <v>15</v>
      </c>
      <c r="N5284" s="1">
        <f xml:space="preserve"> ROUND((1 - _xlfn.PERCENTRANK.INC(customers[days_since_last_purchase],customers[[#This Row],[days_since_last_purchase]]))*4 +1,0)</f>
        <v>2</v>
      </c>
      <c r="O5284" s="1">
        <f>ROUND(_xlfn.PERCENTRANK.INC(customers[total_orders],customers[[#This Row],[total_orders]])*4+1,0)</f>
        <v>4</v>
      </c>
      <c r="P5284" s="1">
        <f>ROUND(_xlfn.PERCENTRANK.INC(customers[total_spend_usd],customers[[#This Row],[total_spend_usd]])*4+1,0)</f>
        <v>4</v>
      </c>
      <c r="Q5284" s="1">
        <v>244</v>
      </c>
      <c r="R5284" s="1" t="str">
        <f>_xlfn.XLOOKUP(Q5284,RFM[RFM Score],RFM[Client Segmentation])</f>
        <v>At Risk</v>
      </c>
    </row>
    <row r="5285" spans="1:18" x14ac:dyDescent="0.3">
      <c r="A5285" t="s">
        <v>5337</v>
      </c>
      <c r="B5285" t="s">
        <v>68</v>
      </c>
      <c r="C5285">
        <v>29</v>
      </c>
      <c r="D5285" t="s">
        <v>8070</v>
      </c>
      <c r="E5285" t="s">
        <v>8085</v>
      </c>
      <c r="F5285" t="s">
        <v>17</v>
      </c>
      <c r="G5285">
        <v>14</v>
      </c>
      <c r="H5285" s="1">
        <v>1399</v>
      </c>
      <c r="I5285">
        <v>216548</v>
      </c>
      <c r="J5285" s="1">
        <v>128</v>
      </c>
      <c r="K5285" t="s">
        <v>25</v>
      </c>
      <c r="L5285" t="s">
        <v>45</v>
      </c>
      <c r="M5285" t="s">
        <v>23</v>
      </c>
      <c r="N5285" s="1">
        <f xml:space="preserve"> ROUND((1 - _xlfn.PERCENTRANK.INC(customers[days_since_last_purchase],customers[[#This Row],[days_since_last_purchase]]))*4 +1,0)</f>
        <v>1</v>
      </c>
      <c r="O5285" s="1">
        <f>ROUND(_xlfn.PERCENTRANK.INC(customers[total_orders],customers[[#This Row],[total_orders]])*4+1,0)</f>
        <v>3</v>
      </c>
      <c r="P5285" s="1">
        <f>ROUND(_xlfn.PERCENTRANK.INC(customers[total_spend_usd],customers[[#This Row],[total_spend_usd]])*4+1,0)</f>
        <v>4</v>
      </c>
      <c r="Q5285" s="1">
        <v>134</v>
      </c>
      <c r="R5285" s="1" t="str">
        <f>_xlfn.XLOOKUP(Q5285,RFM[RFM Score],RFM[Client Segmentation])</f>
        <v>At Risk</v>
      </c>
    </row>
    <row r="5286" spans="1:18" x14ac:dyDescent="0.3">
      <c r="A5286" t="s">
        <v>5338</v>
      </c>
      <c r="B5286" t="s">
        <v>11</v>
      </c>
      <c r="C5286">
        <v>40</v>
      </c>
      <c r="D5286" t="s">
        <v>8068</v>
      </c>
      <c r="E5286" t="s">
        <v>8087</v>
      </c>
      <c r="F5286" t="s">
        <v>12</v>
      </c>
      <c r="G5286">
        <v>7</v>
      </c>
      <c r="H5286" s="1">
        <v>3611</v>
      </c>
      <c r="I5286">
        <v>22026</v>
      </c>
      <c r="J5286" s="1">
        <v>36</v>
      </c>
      <c r="K5286" t="s">
        <v>28</v>
      </c>
      <c r="L5286" t="s">
        <v>34</v>
      </c>
      <c r="M5286" t="s">
        <v>15</v>
      </c>
      <c r="N5286" s="1">
        <f xml:space="preserve"> ROUND((1 - _xlfn.PERCENTRANK.INC(customers[days_since_last_purchase],customers[[#This Row],[days_since_last_purchase]]))*4 +1,0)</f>
        <v>3</v>
      </c>
      <c r="O5286" s="1">
        <f>ROUND(_xlfn.PERCENTRANK.INC(customers[total_orders],customers[[#This Row],[total_orders]])*4+1,0)</f>
        <v>2</v>
      </c>
      <c r="P5286" s="1">
        <f>ROUND(_xlfn.PERCENTRANK.INC(customers[total_spend_usd],customers[[#This Row],[total_spend_usd]])*4+1,0)</f>
        <v>2</v>
      </c>
      <c r="Q5286" s="1">
        <v>322</v>
      </c>
      <c r="R5286" s="1" t="str">
        <f>_xlfn.XLOOKUP(Q5286,RFM[RFM Score],RFM[Client Segmentation])</f>
        <v>Hibernating</v>
      </c>
    </row>
    <row r="5287" spans="1:18" x14ac:dyDescent="0.3">
      <c r="A5287" t="s">
        <v>5339</v>
      </c>
      <c r="B5287" t="s">
        <v>33</v>
      </c>
      <c r="C5287">
        <v>33</v>
      </c>
      <c r="D5287" t="s">
        <v>8070</v>
      </c>
      <c r="E5287" t="s">
        <v>8084</v>
      </c>
      <c r="F5287" t="s">
        <v>12</v>
      </c>
      <c r="G5287">
        <v>15</v>
      </c>
      <c r="H5287" s="1">
        <v>9065</v>
      </c>
      <c r="I5287">
        <v>138064</v>
      </c>
      <c r="J5287" s="1">
        <v>37</v>
      </c>
      <c r="K5287" t="s">
        <v>13</v>
      </c>
      <c r="L5287" t="s">
        <v>45</v>
      </c>
      <c r="M5287" t="s">
        <v>23</v>
      </c>
      <c r="N5287" s="1">
        <f xml:space="preserve"> ROUND((1 - _xlfn.PERCENTRANK.INC(customers[days_since_last_purchase],customers[[#This Row],[days_since_last_purchase]]))*4 +1,0)</f>
        <v>3</v>
      </c>
      <c r="O5287" s="1">
        <f>ROUND(_xlfn.PERCENTRANK.INC(customers[total_orders],customers[[#This Row],[total_orders]])*4+1,0)</f>
        <v>3</v>
      </c>
      <c r="P5287" s="1">
        <f>ROUND(_xlfn.PERCENTRANK.INC(customers[total_spend_usd],customers[[#This Row],[total_spend_usd]])*4+1,0)</f>
        <v>4</v>
      </c>
      <c r="Q5287" s="1">
        <v>334</v>
      </c>
      <c r="R5287" s="1" t="str">
        <f>_xlfn.XLOOKUP(Q5287,RFM[RFM Score],RFM[Client Segmentation])</f>
        <v>Need Attention</v>
      </c>
    </row>
    <row r="5288" spans="1:18" x14ac:dyDescent="0.3">
      <c r="A5288" t="s">
        <v>5340</v>
      </c>
      <c r="B5288" t="s">
        <v>61</v>
      </c>
      <c r="C5288">
        <v>42</v>
      </c>
      <c r="D5288" t="s">
        <v>8068</v>
      </c>
      <c r="E5288" t="s">
        <v>8084</v>
      </c>
      <c r="F5288" t="s">
        <v>17</v>
      </c>
      <c r="G5288">
        <v>4</v>
      </c>
      <c r="H5288" s="1">
        <v>9891</v>
      </c>
      <c r="I5288">
        <v>37918</v>
      </c>
      <c r="J5288" s="1">
        <v>65</v>
      </c>
      <c r="K5288" t="s">
        <v>25</v>
      </c>
      <c r="L5288" t="s">
        <v>14</v>
      </c>
      <c r="M5288" t="s">
        <v>15</v>
      </c>
      <c r="N5288" s="1">
        <f xml:space="preserve"> ROUND((1 - _xlfn.PERCENTRANK.INC(customers[days_since_last_purchase],customers[[#This Row],[days_since_last_purchase]]))*4 +1,0)</f>
        <v>2</v>
      </c>
      <c r="O5288" s="1">
        <f>ROUND(_xlfn.PERCENTRANK.INC(customers[total_orders],customers[[#This Row],[total_orders]])*4+1,0)</f>
        <v>2</v>
      </c>
      <c r="P5288" s="1">
        <f>ROUND(_xlfn.PERCENTRANK.INC(customers[total_spend_usd],customers[[#This Row],[total_spend_usd]])*4+1,0)</f>
        <v>2</v>
      </c>
      <c r="Q5288" s="1">
        <v>222</v>
      </c>
      <c r="R5288" s="1" t="str">
        <f>_xlfn.XLOOKUP(Q5288,RFM[RFM Score],RFM[Client Segmentation])</f>
        <v>Hibernating</v>
      </c>
    </row>
    <row r="5289" spans="1:18" x14ac:dyDescent="0.3">
      <c r="A5289" t="s">
        <v>5341</v>
      </c>
      <c r="B5289" t="s">
        <v>43</v>
      </c>
      <c r="C5289">
        <v>24</v>
      </c>
      <c r="D5289" t="s">
        <v>8069</v>
      </c>
      <c r="E5289" t="s">
        <v>8084</v>
      </c>
      <c r="F5289" t="s">
        <v>12</v>
      </c>
      <c r="G5289">
        <v>14</v>
      </c>
      <c r="H5289" s="1">
        <v>3068</v>
      </c>
      <c r="I5289">
        <v>39982</v>
      </c>
      <c r="J5289" s="1">
        <v>40</v>
      </c>
      <c r="K5289" t="s">
        <v>74</v>
      </c>
      <c r="L5289" t="s">
        <v>34</v>
      </c>
      <c r="M5289" t="s">
        <v>15</v>
      </c>
      <c r="N5289" s="1">
        <f xml:space="preserve"> ROUND((1 - _xlfn.PERCENTRANK.INC(customers[days_since_last_purchase],customers[[#This Row],[days_since_last_purchase]]))*4 +1,0)</f>
        <v>3</v>
      </c>
      <c r="O5289" s="1">
        <f>ROUND(_xlfn.PERCENTRANK.INC(customers[total_orders],customers[[#This Row],[total_orders]])*4+1,0)</f>
        <v>3</v>
      </c>
      <c r="P5289" s="1">
        <f>ROUND(_xlfn.PERCENTRANK.INC(customers[total_spend_usd],customers[[#This Row],[total_spend_usd]])*4+1,0)</f>
        <v>2</v>
      </c>
      <c r="Q5289" s="1">
        <v>332</v>
      </c>
      <c r="R5289" s="1" t="str">
        <f>_xlfn.XLOOKUP(Q5289,RFM[RFM Score],RFM[Client Segmentation])</f>
        <v>Hibernating</v>
      </c>
    </row>
    <row r="5290" spans="1:18" x14ac:dyDescent="0.3">
      <c r="A5290" t="s">
        <v>5342</v>
      </c>
      <c r="B5290" t="s">
        <v>61</v>
      </c>
      <c r="C5290">
        <v>58</v>
      </c>
      <c r="D5290" t="s">
        <v>8072</v>
      </c>
      <c r="E5290" t="s">
        <v>8084</v>
      </c>
      <c r="F5290" t="s">
        <v>12</v>
      </c>
      <c r="G5290">
        <v>12</v>
      </c>
      <c r="H5290" s="1">
        <v>6495</v>
      </c>
      <c r="I5290">
        <v>73787</v>
      </c>
      <c r="J5290" s="1">
        <v>219</v>
      </c>
      <c r="K5290" t="s">
        <v>25</v>
      </c>
      <c r="L5290" t="s">
        <v>47</v>
      </c>
      <c r="M5290" t="s">
        <v>23</v>
      </c>
      <c r="N5290" s="1">
        <f xml:space="preserve"> ROUND((1 - _xlfn.PERCENTRANK.INC(customers[days_since_last_purchase],customers[[#This Row],[days_since_last_purchase]]))*4 +1,0)</f>
        <v>1</v>
      </c>
      <c r="O5290" s="1">
        <f>ROUND(_xlfn.PERCENTRANK.INC(customers[total_orders],customers[[#This Row],[total_orders]])*4+1,0)</f>
        <v>3</v>
      </c>
      <c r="P5290" s="1">
        <f>ROUND(_xlfn.PERCENTRANK.INC(customers[total_spend_usd],customers[[#This Row],[total_spend_usd]])*4+1,0)</f>
        <v>3</v>
      </c>
      <c r="Q5290" s="1">
        <v>133</v>
      </c>
      <c r="R5290" s="1" t="str">
        <f>_xlfn.XLOOKUP(Q5290,RFM[RFM Score],RFM[Client Segmentation])</f>
        <v>At Risk</v>
      </c>
    </row>
    <row r="5291" spans="1:18" x14ac:dyDescent="0.3">
      <c r="A5291" t="s">
        <v>5343</v>
      </c>
      <c r="B5291" t="s">
        <v>43</v>
      </c>
      <c r="C5291">
        <v>58</v>
      </c>
      <c r="D5291" t="s">
        <v>8072</v>
      </c>
      <c r="E5291" t="s">
        <v>8087</v>
      </c>
      <c r="F5291" t="s">
        <v>17</v>
      </c>
      <c r="G5291">
        <v>17</v>
      </c>
      <c r="H5291" s="1">
        <v>15291</v>
      </c>
      <c r="I5291">
        <v>266873</v>
      </c>
      <c r="J5291" s="1">
        <v>46</v>
      </c>
      <c r="K5291" t="s">
        <v>21</v>
      </c>
      <c r="L5291" t="s">
        <v>47</v>
      </c>
      <c r="M5291" t="s">
        <v>15</v>
      </c>
      <c r="N5291" s="1">
        <f xml:space="preserve"> ROUND((1 - _xlfn.PERCENTRANK.INC(customers[days_since_last_purchase],customers[[#This Row],[days_since_last_purchase]]))*4 +1,0)</f>
        <v>3</v>
      </c>
      <c r="O5291" s="1">
        <f>ROUND(_xlfn.PERCENTRANK.INC(customers[total_orders],customers[[#This Row],[total_orders]])*4+1,0)</f>
        <v>3</v>
      </c>
      <c r="P5291" s="1">
        <f>ROUND(_xlfn.PERCENTRANK.INC(customers[total_spend_usd],customers[[#This Row],[total_spend_usd]])*4+1,0)</f>
        <v>4</v>
      </c>
      <c r="Q5291" s="1">
        <v>334</v>
      </c>
      <c r="R5291" s="1" t="str">
        <f>_xlfn.XLOOKUP(Q5291,RFM[RFM Score],RFM[Client Segmentation])</f>
        <v>Need Attention</v>
      </c>
    </row>
    <row r="5292" spans="1:18" x14ac:dyDescent="0.3">
      <c r="A5292" t="s">
        <v>5344</v>
      </c>
      <c r="B5292" t="s">
        <v>11</v>
      </c>
      <c r="C5292">
        <v>31</v>
      </c>
      <c r="D5292" t="s">
        <v>8070</v>
      </c>
      <c r="E5292" t="s">
        <v>8084</v>
      </c>
      <c r="F5292" t="s">
        <v>17</v>
      </c>
      <c r="G5292">
        <v>1</v>
      </c>
      <c r="H5292" s="1">
        <v>1755</v>
      </c>
      <c r="I5292">
        <v>174</v>
      </c>
      <c r="J5292" s="1">
        <v>8</v>
      </c>
      <c r="K5292" t="s">
        <v>25</v>
      </c>
      <c r="L5292" t="s">
        <v>19</v>
      </c>
      <c r="M5292" t="s">
        <v>23</v>
      </c>
      <c r="N5292" s="1">
        <f xml:space="preserve"> ROUND((1 - _xlfn.PERCENTRANK.INC(customers[days_since_last_purchase],customers[[#This Row],[days_since_last_purchase]]))*4 +1,0)</f>
        <v>4</v>
      </c>
      <c r="O5292" s="1">
        <f>ROUND(_xlfn.PERCENTRANK.INC(customers[total_orders],customers[[#This Row],[total_orders]])*4+1,0)</f>
        <v>1</v>
      </c>
      <c r="P5292" s="1">
        <f>ROUND(_xlfn.PERCENTRANK.INC(customers[total_spend_usd],customers[[#This Row],[total_spend_usd]])*4+1,0)</f>
        <v>1</v>
      </c>
      <c r="Q5292" s="1">
        <v>411</v>
      </c>
      <c r="R5292" s="1" t="str">
        <f>_xlfn.XLOOKUP(Q5292,RFM[RFM Score],RFM[Client Segmentation])</f>
        <v>New Customer</v>
      </c>
    </row>
    <row r="5293" spans="1:18" x14ac:dyDescent="0.3">
      <c r="A5293" t="s">
        <v>5345</v>
      </c>
      <c r="B5293" t="s">
        <v>61</v>
      </c>
      <c r="C5293">
        <v>21</v>
      </c>
      <c r="D5293" t="s">
        <v>8069</v>
      </c>
      <c r="E5293" t="s">
        <v>8084</v>
      </c>
      <c r="F5293" t="s">
        <v>17</v>
      </c>
      <c r="G5293">
        <v>10</v>
      </c>
      <c r="H5293" s="1">
        <v>16853</v>
      </c>
      <c r="I5293">
        <v>171636</v>
      </c>
      <c r="J5293" s="1">
        <v>46</v>
      </c>
      <c r="K5293" t="s">
        <v>18</v>
      </c>
      <c r="L5293" t="s">
        <v>34</v>
      </c>
      <c r="M5293" t="s">
        <v>23</v>
      </c>
      <c r="N5293" s="1">
        <f xml:space="preserve"> ROUND((1 - _xlfn.PERCENTRANK.INC(customers[days_since_last_purchase],customers[[#This Row],[days_since_last_purchase]]))*4 +1,0)</f>
        <v>3</v>
      </c>
      <c r="O5293" s="1">
        <f>ROUND(_xlfn.PERCENTRANK.INC(customers[total_orders],customers[[#This Row],[total_orders]])*4+1,0)</f>
        <v>3</v>
      </c>
      <c r="P5293" s="1">
        <f>ROUND(_xlfn.PERCENTRANK.INC(customers[total_spend_usd],customers[[#This Row],[total_spend_usd]])*4+1,0)</f>
        <v>4</v>
      </c>
      <c r="Q5293" s="1">
        <v>334</v>
      </c>
      <c r="R5293" s="1" t="str">
        <f>_xlfn.XLOOKUP(Q5293,RFM[RFM Score],RFM[Client Segmentation])</f>
        <v>Need Attention</v>
      </c>
    </row>
    <row r="5294" spans="1:18" x14ac:dyDescent="0.3">
      <c r="A5294" t="s">
        <v>5346</v>
      </c>
      <c r="B5294" t="s">
        <v>68</v>
      </c>
      <c r="C5294">
        <v>32</v>
      </c>
      <c r="D5294" t="s">
        <v>8070</v>
      </c>
      <c r="E5294" t="s">
        <v>8085</v>
      </c>
      <c r="F5294" t="s">
        <v>17</v>
      </c>
      <c r="G5294">
        <v>39</v>
      </c>
      <c r="H5294" s="1">
        <v>7108</v>
      </c>
      <c r="I5294">
        <v>313599</v>
      </c>
      <c r="J5294" s="1">
        <v>9</v>
      </c>
      <c r="K5294" t="s">
        <v>28</v>
      </c>
      <c r="L5294" t="s">
        <v>14</v>
      </c>
      <c r="M5294" t="s">
        <v>23</v>
      </c>
      <c r="N5294" s="1">
        <f xml:space="preserve"> ROUND((1 - _xlfn.PERCENTRANK.INC(customers[days_since_last_purchase],customers[[#This Row],[days_since_last_purchase]]))*4 +1,0)</f>
        <v>4</v>
      </c>
      <c r="O5294" s="1">
        <f>ROUND(_xlfn.PERCENTRANK.INC(customers[total_orders],customers[[#This Row],[total_orders]])*4+1,0)</f>
        <v>5</v>
      </c>
      <c r="P5294" s="1">
        <f>ROUND(_xlfn.PERCENTRANK.INC(customers[total_spend_usd],customers[[#This Row],[total_spend_usd]])*4+1,0)</f>
        <v>5</v>
      </c>
      <c r="Q5294" s="1">
        <v>455</v>
      </c>
      <c r="R5294" s="1" t="str">
        <f>_xlfn.XLOOKUP(Q5294,RFM[RFM Score],RFM[Client Segmentation])</f>
        <v>Champion</v>
      </c>
    </row>
    <row r="5295" spans="1:18" x14ac:dyDescent="0.3">
      <c r="A5295" t="s">
        <v>5347</v>
      </c>
      <c r="B5295" t="s">
        <v>107</v>
      </c>
      <c r="C5295">
        <v>18</v>
      </c>
      <c r="D5295" t="s">
        <v>8069</v>
      </c>
      <c r="E5295" t="s">
        <v>8084</v>
      </c>
      <c r="F5295" t="s">
        <v>12</v>
      </c>
      <c r="G5295">
        <v>4</v>
      </c>
      <c r="H5295" s="1">
        <v>3316</v>
      </c>
      <c r="I5295">
        <v>11717</v>
      </c>
      <c r="J5295" s="1">
        <v>8</v>
      </c>
      <c r="K5295" t="s">
        <v>44</v>
      </c>
      <c r="L5295" t="s">
        <v>19</v>
      </c>
      <c r="M5295" t="s">
        <v>15</v>
      </c>
      <c r="N5295" s="1">
        <f xml:space="preserve"> ROUND((1 - _xlfn.PERCENTRANK.INC(customers[days_since_last_purchase],customers[[#This Row],[days_since_last_purchase]]))*4 +1,0)</f>
        <v>4</v>
      </c>
      <c r="O5295" s="1">
        <f>ROUND(_xlfn.PERCENTRANK.INC(customers[total_orders],customers[[#This Row],[total_orders]])*4+1,0)</f>
        <v>2</v>
      </c>
      <c r="P5295" s="1">
        <f>ROUND(_xlfn.PERCENTRANK.INC(customers[total_spend_usd],customers[[#This Row],[total_spend_usd]])*4+1,0)</f>
        <v>2</v>
      </c>
      <c r="Q5295" s="1">
        <v>422</v>
      </c>
      <c r="R5295" s="1" t="str">
        <f>_xlfn.XLOOKUP(Q5295,RFM[RFM Score],RFM[Client Segmentation])</f>
        <v>New Customer</v>
      </c>
    </row>
    <row r="5296" spans="1:18" x14ac:dyDescent="0.3">
      <c r="A5296" t="s">
        <v>5348</v>
      </c>
      <c r="B5296" t="s">
        <v>43</v>
      </c>
      <c r="C5296">
        <v>23</v>
      </c>
      <c r="D5296" t="s">
        <v>8069</v>
      </c>
      <c r="E5296" t="s">
        <v>8084</v>
      </c>
      <c r="F5296" t="s">
        <v>17</v>
      </c>
      <c r="G5296">
        <v>66</v>
      </c>
      <c r="H5296" s="1">
        <v>11992</v>
      </c>
      <c r="I5296">
        <v>751088</v>
      </c>
      <c r="J5296" s="1">
        <v>29</v>
      </c>
      <c r="K5296" t="s">
        <v>40</v>
      </c>
      <c r="L5296" t="s">
        <v>19</v>
      </c>
      <c r="M5296" t="s">
        <v>15</v>
      </c>
      <c r="N5296" s="1">
        <f xml:space="preserve"> ROUND((1 - _xlfn.PERCENTRANK.INC(customers[days_since_last_purchase],customers[[#This Row],[days_since_last_purchase]]))*4 +1,0)</f>
        <v>3</v>
      </c>
      <c r="O5296" s="1">
        <f>ROUND(_xlfn.PERCENTRANK.INC(customers[total_orders],customers[[#This Row],[total_orders]])*4+1,0)</f>
        <v>5</v>
      </c>
      <c r="P5296" s="1">
        <f>ROUND(_xlfn.PERCENTRANK.INC(customers[total_spend_usd],customers[[#This Row],[total_spend_usd]])*4+1,0)</f>
        <v>5</v>
      </c>
      <c r="Q5296" s="1">
        <v>355</v>
      </c>
      <c r="R5296" s="1" t="str">
        <f>_xlfn.XLOOKUP(Q5296,RFM[RFM Score],RFM[Client Segmentation])</f>
        <v>Loyal Customer</v>
      </c>
    </row>
    <row r="5297" spans="1:18" x14ac:dyDescent="0.3">
      <c r="A5297" t="s">
        <v>5349</v>
      </c>
      <c r="B5297" t="s">
        <v>33</v>
      </c>
      <c r="C5297">
        <v>33</v>
      </c>
      <c r="D5297" t="s">
        <v>8070</v>
      </c>
      <c r="E5297" t="s">
        <v>8087</v>
      </c>
      <c r="F5297" t="s">
        <v>17</v>
      </c>
      <c r="G5297">
        <v>20</v>
      </c>
      <c r="H5297" s="1">
        <v>3954</v>
      </c>
      <c r="I5297">
        <v>84289</v>
      </c>
      <c r="J5297" s="1">
        <v>106</v>
      </c>
      <c r="K5297" t="s">
        <v>28</v>
      </c>
      <c r="L5297" t="s">
        <v>14</v>
      </c>
      <c r="M5297" t="s">
        <v>15</v>
      </c>
      <c r="N5297" s="1">
        <f xml:space="preserve"> ROUND((1 - _xlfn.PERCENTRANK.INC(customers[days_since_last_purchase],customers[[#This Row],[days_since_last_purchase]]))*4 +1,0)</f>
        <v>2</v>
      </c>
      <c r="O5297" s="1">
        <f>ROUND(_xlfn.PERCENTRANK.INC(customers[total_orders],customers[[#This Row],[total_orders]])*4+1,0)</f>
        <v>4</v>
      </c>
      <c r="P5297" s="1">
        <f>ROUND(_xlfn.PERCENTRANK.INC(customers[total_spend_usd],customers[[#This Row],[total_spend_usd]])*4+1,0)</f>
        <v>3</v>
      </c>
      <c r="Q5297" s="1">
        <v>243</v>
      </c>
      <c r="R5297" s="1" t="str">
        <f>_xlfn.XLOOKUP(Q5297,RFM[RFM Score],RFM[Client Segmentation])</f>
        <v>At Risk</v>
      </c>
    </row>
    <row r="5298" spans="1:18" x14ac:dyDescent="0.3">
      <c r="A5298" t="s">
        <v>5350</v>
      </c>
      <c r="B5298" t="s">
        <v>96</v>
      </c>
      <c r="C5298">
        <v>39</v>
      </c>
      <c r="D5298" t="s">
        <v>8068</v>
      </c>
      <c r="E5298" t="s">
        <v>8085</v>
      </c>
      <c r="F5298" t="s">
        <v>12</v>
      </c>
      <c r="G5298">
        <v>2</v>
      </c>
      <c r="H5298" s="1">
        <v>7877</v>
      </c>
      <c r="I5298">
        <v>18015</v>
      </c>
      <c r="J5298" s="1">
        <v>58</v>
      </c>
      <c r="K5298" t="s">
        <v>74</v>
      </c>
      <c r="L5298" t="s">
        <v>14</v>
      </c>
      <c r="M5298" t="s">
        <v>15</v>
      </c>
      <c r="N5298" s="1">
        <f xml:space="preserve"> ROUND((1 - _xlfn.PERCENTRANK.INC(customers[days_since_last_purchase],customers[[#This Row],[days_since_last_purchase]]))*4 +1,0)</f>
        <v>3</v>
      </c>
      <c r="O5298" s="1">
        <f>ROUND(_xlfn.PERCENTRANK.INC(customers[total_orders],customers[[#This Row],[total_orders]])*4+1,0)</f>
        <v>1</v>
      </c>
      <c r="P5298" s="1">
        <f>ROUND(_xlfn.PERCENTRANK.INC(customers[total_spend_usd],customers[[#This Row],[total_spend_usd]])*4+1,0)</f>
        <v>2</v>
      </c>
      <c r="Q5298" s="1">
        <v>312</v>
      </c>
      <c r="R5298" s="1" t="str">
        <f>_xlfn.XLOOKUP(Q5298,RFM[RFM Score],RFM[Client Segmentation])</f>
        <v>About To Sleep</v>
      </c>
    </row>
    <row r="5299" spans="1:18" x14ac:dyDescent="0.3">
      <c r="A5299" t="s">
        <v>5351</v>
      </c>
      <c r="B5299" t="s">
        <v>33</v>
      </c>
      <c r="C5299">
        <v>57</v>
      </c>
      <c r="D5299" t="s">
        <v>8072</v>
      </c>
      <c r="E5299" t="s">
        <v>8086</v>
      </c>
      <c r="F5299" t="s">
        <v>12</v>
      </c>
      <c r="G5299">
        <v>9</v>
      </c>
      <c r="H5299" s="1">
        <v>9161</v>
      </c>
      <c r="I5299">
        <v>74476</v>
      </c>
      <c r="J5299" s="1">
        <v>0</v>
      </c>
      <c r="K5299" t="s">
        <v>13</v>
      </c>
      <c r="L5299" t="s">
        <v>14</v>
      </c>
      <c r="M5299" t="s">
        <v>15</v>
      </c>
      <c r="N5299" s="1">
        <f xml:space="preserve"> ROUND((1 - _xlfn.PERCENTRANK.INC(customers[days_since_last_purchase],customers[[#This Row],[days_since_last_purchase]]))*4 +1,0)</f>
        <v>5</v>
      </c>
      <c r="O5299" s="1">
        <f>ROUND(_xlfn.PERCENTRANK.INC(customers[total_orders],customers[[#This Row],[total_orders]])*4+1,0)</f>
        <v>2</v>
      </c>
      <c r="P5299" s="1">
        <f>ROUND(_xlfn.PERCENTRANK.INC(customers[total_spend_usd],customers[[#This Row],[total_spend_usd]])*4+1,0)</f>
        <v>3</v>
      </c>
      <c r="Q5299" s="1">
        <v>523</v>
      </c>
      <c r="R5299" s="1" t="str">
        <f>_xlfn.XLOOKUP(Q5299,RFM[RFM Score],RFM[Client Segmentation])</f>
        <v>Promising</v>
      </c>
    </row>
    <row r="5300" spans="1:18" x14ac:dyDescent="0.3">
      <c r="A5300" t="s">
        <v>5352</v>
      </c>
      <c r="B5300" t="s">
        <v>30</v>
      </c>
      <c r="C5300">
        <v>56</v>
      </c>
      <c r="D5300" t="s">
        <v>8072</v>
      </c>
      <c r="E5300" t="s">
        <v>8087</v>
      </c>
      <c r="F5300" t="s">
        <v>17</v>
      </c>
      <c r="G5300">
        <v>25</v>
      </c>
      <c r="H5300" s="1">
        <v>4331</v>
      </c>
      <c r="I5300">
        <v>96239</v>
      </c>
      <c r="J5300" s="1">
        <v>61</v>
      </c>
      <c r="K5300" t="s">
        <v>25</v>
      </c>
      <c r="L5300" t="s">
        <v>19</v>
      </c>
      <c r="M5300" t="s">
        <v>15</v>
      </c>
      <c r="N5300" s="1">
        <f xml:space="preserve"> ROUND((1 - _xlfn.PERCENTRANK.INC(customers[days_since_last_purchase],customers[[#This Row],[days_since_last_purchase]]))*4 +1,0)</f>
        <v>2</v>
      </c>
      <c r="O5300" s="1">
        <f>ROUND(_xlfn.PERCENTRANK.INC(customers[total_orders],customers[[#This Row],[total_orders]])*4+1,0)</f>
        <v>4</v>
      </c>
      <c r="P5300" s="1">
        <f>ROUND(_xlfn.PERCENTRANK.INC(customers[total_spend_usd],customers[[#This Row],[total_spend_usd]])*4+1,0)</f>
        <v>3</v>
      </c>
      <c r="Q5300" s="1">
        <v>243</v>
      </c>
      <c r="R5300" s="1" t="str">
        <f>_xlfn.XLOOKUP(Q5300,RFM[RFM Score],RFM[Client Segmentation])</f>
        <v>At Risk</v>
      </c>
    </row>
    <row r="5301" spans="1:18" x14ac:dyDescent="0.3">
      <c r="A5301" t="s">
        <v>5353</v>
      </c>
      <c r="B5301" t="s">
        <v>173</v>
      </c>
      <c r="C5301">
        <v>32</v>
      </c>
      <c r="D5301" t="s">
        <v>8070</v>
      </c>
      <c r="E5301" t="s">
        <v>8084</v>
      </c>
      <c r="F5301" t="s">
        <v>12</v>
      </c>
      <c r="G5301">
        <v>2</v>
      </c>
      <c r="H5301" s="1">
        <v>316</v>
      </c>
      <c r="I5301">
        <v>6441</v>
      </c>
      <c r="J5301" s="1">
        <v>16</v>
      </c>
      <c r="K5301" t="s">
        <v>98</v>
      </c>
      <c r="L5301" t="s">
        <v>45</v>
      </c>
      <c r="M5301" t="s">
        <v>23</v>
      </c>
      <c r="N5301" s="1">
        <f xml:space="preserve"> ROUND((1 - _xlfn.PERCENTRANK.INC(customers[days_since_last_purchase],customers[[#This Row],[days_since_last_purchase]]))*4 +1,0)</f>
        <v>4</v>
      </c>
      <c r="O5301" s="1">
        <f>ROUND(_xlfn.PERCENTRANK.INC(customers[total_orders],customers[[#This Row],[total_orders]])*4+1,0)</f>
        <v>1</v>
      </c>
      <c r="P5301" s="1">
        <f>ROUND(_xlfn.PERCENTRANK.INC(customers[total_spend_usd],customers[[#This Row],[total_spend_usd]])*4+1,0)</f>
        <v>1</v>
      </c>
      <c r="Q5301" s="1">
        <v>411</v>
      </c>
      <c r="R5301" s="1" t="str">
        <f>_xlfn.XLOOKUP(Q5301,RFM[RFM Score],RFM[Client Segmentation])</f>
        <v>New Customer</v>
      </c>
    </row>
    <row r="5302" spans="1:18" x14ac:dyDescent="0.3">
      <c r="A5302" t="s">
        <v>5354</v>
      </c>
      <c r="B5302" t="s">
        <v>96</v>
      </c>
      <c r="C5302">
        <v>18</v>
      </c>
      <c r="D5302" t="s">
        <v>8069</v>
      </c>
      <c r="E5302" t="s">
        <v>8085</v>
      </c>
      <c r="F5302" t="s">
        <v>12</v>
      </c>
      <c r="G5302">
        <v>4</v>
      </c>
      <c r="H5302" s="1">
        <v>2659</v>
      </c>
      <c r="I5302">
        <v>9741</v>
      </c>
      <c r="J5302" s="1">
        <v>34</v>
      </c>
      <c r="K5302" t="s">
        <v>74</v>
      </c>
      <c r="L5302" t="s">
        <v>14</v>
      </c>
      <c r="M5302" t="s">
        <v>15</v>
      </c>
      <c r="N5302" s="1">
        <f xml:space="preserve"> ROUND((1 - _xlfn.PERCENTRANK.INC(customers[days_since_last_purchase],customers[[#This Row],[days_since_last_purchase]]))*4 +1,0)</f>
        <v>3</v>
      </c>
      <c r="O5302" s="1">
        <f>ROUND(_xlfn.PERCENTRANK.INC(customers[total_orders],customers[[#This Row],[total_orders]])*4+1,0)</f>
        <v>2</v>
      </c>
      <c r="P5302" s="1">
        <f>ROUND(_xlfn.PERCENTRANK.INC(customers[total_spend_usd],customers[[#This Row],[total_spend_usd]])*4+1,0)</f>
        <v>1</v>
      </c>
      <c r="Q5302" s="1">
        <v>321</v>
      </c>
      <c r="R5302" s="1" t="str">
        <f>_xlfn.XLOOKUP(Q5302,RFM[RFM Score],RFM[Client Segmentation])</f>
        <v>About To Sleep</v>
      </c>
    </row>
    <row r="5303" spans="1:18" x14ac:dyDescent="0.3">
      <c r="A5303" t="s">
        <v>5355</v>
      </c>
      <c r="B5303" t="s">
        <v>11</v>
      </c>
      <c r="C5303">
        <v>48</v>
      </c>
      <c r="D5303" t="s">
        <v>8071</v>
      </c>
      <c r="E5303" t="s">
        <v>8087</v>
      </c>
      <c r="F5303" t="s">
        <v>12</v>
      </c>
      <c r="G5303">
        <v>4</v>
      </c>
      <c r="H5303" s="1">
        <v>17369</v>
      </c>
      <c r="I5303">
        <v>6007</v>
      </c>
      <c r="J5303" s="1">
        <v>105</v>
      </c>
      <c r="K5303" t="s">
        <v>28</v>
      </c>
      <c r="L5303" t="s">
        <v>34</v>
      </c>
      <c r="M5303" t="s">
        <v>23</v>
      </c>
      <c r="N5303" s="1">
        <f xml:space="preserve"> ROUND((1 - _xlfn.PERCENTRANK.INC(customers[days_since_last_purchase],customers[[#This Row],[days_since_last_purchase]]))*4 +1,0)</f>
        <v>2</v>
      </c>
      <c r="O5303" s="1">
        <f>ROUND(_xlfn.PERCENTRANK.INC(customers[total_orders],customers[[#This Row],[total_orders]])*4+1,0)</f>
        <v>2</v>
      </c>
      <c r="P5303" s="1">
        <f>ROUND(_xlfn.PERCENTRANK.INC(customers[total_spend_usd],customers[[#This Row],[total_spend_usd]])*4+1,0)</f>
        <v>1</v>
      </c>
      <c r="Q5303" s="1">
        <v>221</v>
      </c>
      <c r="R5303" s="1" t="str">
        <f>_xlfn.XLOOKUP(Q5303,RFM[RFM Score],RFM[Client Segmentation])</f>
        <v>About To Sleep</v>
      </c>
    </row>
    <row r="5304" spans="1:18" x14ac:dyDescent="0.3">
      <c r="A5304" t="s">
        <v>5356</v>
      </c>
      <c r="B5304" t="s">
        <v>96</v>
      </c>
      <c r="C5304">
        <v>18</v>
      </c>
      <c r="D5304" t="s">
        <v>8069</v>
      </c>
      <c r="E5304" t="s">
        <v>8084</v>
      </c>
      <c r="F5304" t="s">
        <v>17</v>
      </c>
      <c r="G5304">
        <v>11</v>
      </c>
      <c r="H5304" s="1">
        <v>8597</v>
      </c>
      <c r="I5304">
        <v>103007</v>
      </c>
      <c r="J5304" s="1">
        <v>103</v>
      </c>
      <c r="K5304" t="s">
        <v>40</v>
      </c>
      <c r="L5304" t="s">
        <v>14</v>
      </c>
      <c r="M5304" t="s">
        <v>23</v>
      </c>
      <c r="N5304" s="1">
        <f xml:space="preserve"> ROUND((1 - _xlfn.PERCENTRANK.INC(customers[days_since_last_purchase],customers[[#This Row],[days_since_last_purchase]]))*4 +1,0)</f>
        <v>2</v>
      </c>
      <c r="O5304" s="1">
        <f>ROUND(_xlfn.PERCENTRANK.INC(customers[total_orders],customers[[#This Row],[total_orders]])*4+1,0)</f>
        <v>3</v>
      </c>
      <c r="P5304" s="1">
        <f>ROUND(_xlfn.PERCENTRANK.INC(customers[total_spend_usd],customers[[#This Row],[total_spend_usd]])*4+1,0)</f>
        <v>3</v>
      </c>
      <c r="Q5304" s="1">
        <v>233</v>
      </c>
      <c r="R5304" s="1" t="str">
        <f>_xlfn.XLOOKUP(Q5304,RFM[RFM Score],RFM[Client Segmentation])</f>
        <v>Hibernating</v>
      </c>
    </row>
    <row r="5305" spans="1:18" x14ac:dyDescent="0.3">
      <c r="A5305" t="s">
        <v>5357</v>
      </c>
      <c r="B5305" t="s">
        <v>43</v>
      </c>
      <c r="C5305">
        <v>22</v>
      </c>
      <c r="D5305" t="s">
        <v>8069</v>
      </c>
      <c r="E5305" t="s">
        <v>8087</v>
      </c>
      <c r="F5305" t="s">
        <v>17</v>
      </c>
      <c r="G5305">
        <v>29</v>
      </c>
      <c r="H5305" s="1">
        <v>1212</v>
      </c>
      <c r="I5305">
        <v>40079</v>
      </c>
      <c r="J5305" s="1">
        <v>40</v>
      </c>
      <c r="K5305" t="s">
        <v>21</v>
      </c>
      <c r="L5305" t="s">
        <v>19</v>
      </c>
      <c r="M5305" t="s">
        <v>15</v>
      </c>
      <c r="N5305" s="1">
        <f xml:space="preserve"> ROUND((1 - _xlfn.PERCENTRANK.INC(customers[days_since_last_purchase],customers[[#This Row],[days_since_last_purchase]]))*4 +1,0)</f>
        <v>3</v>
      </c>
      <c r="O5305" s="1">
        <f>ROUND(_xlfn.PERCENTRANK.INC(customers[total_orders],customers[[#This Row],[total_orders]])*4+1,0)</f>
        <v>4</v>
      </c>
      <c r="P5305" s="1">
        <f>ROUND(_xlfn.PERCENTRANK.INC(customers[total_spend_usd],customers[[#This Row],[total_spend_usd]])*4+1,0)</f>
        <v>2</v>
      </c>
      <c r="Q5305" s="1">
        <v>342</v>
      </c>
      <c r="R5305" s="1" t="str">
        <f>_xlfn.XLOOKUP(Q5305,RFM[RFM Score],RFM[Client Segmentation])</f>
        <v>Potential Loyalist</v>
      </c>
    </row>
    <row r="5306" spans="1:18" x14ac:dyDescent="0.3">
      <c r="A5306" t="s">
        <v>5358</v>
      </c>
      <c r="B5306" t="s">
        <v>33</v>
      </c>
      <c r="C5306">
        <v>35</v>
      </c>
      <c r="D5306" t="s">
        <v>8068</v>
      </c>
      <c r="E5306" t="s">
        <v>8086</v>
      </c>
      <c r="F5306" t="s">
        <v>17</v>
      </c>
      <c r="G5306">
        <v>7</v>
      </c>
      <c r="H5306" s="1">
        <v>48514</v>
      </c>
      <c r="I5306">
        <v>297956</v>
      </c>
      <c r="J5306" s="1">
        <v>22</v>
      </c>
      <c r="K5306" t="s">
        <v>28</v>
      </c>
      <c r="L5306" t="s">
        <v>45</v>
      </c>
      <c r="M5306" t="s">
        <v>15</v>
      </c>
      <c r="N5306" s="1">
        <f xml:space="preserve"> ROUND((1 - _xlfn.PERCENTRANK.INC(customers[days_since_last_purchase],customers[[#This Row],[days_since_last_purchase]]))*4 +1,0)</f>
        <v>4</v>
      </c>
      <c r="O5306" s="1">
        <f>ROUND(_xlfn.PERCENTRANK.INC(customers[total_orders],customers[[#This Row],[total_orders]])*4+1,0)</f>
        <v>2</v>
      </c>
      <c r="P5306" s="1">
        <f>ROUND(_xlfn.PERCENTRANK.INC(customers[total_spend_usd],customers[[#This Row],[total_spend_usd]])*4+1,0)</f>
        <v>4</v>
      </c>
      <c r="Q5306" s="1">
        <v>424</v>
      </c>
      <c r="R5306" s="1" t="str">
        <f>_xlfn.XLOOKUP(Q5306,RFM[RFM Score],RFM[Client Segmentation])</f>
        <v>Promising</v>
      </c>
    </row>
    <row r="5307" spans="1:18" x14ac:dyDescent="0.3">
      <c r="A5307" t="s">
        <v>5359</v>
      </c>
      <c r="B5307" t="s">
        <v>173</v>
      </c>
      <c r="C5307">
        <v>20</v>
      </c>
      <c r="D5307" t="s">
        <v>8069</v>
      </c>
      <c r="E5307" t="s">
        <v>8087</v>
      </c>
      <c r="F5307" t="s">
        <v>12</v>
      </c>
      <c r="G5307">
        <v>15</v>
      </c>
      <c r="H5307" s="1">
        <v>1849</v>
      </c>
      <c r="I5307">
        <v>27506</v>
      </c>
      <c r="J5307" s="1">
        <v>107</v>
      </c>
      <c r="K5307" t="s">
        <v>13</v>
      </c>
      <c r="L5307" t="s">
        <v>34</v>
      </c>
      <c r="M5307" t="s">
        <v>23</v>
      </c>
      <c r="N5307" s="1">
        <f xml:space="preserve"> ROUND((1 - _xlfn.PERCENTRANK.INC(customers[days_since_last_purchase],customers[[#This Row],[days_since_last_purchase]]))*4 +1,0)</f>
        <v>2</v>
      </c>
      <c r="O5307" s="1">
        <f>ROUND(_xlfn.PERCENTRANK.INC(customers[total_orders],customers[[#This Row],[total_orders]])*4+1,0)</f>
        <v>3</v>
      </c>
      <c r="P5307" s="1">
        <f>ROUND(_xlfn.PERCENTRANK.INC(customers[total_spend_usd],customers[[#This Row],[total_spend_usd]])*4+1,0)</f>
        <v>2</v>
      </c>
      <c r="Q5307" s="1">
        <v>232</v>
      </c>
      <c r="R5307" s="1" t="str">
        <f>_xlfn.XLOOKUP(Q5307,RFM[RFM Score],RFM[Client Segmentation])</f>
        <v>Hibernating</v>
      </c>
    </row>
    <row r="5308" spans="1:18" x14ac:dyDescent="0.3">
      <c r="A5308" t="s">
        <v>5360</v>
      </c>
      <c r="B5308" t="s">
        <v>107</v>
      </c>
      <c r="C5308">
        <v>41</v>
      </c>
      <c r="D5308" t="s">
        <v>8068</v>
      </c>
      <c r="E5308" t="s">
        <v>8084</v>
      </c>
      <c r="F5308" t="s">
        <v>17</v>
      </c>
      <c r="G5308">
        <v>49</v>
      </c>
      <c r="H5308" s="1">
        <v>9563</v>
      </c>
      <c r="I5308">
        <v>403891</v>
      </c>
      <c r="J5308" s="1">
        <v>48</v>
      </c>
      <c r="K5308" t="s">
        <v>21</v>
      </c>
      <c r="L5308" t="s">
        <v>14</v>
      </c>
      <c r="M5308" t="s">
        <v>23</v>
      </c>
      <c r="N5308" s="1">
        <f xml:space="preserve"> ROUND((1 - _xlfn.PERCENTRANK.INC(customers[days_since_last_purchase],customers[[#This Row],[days_since_last_purchase]]))*4 +1,0)</f>
        <v>3</v>
      </c>
      <c r="O5308" s="1">
        <f>ROUND(_xlfn.PERCENTRANK.INC(customers[total_orders],customers[[#This Row],[total_orders]])*4+1,0)</f>
        <v>5</v>
      </c>
      <c r="P5308" s="1">
        <f>ROUND(_xlfn.PERCENTRANK.INC(customers[total_spend_usd],customers[[#This Row],[total_spend_usd]])*4+1,0)</f>
        <v>5</v>
      </c>
      <c r="Q5308" s="1">
        <v>355</v>
      </c>
      <c r="R5308" s="1" t="str">
        <f>_xlfn.XLOOKUP(Q5308,RFM[RFM Score],RFM[Client Segmentation])</f>
        <v>Loyal Customer</v>
      </c>
    </row>
    <row r="5309" spans="1:18" x14ac:dyDescent="0.3">
      <c r="A5309" t="s">
        <v>5361</v>
      </c>
      <c r="B5309" t="s">
        <v>147</v>
      </c>
      <c r="C5309">
        <v>42</v>
      </c>
      <c r="D5309" t="s">
        <v>8068</v>
      </c>
      <c r="E5309" t="s">
        <v>8084</v>
      </c>
      <c r="F5309" t="s">
        <v>17</v>
      </c>
      <c r="G5309">
        <v>19</v>
      </c>
      <c r="H5309" s="1">
        <v>6959</v>
      </c>
      <c r="I5309">
        <v>122456</v>
      </c>
      <c r="J5309" s="1">
        <v>31</v>
      </c>
      <c r="K5309" t="s">
        <v>28</v>
      </c>
      <c r="L5309" t="s">
        <v>19</v>
      </c>
      <c r="M5309" t="s">
        <v>23</v>
      </c>
      <c r="N5309" s="1">
        <f xml:space="preserve"> ROUND((1 - _xlfn.PERCENTRANK.INC(customers[days_since_last_purchase],customers[[#This Row],[days_since_last_purchase]]))*4 +1,0)</f>
        <v>3</v>
      </c>
      <c r="O5309" s="1">
        <f>ROUND(_xlfn.PERCENTRANK.INC(customers[total_orders],customers[[#This Row],[total_orders]])*4+1,0)</f>
        <v>4</v>
      </c>
      <c r="P5309" s="1">
        <f>ROUND(_xlfn.PERCENTRANK.INC(customers[total_spend_usd],customers[[#This Row],[total_spend_usd]])*4+1,0)</f>
        <v>4</v>
      </c>
      <c r="Q5309" s="1">
        <v>344</v>
      </c>
      <c r="R5309" s="1" t="str">
        <f>_xlfn.XLOOKUP(Q5309,RFM[RFM Score],RFM[Client Segmentation])</f>
        <v>Loyal Customer</v>
      </c>
    </row>
    <row r="5310" spans="1:18" x14ac:dyDescent="0.3">
      <c r="A5310" t="s">
        <v>5362</v>
      </c>
      <c r="B5310" t="s">
        <v>11</v>
      </c>
      <c r="C5310">
        <v>37</v>
      </c>
      <c r="D5310" t="s">
        <v>8068</v>
      </c>
      <c r="E5310" t="s">
        <v>8085</v>
      </c>
      <c r="F5310" t="s">
        <v>12</v>
      </c>
      <c r="G5310">
        <v>11</v>
      </c>
      <c r="H5310" s="1">
        <v>6202</v>
      </c>
      <c r="I5310">
        <v>70559</v>
      </c>
      <c r="J5310" s="1">
        <v>93</v>
      </c>
      <c r="K5310" t="s">
        <v>21</v>
      </c>
      <c r="L5310" t="s">
        <v>14</v>
      </c>
      <c r="M5310" t="s">
        <v>23</v>
      </c>
      <c r="N5310" s="1">
        <f xml:space="preserve"> ROUND((1 - _xlfn.PERCENTRANK.INC(customers[days_since_last_purchase],customers[[#This Row],[days_since_last_purchase]]))*4 +1,0)</f>
        <v>2</v>
      </c>
      <c r="O5310" s="1">
        <f>ROUND(_xlfn.PERCENTRANK.INC(customers[total_orders],customers[[#This Row],[total_orders]])*4+1,0)</f>
        <v>3</v>
      </c>
      <c r="P5310" s="1">
        <f>ROUND(_xlfn.PERCENTRANK.INC(customers[total_spend_usd],customers[[#This Row],[total_spend_usd]])*4+1,0)</f>
        <v>3</v>
      </c>
      <c r="Q5310" s="1">
        <v>233</v>
      </c>
      <c r="R5310" s="1" t="str">
        <f>_xlfn.XLOOKUP(Q5310,RFM[RFM Score],RFM[Client Segmentation])</f>
        <v>Hibernating</v>
      </c>
    </row>
    <row r="5311" spans="1:18" x14ac:dyDescent="0.3">
      <c r="A5311" t="s">
        <v>5363</v>
      </c>
      <c r="B5311" t="s">
        <v>11</v>
      </c>
      <c r="C5311">
        <v>48</v>
      </c>
      <c r="D5311" t="s">
        <v>8071</v>
      </c>
      <c r="E5311" t="s">
        <v>8087</v>
      </c>
      <c r="F5311" t="s">
        <v>17</v>
      </c>
      <c r="G5311">
        <v>9</v>
      </c>
      <c r="H5311" s="1">
        <v>597</v>
      </c>
      <c r="I5311">
        <v>54943</v>
      </c>
      <c r="J5311" s="1">
        <v>15</v>
      </c>
      <c r="K5311" t="s">
        <v>37</v>
      </c>
      <c r="L5311" t="s">
        <v>14</v>
      </c>
      <c r="M5311" t="s">
        <v>15</v>
      </c>
      <c r="N5311" s="1">
        <f xml:space="preserve"> ROUND((1 - _xlfn.PERCENTRANK.INC(customers[days_since_last_purchase],customers[[#This Row],[days_since_last_purchase]]))*4 +1,0)</f>
        <v>4</v>
      </c>
      <c r="O5311" s="1">
        <f>ROUND(_xlfn.PERCENTRANK.INC(customers[total_orders],customers[[#This Row],[total_orders]])*4+1,0)</f>
        <v>2</v>
      </c>
      <c r="P5311" s="1">
        <f>ROUND(_xlfn.PERCENTRANK.INC(customers[total_spend_usd],customers[[#This Row],[total_spend_usd]])*4+1,0)</f>
        <v>3</v>
      </c>
      <c r="Q5311" s="1">
        <v>423</v>
      </c>
      <c r="R5311" s="1" t="str">
        <f>_xlfn.XLOOKUP(Q5311,RFM[RFM Score],RFM[Client Segmentation])</f>
        <v>Potential Loyalist</v>
      </c>
    </row>
    <row r="5312" spans="1:18" x14ac:dyDescent="0.3">
      <c r="A5312" t="s">
        <v>5364</v>
      </c>
      <c r="B5312" t="s">
        <v>11</v>
      </c>
      <c r="C5312">
        <v>19</v>
      </c>
      <c r="D5312" t="s">
        <v>8069</v>
      </c>
      <c r="E5312" t="s">
        <v>8084</v>
      </c>
      <c r="F5312" t="s">
        <v>12</v>
      </c>
      <c r="G5312">
        <v>32</v>
      </c>
      <c r="H5312" s="1">
        <v>4475</v>
      </c>
      <c r="I5312">
        <v>125695</v>
      </c>
      <c r="J5312" s="1">
        <v>39</v>
      </c>
      <c r="K5312" t="s">
        <v>25</v>
      </c>
      <c r="L5312" t="s">
        <v>19</v>
      </c>
      <c r="M5312" t="s">
        <v>15</v>
      </c>
      <c r="N5312" s="1">
        <f xml:space="preserve"> ROUND((1 - _xlfn.PERCENTRANK.INC(customers[days_since_last_purchase],customers[[#This Row],[days_since_last_purchase]]))*4 +1,0)</f>
        <v>3</v>
      </c>
      <c r="O5312" s="1">
        <f>ROUND(_xlfn.PERCENTRANK.INC(customers[total_orders],customers[[#This Row],[total_orders]])*4+1,0)</f>
        <v>4</v>
      </c>
      <c r="P5312" s="1">
        <f>ROUND(_xlfn.PERCENTRANK.INC(customers[total_spend_usd],customers[[#This Row],[total_spend_usd]])*4+1,0)</f>
        <v>4</v>
      </c>
      <c r="Q5312" s="1">
        <v>344</v>
      </c>
      <c r="R5312" s="1" t="str">
        <f>_xlfn.XLOOKUP(Q5312,RFM[RFM Score],RFM[Client Segmentation])</f>
        <v>Loyal Customer</v>
      </c>
    </row>
    <row r="5313" spans="1:18" x14ac:dyDescent="0.3">
      <c r="A5313" t="s">
        <v>5365</v>
      </c>
      <c r="B5313" t="s">
        <v>96</v>
      </c>
      <c r="C5313">
        <v>45</v>
      </c>
      <c r="D5313" t="s">
        <v>8071</v>
      </c>
      <c r="E5313" t="s">
        <v>8084</v>
      </c>
      <c r="F5313" t="s">
        <v>12</v>
      </c>
      <c r="G5313">
        <v>2</v>
      </c>
      <c r="H5313" s="1">
        <v>7034</v>
      </c>
      <c r="I5313">
        <v>12316</v>
      </c>
      <c r="J5313" s="1">
        <v>2</v>
      </c>
      <c r="K5313" t="s">
        <v>25</v>
      </c>
      <c r="L5313" t="s">
        <v>34</v>
      </c>
      <c r="M5313" t="s">
        <v>15</v>
      </c>
      <c r="N5313" s="1">
        <f xml:space="preserve"> ROUND((1 - _xlfn.PERCENTRANK.INC(customers[days_since_last_purchase],customers[[#This Row],[days_since_last_purchase]]))*4 +1,0)</f>
        <v>5</v>
      </c>
      <c r="O5313" s="1">
        <f>ROUND(_xlfn.PERCENTRANK.INC(customers[total_orders],customers[[#This Row],[total_orders]])*4+1,0)</f>
        <v>1</v>
      </c>
      <c r="P5313" s="1">
        <f>ROUND(_xlfn.PERCENTRANK.INC(customers[total_spend_usd],customers[[#This Row],[total_spend_usd]])*4+1,0)</f>
        <v>2</v>
      </c>
      <c r="Q5313" s="1">
        <v>512</v>
      </c>
      <c r="R5313" s="1" t="str">
        <f>_xlfn.XLOOKUP(Q5313,RFM[RFM Score],RFM[Client Segmentation])</f>
        <v>New Customer</v>
      </c>
    </row>
    <row r="5314" spans="1:18" x14ac:dyDescent="0.3">
      <c r="A5314" t="s">
        <v>5366</v>
      </c>
      <c r="B5314" t="s">
        <v>43</v>
      </c>
      <c r="C5314">
        <v>40</v>
      </c>
      <c r="D5314" t="s">
        <v>8068</v>
      </c>
      <c r="E5314" t="s">
        <v>8084</v>
      </c>
      <c r="F5314" t="s">
        <v>17</v>
      </c>
      <c r="G5314">
        <v>3</v>
      </c>
      <c r="H5314" s="1">
        <v>11727</v>
      </c>
      <c r="I5314">
        <v>32264</v>
      </c>
      <c r="J5314" s="1">
        <v>236</v>
      </c>
      <c r="K5314" t="s">
        <v>52</v>
      </c>
      <c r="L5314" t="s">
        <v>14</v>
      </c>
      <c r="M5314" t="s">
        <v>23</v>
      </c>
      <c r="N5314" s="1">
        <f xml:space="preserve"> ROUND((1 - _xlfn.PERCENTRANK.INC(customers[days_since_last_purchase],customers[[#This Row],[days_since_last_purchase]]))*4 +1,0)</f>
        <v>1</v>
      </c>
      <c r="O5314" s="1">
        <f>ROUND(_xlfn.PERCENTRANK.INC(customers[total_orders],customers[[#This Row],[total_orders]])*4+1,0)</f>
        <v>1</v>
      </c>
      <c r="P5314" s="1">
        <f>ROUND(_xlfn.PERCENTRANK.INC(customers[total_spend_usd],customers[[#This Row],[total_spend_usd]])*4+1,0)</f>
        <v>2</v>
      </c>
      <c r="Q5314" s="1">
        <v>112</v>
      </c>
      <c r="R5314" s="1" t="str">
        <f>_xlfn.XLOOKUP(Q5314,RFM[RFM Score],RFM[Client Segmentation])</f>
        <v>Lost</v>
      </c>
    </row>
    <row r="5315" spans="1:18" x14ac:dyDescent="0.3">
      <c r="A5315" t="s">
        <v>5367</v>
      </c>
      <c r="B5315" t="s">
        <v>33</v>
      </c>
      <c r="C5315">
        <v>36</v>
      </c>
      <c r="D5315" t="s">
        <v>8068</v>
      </c>
      <c r="E5315" t="s">
        <v>8087</v>
      </c>
      <c r="F5315" t="s">
        <v>12</v>
      </c>
      <c r="G5315">
        <v>17</v>
      </c>
      <c r="H5315" s="1">
        <v>11879</v>
      </c>
      <c r="I5315">
        <v>223982</v>
      </c>
      <c r="J5315" s="1">
        <v>66</v>
      </c>
      <c r="K5315" t="s">
        <v>55</v>
      </c>
      <c r="L5315" t="s">
        <v>19</v>
      </c>
      <c r="M5315" t="s">
        <v>15</v>
      </c>
      <c r="N5315" s="1">
        <f xml:space="preserve"> ROUND((1 - _xlfn.PERCENTRANK.INC(customers[days_since_last_purchase],customers[[#This Row],[days_since_last_purchase]]))*4 +1,0)</f>
        <v>2</v>
      </c>
      <c r="O5315" s="1">
        <f>ROUND(_xlfn.PERCENTRANK.INC(customers[total_orders],customers[[#This Row],[total_orders]])*4+1,0)</f>
        <v>3</v>
      </c>
      <c r="P5315" s="1">
        <f>ROUND(_xlfn.PERCENTRANK.INC(customers[total_spend_usd],customers[[#This Row],[total_spend_usd]])*4+1,0)</f>
        <v>4</v>
      </c>
      <c r="Q5315" s="1">
        <v>234</v>
      </c>
      <c r="R5315" s="1" t="str">
        <f>_xlfn.XLOOKUP(Q5315,RFM[RFM Score],RFM[Client Segmentation])</f>
        <v>At Risk</v>
      </c>
    </row>
    <row r="5316" spans="1:18" x14ac:dyDescent="0.3">
      <c r="A5316" t="s">
        <v>5368</v>
      </c>
      <c r="B5316" t="s">
        <v>64</v>
      </c>
      <c r="C5316">
        <v>30</v>
      </c>
      <c r="D5316" t="s">
        <v>8070</v>
      </c>
      <c r="E5316" t="s">
        <v>8087</v>
      </c>
      <c r="F5316" t="s">
        <v>17</v>
      </c>
      <c r="G5316">
        <v>20</v>
      </c>
      <c r="H5316" s="1">
        <v>11681</v>
      </c>
      <c r="I5316">
        <v>217907</v>
      </c>
      <c r="J5316" s="1">
        <v>5</v>
      </c>
      <c r="K5316" t="s">
        <v>21</v>
      </c>
      <c r="L5316" t="s">
        <v>34</v>
      </c>
      <c r="M5316" t="s">
        <v>23</v>
      </c>
      <c r="N5316" s="1">
        <f xml:space="preserve"> ROUND((1 - _xlfn.PERCENTRANK.INC(customers[days_since_last_purchase],customers[[#This Row],[days_since_last_purchase]]))*4 +1,0)</f>
        <v>5</v>
      </c>
      <c r="O5316" s="1">
        <f>ROUND(_xlfn.PERCENTRANK.INC(customers[total_orders],customers[[#This Row],[total_orders]])*4+1,0)</f>
        <v>4</v>
      </c>
      <c r="P5316" s="1">
        <f>ROUND(_xlfn.PERCENTRANK.INC(customers[total_spend_usd],customers[[#This Row],[total_spend_usd]])*4+1,0)</f>
        <v>4</v>
      </c>
      <c r="Q5316" s="1">
        <v>544</v>
      </c>
      <c r="R5316" s="1" t="str">
        <f>_xlfn.XLOOKUP(Q5316,RFM[RFM Score],RFM[Client Segmentation])</f>
        <v>Champion</v>
      </c>
    </row>
    <row r="5317" spans="1:18" x14ac:dyDescent="0.3">
      <c r="A5317" t="s">
        <v>5369</v>
      </c>
      <c r="B5317" t="s">
        <v>11</v>
      </c>
      <c r="C5317">
        <v>24</v>
      </c>
      <c r="D5317" t="s">
        <v>8069</v>
      </c>
      <c r="E5317" t="s">
        <v>8085</v>
      </c>
      <c r="F5317" t="s">
        <v>12</v>
      </c>
      <c r="G5317">
        <v>3</v>
      </c>
      <c r="H5317" s="1">
        <v>11594</v>
      </c>
      <c r="I5317">
        <v>37559</v>
      </c>
      <c r="J5317" s="1">
        <v>4</v>
      </c>
      <c r="K5317" t="s">
        <v>40</v>
      </c>
      <c r="L5317" t="s">
        <v>19</v>
      </c>
      <c r="M5317" t="s">
        <v>15</v>
      </c>
      <c r="N5317" s="1">
        <f xml:space="preserve"> ROUND((1 - _xlfn.PERCENTRANK.INC(customers[days_since_last_purchase],customers[[#This Row],[days_since_last_purchase]]))*4 +1,0)</f>
        <v>5</v>
      </c>
      <c r="O5317" s="1">
        <f>ROUND(_xlfn.PERCENTRANK.INC(customers[total_orders],customers[[#This Row],[total_orders]])*4+1,0)</f>
        <v>1</v>
      </c>
      <c r="P5317" s="1">
        <f>ROUND(_xlfn.PERCENTRANK.INC(customers[total_spend_usd],customers[[#This Row],[total_spend_usd]])*4+1,0)</f>
        <v>2</v>
      </c>
      <c r="Q5317" s="1">
        <v>512</v>
      </c>
      <c r="R5317" s="1" t="str">
        <f>_xlfn.XLOOKUP(Q5317,RFM[RFM Score],RFM[Client Segmentation])</f>
        <v>New Customer</v>
      </c>
    </row>
    <row r="5318" spans="1:18" x14ac:dyDescent="0.3">
      <c r="A5318" t="s">
        <v>5370</v>
      </c>
      <c r="B5318" t="s">
        <v>64</v>
      </c>
      <c r="C5318">
        <v>25</v>
      </c>
      <c r="D5318" t="s">
        <v>8070</v>
      </c>
      <c r="E5318" t="s">
        <v>8087</v>
      </c>
      <c r="F5318" t="s">
        <v>12</v>
      </c>
      <c r="G5318">
        <v>4</v>
      </c>
      <c r="H5318" s="1">
        <v>7139</v>
      </c>
      <c r="I5318">
        <v>24729</v>
      </c>
      <c r="J5318" s="1">
        <v>44</v>
      </c>
      <c r="K5318" t="s">
        <v>44</v>
      </c>
      <c r="L5318" t="s">
        <v>19</v>
      </c>
      <c r="M5318" t="s">
        <v>23</v>
      </c>
      <c r="N5318" s="1">
        <f xml:space="preserve"> ROUND((1 - _xlfn.PERCENTRANK.INC(customers[days_since_last_purchase],customers[[#This Row],[days_since_last_purchase]]))*4 +1,0)</f>
        <v>3</v>
      </c>
      <c r="O5318" s="1">
        <f>ROUND(_xlfn.PERCENTRANK.INC(customers[total_orders],customers[[#This Row],[total_orders]])*4+1,0)</f>
        <v>2</v>
      </c>
      <c r="P5318" s="1">
        <f>ROUND(_xlfn.PERCENTRANK.INC(customers[total_spend_usd],customers[[#This Row],[total_spend_usd]])*4+1,0)</f>
        <v>2</v>
      </c>
      <c r="Q5318" s="1">
        <v>322</v>
      </c>
      <c r="R5318" s="1" t="str">
        <f>_xlfn.XLOOKUP(Q5318,RFM[RFM Score],RFM[Client Segmentation])</f>
        <v>Hibernating</v>
      </c>
    </row>
    <row r="5319" spans="1:18" x14ac:dyDescent="0.3">
      <c r="A5319" t="s">
        <v>5371</v>
      </c>
      <c r="B5319" t="s">
        <v>49</v>
      </c>
      <c r="C5319">
        <v>40</v>
      </c>
      <c r="D5319" t="s">
        <v>8068</v>
      </c>
      <c r="E5319" t="s">
        <v>8087</v>
      </c>
      <c r="F5319" t="s">
        <v>17</v>
      </c>
      <c r="G5319">
        <v>4</v>
      </c>
      <c r="H5319" s="1">
        <v>12376</v>
      </c>
      <c r="I5319">
        <v>43419</v>
      </c>
      <c r="J5319" s="1">
        <v>75</v>
      </c>
      <c r="K5319" t="s">
        <v>25</v>
      </c>
      <c r="L5319" t="s">
        <v>14</v>
      </c>
      <c r="M5319" t="s">
        <v>15</v>
      </c>
      <c r="N5319" s="1">
        <f xml:space="preserve"> ROUND((1 - _xlfn.PERCENTRANK.INC(customers[days_since_last_purchase],customers[[#This Row],[days_since_last_purchase]]))*4 +1,0)</f>
        <v>2</v>
      </c>
      <c r="O5319" s="1">
        <f>ROUND(_xlfn.PERCENTRANK.INC(customers[total_orders],customers[[#This Row],[total_orders]])*4+1,0)</f>
        <v>2</v>
      </c>
      <c r="P5319" s="1">
        <f>ROUND(_xlfn.PERCENTRANK.INC(customers[total_spend_usd],customers[[#This Row],[total_spend_usd]])*4+1,0)</f>
        <v>2</v>
      </c>
      <c r="Q5319" s="1">
        <v>222</v>
      </c>
      <c r="R5319" s="1" t="str">
        <f>_xlfn.XLOOKUP(Q5319,RFM[RFM Score],RFM[Client Segmentation])</f>
        <v>Hibernating</v>
      </c>
    </row>
    <row r="5320" spans="1:18" x14ac:dyDescent="0.3">
      <c r="A5320" t="s">
        <v>5372</v>
      </c>
      <c r="B5320" t="s">
        <v>11</v>
      </c>
      <c r="C5320">
        <v>37</v>
      </c>
      <c r="D5320" t="s">
        <v>8068</v>
      </c>
      <c r="E5320" t="s">
        <v>8084</v>
      </c>
      <c r="F5320" t="s">
        <v>12</v>
      </c>
      <c r="G5320">
        <v>19</v>
      </c>
      <c r="H5320" s="1">
        <v>27083</v>
      </c>
      <c r="I5320">
        <v>523717</v>
      </c>
      <c r="J5320" s="1">
        <v>63</v>
      </c>
      <c r="K5320" t="s">
        <v>21</v>
      </c>
      <c r="L5320" t="s">
        <v>14</v>
      </c>
      <c r="M5320" t="s">
        <v>23</v>
      </c>
      <c r="N5320" s="1">
        <f xml:space="preserve"> ROUND((1 - _xlfn.PERCENTRANK.INC(customers[days_since_last_purchase],customers[[#This Row],[days_since_last_purchase]]))*4 +1,0)</f>
        <v>2</v>
      </c>
      <c r="O5320" s="1">
        <f>ROUND(_xlfn.PERCENTRANK.INC(customers[total_orders],customers[[#This Row],[total_orders]])*4+1,0)</f>
        <v>4</v>
      </c>
      <c r="P5320" s="1">
        <f>ROUND(_xlfn.PERCENTRANK.INC(customers[total_spend_usd],customers[[#This Row],[total_spend_usd]])*4+1,0)</f>
        <v>5</v>
      </c>
      <c r="Q5320" s="1">
        <v>245</v>
      </c>
      <c r="R5320" s="1" t="str">
        <f>_xlfn.XLOOKUP(Q5320,RFM[RFM Score],RFM[Client Segmentation])</f>
        <v>At Risk</v>
      </c>
    </row>
    <row r="5321" spans="1:18" x14ac:dyDescent="0.3">
      <c r="A5321" t="s">
        <v>5373</v>
      </c>
      <c r="B5321" t="s">
        <v>43</v>
      </c>
      <c r="C5321">
        <v>43</v>
      </c>
      <c r="D5321" t="s">
        <v>8068</v>
      </c>
      <c r="E5321" t="s">
        <v>8084</v>
      </c>
      <c r="F5321" t="s">
        <v>12</v>
      </c>
      <c r="G5321">
        <v>9</v>
      </c>
      <c r="H5321" s="1">
        <v>6026</v>
      </c>
      <c r="I5321">
        <v>57871</v>
      </c>
      <c r="J5321" s="1">
        <v>23</v>
      </c>
      <c r="K5321" t="s">
        <v>28</v>
      </c>
      <c r="L5321" t="s">
        <v>34</v>
      </c>
      <c r="M5321" t="s">
        <v>15</v>
      </c>
      <c r="N5321" s="1">
        <f xml:space="preserve"> ROUND((1 - _xlfn.PERCENTRANK.INC(customers[days_since_last_purchase],customers[[#This Row],[days_since_last_purchase]]))*4 +1,0)</f>
        <v>4</v>
      </c>
      <c r="O5321" s="1">
        <f>ROUND(_xlfn.PERCENTRANK.INC(customers[total_orders],customers[[#This Row],[total_orders]])*4+1,0)</f>
        <v>2</v>
      </c>
      <c r="P5321" s="1">
        <f>ROUND(_xlfn.PERCENTRANK.INC(customers[total_spend_usd],customers[[#This Row],[total_spend_usd]])*4+1,0)</f>
        <v>3</v>
      </c>
      <c r="Q5321" s="1">
        <v>423</v>
      </c>
      <c r="R5321" s="1" t="str">
        <f>_xlfn.XLOOKUP(Q5321,RFM[RFM Score],RFM[Client Segmentation])</f>
        <v>Potential Loyalist</v>
      </c>
    </row>
    <row r="5322" spans="1:18" x14ac:dyDescent="0.3">
      <c r="A5322" t="s">
        <v>5374</v>
      </c>
      <c r="B5322" t="s">
        <v>33</v>
      </c>
      <c r="C5322">
        <v>37</v>
      </c>
      <c r="D5322" t="s">
        <v>8068</v>
      </c>
      <c r="E5322" t="s">
        <v>8087</v>
      </c>
      <c r="F5322" t="s">
        <v>17</v>
      </c>
      <c r="G5322">
        <v>1</v>
      </c>
      <c r="H5322" s="1">
        <v>2969</v>
      </c>
      <c r="I5322">
        <v>3286</v>
      </c>
      <c r="J5322" s="1">
        <v>45</v>
      </c>
      <c r="K5322" t="s">
        <v>21</v>
      </c>
      <c r="L5322" t="s">
        <v>34</v>
      </c>
      <c r="M5322" t="s">
        <v>23</v>
      </c>
      <c r="N5322" s="1">
        <f xml:space="preserve"> ROUND((1 - _xlfn.PERCENTRANK.INC(customers[days_since_last_purchase],customers[[#This Row],[days_since_last_purchase]]))*4 +1,0)</f>
        <v>3</v>
      </c>
      <c r="O5322" s="1">
        <f>ROUND(_xlfn.PERCENTRANK.INC(customers[total_orders],customers[[#This Row],[total_orders]])*4+1,0)</f>
        <v>1</v>
      </c>
      <c r="P5322" s="1">
        <f>ROUND(_xlfn.PERCENTRANK.INC(customers[total_spend_usd],customers[[#This Row],[total_spend_usd]])*4+1,0)</f>
        <v>1</v>
      </c>
      <c r="Q5322" s="1">
        <v>311</v>
      </c>
      <c r="R5322" s="1" t="str">
        <f>_xlfn.XLOOKUP(Q5322,RFM[RFM Score],RFM[Client Segmentation])</f>
        <v>New Customer</v>
      </c>
    </row>
    <row r="5323" spans="1:18" x14ac:dyDescent="0.3">
      <c r="A5323" t="s">
        <v>5375</v>
      </c>
      <c r="B5323" t="s">
        <v>68</v>
      </c>
      <c r="C5323">
        <v>38</v>
      </c>
      <c r="D5323" t="s">
        <v>8068</v>
      </c>
      <c r="E5323" t="s">
        <v>8084</v>
      </c>
      <c r="F5323" t="s">
        <v>17</v>
      </c>
      <c r="G5323">
        <v>33</v>
      </c>
      <c r="H5323" s="1">
        <v>3074</v>
      </c>
      <c r="I5323">
        <v>109869</v>
      </c>
      <c r="J5323" s="1">
        <v>64</v>
      </c>
      <c r="K5323" t="s">
        <v>37</v>
      </c>
      <c r="L5323" t="s">
        <v>19</v>
      </c>
      <c r="M5323" t="s">
        <v>23</v>
      </c>
      <c r="N5323" s="1">
        <f xml:space="preserve"> ROUND((1 - _xlfn.PERCENTRANK.INC(customers[days_since_last_purchase],customers[[#This Row],[days_since_last_purchase]]))*4 +1,0)</f>
        <v>2</v>
      </c>
      <c r="O5323" s="1">
        <f>ROUND(_xlfn.PERCENTRANK.INC(customers[total_orders],customers[[#This Row],[total_orders]])*4+1,0)</f>
        <v>4</v>
      </c>
      <c r="P5323" s="1">
        <f>ROUND(_xlfn.PERCENTRANK.INC(customers[total_spend_usd],customers[[#This Row],[total_spend_usd]])*4+1,0)</f>
        <v>4</v>
      </c>
      <c r="Q5323" s="1">
        <v>244</v>
      </c>
      <c r="R5323" s="1" t="str">
        <f>_xlfn.XLOOKUP(Q5323,RFM[RFM Score],RFM[Client Segmentation])</f>
        <v>At Risk</v>
      </c>
    </row>
    <row r="5324" spans="1:18" x14ac:dyDescent="0.3">
      <c r="A5324" t="s">
        <v>5376</v>
      </c>
      <c r="B5324" t="s">
        <v>33</v>
      </c>
      <c r="C5324">
        <v>29</v>
      </c>
      <c r="D5324" t="s">
        <v>8070</v>
      </c>
      <c r="E5324" t="s">
        <v>8084</v>
      </c>
      <c r="F5324" t="s">
        <v>17</v>
      </c>
      <c r="G5324">
        <v>8</v>
      </c>
      <c r="H5324" s="1">
        <v>3191</v>
      </c>
      <c r="I5324">
        <v>24009</v>
      </c>
      <c r="J5324" s="1">
        <v>34</v>
      </c>
      <c r="K5324" t="s">
        <v>40</v>
      </c>
      <c r="L5324" t="s">
        <v>34</v>
      </c>
      <c r="M5324" t="s">
        <v>23</v>
      </c>
      <c r="N5324" s="1">
        <f xml:space="preserve"> ROUND((1 - _xlfn.PERCENTRANK.INC(customers[days_since_last_purchase],customers[[#This Row],[days_since_last_purchase]]))*4 +1,0)</f>
        <v>3</v>
      </c>
      <c r="O5324" s="1">
        <f>ROUND(_xlfn.PERCENTRANK.INC(customers[total_orders],customers[[#This Row],[total_orders]])*4+1,0)</f>
        <v>2</v>
      </c>
      <c r="P5324" s="1">
        <f>ROUND(_xlfn.PERCENTRANK.INC(customers[total_spend_usd],customers[[#This Row],[total_spend_usd]])*4+1,0)</f>
        <v>2</v>
      </c>
      <c r="Q5324" s="1">
        <v>322</v>
      </c>
      <c r="R5324" s="1" t="str">
        <f>_xlfn.XLOOKUP(Q5324,RFM[RFM Score],RFM[Client Segmentation])</f>
        <v>Hibernating</v>
      </c>
    </row>
    <row r="5325" spans="1:18" x14ac:dyDescent="0.3">
      <c r="A5325" t="s">
        <v>5377</v>
      </c>
      <c r="B5325" t="s">
        <v>96</v>
      </c>
      <c r="C5325">
        <v>38</v>
      </c>
      <c r="D5325" t="s">
        <v>8068</v>
      </c>
      <c r="E5325" t="s">
        <v>8084</v>
      </c>
      <c r="F5325" t="s">
        <v>12</v>
      </c>
      <c r="G5325">
        <v>15</v>
      </c>
      <c r="H5325" s="1">
        <v>15142</v>
      </c>
      <c r="I5325">
        <v>215675</v>
      </c>
      <c r="J5325" s="1">
        <v>67</v>
      </c>
      <c r="K5325" t="s">
        <v>44</v>
      </c>
      <c r="L5325" t="s">
        <v>19</v>
      </c>
      <c r="M5325" t="s">
        <v>15</v>
      </c>
      <c r="N5325" s="1">
        <f xml:space="preserve"> ROUND((1 - _xlfn.PERCENTRANK.INC(customers[days_since_last_purchase],customers[[#This Row],[days_since_last_purchase]]))*4 +1,0)</f>
        <v>2</v>
      </c>
      <c r="O5325" s="1">
        <f>ROUND(_xlfn.PERCENTRANK.INC(customers[total_orders],customers[[#This Row],[total_orders]])*4+1,0)</f>
        <v>3</v>
      </c>
      <c r="P5325" s="1">
        <f>ROUND(_xlfn.PERCENTRANK.INC(customers[total_spend_usd],customers[[#This Row],[total_spend_usd]])*4+1,0)</f>
        <v>4</v>
      </c>
      <c r="Q5325" s="1">
        <v>234</v>
      </c>
      <c r="R5325" s="1" t="str">
        <f>_xlfn.XLOOKUP(Q5325,RFM[RFM Score],RFM[Client Segmentation])</f>
        <v>At Risk</v>
      </c>
    </row>
    <row r="5326" spans="1:18" x14ac:dyDescent="0.3">
      <c r="A5326" t="s">
        <v>5378</v>
      </c>
      <c r="B5326" t="s">
        <v>27</v>
      </c>
      <c r="C5326">
        <v>25</v>
      </c>
      <c r="D5326" t="s">
        <v>8070</v>
      </c>
      <c r="E5326" t="s">
        <v>8084</v>
      </c>
      <c r="F5326" t="s">
        <v>12</v>
      </c>
      <c r="G5326">
        <v>5</v>
      </c>
      <c r="H5326" s="1">
        <v>772</v>
      </c>
      <c r="I5326">
        <v>34881</v>
      </c>
      <c r="J5326" s="1">
        <v>4</v>
      </c>
      <c r="K5326" t="s">
        <v>25</v>
      </c>
      <c r="L5326" t="s">
        <v>14</v>
      </c>
      <c r="M5326" t="s">
        <v>23</v>
      </c>
      <c r="N5326" s="1">
        <f xml:space="preserve"> ROUND((1 - _xlfn.PERCENTRANK.INC(customers[days_since_last_purchase],customers[[#This Row],[days_since_last_purchase]]))*4 +1,0)</f>
        <v>5</v>
      </c>
      <c r="O5326" s="1">
        <f>ROUND(_xlfn.PERCENTRANK.INC(customers[total_orders],customers[[#This Row],[total_orders]])*4+1,0)</f>
        <v>2</v>
      </c>
      <c r="P5326" s="1">
        <f>ROUND(_xlfn.PERCENTRANK.INC(customers[total_spend_usd],customers[[#This Row],[total_spend_usd]])*4+1,0)</f>
        <v>2</v>
      </c>
      <c r="Q5326" s="1">
        <v>522</v>
      </c>
      <c r="R5326" s="1" t="str">
        <f>_xlfn.XLOOKUP(Q5326,RFM[RFM Score],RFM[Client Segmentation])</f>
        <v>Promising</v>
      </c>
    </row>
    <row r="5327" spans="1:18" x14ac:dyDescent="0.3">
      <c r="A5327" t="s">
        <v>5379</v>
      </c>
      <c r="B5327" t="s">
        <v>107</v>
      </c>
      <c r="C5327">
        <v>23</v>
      </c>
      <c r="D5327" t="s">
        <v>8069</v>
      </c>
      <c r="E5327" t="s">
        <v>8084</v>
      </c>
      <c r="F5327" t="s">
        <v>12</v>
      </c>
      <c r="G5327">
        <v>6</v>
      </c>
      <c r="H5327" s="1">
        <v>12815</v>
      </c>
      <c r="I5327">
        <v>71775</v>
      </c>
      <c r="J5327" s="1">
        <v>60</v>
      </c>
      <c r="K5327" t="s">
        <v>25</v>
      </c>
      <c r="L5327" t="s">
        <v>34</v>
      </c>
      <c r="M5327" t="s">
        <v>23</v>
      </c>
      <c r="N5327" s="1">
        <f xml:space="preserve"> ROUND((1 - _xlfn.PERCENTRANK.INC(customers[days_since_last_purchase],customers[[#This Row],[days_since_last_purchase]]))*4 +1,0)</f>
        <v>2</v>
      </c>
      <c r="O5327" s="1">
        <f>ROUND(_xlfn.PERCENTRANK.INC(customers[total_orders],customers[[#This Row],[total_orders]])*4+1,0)</f>
        <v>2</v>
      </c>
      <c r="P5327" s="1">
        <f>ROUND(_xlfn.PERCENTRANK.INC(customers[total_spend_usd],customers[[#This Row],[total_spend_usd]])*4+1,0)</f>
        <v>3</v>
      </c>
      <c r="Q5327" s="1">
        <v>223</v>
      </c>
      <c r="R5327" s="1" t="str">
        <f>_xlfn.XLOOKUP(Q5327,RFM[RFM Score],RFM[Client Segmentation])</f>
        <v>Hibernating</v>
      </c>
    </row>
    <row r="5328" spans="1:18" x14ac:dyDescent="0.3">
      <c r="A5328" t="s">
        <v>5380</v>
      </c>
      <c r="B5328" t="s">
        <v>43</v>
      </c>
      <c r="C5328">
        <v>18</v>
      </c>
      <c r="D5328" t="s">
        <v>8069</v>
      </c>
      <c r="E5328" t="s">
        <v>8087</v>
      </c>
      <c r="F5328" t="s">
        <v>12</v>
      </c>
      <c r="G5328">
        <v>11</v>
      </c>
      <c r="H5328" s="1">
        <v>2309</v>
      </c>
      <c r="I5328">
        <v>21649</v>
      </c>
      <c r="J5328" s="1">
        <v>100</v>
      </c>
      <c r="K5328" t="s">
        <v>28</v>
      </c>
      <c r="L5328" t="s">
        <v>14</v>
      </c>
      <c r="M5328" t="s">
        <v>15</v>
      </c>
      <c r="N5328" s="1">
        <f xml:space="preserve"> ROUND((1 - _xlfn.PERCENTRANK.INC(customers[days_since_last_purchase],customers[[#This Row],[days_since_last_purchase]]))*4 +1,0)</f>
        <v>2</v>
      </c>
      <c r="O5328" s="1">
        <f>ROUND(_xlfn.PERCENTRANK.INC(customers[total_orders],customers[[#This Row],[total_orders]])*4+1,0)</f>
        <v>3</v>
      </c>
      <c r="P5328" s="1">
        <f>ROUND(_xlfn.PERCENTRANK.INC(customers[total_spend_usd],customers[[#This Row],[total_spend_usd]])*4+1,0)</f>
        <v>2</v>
      </c>
      <c r="Q5328" s="1">
        <v>232</v>
      </c>
      <c r="R5328" s="1" t="str">
        <f>_xlfn.XLOOKUP(Q5328,RFM[RFM Score],RFM[Client Segmentation])</f>
        <v>Hibernating</v>
      </c>
    </row>
    <row r="5329" spans="1:18" x14ac:dyDescent="0.3">
      <c r="A5329" t="s">
        <v>5381</v>
      </c>
      <c r="B5329" t="s">
        <v>11</v>
      </c>
      <c r="C5329">
        <v>49</v>
      </c>
      <c r="D5329" t="s">
        <v>8071</v>
      </c>
      <c r="E5329" t="s">
        <v>8085</v>
      </c>
      <c r="F5329" t="s">
        <v>12</v>
      </c>
      <c r="G5329">
        <v>2</v>
      </c>
      <c r="H5329" s="1">
        <v>5707</v>
      </c>
      <c r="I5329">
        <v>10432</v>
      </c>
      <c r="J5329" s="1">
        <v>161</v>
      </c>
      <c r="K5329" t="s">
        <v>13</v>
      </c>
      <c r="L5329" t="s">
        <v>19</v>
      </c>
      <c r="M5329" t="s">
        <v>23</v>
      </c>
      <c r="N5329" s="1">
        <f xml:space="preserve"> ROUND((1 - _xlfn.PERCENTRANK.INC(customers[days_since_last_purchase],customers[[#This Row],[days_since_last_purchase]]))*4 +1,0)</f>
        <v>1</v>
      </c>
      <c r="O5329" s="1">
        <f>ROUND(_xlfn.PERCENTRANK.INC(customers[total_orders],customers[[#This Row],[total_orders]])*4+1,0)</f>
        <v>1</v>
      </c>
      <c r="P5329" s="1">
        <f>ROUND(_xlfn.PERCENTRANK.INC(customers[total_spend_usd],customers[[#This Row],[total_spend_usd]])*4+1,0)</f>
        <v>1</v>
      </c>
      <c r="Q5329" s="1">
        <v>111</v>
      </c>
      <c r="R5329" s="1" t="str">
        <f>_xlfn.XLOOKUP(Q5329,RFM[RFM Score],RFM[Client Segmentation])</f>
        <v>Lost</v>
      </c>
    </row>
    <row r="5330" spans="1:18" x14ac:dyDescent="0.3">
      <c r="A5330" t="s">
        <v>5382</v>
      </c>
      <c r="B5330" t="s">
        <v>11</v>
      </c>
      <c r="C5330">
        <v>29</v>
      </c>
      <c r="D5330" t="s">
        <v>8070</v>
      </c>
      <c r="E5330" t="s">
        <v>8085</v>
      </c>
      <c r="F5330" t="s">
        <v>17</v>
      </c>
      <c r="G5330">
        <v>22</v>
      </c>
      <c r="H5330" s="1">
        <v>10738</v>
      </c>
      <c r="I5330">
        <v>218488</v>
      </c>
      <c r="J5330" s="1">
        <v>42</v>
      </c>
      <c r="K5330" t="s">
        <v>37</v>
      </c>
      <c r="L5330" t="s">
        <v>34</v>
      </c>
      <c r="M5330" t="s">
        <v>15</v>
      </c>
      <c r="N5330" s="1">
        <f xml:space="preserve"> ROUND((1 - _xlfn.PERCENTRANK.INC(customers[days_since_last_purchase],customers[[#This Row],[days_since_last_purchase]]))*4 +1,0)</f>
        <v>3</v>
      </c>
      <c r="O5330" s="1">
        <f>ROUND(_xlfn.PERCENTRANK.INC(customers[total_orders],customers[[#This Row],[total_orders]])*4+1,0)</f>
        <v>4</v>
      </c>
      <c r="P5330" s="1">
        <f>ROUND(_xlfn.PERCENTRANK.INC(customers[total_spend_usd],customers[[#This Row],[total_spend_usd]])*4+1,0)</f>
        <v>4</v>
      </c>
      <c r="Q5330" s="1">
        <v>344</v>
      </c>
      <c r="R5330" s="1" t="str">
        <f>_xlfn.XLOOKUP(Q5330,RFM[RFM Score],RFM[Client Segmentation])</f>
        <v>Loyal Customer</v>
      </c>
    </row>
    <row r="5331" spans="1:18" x14ac:dyDescent="0.3">
      <c r="A5331" t="s">
        <v>5383</v>
      </c>
      <c r="B5331" t="s">
        <v>30</v>
      </c>
      <c r="C5331">
        <v>18</v>
      </c>
      <c r="D5331" t="s">
        <v>8069</v>
      </c>
      <c r="E5331" t="s">
        <v>8087</v>
      </c>
      <c r="F5331" t="s">
        <v>12</v>
      </c>
      <c r="G5331">
        <v>7</v>
      </c>
      <c r="H5331" s="1">
        <v>10786</v>
      </c>
      <c r="I5331">
        <v>74566</v>
      </c>
      <c r="J5331" s="1">
        <v>18</v>
      </c>
      <c r="K5331" t="s">
        <v>21</v>
      </c>
      <c r="L5331" t="s">
        <v>14</v>
      </c>
      <c r="M5331" t="s">
        <v>15</v>
      </c>
      <c r="N5331" s="1">
        <f xml:space="preserve"> ROUND((1 - _xlfn.PERCENTRANK.INC(customers[days_since_last_purchase],customers[[#This Row],[days_since_last_purchase]]))*4 +1,0)</f>
        <v>4</v>
      </c>
      <c r="O5331" s="1">
        <f>ROUND(_xlfn.PERCENTRANK.INC(customers[total_orders],customers[[#This Row],[total_orders]])*4+1,0)</f>
        <v>2</v>
      </c>
      <c r="P5331" s="1">
        <f>ROUND(_xlfn.PERCENTRANK.INC(customers[total_spend_usd],customers[[#This Row],[total_spend_usd]])*4+1,0)</f>
        <v>3</v>
      </c>
      <c r="Q5331" s="1">
        <v>423</v>
      </c>
      <c r="R5331" s="1" t="str">
        <f>_xlfn.XLOOKUP(Q5331,RFM[RFM Score],RFM[Client Segmentation])</f>
        <v>Potential Loyalist</v>
      </c>
    </row>
    <row r="5332" spans="1:18" x14ac:dyDescent="0.3">
      <c r="A5332" t="s">
        <v>5384</v>
      </c>
      <c r="B5332" t="s">
        <v>11</v>
      </c>
      <c r="C5332">
        <v>36</v>
      </c>
      <c r="D5332" t="s">
        <v>8068</v>
      </c>
      <c r="E5332" t="s">
        <v>8084</v>
      </c>
      <c r="F5332" t="s">
        <v>17</v>
      </c>
      <c r="G5332">
        <v>14</v>
      </c>
      <c r="H5332" s="1">
        <v>4666</v>
      </c>
      <c r="I5332">
        <v>72886</v>
      </c>
      <c r="J5332" s="1">
        <v>121</v>
      </c>
      <c r="K5332" t="s">
        <v>28</v>
      </c>
      <c r="L5332" t="s">
        <v>19</v>
      </c>
      <c r="M5332" t="s">
        <v>15</v>
      </c>
      <c r="N5332" s="1">
        <f xml:space="preserve"> ROUND((1 - _xlfn.PERCENTRANK.INC(customers[days_since_last_purchase],customers[[#This Row],[days_since_last_purchase]]))*4 +1,0)</f>
        <v>2</v>
      </c>
      <c r="O5332" s="1">
        <f>ROUND(_xlfn.PERCENTRANK.INC(customers[total_orders],customers[[#This Row],[total_orders]])*4+1,0)</f>
        <v>3</v>
      </c>
      <c r="P5332" s="1">
        <f>ROUND(_xlfn.PERCENTRANK.INC(customers[total_spend_usd],customers[[#This Row],[total_spend_usd]])*4+1,0)</f>
        <v>3</v>
      </c>
      <c r="Q5332" s="1">
        <v>233</v>
      </c>
      <c r="R5332" s="1" t="str">
        <f>_xlfn.XLOOKUP(Q5332,RFM[RFM Score],RFM[Client Segmentation])</f>
        <v>Hibernating</v>
      </c>
    </row>
    <row r="5333" spans="1:18" x14ac:dyDescent="0.3">
      <c r="A5333" t="s">
        <v>5385</v>
      </c>
      <c r="B5333" t="s">
        <v>51</v>
      </c>
      <c r="C5333">
        <v>26</v>
      </c>
      <c r="D5333" t="s">
        <v>8070</v>
      </c>
      <c r="E5333" t="s">
        <v>8087</v>
      </c>
      <c r="F5333" t="s">
        <v>17</v>
      </c>
      <c r="G5333">
        <v>45</v>
      </c>
      <c r="H5333" s="1">
        <v>5361</v>
      </c>
      <c r="I5333">
        <v>239122</v>
      </c>
      <c r="J5333" s="1">
        <v>85</v>
      </c>
      <c r="K5333" t="s">
        <v>37</v>
      </c>
      <c r="L5333" t="s">
        <v>47</v>
      </c>
      <c r="M5333" t="s">
        <v>15</v>
      </c>
      <c r="N5333" s="1">
        <f xml:space="preserve"> ROUND((1 - _xlfn.PERCENTRANK.INC(customers[days_since_last_purchase],customers[[#This Row],[days_since_last_purchase]]))*4 +1,0)</f>
        <v>2</v>
      </c>
      <c r="O5333" s="1">
        <f>ROUND(_xlfn.PERCENTRANK.INC(customers[total_orders],customers[[#This Row],[total_orders]])*4+1,0)</f>
        <v>5</v>
      </c>
      <c r="P5333" s="1">
        <f>ROUND(_xlfn.PERCENTRANK.INC(customers[total_spend_usd],customers[[#This Row],[total_spend_usd]])*4+1,0)</f>
        <v>4</v>
      </c>
      <c r="Q5333" s="1">
        <v>254</v>
      </c>
      <c r="R5333" s="1" t="str">
        <f>_xlfn.XLOOKUP(Q5333,RFM[RFM Score],RFM[Client Segmentation])</f>
        <v>At Risk</v>
      </c>
    </row>
    <row r="5334" spans="1:18" x14ac:dyDescent="0.3">
      <c r="A5334" t="s">
        <v>5386</v>
      </c>
      <c r="B5334" t="s">
        <v>43</v>
      </c>
      <c r="C5334">
        <v>20</v>
      </c>
      <c r="D5334" t="s">
        <v>8069</v>
      </c>
      <c r="E5334" t="s">
        <v>8084</v>
      </c>
      <c r="F5334" t="s">
        <v>12</v>
      </c>
      <c r="G5334">
        <v>10</v>
      </c>
      <c r="H5334" s="1">
        <v>3858</v>
      </c>
      <c r="I5334">
        <v>3560</v>
      </c>
      <c r="J5334" s="1">
        <v>54</v>
      </c>
      <c r="K5334" t="s">
        <v>13</v>
      </c>
      <c r="L5334" t="s">
        <v>19</v>
      </c>
      <c r="M5334" t="s">
        <v>15</v>
      </c>
      <c r="N5334" s="1">
        <f xml:space="preserve"> ROUND((1 - _xlfn.PERCENTRANK.INC(customers[days_since_last_purchase],customers[[#This Row],[days_since_last_purchase]]))*4 +1,0)</f>
        <v>3</v>
      </c>
      <c r="O5334" s="1">
        <f>ROUND(_xlfn.PERCENTRANK.INC(customers[total_orders],customers[[#This Row],[total_orders]])*4+1,0)</f>
        <v>3</v>
      </c>
      <c r="P5334" s="1">
        <f>ROUND(_xlfn.PERCENTRANK.INC(customers[total_spend_usd],customers[[#This Row],[total_spend_usd]])*4+1,0)</f>
        <v>1</v>
      </c>
      <c r="Q5334" s="1">
        <v>331</v>
      </c>
      <c r="R5334" s="1" t="str">
        <f>_xlfn.XLOOKUP(Q5334,RFM[RFM Score],RFM[Client Segmentation])</f>
        <v>About To Sleep</v>
      </c>
    </row>
    <row r="5335" spans="1:18" x14ac:dyDescent="0.3">
      <c r="A5335" t="s">
        <v>5387</v>
      </c>
      <c r="B5335" t="s">
        <v>11</v>
      </c>
      <c r="C5335">
        <v>28</v>
      </c>
      <c r="D5335" t="s">
        <v>8070</v>
      </c>
      <c r="E5335" t="s">
        <v>8084</v>
      </c>
      <c r="F5335" t="s">
        <v>12</v>
      </c>
      <c r="G5335">
        <v>2</v>
      </c>
      <c r="H5335" s="1">
        <v>4847</v>
      </c>
      <c r="I5335">
        <v>9683</v>
      </c>
      <c r="J5335" s="1">
        <v>67</v>
      </c>
      <c r="K5335" t="s">
        <v>52</v>
      </c>
      <c r="L5335" t="s">
        <v>45</v>
      </c>
      <c r="M5335" t="s">
        <v>23</v>
      </c>
      <c r="N5335" s="1">
        <f xml:space="preserve"> ROUND((1 - _xlfn.PERCENTRANK.INC(customers[days_since_last_purchase],customers[[#This Row],[days_since_last_purchase]]))*4 +1,0)</f>
        <v>2</v>
      </c>
      <c r="O5335" s="1">
        <f>ROUND(_xlfn.PERCENTRANK.INC(customers[total_orders],customers[[#This Row],[total_orders]])*4+1,0)</f>
        <v>1</v>
      </c>
      <c r="P5335" s="1">
        <f>ROUND(_xlfn.PERCENTRANK.INC(customers[total_spend_usd],customers[[#This Row],[total_spend_usd]])*4+1,0)</f>
        <v>1</v>
      </c>
      <c r="Q5335" s="1">
        <v>211</v>
      </c>
      <c r="R5335" s="1" t="str">
        <f>_xlfn.XLOOKUP(Q5335,RFM[RFM Score],RFM[Client Segmentation])</f>
        <v>Hibernating</v>
      </c>
    </row>
    <row r="5336" spans="1:18" x14ac:dyDescent="0.3">
      <c r="A5336" t="s">
        <v>5388</v>
      </c>
      <c r="B5336" t="s">
        <v>96</v>
      </c>
      <c r="C5336">
        <v>45</v>
      </c>
      <c r="D5336" t="s">
        <v>8071</v>
      </c>
      <c r="E5336" t="s">
        <v>8086</v>
      </c>
      <c r="F5336" t="s">
        <v>12</v>
      </c>
      <c r="G5336">
        <v>8</v>
      </c>
      <c r="H5336" s="1">
        <v>8443</v>
      </c>
      <c r="I5336">
        <v>67085</v>
      </c>
      <c r="J5336" s="1">
        <v>106</v>
      </c>
      <c r="K5336" t="s">
        <v>28</v>
      </c>
      <c r="L5336" t="s">
        <v>45</v>
      </c>
      <c r="M5336" t="s">
        <v>15</v>
      </c>
      <c r="N5336" s="1">
        <f xml:space="preserve"> ROUND((1 - _xlfn.PERCENTRANK.INC(customers[days_since_last_purchase],customers[[#This Row],[days_since_last_purchase]]))*4 +1,0)</f>
        <v>2</v>
      </c>
      <c r="O5336" s="1">
        <f>ROUND(_xlfn.PERCENTRANK.INC(customers[total_orders],customers[[#This Row],[total_orders]])*4+1,0)</f>
        <v>2</v>
      </c>
      <c r="P5336" s="1">
        <f>ROUND(_xlfn.PERCENTRANK.INC(customers[total_spend_usd],customers[[#This Row],[total_spend_usd]])*4+1,0)</f>
        <v>3</v>
      </c>
      <c r="Q5336" s="1">
        <v>223</v>
      </c>
      <c r="R5336" s="1" t="str">
        <f>_xlfn.XLOOKUP(Q5336,RFM[RFM Score],RFM[Client Segmentation])</f>
        <v>Hibernating</v>
      </c>
    </row>
    <row r="5337" spans="1:18" x14ac:dyDescent="0.3">
      <c r="A5337" t="s">
        <v>5389</v>
      </c>
      <c r="B5337" t="s">
        <v>11</v>
      </c>
      <c r="C5337">
        <v>18</v>
      </c>
      <c r="D5337" t="s">
        <v>8069</v>
      </c>
      <c r="E5337" t="s">
        <v>8087</v>
      </c>
      <c r="F5337" t="s">
        <v>17</v>
      </c>
      <c r="G5337">
        <v>4</v>
      </c>
      <c r="H5337" s="1">
        <v>4692</v>
      </c>
      <c r="I5337">
        <v>20277</v>
      </c>
      <c r="J5337" s="1">
        <v>34</v>
      </c>
      <c r="K5337" t="s">
        <v>98</v>
      </c>
      <c r="L5337" t="s">
        <v>47</v>
      </c>
      <c r="M5337" t="s">
        <v>15</v>
      </c>
      <c r="N5337" s="1">
        <f xml:space="preserve"> ROUND((1 - _xlfn.PERCENTRANK.INC(customers[days_since_last_purchase],customers[[#This Row],[days_since_last_purchase]]))*4 +1,0)</f>
        <v>3</v>
      </c>
      <c r="O5337" s="1">
        <f>ROUND(_xlfn.PERCENTRANK.INC(customers[total_orders],customers[[#This Row],[total_orders]])*4+1,0)</f>
        <v>2</v>
      </c>
      <c r="P5337" s="1">
        <f>ROUND(_xlfn.PERCENTRANK.INC(customers[total_spend_usd],customers[[#This Row],[total_spend_usd]])*4+1,0)</f>
        <v>2</v>
      </c>
      <c r="Q5337" s="1">
        <v>322</v>
      </c>
      <c r="R5337" s="1" t="str">
        <f>_xlfn.XLOOKUP(Q5337,RFM[RFM Score],RFM[Client Segmentation])</f>
        <v>Hibernating</v>
      </c>
    </row>
    <row r="5338" spans="1:18" x14ac:dyDescent="0.3">
      <c r="A5338" t="s">
        <v>5390</v>
      </c>
      <c r="B5338" t="s">
        <v>68</v>
      </c>
      <c r="C5338">
        <v>44</v>
      </c>
      <c r="D5338" t="s">
        <v>8068</v>
      </c>
      <c r="E5338" t="s">
        <v>8085</v>
      </c>
      <c r="F5338" t="s">
        <v>12</v>
      </c>
      <c r="G5338">
        <v>38</v>
      </c>
      <c r="H5338" s="1">
        <v>68781</v>
      </c>
      <c r="I5338">
        <v>2411818</v>
      </c>
      <c r="J5338" s="1">
        <v>49</v>
      </c>
      <c r="K5338" t="s">
        <v>44</v>
      </c>
      <c r="L5338" t="s">
        <v>47</v>
      </c>
      <c r="M5338" t="s">
        <v>23</v>
      </c>
      <c r="N5338" s="1">
        <f xml:space="preserve"> ROUND((1 - _xlfn.PERCENTRANK.INC(customers[days_since_last_purchase],customers[[#This Row],[days_since_last_purchase]]))*4 +1,0)</f>
        <v>3</v>
      </c>
      <c r="O5338" s="1">
        <f>ROUND(_xlfn.PERCENTRANK.INC(customers[total_orders],customers[[#This Row],[total_orders]])*4+1,0)</f>
        <v>5</v>
      </c>
      <c r="P5338" s="1">
        <f>ROUND(_xlfn.PERCENTRANK.INC(customers[total_spend_usd],customers[[#This Row],[total_spend_usd]])*4+1,0)</f>
        <v>5</v>
      </c>
      <c r="Q5338" s="1">
        <v>355</v>
      </c>
      <c r="R5338" s="1" t="str">
        <f>_xlfn.XLOOKUP(Q5338,RFM[RFM Score],RFM[Client Segmentation])</f>
        <v>Loyal Customer</v>
      </c>
    </row>
    <row r="5339" spans="1:18" x14ac:dyDescent="0.3">
      <c r="A5339" t="s">
        <v>5391</v>
      </c>
      <c r="B5339" t="s">
        <v>11</v>
      </c>
      <c r="C5339">
        <v>41</v>
      </c>
      <c r="D5339" t="s">
        <v>8068</v>
      </c>
      <c r="E5339" t="s">
        <v>8084</v>
      </c>
      <c r="F5339" t="s">
        <v>12</v>
      </c>
      <c r="G5339">
        <v>17</v>
      </c>
      <c r="H5339" s="1">
        <v>1614</v>
      </c>
      <c r="I5339">
        <v>23883</v>
      </c>
      <c r="J5339" s="1">
        <v>1</v>
      </c>
      <c r="K5339" t="s">
        <v>44</v>
      </c>
      <c r="L5339" t="s">
        <v>47</v>
      </c>
      <c r="M5339" t="s">
        <v>23</v>
      </c>
      <c r="N5339" s="1">
        <f xml:space="preserve"> ROUND((1 - _xlfn.PERCENTRANK.INC(customers[days_since_last_purchase],customers[[#This Row],[days_since_last_purchase]]))*4 +1,0)</f>
        <v>5</v>
      </c>
      <c r="O5339" s="1">
        <f>ROUND(_xlfn.PERCENTRANK.INC(customers[total_orders],customers[[#This Row],[total_orders]])*4+1,0)</f>
        <v>3</v>
      </c>
      <c r="P5339" s="1">
        <f>ROUND(_xlfn.PERCENTRANK.INC(customers[total_spend_usd],customers[[#This Row],[total_spend_usd]])*4+1,0)</f>
        <v>2</v>
      </c>
      <c r="Q5339" s="1">
        <v>532</v>
      </c>
      <c r="R5339" s="1" t="str">
        <f>_xlfn.XLOOKUP(Q5339,RFM[RFM Score],RFM[Client Segmentation])</f>
        <v>Potential Loyalist</v>
      </c>
    </row>
    <row r="5340" spans="1:18" x14ac:dyDescent="0.3">
      <c r="A5340" t="s">
        <v>5392</v>
      </c>
      <c r="B5340" t="s">
        <v>68</v>
      </c>
      <c r="C5340">
        <v>18</v>
      </c>
      <c r="D5340" t="s">
        <v>8069</v>
      </c>
      <c r="E5340" t="s">
        <v>8084</v>
      </c>
      <c r="F5340" t="s">
        <v>17</v>
      </c>
      <c r="G5340">
        <v>2</v>
      </c>
      <c r="H5340" s="1">
        <v>7774</v>
      </c>
      <c r="I5340">
        <v>15868</v>
      </c>
      <c r="J5340" s="1">
        <v>153</v>
      </c>
      <c r="K5340" t="s">
        <v>28</v>
      </c>
      <c r="L5340" t="s">
        <v>14</v>
      </c>
      <c r="M5340" t="s">
        <v>15</v>
      </c>
      <c r="N5340" s="1">
        <f xml:space="preserve"> ROUND((1 - _xlfn.PERCENTRANK.INC(customers[days_since_last_purchase],customers[[#This Row],[days_since_last_purchase]]))*4 +1,0)</f>
        <v>1</v>
      </c>
      <c r="O5340" s="1">
        <f>ROUND(_xlfn.PERCENTRANK.INC(customers[total_orders],customers[[#This Row],[total_orders]])*4+1,0)</f>
        <v>1</v>
      </c>
      <c r="P5340" s="1">
        <f>ROUND(_xlfn.PERCENTRANK.INC(customers[total_spend_usd],customers[[#This Row],[total_spend_usd]])*4+1,0)</f>
        <v>2</v>
      </c>
      <c r="Q5340" s="1">
        <v>112</v>
      </c>
      <c r="R5340" s="1" t="str">
        <f>_xlfn.XLOOKUP(Q5340,RFM[RFM Score],RFM[Client Segmentation])</f>
        <v>Lost</v>
      </c>
    </row>
    <row r="5341" spans="1:18" x14ac:dyDescent="0.3">
      <c r="A5341" t="s">
        <v>5393</v>
      </c>
      <c r="B5341" t="s">
        <v>68</v>
      </c>
      <c r="C5341">
        <v>33</v>
      </c>
      <c r="D5341" t="s">
        <v>8070</v>
      </c>
      <c r="E5341" t="s">
        <v>8084</v>
      </c>
      <c r="F5341" t="s">
        <v>17</v>
      </c>
      <c r="G5341">
        <v>1</v>
      </c>
      <c r="H5341" s="1">
        <v>7381</v>
      </c>
      <c r="I5341">
        <v>6594</v>
      </c>
      <c r="J5341" s="1">
        <v>34</v>
      </c>
      <c r="K5341" t="s">
        <v>124</v>
      </c>
      <c r="L5341" t="s">
        <v>45</v>
      </c>
      <c r="M5341" t="s">
        <v>23</v>
      </c>
      <c r="N5341" s="1">
        <f xml:space="preserve"> ROUND((1 - _xlfn.PERCENTRANK.INC(customers[days_since_last_purchase],customers[[#This Row],[days_since_last_purchase]]))*4 +1,0)</f>
        <v>3</v>
      </c>
      <c r="O5341" s="1">
        <f>ROUND(_xlfn.PERCENTRANK.INC(customers[total_orders],customers[[#This Row],[total_orders]])*4+1,0)</f>
        <v>1</v>
      </c>
      <c r="P5341" s="1">
        <f>ROUND(_xlfn.PERCENTRANK.INC(customers[total_spend_usd],customers[[#This Row],[total_spend_usd]])*4+1,0)</f>
        <v>1</v>
      </c>
      <c r="Q5341" s="1">
        <v>311</v>
      </c>
      <c r="R5341" s="1" t="str">
        <f>_xlfn.XLOOKUP(Q5341,RFM[RFM Score],RFM[Client Segmentation])</f>
        <v>New Customer</v>
      </c>
    </row>
    <row r="5342" spans="1:18" x14ac:dyDescent="0.3">
      <c r="A5342" t="s">
        <v>5394</v>
      </c>
      <c r="B5342" t="s">
        <v>96</v>
      </c>
      <c r="C5342">
        <v>51</v>
      </c>
      <c r="D5342" t="s">
        <v>8071</v>
      </c>
      <c r="E5342" t="s">
        <v>8087</v>
      </c>
      <c r="F5342" t="s">
        <v>17</v>
      </c>
      <c r="G5342">
        <v>13</v>
      </c>
      <c r="H5342" s="1">
        <v>7105</v>
      </c>
      <c r="I5342">
        <v>92002</v>
      </c>
      <c r="J5342" s="1">
        <v>108</v>
      </c>
      <c r="K5342" t="s">
        <v>21</v>
      </c>
      <c r="L5342" t="s">
        <v>22</v>
      </c>
      <c r="M5342" t="s">
        <v>23</v>
      </c>
      <c r="N5342" s="1">
        <f xml:space="preserve"> ROUND((1 - _xlfn.PERCENTRANK.INC(customers[days_since_last_purchase],customers[[#This Row],[days_since_last_purchase]]))*4 +1,0)</f>
        <v>2</v>
      </c>
      <c r="O5342" s="1">
        <f>ROUND(_xlfn.PERCENTRANK.INC(customers[total_orders],customers[[#This Row],[total_orders]])*4+1,0)</f>
        <v>3</v>
      </c>
      <c r="P5342" s="1">
        <f>ROUND(_xlfn.PERCENTRANK.INC(customers[total_spend_usd],customers[[#This Row],[total_spend_usd]])*4+1,0)</f>
        <v>3</v>
      </c>
      <c r="Q5342" s="1">
        <v>233</v>
      </c>
      <c r="R5342" s="1" t="str">
        <f>_xlfn.XLOOKUP(Q5342,RFM[RFM Score],RFM[Client Segmentation])</f>
        <v>Hibernating</v>
      </c>
    </row>
    <row r="5343" spans="1:18" x14ac:dyDescent="0.3">
      <c r="A5343" t="s">
        <v>5395</v>
      </c>
      <c r="B5343" t="s">
        <v>51</v>
      </c>
      <c r="C5343">
        <v>21</v>
      </c>
      <c r="D5343" t="s">
        <v>8069</v>
      </c>
      <c r="E5343" t="s">
        <v>8084</v>
      </c>
      <c r="F5343" t="s">
        <v>17</v>
      </c>
      <c r="G5343">
        <v>6</v>
      </c>
      <c r="H5343" s="1">
        <v>11843</v>
      </c>
      <c r="I5343">
        <v>67262</v>
      </c>
      <c r="J5343" s="1">
        <v>1</v>
      </c>
      <c r="K5343" t="s">
        <v>25</v>
      </c>
      <c r="L5343" t="s">
        <v>14</v>
      </c>
      <c r="M5343" t="s">
        <v>23</v>
      </c>
      <c r="N5343" s="1">
        <f xml:space="preserve"> ROUND((1 - _xlfn.PERCENTRANK.INC(customers[days_since_last_purchase],customers[[#This Row],[days_since_last_purchase]]))*4 +1,0)</f>
        <v>5</v>
      </c>
      <c r="O5343" s="1">
        <f>ROUND(_xlfn.PERCENTRANK.INC(customers[total_orders],customers[[#This Row],[total_orders]])*4+1,0)</f>
        <v>2</v>
      </c>
      <c r="P5343" s="1">
        <f>ROUND(_xlfn.PERCENTRANK.INC(customers[total_spend_usd],customers[[#This Row],[total_spend_usd]])*4+1,0)</f>
        <v>3</v>
      </c>
      <c r="Q5343" s="1">
        <v>523</v>
      </c>
      <c r="R5343" s="1" t="str">
        <f>_xlfn.XLOOKUP(Q5343,RFM[RFM Score],RFM[Client Segmentation])</f>
        <v>Promising</v>
      </c>
    </row>
    <row r="5344" spans="1:18" x14ac:dyDescent="0.3">
      <c r="A5344" t="s">
        <v>5396</v>
      </c>
      <c r="B5344" t="s">
        <v>27</v>
      </c>
      <c r="C5344">
        <v>41</v>
      </c>
      <c r="D5344" t="s">
        <v>8068</v>
      </c>
      <c r="E5344" t="s">
        <v>8084</v>
      </c>
      <c r="F5344" t="s">
        <v>17</v>
      </c>
      <c r="G5344">
        <v>3</v>
      </c>
      <c r="H5344" s="1">
        <v>8062</v>
      </c>
      <c r="I5344">
        <v>27074</v>
      </c>
      <c r="J5344" s="1">
        <v>47</v>
      </c>
      <c r="K5344" t="s">
        <v>21</v>
      </c>
      <c r="L5344" t="s">
        <v>19</v>
      </c>
      <c r="M5344" t="s">
        <v>23</v>
      </c>
      <c r="N5344" s="1">
        <f xml:space="preserve"> ROUND((1 - _xlfn.PERCENTRANK.INC(customers[days_since_last_purchase],customers[[#This Row],[days_since_last_purchase]]))*4 +1,0)</f>
        <v>3</v>
      </c>
      <c r="O5344" s="1">
        <f>ROUND(_xlfn.PERCENTRANK.INC(customers[total_orders],customers[[#This Row],[total_orders]])*4+1,0)</f>
        <v>1</v>
      </c>
      <c r="P5344" s="1">
        <f>ROUND(_xlfn.PERCENTRANK.INC(customers[total_spend_usd],customers[[#This Row],[total_spend_usd]])*4+1,0)</f>
        <v>2</v>
      </c>
      <c r="Q5344" s="1">
        <v>312</v>
      </c>
      <c r="R5344" s="1" t="str">
        <f>_xlfn.XLOOKUP(Q5344,RFM[RFM Score],RFM[Client Segmentation])</f>
        <v>About To Sleep</v>
      </c>
    </row>
    <row r="5345" spans="1:18" x14ac:dyDescent="0.3">
      <c r="A5345" t="s">
        <v>5397</v>
      </c>
      <c r="B5345" t="s">
        <v>51</v>
      </c>
      <c r="C5345">
        <v>39</v>
      </c>
      <c r="D5345" t="s">
        <v>8068</v>
      </c>
      <c r="E5345" t="s">
        <v>8084</v>
      </c>
      <c r="F5345" t="s">
        <v>17</v>
      </c>
      <c r="G5345">
        <v>3</v>
      </c>
      <c r="H5345" s="1">
        <v>15292</v>
      </c>
      <c r="I5345">
        <v>51999</v>
      </c>
      <c r="J5345" s="1">
        <v>83</v>
      </c>
      <c r="K5345" t="s">
        <v>21</v>
      </c>
      <c r="L5345" t="s">
        <v>14</v>
      </c>
      <c r="M5345" t="s">
        <v>23</v>
      </c>
      <c r="N5345" s="1">
        <f xml:space="preserve"> ROUND((1 - _xlfn.PERCENTRANK.INC(customers[days_since_last_purchase],customers[[#This Row],[days_since_last_purchase]]))*4 +1,0)</f>
        <v>2</v>
      </c>
      <c r="O5345" s="1">
        <f>ROUND(_xlfn.PERCENTRANK.INC(customers[total_orders],customers[[#This Row],[total_orders]])*4+1,0)</f>
        <v>1</v>
      </c>
      <c r="P5345" s="1">
        <f>ROUND(_xlfn.PERCENTRANK.INC(customers[total_spend_usd],customers[[#This Row],[total_spend_usd]])*4+1,0)</f>
        <v>3</v>
      </c>
      <c r="Q5345" s="1">
        <v>213</v>
      </c>
      <c r="R5345" s="1" t="str">
        <f>_xlfn.XLOOKUP(Q5345,RFM[RFM Score],RFM[Client Segmentation])</f>
        <v>About To Sleep</v>
      </c>
    </row>
    <row r="5346" spans="1:18" x14ac:dyDescent="0.3">
      <c r="A5346" t="s">
        <v>5398</v>
      </c>
      <c r="B5346" t="s">
        <v>36</v>
      </c>
      <c r="C5346">
        <v>48</v>
      </c>
      <c r="D5346" t="s">
        <v>8071</v>
      </c>
      <c r="E5346" t="s">
        <v>8084</v>
      </c>
      <c r="F5346" t="s">
        <v>12</v>
      </c>
      <c r="G5346">
        <v>10</v>
      </c>
      <c r="H5346" s="1">
        <v>4015</v>
      </c>
      <c r="I5346">
        <v>42851</v>
      </c>
      <c r="J5346" s="1">
        <v>160</v>
      </c>
      <c r="K5346" t="s">
        <v>74</v>
      </c>
      <c r="L5346" t="s">
        <v>34</v>
      </c>
      <c r="M5346" t="s">
        <v>23</v>
      </c>
      <c r="N5346" s="1">
        <f xml:space="preserve"> ROUND((1 - _xlfn.PERCENTRANK.INC(customers[days_since_last_purchase],customers[[#This Row],[days_since_last_purchase]]))*4 +1,0)</f>
        <v>1</v>
      </c>
      <c r="O5346" s="1">
        <f>ROUND(_xlfn.PERCENTRANK.INC(customers[total_orders],customers[[#This Row],[total_orders]])*4+1,0)</f>
        <v>3</v>
      </c>
      <c r="P5346" s="1">
        <f>ROUND(_xlfn.PERCENTRANK.INC(customers[total_spend_usd],customers[[#This Row],[total_spend_usd]])*4+1,0)</f>
        <v>2</v>
      </c>
      <c r="Q5346" s="1">
        <v>132</v>
      </c>
      <c r="R5346" s="1" t="str">
        <f>_xlfn.XLOOKUP(Q5346,RFM[RFM Score],RFM[Client Segmentation])</f>
        <v>Hibernating</v>
      </c>
    </row>
    <row r="5347" spans="1:18" x14ac:dyDescent="0.3">
      <c r="A5347" t="s">
        <v>5399</v>
      </c>
      <c r="B5347" t="s">
        <v>166</v>
      </c>
      <c r="C5347">
        <v>52</v>
      </c>
      <c r="D5347" t="s">
        <v>8071</v>
      </c>
      <c r="E5347" t="s">
        <v>8087</v>
      </c>
      <c r="F5347" t="s">
        <v>17</v>
      </c>
      <c r="G5347">
        <v>9</v>
      </c>
      <c r="H5347" s="1">
        <v>8966</v>
      </c>
      <c r="I5347">
        <v>7191</v>
      </c>
      <c r="J5347" s="1">
        <v>53</v>
      </c>
      <c r="K5347" t="s">
        <v>25</v>
      </c>
      <c r="L5347" t="s">
        <v>19</v>
      </c>
      <c r="M5347" t="s">
        <v>23</v>
      </c>
      <c r="N5347" s="1">
        <f xml:space="preserve"> ROUND((1 - _xlfn.PERCENTRANK.INC(customers[days_since_last_purchase],customers[[#This Row],[days_since_last_purchase]]))*4 +1,0)</f>
        <v>3</v>
      </c>
      <c r="O5347" s="1">
        <f>ROUND(_xlfn.PERCENTRANK.INC(customers[total_orders],customers[[#This Row],[total_orders]])*4+1,0)</f>
        <v>2</v>
      </c>
      <c r="P5347" s="1">
        <f>ROUND(_xlfn.PERCENTRANK.INC(customers[total_spend_usd],customers[[#This Row],[total_spend_usd]])*4+1,0)</f>
        <v>1</v>
      </c>
      <c r="Q5347" s="1">
        <v>321</v>
      </c>
      <c r="R5347" s="1" t="str">
        <f>_xlfn.XLOOKUP(Q5347,RFM[RFM Score],RFM[Client Segmentation])</f>
        <v>About To Sleep</v>
      </c>
    </row>
    <row r="5348" spans="1:18" x14ac:dyDescent="0.3">
      <c r="A5348" t="s">
        <v>5400</v>
      </c>
      <c r="B5348" t="s">
        <v>51</v>
      </c>
      <c r="C5348">
        <v>44</v>
      </c>
      <c r="D5348" t="s">
        <v>8068</v>
      </c>
      <c r="E5348" t="s">
        <v>8084</v>
      </c>
      <c r="F5348" t="s">
        <v>12</v>
      </c>
      <c r="G5348">
        <v>23</v>
      </c>
      <c r="H5348" s="1">
        <v>23142</v>
      </c>
      <c r="I5348">
        <v>553854</v>
      </c>
      <c r="J5348" s="1">
        <v>21</v>
      </c>
      <c r="K5348" t="s">
        <v>21</v>
      </c>
      <c r="L5348" t="s">
        <v>45</v>
      </c>
      <c r="M5348" t="s">
        <v>23</v>
      </c>
      <c r="N5348" s="1">
        <f xml:space="preserve"> ROUND((1 - _xlfn.PERCENTRANK.INC(customers[days_since_last_purchase],customers[[#This Row],[days_since_last_purchase]]))*4 +1,0)</f>
        <v>4</v>
      </c>
      <c r="O5348" s="1">
        <f>ROUND(_xlfn.PERCENTRANK.INC(customers[total_orders],customers[[#This Row],[total_orders]])*4+1,0)</f>
        <v>4</v>
      </c>
      <c r="P5348" s="1">
        <f>ROUND(_xlfn.PERCENTRANK.INC(customers[total_spend_usd],customers[[#This Row],[total_spend_usd]])*4+1,0)</f>
        <v>5</v>
      </c>
      <c r="Q5348" s="1">
        <v>445</v>
      </c>
      <c r="R5348" s="1" t="str">
        <f>_xlfn.XLOOKUP(Q5348,RFM[RFM Score],RFM[Client Segmentation])</f>
        <v>Champion</v>
      </c>
    </row>
    <row r="5349" spans="1:18" x14ac:dyDescent="0.3">
      <c r="A5349" t="s">
        <v>5401</v>
      </c>
      <c r="B5349" t="s">
        <v>43</v>
      </c>
      <c r="C5349">
        <v>20</v>
      </c>
      <c r="D5349" t="s">
        <v>8069</v>
      </c>
      <c r="E5349" t="s">
        <v>8084</v>
      </c>
      <c r="F5349" t="s">
        <v>17</v>
      </c>
      <c r="G5349">
        <v>21</v>
      </c>
      <c r="H5349" s="1">
        <v>5852</v>
      </c>
      <c r="I5349">
        <v>140105</v>
      </c>
      <c r="J5349" s="1">
        <v>36</v>
      </c>
      <c r="K5349" t="s">
        <v>44</v>
      </c>
      <c r="L5349" t="s">
        <v>45</v>
      </c>
      <c r="M5349" t="s">
        <v>15</v>
      </c>
      <c r="N5349" s="1">
        <f xml:space="preserve"> ROUND((1 - _xlfn.PERCENTRANK.INC(customers[days_since_last_purchase],customers[[#This Row],[days_since_last_purchase]]))*4 +1,0)</f>
        <v>3</v>
      </c>
      <c r="O5349" s="1">
        <f>ROUND(_xlfn.PERCENTRANK.INC(customers[total_orders],customers[[#This Row],[total_orders]])*4+1,0)</f>
        <v>4</v>
      </c>
      <c r="P5349" s="1">
        <f>ROUND(_xlfn.PERCENTRANK.INC(customers[total_spend_usd],customers[[#This Row],[total_spend_usd]])*4+1,0)</f>
        <v>4</v>
      </c>
      <c r="Q5349" s="1">
        <v>344</v>
      </c>
      <c r="R5349" s="1" t="str">
        <f>_xlfn.XLOOKUP(Q5349,RFM[RFM Score],RFM[Client Segmentation])</f>
        <v>Loyal Customer</v>
      </c>
    </row>
    <row r="5350" spans="1:18" x14ac:dyDescent="0.3">
      <c r="A5350" t="s">
        <v>5402</v>
      </c>
      <c r="B5350" t="s">
        <v>11</v>
      </c>
      <c r="C5350">
        <v>35</v>
      </c>
      <c r="D5350" t="s">
        <v>8068</v>
      </c>
      <c r="E5350" t="s">
        <v>8085</v>
      </c>
      <c r="F5350" t="s">
        <v>17</v>
      </c>
      <c r="G5350">
        <v>14</v>
      </c>
      <c r="H5350" s="1">
        <v>7141</v>
      </c>
      <c r="I5350">
        <v>91255</v>
      </c>
      <c r="J5350" s="1">
        <v>8</v>
      </c>
      <c r="K5350" t="s">
        <v>44</v>
      </c>
      <c r="L5350" t="s">
        <v>47</v>
      </c>
      <c r="M5350" t="s">
        <v>15</v>
      </c>
      <c r="N5350" s="1">
        <f xml:space="preserve"> ROUND((1 - _xlfn.PERCENTRANK.INC(customers[days_since_last_purchase],customers[[#This Row],[days_since_last_purchase]]))*4 +1,0)</f>
        <v>4</v>
      </c>
      <c r="O5350" s="1">
        <f>ROUND(_xlfn.PERCENTRANK.INC(customers[total_orders],customers[[#This Row],[total_orders]])*4+1,0)</f>
        <v>3</v>
      </c>
      <c r="P5350" s="1">
        <f>ROUND(_xlfn.PERCENTRANK.INC(customers[total_spend_usd],customers[[#This Row],[total_spend_usd]])*4+1,0)</f>
        <v>3</v>
      </c>
      <c r="Q5350" s="1">
        <v>433</v>
      </c>
      <c r="R5350" s="1" t="str">
        <f>_xlfn.XLOOKUP(Q5350,RFM[RFM Score],RFM[Client Segmentation])</f>
        <v>Potential Loyalist</v>
      </c>
    </row>
    <row r="5351" spans="1:18" x14ac:dyDescent="0.3">
      <c r="A5351" t="s">
        <v>5403</v>
      </c>
      <c r="B5351" t="s">
        <v>11</v>
      </c>
      <c r="C5351">
        <v>25</v>
      </c>
      <c r="D5351" t="s">
        <v>8070</v>
      </c>
      <c r="E5351" t="s">
        <v>8086</v>
      </c>
      <c r="F5351" t="s">
        <v>17</v>
      </c>
      <c r="G5351">
        <v>4</v>
      </c>
      <c r="H5351" s="1">
        <v>11627</v>
      </c>
      <c r="I5351">
        <v>45663</v>
      </c>
      <c r="J5351" s="1">
        <v>14</v>
      </c>
      <c r="K5351" t="s">
        <v>44</v>
      </c>
      <c r="L5351" t="s">
        <v>19</v>
      </c>
      <c r="M5351" t="s">
        <v>15</v>
      </c>
      <c r="N5351" s="1">
        <f xml:space="preserve"> ROUND((1 - _xlfn.PERCENTRANK.INC(customers[days_since_last_purchase],customers[[#This Row],[days_since_last_purchase]]))*4 +1,0)</f>
        <v>4</v>
      </c>
      <c r="O5351" s="1">
        <f>ROUND(_xlfn.PERCENTRANK.INC(customers[total_orders],customers[[#This Row],[total_orders]])*4+1,0)</f>
        <v>2</v>
      </c>
      <c r="P5351" s="1">
        <f>ROUND(_xlfn.PERCENTRANK.INC(customers[total_spend_usd],customers[[#This Row],[total_spend_usd]])*4+1,0)</f>
        <v>3</v>
      </c>
      <c r="Q5351" s="1">
        <v>423</v>
      </c>
      <c r="R5351" s="1" t="str">
        <f>_xlfn.XLOOKUP(Q5351,RFM[RFM Score],RFM[Client Segmentation])</f>
        <v>Potential Loyalist</v>
      </c>
    </row>
    <row r="5352" spans="1:18" x14ac:dyDescent="0.3">
      <c r="A5352" t="s">
        <v>5404</v>
      </c>
      <c r="B5352" t="s">
        <v>27</v>
      </c>
      <c r="C5352">
        <v>25</v>
      </c>
      <c r="D5352" t="s">
        <v>8070</v>
      </c>
      <c r="E5352" t="s">
        <v>8087</v>
      </c>
      <c r="F5352" t="s">
        <v>12</v>
      </c>
      <c r="G5352">
        <v>10</v>
      </c>
      <c r="H5352" s="1">
        <v>3209</v>
      </c>
      <c r="I5352">
        <v>28355</v>
      </c>
      <c r="J5352" s="1">
        <v>9</v>
      </c>
      <c r="K5352" t="s">
        <v>37</v>
      </c>
      <c r="L5352" t="s">
        <v>14</v>
      </c>
      <c r="M5352" t="s">
        <v>23</v>
      </c>
      <c r="N5352" s="1">
        <f xml:space="preserve"> ROUND((1 - _xlfn.PERCENTRANK.INC(customers[days_since_last_purchase],customers[[#This Row],[days_since_last_purchase]]))*4 +1,0)</f>
        <v>4</v>
      </c>
      <c r="O5352" s="1">
        <f>ROUND(_xlfn.PERCENTRANK.INC(customers[total_orders],customers[[#This Row],[total_orders]])*4+1,0)</f>
        <v>3</v>
      </c>
      <c r="P5352" s="1">
        <f>ROUND(_xlfn.PERCENTRANK.INC(customers[total_spend_usd],customers[[#This Row],[total_spend_usd]])*4+1,0)</f>
        <v>2</v>
      </c>
      <c r="Q5352" s="1">
        <v>432</v>
      </c>
      <c r="R5352" s="1" t="str">
        <f>_xlfn.XLOOKUP(Q5352,RFM[RFM Score],RFM[Client Segmentation])</f>
        <v>Potential Loyalist</v>
      </c>
    </row>
    <row r="5353" spans="1:18" x14ac:dyDescent="0.3">
      <c r="A5353" t="s">
        <v>5405</v>
      </c>
      <c r="B5353" t="s">
        <v>49</v>
      </c>
      <c r="C5353">
        <v>36</v>
      </c>
      <c r="D5353" t="s">
        <v>8068</v>
      </c>
      <c r="E5353" t="s">
        <v>8085</v>
      </c>
      <c r="F5353" t="s">
        <v>17</v>
      </c>
      <c r="G5353">
        <v>19</v>
      </c>
      <c r="H5353" s="1">
        <v>6074</v>
      </c>
      <c r="I5353">
        <v>104022</v>
      </c>
      <c r="J5353" s="1">
        <v>187</v>
      </c>
      <c r="K5353" t="s">
        <v>31</v>
      </c>
      <c r="L5353" t="s">
        <v>19</v>
      </c>
      <c r="M5353" t="s">
        <v>23</v>
      </c>
      <c r="N5353" s="1">
        <f xml:space="preserve"> ROUND((1 - _xlfn.PERCENTRANK.INC(customers[days_since_last_purchase],customers[[#This Row],[days_since_last_purchase]]))*4 +1,0)</f>
        <v>1</v>
      </c>
      <c r="O5353" s="1">
        <f>ROUND(_xlfn.PERCENTRANK.INC(customers[total_orders],customers[[#This Row],[total_orders]])*4+1,0)</f>
        <v>4</v>
      </c>
      <c r="P5353" s="1">
        <f>ROUND(_xlfn.PERCENTRANK.INC(customers[total_spend_usd],customers[[#This Row],[total_spend_usd]])*4+1,0)</f>
        <v>3</v>
      </c>
      <c r="Q5353" s="1">
        <v>143</v>
      </c>
      <c r="R5353" s="1" t="str">
        <f>_xlfn.XLOOKUP(Q5353,RFM[RFM Score],RFM[Client Segmentation])</f>
        <v>At Risk</v>
      </c>
    </row>
    <row r="5354" spans="1:18" x14ac:dyDescent="0.3">
      <c r="A5354" t="s">
        <v>5406</v>
      </c>
      <c r="B5354" t="s">
        <v>96</v>
      </c>
      <c r="C5354">
        <v>22</v>
      </c>
      <c r="D5354" t="s">
        <v>8069</v>
      </c>
      <c r="E5354" t="s">
        <v>8084</v>
      </c>
      <c r="F5354" t="s">
        <v>17</v>
      </c>
      <c r="G5354">
        <v>16</v>
      </c>
      <c r="H5354" s="1">
        <v>5385</v>
      </c>
      <c r="I5354">
        <v>97946</v>
      </c>
      <c r="J5354" s="1">
        <v>35</v>
      </c>
      <c r="K5354" t="s">
        <v>28</v>
      </c>
      <c r="L5354" t="s">
        <v>14</v>
      </c>
      <c r="M5354" t="s">
        <v>23</v>
      </c>
      <c r="N5354" s="1">
        <f xml:space="preserve"> ROUND((1 - _xlfn.PERCENTRANK.INC(customers[days_since_last_purchase],customers[[#This Row],[days_since_last_purchase]]))*4 +1,0)</f>
        <v>3</v>
      </c>
      <c r="O5354" s="1">
        <f>ROUND(_xlfn.PERCENTRANK.INC(customers[total_orders],customers[[#This Row],[total_orders]])*4+1,0)</f>
        <v>3</v>
      </c>
      <c r="P5354" s="1">
        <f>ROUND(_xlfn.PERCENTRANK.INC(customers[total_spend_usd],customers[[#This Row],[total_spend_usd]])*4+1,0)</f>
        <v>3</v>
      </c>
      <c r="Q5354" s="1">
        <v>333</v>
      </c>
      <c r="R5354" s="1" t="str">
        <f>_xlfn.XLOOKUP(Q5354,RFM[RFM Score],RFM[Client Segmentation])</f>
        <v>Potential Loyalist</v>
      </c>
    </row>
    <row r="5355" spans="1:18" x14ac:dyDescent="0.3">
      <c r="A5355" t="s">
        <v>5407</v>
      </c>
      <c r="B5355" t="s">
        <v>51</v>
      </c>
      <c r="C5355">
        <v>53</v>
      </c>
      <c r="D5355" t="s">
        <v>8071</v>
      </c>
      <c r="E5355" t="s">
        <v>8085</v>
      </c>
      <c r="F5355" t="s">
        <v>17</v>
      </c>
      <c r="G5355">
        <v>3</v>
      </c>
      <c r="H5355" s="1">
        <v>14447</v>
      </c>
      <c r="I5355">
        <v>42883</v>
      </c>
      <c r="J5355" s="1">
        <v>31</v>
      </c>
      <c r="K5355" t="s">
        <v>21</v>
      </c>
      <c r="L5355" t="s">
        <v>14</v>
      </c>
      <c r="M5355" t="s">
        <v>23</v>
      </c>
      <c r="N5355" s="1">
        <f xml:space="preserve"> ROUND((1 - _xlfn.PERCENTRANK.INC(customers[days_since_last_purchase],customers[[#This Row],[days_since_last_purchase]]))*4 +1,0)</f>
        <v>3</v>
      </c>
      <c r="O5355" s="1">
        <f>ROUND(_xlfn.PERCENTRANK.INC(customers[total_orders],customers[[#This Row],[total_orders]])*4+1,0)</f>
        <v>1</v>
      </c>
      <c r="P5355" s="1">
        <f>ROUND(_xlfn.PERCENTRANK.INC(customers[total_spend_usd],customers[[#This Row],[total_spend_usd]])*4+1,0)</f>
        <v>2</v>
      </c>
      <c r="Q5355" s="1">
        <v>312</v>
      </c>
      <c r="R5355" s="1" t="str">
        <f>_xlfn.XLOOKUP(Q5355,RFM[RFM Score],RFM[Client Segmentation])</f>
        <v>About To Sleep</v>
      </c>
    </row>
    <row r="5356" spans="1:18" x14ac:dyDescent="0.3">
      <c r="A5356" t="s">
        <v>5408</v>
      </c>
      <c r="B5356" t="s">
        <v>61</v>
      </c>
      <c r="C5356">
        <v>40</v>
      </c>
      <c r="D5356" t="s">
        <v>8068</v>
      </c>
      <c r="E5356" t="s">
        <v>8084</v>
      </c>
      <c r="F5356" t="s">
        <v>17</v>
      </c>
      <c r="G5356">
        <v>12</v>
      </c>
      <c r="H5356" s="1">
        <v>3091</v>
      </c>
      <c r="I5356">
        <v>35986</v>
      </c>
      <c r="J5356" s="1">
        <v>240</v>
      </c>
      <c r="K5356" t="s">
        <v>25</v>
      </c>
      <c r="L5356" t="s">
        <v>47</v>
      </c>
      <c r="M5356" t="s">
        <v>15</v>
      </c>
      <c r="N5356" s="1">
        <f xml:space="preserve"> ROUND((1 - _xlfn.PERCENTRANK.INC(customers[days_since_last_purchase],customers[[#This Row],[days_since_last_purchase]]))*4 +1,0)</f>
        <v>1</v>
      </c>
      <c r="O5356" s="1">
        <f>ROUND(_xlfn.PERCENTRANK.INC(customers[total_orders],customers[[#This Row],[total_orders]])*4+1,0)</f>
        <v>3</v>
      </c>
      <c r="P5356" s="1">
        <f>ROUND(_xlfn.PERCENTRANK.INC(customers[total_spend_usd],customers[[#This Row],[total_spend_usd]])*4+1,0)</f>
        <v>2</v>
      </c>
      <c r="Q5356" s="1">
        <v>132</v>
      </c>
      <c r="R5356" s="1" t="str">
        <f>_xlfn.XLOOKUP(Q5356,RFM[RFM Score],RFM[Client Segmentation])</f>
        <v>Hibernating</v>
      </c>
    </row>
    <row r="5357" spans="1:18" x14ac:dyDescent="0.3">
      <c r="A5357" t="s">
        <v>5409</v>
      </c>
      <c r="B5357" t="s">
        <v>49</v>
      </c>
      <c r="C5357">
        <v>27</v>
      </c>
      <c r="D5357" t="s">
        <v>8070</v>
      </c>
      <c r="E5357" t="s">
        <v>8084</v>
      </c>
      <c r="F5357" t="s">
        <v>17</v>
      </c>
      <c r="G5357">
        <v>36</v>
      </c>
      <c r="H5357" s="1">
        <v>213</v>
      </c>
      <c r="I5357">
        <v>74134</v>
      </c>
      <c r="J5357" s="1">
        <v>104</v>
      </c>
      <c r="K5357" t="s">
        <v>28</v>
      </c>
      <c r="L5357" t="s">
        <v>19</v>
      </c>
      <c r="M5357" t="s">
        <v>15</v>
      </c>
      <c r="N5357" s="1">
        <f xml:space="preserve"> ROUND((1 - _xlfn.PERCENTRANK.INC(customers[days_since_last_purchase],customers[[#This Row],[days_since_last_purchase]]))*4 +1,0)</f>
        <v>2</v>
      </c>
      <c r="O5357" s="1">
        <f>ROUND(_xlfn.PERCENTRANK.INC(customers[total_orders],customers[[#This Row],[total_orders]])*4+1,0)</f>
        <v>5</v>
      </c>
      <c r="P5357" s="1">
        <f>ROUND(_xlfn.PERCENTRANK.INC(customers[total_spend_usd],customers[[#This Row],[total_spend_usd]])*4+1,0)</f>
        <v>3</v>
      </c>
      <c r="Q5357" s="1">
        <v>253</v>
      </c>
      <c r="R5357" s="1" t="str">
        <f>_xlfn.XLOOKUP(Q5357,RFM[RFM Score],RFM[Client Segmentation])</f>
        <v>At Risk</v>
      </c>
    </row>
    <row r="5358" spans="1:18" x14ac:dyDescent="0.3">
      <c r="A5358" t="s">
        <v>5410</v>
      </c>
      <c r="B5358" t="s">
        <v>68</v>
      </c>
      <c r="C5358">
        <v>20</v>
      </c>
      <c r="D5358" t="s">
        <v>8069</v>
      </c>
      <c r="E5358" t="s">
        <v>8084</v>
      </c>
      <c r="F5358" t="s">
        <v>17</v>
      </c>
      <c r="G5358">
        <v>52</v>
      </c>
      <c r="H5358" s="1">
        <v>9064</v>
      </c>
      <c r="I5358">
        <v>500735</v>
      </c>
      <c r="J5358" s="1">
        <v>18</v>
      </c>
      <c r="K5358" t="s">
        <v>18</v>
      </c>
      <c r="L5358" t="s">
        <v>34</v>
      </c>
      <c r="M5358" t="s">
        <v>23</v>
      </c>
      <c r="N5358" s="1">
        <f xml:space="preserve"> ROUND((1 - _xlfn.PERCENTRANK.INC(customers[days_since_last_purchase],customers[[#This Row],[days_since_last_purchase]]))*4 +1,0)</f>
        <v>4</v>
      </c>
      <c r="O5358" s="1">
        <f>ROUND(_xlfn.PERCENTRANK.INC(customers[total_orders],customers[[#This Row],[total_orders]])*4+1,0)</f>
        <v>5</v>
      </c>
      <c r="P5358" s="1">
        <f>ROUND(_xlfn.PERCENTRANK.INC(customers[total_spend_usd],customers[[#This Row],[total_spend_usd]])*4+1,0)</f>
        <v>5</v>
      </c>
      <c r="Q5358" s="1">
        <v>455</v>
      </c>
      <c r="R5358" s="1" t="str">
        <f>_xlfn.XLOOKUP(Q5358,RFM[RFM Score],RFM[Client Segmentation])</f>
        <v>Champion</v>
      </c>
    </row>
    <row r="5359" spans="1:18" x14ac:dyDescent="0.3">
      <c r="A5359" t="s">
        <v>5411</v>
      </c>
      <c r="B5359" t="s">
        <v>11</v>
      </c>
      <c r="C5359">
        <v>59</v>
      </c>
      <c r="D5359" t="s">
        <v>8072</v>
      </c>
      <c r="E5359" t="s">
        <v>8084</v>
      </c>
      <c r="F5359" t="s">
        <v>12</v>
      </c>
      <c r="G5359">
        <v>1</v>
      </c>
      <c r="H5359" s="1">
        <v>6656</v>
      </c>
      <c r="I5359">
        <v>571</v>
      </c>
      <c r="J5359" s="1">
        <v>72</v>
      </c>
      <c r="K5359" t="s">
        <v>44</v>
      </c>
      <c r="L5359" t="s">
        <v>14</v>
      </c>
      <c r="M5359" t="s">
        <v>23</v>
      </c>
      <c r="N5359" s="1">
        <f xml:space="preserve"> ROUND((1 - _xlfn.PERCENTRANK.INC(customers[days_since_last_purchase],customers[[#This Row],[days_since_last_purchase]]))*4 +1,0)</f>
        <v>2</v>
      </c>
      <c r="O5359" s="1">
        <f>ROUND(_xlfn.PERCENTRANK.INC(customers[total_orders],customers[[#This Row],[total_orders]])*4+1,0)</f>
        <v>1</v>
      </c>
      <c r="P5359" s="1">
        <f>ROUND(_xlfn.PERCENTRANK.INC(customers[total_spend_usd],customers[[#This Row],[total_spend_usd]])*4+1,0)</f>
        <v>1</v>
      </c>
      <c r="Q5359" s="1">
        <v>211</v>
      </c>
      <c r="R5359" s="1" t="str">
        <f>_xlfn.XLOOKUP(Q5359,RFM[RFM Score],RFM[Client Segmentation])</f>
        <v>Hibernating</v>
      </c>
    </row>
    <row r="5360" spans="1:18" x14ac:dyDescent="0.3">
      <c r="A5360" t="s">
        <v>5412</v>
      </c>
      <c r="B5360" t="s">
        <v>64</v>
      </c>
      <c r="C5360">
        <v>24</v>
      </c>
      <c r="D5360" t="s">
        <v>8069</v>
      </c>
      <c r="E5360" t="s">
        <v>8085</v>
      </c>
      <c r="F5360" t="s">
        <v>12</v>
      </c>
      <c r="G5360">
        <v>28</v>
      </c>
      <c r="H5360" s="1">
        <v>4908</v>
      </c>
      <c r="I5360">
        <v>154911</v>
      </c>
      <c r="J5360" s="1">
        <v>66</v>
      </c>
      <c r="K5360" t="s">
        <v>21</v>
      </c>
      <c r="L5360" t="s">
        <v>14</v>
      </c>
      <c r="M5360" t="s">
        <v>15</v>
      </c>
      <c r="N5360" s="1">
        <f xml:space="preserve"> ROUND((1 - _xlfn.PERCENTRANK.INC(customers[days_since_last_purchase],customers[[#This Row],[days_since_last_purchase]]))*4 +1,0)</f>
        <v>2</v>
      </c>
      <c r="O5360" s="1">
        <f>ROUND(_xlfn.PERCENTRANK.INC(customers[total_orders],customers[[#This Row],[total_orders]])*4+1,0)</f>
        <v>4</v>
      </c>
      <c r="P5360" s="1">
        <f>ROUND(_xlfn.PERCENTRANK.INC(customers[total_spend_usd],customers[[#This Row],[total_spend_usd]])*4+1,0)</f>
        <v>4</v>
      </c>
      <c r="Q5360" s="1">
        <v>244</v>
      </c>
      <c r="R5360" s="1" t="str">
        <f>_xlfn.XLOOKUP(Q5360,RFM[RFM Score],RFM[Client Segmentation])</f>
        <v>At Risk</v>
      </c>
    </row>
    <row r="5361" spans="1:18" x14ac:dyDescent="0.3">
      <c r="A5361" t="s">
        <v>5413</v>
      </c>
      <c r="B5361" t="s">
        <v>11</v>
      </c>
      <c r="C5361">
        <v>47</v>
      </c>
      <c r="D5361" t="s">
        <v>8071</v>
      </c>
      <c r="E5361" t="s">
        <v>8085</v>
      </c>
      <c r="F5361" t="s">
        <v>17</v>
      </c>
      <c r="G5361">
        <v>2</v>
      </c>
      <c r="H5361" s="1">
        <v>6451</v>
      </c>
      <c r="I5361">
        <v>13061</v>
      </c>
      <c r="J5361" s="1">
        <v>107</v>
      </c>
      <c r="K5361" t="s">
        <v>31</v>
      </c>
      <c r="L5361" t="s">
        <v>34</v>
      </c>
      <c r="M5361" t="s">
        <v>23</v>
      </c>
      <c r="N5361" s="1">
        <f xml:space="preserve"> ROUND((1 - _xlfn.PERCENTRANK.INC(customers[days_since_last_purchase],customers[[#This Row],[days_since_last_purchase]]))*4 +1,0)</f>
        <v>2</v>
      </c>
      <c r="O5361" s="1">
        <f>ROUND(_xlfn.PERCENTRANK.INC(customers[total_orders],customers[[#This Row],[total_orders]])*4+1,0)</f>
        <v>1</v>
      </c>
      <c r="P5361" s="1">
        <f>ROUND(_xlfn.PERCENTRANK.INC(customers[total_spend_usd],customers[[#This Row],[total_spend_usd]])*4+1,0)</f>
        <v>2</v>
      </c>
      <c r="Q5361" s="1">
        <v>212</v>
      </c>
      <c r="R5361" s="1" t="str">
        <f>_xlfn.XLOOKUP(Q5361,RFM[RFM Score],RFM[Client Segmentation])</f>
        <v>Hibernating</v>
      </c>
    </row>
    <row r="5362" spans="1:18" x14ac:dyDescent="0.3">
      <c r="A5362" t="s">
        <v>5414</v>
      </c>
      <c r="B5362" t="s">
        <v>30</v>
      </c>
      <c r="C5362">
        <v>25</v>
      </c>
      <c r="D5362" t="s">
        <v>8070</v>
      </c>
      <c r="E5362" t="s">
        <v>8084</v>
      </c>
      <c r="F5362" t="s">
        <v>17</v>
      </c>
      <c r="G5362">
        <v>61</v>
      </c>
      <c r="H5362" s="1">
        <v>14496</v>
      </c>
      <c r="I5362">
        <v>811326</v>
      </c>
      <c r="J5362" s="1">
        <v>0</v>
      </c>
      <c r="K5362" t="s">
        <v>25</v>
      </c>
      <c r="L5362" t="s">
        <v>34</v>
      </c>
      <c r="M5362" t="s">
        <v>23</v>
      </c>
      <c r="N5362" s="1">
        <f xml:space="preserve"> ROUND((1 - _xlfn.PERCENTRANK.INC(customers[days_since_last_purchase],customers[[#This Row],[days_since_last_purchase]]))*4 +1,0)</f>
        <v>5</v>
      </c>
      <c r="O5362" s="1">
        <f>ROUND(_xlfn.PERCENTRANK.INC(customers[total_orders],customers[[#This Row],[total_orders]])*4+1,0)</f>
        <v>5</v>
      </c>
      <c r="P5362" s="1">
        <f>ROUND(_xlfn.PERCENTRANK.INC(customers[total_spend_usd],customers[[#This Row],[total_spend_usd]])*4+1,0)</f>
        <v>5</v>
      </c>
      <c r="Q5362" s="1">
        <v>555</v>
      </c>
      <c r="R5362" s="1" t="str">
        <f>_xlfn.XLOOKUP(Q5362,RFM[RFM Score],RFM[Client Segmentation])</f>
        <v>Champion</v>
      </c>
    </row>
    <row r="5363" spans="1:18" x14ac:dyDescent="0.3">
      <c r="A5363" t="s">
        <v>5415</v>
      </c>
      <c r="B5363" t="s">
        <v>11</v>
      </c>
      <c r="C5363">
        <v>27</v>
      </c>
      <c r="D5363" t="s">
        <v>8070</v>
      </c>
      <c r="E5363" t="s">
        <v>8084</v>
      </c>
      <c r="F5363" t="s">
        <v>12</v>
      </c>
      <c r="G5363">
        <v>22</v>
      </c>
      <c r="H5363" s="1">
        <v>5641</v>
      </c>
      <c r="I5363">
        <v>134094</v>
      </c>
      <c r="J5363" s="1">
        <v>59</v>
      </c>
      <c r="K5363" t="s">
        <v>25</v>
      </c>
      <c r="L5363" t="s">
        <v>45</v>
      </c>
      <c r="M5363" t="s">
        <v>15</v>
      </c>
      <c r="N5363" s="1">
        <f xml:space="preserve"> ROUND((1 - _xlfn.PERCENTRANK.INC(customers[days_since_last_purchase],customers[[#This Row],[days_since_last_purchase]]))*4 +1,0)</f>
        <v>3</v>
      </c>
      <c r="O5363" s="1">
        <f>ROUND(_xlfn.PERCENTRANK.INC(customers[total_orders],customers[[#This Row],[total_orders]])*4+1,0)</f>
        <v>4</v>
      </c>
      <c r="P5363" s="1">
        <f>ROUND(_xlfn.PERCENTRANK.INC(customers[total_spend_usd],customers[[#This Row],[total_spend_usd]])*4+1,0)</f>
        <v>4</v>
      </c>
      <c r="Q5363" s="1">
        <v>344</v>
      </c>
      <c r="R5363" s="1" t="str">
        <f>_xlfn.XLOOKUP(Q5363,RFM[RFM Score],RFM[Client Segmentation])</f>
        <v>Loyal Customer</v>
      </c>
    </row>
    <row r="5364" spans="1:18" x14ac:dyDescent="0.3">
      <c r="A5364" t="s">
        <v>5416</v>
      </c>
      <c r="B5364" t="s">
        <v>61</v>
      </c>
      <c r="C5364">
        <v>35</v>
      </c>
      <c r="D5364" t="s">
        <v>8068</v>
      </c>
      <c r="E5364" t="s">
        <v>8084</v>
      </c>
      <c r="F5364" t="s">
        <v>12</v>
      </c>
      <c r="G5364">
        <v>21</v>
      </c>
      <c r="H5364" s="1">
        <v>5206</v>
      </c>
      <c r="I5364">
        <v>119975</v>
      </c>
      <c r="J5364" s="1">
        <v>30</v>
      </c>
      <c r="K5364" t="s">
        <v>98</v>
      </c>
      <c r="L5364" t="s">
        <v>14</v>
      </c>
      <c r="M5364" t="s">
        <v>23</v>
      </c>
      <c r="N5364" s="1">
        <f xml:space="preserve"> ROUND((1 - _xlfn.PERCENTRANK.INC(customers[days_since_last_purchase],customers[[#This Row],[days_since_last_purchase]]))*4 +1,0)</f>
        <v>3</v>
      </c>
      <c r="O5364" s="1">
        <f>ROUND(_xlfn.PERCENTRANK.INC(customers[total_orders],customers[[#This Row],[total_orders]])*4+1,0)</f>
        <v>4</v>
      </c>
      <c r="P5364" s="1">
        <f>ROUND(_xlfn.PERCENTRANK.INC(customers[total_spend_usd],customers[[#This Row],[total_spend_usd]])*4+1,0)</f>
        <v>4</v>
      </c>
      <c r="Q5364" s="1">
        <v>344</v>
      </c>
      <c r="R5364" s="1" t="str">
        <f>_xlfn.XLOOKUP(Q5364,RFM[RFM Score],RFM[Client Segmentation])</f>
        <v>Loyal Customer</v>
      </c>
    </row>
    <row r="5365" spans="1:18" x14ac:dyDescent="0.3">
      <c r="A5365" t="s">
        <v>5417</v>
      </c>
      <c r="B5365" t="s">
        <v>64</v>
      </c>
      <c r="C5365">
        <v>28</v>
      </c>
      <c r="D5365" t="s">
        <v>8070</v>
      </c>
      <c r="E5365" t="s">
        <v>8087</v>
      </c>
      <c r="F5365" t="s">
        <v>12</v>
      </c>
      <c r="G5365">
        <v>5</v>
      </c>
      <c r="H5365" s="1">
        <v>581</v>
      </c>
      <c r="I5365">
        <v>3017</v>
      </c>
      <c r="J5365" s="1">
        <v>9</v>
      </c>
      <c r="K5365" t="s">
        <v>28</v>
      </c>
      <c r="L5365" t="s">
        <v>34</v>
      </c>
      <c r="M5365" t="s">
        <v>15</v>
      </c>
      <c r="N5365" s="1">
        <f xml:space="preserve"> ROUND((1 - _xlfn.PERCENTRANK.INC(customers[days_since_last_purchase],customers[[#This Row],[days_since_last_purchase]]))*4 +1,0)</f>
        <v>4</v>
      </c>
      <c r="O5365" s="1">
        <f>ROUND(_xlfn.PERCENTRANK.INC(customers[total_orders],customers[[#This Row],[total_orders]])*4+1,0)</f>
        <v>2</v>
      </c>
      <c r="P5365" s="1">
        <f>ROUND(_xlfn.PERCENTRANK.INC(customers[total_spend_usd],customers[[#This Row],[total_spend_usd]])*4+1,0)</f>
        <v>1</v>
      </c>
      <c r="Q5365" s="1">
        <v>421</v>
      </c>
      <c r="R5365" s="1" t="str">
        <f>_xlfn.XLOOKUP(Q5365,RFM[RFM Score],RFM[Client Segmentation])</f>
        <v>New Customer</v>
      </c>
    </row>
    <row r="5366" spans="1:18" x14ac:dyDescent="0.3">
      <c r="A5366" t="s">
        <v>5418</v>
      </c>
      <c r="B5366" t="s">
        <v>11</v>
      </c>
      <c r="C5366">
        <v>31</v>
      </c>
      <c r="D5366" t="s">
        <v>8070</v>
      </c>
      <c r="E5366" t="s">
        <v>8084</v>
      </c>
      <c r="F5366" t="s">
        <v>12</v>
      </c>
      <c r="G5366">
        <v>6</v>
      </c>
      <c r="H5366" s="1">
        <v>4082</v>
      </c>
      <c r="I5366">
        <v>24181</v>
      </c>
      <c r="J5366" s="1">
        <v>32</v>
      </c>
      <c r="K5366" t="s">
        <v>52</v>
      </c>
      <c r="L5366" t="s">
        <v>19</v>
      </c>
      <c r="M5366" t="s">
        <v>15</v>
      </c>
      <c r="N5366" s="1">
        <f xml:space="preserve"> ROUND((1 - _xlfn.PERCENTRANK.INC(customers[days_since_last_purchase],customers[[#This Row],[days_since_last_purchase]]))*4 +1,0)</f>
        <v>3</v>
      </c>
      <c r="O5366" s="1">
        <f>ROUND(_xlfn.PERCENTRANK.INC(customers[total_orders],customers[[#This Row],[total_orders]])*4+1,0)</f>
        <v>2</v>
      </c>
      <c r="P5366" s="1">
        <f>ROUND(_xlfn.PERCENTRANK.INC(customers[total_spend_usd],customers[[#This Row],[total_spend_usd]])*4+1,0)</f>
        <v>2</v>
      </c>
      <c r="Q5366" s="1">
        <v>322</v>
      </c>
      <c r="R5366" s="1" t="str">
        <f>_xlfn.XLOOKUP(Q5366,RFM[RFM Score],RFM[Client Segmentation])</f>
        <v>Hibernating</v>
      </c>
    </row>
    <row r="5367" spans="1:18" x14ac:dyDescent="0.3">
      <c r="A5367" t="s">
        <v>5419</v>
      </c>
      <c r="B5367" t="s">
        <v>11</v>
      </c>
      <c r="C5367">
        <v>23</v>
      </c>
      <c r="D5367" t="s">
        <v>8069</v>
      </c>
      <c r="E5367" t="s">
        <v>8087</v>
      </c>
      <c r="F5367" t="s">
        <v>17</v>
      </c>
      <c r="G5367">
        <v>23</v>
      </c>
      <c r="H5367" s="1">
        <v>44593</v>
      </c>
      <c r="I5367">
        <v>1131202</v>
      </c>
      <c r="J5367" s="1">
        <v>93</v>
      </c>
      <c r="K5367" t="s">
        <v>25</v>
      </c>
      <c r="L5367" t="s">
        <v>19</v>
      </c>
      <c r="M5367" t="s">
        <v>15</v>
      </c>
      <c r="N5367" s="1">
        <f xml:space="preserve"> ROUND((1 - _xlfn.PERCENTRANK.INC(customers[days_since_last_purchase],customers[[#This Row],[days_since_last_purchase]]))*4 +1,0)</f>
        <v>2</v>
      </c>
      <c r="O5367" s="1">
        <f>ROUND(_xlfn.PERCENTRANK.INC(customers[total_orders],customers[[#This Row],[total_orders]])*4+1,0)</f>
        <v>4</v>
      </c>
      <c r="P5367" s="1">
        <f>ROUND(_xlfn.PERCENTRANK.INC(customers[total_spend_usd],customers[[#This Row],[total_spend_usd]])*4+1,0)</f>
        <v>5</v>
      </c>
      <c r="Q5367" s="1">
        <v>245</v>
      </c>
      <c r="R5367" s="1" t="str">
        <f>_xlfn.XLOOKUP(Q5367,RFM[RFM Score],RFM[Client Segmentation])</f>
        <v>At Risk</v>
      </c>
    </row>
    <row r="5368" spans="1:18" x14ac:dyDescent="0.3">
      <c r="A5368" t="s">
        <v>5420</v>
      </c>
      <c r="B5368" t="s">
        <v>11</v>
      </c>
      <c r="C5368">
        <v>56</v>
      </c>
      <c r="D5368" t="s">
        <v>8072</v>
      </c>
      <c r="E5368" t="s">
        <v>8087</v>
      </c>
      <c r="F5368" t="s">
        <v>12</v>
      </c>
      <c r="G5368">
        <v>4</v>
      </c>
      <c r="H5368" s="1">
        <v>4176</v>
      </c>
      <c r="I5368">
        <v>1456</v>
      </c>
      <c r="J5368" s="1">
        <v>153</v>
      </c>
      <c r="K5368" t="s">
        <v>25</v>
      </c>
      <c r="L5368" t="s">
        <v>19</v>
      </c>
      <c r="M5368" t="s">
        <v>23</v>
      </c>
      <c r="N5368" s="1">
        <f xml:space="preserve"> ROUND((1 - _xlfn.PERCENTRANK.INC(customers[days_since_last_purchase],customers[[#This Row],[days_since_last_purchase]]))*4 +1,0)</f>
        <v>1</v>
      </c>
      <c r="O5368" s="1">
        <f>ROUND(_xlfn.PERCENTRANK.INC(customers[total_orders],customers[[#This Row],[total_orders]])*4+1,0)</f>
        <v>2</v>
      </c>
      <c r="P5368" s="1">
        <f>ROUND(_xlfn.PERCENTRANK.INC(customers[total_spend_usd],customers[[#This Row],[total_spend_usd]])*4+1,0)</f>
        <v>1</v>
      </c>
      <c r="Q5368" s="1">
        <v>121</v>
      </c>
      <c r="R5368" s="1" t="str">
        <f>_xlfn.XLOOKUP(Q5368,RFM[RFM Score],RFM[Client Segmentation])</f>
        <v>Lost</v>
      </c>
    </row>
    <row r="5369" spans="1:18" x14ac:dyDescent="0.3">
      <c r="A5369" t="s">
        <v>5421</v>
      </c>
      <c r="B5369" t="s">
        <v>43</v>
      </c>
      <c r="C5369">
        <v>24</v>
      </c>
      <c r="D5369" t="s">
        <v>8069</v>
      </c>
      <c r="E5369" t="s">
        <v>8084</v>
      </c>
      <c r="F5369" t="s">
        <v>12</v>
      </c>
      <c r="G5369">
        <v>6</v>
      </c>
      <c r="H5369" s="1">
        <v>11998</v>
      </c>
      <c r="I5369">
        <v>64947</v>
      </c>
      <c r="J5369" s="1">
        <v>24</v>
      </c>
      <c r="K5369" t="s">
        <v>21</v>
      </c>
      <c r="L5369" t="s">
        <v>34</v>
      </c>
      <c r="M5369" t="s">
        <v>23</v>
      </c>
      <c r="N5369" s="1">
        <f xml:space="preserve"> ROUND((1 - _xlfn.PERCENTRANK.INC(customers[days_since_last_purchase],customers[[#This Row],[days_since_last_purchase]]))*4 +1,0)</f>
        <v>4</v>
      </c>
      <c r="O5369" s="1">
        <f>ROUND(_xlfn.PERCENTRANK.INC(customers[total_orders],customers[[#This Row],[total_orders]])*4+1,0)</f>
        <v>2</v>
      </c>
      <c r="P5369" s="1">
        <f>ROUND(_xlfn.PERCENTRANK.INC(customers[total_spend_usd],customers[[#This Row],[total_spend_usd]])*4+1,0)</f>
        <v>3</v>
      </c>
      <c r="Q5369" s="1">
        <v>423</v>
      </c>
      <c r="R5369" s="1" t="str">
        <f>_xlfn.XLOOKUP(Q5369,RFM[RFM Score],RFM[Client Segmentation])</f>
        <v>Potential Loyalist</v>
      </c>
    </row>
    <row r="5370" spans="1:18" x14ac:dyDescent="0.3">
      <c r="A5370" t="s">
        <v>5422</v>
      </c>
      <c r="B5370" t="s">
        <v>27</v>
      </c>
      <c r="C5370">
        <v>36</v>
      </c>
      <c r="D5370" t="s">
        <v>8068</v>
      </c>
      <c r="E5370" t="s">
        <v>8084</v>
      </c>
      <c r="F5370" t="s">
        <v>17</v>
      </c>
      <c r="G5370">
        <v>32</v>
      </c>
      <c r="H5370" s="1">
        <v>5672</v>
      </c>
      <c r="I5370">
        <v>186629</v>
      </c>
      <c r="J5370" s="1">
        <v>8</v>
      </c>
      <c r="K5370" t="s">
        <v>25</v>
      </c>
      <c r="L5370" t="s">
        <v>19</v>
      </c>
      <c r="M5370" t="s">
        <v>15</v>
      </c>
      <c r="N5370" s="1">
        <f xml:space="preserve"> ROUND((1 - _xlfn.PERCENTRANK.INC(customers[days_since_last_purchase],customers[[#This Row],[days_since_last_purchase]]))*4 +1,0)</f>
        <v>4</v>
      </c>
      <c r="O5370" s="1">
        <f>ROUND(_xlfn.PERCENTRANK.INC(customers[total_orders],customers[[#This Row],[total_orders]])*4+1,0)</f>
        <v>4</v>
      </c>
      <c r="P5370" s="1">
        <f>ROUND(_xlfn.PERCENTRANK.INC(customers[total_spend_usd],customers[[#This Row],[total_spend_usd]])*4+1,0)</f>
        <v>4</v>
      </c>
      <c r="Q5370" s="1">
        <v>444</v>
      </c>
      <c r="R5370" s="1" t="str">
        <f>_xlfn.XLOOKUP(Q5370,RFM[RFM Score],RFM[Client Segmentation])</f>
        <v>Loyal Customer</v>
      </c>
    </row>
    <row r="5371" spans="1:18" x14ac:dyDescent="0.3">
      <c r="A5371" t="s">
        <v>5423</v>
      </c>
      <c r="B5371" t="s">
        <v>30</v>
      </c>
      <c r="C5371">
        <v>44</v>
      </c>
      <c r="D5371" t="s">
        <v>8068</v>
      </c>
      <c r="E5371" t="s">
        <v>8084</v>
      </c>
      <c r="F5371" t="s">
        <v>17</v>
      </c>
      <c r="G5371">
        <v>4</v>
      </c>
      <c r="H5371" s="1">
        <v>5565</v>
      </c>
      <c r="I5371">
        <v>23631</v>
      </c>
      <c r="J5371" s="1">
        <v>55</v>
      </c>
      <c r="K5371" t="s">
        <v>52</v>
      </c>
      <c r="L5371" t="s">
        <v>47</v>
      </c>
      <c r="M5371" t="s">
        <v>23</v>
      </c>
      <c r="N5371" s="1">
        <f xml:space="preserve"> ROUND((1 - _xlfn.PERCENTRANK.INC(customers[days_since_last_purchase],customers[[#This Row],[days_since_last_purchase]]))*4 +1,0)</f>
        <v>3</v>
      </c>
      <c r="O5371" s="1">
        <f>ROUND(_xlfn.PERCENTRANK.INC(customers[total_orders],customers[[#This Row],[total_orders]])*4+1,0)</f>
        <v>2</v>
      </c>
      <c r="P5371" s="1">
        <f>ROUND(_xlfn.PERCENTRANK.INC(customers[total_spend_usd],customers[[#This Row],[total_spend_usd]])*4+1,0)</f>
        <v>2</v>
      </c>
      <c r="Q5371" s="1">
        <v>322</v>
      </c>
      <c r="R5371" s="1" t="str">
        <f>_xlfn.XLOOKUP(Q5371,RFM[RFM Score],RFM[Client Segmentation])</f>
        <v>Hibernating</v>
      </c>
    </row>
    <row r="5372" spans="1:18" x14ac:dyDescent="0.3">
      <c r="A5372" t="s">
        <v>5424</v>
      </c>
      <c r="B5372" t="s">
        <v>11</v>
      </c>
      <c r="C5372">
        <v>32</v>
      </c>
      <c r="D5372" t="s">
        <v>8070</v>
      </c>
      <c r="E5372" t="s">
        <v>8087</v>
      </c>
      <c r="F5372" t="s">
        <v>17</v>
      </c>
      <c r="G5372">
        <v>21</v>
      </c>
      <c r="H5372" s="1">
        <v>3587</v>
      </c>
      <c r="I5372">
        <v>66516</v>
      </c>
      <c r="J5372" s="1">
        <v>70</v>
      </c>
      <c r="K5372" t="s">
        <v>31</v>
      </c>
      <c r="L5372" t="s">
        <v>34</v>
      </c>
      <c r="M5372" t="s">
        <v>23</v>
      </c>
      <c r="N5372" s="1">
        <f xml:space="preserve"> ROUND((1 - _xlfn.PERCENTRANK.INC(customers[days_since_last_purchase],customers[[#This Row],[days_since_last_purchase]]))*4 +1,0)</f>
        <v>2</v>
      </c>
      <c r="O5372" s="1">
        <f>ROUND(_xlfn.PERCENTRANK.INC(customers[total_orders],customers[[#This Row],[total_orders]])*4+1,0)</f>
        <v>4</v>
      </c>
      <c r="P5372" s="1">
        <f>ROUND(_xlfn.PERCENTRANK.INC(customers[total_spend_usd],customers[[#This Row],[total_spend_usd]])*4+1,0)</f>
        <v>3</v>
      </c>
      <c r="Q5372" s="1">
        <v>243</v>
      </c>
      <c r="R5372" s="1" t="str">
        <f>_xlfn.XLOOKUP(Q5372,RFM[RFM Score],RFM[Client Segmentation])</f>
        <v>At Risk</v>
      </c>
    </row>
    <row r="5373" spans="1:18" x14ac:dyDescent="0.3">
      <c r="A5373" t="s">
        <v>5425</v>
      </c>
      <c r="B5373" t="s">
        <v>107</v>
      </c>
      <c r="C5373">
        <v>41</v>
      </c>
      <c r="D5373" t="s">
        <v>8068</v>
      </c>
      <c r="E5373" t="s">
        <v>8085</v>
      </c>
      <c r="F5373" t="s">
        <v>12</v>
      </c>
      <c r="G5373">
        <v>4</v>
      </c>
      <c r="H5373" s="1">
        <v>6776</v>
      </c>
      <c r="I5373">
        <v>27161</v>
      </c>
      <c r="J5373" s="1">
        <v>56</v>
      </c>
      <c r="K5373" t="s">
        <v>44</v>
      </c>
      <c r="L5373" t="s">
        <v>47</v>
      </c>
      <c r="M5373" t="s">
        <v>23</v>
      </c>
      <c r="N5373" s="1">
        <f xml:space="preserve"> ROUND((1 - _xlfn.PERCENTRANK.INC(customers[days_since_last_purchase],customers[[#This Row],[days_since_last_purchase]]))*4 +1,0)</f>
        <v>3</v>
      </c>
      <c r="O5373" s="1">
        <f>ROUND(_xlfn.PERCENTRANK.INC(customers[total_orders],customers[[#This Row],[total_orders]])*4+1,0)</f>
        <v>2</v>
      </c>
      <c r="P5373" s="1">
        <f>ROUND(_xlfn.PERCENTRANK.INC(customers[total_spend_usd],customers[[#This Row],[total_spend_usd]])*4+1,0)</f>
        <v>2</v>
      </c>
      <c r="Q5373" s="1">
        <v>322</v>
      </c>
      <c r="R5373" s="1" t="str">
        <f>_xlfn.XLOOKUP(Q5373,RFM[RFM Score],RFM[Client Segmentation])</f>
        <v>Hibernating</v>
      </c>
    </row>
    <row r="5374" spans="1:18" x14ac:dyDescent="0.3">
      <c r="A5374" t="s">
        <v>5426</v>
      </c>
      <c r="B5374" t="s">
        <v>11</v>
      </c>
      <c r="C5374">
        <v>31</v>
      </c>
      <c r="D5374" t="s">
        <v>8070</v>
      </c>
      <c r="E5374" t="s">
        <v>8084</v>
      </c>
      <c r="F5374" t="s">
        <v>17</v>
      </c>
      <c r="G5374">
        <v>3</v>
      </c>
      <c r="H5374" s="1">
        <v>14588</v>
      </c>
      <c r="I5374">
        <v>46701</v>
      </c>
      <c r="J5374" s="1">
        <v>60</v>
      </c>
      <c r="K5374" t="s">
        <v>28</v>
      </c>
      <c r="L5374" t="s">
        <v>19</v>
      </c>
      <c r="M5374" t="s">
        <v>15</v>
      </c>
      <c r="N5374" s="1">
        <f xml:space="preserve"> ROUND((1 - _xlfn.PERCENTRANK.INC(customers[days_since_last_purchase],customers[[#This Row],[days_since_last_purchase]]))*4 +1,0)</f>
        <v>2</v>
      </c>
      <c r="O5374" s="1">
        <f>ROUND(_xlfn.PERCENTRANK.INC(customers[total_orders],customers[[#This Row],[total_orders]])*4+1,0)</f>
        <v>1</v>
      </c>
      <c r="P5374" s="1">
        <f>ROUND(_xlfn.PERCENTRANK.INC(customers[total_spend_usd],customers[[#This Row],[total_spend_usd]])*4+1,0)</f>
        <v>3</v>
      </c>
      <c r="Q5374" s="1">
        <v>213</v>
      </c>
      <c r="R5374" s="1" t="str">
        <f>_xlfn.XLOOKUP(Q5374,RFM[RFM Score],RFM[Client Segmentation])</f>
        <v>About To Sleep</v>
      </c>
    </row>
    <row r="5375" spans="1:18" x14ac:dyDescent="0.3">
      <c r="A5375" t="s">
        <v>5427</v>
      </c>
      <c r="B5375" t="s">
        <v>68</v>
      </c>
      <c r="C5375">
        <v>42</v>
      </c>
      <c r="D5375" t="s">
        <v>8068</v>
      </c>
      <c r="E5375" t="s">
        <v>8084</v>
      </c>
      <c r="F5375" t="s">
        <v>17</v>
      </c>
      <c r="G5375">
        <v>1</v>
      </c>
      <c r="H5375" s="1">
        <v>2977</v>
      </c>
      <c r="I5375">
        <v>3365</v>
      </c>
      <c r="J5375" s="1">
        <v>182</v>
      </c>
      <c r="K5375" t="s">
        <v>28</v>
      </c>
      <c r="L5375" t="s">
        <v>34</v>
      </c>
      <c r="M5375" t="s">
        <v>15</v>
      </c>
      <c r="N5375" s="1">
        <f xml:space="preserve"> ROUND((1 - _xlfn.PERCENTRANK.INC(customers[days_since_last_purchase],customers[[#This Row],[days_since_last_purchase]]))*4 +1,0)</f>
        <v>1</v>
      </c>
      <c r="O5375" s="1">
        <f>ROUND(_xlfn.PERCENTRANK.INC(customers[total_orders],customers[[#This Row],[total_orders]])*4+1,0)</f>
        <v>1</v>
      </c>
      <c r="P5375" s="1">
        <f>ROUND(_xlfn.PERCENTRANK.INC(customers[total_spend_usd],customers[[#This Row],[total_spend_usd]])*4+1,0)</f>
        <v>1</v>
      </c>
      <c r="Q5375" s="1">
        <v>111</v>
      </c>
      <c r="R5375" s="1" t="str">
        <f>_xlfn.XLOOKUP(Q5375,RFM[RFM Score],RFM[Client Segmentation])</f>
        <v>Lost</v>
      </c>
    </row>
    <row r="5376" spans="1:18" x14ac:dyDescent="0.3">
      <c r="A5376" t="s">
        <v>5428</v>
      </c>
      <c r="B5376" t="s">
        <v>68</v>
      </c>
      <c r="C5376">
        <v>24</v>
      </c>
      <c r="D5376" t="s">
        <v>8069</v>
      </c>
      <c r="E5376" t="s">
        <v>8087</v>
      </c>
      <c r="F5376" t="s">
        <v>17</v>
      </c>
      <c r="G5376">
        <v>1</v>
      </c>
      <c r="H5376" s="1">
        <v>2448</v>
      </c>
      <c r="I5376">
        <v>2201</v>
      </c>
      <c r="J5376" s="1">
        <v>294</v>
      </c>
      <c r="K5376" t="s">
        <v>31</v>
      </c>
      <c r="L5376" t="s">
        <v>14</v>
      </c>
      <c r="M5376" t="s">
        <v>15</v>
      </c>
      <c r="N5376" s="1">
        <f xml:space="preserve"> ROUND((1 - _xlfn.PERCENTRANK.INC(customers[days_since_last_purchase],customers[[#This Row],[days_since_last_purchase]]))*4 +1,0)</f>
        <v>1</v>
      </c>
      <c r="O5376" s="1">
        <f>ROUND(_xlfn.PERCENTRANK.INC(customers[total_orders],customers[[#This Row],[total_orders]])*4+1,0)</f>
        <v>1</v>
      </c>
      <c r="P5376" s="1">
        <f>ROUND(_xlfn.PERCENTRANK.INC(customers[total_spend_usd],customers[[#This Row],[total_spend_usd]])*4+1,0)</f>
        <v>1</v>
      </c>
      <c r="Q5376" s="1">
        <v>111</v>
      </c>
      <c r="R5376" s="1" t="str">
        <f>_xlfn.XLOOKUP(Q5376,RFM[RFM Score],RFM[Client Segmentation])</f>
        <v>Lost</v>
      </c>
    </row>
    <row r="5377" spans="1:18" x14ac:dyDescent="0.3">
      <c r="A5377" t="s">
        <v>5429</v>
      </c>
      <c r="B5377" t="s">
        <v>214</v>
      </c>
      <c r="C5377">
        <v>34</v>
      </c>
      <c r="D5377" t="s">
        <v>8070</v>
      </c>
      <c r="E5377" t="s">
        <v>8086</v>
      </c>
      <c r="F5377" t="s">
        <v>12</v>
      </c>
      <c r="G5377">
        <v>9</v>
      </c>
      <c r="H5377" s="1">
        <v>10908</v>
      </c>
      <c r="I5377">
        <v>93718</v>
      </c>
      <c r="J5377" s="1">
        <v>3</v>
      </c>
      <c r="K5377" t="s">
        <v>37</v>
      </c>
      <c r="L5377" t="s">
        <v>47</v>
      </c>
      <c r="M5377" t="s">
        <v>23</v>
      </c>
      <c r="N5377" s="1">
        <f xml:space="preserve"> ROUND((1 - _xlfn.PERCENTRANK.INC(customers[days_since_last_purchase],customers[[#This Row],[days_since_last_purchase]]))*4 +1,0)</f>
        <v>5</v>
      </c>
      <c r="O5377" s="1">
        <f>ROUND(_xlfn.PERCENTRANK.INC(customers[total_orders],customers[[#This Row],[total_orders]])*4+1,0)</f>
        <v>2</v>
      </c>
      <c r="P5377" s="1">
        <f>ROUND(_xlfn.PERCENTRANK.INC(customers[total_spend_usd],customers[[#This Row],[total_spend_usd]])*4+1,0)</f>
        <v>3</v>
      </c>
      <c r="Q5377" s="1">
        <v>523</v>
      </c>
      <c r="R5377" s="1" t="str">
        <f>_xlfn.XLOOKUP(Q5377,RFM[RFM Score],RFM[Client Segmentation])</f>
        <v>Promising</v>
      </c>
    </row>
    <row r="5378" spans="1:18" x14ac:dyDescent="0.3">
      <c r="A5378" t="s">
        <v>5430</v>
      </c>
      <c r="B5378" t="s">
        <v>104</v>
      </c>
      <c r="C5378">
        <v>18</v>
      </c>
      <c r="D5378" t="s">
        <v>8069</v>
      </c>
      <c r="E5378" t="s">
        <v>8084</v>
      </c>
      <c r="F5378" t="s">
        <v>12</v>
      </c>
      <c r="G5378">
        <v>4</v>
      </c>
      <c r="H5378" s="1">
        <v>19423</v>
      </c>
      <c r="I5378">
        <v>87243</v>
      </c>
      <c r="J5378" s="1">
        <v>17</v>
      </c>
      <c r="K5378" t="s">
        <v>18</v>
      </c>
      <c r="L5378" t="s">
        <v>45</v>
      </c>
      <c r="M5378" t="s">
        <v>15</v>
      </c>
      <c r="N5378" s="1">
        <f xml:space="preserve"> ROUND((1 - _xlfn.PERCENTRANK.INC(customers[days_since_last_purchase],customers[[#This Row],[days_since_last_purchase]]))*4 +1,0)</f>
        <v>4</v>
      </c>
      <c r="O5378" s="1">
        <f>ROUND(_xlfn.PERCENTRANK.INC(customers[total_orders],customers[[#This Row],[total_orders]])*4+1,0)</f>
        <v>2</v>
      </c>
      <c r="P5378" s="1">
        <f>ROUND(_xlfn.PERCENTRANK.INC(customers[total_spend_usd],customers[[#This Row],[total_spend_usd]])*4+1,0)</f>
        <v>3</v>
      </c>
      <c r="Q5378" s="1">
        <v>423</v>
      </c>
      <c r="R5378" s="1" t="str">
        <f>_xlfn.XLOOKUP(Q5378,RFM[RFM Score],RFM[Client Segmentation])</f>
        <v>Potential Loyalist</v>
      </c>
    </row>
    <row r="5379" spans="1:18" x14ac:dyDescent="0.3">
      <c r="A5379" t="s">
        <v>5431</v>
      </c>
      <c r="B5379" t="s">
        <v>11</v>
      </c>
      <c r="C5379">
        <v>35</v>
      </c>
      <c r="D5379" t="s">
        <v>8068</v>
      </c>
      <c r="E5379" t="s">
        <v>8084</v>
      </c>
      <c r="F5379" t="s">
        <v>17</v>
      </c>
      <c r="G5379">
        <v>22</v>
      </c>
      <c r="H5379" s="1">
        <v>11051</v>
      </c>
      <c r="I5379">
        <v>274669</v>
      </c>
      <c r="J5379" s="1">
        <v>82</v>
      </c>
      <c r="K5379" t="s">
        <v>18</v>
      </c>
      <c r="L5379" t="s">
        <v>19</v>
      </c>
      <c r="M5379" t="s">
        <v>23</v>
      </c>
      <c r="N5379" s="1">
        <f xml:space="preserve"> ROUND((1 - _xlfn.PERCENTRANK.INC(customers[days_since_last_purchase],customers[[#This Row],[days_since_last_purchase]]))*4 +1,0)</f>
        <v>2</v>
      </c>
      <c r="O5379" s="1">
        <f>ROUND(_xlfn.PERCENTRANK.INC(customers[total_orders],customers[[#This Row],[total_orders]])*4+1,0)</f>
        <v>4</v>
      </c>
      <c r="P5379" s="1">
        <f>ROUND(_xlfn.PERCENTRANK.INC(customers[total_spend_usd],customers[[#This Row],[total_spend_usd]])*4+1,0)</f>
        <v>4</v>
      </c>
      <c r="Q5379" s="1">
        <v>244</v>
      </c>
      <c r="R5379" s="1" t="str">
        <f>_xlfn.XLOOKUP(Q5379,RFM[RFM Score],RFM[Client Segmentation])</f>
        <v>At Risk</v>
      </c>
    </row>
    <row r="5380" spans="1:18" x14ac:dyDescent="0.3">
      <c r="A5380" t="s">
        <v>5432</v>
      </c>
      <c r="B5380" t="s">
        <v>104</v>
      </c>
      <c r="C5380">
        <v>34</v>
      </c>
      <c r="D5380" t="s">
        <v>8070</v>
      </c>
      <c r="E5380" t="s">
        <v>8084</v>
      </c>
      <c r="F5380" t="s">
        <v>12</v>
      </c>
      <c r="G5380">
        <v>1</v>
      </c>
      <c r="H5380" s="1">
        <v>1536</v>
      </c>
      <c r="I5380">
        <v>17611</v>
      </c>
      <c r="J5380" s="1">
        <v>98</v>
      </c>
      <c r="K5380" t="s">
        <v>28</v>
      </c>
      <c r="L5380" t="s">
        <v>47</v>
      </c>
      <c r="M5380" t="s">
        <v>15</v>
      </c>
      <c r="N5380" s="1">
        <f xml:space="preserve"> ROUND((1 - _xlfn.PERCENTRANK.INC(customers[days_since_last_purchase],customers[[#This Row],[days_since_last_purchase]]))*4 +1,0)</f>
        <v>2</v>
      </c>
      <c r="O5380" s="1">
        <f>ROUND(_xlfn.PERCENTRANK.INC(customers[total_orders],customers[[#This Row],[total_orders]])*4+1,0)</f>
        <v>1</v>
      </c>
      <c r="P5380" s="1">
        <f>ROUND(_xlfn.PERCENTRANK.INC(customers[total_spend_usd],customers[[#This Row],[total_spend_usd]])*4+1,0)</f>
        <v>2</v>
      </c>
      <c r="Q5380" s="1">
        <v>212</v>
      </c>
      <c r="R5380" s="1" t="str">
        <f>_xlfn.XLOOKUP(Q5380,RFM[RFM Score],RFM[Client Segmentation])</f>
        <v>Hibernating</v>
      </c>
    </row>
    <row r="5381" spans="1:18" x14ac:dyDescent="0.3">
      <c r="A5381" t="s">
        <v>5433</v>
      </c>
      <c r="B5381" t="s">
        <v>214</v>
      </c>
      <c r="C5381">
        <v>37</v>
      </c>
      <c r="D5381" t="s">
        <v>8068</v>
      </c>
      <c r="E5381" t="s">
        <v>8084</v>
      </c>
      <c r="F5381" t="s">
        <v>17</v>
      </c>
      <c r="G5381">
        <v>59</v>
      </c>
      <c r="H5381" s="1">
        <v>4491</v>
      </c>
      <c r="I5381">
        <v>304502</v>
      </c>
      <c r="J5381" s="1">
        <v>1</v>
      </c>
      <c r="K5381" t="s">
        <v>44</v>
      </c>
      <c r="L5381" t="s">
        <v>45</v>
      </c>
      <c r="M5381" t="s">
        <v>23</v>
      </c>
      <c r="N5381" s="1">
        <f xml:space="preserve"> ROUND((1 - _xlfn.PERCENTRANK.INC(customers[days_since_last_purchase],customers[[#This Row],[days_since_last_purchase]]))*4 +1,0)</f>
        <v>5</v>
      </c>
      <c r="O5381" s="1">
        <f>ROUND(_xlfn.PERCENTRANK.INC(customers[total_orders],customers[[#This Row],[total_orders]])*4+1,0)</f>
        <v>5</v>
      </c>
      <c r="P5381" s="1">
        <f>ROUND(_xlfn.PERCENTRANK.INC(customers[total_spend_usd],customers[[#This Row],[total_spend_usd]])*4+1,0)</f>
        <v>5</v>
      </c>
      <c r="Q5381" s="1">
        <v>555</v>
      </c>
      <c r="R5381" s="1" t="str">
        <f>_xlfn.XLOOKUP(Q5381,RFM[RFM Score],RFM[Client Segmentation])</f>
        <v>Champion</v>
      </c>
    </row>
    <row r="5382" spans="1:18" x14ac:dyDescent="0.3">
      <c r="A5382" t="s">
        <v>5434</v>
      </c>
      <c r="B5382" t="s">
        <v>43</v>
      </c>
      <c r="C5382">
        <v>52</v>
      </c>
      <c r="D5382" t="s">
        <v>8071</v>
      </c>
      <c r="E5382" t="s">
        <v>8084</v>
      </c>
      <c r="F5382" t="s">
        <v>17</v>
      </c>
      <c r="G5382">
        <v>24</v>
      </c>
      <c r="H5382" s="1">
        <v>26994</v>
      </c>
      <c r="I5382">
        <v>676969</v>
      </c>
      <c r="J5382" s="1">
        <v>17</v>
      </c>
      <c r="K5382" t="s">
        <v>21</v>
      </c>
      <c r="L5382" t="s">
        <v>19</v>
      </c>
      <c r="M5382" t="s">
        <v>23</v>
      </c>
      <c r="N5382" s="1">
        <f xml:space="preserve"> ROUND((1 - _xlfn.PERCENTRANK.INC(customers[days_since_last_purchase],customers[[#This Row],[days_since_last_purchase]]))*4 +1,0)</f>
        <v>4</v>
      </c>
      <c r="O5382" s="1">
        <f>ROUND(_xlfn.PERCENTRANK.INC(customers[total_orders],customers[[#This Row],[total_orders]])*4+1,0)</f>
        <v>4</v>
      </c>
      <c r="P5382" s="1">
        <f>ROUND(_xlfn.PERCENTRANK.INC(customers[total_spend_usd],customers[[#This Row],[total_spend_usd]])*4+1,0)</f>
        <v>5</v>
      </c>
      <c r="Q5382" s="1">
        <v>445</v>
      </c>
      <c r="R5382" s="1" t="str">
        <f>_xlfn.XLOOKUP(Q5382,RFM[RFM Score],RFM[Client Segmentation])</f>
        <v>Champion</v>
      </c>
    </row>
    <row r="5383" spans="1:18" x14ac:dyDescent="0.3">
      <c r="A5383" t="s">
        <v>5435</v>
      </c>
      <c r="B5383" t="s">
        <v>11</v>
      </c>
      <c r="C5383">
        <v>27</v>
      </c>
      <c r="D5383" t="s">
        <v>8070</v>
      </c>
      <c r="E5383" t="s">
        <v>8084</v>
      </c>
      <c r="F5383" t="s">
        <v>12</v>
      </c>
      <c r="G5383">
        <v>3</v>
      </c>
      <c r="H5383" s="1">
        <v>3005</v>
      </c>
      <c r="I5383">
        <v>943</v>
      </c>
      <c r="J5383" s="1">
        <v>1</v>
      </c>
      <c r="K5383" t="s">
        <v>52</v>
      </c>
      <c r="L5383" t="s">
        <v>14</v>
      </c>
      <c r="M5383" t="s">
        <v>23</v>
      </c>
      <c r="N5383" s="1">
        <f xml:space="preserve"> ROUND((1 - _xlfn.PERCENTRANK.INC(customers[days_since_last_purchase],customers[[#This Row],[days_since_last_purchase]]))*4 +1,0)</f>
        <v>5</v>
      </c>
      <c r="O5383" s="1">
        <f>ROUND(_xlfn.PERCENTRANK.INC(customers[total_orders],customers[[#This Row],[total_orders]])*4+1,0)</f>
        <v>1</v>
      </c>
      <c r="P5383" s="1">
        <f>ROUND(_xlfn.PERCENTRANK.INC(customers[total_spend_usd],customers[[#This Row],[total_spend_usd]])*4+1,0)</f>
        <v>1</v>
      </c>
      <c r="Q5383" s="1">
        <v>511</v>
      </c>
      <c r="R5383" s="1" t="str">
        <f>_xlfn.XLOOKUP(Q5383,RFM[RFM Score],RFM[Client Segmentation])</f>
        <v>New Customer</v>
      </c>
    </row>
    <row r="5384" spans="1:18" x14ac:dyDescent="0.3">
      <c r="A5384" t="s">
        <v>5436</v>
      </c>
      <c r="B5384" t="s">
        <v>11</v>
      </c>
      <c r="C5384">
        <v>34</v>
      </c>
      <c r="D5384" t="s">
        <v>8070</v>
      </c>
      <c r="E5384" t="s">
        <v>8085</v>
      </c>
      <c r="F5384" t="s">
        <v>17</v>
      </c>
      <c r="G5384">
        <v>43</v>
      </c>
      <c r="H5384" s="1">
        <v>9393</v>
      </c>
      <c r="I5384">
        <v>366787</v>
      </c>
      <c r="J5384" s="1">
        <v>72</v>
      </c>
      <c r="K5384" t="s">
        <v>28</v>
      </c>
      <c r="L5384" t="s">
        <v>14</v>
      </c>
      <c r="M5384" t="s">
        <v>23</v>
      </c>
      <c r="N5384" s="1">
        <f xml:space="preserve"> ROUND((1 - _xlfn.PERCENTRANK.INC(customers[days_since_last_purchase],customers[[#This Row],[days_since_last_purchase]]))*4 +1,0)</f>
        <v>2</v>
      </c>
      <c r="O5384" s="1">
        <f>ROUND(_xlfn.PERCENTRANK.INC(customers[total_orders],customers[[#This Row],[total_orders]])*4+1,0)</f>
        <v>5</v>
      </c>
      <c r="P5384" s="1">
        <f>ROUND(_xlfn.PERCENTRANK.INC(customers[total_spend_usd],customers[[#This Row],[total_spend_usd]])*4+1,0)</f>
        <v>5</v>
      </c>
      <c r="Q5384" s="1">
        <v>255</v>
      </c>
      <c r="R5384" s="1" t="str">
        <f>_xlfn.XLOOKUP(Q5384,RFM[RFM Score],RFM[Client Segmentation])</f>
        <v>At Risk</v>
      </c>
    </row>
    <row r="5385" spans="1:18" x14ac:dyDescent="0.3">
      <c r="A5385" t="s">
        <v>5437</v>
      </c>
      <c r="B5385" t="s">
        <v>11</v>
      </c>
      <c r="C5385">
        <v>18</v>
      </c>
      <c r="D5385" t="s">
        <v>8069</v>
      </c>
      <c r="E5385" t="s">
        <v>8087</v>
      </c>
      <c r="F5385" t="s">
        <v>17</v>
      </c>
      <c r="G5385">
        <v>79</v>
      </c>
      <c r="H5385" s="1">
        <v>3353</v>
      </c>
      <c r="I5385">
        <v>235094</v>
      </c>
      <c r="J5385" s="1">
        <v>227</v>
      </c>
      <c r="K5385" t="s">
        <v>44</v>
      </c>
      <c r="L5385" t="s">
        <v>47</v>
      </c>
      <c r="M5385" t="s">
        <v>15</v>
      </c>
      <c r="N5385" s="1">
        <f xml:space="preserve"> ROUND((1 - _xlfn.PERCENTRANK.INC(customers[days_since_last_purchase],customers[[#This Row],[days_since_last_purchase]]))*4 +1,0)</f>
        <v>1</v>
      </c>
      <c r="O5385" s="1">
        <f>ROUND(_xlfn.PERCENTRANK.INC(customers[total_orders],customers[[#This Row],[total_orders]])*4+1,0)</f>
        <v>5</v>
      </c>
      <c r="P5385" s="1">
        <f>ROUND(_xlfn.PERCENTRANK.INC(customers[total_spend_usd],customers[[#This Row],[total_spend_usd]])*4+1,0)</f>
        <v>4</v>
      </c>
      <c r="Q5385" s="1">
        <v>154</v>
      </c>
      <c r="R5385" s="1" t="str">
        <f>_xlfn.XLOOKUP(Q5385,RFM[RFM Score],RFM[Client Segmentation])</f>
        <v>Cannot Lose Them</v>
      </c>
    </row>
    <row r="5386" spans="1:18" x14ac:dyDescent="0.3">
      <c r="A5386" t="s">
        <v>5438</v>
      </c>
      <c r="B5386" t="s">
        <v>107</v>
      </c>
      <c r="C5386">
        <v>33</v>
      </c>
      <c r="D5386" t="s">
        <v>8070</v>
      </c>
      <c r="E5386" t="s">
        <v>8084</v>
      </c>
      <c r="F5386" t="s">
        <v>12</v>
      </c>
      <c r="G5386">
        <v>4</v>
      </c>
      <c r="H5386" s="1">
        <v>5717</v>
      </c>
      <c r="I5386">
        <v>22147</v>
      </c>
      <c r="J5386" s="1">
        <v>46</v>
      </c>
      <c r="K5386" t="s">
        <v>52</v>
      </c>
      <c r="L5386" t="s">
        <v>45</v>
      </c>
      <c r="M5386" t="s">
        <v>15</v>
      </c>
      <c r="N5386" s="1">
        <f xml:space="preserve"> ROUND((1 - _xlfn.PERCENTRANK.INC(customers[days_since_last_purchase],customers[[#This Row],[days_since_last_purchase]]))*4 +1,0)</f>
        <v>3</v>
      </c>
      <c r="O5386" s="1">
        <f>ROUND(_xlfn.PERCENTRANK.INC(customers[total_orders],customers[[#This Row],[total_orders]])*4+1,0)</f>
        <v>2</v>
      </c>
      <c r="P5386" s="1">
        <f>ROUND(_xlfn.PERCENTRANK.INC(customers[total_spend_usd],customers[[#This Row],[total_spend_usd]])*4+1,0)</f>
        <v>2</v>
      </c>
      <c r="Q5386" s="1">
        <v>322</v>
      </c>
      <c r="R5386" s="1" t="str">
        <f>_xlfn.XLOOKUP(Q5386,RFM[RFM Score],RFM[Client Segmentation])</f>
        <v>Hibernating</v>
      </c>
    </row>
    <row r="5387" spans="1:18" x14ac:dyDescent="0.3">
      <c r="A5387" t="s">
        <v>5439</v>
      </c>
      <c r="B5387" t="s">
        <v>43</v>
      </c>
      <c r="C5387">
        <v>21</v>
      </c>
      <c r="D5387" t="s">
        <v>8069</v>
      </c>
      <c r="E5387" t="s">
        <v>8084</v>
      </c>
      <c r="F5387" t="s">
        <v>17</v>
      </c>
      <c r="G5387">
        <v>2</v>
      </c>
      <c r="H5387" s="1">
        <v>3954</v>
      </c>
      <c r="I5387">
        <v>7386</v>
      </c>
      <c r="J5387" s="1">
        <v>27</v>
      </c>
      <c r="K5387" t="s">
        <v>25</v>
      </c>
      <c r="L5387" t="s">
        <v>14</v>
      </c>
      <c r="M5387" t="s">
        <v>15</v>
      </c>
      <c r="N5387" s="1">
        <f xml:space="preserve"> ROUND((1 - _xlfn.PERCENTRANK.INC(customers[days_since_last_purchase],customers[[#This Row],[days_since_last_purchase]]))*4 +1,0)</f>
        <v>4</v>
      </c>
      <c r="O5387" s="1">
        <f>ROUND(_xlfn.PERCENTRANK.INC(customers[total_orders],customers[[#This Row],[total_orders]])*4+1,0)</f>
        <v>1</v>
      </c>
      <c r="P5387" s="1">
        <f>ROUND(_xlfn.PERCENTRANK.INC(customers[total_spend_usd],customers[[#This Row],[total_spend_usd]])*4+1,0)</f>
        <v>1</v>
      </c>
      <c r="Q5387" s="1">
        <v>411</v>
      </c>
      <c r="R5387" s="1" t="str">
        <f>_xlfn.XLOOKUP(Q5387,RFM[RFM Score],RFM[Client Segmentation])</f>
        <v>New Customer</v>
      </c>
    </row>
    <row r="5388" spans="1:18" x14ac:dyDescent="0.3">
      <c r="A5388" t="s">
        <v>5440</v>
      </c>
      <c r="B5388" t="s">
        <v>68</v>
      </c>
      <c r="C5388">
        <v>21</v>
      </c>
      <c r="D5388" t="s">
        <v>8069</v>
      </c>
      <c r="E5388" t="s">
        <v>8084</v>
      </c>
      <c r="F5388" t="s">
        <v>17</v>
      </c>
      <c r="G5388">
        <v>13</v>
      </c>
      <c r="H5388" s="1">
        <v>4611</v>
      </c>
      <c r="I5388">
        <v>64299</v>
      </c>
      <c r="J5388" s="1">
        <v>22</v>
      </c>
      <c r="K5388" t="s">
        <v>25</v>
      </c>
      <c r="L5388" t="s">
        <v>34</v>
      </c>
      <c r="M5388" t="s">
        <v>23</v>
      </c>
      <c r="N5388" s="1">
        <f xml:space="preserve"> ROUND((1 - _xlfn.PERCENTRANK.INC(customers[days_since_last_purchase],customers[[#This Row],[days_since_last_purchase]]))*4 +1,0)</f>
        <v>4</v>
      </c>
      <c r="O5388" s="1">
        <f>ROUND(_xlfn.PERCENTRANK.INC(customers[total_orders],customers[[#This Row],[total_orders]])*4+1,0)</f>
        <v>3</v>
      </c>
      <c r="P5388" s="1">
        <f>ROUND(_xlfn.PERCENTRANK.INC(customers[total_spend_usd],customers[[#This Row],[total_spend_usd]])*4+1,0)</f>
        <v>3</v>
      </c>
      <c r="Q5388" s="1">
        <v>433</v>
      </c>
      <c r="R5388" s="1" t="str">
        <f>_xlfn.XLOOKUP(Q5388,RFM[RFM Score],RFM[Client Segmentation])</f>
        <v>Potential Loyalist</v>
      </c>
    </row>
    <row r="5389" spans="1:18" x14ac:dyDescent="0.3">
      <c r="A5389" t="s">
        <v>5441</v>
      </c>
      <c r="B5389" t="s">
        <v>43</v>
      </c>
      <c r="C5389">
        <v>61</v>
      </c>
      <c r="D5389" t="s">
        <v>8072</v>
      </c>
      <c r="E5389" t="s">
        <v>8084</v>
      </c>
      <c r="F5389" t="s">
        <v>17</v>
      </c>
      <c r="G5389">
        <v>17</v>
      </c>
      <c r="H5389" s="1">
        <v>5117</v>
      </c>
      <c r="I5389">
        <v>77209</v>
      </c>
      <c r="J5389" s="1">
        <v>43</v>
      </c>
      <c r="K5389" t="s">
        <v>37</v>
      </c>
      <c r="L5389" t="s">
        <v>19</v>
      </c>
      <c r="M5389" t="s">
        <v>23</v>
      </c>
      <c r="N5389" s="1">
        <f xml:space="preserve"> ROUND((1 - _xlfn.PERCENTRANK.INC(customers[days_since_last_purchase],customers[[#This Row],[days_since_last_purchase]]))*4 +1,0)</f>
        <v>3</v>
      </c>
      <c r="O5389" s="1">
        <f>ROUND(_xlfn.PERCENTRANK.INC(customers[total_orders],customers[[#This Row],[total_orders]])*4+1,0)</f>
        <v>3</v>
      </c>
      <c r="P5389" s="1">
        <f>ROUND(_xlfn.PERCENTRANK.INC(customers[total_spend_usd],customers[[#This Row],[total_spend_usd]])*4+1,0)</f>
        <v>3</v>
      </c>
      <c r="Q5389" s="1">
        <v>333</v>
      </c>
      <c r="R5389" s="1" t="str">
        <f>_xlfn.XLOOKUP(Q5389,RFM[RFM Score],RFM[Client Segmentation])</f>
        <v>Potential Loyalist</v>
      </c>
    </row>
    <row r="5390" spans="1:18" x14ac:dyDescent="0.3">
      <c r="A5390" t="s">
        <v>5442</v>
      </c>
      <c r="B5390" t="s">
        <v>51</v>
      </c>
      <c r="C5390">
        <v>51</v>
      </c>
      <c r="D5390" t="s">
        <v>8071</v>
      </c>
      <c r="E5390" t="s">
        <v>8085</v>
      </c>
      <c r="F5390" t="s">
        <v>17</v>
      </c>
      <c r="G5390">
        <v>4</v>
      </c>
      <c r="H5390" s="1">
        <v>9671</v>
      </c>
      <c r="I5390">
        <v>35738</v>
      </c>
      <c r="J5390" s="1">
        <v>1</v>
      </c>
      <c r="K5390" t="s">
        <v>37</v>
      </c>
      <c r="L5390" t="s">
        <v>47</v>
      </c>
      <c r="M5390" t="s">
        <v>23</v>
      </c>
      <c r="N5390" s="1">
        <f xml:space="preserve"> ROUND((1 - _xlfn.PERCENTRANK.INC(customers[days_since_last_purchase],customers[[#This Row],[days_since_last_purchase]]))*4 +1,0)</f>
        <v>5</v>
      </c>
      <c r="O5390" s="1">
        <f>ROUND(_xlfn.PERCENTRANK.INC(customers[total_orders],customers[[#This Row],[total_orders]])*4+1,0)</f>
        <v>2</v>
      </c>
      <c r="P5390" s="1">
        <f>ROUND(_xlfn.PERCENTRANK.INC(customers[total_spend_usd],customers[[#This Row],[total_spend_usd]])*4+1,0)</f>
        <v>2</v>
      </c>
      <c r="Q5390" s="1">
        <v>522</v>
      </c>
      <c r="R5390" s="1" t="str">
        <f>_xlfn.XLOOKUP(Q5390,RFM[RFM Score],RFM[Client Segmentation])</f>
        <v>Promising</v>
      </c>
    </row>
    <row r="5391" spans="1:18" x14ac:dyDescent="0.3">
      <c r="A5391" t="s">
        <v>5443</v>
      </c>
      <c r="B5391" t="s">
        <v>33</v>
      </c>
      <c r="C5391">
        <v>35</v>
      </c>
      <c r="D5391" t="s">
        <v>8068</v>
      </c>
      <c r="E5391" t="s">
        <v>8084</v>
      </c>
      <c r="F5391" t="s">
        <v>17</v>
      </c>
      <c r="G5391">
        <v>17</v>
      </c>
      <c r="H5391" s="1">
        <v>5725</v>
      </c>
      <c r="I5391">
        <v>111098</v>
      </c>
      <c r="J5391" s="1">
        <v>109</v>
      </c>
      <c r="K5391" t="s">
        <v>52</v>
      </c>
      <c r="L5391" t="s">
        <v>14</v>
      </c>
      <c r="M5391" t="s">
        <v>15</v>
      </c>
      <c r="N5391" s="1">
        <f xml:space="preserve"> ROUND((1 - _xlfn.PERCENTRANK.INC(customers[days_since_last_purchase],customers[[#This Row],[days_since_last_purchase]]))*4 +1,0)</f>
        <v>2</v>
      </c>
      <c r="O5391" s="1">
        <f>ROUND(_xlfn.PERCENTRANK.INC(customers[total_orders],customers[[#This Row],[total_orders]])*4+1,0)</f>
        <v>3</v>
      </c>
      <c r="P5391" s="1">
        <f>ROUND(_xlfn.PERCENTRANK.INC(customers[total_spend_usd],customers[[#This Row],[total_spend_usd]])*4+1,0)</f>
        <v>4</v>
      </c>
      <c r="Q5391" s="1">
        <v>234</v>
      </c>
      <c r="R5391" s="1" t="str">
        <f>_xlfn.XLOOKUP(Q5391,RFM[RFM Score],RFM[Client Segmentation])</f>
        <v>At Risk</v>
      </c>
    </row>
    <row r="5392" spans="1:18" x14ac:dyDescent="0.3">
      <c r="A5392" t="s">
        <v>5444</v>
      </c>
      <c r="B5392" t="s">
        <v>43</v>
      </c>
      <c r="C5392">
        <v>31</v>
      </c>
      <c r="D5392" t="s">
        <v>8070</v>
      </c>
      <c r="E5392" t="s">
        <v>8087</v>
      </c>
      <c r="F5392" t="s">
        <v>17</v>
      </c>
      <c r="G5392">
        <v>27</v>
      </c>
      <c r="H5392" s="1">
        <v>7973</v>
      </c>
      <c r="I5392">
        <v>236693</v>
      </c>
      <c r="J5392" s="1">
        <v>29</v>
      </c>
      <c r="K5392" t="s">
        <v>28</v>
      </c>
      <c r="L5392" t="s">
        <v>19</v>
      </c>
      <c r="M5392" t="s">
        <v>23</v>
      </c>
      <c r="N5392" s="1">
        <f xml:space="preserve"> ROUND((1 - _xlfn.PERCENTRANK.INC(customers[days_since_last_purchase],customers[[#This Row],[days_since_last_purchase]]))*4 +1,0)</f>
        <v>3</v>
      </c>
      <c r="O5392" s="1">
        <f>ROUND(_xlfn.PERCENTRANK.INC(customers[total_orders],customers[[#This Row],[total_orders]])*4+1,0)</f>
        <v>4</v>
      </c>
      <c r="P5392" s="1">
        <f>ROUND(_xlfn.PERCENTRANK.INC(customers[total_spend_usd],customers[[#This Row],[total_spend_usd]])*4+1,0)</f>
        <v>4</v>
      </c>
      <c r="Q5392" s="1">
        <v>344</v>
      </c>
      <c r="R5392" s="1" t="str">
        <f>_xlfn.XLOOKUP(Q5392,RFM[RFM Score],RFM[Client Segmentation])</f>
        <v>Loyal Customer</v>
      </c>
    </row>
    <row r="5393" spans="1:18" x14ac:dyDescent="0.3">
      <c r="A5393" t="s">
        <v>5445</v>
      </c>
      <c r="B5393" t="s">
        <v>68</v>
      </c>
      <c r="C5393">
        <v>18</v>
      </c>
      <c r="D5393" t="s">
        <v>8069</v>
      </c>
      <c r="E5393" t="s">
        <v>8087</v>
      </c>
      <c r="F5393" t="s">
        <v>17</v>
      </c>
      <c r="G5393">
        <v>14</v>
      </c>
      <c r="H5393" s="1">
        <v>16447</v>
      </c>
      <c r="I5393">
        <v>225006</v>
      </c>
      <c r="J5393" s="1">
        <v>52</v>
      </c>
      <c r="K5393" t="s">
        <v>28</v>
      </c>
      <c r="L5393" t="s">
        <v>22</v>
      </c>
      <c r="M5393" t="s">
        <v>23</v>
      </c>
      <c r="N5393" s="1">
        <f xml:space="preserve"> ROUND((1 - _xlfn.PERCENTRANK.INC(customers[days_since_last_purchase],customers[[#This Row],[days_since_last_purchase]]))*4 +1,0)</f>
        <v>3</v>
      </c>
      <c r="O5393" s="1">
        <f>ROUND(_xlfn.PERCENTRANK.INC(customers[total_orders],customers[[#This Row],[total_orders]])*4+1,0)</f>
        <v>3</v>
      </c>
      <c r="P5393" s="1">
        <f>ROUND(_xlfn.PERCENTRANK.INC(customers[total_spend_usd],customers[[#This Row],[total_spend_usd]])*4+1,0)</f>
        <v>4</v>
      </c>
      <c r="Q5393" s="1">
        <v>334</v>
      </c>
      <c r="R5393" s="1" t="str">
        <f>_xlfn.XLOOKUP(Q5393,RFM[RFM Score],RFM[Client Segmentation])</f>
        <v>Need Attention</v>
      </c>
    </row>
    <row r="5394" spans="1:18" x14ac:dyDescent="0.3">
      <c r="A5394" t="s">
        <v>5446</v>
      </c>
      <c r="B5394" t="s">
        <v>68</v>
      </c>
      <c r="C5394">
        <v>46</v>
      </c>
      <c r="D5394" t="s">
        <v>8071</v>
      </c>
      <c r="E5394" t="s">
        <v>8084</v>
      </c>
      <c r="F5394" t="s">
        <v>12</v>
      </c>
      <c r="G5394">
        <v>33</v>
      </c>
      <c r="H5394" s="1">
        <v>4466</v>
      </c>
      <c r="I5394">
        <v>142094</v>
      </c>
      <c r="J5394" s="1">
        <v>95</v>
      </c>
      <c r="K5394" t="s">
        <v>25</v>
      </c>
      <c r="L5394" t="s">
        <v>19</v>
      </c>
      <c r="M5394" t="s">
        <v>15</v>
      </c>
      <c r="N5394" s="1">
        <f xml:space="preserve"> ROUND((1 - _xlfn.PERCENTRANK.INC(customers[days_since_last_purchase],customers[[#This Row],[days_since_last_purchase]]))*4 +1,0)</f>
        <v>2</v>
      </c>
      <c r="O5394" s="1">
        <f>ROUND(_xlfn.PERCENTRANK.INC(customers[total_orders],customers[[#This Row],[total_orders]])*4+1,0)</f>
        <v>4</v>
      </c>
      <c r="P5394" s="1">
        <f>ROUND(_xlfn.PERCENTRANK.INC(customers[total_spend_usd],customers[[#This Row],[total_spend_usd]])*4+1,0)</f>
        <v>4</v>
      </c>
      <c r="Q5394" s="1">
        <v>244</v>
      </c>
      <c r="R5394" s="1" t="str">
        <f>_xlfn.XLOOKUP(Q5394,RFM[RFM Score],RFM[Client Segmentation])</f>
        <v>At Risk</v>
      </c>
    </row>
    <row r="5395" spans="1:18" x14ac:dyDescent="0.3">
      <c r="A5395" t="s">
        <v>5447</v>
      </c>
      <c r="B5395" t="s">
        <v>33</v>
      </c>
      <c r="C5395">
        <v>46</v>
      </c>
      <c r="D5395" t="s">
        <v>8071</v>
      </c>
      <c r="E5395" t="s">
        <v>8087</v>
      </c>
      <c r="F5395" t="s">
        <v>12</v>
      </c>
      <c r="G5395">
        <v>2</v>
      </c>
      <c r="H5395" s="1">
        <v>24738</v>
      </c>
      <c r="I5395">
        <v>52527</v>
      </c>
      <c r="J5395" s="1">
        <v>157</v>
      </c>
      <c r="K5395" t="s">
        <v>37</v>
      </c>
      <c r="L5395" t="s">
        <v>34</v>
      </c>
      <c r="M5395" t="s">
        <v>15</v>
      </c>
      <c r="N5395" s="1">
        <f xml:space="preserve"> ROUND((1 - _xlfn.PERCENTRANK.INC(customers[days_since_last_purchase],customers[[#This Row],[days_since_last_purchase]]))*4 +1,0)</f>
        <v>1</v>
      </c>
      <c r="O5395" s="1">
        <f>ROUND(_xlfn.PERCENTRANK.INC(customers[total_orders],customers[[#This Row],[total_orders]])*4+1,0)</f>
        <v>1</v>
      </c>
      <c r="P5395" s="1">
        <f>ROUND(_xlfn.PERCENTRANK.INC(customers[total_spend_usd],customers[[#This Row],[total_spend_usd]])*4+1,0)</f>
        <v>3</v>
      </c>
      <c r="Q5395" s="1">
        <v>113</v>
      </c>
      <c r="R5395" s="1" t="str">
        <f>_xlfn.XLOOKUP(Q5395,RFM[RFM Score],RFM[Client Segmentation])</f>
        <v>Hibernating</v>
      </c>
    </row>
    <row r="5396" spans="1:18" x14ac:dyDescent="0.3">
      <c r="A5396" t="s">
        <v>5448</v>
      </c>
      <c r="B5396" t="s">
        <v>214</v>
      </c>
      <c r="C5396">
        <v>23</v>
      </c>
      <c r="D5396" t="s">
        <v>8069</v>
      </c>
      <c r="E5396" t="s">
        <v>8084</v>
      </c>
      <c r="F5396" t="s">
        <v>12</v>
      </c>
      <c r="G5396">
        <v>35</v>
      </c>
      <c r="H5396" s="1">
        <v>403</v>
      </c>
      <c r="I5396">
        <v>147605</v>
      </c>
      <c r="J5396" s="1">
        <v>96</v>
      </c>
      <c r="K5396" t="s">
        <v>13</v>
      </c>
      <c r="L5396" t="s">
        <v>14</v>
      </c>
      <c r="M5396" t="s">
        <v>15</v>
      </c>
      <c r="N5396" s="1">
        <f xml:space="preserve"> ROUND((1 - _xlfn.PERCENTRANK.INC(customers[days_since_last_purchase],customers[[#This Row],[days_since_last_purchase]]))*4 +1,0)</f>
        <v>2</v>
      </c>
      <c r="O5396" s="1">
        <f>ROUND(_xlfn.PERCENTRANK.INC(customers[total_orders],customers[[#This Row],[total_orders]])*4+1,0)</f>
        <v>5</v>
      </c>
      <c r="P5396" s="1">
        <f>ROUND(_xlfn.PERCENTRANK.INC(customers[total_spend_usd],customers[[#This Row],[total_spend_usd]])*4+1,0)</f>
        <v>4</v>
      </c>
      <c r="Q5396" s="1">
        <v>254</v>
      </c>
      <c r="R5396" s="1" t="str">
        <f>_xlfn.XLOOKUP(Q5396,RFM[RFM Score],RFM[Client Segmentation])</f>
        <v>At Risk</v>
      </c>
    </row>
    <row r="5397" spans="1:18" x14ac:dyDescent="0.3">
      <c r="A5397" t="s">
        <v>5449</v>
      </c>
      <c r="B5397" t="s">
        <v>173</v>
      </c>
      <c r="C5397">
        <v>39</v>
      </c>
      <c r="D5397" t="s">
        <v>8068</v>
      </c>
      <c r="E5397" t="s">
        <v>8087</v>
      </c>
      <c r="F5397" t="s">
        <v>12</v>
      </c>
      <c r="G5397">
        <v>7</v>
      </c>
      <c r="H5397" s="1">
        <v>1925</v>
      </c>
      <c r="I5397">
        <v>12849</v>
      </c>
      <c r="J5397" s="1">
        <v>16</v>
      </c>
      <c r="K5397" t="s">
        <v>28</v>
      </c>
      <c r="L5397" t="s">
        <v>45</v>
      </c>
      <c r="M5397" t="s">
        <v>15</v>
      </c>
      <c r="N5397" s="1">
        <f xml:space="preserve"> ROUND((1 - _xlfn.PERCENTRANK.INC(customers[days_since_last_purchase],customers[[#This Row],[days_since_last_purchase]]))*4 +1,0)</f>
        <v>4</v>
      </c>
      <c r="O5397" s="1">
        <f>ROUND(_xlfn.PERCENTRANK.INC(customers[total_orders],customers[[#This Row],[total_orders]])*4+1,0)</f>
        <v>2</v>
      </c>
      <c r="P5397" s="1">
        <f>ROUND(_xlfn.PERCENTRANK.INC(customers[total_spend_usd],customers[[#This Row],[total_spend_usd]])*4+1,0)</f>
        <v>2</v>
      </c>
      <c r="Q5397" s="1">
        <v>422</v>
      </c>
      <c r="R5397" s="1" t="str">
        <f>_xlfn.XLOOKUP(Q5397,RFM[RFM Score],RFM[Client Segmentation])</f>
        <v>New Customer</v>
      </c>
    </row>
    <row r="5398" spans="1:18" x14ac:dyDescent="0.3">
      <c r="A5398" t="s">
        <v>5450</v>
      </c>
      <c r="B5398" t="s">
        <v>43</v>
      </c>
      <c r="C5398">
        <v>21</v>
      </c>
      <c r="D5398" t="s">
        <v>8069</v>
      </c>
      <c r="E5398" t="s">
        <v>8084</v>
      </c>
      <c r="F5398" t="s">
        <v>12</v>
      </c>
      <c r="G5398">
        <v>6</v>
      </c>
      <c r="H5398" s="1">
        <v>11842</v>
      </c>
      <c r="I5398">
        <v>80796</v>
      </c>
      <c r="J5398" s="1">
        <v>63</v>
      </c>
      <c r="K5398" t="s">
        <v>44</v>
      </c>
      <c r="L5398" t="s">
        <v>47</v>
      </c>
      <c r="M5398" t="s">
        <v>23</v>
      </c>
      <c r="N5398" s="1">
        <f xml:space="preserve"> ROUND((1 - _xlfn.PERCENTRANK.INC(customers[days_since_last_purchase],customers[[#This Row],[days_since_last_purchase]]))*4 +1,0)</f>
        <v>2</v>
      </c>
      <c r="O5398" s="1">
        <f>ROUND(_xlfn.PERCENTRANK.INC(customers[total_orders],customers[[#This Row],[total_orders]])*4+1,0)</f>
        <v>2</v>
      </c>
      <c r="P5398" s="1">
        <f>ROUND(_xlfn.PERCENTRANK.INC(customers[total_spend_usd],customers[[#This Row],[total_spend_usd]])*4+1,0)</f>
        <v>3</v>
      </c>
      <c r="Q5398" s="1">
        <v>223</v>
      </c>
      <c r="R5398" s="1" t="str">
        <f>_xlfn.XLOOKUP(Q5398,RFM[RFM Score],RFM[Client Segmentation])</f>
        <v>Hibernating</v>
      </c>
    </row>
    <row r="5399" spans="1:18" x14ac:dyDescent="0.3">
      <c r="A5399" t="s">
        <v>5451</v>
      </c>
      <c r="B5399" t="s">
        <v>11</v>
      </c>
      <c r="C5399">
        <v>42</v>
      </c>
      <c r="D5399" t="s">
        <v>8068</v>
      </c>
      <c r="E5399" t="s">
        <v>8086</v>
      </c>
      <c r="F5399" t="s">
        <v>17</v>
      </c>
      <c r="G5399">
        <v>19</v>
      </c>
      <c r="H5399" s="1">
        <v>18663</v>
      </c>
      <c r="I5399">
        <v>376459</v>
      </c>
      <c r="J5399" s="1">
        <v>129</v>
      </c>
      <c r="K5399" t="s">
        <v>40</v>
      </c>
      <c r="L5399" t="s">
        <v>19</v>
      </c>
      <c r="M5399" t="s">
        <v>23</v>
      </c>
      <c r="N5399" s="1">
        <f xml:space="preserve"> ROUND((1 - _xlfn.PERCENTRANK.INC(customers[days_since_last_purchase],customers[[#This Row],[days_since_last_purchase]]))*4 +1,0)</f>
        <v>1</v>
      </c>
      <c r="O5399" s="1">
        <f>ROUND(_xlfn.PERCENTRANK.INC(customers[total_orders],customers[[#This Row],[total_orders]])*4+1,0)</f>
        <v>4</v>
      </c>
      <c r="P5399" s="1">
        <f>ROUND(_xlfn.PERCENTRANK.INC(customers[total_spend_usd],customers[[#This Row],[total_spend_usd]])*4+1,0)</f>
        <v>5</v>
      </c>
      <c r="Q5399" s="1">
        <v>145</v>
      </c>
      <c r="R5399" s="1" t="str">
        <f>_xlfn.XLOOKUP(Q5399,RFM[RFM Score],RFM[Client Segmentation])</f>
        <v>Cannot Lose Them</v>
      </c>
    </row>
    <row r="5400" spans="1:18" x14ac:dyDescent="0.3">
      <c r="A5400" t="s">
        <v>5452</v>
      </c>
      <c r="B5400" t="s">
        <v>27</v>
      </c>
      <c r="C5400">
        <v>40</v>
      </c>
      <c r="D5400" t="s">
        <v>8068</v>
      </c>
      <c r="E5400" t="s">
        <v>8084</v>
      </c>
      <c r="F5400" t="s">
        <v>17</v>
      </c>
      <c r="G5400">
        <v>40</v>
      </c>
      <c r="H5400" s="1">
        <v>3768</v>
      </c>
      <c r="I5400">
        <v>15928</v>
      </c>
      <c r="J5400" s="1">
        <v>13</v>
      </c>
      <c r="K5400" t="s">
        <v>21</v>
      </c>
      <c r="L5400" t="s">
        <v>47</v>
      </c>
      <c r="M5400" t="s">
        <v>23</v>
      </c>
      <c r="N5400" s="1">
        <f xml:space="preserve"> ROUND((1 - _xlfn.PERCENTRANK.INC(customers[days_since_last_purchase],customers[[#This Row],[days_since_last_purchase]]))*4 +1,0)</f>
        <v>4</v>
      </c>
      <c r="O5400" s="1">
        <f>ROUND(_xlfn.PERCENTRANK.INC(customers[total_orders],customers[[#This Row],[total_orders]])*4+1,0)</f>
        <v>5</v>
      </c>
      <c r="P5400" s="1">
        <f>ROUND(_xlfn.PERCENTRANK.INC(customers[total_spend_usd],customers[[#This Row],[total_spend_usd]])*4+1,0)</f>
        <v>2</v>
      </c>
      <c r="Q5400" s="1">
        <v>452</v>
      </c>
      <c r="R5400" s="1" t="str">
        <f>_xlfn.XLOOKUP(Q5400,RFM[RFM Score],RFM[Client Segmentation])</f>
        <v>Potential Loyalist</v>
      </c>
    </row>
    <row r="5401" spans="1:18" x14ac:dyDescent="0.3">
      <c r="A5401" t="s">
        <v>5453</v>
      </c>
      <c r="B5401" t="s">
        <v>11</v>
      </c>
      <c r="C5401">
        <v>38</v>
      </c>
      <c r="D5401" t="s">
        <v>8068</v>
      </c>
      <c r="E5401" t="s">
        <v>8085</v>
      </c>
      <c r="F5401" t="s">
        <v>17</v>
      </c>
      <c r="G5401">
        <v>16</v>
      </c>
      <c r="H5401" s="1">
        <v>1899</v>
      </c>
      <c r="I5401">
        <v>34792</v>
      </c>
      <c r="J5401" s="1">
        <v>71</v>
      </c>
      <c r="K5401" t="s">
        <v>25</v>
      </c>
      <c r="L5401" t="s">
        <v>19</v>
      </c>
      <c r="M5401" t="s">
        <v>23</v>
      </c>
      <c r="N5401" s="1">
        <f xml:space="preserve"> ROUND((1 - _xlfn.PERCENTRANK.INC(customers[days_since_last_purchase],customers[[#This Row],[days_since_last_purchase]]))*4 +1,0)</f>
        <v>2</v>
      </c>
      <c r="O5401" s="1">
        <f>ROUND(_xlfn.PERCENTRANK.INC(customers[total_orders],customers[[#This Row],[total_orders]])*4+1,0)</f>
        <v>3</v>
      </c>
      <c r="P5401" s="1">
        <f>ROUND(_xlfn.PERCENTRANK.INC(customers[total_spend_usd],customers[[#This Row],[total_spend_usd]])*4+1,0)</f>
        <v>2</v>
      </c>
      <c r="Q5401" s="1">
        <v>232</v>
      </c>
      <c r="R5401" s="1" t="str">
        <f>_xlfn.XLOOKUP(Q5401,RFM[RFM Score],RFM[Client Segmentation])</f>
        <v>Hibernating</v>
      </c>
    </row>
    <row r="5402" spans="1:18" x14ac:dyDescent="0.3">
      <c r="A5402" t="s">
        <v>5454</v>
      </c>
      <c r="B5402" t="s">
        <v>68</v>
      </c>
      <c r="C5402">
        <v>35</v>
      </c>
      <c r="D5402" t="s">
        <v>8068</v>
      </c>
      <c r="E5402" t="s">
        <v>8084</v>
      </c>
      <c r="F5402" t="s">
        <v>17</v>
      </c>
      <c r="G5402">
        <v>9</v>
      </c>
      <c r="H5402" s="1">
        <v>8908</v>
      </c>
      <c r="I5402">
        <v>82298</v>
      </c>
      <c r="J5402" s="1">
        <v>43</v>
      </c>
      <c r="K5402" t="s">
        <v>13</v>
      </c>
      <c r="L5402" t="s">
        <v>14</v>
      </c>
      <c r="M5402" t="s">
        <v>23</v>
      </c>
      <c r="N5402" s="1">
        <f xml:space="preserve"> ROUND((1 - _xlfn.PERCENTRANK.INC(customers[days_since_last_purchase],customers[[#This Row],[days_since_last_purchase]]))*4 +1,0)</f>
        <v>3</v>
      </c>
      <c r="O5402" s="1">
        <f>ROUND(_xlfn.PERCENTRANK.INC(customers[total_orders],customers[[#This Row],[total_orders]])*4+1,0)</f>
        <v>2</v>
      </c>
      <c r="P5402" s="1">
        <f>ROUND(_xlfn.PERCENTRANK.INC(customers[total_spend_usd],customers[[#This Row],[total_spend_usd]])*4+1,0)</f>
        <v>3</v>
      </c>
      <c r="Q5402" s="1">
        <v>323</v>
      </c>
      <c r="R5402" s="1" t="str">
        <f>_xlfn.XLOOKUP(Q5402,RFM[RFM Score],RFM[Client Segmentation])</f>
        <v>Potential Loyalist</v>
      </c>
    </row>
    <row r="5403" spans="1:18" x14ac:dyDescent="0.3">
      <c r="A5403" t="s">
        <v>5455</v>
      </c>
      <c r="B5403" t="s">
        <v>11</v>
      </c>
      <c r="C5403">
        <v>38</v>
      </c>
      <c r="D5403" t="s">
        <v>8068</v>
      </c>
      <c r="E5403" t="s">
        <v>8084</v>
      </c>
      <c r="F5403" t="s">
        <v>17</v>
      </c>
      <c r="G5403">
        <v>5</v>
      </c>
      <c r="H5403" s="1">
        <v>10237</v>
      </c>
      <c r="I5403">
        <v>48239</v>
      </c>
      <c r="J5403" s="1">
        <v>15</v>
      </c>
      <c r="K5403" t="s">
        <v>44</v>
      </c>
      <c r="L5403" t="s">
        <v>22</v>
      </c>
      <c r="M5403" t="s">
        <v>15</v>
      </c>
      <c r="N5403" s="1">
        <f xml:space="preserve"> ROUND((1 - _xlfn.PERCENTRANK.INC(customers[days_since_last_purchase],customers[[#This Row],[days_since_last_purchase]]))*4 +1,0)</f>
        <v>4</v>
      </c>
      <c r="O5403" s="1">
        <f>ROUND(_xlfn.PERCENTRANK.INC(customers[total_orders],customers[[#This Row],[total_orders]])*4+1,0)</f>
        <v>2</v>
      </c>
      <c r="P5403" s="1">
        <f>ROUND(_xlfn.PERCENTRANK.INC(customers[total_spend_usd],customers[[#This Row],[total_spend_usd]])*4+1,0)</f>
        <v>3</v>
      </c>
      <c r="Q5403" s="1">
        <v>423</v>
      </c>
      <c r="R5403" s="1" t="str">
        <f>_xlfn.XLOOKUP(Q5403,RFM[RFM Score],RFM[Client Segmentation])</f>
        <v>Potential Loyalist</v>
      </c>
    </row>
    <row r="5404" spans="1:18" x14ac:dyDescent="0.3">
      <c r="A5404" t="s">
        <v>5456</v>
      </c>
      <c r="B5404" t="s">
        <v>27</v>
      </c>
      <c r="C5404">
        <v>34</v>
      </c>
      <c r="D5404" t="s">
        <v>8070</v>
      </c>
      <c r="E5404" t="s">
        <v>8084</v>
      </c>
      <c r="F5404" t="s">
        <v>12</v>
      </c>
      <c r="G5404">
        <v>34</v>
      </c>
      <c r="H5404" s="1">
        <v>12007</v>
      </c>
      <c r="I5404">
        <v>385566</v>
      </c>
      <c r="J5404" s="1">
        <v>7</v>
      </c>
      <c r="K5404" t="s">
        <v>124</v>
      </c>
      <c r="L5404" t="s">
        <v>14</v>
      </c>
      <c r="M5404" t="s">
        <v>15</v>
      </c>
      <c r="N5404" s="1">
        <f xml:space="preserve"> ROUND((1 - _xlfn.PERCENTRANK.INC(customers[days_since_last_purchase],customers[[#This Row],[days_since_last_purchase]]))*4 +1,0)</f>
        <v>5</v>
      </c>
      <c r="O5404" s="1">
        <f>ROUND(_xlfn.PERCENTRANK.INC(customers[total_orders],customers[[#This Row],[total_orders]])*4+1,0)</f>
        <v>4</v>
      </c>
      <c r="P5404" s="1">
        <f>ROUND(_xlfn.PERCENTRANK.INC(customers[total_spend_usd],customers[[#This Row],[total_spend_usd]])*4+1,0)</f>
        <v>5</v>
      </c>
      <c r="Q5404" s="1">
        <v>545</v>
      </c>
      <c r="R5404" s="1" t="str">
        <f>_xlfn.XLOOKUP(Q5404,RFM[RFM Score],RFM[Client Segmentation])</f>
        <v>Champion</v>
      </c>
    </row>
    <row r="5405" spans="1:18" x14ac:dyDescent="0.3">
      <c r="A5405" t="s">
        <v>5457</v>
      </c>
      <c r="B5405" t="s">
        <v>33</v>
      </c>
      <c r="C5405">
        <v>46</v>
      </c>
      <c r="D5405" t="s">
        <v>8071</v>
      </c>
      <c r="E5405" t="s">
        <v>8084</v>
      </c>
      <c r="F5405" t="s">
        <v>17</v>
      </c>
      <c r="G5405">
        <v>9</v>
      </c>
      <c r="H5405" s="1">
        <v>6169</v>
      </c>
      <c r="I5405">
        <v>54594</v>
      </c>
      <c r="J5405" s="1">
        <v>28</v>
      </c>
      <c r="K5405" t="s">
        <v>28</v>
      </c>
      <c r="L5405" t="s">
        <v>19</v>
      </c>
      <c r="M5405" t="s">
        <v>23</v>
      </c>
      <c r="N5405" s="1">
        <f xml:space="preserve"> ROUND((1 - _xlfn.PERCENTRANK.INC(customers[days_since_last_purchase],customers[[#This Row],[days_since_last_purchase]]))*4 +1,0)</f>
        <v>4</v>
      </c>
      <c r="O5405" s="1">
        <f>ROUND(_xlfn.PERCENTRANK.INC(customers[total_orders],customers[[#This Row],[total_orders]])*4+1,0)</f>
        <v>2</v>
      </c>
      <c r="P5405" s="1">
        <f>ROUND(_xlfn.PERCENTRANK.INC(customers[total_spend_usd],customers[[#This Row],[total_spend_usd]])*4+1,0)</f>
        <v>3</v>
      </c>
      <c r="Q5405" s="1">
        <v>423</v>
      </c>
      <c r="R5405" s="1" t="str">
        <f>_xlfn.XLOOKUP(Q5405,RFM[RFM Score],RFM[Client Segmentation])</f>
        <v>Potential Loyalist</v>
      </c>
    </row>
    <row r="5406" spans="1:18" x14ac:dyDescent="0.3">
      <c r="A5406" t="s">
        <v>5458</v>
      </c>
      <c r="B5406" t="s">
        <v>68</v>
      </c>
      <c r="C5406">
        <v>39</v>
      </c>
      <c r="D5406" t="s">
        <v>8068</v>
      </c>
      <c r="E5406" t="s">
        <v>8085</v>
      </c>
      <c r="F5406" t="s">
        <v>17</v>
      </c>
      <c r="G5406">
        <v>47</v>
      </c>
      <c r="H5406" s="1">
        <v>35652</v>
      </c>
      <c r="I5406">
        <v>1579111</v>
      </c>
      <c r="J5406" s="1">
        <v>8</v>
      </c>
      <c r="K5406" t="s">
        <v>25</v>
      </c>
      <c r="L5406" t="s">
        <v>19</v>
      </c>
      <c r="M5406" t="s">
        <v>23</v>
      </c>
      <c r="N5406" s="1">
        <f xml:space="preserve"> ROUND((1 - _xlfn.PERCENTRANK.INC(customers[days_since_last_purchase],customers[[#This Row],[days_since_last_purchase]]))*4 +1,0)</f>
        <v>4</v>
      </c>
      <c r="O5406" s="1">
        <f>ROUND(_xlfn.PERCENTRANK.INC(customers[total_orders],customers[[#This Row],[total_orders]])*4+1,0)</f>
        <v>5</v>
      </c>
      <c r="P5406" s="1">
        <f>ROUND(_xlfn.PERCENTRANK.INC(customers[total_spend_usd],customers[[#This Row],[total_spend_usd]])*4+1,0)</f>
        <v>5</v>
      </c>
      <c r="Q5406" s="1">
        <v>455</v>
      </c>
      <c r="R5406" s="1" t="str">
        <f>_xlfn.XLOOKUP(Q5406,RFM[RFM Score],RFM[Client Segmentation])</f>
        <v>Champion</v>
      </c>
    </row>
    <row r="5407" spans="1:18" x14ac:dyDescent="0.3">
      <c r="A5407" t="s">
        <v>5459</v>
      </c>
      <c r="B5407" t="s">
        <v>36</v>
      </c>
      <c r="C5407">
        <v>46</v>
      </c>
      <c r="D5407" t="s">
        <v>8071</v>
      </c>
      <c r="E5407" t="s">
        <v>8084</v>
      </c>
      <c r="F5407" t="s">
        <v>17</v>
      </c>
      <c r="G5407">
        <v>57</v>
      </c>
      <c r="H5407" s="1">
        <v>5639</v>
      </c>
      <c r="I5407">
        <v>282041</v>
      </c>
      <c r="J5407" s="1">
        <v>44</v>
      </c>
      <c r="K5407" t="s">
        <v>18</v>
      </c>
      <c r="L5407" t="s">
        <v>45</v>
      </c>
      <c r="M5407" t="s">
        <v>23</v>
      </c>
      <c r="N5407" s="1">
        <f xml:space="preserve"> ROUND((1 - _xlfn.PERCENTRANK.INC(customers[days_since_last_purchase],customers[[#This Row],[days_since_last_purchase]]))*4 +1,0)</f>
        <v>3</v>
      </c>
      <c r="O5407" s="1">
        <f>ROUND(_xlfn.PERCENTRANK.INC(customers[total_orders],customers[[#This Row],[total_orders]])*4+1,0)</f>
        <v>5</v>
      </c>
      <c r="P5407" s="1">
        <f>ROUND(_xlfn.PERCENTRANK.INC(customers[total_spend_usd],customers[[#This Row],[total_spend_usd]])*4+1,0)</f>
        <v>4</v>
      </c>
      <c r="Q5407" s="1">
        <v>354</v>
      </c>
      <c r="R5407" s="1" t="str">
        <f>_xlfn.XLOOKUP(Q5407,RFM[RFM Score],RFM[Client Segmentation])</f>
        <v>Loyal Customer</v>
      </c>
    </row>
    <row r="5408" spans="1:18" x14ac:dyDescent="0.3">
      <c r="A5408" t="s">
        <v>5460</v>
      </c>
      <c r="B5408" t="s">
        <v>30</v>
      </c>
      <c r="C5408">
        <v>25</v>
      </c>
      <c r="D5408" t="s">
        <v>8070</v>
      </c>
      <c r="E5408" t="s">
        <v>8087</v>
      </c>
      <c r="F5408" t="s">
        <v>17</v>
      </c>
      <c r="G5408">
        <v>1</v>
      </c>
      <c r="H5408" s="1">
        <v>17938</v>
      </c>
      <c r="I5408">
        <v>20419</v>
      </c>
      <c r="J5408" s="1">
        <v>17</v>
      </c>
      <c r="K5408" t="s">
        <v>13</v>
      </c>
      <c r="L5408" t="s">
        <v>19</v>
      </c>
      <c r="M5408" t="s">
        <v>23</v>
      </c>
      <c r="N5408" s="1">
        <f xml:space="preserve"> ROUND((1 - _xlfn.PERCENTRANK.INC(customers[days_since_last_purchase],customers[[#This Row],[days_since_last_purchase]]))*4 +1,0)</f>
        <v>4</v>
      </c>
      <c r="O5408" s="1">
        <f>ROUND(_xlfn.PERCENTRANK.INC(customers[total_orders],customers[[#This Row],[total_orders]])*4+1,0)</f>
        <v>1</v>
      </c>
      <c r="P5408" s="1">
        <f>ROUND(_xlfn.PERCENTRANK.INC(customers[total_spend_usd],customers[[#This Row],[total_spend_usd]])*4+1,0)</f>
        <v>2</v>
      </c>
      <c r="Q5408" s="1">
        <v>412</v>
      </c>
      <c r="R5408" s="1" t="str">
        <f>_xlfn.XLOOKUP(Q5408,RFM[RFM Score],RFM[Client Segmentation])</f>
        <v>New Customer</v>
      </c>
    </row>
    <row r="5409" spans="1:18" x14ac:dyDescent="0.3">
      <c r="A5409" t="s">
        <v>5461</v>
      </c>
      <c r="B5409" t="s">
        <v>68</v>
      </c>
      <c r="C5409">
        <v>51</v>
      </c>
      <c r="D5409" t="s">
        <v>8071</v>
      </c>
      <c r="E5409" t="s">
        <v>8084</v>
      </c>
      <c r="F5409" t="s">
        <v>12</v>
      </c>
      <c r="G5409">
        <v>10</v>
      </c>
      <c r="H5409" s="1">
        <v>2559</v>
      </c>
      <c r="I5409">
        <v>22765</v>
      </c>
      <c r="J5409" s="1">
        <v>48</v>
      </c>
      <c r="K5409" t="s">
        <v>13</v>
      </c>
      <c r="L5409" t="s">
        <v>47</v>
      </c>
      <c r="M5409" t="s">
        <v>23</v>
      </c>
      <c r="N5409" s="1">
        <f xml:space="preserve"> ROUND((1 - _xlfn.PERCENTRANK.INC(customers[days_since_last_purchase],customers[[#This Row],[days_since_last_purchase]]))*4 +1,0)</f>
        <v>3</v>
      </c>
      <c r="O5409" s="1">
        <f>ROUND(_xlfn.PERCENTRANK.INC(customers[total_orders],customers[[#This Row],[total_orders]])*4+1,0)</f>
        <v>3</v>
      </c>
      <c r="P5409" s="1">
        <f>ROUND(_xlfn.PERCENTRANK.INC(customers[total_spend_usd],customers[[#This Row],[total_spend_usd]])*4+1,0)</f>
        <v>2</v>
      </c>
      <c r="Q5409" s="1">
        <v>332</v>
      </c>
      <c r="R5409" s="1" t="str">
        <f>_xlfn.XLOOKUP(Q5409,RFM[RFM Score],RFM[Client Segmentation])</f>
        <v>Hibernating</v>
      </c>
    </row>
    <row r="5410" spans="1:18" x14ac:dyDescent="0.3">
      <c r="A5410" t="s">
        <v>5462</v>
      </c>
      <c r="B5410" t="s">
        <v>173</v>
      </c>
      <c r="C5410">
        <v>35</v>
      </c>
      <c r="D5410" t="s">
        <v>8068</v>
      </c>
      <c r="E5410" t="s">
        <v>8087</v>
      </c>
      <c r="F5410" t="s">
        <v>17</v>
      </c>
      <c r="G5410">
        <v>13</v>
      </c>
      <c r="H5410" s="1">
        <v>9949</v>
      </c>
      <c r="I5410">
        <v>136076</v>
      </c>
      <c r="J5410" s="1">
        <v>10</v>
      </c>
      <c r="K5410" t="s">
        <v>18</v>
      </c>
      <c r="L5410" t="s">
        <v>34</v>
      </c>
      <c r="M5410" t="s">
        <v>23</v>
      </c>
      <c r="N5410" s="1">
        <f xml:space="preserve"> ROUND((1 - _xlfn.PERCENTRANK.INC(customers[days_since_last_purchase],customers[[#This Row],[days_since_last_purchase]]))*4 +1,0)</f>
        <v>4</v>
      </c>
      <c r="O5410" s="1">
        <f>ROUND(_xlfn.PERCENTRANK.INC(customers[total_orders],customers[[#This Row],[total_orders]])*4+1,0)</f>
        <v>3</v>
      </c>
      <c r="P5410" s="1">
        <f>ROUND(_xlfn.PERCENTRANK.INC(customers[total_spend_usd],customers[[#This Row],[total_spend_usd]])*4+1,0)</f>
        <v>4</v>
      </c>
      <c r="Q5410" s="1">
        <v>434</v>
      </c>
      <c r="R5410" s="1" t="str">
        <f>_xlfn.XLOOKUP(Q5410,RFM[RFM Score],RFM[Client Segmentation])</f>
        <v>Need Attention</v>
      </c>
    </row>
    <row r="5411" spans="1:18" x14ac:dyDescent="0.3">
      <c r="A5411" t="s">
        <v>5463</v>
      </c>
      <c r="B5411" t="s">
        <v>96</v>
      </c>
      <c r="C5411">
        <v>45</v>
      </c>
      <c r="D5411" t="s">
        <v>8071</v>
      </c>
      <c r="E5411" t="s">
        <v>8085</v>
      </c>
      <c r="F5411" t="s">
        <v>17</v>
      </c>
      <c r="G5411">
        <v>23</v>
      </c>
      <c r="H5411" s="1">
        <v>7266</v>
      </c>
      <c r="I5411">
        <v>167816</v>
      </c>
      <c r="J5411" s="1">
        <v>40</v>
      </c>
      <c r="K5411" t="s">
        <v>25</v>
      </c>
      <c r="L5411" t="s">
        <v>45</v>
      </c>
      <c r="M5411" t="s">
        <v>15</v>
      </c>
      <c r="N5411" s="1">
        <f xml:space="preserve"> ROUND((1 - _xlfn.PERCENTRANK.INC(customers[days_since_last_purchase],customers[[#This Row],[days_since_last_purchase]]))*4 +1,0)</f>
        <v>3</v>
      </c>
      <c r="O5411" s="1">
        <f>ROUND(_xlfn.PERCENTRANK.INC(customers[total_orders],customers[[#This Row],[total_orders]])*4+1,0)</f>
        <v>4</v>
      </c>
      <c r="P5411" s="1">
        <f>ROUND(_xlfn.PERCENTRANK.INC(customers[total_spend_usd],customers[[#This Row],[total_spend_usd]])*4+1,0)</f>
        <v>4</v>
      </c>
      <c r="Q5411" s="1">
        <v>344</v>
      </c>
      <c r="R5411" s="1" t="str">
        <f>_xlfn.XLOOKUP(Q5411,RFM[RFM Score],RFM[Client Segmentation])</f>
        <v>Loyal Customer</v>
      </c>
    </row>
    <row r="5412" spans="1:18" x14ac:dyDescent="0.3">
      <c r="A5412" t="s">
        <v>5464</v>
      </c>
      <c r="B5412" t="s">
        <v>43</v>
      </c>
      <c r="C5412">
        <v>52</v>
      </c>
      <c r="D5412" t="s">
        <v>8071</v>
      </c>
      <c r="E5412" t="s">
        <v>8087</v>
      </c>
      <c r="F5412" t="s">
        <v>17</v>
      </c>
      <c r="G5412">
        <v>3</v>
      </c>
      <c r="H5412" s="1">
        <v>4904</v>
      </c>
      <c r="I5412">
        <v>15804</v>
      </c>
      <c r="J5412" s="1">
        <v>135</v>
      </c>
      <c r="K5412" t="s">
        <v>25</v>
      </c>
      <c r="L5412" t="s">
        <v>45</v>
      </c>
      <c r="M5412" t="s">
        <v>23</v>
      </c>
      <c r="N5412" s="1">
        <f xml:space="preserve"> ROUND((1 - _xlfn.PERCENTRANK.INC(customers[days_since_last_purchase],customers[[#This Row],[days_since_last_purchase]]))*4 +1,0)</f>
        <v>1</v>
      </c>
      <c r="O5412" s="1">
        <f>ROUND(_xlfn.PERCENTRANK.INC(customers[total_orders],customers[[#This Row],[total_orders]])*4+1,0)</f>
        <v>1</v>
      </c>
      <c r="P5412" s="1">
        <f>ROUND(_xlfn.PERCENTRANK.INC(customers[total_spend_usd],customers[[#This Row],[total_spend_usd]])*4+1,0)</f>
        <v>2</v>
      </c>
      <c r="Q5412" s="1">
        <v>112</v>
      </c>
      <c r="R5412" s="1" t="str">
        <f>_xlfn.XLOOKUP(Q5412,RFM[RFM Score],RFM[Client Segmentation])</f>
        <v>Lost</v>
      </c>
    </row>
    <row r="5413" spans="1:18" x14ac:dyDescent="0.3">
      <c r="A5413" t="s">
        <v>5465</v>
      </c>
      <c r="B5413" t="s">
        <v>147</v>
      </c>
      <c r="C5413">
        <v>43</v>
      </c>
      <c r="D5413" t="s">
        <v>8068</v>
      </c>
      <c r="E5413" t="s">
        <v>8087</v>
      </c>
      <c r="F5413" t="s">
        <v>12</v>
      </c>
      <c r="G5413">
        <v>10</v>
      </c>
      <c r="H5413" s="1">
        <v>546</v>
      </c>
      <c r="I5413">
        <v>60116</v>
      </c>
      <c r="J5413" s="1">
        <v>44</v>
      </c>
      <c r="K5413" t="s">
        <v>25</v>
      </c>
      <c r="L5413" t="s">
        <v>19</v>
      </c>
      <c r="M5413" t="s">
        <v>23</v>
      </c>
      <c r="N5413" s="1">
        <f xml:space="preserve"> ROUND((1 - _xlfn.PERCENTRANK.INC(customers[days_since_last_purchase],customers[[#This Row],[days_since_last_purchase]]))*4 +1,0)</f>
        <v>3</v>
      </c>
      <c r="O5413" s="1">
        <f>ROUND(_xlfn.PERCENTRANK.INC(customers[total_orders],customers[[#This Row],[total_orders]])*4+1,0)</f>
        <v>3</v>
      </c>
      <c r="P5413" s="1">
        <f>ROUND(_xlfn.PERCENTRANK.INC(customers[total_spend_usd],customers[[#This Row],[total_spend_usd]])*4+1,0)</f>
        <v>3</v>
      </c>
      <c r="Q5413" s="1">
        <v>333</v>
      </c>
      <c r="R5413" s="1" t="str">
        <f>_xlfn.XLOOKUP(Q5413,RFM[RFM Score],RFM[Client Segmentation])</f>
        <v>Potential Loyalist</v>
      </c>
    </row>
    <row r="5414" spans="1:18" x14ac:dyDescent="0.3">
      <c r="A5414" t="s">
        <v>5466</v>
      </c>
      <c r="B5414" t="s">
        <v>88</v>
      </c>
      <c r="C5414">
        <v>55</v>
      </c>
      <c r="D5414" t="s">
        <v>8072</v>
      </c>
      <c r="E5414" t="s">
        <v>8085</v>
      </c>
      <c r="F5414" t="s">
        <v>12</v>
      </c>
      <c r="G5414">
        <v>8</v>
      </c>
      <c r="H5414" s="1">
        <v>680</v>
      </c>
      <c r="I5414">
        <v>58869</v>
      </c>
      <c r="J5414" s="1">
        <v>88</v>
      </c>
      <c r="K5414" t="s">
        <v>25</v>
      </c>
      <c r="L5414" t="s">
        <v>34</v>
      </c>
      <c r="M5414" t="s">
        <v>23</v>
      </c>
      <c r="N5414" s="1">
        <f xml:space="preserve"> ROUND((1 - _xlfn.PERCENTRANK.INC(customers[days_since_last_purchase],customers[[#This Row],[days_since_last_purchase]]))*4 +1,0)</f>
        <v>2</v>
      </c>
      <c r="O5414" s="1">
        <f>ROUND(_xlfn.PERCENTRANK.INC(customers[total_orders],customers[[#This Row],[total_orders]])*4+1,0)</f>
        <v>2</v>
      </c>
      <c r="P5414" s="1">
        <f>ROUND(_xlfn.PERCENTRANK.INC(customers[total_spend_usd],customers[[#This Row],[total_spend_usd]])*4+1,0)</f>
        <v>3</v>
      </c>
      <c r="Q5414" s="1">
        <v>223</v>
      </c>
      <c r="R5414" s="1" t="str">
        <f>_xlfn.XLOOKUP(Q5414,RFM[RFM Score],RFM[Client Segmentation])</f>
        <v>Hibernating</v>
      </c>
    </row>
    <row r="5415" spans="1:18" x14ac:dyDescent="0.3">
      <c r="A5415" t="s">
        <v>5467</v>
      </c>
      <c r="B5415" t="s">
        <v>11</v>
      </c>
      <c r="C5415">
        <v>38</v>
      </c>
      <c r="D5415" t="s">
        <v>8068</v>
      </c>
      <c r="E5415" t="s">
        <v>8084</v>
      </c>
      <c r="F5415" t="s">
        <v>17</v>
      </c>
      <c r="G5415">
        <v>11</v>
      </c>
      <c r="H5415" s="1">
        <v>4744</v>
      </c>
      <c r="I5415">
        <v>5248</v>
      </c>
      <c r="J5415" s="1">
        <v>93</v>
      </c>
      <c r="K5415" t="s">
        <v>74</v>
      </c>
      <c r="L5415" t="s">
        <v>14</v>
      </c>
      <c r="M5415" t="s">
        <v>15</v>
      </c>
      <c r="N5415" s="1">
        <f xml:space="preserve"> ROUND((1 - _xlfn.PERCENTRANK.INC(customers[days_since_last_purchase],customers[[#This Row],[days_since_last_purchase]]))*4 +1,0)</f>
        <v>2</v>
      </c>
      <c r="O5415" s="1">
        <f>ROUND(_xlfn.PERCENTRANK.INC(customers[total_orders],customers[[#This Row],[total_orders]])*4+1,0)</f>
        <v>3</v>
      </c>
      <c r="P5415" s="1">
        <f>ROUND(_xlfn.PERCENTRANK.INC(customers[total_spend_usd],customers[[#This Row],[total_spend_usd]])*4+1,0)</f>
        <v>1</v>
      </c>
      <c r="Q5415" s="1">
        <v>231</v>
      </c>
      <c r="R5415" s="1" t="str">
        <f>_xlfn.XLOOKUP(Q5415,RFM[RFM Score],RFM[Client Segmentation])</f>
        <v>Hibernating</v>
      </c>
    </row>
    <row r="5416" spans="1:18" x14ac:dyDescent="0.3">
      <c r="A5416" t="s">
        <v>5468</v>
      </c>
      <c r="B5416" t="s">
        <v>33</v>
      </c>
      <c r="C5416">
        <v>34</v>
      </c>
      <c r="D5416" t="s">
        <v>8070</v>
      </c>
      <c r="E5416" t="s">
        <v>8084</v>
      </c>
      <c r="F5416" t="s">
        <v>17</v>
      </c>
      <c r="G5416">
        <v>18</v>
      </c>
      <c r="H5416" s="1">
        <v>4658</v>
      </c>
      <c r="I5416">
        <v>73431</v>
      </c>
      <c r="J5416" s="1">
        <v>12</v>
      </c>
      <c r="K5416" t="s">
        <v>28</v>
      </c>
      <c r="L5416" t="s">
        <v>34</v>
      </c>
      <c r="M5416" t="s">
        <v>23</v>
      </c>
      <c r="N5416" s="1">
        <f xml:space="preserve"> ROUND((1 - _xlfn.PERCENTRANK.INC(customers[days_since_last_purchase],customers[[#This Row],[days_since_last_purchase]]))*4 +1,0)</f>
        <v>4</v>
      </c>
      <c r="O5416" s="1">
        <f>ROUND(_xlfn.PERCENTRANK.INC(customers[total_orders],customers[[#This Row],[total_orders]])*4+1,0)</f>
        <v>4</v>
      </c>
      <c r="P5416" s="1">
        <f>ROUND(_xlfn.PERCENTRANK.INC(customers[total_spend_usd],customers[[#This Row],[total_spend_usd]])*4+1,0)</f>
        <v>3</v>
      </c>
      <c r="Q5416" s="1">
        <v>443</v>
      </c>
      <c r="R5416" s="1" t="str">
        <f>_xlfn.XLOOKUP(Q5416,RFM[RFM Score],RFM[Client Segmentation])</f>
        <v>Need Attention</v>
      </c>
    </row>
    <row r="5417" spans="1:18" x14ac:dyDescent="0.3">
      <c r="A5417" t="s">
        <v>5469</v>
      </c>
      <c r="B5417" t="s">
        <v>96</v>
      </c>
      <c r="C5417">
        <v>36</v>
      </c>
      <c r="D5417" t="s">
        <v>8068</v>
      </c>
      <c r="E5417" t="s">
        <v>8084</v>
      </c>
      <c r="F5417" t="s">
        <v>12</v>
      </c>
      <c r="G5417">
        <v>5</v>
      </c>
      <c r="H5417" s="1">
        <v>30763</v>
      </c>
      <c r="I5417">
        <v>155786</v>
      </c>
      <c r="J5417" s="1">
        <v>43</v>
      </c>
      <c r="K5417" t="s">
        <v>25</v>
      </c>
      <c r="L5417" t="s">
        <v>19</v>
      </c>
      <c r="M5417" t="s">
        <v>15</v>
      </c>
      <c r="N5417" s="1">
        <f xml:space="preserve"> ROUND((1 - _xlfn.PERCENTRANK.INC(customers[days_since_last_purchase],customers[[#This Row],[days_since_last_purchase]]))*4 +1,0)</f>
        <v>3</v>
      </c>
      <c r="O5417" s="1">
        <f>ROUND(_xlfn.PERCENTRANK.INC(customers[total_orders],customers[[#This Row],[total_orders]])*4+1,0)</f>
        <v>2</v>
      </c>
      <c r="P5417" s="1">
        <f>ROUND(_xlfn.PERCENTRANK.INC(customers[total_spend_usd],customers[[#This Row],[total_spend_usd]])*4+1,0)</f>
        <v>4</v>
      </c>
      <c r="Q5417" s="1">
        <v>324</v>
      </c>
      <c r="R5417" s="1" t="str">
        <f>_xlfn.XLOOKUP(Q5417,RFM[RFM Score],RFM[Client Segmentation])</f>
        <v>Need Attention</v>
      </c>
    </row>
    <row r="5418" spans="1:18" x14ac:dyDescent="0.3">
      <c r="A5418" t="s">
        <v>5470</v>
      </c>
      <c r="B5418" t="s">
        <v>61</v>
      </c>
      <c r="C5418">
        <v>36</v>
      </c>
      <c r="D5418" t="s">
        <v>8068</v>
      </c>
      <c r="E5418" t="s">
        <v>8085</v>
      </c>
      <c r="F5418" t="s">
        <v>12</v>
      </c>
      <c r="G5418">
        <v>17</v>
      </c>
      <c r="H5418" s="1">
        <v>6127</v>
      </c>
      <c r="I5418">
        <v>118396</v>
      </c>
      <c r="J5418" s="1">
        <v>11</v>
      </c>
      <c r="K5418" t="s">
        <v>25</v>
      </c>
      <c r="L5418" t="s">
        <v>14</v>
      </c>
      <c r="M5418" t="s">
        <v>23</v>
      </c>
      <c r="N5418" s="1">
        <f xml:space="preserve"> ROUND((1 - _xlfn.PERCENTRANK.INC(customers[days_since_last_purchase],customers[[#This Row],[days_since_last_purchase]]))*4 +1,0)</f>
        <v>4</v>
      </c>
      <c r="O5418" s="1">
        <f>ROUND(_xlfn.PERCENTRANK.INC(customers[total_orders],customers[[#This Row],[total_orders]])*4+1,0)</f>
        <v>3</v>
      </c>
      <c r="P5418" s="1">
        <f>ROUND(_xlfn.PERCENTRANK.INC(customers[total_spend_usd],customers[[#This Row],[total_spend_usd]])*4+1,0)</f>
        <v>4</v>
      </c>
      <c r="Q5418" s="1">
        <v>434</v>
      </c>
      <c r="R5418" s="1" t="str">
        <f>_xlfn.XLOOKUP(Q5418,RFM[RFM Score],RFM[Client Segmentation])</f>
        <v>Need Attention</v>
      </c>
    </row>
    <row r="5419" spans="1:18" x14ac:dyDescent="0.3">
      <c r="A5419" t="s">
        <v>5471</v>
      </c>
      <c r="B5419" t="s">
        <v>11</v>
      </c>
      <c r="C5419">
        <v>21</v>
      </c>
      <c r="D5419" t="s">
        <v>8069</v>
      </c>
      <c r="E5419" t="s">
        <v>8084</v>
      </c>
      <c r="F5419" t="s">
        <v>17</v>
      </c>
      <c r="G5419">
        <v>23</v>
      </c>
      <c r="H5419" s="1">
        <v>11714</v>
      </c>
      <c r="I5419">
        <v>27928</v>
      </c>
      <c r="J5419" s="1">
        <v>94</v>
      </c>
      <c r="K5419" t="s">
        <v>44</v>
      </c>
      <c r="L5419" t="s">
        <v>14</v>
      </c>
      <c r="M5419" t="s">
        <v>23</v>
      </c>
      <c r="N5419" s="1">
        <f xml:space="preserve"> ROUND((1 - _xlfn.PERCENTRANK.INC(customers[days_since_last_purchase],customers[[#This Row],[days_since_last_purchase]]))*4 +1,0)</f>
        <v>2</v>
      </c>
      <c r="O5419" s="1">
        <f>ROUND(_xlfn.PERCENTRANK.INC(customers[total_orders],customers[[#This Row],[total_orders]])*4+1,0)</f>
        <v>4</v>
      </c>
      <c r="P5419" s="1">
        <f>ROUND(_xlfn.PERCENTRANK.INC(customers[total_spend_usd],customers[[#This Row],[total_spend_usd]])*4+1,0)</f>
        <v>2</v>
      </c>
      <c r="Q5419" s="1">
        <v>242</v>
      </c>
      <c r="R5419" s="1" t="str">
        <f>_xlfn.XLOOKUP(Q5419,RFM[RFM Score],RFM[Client Segmentation])</f>
        <v>At Risk</v>
      </c>
    </row>
    <row r="5420" spans="1:18" x14ac:dyDescent="0.3">
      <c r="A5420" t="s">
        <v>5472</v>
      </c>
      <c r="B5420" t="s">
        <v>11</v>
      </c>
      <c r="C5420">
        <v>44</v>
      </c>
      <c r="D5420" t="s">
        <v>8068</v>
      </c>
      <c r="E5420" t="s">
        <v>8084</v>
      </c>
      <c r="F5420" t="s">
        <v>12</v>
      </c>
      <c r="G5420">
        <v>18</v>
      </c>
      <c r="H5420" s="1">
        <v>8529</v>
      </c>
      <c r="I5420">
        <v>160338</v>
      </c>
      <c r="J5420" s="1">
        <v>13</v>
      </c>
      <c r="K5420" t="s">
        <v>28</v>
      </c>
      <c r="L5420" t="s">
        <v>19</v>
      </c>
      <c r="M5420" t="s">
        <v>15</v>
      </c>
      <c r="N5420" s="1">
        <f xml:space="preserve"> ROUND((1 - _xlfn.PERCENTRANK.INC(customers[days_since_last_purchase],customers[[#This Row],[days_since_last_purchase]]))*4 +1,0)</f>
        <v>4</v>
      </c>
      <c r="O5420" s="1">
        <f>ROUND(_xlfn.PERCENTRANK.INC(customers[total_orders],customers[[#This Row],[total_orders]])*4+1,0)</f>
        <v>4</v>
      </c>
      <c r="P5420" s="1">
        <f>ROUND(_xlfn.PERCENTRANK.INC(customers[total_spend_usd],customers[[#This Row],[total_spend_usd]])*4+1,0)</f>
        <v>4</v>
      </c>
      <c r="Q5420" s="1">
        <v>444</v>
      </c>
      <c r="R5420" s="1" t="str">
        <f>_xlfn.XLOOKUP(Q5420,RFM[RFM Score],RFM[Client Segmentation])</f>
        <v>Loyal Customer</v>
      </c>
    </row>
    <row r="5421" spans="1:18" x14ac:dyDescent="0.3">
      <c r="A5421" t="s">
        <v>5473</v>
      </c>
      <c r="B5421" t="s">
        <v>88</v>
      </c>
      <c r="C5421">
        <v>29</v>
      </c>
      <c r="D5421" t="s">
        <v>8070</v>
      </c>
      <c r="E5421" t="s">
        <v>8085</v>
      </c>
      <c r="F5421" t="s">
        <v>17</v>
      </c>
      <c r="G5421">
        <v>3</v>
      </c>
      <c r="H5421" s="1">
        <v>765</v>
      </c>
      <c r="I5421">
        <v>22947</v>
      </c>
      <c r="J5421" s="1">
        <v>71</v>
      </c>
      <c r="K5421" t="s">
        <v>74</v>
      </c>
      <c r="L5421" t="s">
        <v>34</v>
      </c>
      <c r="M5421" t="s">
        <v>23</v>
      </c>
      <c r="N5421" s="1">
        <f xml:space="preserve"> ROUND((1 - _xlfn.PERCENTRANK.INC(customers[days_since_last_purchase],customers[[#This Row],[days_since_last_purchase]]))*4 +1,0)</f>
        <v>2</v>
      </c>
      <c r="O5421" s="1">
        <f>ROUND(_xlfn.PERCENTRANK.INC(customers[total_orders],customers[[#This Row],[total_orders]])*4+1,0)</f>
        <v>1</v>
      </c>
      <c r="P5421" s="1">
        <f>ROUND(_xlfn.PERCENTRANK.INC(customers[total_spend_usd],customers[[#This Row],[total_spend_usd]])*4+1,0)</f>
        <v>2</v>
      </c>
      <c r="Q5421" s="1">
        <v>212</v>
      </c>
      <c r="R5421" s="1" t="str">
        <f>_xlfn.XLOOKUP(Q5421,RFM[RFM Score],RFM[Client Segmentation])</f>
        <v>Hibernating</v>
      </c>
    </row>
    <row r="5422" spans="1:18" x14ac:dyDescent="0.3">
      <c r="A5422" t="s">
        <v>5474</v>
      </c>
      <c r="B5422" t="s">
        <v>43</v>
      </c>
      <c r="C5422">
        <v>40</v>
      </c>
      <c r="D5422" t="s">
        <v>8068</v>
      </c>
      <c r="E5422" t="s">
        <v>8084</v>
      </c>
      <c r="F5422" t="s">
        <v>17</v>
      </c>
      <c r="G5422">
        <v>33</v>
      </c>
      <c r="H5422" s="1">
        <v>150</v>
      </c>
      <c r="I5422">
        <v>55645</v>
      </c>
      <c r="J5422" s="1">
        <v>80</v>
      </c>
      <c r="K5422" t="s">
        <v>18</v>
      </c>
      <c r="L5422" t="s">
        <v>34</v>
      </c>
      <c r="M5422" t="s">
        <v>15</v>
      </c>
      <c r="N5422" s="1">
        <f xml:space="preserve"> ROUND((1 - _xlfn.PERCENTRANK.INC(customers[days_since_last_purchase],customers[[#This Row],[days_since_last_purchase]]))*4 +1,0)</f>
        <v>2</v>
      </c>
      <c r="O5422" s="1">
        <f>ROUND(_xlfn.PERCENTRANK.INC(customers[total_orders],customers[[#This Row],[total_orders]])*4+1,0)</f>
        <v>4</v>
      </c>
      <c r="P5422" s="1">
        <f>ROUND(_xlfn.PERCENTRANK.INC(customers[total_spend_usd],customers[[#This Row],[total_spend_usd]])*4+1,0)</f>
        <v>3</v>
      </c>
      <c r="Q5422" s="1">
        <v>243</v>
      </c>
      <c r="R5422" s="1" t="str">
        <f>_xlfn.XLOOKUP(Q5422,RFM[RFM Score],RFM[Client Segmentation])</f>
        <v>At Risk</v>
      </c>
    </row>
    <row r="5423" spans="1:18" x14ac:dyDescent="0.3">
      <c r="A5423" t="s">
        <v>5475</v>
      </c>
      <c r="B5423" t="s">
        <v>51</v>
      </c>
      <c r="C5423">
        <v>28</v>
      </c>
      <c r="D5423" t="s">
        <v>8070</v>
      </c>
      <c r="E5423" t="s">
        <v>8085</v>
      </c>
      <c r="F5423" t="s">
        <v>12</v>
      </c>
      <c r="G5423">
        <v>16</v>
      </c>
      <c r="H5423" s="1">
        <v>8489</v>
      </c>
      <c r="I5423">
        <v>120595</v>
      </c>
      <c r="J5423" s="1">
        <v>8</v>
      </c>
      <c r="K5423" t="s">
        <v>37</v>
      </c>
      <c r="L5423" t="s">
        <v>34</v>
      </c>
      <c r="M5423" t="s">
        <v>23</v>
      </c>
      <c r="N5423" s="1">
        <f xml:space="preserve"> ROUND((1 - _xlfn.PERCENTRANK.INC(customers[days_since_last_purchase],customers[[#This Row],[days_since_last_purchase]]))*4 +1,0)</f>
        <v>4</v>
      </c>
      <c r="O5423" s="1">
        <f>ROUND(_xlfn.PERCENTRANK.INC(customers[total_orders],customers[[#This Row],[total_orders]])*4+1,0)</f>
        <v>3</v>
      </c>
      <c r="P5423" s="1">
        <f>ROUND(_xlfn.PERCENTRANK.INC(customers[total_spend_usd],customers[[#This Row],[total_spend_usd]])*4+1,0)</f>
        <v>4</v>
      </c>
      <c r="Q5423" s="1">
        <v>434</v>
      </c>
      <c r="R5423" s="1" t="str">
        <f>_xlfn.XLOOKUP(Q5423,RFM[RFM Score],RFM[Client Segmentation])</f>
        <v>Need Attention</v>
      </c>
    </row>
    <row r="5424" spans="1:18" x14ac:dyDescent="0.3">
      <c r="A5424" t="s">
        <v>5476</v>
      </c>
      <c r="B5424" t="s">
        <v>107</v>
      </c>
      <c r="C5424">
        <v>30</v>
      </c>
      <c r="D5424" t="s">
        <v>8070</v>
      </c>
      <c r="E5424" t="s">
        <v>8085</v>
      </c>
      <c r="F5424" t="s">
        <v>12</v>
      </c>
      <c r="G5424">
        <v>18</v>
      </c>
      <c r="H5424" s="1">
        <v>7024</v>
      </c>
      <c r="I5424">
        <v>111386</v>
      </c>
      <c r="J5424" s="1">
        <v>69</v>
      </c>
      <c r="K5424" t="s">
        <v>25</v>
      </c>
      <c r="L5424" t="s">
        <v>14</v>
      </c>
      <c r="M5424" t="s">
        <v>23</v>
      </c>
      <c r="N5424" s="1">
        <f xml:space="preserve"> ROUND((1 - _xlfn.PERCENTRANK.INC(customers[days_since_last_purchase],customers[[#This Row],[days_since_last_purchase]]))*4 +1,0)</f>
        <v>2</v>
      </c>
      <c r="O5424" s="1">
        <f>ROUND(_xlfn.PERCENTRANK.INC(customers[total_orders],customers[[#This Row],[total_orders]])*4+1,0)</f>
        <v>4</v>
      </c>
      <c r="P5424" s="1">
        <f>ROUND(_xlfn.PERCENTRANK.INC(customers[total_spend_usd],customers[[#This Row],[total_spend_usd]])*4+1,0)</f>
        <v>4</v>
      </c>
      <c r="Q5424" s="1">
        <v>244</v>
      </c>
      <c r="R5424" s="1" t="str">
        <f>_xlfn.XLOOKUP(Q5424,RFM[RFM Score],RFM[Client Segmentation])</f>
        <v>At Risk</v>
      </c>
    </row>
    <row r="5425" spans="1:18" x14ac:dyDescent="0.3">
      <c r="A5425" t="s">
        <v>5477</v>
      </c>
      <c r="B5425" t="s">
        <v>11</v>
      </c>
      <c r="C5425">
        <v>38</v>
      </c>
      <c r="D5425" t="s">
        <v>8068</v>
      </c>
      <c r="E5425" t="s">
        <v>8087</v>
      </c>
      <c r="F5425" t="s">
        <v>12</v>
      </c>
      <c r="G5425">
        <v>19</v>
      </c>
      <c r="H5425" s="1">
        <v>6908</v>
      </c>
      <c r="I5425">
        <v>14840</v>
      </c>
      <c r="J5425" s="1">
        <v>53</v>
      </c>
      <c r="K5425" t="s">
        <v>25</v>
      </c>
      <c r="L5425" t="s">
        <v>19</v>
      </c>
      <c r="M5425" t="s">
        <v>15</v>
      </c>
      <c r="N5425" s="1">
        <f xml:space="preserve"> ROUND((1 - _xlfn.PERCENTRANK.INC(customers[days_since_last_purchase],customers[[#This Row],[days_since_last_purchase]]))*4 +1,0)</f>
        <v>3</v>
      </c>
      <c r="O5425" s="1">
        <f>ROUND(_xlfn.PERCENTRANK.INC(customers[total_orders],customers[[#This Row],[total_orders]])*4+1,0)</f>
        <v>4</v>
      </c>
      <c r="P5425" s="1">
        <f>ROUND(_xlfn.PERCENTRANK.INC(customers[total_spend_usd],customers[[#This Row],[total_spend_usd]])*4+1,0)</f>
        <v>2</v>
      </c>
      <c r="Q5425" s="1">
        <v>342</v>
      </c>
      <c r="R5425" s="1" t="str">
        <f>_xlfn.XLOOKUP(Q5425,RFM[RFM Score],RFM[Client Segmentation])</f>
        <v>Potential Loyalist</v>
      </c>
    </row>
    <row r="5426" spans="1:18" x14ac:dyDescent="0.3">
      <c r="A5426" t="s">
        <v>5478</v>
      </c>
      <c r="B5426" t="s">
        <v>11</v>
      </c>
      <c r="C5426">
        <v>54</v>
      </c>
      <c r="D5426" t="s">
        <v>8071</v>
      </c>
      <c r="E5426" t="s">
        <v>8085</v>
      </c>
      <c r="F5426" t="s">
        <v>17</v>
      </c>
      <c r="G5426">
        <v>7</v>
      </c>
      <c r="H5426" s="1">
        <v>19184</v>
      </c>
      <c r="I5426">
        <v>115315</v>
      </c>
      <c r="J5426" s="1">
        <v>1</v>
      </c>
      <c r="K5426" t="s">
        <v>40</v>
      </c>
      <c r="L5426" t="s">
        <v>14</v>
      </c>
      <c r="M5426" t="s">
        <v>15</v>
      </c>
      <c r="N5426" s="1">
        <f xml:space="preserve"> ROUND((1 - _xlfn.PERCENTRANK.INC(customers[days_since_last_purchase],customers[[#This Row],[days_since_last_purchase]]))*4 +1,0)</f>
        <v>5</v>
      </c>
      <c r="O5426" s="1">
        <f>ROUND(_xlfn.PERCENTRANK.INC(customers[total_orders],customers[[#This Row],[total_orders]])*4+1,0)</f>
        <v>2</v>
      </c>
      <c r="P5426" s="1">
        <f>ROUND(_xlfn.PERCENTRANK.INC(customers[total_spend_usd],customers[[#This Row],[total_spend_usd]])*4+1,0)</f>
        <v>4</v>
      </c>
      <c r="Q5426" s="1">
        <v>524</v>
      </c>
      <c r="R5426" s="1" t="str">
        <f>_xlfn.XLOOKUP(Q5426,RFM[RFM Score],RFM[Client Segmentation])</f>
        <v>Promising</v>
      </c>
    </row>
    <row r="5427" spans="1:18" x14ac:dyDescent="0.3">
      <c r="A5427" t="s">
        <v>5479</v>
      </c>
      <c r="B5427" t="s">
        <v>11</v>
      </c>
      <c r="C5427">
        <v>30</v>
      </c>
      <c r="D5427" t="s">
        <v>8070</v>
      </c>
      <c r="E5427" t="s">
        <v>8087</v>
      </c>
      <c r="F5427" t="s">
        <v>17</v>
      </c>
      <c r="G5427">
        <v>16</v>
      </c>
      <c r="H5427" s="1">
        <v>4491</v>
      </c>
      <c r="I5427">
        <v>73755</v>
      </c>
      <c r="J5427" s="1">
        <v>0</v>
      </c>
      <c r="K5427" t="s">
        <v>21</v>
      </c>
      <c r="L5427" t="s">
        <v>19</v>
      </c>
      <c r="M5427" t="s">
        <v>23</v>
      </c>
      <c r="N5427" s="1">
        <f xml:space="preserve"> ROUND((1 - _xlfn.PERCENTRANK.INC(customers[days_since_last_purchase],customers[[#This Row],[days_since_last_purchase]]))*4 +1,0)</f>
        <v>5</v>
      </c>
      <c r="O5427" s="1">
        <f>ROUND(_xlfn.PERCENTRANK.INC(customers[total_orders],customers[[#This Row],[total_orders]])*4+1,0)</f>
        <v>3</v>
      </c>
      <c r="P5427" s="1">
        <f>ROUND(_xlfn.PERCENTRANK.INC(customers[total_spend_usd],customers[[#This Row],[total_spend_usd]])*4+1,0)</f>
        <v>3</v>
      </c>
      <c r="Q5427" s="1">
        <v>533</v>
      </c>
      <c r="R5427" s="1" t="str">
        <f>_xlfn.XLOOKUP(Q5427,RFM[RFM Score],RFM[Client Segmentation])</f>
        <v>Potential Loyalist</v>
      </c>
    </row>
    <row r="5428" spans="1:18" x14ac:dyDescent="0.3">
      <c r="A5428" t="s">
        <v>5480</v>
      </c>
      <c r="B5428" t="s">
        <v>11</v>
      </c>
      <c r="C5428">
        <v>45</v>
      </c>
      <c r="D5428" t="s">
        <v>8071</v>
      </c>
      <c r="E5428" t="s">
        <v>8087</v>
      </c>
      <c r="F5428" t="s">
        <v>12</v>
      </c>
      <c r="G5428">
        <v>5</v>
      </c>
      <c r="H5428" s="1">
        <v>3703</v>
      </c>
      <c r="I5428">
        <v>18335</v>
      </c>
      <c r="J5428" s="1">
        <v>2</v>
      </c>
      <c r="K5428" t="s">
        <v>44</v>
      </c>
      <c r="L5428" t="s">
        <v>45</v>
      </c>
      <c r="M5428" t="s">
        <v>23</v>
      </c>
      <c r="N5428" s="1">
        <f xml:space="preserve"> ROUND((1 - _xlfn.PERCENTRANK.INC(customers[days_since_last_purchase],customers[[#This Row],[days_since_last_purchase]]))*4 +1,0)</f>
        <v>5</v>
      </c>
      <c r="O5428" s="1">
        <f>ROUND(_xlfn.PERCENTRANK.INC(customers[total_orders],customers[[#This Row],[total_orders]])*4+1,0)</f>
        <v>2</v>
      </c>
      <c r="P5428" s="1">
        <f>ROUND(_xlfn.PERCENTRANK.INC(customers[total_spend_usd],customers[[#This Row],[total_spend_usd]])*4+1,0)</f>
        <v>2</v>
      </c>
      <c r="Q5428" s="1">
        <v>522</v>
      </c>
      <c r="R5428" s="1" t="str">
        <f>_xlfn.XLOOKUP(Q5428,RFM[RFM Score],RFM[Client Segmentation])</f>
        <v>Promising</v>
      </c>
    </row>
    <row r="5429" spans="1:18" x14ac:dyDescent="0.3">
      <c r="A5429" t="s">
        <v>5481</v>
      </c>
      <c r="B5429" t="s">
        <v>68</v>
      </c>
      <c r="C5429">
        <v>41</v>
      </c>
      <c r="D5429" t="s">
        <v>8068</v>
      </c>
      <c r="E5429" t="s">
        <v>8085</v>
      </c>
      <c r="F5429" t="s">
        <v>12</v>
      </c>
      <c r="G5429">
        <v>5</v>
      </c>
      <c r="H5429" s="1">
        <v>8924</v>
      </c>
      <c r="I5429">
        <v>40219</v>
      </c>
      <c r="J5429" s="1">
        <v>4</v>
      </c>
      <c r="K5429" t="s">
        <v>74</v>
      </c>
      <c r="L5429" t="s">
        <v>19</v>
      </c>
      <c r="M5429" t="s">
        <v>23</v>
      </c>
      <c r="N5429" s="1">
        <f xml:space="preserve"> ROUND((1 - _xlfn.PERCENTRANK.INC(customers[days_since_last_purchase],customers[[#This Row],[days_since_last_purchase]]))*4 +1,0)</f>
        <v>5</v>
      </c>
      <c r="O5429" s="1">
        <f>ROUND(_xlfn.PERCENTRANK.INC(customers[total_orders],customers[[#This Row],[total_orders]])*4+1,0)</f>
        <v>2</v>
      </c>
      <c r="P5429" s="1">
        <f>ROUND(_xlfn.PERCENTRANK.INC(customers[total_spend_usd],customers[[#This Row],[total_spend_usd]])*4+1,0)</f>
        <v>2</v>
      </c>
      <c r="Q5429" s="1">
        <v>522</v>
      </c>
      <c r="R5429" s="1" t="str">
        <f>_xlfn.XLOOKUP(Q5429,RFM[RFM Score],RFM[Client Segmentation])</f>
        <v>Promising</v>
      </c>
    </row>
    <row r="5430" spans="1:18" x14ac:dyDescent="0.3">
      <c r="A5430" t="s">
        <v>5482</v>
      </c>
      <c r="B5430" t="s">
        <v>11</v>
      </c>
      <c r="C5430">
        <v>38</v>
      </c>
      <c r="D5430" t="s">
        <v>8068</v>
      </c>
      <c r="E5430" t="s">
        <v>8084</v>
      </c>
      <c r="F5430" t="s">
        <v>17</v>
      </c>
      <c r="G5430">
        <v>9</v>
      </c>
      <c r="H5430" s="1">
        <v>5014</v>
      </c>
      <c r="I5430">
        <v>48087</v>
      </c>
      <c r="J5430" s="1">
        <v>21</v>
      </c>
      <c r="K5430" t="s">
        <v>40</v>
      </c>
      <c r="L5430" t="s">
        <v>47</v>
      </c>
      <c r="M5430" t="s">
        <v>23</v>
      </c>
      <c r="N5430" s="1">
        <f xml:space="preserve"> ROUND((1 - _xlfn.PERCENTRANK.INC(customers[days_since_last_purchase],customers[[#This Row],[days_since_last_purchase]]))*4 +1,0)</f>
        <v>4</v>
      </c>
      <c r="O5430" s="1">
        <f>ROUND(_xlfn.PERCENTRANK.INC(customers[total_orders],customers[[#This Row],[total_orders]])*4+1,0)</f>
        <v>2</v>
      </c>
      <c r="P5430" s="1">
        <f>ROUND(_xlfn.PERCENTRANK.INC(customers[total_spend_usd],customers[[#This Row],[total_spend_usd]])*4+1,0)</f>
        <v>3</v>
      </c>
      <c r="Q5430" s="1">
        <v>423</v>
      </c>
      <c r="R5430" s="1" t="str">
        <f>_xlfn.XLOOKUP(Q5430,RFM[RFM Score],RFM[Client Segmentation])</f>
        <v>Potential Loyalist</v>
      </c>
    </row>
    <row r="5431" spans="1:18" x14ac:dyDescent="0.3">
      <c r="A5431" t="s">
        <v>5483</v>
      </c>
      <c r="B5431" t="s">
        <v>51</v>
      </c>
      <c r="C5431">
        <v>45</v>
      </c>
      <c r="D5431" t="s">
        <v>8071</v>
      </c>
      <c r="E5431" t="s">
        <v>8087</v>
      </c>
      <c r="F5431" t="s">
        <v>12</v>
      </c>
      <c r="G5431">
        <v>61</v>
      </c>
      <c r="H5431" s="1">
        <v>726</v>
      </c>
      <c r="I5431">
        <v>45512</v>
      </c>
      <c r="J5431" s="1">
        <v>34</v>
      </c>
      <c r="K5431" t="s">
        <v>28</v>
      </c>
      <c r="L5431" t="s">
        <v>34</v>
      </c>
      <c r="M5431" t="s">
        <v>15</v>
      </c>
      <c r="N5431" s="1">
        <f xml:space="preserve"> ROUND((1 - _xlfn.PERCENTRANK.INC(customers[days_since_last_purchase],customers[[#This Row],[days_since_last_purchase]]))*4 +1,0)</f>
        <v>3</v>
      </c>
      <c r="O5431" s="1">
        <f>ROUND(_xlfn.PERCENTRANK.INC(customers[total_orders],customers[[#This Row],[total_orders]])*4+1,0)</f>
        <v>5</v>
      </c>
      <c r="P5431" s="1">
        <f>ROUND(_xlfn.PERCENTRANK.INC(customers[total_spend_usd],customers[[#This Row],[total_spend_usd]])*4+1,0)</f>
        <v>3</v>
      </c>
      <c r="Q5431" s="1">
        <v>353</v>
      </c>
      <c r="R5431" s="1" t="str">
        <f>_xlfn.XLOOKUP(Q5431,RFM[RFM Score],RFM[Client Segmentation])</f>
        <v>Potential Loyalist</v>
      </c>
    </row>
    <row r="5432" spans="1:18" x14ac:dyDescent="0.3">
      <c r="A5432" t="s">
        <v>5484</v>
      </c>
      <c r="B5432" t="s">
        <v>96</v>
      </c>
      <c r="C5432">
        <v>41</v>
      </c>
      <c r="D5432" t="s">
        <v>8068</v>
      </c>
      <c r="E5432" t="s">
        <v>8085</v>
      </c>
      <c r="F5432" t="s">
        <v>17</v>
      </c>
      <c r="G5432">
        <v>14</v>
      </c>
      <c r="H5432" s="1">
        <v>18397</v>
      </c>
      <c r="I5432">
        <v>254261</v>
      </c>
      <c r="J5432" s="1">
        <v>81</v>
      </c>
      <c r="K5432" t="s">
        <v>44</v>
      </c>
      <c r="L5432" t="s">
        <v>45</v>
      </c>
      <c r="M5432" t="s">
        <v>15</v>
      </c>
      <c r="N5432" s="1">
        <f xml:space="preserve"> ROUND((1 - _xlfn.PERCENTRANK.INC(customers[days_since_last_purchase],customers[[#This Row],[days_since_last_purchase]]))*4 +1,0)</f>
        <v>2</v>
      </c>
      <c r="O5432" s="1">
        <f>ROUND(_xlfn.PERCENTRANK.INC(customers[total_orders],customers[[#This Row],[total_orders]])*4+1,0)</f>
        <v>3</v>
      </c>
      <c r="P5432" s="1">
        <f>ROUND(_xlfn.PERCENTRANK.INC(customers[total_spend_usd],customers[[#This Row],[total_spend_usd]])*4+1,0)</f>
        <v>4</v>
      </c>
      <c r="Q5432" s="1">
        <v>234</v>
      </c>
      <c r="R5432" s="1" t="str">
        <f>_xlfn.XLOOKUP(Q5432,RFM[RFM Score],RFM[Client Segmentation])</f>
        <v>At Risk</v>
      </c>
    </row>
    <row r="5433" spans="1:18" x14ac:dyDescent="0.3">
      <c r="A5433" t="s">
        <v>5485</v>
      </c>
      <c r="B5433" t="s">
        <v>96</v>
      </c>
      <c r="C5433">
        <v>53</v>
      </c>
      <c r="D5433" t="s">
        <v>8071</v>
      </c>
      <c r="E5433" t="s">
        <v>8085</v>
      </c>
      <c r="F5433" t="s">
        <v>17</v>
      </c>
      <c r="G5433">
        <v>39</v>
      </c>
      <c r="H5433" s="1">
        <v>6179</v>
      </c>
      <c r="I5433">
        <v>215774</v>
      </c>
      <c r="J5433" s="1">
        <v>1</v>
      </c>
      <c r="K5433" t="s">
        <v>40</v>
      </c>
      <c r="L5433" t="s">
        <v>19</v>
      </c>
      <c r="M5433" t="s">
        <v>15</v>
      </c>
      <c r="N5433" s="1">
        <f xml:space="preserve"> ROUND((1 - _xlfn.PERCENTRANK.INC(customers[days_since_last_purchase],customers[[#This Row],[days_since_last_purchase]]))*4 +1,0)</f>
        <v>5</v>
      </c>
      <c r="O5433" s="1">
        <f>ROUND(_xlfn.PERCENTRANK.INC(customers[total_orders],customers[[#This Row],[total_orders]])*4+1,0)</f>
        <v>5</v>
      </c>
      <c r="P5433" s="1">
        <f>ROUND(_xlfn.PERCENTRANK.INC(customers[total_spend_usd],customers[[#This Row],[total_spend_usd]])*4+1,0)</f>
        <v>4</v>
      </c>
      <c r="Q5433" s="1">
        <v>554</v>
      </c>
      <c r="R5433" s="1" t="str">
        <f>_xlfn.XLOOKUP(Q5433,RFM[RFM Score],RFM[Client Segmentation])</f>
        <v>Champion</v>
      </c>
    </row>
    <row r="5434" spans="1:18" x14ac:dyDescent="0.3">
      <c r="A5434" t="s">
        <v>5486</v>
      </c>
      <c r="B5434" t="s">
        <v>61</v>
      </c>
      <c r="C5434">
        <v>60</v>
      </c>
      <c r="D5434" t="s">
        <v>8072</v>
      </c>
      <c r="E5434" t="s">
        <v>8084</v>
      </c>
      <c r="F5434" t="s">
        <v>12</v>
      </c>
      <c r="G5434">
        <v>10</v>
      </c>
      <c r="H5434" s="1">
        <v>7857</v>
      </c>
      <c r="I5434">
        <v>85882</v>
      </c>
      <c r="J5434" s="1">
        <v>33</v>
      </c>
      <c r="K5434" t="s">
        <v>52</v>
      </c>
      <c r="L5434" t="s">
        <v>47</v>
      </c>
      <c r="M5434" t="s">
        <v>23</v>
      </c>
      <c r="N5434" s="1">
        <f xml:space="preserve"> ROUND((1 - _xlfn.PERCENTRANK.INC(customers[days_since_last_purchase],customers[[#This Row],[days_since_last_purchase]]))*4 +1,0)</f>
        <v>3</v>
      </c>
      <c r="O5434" s="1">
        <f>ROUND(_xlfn.PERCENTRANK.INC(customers[total_orders],customers[[#This Row],[total_orders]])*4+1,0)</f>
        <v>3</v>
      </c>
      <c r="P5434" s="1">
        <f>ROUND(_xlfn.PERCENTRANK.INC(customers[total_spend_usd],customers[[#This Row],[total_spend_usd]])*4+1,0)</f>
        <v>3</v>
      </c>
      <c r="Q5434" s="1">
        <v>333</v>
      </c>
      <c r="R5434" s="1" t="str">
        <f>_xlfn.XLOOKUP(Q5434,RFM[RFM Score],RFM[Client Segmentation])</f>
        <v>Potential Loyalist</v>
      </c>
    </row>
    <row r="5435" spans="1:18" x14ac:dyDescent="0.3">
      <c r="A5435" t="s">
        <v>5487</v>
      </c>
      <c r="B5435" t="s">
        <v>43</v>
      </c>
      <c r="C5435">
        <v>42</v>
      </c>
      <c r="D5435" t="s">
        <v>8068</v>
      </c>
      <c r="E5435" t="s">
        <v>8084</v>
      </c>
      <c r="F5435" t="s">
        <v>12</v>
      </c>
      <c r="G5435">
        <v>3</v>
      </c>
      <c r="H5435" s="1">
        <v>30546</v>
      </c>
      <c r="I5435">
        <v>80081</v>
      </c>
      <c r="J5435" s="1">
        <v>10</v>
      </c>
      <c r="K5435" t="s">
        <v>28</v>
      </c>
      <c r="L5435" t="s">
        <v>19</v>
      </c>
      <c r="M5435" t="s">
        <v>23</v>
      </c>
      <c r="N5435" s="1">
        <f xml:space="preserve"> ROUND((1 - _xlfn.PERCENTRANK.INC(customers[days_since_last_purchase],customers[[#This Row],[days_since_last_purchase]]))*4 +1,0)</f>
        <v>4</v>
      </c>
      <c r="O5435" s="1">
        <f>ROUND(_xlfn.PERCENTRANK.INC(customers[total_orders],customers[[#This Row],[total_orders]])*4+1,0)</f>
        <v>1</v>
      </c>
      <c r="P5435" s="1">
        <f>ROUND(_xlfn.PERCENTRANK.INC(customers[total_spend_usd],customers[[#This Row],[total_spend_usd]])*4+1,0)</f>
        <v>3</v>
      </c>
      <c r="Q5435" s="1">
        <v>413</v>
      </c>
      <c r="R5435" s="1" t="str">
        <f>_xlfn.XLOOKUP(Q5435,RFM[RFM Score],RFM[Client Segmentation])</f>
        <v>Promising</v>
      </c>
    </row>
    <row r="5436" spans="1:18" x14ac:dyDescent="0.3">
      <c r="A5436" t="s">
        <v>5488</v>
      </c>
      <c r="B5436" t="s">
        <v>11</v>
      </c>
      <c r="C5436">
        <v>30</v>
      </c>
      <c r="D5436" t="s">
        <v>8070</v>
      </c>
      <c r="E5436" t="s">
        <v>8084</v>
      </c>
      <c r="F5436" t="s">
        <v>17</v>
      </c>
      <c r="G5436">
        <v>7</v>
      </c>
      <c r="H5436" s="1">
        <v>9081</v>
      </c>
      <c r="I5436">
        <v>65386</v>
      </c>
      <c r="J5436" s="1">
        <v>102</v>
      </c>
      <c r="K5436" t="s">
        <v>124</v>
      </c>
      <c r="L5436" t="s">
        <v>14</v>
      </c>
      <c r="M5436" t="s">
        <v>23</v>
      </c>
      <c r="N5436" s="1">
        <f xml:space="preserve"> ROUND((1 - _xlfn.PERCENTRANK.INC(customers[days_since_last_purchase],customers[[#This Row],[days_since_last_purchase]]))*4 +1,0)</f>
        <v>2</v>
      </c>
      <c r="O5436" s="1">
        <f>ROUND(_xlfn.PERCENTRANK.INC(customers[total_orders],customers[[#This Row],[total_orders]])*4+1,0)</f>
        <v>2</v>
      </c>
      <c r="P5436" s="1">
        <f>ROUND(_xlfn.PERCENTRANK.INC(customers[total_spend_usd],customers[[#This Row],[total_spend_usd]])*4+1,0)</f>
        <v>3</v>
      </c>
      <c r="Q5436" s="1">
        <v>223</v>
      </c>
      <c r="R5436" s="1" t="str">
        <f>_xlfn.XLOOKUP(Q5436,RFM[RFM Score],RFM[Client Segmentation])</f>
        <v>Hibernating</v>
      </c>
    </row>
    <row r="5437" spans="1:18" x14ac:dyDescent="0.3">
      <c r="A5437" t="s">
        <v>5489</v>
      </c>
      <c r="B5437" t="s">
        <v>96</v>
      </c>
      <c r="C5437">
        <v>24</v>
      </c>
      <c r="D5437" t="s">
        <v>8069</v>
      </c>
      <c r="E5437" t="s">
        <v>8087</v>
      </c>
      <c r="F5437" t="s">
        <v>17</v>
      </c>
      <c r="G5437">
        <v>17</v>
      </c>
      <c r="H5437" s="1">
        <v>4628</v>
      </c>
      <c r="I5437">
        <v>89456</v>
      </c>
      <c r="J5437" s="1">
        <v>0</v>
      </c>
      <c r="K5437" t="s">
        <v>44</v>
      </c>
      <c r="L5437" t="s">
        <v>34</v>
      </c>
      <c r="M5437" t="s">
        <v>15</v>
      </c>
      <c r="N5437" s="1">
        <f xml:space="preserve"> ROUND((1 - _xlfn.PERCENTRANK.INC(customers[days_since_last_purchase],customers[[#This Row],[days_since_last_purchase]]))*4 +1,0)</f>
        <v>5</v>
      </c>
      <c r="O5437" s="1">
        <f>ROUND(_xlfn.PERCENTRANK.INC(customers[total_orders],customers[[#This Row],[total_orders]])*4+1,0)</f>
        <v>3</v>
      </c>
      <c r="P5437" s="1">
        <f>ROUND(_xlfn.PERCENTRANK.INC(customers[total_spend_usd],customers[[#This Row],[total_spend_usd]])*4+1,0)</f>
        <v>3</v>
      </c>
      <c r="Q5437" s="1">
        <v>533</v>
      </c>
      <c r="R5437" s="1" t="str">
        <f>_xlfn.XLOOKUP(Q5437,RFM[RFM Score],RFM[Client Segmentation])</f>
        <v>Potential Loyalist</v>
      </c>
    </row>
    <row r="5438" spans="1:18" x14ac:dyDescent="0.3">
      <c r="A5438" t="s">
        <v>5490</v>
      </c>
      <c r="B5438" t="s">
        <v>214</v>
      </c>
      <c r="C5438">
        <v>34</v>
      </c>
      <c r="D5438" t="s">
        <v>8070</v>
      </c>
      <c r="E5438" t="s">
        <v>8085</v>
      </c>
      <c r="F5438" t="s">
        <v>17</v>
      </c>
      <c r="G5438">
        <v>3</v>
      </c>
      <c r="H5438" s="1">
        <v>16424</v>
      </c>
      <c r="I5438">
        <v>51178</v>
      </c>
      <c r="J5438" s="1">
        <v>11</v>
      </c>
      <c r="K5438" t="s">
        <v>74</v>
      </c>
      <c r="L5438" t="s">
        <v>14</v>
      </c>
      <c r="M5438" t="s">
        <v>23</v>
      </c>
      <c r="N5438" s="1">
        <f xml:space="preserve"> ROUND((1 - _xlfn.PERCENTRANK.INC(customers[days_since_last_purchase],customers[[#This Row],[days_since_last_purchase]]))*4 +1,0)</f>
        <v>4</v>
      </c>
      <c r="O5438" s="1">
        <f>ROUND(_xlfn.PERCENTRANK.INC(customers[total_orders],customers[[#This Row],[total_orders]])*4+1,0)</f>
        <v>1</v>
      </c>
      <c r="P5438" s="1">
        <f>ROUND(_xlfn.PERCENTRANK.INC(customers[total_spend_usd],customers[[#This Row],[total_spend_usd]])*4+1,0)</f>
        <v>3</v>
      </c>
      <c r="Q5438" s="1">
        <v>413</v>
      </c>
      <c r="R5438" s="1" t="str">
        <f>_xlfn.XLOOKUP(Q5438,RFM[RFM Score],RFM[Client Segmentation])</f>
        <v>Promising</v>
      </c>
    </row>
    <row r="5439" spans="1:18" x14ac:dyDescent="0.3">
      <c r="A5439" t="s">
        <v>5491</v>
      </c>
      <c r="B5439" t="s">
        <v>27</v>
      </c>
      <c r="C5439">
        <v>57</v>
      </c>
      <c r="D5439" t="s">
        <v>8072</v>
      </c>
      <c r="E5439" t="s">
        <v>8084</v>
      </c>
      <c r="F5439" t="s">
        <v>17</v>
      </c>
      <c r="G5439">
        <v>4</v>
      </c>
      <c r="H5439" s="1">
        <v>9886</v>
      </c>
      <c r="I5439">
        <v>37003</v>
      </c>
      <c r="J5439" s="1">
        <v>134</v>
      </c>
      <c r="K5439" t="s">
        <v>74</v>
      </c>
      <c r="L5439" t="s">
        <v>45</v>
      </c>
      <c r="M5439" t="s">
        <v>15</v>
      </c>
      <c r="N5439" s="1">
        <f xml:space="preserve"> ROUND((1 - _xlfn.PERCENTRANK.INC(customers[days_since_last_purchase],customers[[#This Row],[days_since_last_purchase]]))*4 +1,0)</f>
        <v>1</v>
      </c>
      <c r="O5439" s="1">
        <f>ROUND(_xlfn.PERCENTRANK.INC(customers[total_orders],customers[[#This Row],[total_orders]])*4+1,0)</f>
        <v>2</v>
      </c>
      <c r="P5439" s="1">
        <f>ROUND(_xlfn.PERCENTRANK.INC(customers[total_spend_usd],customers[[#This Row],[total_spend_usd]])*4+1,0)</f>
        <v>2</v>
      </c>
      <c r="Q5439" s="1">
        <v>122</v>
      </c>
      <c r="R5439" s="1" t="str">
        <f>_xlfn.XLOOKUP(Q5439,RFM[RFM Score],RFM[Client Segmentation])</f>
        <v>Hibernating</v>
      </c>
    </row>
    <row r="5440" spans="1:18" x14ac:dyDescent="0.3">
      <c r="A5440" t="s">
        <v>5492</v>
      </c>
      <c r="B5440" t="s">
        <v>43</v>
      </c>
      <c r="C5440">
        <v>46</v>
      </c>
      <c r="D5440" t="s">
        <v>8071</v>
      </c>
      <c r="E5440" t="s">
        <v>8084</v>
      </c>
      <c r="F5440" t="s">
        <v>12</v>
      </c>
      <c r="G5440">
        <v>10</v>
      </c>
      <c r="H5440" s="1">
        <v>9228</v>
      </c>
      <c r="I5440">
        <v>91806</v>
      </c>
      <c r="J5440" s="1">
        <v>20</v>
      </c>
      <c r="K5440" t="s">
        <v>18</v>
      </c>
      <c r="L5440" t="s">
        <v>14</v>
      </c>
      <c r="M5440" t="s">
        <v>15</v>
      </c>
      <c r="N5440" s="1">
        <f xml:space="preserve"> ROUND((1 - _xlfn.PERCENTRANK.INC(customers[days_since_last_purchase],customers[[#This Row],[days_since_last_purchase]]))*4 +1,0)</f>
        <v>4</v>
      </c>
      <c r="O5440" s="1">
        <f>ROUND(_xlfn.PERCENTRANK.INC(customers[total_orders],customers[[#This Row],[total_orders]])*4+1,0)</f>
        <v>3</v>
      </c>
      <c r="P5440" s="1">
        <f>ROUND(_xlfn.PERCENTRANK.INC(customers[total_spend_usd],customers[[#This Row],[total_spend_usd]])*4+1,0)</f>
        <v>3</v>
      </c>
      <c r="Q5440" s="1">
        <v>433</v>
      </c>
      <c r="R5440" s="1" t="str">
        <f>_xlfn.XLOOKUP(Q5440,RFM[RFM Score],RFM[Client Segmentation])</f>
        <v>Potential Loyalist</v>
      </c>
    </row>
    <row r="5441" spans="1:18" x14ac:dyDescent="0.3">
      <c r="A5441" t="s">
        <v>5493</v>
      </c>
      <c r="B5441" t="s">
        <v>11</v>
      </c>
      <c r="C5441">
        <v>46</v>
      </c>
      <c r="D5441" t="s">
        <v>8071</v>
      </c>
      <c r="E5441" t="s">
        <v>8087</v>
      </c>
      <c r="F5441" t="s">
        <v>12</v>
      </c>
      <c r="G5441">
        <v>40</v>
      </c>
      <c r="H5441" s="1">
        <v>511</v>
      </c>
      <c r="I5441">
        <v>209623</v>
      </c>
      <c r="J5441" s="1">
        <v>71</v>
      </c>
      <c r="K5441" t="s">
        <v>40</v>
      </c>
      <c r="L5441" t="s">
        <v>45</v>
      </c>
      <c r="M5441" t="s">
        <v>15</v>
      </c>
      <c r="N5441" s="1">
        <f xml:space="preserve"> ROUND((1 - _xlfn.PERCENTRANK.INC(customers[days_since_last_purchase],customers[[#This Row],[days_since_last_purchase]]))*4 +1,0)</f>
        <v>2</v>
      </c>
      <c r="O5441" s="1">
        <f>ROUND(_xlfn.PERCENTRANK.INC(customers[total_orders],customers[[#This Row],[total_orders]])*4+1,0)</f>
        <v>5</v>
      </c>
      <c r="P5441" s="1">
        <f>ROUND(_xlfn.PERCENTRANK.INC(customers[total_spend_usd],customers[[#This Row],[total_spend_usd]])*4+1,0)</f>
        <v>4</v>
      </c>
      <c r="Q5441" s="1">
        <v>254</v>
      </c>
      <c r="R5441" s="1" t="str">
        <f>_xlfn.XLOOKUP(Q5441,RFM[RFM Score],RFM[Client Segmentation])</f>
        <v>At Risk</v>
      </c>
    </row>
    <row r="5442" spans="1:18" x14ac:dyDescent="0.3">
      <c r="A5442" t="s">
        <v>5494</v>
      </c>
      <c r="B5442" t="s">
        <v>11</v>
      </c>
      <c r="C5442">
        <v>29</v>
      </c>
      <c r="D5442" t="s">
        <v>8070</v>
      </c>
      <c r="E5442" t="s">
        <v>8084</v>
      </c>
      <c r="F5442" t="s">
        <v>12</v>
      </c>
      <c r="G5442">
        <v>78</v>
      </c>
      <c r="H5442" s="1">
        <v>5661</v>
      </c>
      <c r="I5442">
        <v>480958</v>
      </c>
      <c r="J5442" s="1">
        <v>113</v>
      </c>
      <c r="K5442" t="s">
        <v>44</v>
      </c>
      <c r="L5442" t="s">
        <v>47</v>
      </c>
      <c r="M5442" t="s">
        <v>23</v>
      </c>
      <c r="N5442" s="1">
        <f xml:space="preserve"> ROUND((1 - _xlfn.PERCENTRANK.INC(customers[days_since_last_purchase],customers[[#This Row],[days_since_last_purchase]]))*4 +1,0)</f>
        <v>2</v>
      </c>
      <c r="O5442" s="1">
        <f>ROUND(_xlfn.PERCENTRANK.INC(customers[total_orders],customers[[#This Row],[total_orders]])*4+1,0)</f>
        <v>5</v>
      </c>
      <c r="P5442" s="1">
        <f>ROUND(_xlfn.PERCENTRANK.INC(customers[total_spend_usd],customers[[#This Row],[total_spend_usd]])*4+1,0)</f>
        <v>5</v>
      </c>
      <c r="Q5442" s="1">
        <v>255</v>
      </c>
      <c r="R5442" s="1" t="str">
        <f>_xlfn.XLOOKUP(Q5442,RFM[RFM Score],RFM[Client Segmentation])</f>
        <v>At Risk</v>
      </c>
    </row>
    <row r="5443" spans="1:18" x14ac:dyDescent="0.3">
      <c r="A5443" t="s">
        <v>5495</v>
      </c>
      <c r="B5443" t="s">
        <v>27</v>
      </c>
      <c r="C5443">
        <v>24</v>
      </c>
      <c r="D5443" t="s">
        <v>8069</v>
      </c>
      <c r="E5443" t="s">
        <v>8084</v>
      </c>
      <c r="F5443" t="s">
        <v>12</v>
      </c>
      <c r="G5443">
        <v>21</v>
      </c>
      <c r="H5443" s="1">
        <v>8709</v>
      </c>
      <c r="I5443">
        <v>155494</v>
      </c>
      <c r="J5443" s="1">
        <v>0</v>
      </c>
      <c r="K5443" t="s">
        <v>44</v>
      </c>
      <c r="L5443" t="s">
        <v>22</v>
      </c>
      <c r="M5443" t="s">
        <v>23</v>
      </c>
      <c r="N5443" s="1">
        <f xml:space="preserve"> ROUND((1 - _xlfn.PERCENTRANK.INC(customers[days_since_last_purchase],customers[[#This Row],[days_since_last_purchase]]))*4 +1,0)</f>
        <v>5</v>
      </c>
      <c r="O5443" s="1">
        <f>ROUND(_xlfn.PERCENTRANK.INC(customers[total_orders],customers[[#This Row],[total_orders]])*4+1,0)</f>
        <v>4</v>
      </c>
      <c r="P5443" s="1">
        <f>ROUND(_xlfn.PERCENTRANK.INC(customers[total_spend_usd],customers[[#This Row],[total_spend_usd]])*4+1,0)</f>
        <v>4</v>
      </c>
      <c r="Q5443" s="1">
        <v>544</v>
      </c>
      <c r="R5443" s="1" t="str">
        <f>_xlfn.XLOOKUP(Q5443,RFM[RFM Score],RFM[Client Segmentation])</f>
        <v>Champion</v>
      </c>
    </row>
    <row r="5444" spans="1:18" x14ac:dyDescent="0.3">
      <c r="A5444" t="s">
        <v>5496</v>
      </c>
      <c r="B5444" t="s">
        <v>43</v>
      </c>
      <c r="C5444">
        <v>30</v>
      </c>
      <c r="D5444" t="s">
        <v>8070</v>
      </c>
      <c r="E5444" t="s">
        <v>8086</v>
      </c>
      <c r="F5444" t="s">
        <v>12</v>
      </c>
      <c r="G5444">
        <v>25</v>
      </c>
      <c r="H5444" s="1">
        <v>18104</v>
      </c>
      <c r="I5444">
        <v>478216</v>
      </c>
      <c r="J5444" s="1">
        <v>38</v>
      </c>
      <c r="K5444" t="s">
        <v>25</v>
      </c>
      <c r="L5444" t="s">
        <v>34</v>
      </c>
      <c r="M5444" t="s">
        <v>15</v>
      </c>
      <c r="N5444" s="1">
        <f xml:space="preserve"> ROUND((1 - _xlfn.PERCENTRANK.INC(customers[days_since_last_purchase],customers[[#This Row],[days_since_last_purchase]]))*4 +1,0)</f>
        <v>3</v>
      </c>
      <c r="O5444" s="1">
        <f>ROUND(_xlfn.PERCENTRANK.INC(customers[total_orders],customers[[#This Row],[total_orders]])*4+1,0)</f>
        <v>4</v>
      </c>
      <c r="P5444" s="1">
        <f>ROUND(_xlfn.PERCENTRANK.INC(customers[total_spend_usd],customers[[#This Row],[total_spend_usd]])*4+1,0)</f>
        <v>5</v>
      </c>
      <c r="Q5444" s="1">
        <v>345</v>
      </c>
      <c r="R5444" s="1" t="str">
        <f>_xlfn.XLOOKUP(Q5444,RFM[RFM Score],RFM[Client Segmentation])</f>
        <v>Loyal Customer</v>
      </c>
    </row>
    <row r="5445" spans="1:18" x14ac:dyDescent="0.3">
      <c r="A5445" t="s">
        <v>5497</v>
      </c>
      <c r="B5445" t="s">
        <v>96</v>
      </c>
      <c r="C5445">
        <v>18</v>
      </c>
      <c r="D5445" t="s">
        <v>8069</v>
      </c>
      <c r="E5445" t="s">
        <v>8086</v>
      </c>
      <c r="F5445" t="s">
        <v>12</v>
      </c>
      <c r="G5445">
        <v>4</v>
      </c>
      <c r="H5445" s="1">
        <v>1655</v>
      </c>
      <c r="I5445">
        <v>59133</v>
      </c>
      <c r="J5445" s="1">
        <v>98</v>
      </c>
      <c r="K5445" t="s">
        <v>25</v>
      </c>
      <c r="L5445" t="s">
        <v>19</v>
      </c>
      <c r="M5445" t="s">
        <v>15</v>
      </c>
      <c r="N5445" s="1">
        <f xml:space="preserve"> ROUND((1 - _xlfn.PERCENTRANK.INC(customers[days_since_last_purchase],customers[[#This Row],[days_since_last_purchase]]))*4 +1,0)</f>
        <v>2</v>
      </c>
      <c r="O5445" s="1">
        <f>ROUND(_xlfn.PERCENTRANK.INC(customers[total_orders],customers[[#This Row],[total_orders]])*4+1,0)</f>
        <v>2</v>
      </c>
      <c r="P5445" s="1">
        <f>ROUND(_xlfn.PERCENTRANK.INC(customers[total_spend_usd],customers[[#This Row],[total_spend_usd]])*4+1,0)</f>
        <v>3</v>
      </c>
      <c r="Q5445" s="1">
        <v>223</v>
      </c>
      <c r="R5445" s="1" t="str">
        <f>_xlfn.XLOOKUP(Q5445,RFM[RFM Score],RFM[Client Segmentation])</f>
        <v>Hibernating</v>
      </c>
    </row>
    <row r="5446" spans="1:18" x14ac:dyDescent="0.3">
      <c r="A5446" t="s">
        <v>5498</v>
      </c>
      <c r="B5446" t="s">
        <v>107</v>
      </c>
      <c r="C5446">
        <v>41</v>
      </c>
      <c r="D5446" t="s">
        <v>8068</v>
      </c>
      <c r="E5446" t="s">
        <v>8084</v>
      </c>
      <c r="F5446" t="s">
        <v>17</v>
      </c>
      <c r="G5446">
        <v>7</v>
      </c>
      <c r="H5446" s="1">
        <v>3539</v>
      </c>
      <c r="I5446">
        <v>23438</v>
      </c>
      <c r="J5446" s="1">
        <v>16</v>
      </c>
      <c r="K5446" t="s">
        <v>98</v>
      </c>
      <c r="L5446" t="s">
        <v>19</v>
      </c>
      <c r="M5446" t="s">
        <v>23</v>
      </c>
      <c r="N5446" s="1">
        <f xml:space="preserve"> ROUND((1 - _xlfn.PERCENTRANK.INC(customers[days_since_last_purchase],customers[[#This Row],[days_since_last_purchase]]))*4 +1,0)</f>
        <v>4</v>
      </c>
      <c r="O5446" s="1">
        <f>ROUND(_xlfn.PERCENTRANK.INC(customers[total_orders],customers[[#This Row],[total_orders]])*4+1,0)</f>
        <v>2</v>
      </c>
      <c r="P5446" s="1">
        <f>ROUND(_xlfn.PERCENTRANK.INC(customers[total_spend_usd],customers[[#This Row],[total_spend_usd]])*4+1,0)</f>
        <v>2</v>
      </c>
      <c r="Q5446" s="1">
        <v>422</v>
      </c>
      <c r="R5446" s="1" t="str">
        <f>_xlfn.XLOOKUP(Q5446,RFM[RFM Score],RFM[Client Segmentation])</f>
        <v>New Customer</v>
      </c>
    </row>
    <row r="5447" spans="1:18" x14ac:dyDescent="0.3">
      <c r="A5447" t="s">
        <v>5499</v>
      </c>
      <c r="B5447" t="s">
        <v>11</v>
      </c>
      <c r="C5447">
        <v>35</v>
      </c>
      <c r="D5447" t="s">
        <v>8068</v>
      </c>
      <c r="E5447" t="s">
        <v>8087</v>
      </c>
      <c r="F5447" t="s">
        <v>17</v>
      </c>
      <c r="G5447">
        <v>19</v>
      </c>
      <c r="H5447" s="1">
        <v>2912</v>
      </c>
      <c r="I5447">
        <v>50866</v>
      </c>
      <c r="J5447" s="1">
        <v>87</v>
      </c>
      <c r="K5447" t="s">
        <v>25</v>
      </c>
      <c r="L5447" t="s">
        <v>34</v>
      </c>
      <c r="M5447" t="s">
        <v>23</v>
      </c>
      <c r="N5447" s="1">
        <f xml:space="preserve"> ROUND((1 - _xlfn.PERCENTRANK.INC(customers[days_since_last_purchase],customers[[#This Row],[days_since_last_purchase]]))*4 +1,0)</f>
        <v>2</v>
      </c>
      <c r="O5447" s="1">
        <f>ROUND(_xlfn.PERCENTRANK.INC(customers[total_orders],customers[[#This Row],[total_orders]])*4+1,0)</f>
        <v>4</v>
      </c>
      <c r="P5447" s="1">
        <f>ROUND(_xlfn.PERCENTRANK.INC(customers[total_spend_usd],customers[[#This Row],[total_spend_usd]])*4+1,0)</f>
        <v>3</v>
      </c>
      <c r="Q5447" s="1">
        <v>243</v>
      </c>
      <c r="R5447" s="1" t="str">
        <f>_xlfn.XLOOKUP(Q5447,RFM[RFM Score],RFM[Client Segmentation])</f>
        <v>At Risk</v>
      </c>
    </row>
    <row r="5448" spans="1:18" x14ac:dyDescent="0.3">
      <c r="A5448" t="s">
        <v>5500</v>
      </c>
      <c r="B5448" t="s">
        <v>27</v>
      </c>
      <c r="C5448">
        <v>38</v>
      </c>
      <c r="D5448" t="s">
        <v>8068</v>
      </c>
      <c r="E5448" t="s">
        <v>8084</v>
      </c>
      <c r="F5448" t="s">
        <v>17</v>
      </c>
      <c r="G5448">
        <v>15</v>
      </c>
      <c r="H5448" s="1">
        <v>9981</v>
      </c>
      <c r="I5448">
        <v>151333</v>
      </c>
      <c r="J5448" s="1">
        <v>225</v>
      </c>
      <c r="K5448" t="s">
        <v>21</v>
      </c>
      <c r="L5448" t="s">
        <v>14</v>
      </c>
      <c r="M5448" t="s">
        <v>23</v>
      </c>
      <c r="N5448" s="1">
        <f xml:space="preserve"> ROUND((1 - _xlfn.PERCENTRANK.INC(customers[days_since_last_purchase],customers[[#This Row],[days_since_last_purchase]]))*4 +1,0)</f>
        <v>1</v>
      </c>
      <c r="O5448" s="1">
        <f>ROUND(_xlfn.PERCENTRANK.INC(customers[total_orders],customers[[#This Row],[total_orders]])*4+1,0)</f>
        <v>3</v>
      </c>
      <c r="P5448" s="1">
        <f>ROUND(_xlfn.PERCENTRANK.INC(customers[total_spend_usd],customers[[#This Row],[total_spend_usd]])*4+1,0)</f>
        <v>4</v>
      </c>
      <c r="Q5448" s="1">
        <v>134</v>
      </c>
      <c r="R5448" s="1" t="str">
        <f>_xlfn.XLOOKUP(Q5448,RFM[RFM Score],RFM[Client Segmentation])</f>
        <v>At Risk</v>
      </c>
    </row>
    <row r="5449" spans="1:18" x14ac:dyDescent="0.3">
      <c r="A5449" t="s">
        <v>5501</v>
      </c>
      <c r="B5449" t="s">
        <v>96</v>
      </c>
      <c r="C5449">
        <v>26</v>
      </c>
      <c r="D5449" t="s">
        <v>8070</v>
      </c>
      <c r="E5449" t="s">
        <v>8084</v>
      </c>
      <c r="F5449" t="s">
        <v>17</v>
      </c>
      <c r="G5449">
        <v>17</v>
      </c>
      <c r="H5449" s="1">
        <v>461</v>
      </c>
      <c r="I5449">
        <v>89114</v>
      </c>
      <c r="J5449" s="1">
        <v>37</v>
      </c>
      <c r="K5449" t="s">
        <v>25</v>
      </c>
      <c r="L5449" t="s">
        <v>19</v>
      </c>
      <c r="M5449" t="s">
        <v>23</v>
      </c>
      <c r="N5449" s="1">
        <f xml:space="preserve"> ROUND((1 - _xlfn.PERCENTRANK.INC(customers[days_since_last_purchase],customers[[#This Row],[days_since_last_purchase]]))*4 +1,0)</f>
        <v>3</v>
      </c>
      <c r="O5449" s="1">
        <f>ROUND(_xlfn.PERCENTRANK.INC(customers[total_orders],customers[[#This Row],[total_orders]])*4+1,0)</f>
        <v>3</v>
      </c>
      <c r="P5449" s="1">
        <f>ROUND(_xlfn.PERCENTRANK.INC(customers[total_spend_usd],customers[[#This Row],[total_spend_usd]])*4+1,0)</f>
        <v>3</v>
      </c>
      <c r="Q5449" s="1">
        <v>333</v>
      </c>
      <c r="R5449" s="1" t="str">
        <f>_xlfn.XLOOKUP(Q5449,RFM[RFM Score],RFM[Client Segmentation])</f>
        <v>Potential Loyalist</v>
      </c>
    </row>
    <row r="5450" spans="1:18" x14ac:dyDescent="0.3">
      <c r="A5450" t="s">
        <v>5502</v>
      </c>
      <c r="B5450" t="s">
        <v>11</v>
      </c>
      <c r="C5450">
        <v>47</v>
      </c>
      <c r="D5450" t="s">
        <v>8071</v>
      </c>
      <c r="E5450" t="s">
        <v>8085</v>
      </c>
      <c r="F5450" t="s">
        <v>12</v>
      </c>
      <c r="G5450">
        <v>7</v>
      </c>
      <c r="H5450" s="1">
        <v>10014</v>
      </c>
      <c r="I5450">
        <v>70699</v>
      </c>
      <c r="J5450" s="1">
        <v>25</v>
      </c>
      <c r="K5450" t="s">
        <v>55</v>
      </c>
      <c r="L5450" t="s">
        <v>34</v>
      </c>
      <c r="M5450" t="s">
        <v>15</v>
      </c>
      <c r="N5450" s="1">
        <f xml:space="preserve"> ROUND((1 - _xlfn.PERCENTRANK.INC(customers[days_since_last_purchase],customers[[#This Row],[days_since_last_purchase]]))*4 +1,0)</f>
        <v>4</v>
      </c>
      <c r="O5450" s="1">
        <f>ROUND(_xlfn.PERCENTRANK.INC(customers[total_orders],customers[[#This Row],[total_orders]])*4+1,0)</f>
        <v>2</v>
      </c>
      <c r="P5450" s="1">
        <f>ROUND(_xlfn.PERCENTRANK.INC(customers[total_spend_usd],customers[[#This Row],[total_spend_usd]])*4+1,0)</f>
        <v>3</v>
      </c>
      <c r="Q5450" s="1">
        <v>423</v>
      </c>
      <c r="R5450" s="1" t="str">
        <f>_xlfn.XLOOKUP(Q5450,RFM[RFM Score],RFM[Client Segmentation])</f>
        <v>Potential Loyalist</v>
      </c>
    </row>
    <row r="5451" spans="1:18" x14ac:dyDescent="0.3">
      <c r="A5451" t="s">
        <v>5503</v>
      </c>
      <c r="B5451" t="s">
        <v>33</v>
      </c>
      <c r="C5451">
        <v>53</v>
      </c>
      <c r="D5451" t="s">
        <v>8071</v>
      </c>
      <c r="E5451" t="s">
        <v>8084</v>
      </c>
      <c r="F5451" t="s">
        <v>12</v>
      </c>
      <c r="G5451">
        <v>5</v>
      </c>
      <c r="H5451" s="1">
        <v>12332</v>
      </c>
      <c r="I5451">
        <v>65489</v>
      </c>
      <c r="J5451" s="1">
        <v>17</v>
      </c>
      <c r="K5451" t="s">
        <v>13</v>
      </c>
      <c r="L5451" t="s">
        <v>19</v>
      </c>
      <c r="M5451" t="s">
        <v>23</v>
      </c>
      <c r="N5451" s="1">
        <f xml:space="preserve"> ROUND((1 - _xlfn.PERCENTRANK.INC(customers[days_since_last_purchase],customers[[#This Row],[days_since_last_purchase]]))*4 +1,0)</f>
        <v>4</v>
      </c>
      <c r="O5451" s="1">
        <f>ROUND(_xlfn.PERCENTRANK.INC(customers[total_orders],customers[[#This Row],[total_orders]])*4+1,0)</f>
        <v>2</v>
      </c>
      <c r="P5451" s="1">
        <f>ROUND(_xlfn.PERCENTRANK.INC(customers[total_spend_usd],customers[[#This Row],[total_spend_usd]])*4+1,0)</f>
        <v>3</v>
      </c>
      <c r="Q5451" s="1">
        <v>423</v>
      </c>
      <c r="R5451" s="1" t="str">
        <f>_xlfn.XLOOKUP(Q5451,RFM[RFM Score],RFM[Client Segmentation])</f>
        <v>Potential Loyalist</v>
      </c>
    </row>
    <row r="5452" spans="1:18" x14ac:dyDescent="0.3">
      <c r="A5452" t="s">
        <v>5504</v>
      </c>
      <c r="B5452" t="s">
        <v>61</v>
      </c>
      <c r="C5452">
        <v>68</v>
      </c>
      <c r="D5452" t="s">
        <v>8073</v>
      </c>
      <c r="E5452" t="s">
        <v>8084</v>
      </c>
      <c r="F5452" t="s">
        <v>17</v>
      </c>
      <c r="G5452">
        <v>5</v>
      </c>
      <c r="H5452" s="1">
        <v>1989</v>
      </c>
      <c r="I5452">
        <v>9041</v>
      </c>
      <c r="J5452" s="1">
        <v>34</v>
      </c>
      <c r="K5452" t="s">
        <v>55</v>
      </c>
      <c r="L5452" t="s">
        <v>14</v>
      </c>
      <c r="M5452" t="s">
        <v>23</v>
      </c>
      <c r="N5452" s="1">
        <f xml:space="preserve"> ROUND((1 - _xlfn.PERCENTRANK.INC(customers[days_since_last_purchase],customers[[#This Row],[days_since_last_purchase]]))*4 +1,0)</f>
        <v>3</v>
      </c>
      <c r="O5452" s="1">
        <f>ROUND(_xlfn.PERCENTRANK.INC(customers[total_orders],customers[[#This Row],[total_orders]])*4+1,0)</f>
        <v>2</v>
      </c>
      <c r="P5452" s="1">
        <f>ROUND(_xlfn.PERCENTRANK.INC(customers[total_spend_usd],customers[[#This Row],[total_spend_usd]])*4+1,0)</f>
        <v>1</v>
      </c>
      <c r="Q5452" s="1">
        <v>321</v>
      </c>
      <c r="R5452" s="1" t="str">
        <f>_xlfn.XLOOKUP(Q5452,RFM[RFM Score],RFM[Client Segmentation])</f>
        <v>About To Sleep</v>
      </c>
    </row>
    <row r="5453" spans="1:18" x14ac:dyDescent="0.3">
      <c r="A5453" t="s">
        <v>5505</v>
      </c>
      <c r="B5453" t="s">
        <v>43</v>
      </c>
      <c r="C5453">
        <v>18</v>
      </c>
      <c r="D5453" t="s">
        <v>8069</v>
      </c>
      <c r="E5453" t="s">
        <v>8085</v>
      </c>
      <c r="F5453" t="s">
        <v>12</v>
      </c>
      <c r="G5453">
        <v>27</v>
      </c>
      <c r="H5453" s="1">
        <v>7827</v>
      </c>
      <c r="I5453">
        <v>202033</v>
      </c>
      <c r="J5453" s="1">
        <v>4</v>
      </c>
      <c r="K5453" t="s">
        <v>28</v>
      </c>
      <c r="L5453" t="s">
        <v>19</v>
      </c>
      <c r="M5453" t="s">
        <v>23</v>
      </c>
      <c r="N5453" s="1">
        <f xml:space="preserve"> ROUND((1 - _xlfn.PERCENTRANK.INC(customers[days_since_last_purchase],customers[[#This Row],[days_since_last_purchase]]))*4 +1,0)</f>
        <v>5</v>
      </c>
      <c r="O5453" s="1">
        <f>ROUND(_xlfn.PERCENTRANK.INC(customers[total_orders],customers[[#This Row],[total_orders]])*4+1,0)</f>
        <v>4</v>
      </c>
      <c r="P5453" s="1">
        <f>ROUND(_xlfn.PERCENTRANK.INC(customers[total_spend_usd],customers[[#This Row],[total_spend_usd]])*4+1,0)</f>
        <v>4</v>
      </c>
      <c r="Q5453" s="1">
        <v>544</v>
      </c>
      <c r="R5453" s="1" t="str">
        <f>_xlfn.XLOOKUP(Q5453,RFM[RFM Score],RFM[Client Segmentation])</f>
        <v>Champion</v>
      </c>
    </row>
    <row r="5454" spans="1:18" x14ac:dyDescent="0.3">
      <c r="A5454" t="s">
        <v>5506</v>
      </c>
      <c r="B5454" t="s">
        <v>36</v>
      </c>
      <c r="C5454">
        <v>22</v>
      </c>
      <c r="D5454" t="s">
        <v>8069</v>
      </c>
      <c r="E5454" t="s">
        <v>8084</v>
      </c>
      <c r="F5454" t="s">
        <v>17</v>
      </c>
      <c r="G5454">
        <v>3</v>
      </c>
      <c r="H5454" s="1">
        <v>6381</v>
      </c>
      <c r="I5454">
        <v>16706</v>
      </c>
      <c r="J5454" s="1">
        <v>42</v>
      </c>
      <c r="K5454" t="s">
        <v>18</v>
      </c>
      <c r="L5454" t="s">
        <v>14</v>
      </c>
      <c r="M5454" t="s">
        <v>15</v>
      </c>
      <c r="N5454" s="1">
        <f xml:space="preserve"> ROUND((1 - _xlfn.PERCENTRANK.INC(customers[days_since_last_purchase],customers[[#This Row],[days_since_last_purchase]]))*4 +1,0)</f>
        <v>3</v>
      </c>
      <c r="O5454" s="1">
        <f>ROUND(_xlfn.PERCENTRANK.INC(customers[total_orders],customers[[#This Row],[total_orders]])*4+1,0)</f>
        <v>1</v>
      </c>
      <c r="P5454" s="1">
        <f>ROUND(_xlfn.PERCENTRANK.INC(customers[total_spend_usd],customers[[#This Row],[total_spend_usd]])*4+1,0)</f>
        <v>2</v>
      </c>
      <c r="Q5454" s="1">
        <v>312</v>
      </c>
      <c r="R5454" s="1" t="str">
        <f>_xlfn.XLOOKUP(Q5454,RFM[RFM Score],RFM[Client Segmentation])</f>
        <v>About To Sleep</v>
      </c>
    </row>
    <row r="5455" spans="1:18" x14ac:dyDescent="0.3">
      <c r="A5455" t="s">
        <v>5507</v>
      </c>
      <c r="B5455" t="s">
        <v>43</v>
      </c>
      <c r="C5455">
        <v>43</v>
      </c>
      <c r="D5455" t="s">
        <v>8068</v>
      </c>
      <c r="E5455" t="s">
        <v>8084</v>
      </c>
      <c r="F5455" t="s">
        <v>12</v>
      </c>
      <c r="G5455">
        <v>33</v>
      </c>
      <c r="H5455" s="1">
        <v>8108</v>
      </c>
      <c r="I5455">
        <v>274002</v>
      </c>
      <c r="J5455" s="1">
        <v>170</v>
      </c>
      <c r="K5455" t="s">
        <v>124</v>
      </c>
      <c r="L5455" t="s">
        <v>19</v>
      </c>
      <c r="M5455" t="s">
        <v>23</v>
      </c>
      <c r="N5455" s="1">
        <f xml:space="preserve"> ROUND((1 - _xlfn.PERCENTRANK.INC(customers[days_since_last_purchase],customers[[#This Row],[days_since_last_purchase]]))*4 +1,0)</f>
        <v>1</v>
      </c>
      <c r="O5455" s="1">
        <f>ROUND(_xlfn.PERCENTRANK.INC(customers[total_orders],customers[[#This Row],[total_orders]])*4+1,0)</f>
        <v>4</v>
      </c>
      <c r="P5455" s="1">
        <f>ROUND(_xlfn.PERCENTRANK.INC(customers[total_spend_usd],customers[[#This Row],[total_spend_usd]])*4+1,0)</f>
        <v>4</v>
      </c>
      <c r="Q5455" s="1">
        <v>144</v>
      </c>
      <c r="R5455" s="1" t="str">
        <f>_xlfn.XLOOKUP(Q5455,RFM[RFM Score],RFM[Client Segmentation])</f>
        <v>Cannot Lose Them</v>
      </c>
    </row>
    <row r="5456" spans="1:18" x14ac:dyDescent="0.3">
      <c r="A5456" t="s">
        <v>5508</v>
      </c>
      <c r="B5456" t="s">
        <v>43</v>
      </c>
      <c r="C5456">
        <v>43</v>
      </c>
      <c r="D5456" t="s">
        <v>8068</v>
      </c>
      <c r="E5456" t="s">
        <v>8084</v>
      </c>
      <c r="F5456" t="s">
        <v>12</v>
      </c>
      <c r="G5456">
        <v>9</v>
      </c>
      <c r="H5456" s="1">
        <v>64768</v>
      </c>
      <c r="I5456">
        <v>638044</v>
      </c>
      <c r="J5456" s="1">
        <v>15</v>
      </c>
      <c r="K5456" t="s">
        <v>40</v>
      </c>
      <c r="L5456" t="s">
        <v>22</v>
      </c>
      <c r="M5456" t="s">
        <v>23</v>
      </c>
      <c r="N5456" s="1">
        <f xml:space="preserve"> ROUND((1 - _xlfn.PERCENTRANK.INC(customers[days_since_last_purchase],customers[[#This Row],[days_since_last_purchase]]))*4 +1,0)</f>
        <v>4</v>
      </c>
      <c r="O5456" s="1">
        <f>ROUND(_xlfn.PERCENTRANK.INC(customers[total_orders],customers[[#This Row],[total_orders]])*4+1,0)</f>
        <v>2</v>
      </c>
      <c r="P5456" s="1">
        <f>ROUND(_xlfn.PERCENTRANK.INC(customers[total_spend_usd],customers[[#This Row],[total_spend_usd]])*4+1,0)</f>
        <v>5</v>
      </c>
      <c r="Q5456" s="1">
        <v>425</v>
      </c>
      <c r="R5456" s="1" t="str">
        <f>_xlfn.XLOOKUP(Q5456,RFM[RFM Score],RFM[Client Segmentation])</f>
        <v>Promising</v>
      </c>
    </row>
    <row r="5457" spans="1:18" x14ac:dyDescent="0.3">
      <c r="A5457" t="s">
        <v>5509</v>
      </c>
      <c r="B5457" t="s">
        <v>11</v>
      </c>
      <c r="C5457">
        <v>36</v>
      </c>
      <c r="D5457" t="s">
        <v>8068</v>
      </c>
      <c r="E5457" t="s">
        <v>8084</v>
      </c>
      <c r="F5457" t="s">
        <v>17</v>
      </c>
      <c r="G5457">
        <v>39</v>
      </c>
      <c r="H5457" s="1">
        <v>3946</v>
      </c>
      <c r="I5457">
        <v>164098</v>
      </c>
      <c r="J5457" s="1">
        <v>144</v>
      </c>
      <c r="K5457" t="s">
        <v>25</v>
      </c>
      <c r="L5457" t="s">
        <v>14</v>
      </c>
      <c r="M5457" t="s">
        <v>23</v>
      </c>
      <c r="N5457" s="1">
        <f xml:space="preserve"> ROUND((1 - _xlfn.PERCENTRANK.INC(customers[days_since_last_purchase],customers[[#This Row],[days_since_last_purchase]]))*4 +1,0)</f>
        <v>1</v>
      </c>
      <c r="O5457" s="1">
        <f>ROUND(_xlfn.PERCENTRANK.INC(customers[total_orders],customers[[#This Row],[total_orders]])*4+1,0)</f>
        <v>5</v>
      </c>
      <c r="P5457" s="1">
        <f>ROUND(_xlfn.PERCENTRANK.INC(customers[total_spend_usd],customers[[#This Row],[total_spend_usd]])*4+1,0)</f>
        <v>4</v>
      </c>
      <c r="Q5457" s="1">
        <v>154</v>
      </c>
      <c r="R5457" s="1" t="str">
        <f>_xlfn.XLOOKUP(Q5457,RFM[RFM Score],RFM[Client Segmentation])</f>
        <v>Cannot Lose Them</v>
      </c>
    </row>
    <row r="5458" spans="1:18" x14ac:dyDescent="0.3">
      <c r="A5458" t="s">
        <v>5510</v>
      </c>
      <c r="B5458" t="s">
        <v>27</v>
      </c>
      <c r="C5458">
        <v>35</v>
      </c>
      <c r="D5458" t="s">
        <v>8068</v>
      </c>
      <c r="E5458" t="s">
        <v>8087</v>
      </c>
      <c r="F5458" t="s">
        <v>12</v>
      </c>
      <c r="G5458">
        <v>18</v>
      </c>
      <c r="H5458" s="1">
        <v>7954</v>
      </c>
      <c r="I5458">
        <v>138283</v>
      </c>
      <c r="J5458" s="1">
        <v>14</v>
      </c>
      <c r="K5458" t="s">
        <v>55</v>
      </c>
      <c r="L5458" t="s">
        <v>34</v>
      </c>
      <c r="M5458" t="s">
        <v>23</v>
      </c>
      <c r="N5458" s="1">
        <f xml:space="preserve"> ROUND((1 - _xlfn.PERCENTRANK.INC(customers[days_since_last_purchase],customers[[#This Row],[days_since_last_purchase]]))*4 +1,0)</f>
        <v>4</v>
      </c>
      <c r="O5458" s="1">
        <f>ROUND(_xlfn.PERCENTRANK.INC(customers[total_orders],customers[[#This Row],[total_orders]])*4+1,0)</f>
        <v>4</v>
      </c>
      <c r="P5458" s="1">
        <f>ROUND(_xlfn.PERCENTRANK.INC(customers[total_spend_usd],customers[[#This Row],[total_spend_usd]])*4+1,0)</f>
        <v>4</v>
      </c>
      <c r="Q5458" s="1">
        <v>444</v>
      </c>
      <c r="R5458" s="1" t="str">
        <f>_xlfn.XLOOKUP(Q5458,RFM[RFM Score],RFM[Client Segmentation])</f>
        <v>Loyal Customer</v>
      </c>
    </row>
    <row r="5459" spans="1:18" x14ac:dyDescent="0.3">
      <c r="A5459" t="s">
        <v>5511</v>
      </c>
      <c r="B5459" t="s">
        <v>68</v>
      </c>
      <c r="C5459">
        <v>22</v>
      </c>
      <c r="D5459" t="s">
        <v>8069</v>
      </c>
      <c r="E5459" t="s">
        <v>8084</v>
      </c>
      <c r="F5459" t="s">
        <v>12</v>
      </c>
      <c r="G5459">
        <v>20</v>
      </c>
      <c r="H5459" s="1">
        <v>4898</v>
      </c>
      <c r="I5459">
        <v>87879</v>
      </c>
      <c r="J5459" s="1">
        <v>8</v>
      </c>
      <c r="K5459" t="s">
        <v>74</v>
      </c>
      <c r="L5459" t="s">
        <v>47</v>
      </c>
      <c r="M5459" t="s">
        <v>15</v>
      </c>
      <c r="N5459" s="1">
        <f xml:space="preserve"> ROUND((1 - _xlfn.PERCENTRANK.INC(customers[days_since_last_purchase],customers[[#This Row],[days_since_last_purchase]]))*4 +1,0)</f>
        <v>4</v>
      </c>
      <c r="O5459" s="1">
        <f>ROUND(_xlfn.PERCENTRANK.INC(customers[total_orders],customers[[#This Row],[total_orders]])*4+1,0)</f>
        <v>4</v>
      </c>
      <c r="P5459" s="1">
        <f>ROUND(_xlfn.PERCENTRANK.INC(customers[total_spend_usd],customers[[#This Row],[total_spend_usd]])*4+1,0)</f>
        <v>3</v>
      </c>
      <c r="Q5459" s="1">
        <v>443</v>
      </c>
      <c r="R5459" s="1" t="str">
        <f>_xlfn.XLOOKUP(Q5459,RFM[RFM Score],RFM[Client Segmentation])</f>
        <v>Need Attention</v>
      </c>
    </row>
    <row r="5460" spans="1:18" x14ac:dyDescent="0.3">
      <c r="A5460" t="s">
        <v>5512</v>
      </c>
      <c r="B5460" t="s">
        <v>68</v>
      </c>
      <c r="C5460">
        <v>33</v>
      </c>
      <c r="D5460" t="s">
        <v>8070</v>
      </c>
      <c r="E5460" t="s">
        <v>8084</v>
      </c>
      <c r="F5460" t="s">
        <v>17</v>
      </c>
      <c r="G5460">
        <v>4</v>
      </c>
      <c r="H5460" s="1">
        <v>4044</v>
      </c>
      <c r="I5460">
        <v>14784</v>
      </c>
      <c r="J5460" s="1">
        <v>80</v>
      </c>
      <c r="K5460" t="s">
        <v>18</v>
      </c>
      <c r="L5460" t="s">
        <v>14</v>
      </c>
      <c r="M5460" t="s">
        <v>23</v>
      </c>
      <c r="N5460" s="1">
        <f xml:space="preserve"> ROUND((1 - _xlfn.PERCENTRANK.INC(customers[days_since_last_purchase],customers[[#This Row],[days_since_last_purchase]]))*4 +1,0)</f>
        <v>2</v>
      </c>
      <c r="O5460" s="1">
        <f>ROUND(_xlfn.PERCENTRANK.INC(customers[total_orders],customers[[#This Row],[total_orders]])*4+1,0)</f>
        <v>2</v>
      </c>
      <c r="P5460" s="1">
        <f>ROUND(_xlfn.PERCENTRANK.INC(customers[total_spend_usd],customers[[#This Row],[total_spend_usd]])*4+1,0)</f>
        <v>2</v>
      </c>
      <c r="Q5460" s="1">
        <v>222</v>
      </c>
      <c r="R5460" s="1" t="str">
        <f>_xlfn.XLOOKUP(Q5460,RFM[RFM Score],RFM[Client Segmentation])</f>
        <v>Hibernating</v>
      </c>
    </row>
    <row r="5461" spans="1:18" x14ac:dyDescent="0.3">
      <c r="A5461" t="s">
        <v>5513</v>
      </c>
      <c r="B5461" t="s">
        <v>27</v>
      </c>
      <c r="C5461">
        <v>39</v>
      </c>
      <c r="D5461" t="s">
        <v>8068</v>
      </c>
      <c r="E5461" t="s">
        <v>8084</v>
      </c>
      <c r="F5461" t="s">
        <v>17</v>
      </c>
      <c r="G5461">
        <v>35</v>
      </c>
      <c r="H5461" s="1">
        <v>5754</v>
      </c>
      <c r="I5461">
        <v>180003</v>
      </c>
      <c r="J5461" s="1">
        <v>1</v>
      </c>
      <c r="K5461" t="s">
        <v>28</v>
      </c>
      <c r="L5461" t="s">
        <v>19</v>
      </c>
      <c r="M5461" t="s">
        <v>23</v>
      </c>
      <c r="N5461" s="1">
        <f xml:space="preserve"> ROUND((1 - _xlfn.PERCENTRANK.INC(customers[days_since_last_purchase],customers[[#This Row],[days_since_last_purchase]]))*4 +1,0)</f>
        <v>5</v>
      </c>
      <c r="O5461" s="1">
        <f>ROUND(_xlfn.PERCENTRANK.INC(customers[total_orders],customers[[#This Row],[total_orders]])*4+1,0)</f>
        <v>5</v>
      </c>
      <c r="P5461" s="1">
        <f>ROUND(_xlfn.PERCENTRANK.INC(customers[total_spend_usd],customers[[#This Row],[total_spend_usd]])*4+1,0)</f>
        <v>4</v>
      </c>
      <c r="Q5461" s="1">
        <v>554</v>
      </c>
      <c r="R5461" s="1" t="str">
        <f>_xlfn.XLOOKUP(Q5461,RFM[RFM Score],RFM[Client Segmentation])</f>
        <v>Champion</v>
      </c>
    </row>
    <row r="5462" spans="1:18" x14ac:dyDescent="0.3">
      <c r="A5462" t="s">
        <v>5514</v>
      </c>
      <c r="B5462" t="s">
        <v>104</v>
      </c>
      <c r="C5462">
        <v>39</v>
      </c>
      <c r="D5462" t="s">
        <v>8068</v>
      </c>
      <c r="E5462" t="s">
        <v>8085</v>
      </c>
      <c r="F5462" t="s">
        <v>12</v>
      </c>
      <c r="G5462">
        <v>51</v>
      </c>
      <c r="H5462" s="1">
        <v>512</v>
      </c>
      <c r="I5462">
        <v>279249</v>
      </c>
      <c r="J5462" s="1">
        <v>68</v>
      </c>
      <c r="K5462" t="s">
        <v>28</v>
      </c>
      <c r="L5462" t="s">
        <v>14</v>
      </c>
      <c r="M5462" t="s">
        <v>15</v>
      </c>
      <c r="N5462" s="1">
        <f xml:space="preserve"> ROUND((1 - _xlfn.PERCENTRANK.INC(customers[days_since_last_purchase],customers[[#This Row],[days_since_last_purchase]]))*4 +1,0)</f>
        <v>2</v>
      </c>
      <c r="O5462" s="1">
        <f>ROUND(_xlfn.PERCENTRANK.INC(customers[total_orders],customers[[#This Row],[total_orders]])*4+1,0)</f>
        <v>5</v>
      </c>
      <c r="P5462" s="1">
        <f>ROUND(_xlfn.PERCENTRANK.INC(customers[total_spend_usd],customers[[#This Row],[total_spend_usd]])*4+1,0)</f>
        <v>4</v>
      </c>
      <c r="Q5462" s="1">
        <v>254</v>
      </c>
      <c r="R5462" s="1" t="str">
        <f>_xlfn.XLOOKUP(Q5462,RFM[RFM Score],RFM[Client Segmentation])</f>
        <v>At Risk</v>
      </c>
    </row>
    <row r="5463" spans="1:18" x14ac:dyDescent="0.3">
      <c r="A5463" t="s">
        <v>5515</v>
      </c>
      <c r="B5463" t="s">
        <v>11</v>
      </c>
      <c r="C5463">
        <v>38</v>
      </c>
      <c r="D5463" t="s">
        <v>8068</v>
      </c>
      <c r="E5463" t="s">
        <v>8087</v>
      </c>
      <c r="F5463" t="s">
        <v>12</v>
      </c>
      <c r="G5463">
        <v>56</v>
      </c>
      <c r="H5463" s="1">
        <v>5002</v>
      </c>
      <c r="I5463">
        <v>291653</v>
      </c>
      <c r="J5463" s="1">
        <v>0</v>
      </c>
      <c r="K5463" t="s">
        <v>18</v>
      </c>
      <c r="L5463" t="s">
        <v>45</v>
      </c>
      <c r="M5463" t="s">
        <v>23</v>
      </c>
      <c r="N5463" s="1">
        <f xml:space="preserve"> ROUND((1 - _xlfn.PERCENTRANK.INC(customers[days_since_last_purchase],customers[[#This Row],[days_since_last_purchase]]))*4 +1,0)</f>
        <v>5</v>
      </c>
      <c r="O5463" s="1">
        <f>ROUND(_xlfn.PERCENTRANK.INC(customers[total_orders],customers[[#This Row],[total_orders]])*4+1,0)</f>
        <v>5</v>
      </c>
      <c r="P5463" s="1">
        <f>ROUND(_xlfn.PERCENTRANK.INC(customers[total_spend_usd],customers[[#This Row],[total_spend_usd]])*4+1,0)</f>
        <v>4</v>
      </c>
      <c r="Q5463" s="1">
        <v>554</v>
      </c>
      <c r="R5463" s="1" t="str">
        <f>_xlfn.XLOOKUP(Q5463,RFM[RFM Score],RFM[Client Segmentation])</f>
        <v>Champion</v>
      </c>
    </row>
    <row r="5464" spans="1:18" x14ac:dyDescent="0.3">
      <c r="A5464" t="s">
        <v>5516</v>
      </c>
      <c r="B5464" t="s">
        <v>11</v>
      </c>
      <c r="C5464">
        <v>48</v>
      </c>
      <c r="D5464" t="s">
        <v>8071</v>
      </c>
      <c r="E5464" t="s">
        <v>8084</v>
      </c>
      <c r="F5464" t="s">
        <v>17</v>
      </c>
      <c r="G5464">
        <v>36</v>
      </c>
      <c r="H5464" s="1">
        <v>2016</v>
      </c>
      <c r="I5464">
        <v>66666</v>
      </c>
      <c r="J5464" s="1">
        <v>12</v>
      </c>
      <c r="K5464" t="s">
        <v>124</v>
      </c>
      <c r="L5464" t="s">
        <v>34</v>
      </c>
      <c r="M5464" t="s">
        <v>23</v>
      </c>
      <c r="N5464" s="1">
        <f xml:space="preserve"> ROUND((1 - _xlfn.PERCENTRANK.INC(customers[days_since_last_purchase],customers[[#This Row],[days_since_last_purchase]]))*4 +1,0)</f>
        <v>4</v>
      </c>
      <c r="O5464" s="1">
        <f>ROUND(_xlfn.PERCENTRANK.INC(customers[total_orders],customers[[#This Row],[total_orders]])*4+1,0)</f>
        <v>5</v>
      </c>
      <c r="P5464" s="1">
        <f>ROUND(_xlfn.PERCENTRANK.INC(customers[total_spend_usd],customers[[#This Row],[total_spend_usd]])*4+1,0)</f>
        <v>3</v>
      </c>
      <c r="Q5464" s="1">
        <v>453</v>
      </c>
      <c r="R5464" s="1" t="str">
        <f>_xlfn.XLOOKUP(Q5464,RFM[RFM Score],RFM[Client Segmentation])</f>
        <v>Potential Loyalist</v>
      </c>
    </row>
    <row r="5465" spans="1:18" x14ac:dyDescent="0.3">
      <c r="A5465" t="s">
        <v>5517</v>
      </c>
      <c r="B5465" t="s">
        <v>64</v>
      </c>
      <c r="C5465">
        <v>55</v>
      </c>
      <c r="D5465" t="s">
        <v>8072</v>
      </c>
      <c r="E5465" t="s">
        <v>8084</v>
      </c>
      <c r="F5465" t="s">
        <v>17</v>
      </c>
      <c r="G5465">
        <v>14</v>
      </c>
      <c r="H5465" s="1">
        <v>6034</v>
      </c>
      <c r="I5465">
        <v>75376</v>
      </c>
      <c r="J5465" s="1">
        <v>237</v>
      </c>
      <c r="K5465" t="s">
        <v>52</v>
      </c>
      <c r="L5465" t="s">
        <v>45</v>
      </c>
      <c r="M5465" t="s">
        <v>15</v>
      </c>
      <c r="N5465" s="1">
        <f xml:space="preserve"> ROUND((1 - _xlfn.PERCENTRANK.INC(customers[days_since_last_purchase],customers[[#This Row],[days_since_last_purchase]]))*4 +1,0)</f>
        <v>1</v>
      </c>
      <c r="O5465" s="1">
        <f>ROUND(_xlfn.PERCENTRANK.INC(customers[total_orders],customers[[#This Row],[total_orders]])*4+1,0)</f>
        <v>3</v>
      </c>
      <c r="P5465" s="1">
        <f>ROUND(_xlfn.PERCENTRANK.INC(customers[total_spend_usd],customers[[#This Row],[total_spend_usd]])*4+1,0)</f>
        <v>3</v>
      </c>
      <c r="Q5465" s="1">
        <v>133</v>
      </c>
      <c r="R5465" s="1" t="str">
        <f>_xlfn.XLOOKUP(Q5465,RFM[RFM Score],RFM[Client Segmentation])</f>
        <v>At Risk</v>
      </c>
    </row>
    <row r="5466" spans="1:18" x14ac:dyDescent="0.3">
      <c r="A5466" t="s">
        <v>5518</v>
      </c>
      <c r="B5466" t="s">
        <v>11</v>
      </c>
      <c r="C5466">
        <v>31</v>
      </c>
      <c r="D5466" t="s">
        <v>8070</v>
      </c>
      <c r="E5466" t="s">
        <v>8084</v>
      </c>
      <c r="F5466" t="s">
        <v>17</v>
      </c>
      <c r="G5466">
        <v>2</v>
      </c>
      <c r="H5466" s="1">
        <v>7436</v>
      </c>
      <c r="I5466">
        <v>12925</v>
      </c>
      <c r="J5466" s="1">
        <v>88</v>
      </c>
      <c r="K5466" t="s">
        <v>28</v>
      </c>
      <c r="L5466" t="s">
        <v>14</v>
      </c>
      <c r="M5466" t="s">
        <v>23</v>
      </c>
      <c r="N5466" s="1">
        <f xml:space="preserve"> ROUND((1 - _xlfn.PERCENTRANK.INC(customers[days_since_last_purchase],customers[[#This Row],[days_since_last_purchase]]))*4 +1,0)</f>
        <v>2</v>
      </c>
      <c r="O5466" s="1">
        <f>ROUND(_xlfn.PERCENTRANK.INC(customers[total_orders],customers[[#This Row],[total_orders]])*4+1,0)</f>
        <v>1</v>
      </c>
      <c r="P5466" s="1">
        <f>ROUND(_xlfn.PERCENTRANK.INC(customers[total_spend_usd],customers[[#This Row],[total_spend_usd]])*4+1,0)</f>
        <v>2</v>
      </c>
      <c r="Q5466" s="1">
        <v>212</v>
      </c>
      <c r="R5466" s="1" t="str">
        <f>_xlfn.XLOOKUP(Q5466,RFM[RFM Score],RFM[Client Segmentation])</f>
        <v>Hibernating</v>
      </c>
    </row>
    <row r="5467" spans="1:18" x14ac:dyDescent="0.3">
      <c r="A5467" t="s">
        <v>5519</v>
      </c>
      <c r="B5467" t="s">
        <v>61</v>
      </c>
      <c r="C5467">
        <v>39</v>
      </c>
      <c r="D5467" t="s">
        <v>8068</v>
      </c>
      <c r="E5467" t="s">
        <v>8084</v>
      </c>
      <c r="F5467" t="s">
        <v>12</v>
      </c>
      <c r="G5467">
        <v>33</v>
      </c>
      <c r="H5467" s="1">
        <v>2819</v>
      </c>
      <c r="I5467">
        <v>97481</v>
      </c>
      <c r="J5467" s="1">
        <v>21</v>
      </c>
      <c r="K5467" t="s">
        <v>25</v>
      </c>
      <c r="L5467" t="s">
        <v>14</v>
      </c>
      <c r="M5467" t="s">
        <v>15</v>
      </c>
      <c r="N5467" s="1">
        <f xml:space="preserve"> ROUND((1 - _xlfn.PERCENTRANK.INC(customers[days_since_last_purchase],customers[[#This Row],[days_since_last_purchase]]))*4 +1,0)</f>
        <v>4</v>
      </c>
      <c r="O5467" s="1">
        <f>ROUND(_xlfn.PERCENTRANK.INC(customers[total_orders],customers[[#This Row],[total_orders]])*4+1,0)</f>
        <v>4</v>
      </c>
      <c r="P5467" s="1">
        <f>ROUND(_xlfn.PERCENTRANK.INC(customers[total_spend_usd],customers[[#This Row],[total_spend_usd]])*4+1,0)</f>
        <v>3</v>
      </c>
      <c r="Q5467" s="1">
        <v>443</v>
      </c>
      <c r="R5467" s="1" t="str">
        <f>_xlfn.XLOOKUP(Q5467,RFM[RFM Score],RFM[Client Segmentation])</f>
        <v>Need Attention</v>
      </c>
    </row>
    <row r="5468" spans="1:18" x14ac:dyDescent="0.3">
      <c r="A5468" t="s">
        <v>5520</v>
      </c>
      <c r="B5468" t="s">
        <v>43</v>
      </c>
      <c r="C5468">
        <v>36</v>
      </c>
      <c r="D5468" t="s">
        <v>8068</v>
      </c>
      <c r="E5468" t="s">
        <v>8084</v>
      </c>
      <c r="F5468" t="s">
        <v>12</v>
      </c>
      <c r="G5468">
        <v>8</v>
      </c>
      <c r="H5468" s="1">
        <v>1535</v>
      </c>
      <c r="I5468">
        <v>11543</v>
      </c>
      <c r="J5468" s="1">
        <v>74</v>
      </c>
      <c r="K5468" t="s">
        <v>44</v>
      </c>
      <c r="L5468" t="s">
        <v>19</v>
      </c>
      <c r="M5468" t="s">
        <v>23</v>
      </c>
      <c r="N5468" s="1">
        <f xml:space="preserve"> ROUND((1 - _xlfn.PERCENTRANK.INC(customers[days_since_last_purchase],customers[[#This Row],[days_since_last_purchase]]))*4 +1,0)</f>
        <v>2</v>
      </c>
      <c r="O5468" s="1">
        <f>ROUND(_xlfn.PERCENTRANK.INC(customers[total_orders],customers[[#This Row],[total_orders]])*4+1,0)</f>
        <v>2</v>
      </c>
      <c r="P5468" s="1">
        <f>ROUND(_xlfn.PERCENTRANK.INC(customers[total_spend_usd],customers[[#This Row],[total_spend_usd]])*4+1,0)</f>
        <v>2</v>
      </c>
      <c r="Q5468" s="1">
        <v>222</v>
      </c>
      <c r="R5468" s="1" t="str">
        <f>_xlfn.XLOOKUP(Q5468,RFM[RFM Score],RFM[Client Segmentation])</f>
        <v>Hibernating</v>
      </c>
    </row>
    <row r="5469" spans="1:18" x14ac:dyDescent="0.3">
      <c r="A5469" t="s">
        <v>5521</v>
      </c>
      <c r="B5469" t="s">
        <v>123</v>
      </c>
      <c r="C5469">
        <v>50</v>
      </c>
      <c r="D5469" t="s">
        <v>8071</v>
      </c>
      <c r="E5469" t="s">
        <v>8084</v>
      </c>
      <c r="F5469" t="s">
        <v>17</v>
      </c>
      <c r="G5469">
        <v>11</v>
      </c>
      <c r="H5469" s="1">
        <v>8272</v>
      </c>
      <c r="I5469">
        <v>94237</v>
      </c>
      <c r="J5469" s="1">
        <v>73</v>
      </c>
      <c r="K5469" t="s">
        <v>21</v>
      </c>
      <c r="L5469" t="s">
        <v>34</v>
      </c>
      <c r="M5469" t="s">
        <v>23</v>
      </c>
      <c r="N5469" s="1">
        <f xml:space="preserve"> ROUND((1 - _xlfn.PERCENTRANK.INC(customers[days_since_last_purchase],customers[[#This Row],[days_since_last_purchase]]))*4 +1,0)</f>
        <v>2</v>
      </c>
      <c r="O5469" s="1">
        <f>ROUND(_xlfn.PERCENTRANK.INC(customers[total_orders],customers[[#This Row],[total_orders]])*4+1,0)</f>
        <v>3</v>
      </c>
      <c r="P5469" s="1">
        <f>ROUND(_xlfn.PERCENTRANK.INC(customers[total_spend_usd],customers[[#This Row],[total_spend_usd]])*4+1,0)</f>
        <v>3</v>
      </c>
      <c r="Q5469" s="1">
        <v>233</v>
      </c>
      <c r="R5469" s="1" t="str">
        <f>_xlfn.XLOOKUP(Q5469,RFM[RFM Score],RFM[Client Segmentation])</f>
        <v>Hibernating</v>
      </c>
    </row>
    <row r="5470" spans="1:18" x14ac:dyDescent="0.3">
      <c r="A5470" t="s">
        <v>5522</v>
      </c>
      <c r="B5470" t="s">
        <v>11</v>
      </c>
      <c r="C5470">
        <v>31</v>
      </c>
      <c r="D5470" t="s">
        <v>8070</v>
      </c>
      <c r="E5470" t="s">
        <v>8084</v>
      </c>
      <c r="F5470" t="s">
        <v>17</v>
      </c>
      <c r="G5470">
        <v>14</v>
      </c>
      <c r="H5470" s="1">
        <v>688</v>
      </c>
      <c r="I5470">
        <v>9825</v>
      </c>
      <c r="J5470" s="1">
        <v>19</v>
      </c>
      <c r="K5470" t="s">
        <v>21</v>
      </c>
      <c r="L5470" t="s">
        <v>47</v>
      </c>
      <c r="M5470" t="s">
        <v>23</v>
      </c>
      <c r="N5470" s="1">
        <f xml:space="preserve"> ROUND((1 - _xlfn.PERCENTRANK.INC(customers[days_since_last_purchase],customers[[#This Row],[days_since_last_purchase]]))*4 +1,0)</f>
        <v>4</v>
      </c>
      <c r="O5470" s="1">
        <f>ROUND(_xlfn.PERCENTRANK.INC(customers[total_orders],customers[[#This Row],[total_orders]])*4+1,0)</f>
        <v>3</v>
      </c>
      <c r="P5470" s="1">
        <f>ROUND(_xlfn.PERCENTRANK.INC(customers[total_spend_usd],customers[[#This Row],[total_spend_usd]])*4+1,0)</f>
        <v>1</v>
      </c>
      <c r="Q5470" s="1">
        <v>431</v>
      </c>
      <c r="R5470" s="1" t="str">
        <f>_xlfn.XLOOKUP(Q5470,RFM[RFM Score],RFM[Client Segmentation])</f>
        <v>Potential Loyalist</v>
      </c>
    </row>
    <row r="5471" spans="1:18" x14ac:dyDescent="0.3">
      <c r="A5471" t="s">
        <v>5523</v>
      </c>
      <c r="B5471" t="s">
        <v>27</v>
      </c>
      <c r="C5471">
        <v>27</v>
      </c>
      <c r="D5471" t="s">
        <v>8070</v>
      </c>
      <c r="E5471" t="s">
        <v>8084</v>
      </c>
      <c r="F5471" t="s">
        <v>17</v>
      </c>
      <c r="G5471">
        <v>10</v>
      </c>
      <c r="H5471" s="1">
        <v>3996</v>
      </c>
      <c r="I5471">
        <v>42775</v>
      </c>
      <c r="J5471" s="1">
        <v>9</v>
      </c>
      <c r="K5471" t="s">
        <v>25</v>
      </c>
      <c r="L5471" t="s">
        <v>34</v>
      </c>
      <c r="M5471" t="s">
        <v>15</v>
      </c>
      <c r="N5471" s="1">
        <f xml:space="preserve"> ROUND((1 - _xlfn.PERCENTRANK.INC(customers[days_since_last_purchase],customers[[#This Row],[days_since_last_purchase]]))*4 +1,0)</f>
        <v>4</v>
      </c>
      <c r="O5471" s="1">
        <f>ROUND(_xlfn.PERCENTRANK.INC(customers[total_orders],customers[[#This Row],[total_orders]])*4+1,0)</f>
        <v>3</v>
      </c>
      <c r="P5471" s="1">
        <f>ROUND(_xlfn.PERCENTRANK.INC(customers[total_spend_usd],customers[[#This Row],[total_spend_usd]])*4+1,0)</f>
        <v>2</v>
      </c>
      <c r="Q5471" s="1">
        <v>432</v>
      </c>
      <c r="R5471" s="1" t="str">
        <f>_xlfn.XLOOKUP(Q5471,RFM[RFM Score],RFM[Client Segmentation])</f>
        <v>Potential Loyalist</v>
      </c>
    </row>
    <row r="5472" spans="1:18" x14ac:dyDescent="0.3">
      <c r="A5472" t="s">
        <v>5524</v>
      </c>
      <c r="B5472" t="s">
        <v>51</v>
      </c>
      <c r="C5472">
        <v>56</v>
      </c>
      <c r="D5472" t="s">
        <v>8072</v>
      </c>
      <c r="E5472" t="s">
        <v>8086</v>
      </c>
      <c r="F5472" t="s">
        <v>12</v>
      </c>
      <c r="G5472">
        <v>33</v>
      </c>
      <c r="H5472" s="1">
        <v>9348</v>
      </c>
      <c r="I5472">
        <v>269487</v>
      </c>
      <c r="J5472" s="1">
        <v>89</v>
      </c>
      <c r="K5472" t="s">
        <v>28</v>
      </c>
      <c r="L5472" t="s">
        <v>19</v>
      </c>
      <c r="M5472" t="s">
        <v>15</v>
      </c>
      <c r="N5472" s="1">
        <f xml:space="preserve"> ROUND((1 - _xlfn.PERCENTRANK.INC(customers[days_since_last_purchase],customers[[#This Row],[days_since_last_purchase]]))*4 +1,0)</f>
        <v>2</v>
      </c>
      <c r="O5472" s="1">
        <f>ROUND(_xlfn.PERCENTRANK.INC(customers[total_orders],customers[[#This Row],[total_orders]])*4+1,0)</f>
        <v>4</v>
      </c>
      <c r="P5472" s="1">
        <f>ROUND(_xlfn.PERCENTRANK.INC(customers[total_spend_usd],customers[[#This Row],[total_spend_usd]])*4+1,0)</f>
        <v>4</v>
      </c>
      <c r="Q5472" s="1">
        <v>244</v>
      </c>
      <c r="R5472" s="1" t="str">
        <f>_xlfn.XLOOKUP(Q5472,RFM[RFM Score],RFM[Client Segmentation])</f>
        <v>At Risk</v>
      </c>
    </row>
    <row r="5473" spans="1:18" x14ac:dyDescent="0.3">
      <c r="A5473" t="s">
        <v>5525</v>
      </c>
      <c r="B5473" t="s">
        <v>11</v>
      </c>
      <c r="C5473">
        <v>27</v>
      </c>
      <c r="D5473" t="s">
        <v>8070</v>
      </c>
      <c r="E5473" t="s">
        <v>8084</v>
      </c>
      <c r="F5473" t="s">
        <v>17</v>
      </c>
      <c r="G5473">
        <v>6</v>
      </c>
      <c r="H5473" s="1">
        <v>2549</v>
      </c>
      <c r="I5473">
        <v>1725</v>
      </c>
      <c r="J5473" s="1">
        <v>17</v>
      </c>
      <c r="K5473" t="s">
        <v>28</v>
      </c>
      <c r="L5473" t="s">
        <v>14</v>
      </c>
      <c r="M5473" t="s">
        <v>15</v>
      </c>
      <c r="N5473" s="1">
        <f xml:space="preserve"> ROUND((1 - _xlfn.PERCENTRANK.INC(customers[days_since_last_purchase],customers[[#This Row],[days_since_last_purchase]]))*4 +1,0)</f>
        <v>4</v>
      </c>
      <c r="O5473" s="1">
        <f>ROUND(_xlfn.PERCENTRANK.INC(customers[total_orders],customers[[#This Row],[total_orders]])*4+1,0)</f>
        <v>2</v>
      </c>
      <c r="P5473" s="1">
        <f>ROUND(_xlfn.PERCENTRANK.INC(customers[total_spend_usd],customers[[#This Row],[total_spend_usd]])*4+1,0)</f>
        <v>1</v>
      </c>
      <c r="Q5473" s="1">
        <v>421</v>
      </c>
      <c r="R5473" s="1" t="str">
        <f>_xlfn.XLOOKUP(Q5473,RFM[RFM Score],RFM[Client Segmentation])</f>
        <v>New Customer</v>
      </c>
    </row>
    <row r="5474" spans="1:18" x14ac:dyDescent="0.3">
      <c r="A5474" t="s">
        <v>5526</v>
      </c>
      <c r="B5474" t="s">
        <v>49</v>
      </c>
      <c r="C5474">
        <v>35</v>
      </c>
      <c r="D5474" t="s">
        <v>8068</v>
      </c>
      <c r="E5474" t="s">
        <v>8087</v>
      </c>
      <c r="F5474" t="s">
        <v>17</v>
      </c>
      <c r="G5474">
        <v>6</v>
      </c>
      <c r="H5474" s="1">
        <v>11028</v>
      </c>
      <c r="I5474">
        <v>69699</v>
      </c>
      <c r="J5474" s="1">
        <v>107</v>
      </c>
      <c r="K5474" t="s">
        <v>31</v>
      </c>
      <c r="L5474" t="s">
        <v>47</v>
      </c>
      <c r="M5474" t="s">
        <v>23</v>
      </c>
      <c r="N5474" s="1">
        <f xml:space="preserve"> ROUND((1 - _xlfn.PERCENTRANK.INC(customers[days_since_last_purchase],customers[[#This Row],[days_since_last_purchase]]))*4 +1,0)</f>
        <v>2</v>
      </c>
      <c r="O5474" s="1">
        <f>ROUND(_xlfn.PERCENTRANK.INC(customers[total_orders],customers[[#This Row],[total_orders]])*4+1,0)</f>
        <v>2</v>
      </c>
      <c r="P5474" s="1">
        <f>ROUND(_xlfn.PERCENTRANK.INC(customers[total_spend_usd],customers[[#This Row],[total_spend_usd]])*4+1,0)</f>
        <v>3</v>
      </c>
      <c r="Q5474" s="1">
        <v>223</v>
      </c>
      <c r="R5474" s="1" t="str">
        <f>_xlfn.XLOOKUP(Q5474,RFM[RFM Score],RFM[Client Segmentation])</f>
        <v>Hibernating</v>
      </c>
    </row>
    <row r="5475" spans="1:18" x14ac:dyDescent="0.3">
      <c r="A5475" t="s">
        <v>5527</v>
      </c>
      <c r="B5475" t="s">
        <v>43</v>
      </c>
      <c r="C5475">
        <v>19</v>
      </c>
      <c r="D5475" t="s">
        <v>8069</v>
      </c>
      <c r="E5475" t="s">
        <v>8084</v>
      </c>
      <c r="F5475" t="s">
        <v>17</v>
      </c>
      <c r="G5475">
        <v>18</v>
      </c>
      <c r="H5475" s="1">
        <v>3914</v>
      </c>
      <c r="I5475">
        <v>60202</v>
      </c>
      <c r="J5475" s="1">
        <v>3</v>
      </c>
      <c r="K5475" t="s">
        <v>25</v>
      </c>
      <c r="L5475" t="s">
        <v>14</v>
      </c>
      <c r="M5475" t="s">
        <v>23</v>
      </c>
      <c r="N5475" s="1">
        <f xml:space="preserve"> ROUND((1 - _xlfn.PERCENTRANK.INC(customers[days_since_last_purchase],customers[[#This Row],[days_since_last_purchase]]))*4 +1,0)</f>
        <v>5</v>
      </c>
      <c r="O5475" s="1">
        <f>ROUND(_xlfn.PERCENTRANK.INC(customers[total_orders],customers[[#This Row],[total_orders]])*4+1,0)</f>
        <v>4</v>
      </c>
      <c r="P5475" s="1">
        <f>ROUND(_xlfn.PERCENTRANK.INC(customers[total_spend_usd],customers[[#This Row],[total_spend_usd]])*4+1,0)</f>
        <v>3</v>
      </c>
      <c r="Q5475" s="1">
        <v>543</v>
      </c>
      <c r="R5475" s="1" t="str">
        <f>_xlfn.XLOOKUP(Q5475,RFM[RFM Score],RFM[Client Segmentation])</f>
        <v>Loyal Customer</v>
      </c>
    </row>
    <row r="5476" spans="1:18" x14ac:dyDescent="0.3">
      <c r="A5476" t="s">
        <v>5528</v>
      </c>
      <c r="B5476" t="s">
        <v>30</v>
      </c>
      <c r="C5476">
        <v>18</v>
      </c>
      <c r="D5476" t="s">
        <v>8069</v>
      </c>
      <c r="E5476" t="s">
        <v>8084</v>
      </c>
      <c r="F5476" t="s">
        <v>17</v>
      </c>
      <c r="G5476">
        <v>17</v>
      </c>
      <c r="H5476" s="1">
        <v>15016</v>
      </c>
      <c r="I5476">
        <v>292608</v>
      </c>
      <c r="J5476" s="1">
        <v>26</v>
      </c>
      <c r="K5476" t="s">
        <v>98</v>
      </c>
      <c r="L5476" t="s">
        <v>34</v>
      </c>
      <c r="M5476" t="s">
        <v>15</v>
      </c>
      <c r="N5476" s="1">
        <f xml:space="preserve"> ROUND((1 - _xlfn.PERCENTRANK.INC(customers[days_since_last_purchase],customers[[#This Row],[days_since_last_purchase]]))*4 +1,0)</f>
        <v>4</v>
      </c>
      <c r="O5476" s="1">
        <f>ROUND(_xlfn.PERCENTRANK.INC(customers[total_orders],customers[[#This Row],[total_orders]])*4+1,0)</f>
        <v>3</v>
      </c>
      <c r="P5476" s="1">
        <f>ROUND(_xlfn.PERCENTRANK.INC(customers[total_spend_usd],customers[[#This Row],[total_spend_usd]])*4+1,0)</f>
        <v>4</v>
      </c>
      <c r="Q5476" s="1">
        <v>434</v>
      </c>
      <c r="R5476" s="1" t="str">
        <f>_xlfn.XLOOKUP(Q5476,RFM[RFM Score],RFM[Client Segmentation])</f>
        <v>Need Attention</v>
      </c>
    </row>
    <row r="5477" spans="1:18" x14ac:dyDescent="0.3">
      <c r="A5477" t="s">
        <v>5529</v>
      </c>
      <c r="B5477" t="s">
        <v>11</v>
      </c>
      <c r="C5477">
        <v>26</v>
      </c>
      <c r="D5477" t="s">
        <v>8070</v>
      </c>
      <c r="E5477" t="s">
        <v>8087</v>
      </c>
      <c r="F5477" t="s">
        <v>17</v>
      </c>
      <c r="G5477">
        <v>2</v>
      </c>
      <c r="H5477" s="1">
        <v>9678</v>
      </c>
      <c r="I5477">
        <v>19862</v>
      </c>
      <c r="J5477" s="1">
        <v>112</v>
      </c>
      <c r="K5477" t="s">
        <v>40</v>
      </c>
      <c r="L5477" t="s">
        <v>22</v>
      </c>
      <c r="M5477" t="s">
        <v>15</v>
      </c>
      <c r="N5477" s="1">
        <f xml:space="preserve"> ROUND((1 - _xlfn.PERCENTRANK.INC(customers[days_since_last_purchase],customers[[#This Row],[days_since_last_purchase]]))*4 +1,0)</f>
        <v>2</v>
      </c>
      <c r="O5477" s="1">
        <f>ROUND(_xlfn.PERCENTRANK.INC(customers[total_orders],customers[[#This Row],[total_orders]])*4+1,0)</f>
        <v>1</v>
      </c>
      <c r="P5477" s="1">
        <f>ROUND(_xlfn.PERCENTRANK.INC(customers[total_spend_usd],customers[[#This Row],[total_spend_usd]])*4+1,0)</f>
        <v>2</v>
      </c>
      <c r="Q5477" s="1">
        <v>212</v>
      </c>
      <c r="R5477" s="1" t="str">
        <f>_xlfn.XLOOKUP(Q5477,RFM[RFM Score],RFM[Client Segmentation])</f>
        <v>Hibernating</v>
      </c>
    </row>
    <row r="5478" spans="1:18" x14ac:dyDescent="0.3">
      <c r="A5478" t="s">
        <v>5530</v>
      </c>
      <c r="B5478" t="s">
        <v>11</v>
      </c>
      <c r="C5478">
        <v>18</v>
      </c>
      <c r="D5478" t="s">
        <v>8069</v>
      </c>
      <c r="E5478" t="s">
        <v>8087</v>
      </c>
      <c r="F5478" t="s">
        <v>12</v>
      </c>
      <c r="G5478">
        <v>18</v>
      </c>
      <c r="H5478" s="1">
        <v>10308</v>
      </c>
      <c r="I5478">
        <v>163299</v>
      </c>
      <c r="J5478" s="1">
        <v>2</v>
      </c>
      <c r="K5478" t="s">
        <v>44</v>
      </c>
      <c r="L5478" t="s">
        <v>45</v>
      </c>
      <c r="M5478" t="s">
        <v>23</v>
      </c>
      <c r="N5478" s="1">
        <f xml:space="preserve"> ROUND((1 - _xlfn.PERCENTRANK.INC(customers[days_since_last_purchase],customers[[#This Row],[days_since_last_purchase]]))*4 +1,0)</f>
        <v>5</v>
      </c>
      <c r="O5478" s="1">
        <f>ROUND(_xlfn.PERCENTRANK.INC(customers[total_orders],customers[[#This Row],[total_orders]])*4+1,0)</f>
        <v>4</v>
      </c>
      <c r="P5478" s="1">
        <f>ROUND(_xlfn.PERCENTRANK.INC(customers[total_spend_usd],customers[[#This Row],[total_spend_usd]])*4+1,0)</f>
        <v>4</v>
      </c>
      <c r="Q5478" s="1">
        <v>544</v>
      </c>
      <c r="R5478" s="1" t="str">
        <f>_xlfn.XLOOKUP(Q5478,RFM[RFM Score],RFM[Client Segmentation])</f>
        <v>Champion</v>
      </c>
    </row>
    <row r="5479" spans="1:18" x14ac:dyDescent="0.3">
      <c r="A5479" t="s">
        <v>5531</v>
      </c>
      <c r="B5479" t="s">
        <v>33</v>
      </c>
      <c r="C5479">
        <v>44</v>
      </c>
      <c r="D5479" t="s">
        <v>8068</v>
      </c>
      <c r="E5479" t="s">
        <v>8084</v>
      </c>
      <c r="F5479" t="s">
        <v>12</v>
      </c>
      <c r="G5479">
        <v>5</v>
      </c>
      <c r="H5479" s="1">
        <v>7681</v>
      </c>
      <c r="I5479">
        <v>41131</v>
      </c>
      <c r="J5479" s="1">
        <v>50</v>
      </c>
      <c r="K5479" t="s">
        <v>31</v>
      </c>
      <c r="L5479" t="s">
        <v>14</v>
      </c>
      <c r="M5479" t="s">
        <v>23</v>
      </c>
      <c r="N5479" s="1">
        <f xml:space="preserve"> ROUND((1 - _xlfn.PERCENTRANK.INC(customers[days_since_last_purchase],customers[[#This Row],[days_since_last_purchase]]))*4 +1,0)</f>
        <v>3</v>
      </c>
      <c r="O5479" s="1">
        <f>ROUND(_xlfn.PERCENTRANK.INC(customers[total_orders],customers[[#This Row],[total_orders]])*4+1,0)</f>
        <v>2</v>
      </c>
      <c r="P5479" s="1">
        <f>ROUND(_xlfn.PERCENTRANK.INC(customers[total_spend_usd],customers[[#This Row],[total_spend_usd]])*4+1,0)</f>
        <v>2</v>
      </c>
      <c r="Q5479" s="1">
        <v>322</v>
      </c>
      <c r="R5479" s="1" t="str">
        <f>_xlfn.XLOOKUP(Q5479,RFM[RFM Score],RFM[Client Segmentation])</f>
        <v>Hibernating</v>
      </c>
    </row>
    <row r="5480" spans="1:18" x14ac:dyDescent="0.3">
      <c r="A5480" t="s">
        <v>5532</v>
      </c>
      <c r="B5480" t="s">
        <v>11</v>
      </c>
      <c r="C5480">
        <v>46</v>
      </c>
      <c r="D5480" t="s">
        <v>8071</v>
      </c>
      <c r="E5480" t="s">
        <v>8084</v>
      </c>
      <c r="F5480" t="s">
        <v>12</v>
      </c>
      <c r="G5480">
        <v>9</v>
      </c>
      <c r="H5480" s="1">
        <v>3178</v>
      </c>
      <c r="I5480">
        <v>30361</v>
      </c>
      <c r="J5480" s="1">
        <v>52</v>
      </c>
      <c r="K5480" t="s">
        <v>44</v>
      </c>
      <c r="L5480" t="s">
        <v>47</v>
      </c>
      <c r="M5480" t="s">
        <v>23</v>
      </c>
      <c r="N5480" s="1">
        <f xml:space="preserve"> ROUND((1 - _xlfn.PERCENTRANK.INC(customers[days_since_last_purchase],customers[[#This Row],[days_since_last_purchase]]))*4 +1,0)</f>
        <v>3</v>
      </c>
      <c r="O5480" s="1">
        <f>ROUND(_xlfn.PERCENTRANK.INC(customers[total_orders],customers[[#This Row],[total_orders]])*4+1,0)</f>
        <v>2</v>
      </c>
      <c r="P5480" s="1">
        <f>ROUND(_xlfn.PERCENTRANK.INC(customers[total_spend_usd],customers[[#This Row],[total_spend_usd]])*4+1,0)</f>
        <v>2</v>
      </c>
      <c r="Q5480" s="1">
        <v>322</v>
      </c>
      <c r="R5480" s="1" t="str">
        <f>_xlfn.XLOOKUP(Q5480,RFM[RFM Score],RFM[Client Segmentation])</f>
        <v>Hibernating</v>
      </c>
    </row>
    <row r="5481" spans="1:18" x14ac:dyDescent="0.3">
      <c r="A5481" t="s">
        <v>5533</v>
      </c>
      <c r="B5481" t="s">
        <v>96</v>
      </c>
      <c r="C5481">
        <v>61</v>
      </c>
      <c r="D5481" t="s">
        <v>8072</v>
      </c>
      <c r="E5481" t="s">
        <v>8084</v>
      </c>
      <c r="F5481" t="s">
        <v>17</v>
      </c>
      <c r="G5481">
        <v>33</v>
      </c>
      <c r="H5481" s="1">
        <v>7476</v>
      </c>
      <c r="I5481">
        <v>223351</v>
      </c>
      <c r="J5481" s="1">
        <v>20</v>
      </c>
      <c r="K5481" t="s">
        <v>28</v>
      </c>
      <c r="L5481" t="s">
        <v>47</v>
      </c>
      <c r="M5481" t="s">
        <v>15</v>
      </c>
      <c r="N5481" s="1">
        <f xml:space="preserve"> ROUND((1 - _xlfn.PERCENTRANK.INC(customers[days_since_last_purchase],customers[[#This Row],[days_since_last_purchase]]))*4 +1,0)</f>
        <v>4</v>
      </c>
      <c r="O5481" s="1">
        <f>ROUND(_xlfn.PERCENTRANK.INC(customers[total_orders],customers[[#This Row],[total_orders]])*4+1,0)</f>
        <v>4</v>
      </c>
      <c r="P5481" s="1">
        <f>ROUND(_xlfn.PERCENTRANK.INC(customers[total_spend_usd],customers[[#This Row],[total_spend_usd]])*4+1,0)</f>
        <v>4</v>
      </c>
      <c r="Q5481" s="1">
        <v>444</v>
      </c>
      <c r="R5481" s="1" t="str">
        <f>_xlfn.XLOOKUP(Q5481,RFM[RFM Score],RFM[Client Segmentation])</f>
        <v>Loyal Customer</v>
      </c>
    </row>
    <row r="5482" spans="1:18" x14ac:dyDescent="0.3">
      <c r="A5482" t="s">
        <v>5534</v>
      </c>
      <c r="B5482" t="s">
        <v>11</v>
      </c>
      <c r="C5482">
        <v>32</v>
      </c>
      <c r="D5482" t="s">
        <v>8070</v>
      </c>
      <c r="E5482" t="s">
        <v>8084</v>
      </c>
      <c r="F5482" t="s">
        <v>17</v>
      </c>
      <c r="G5482">
        <v>5</v>
      </c>
      <c r="H5482" s="1">
        <v>18614</v>
      </c>
      <c r="I5482">
        <v>100162</v>
      </c>
      <c r="J5482" s="1">
        <v>6</v>
      </c>
      <c r="K5482" t="s">
        <v>13</v>
      </c>
      <c r="L5482" t="s">
        <v>14</v>
      </c>
      <c r="M5482" t="s">
        <v>15</v>
      </c>
      <c r="N5482" s="1">
        <f xml:space="preserve"> ROUND((1 - _xlfn.PERCENTRANK.INC(customers[days_since_last_purchase],customers[[#This Row],[days_since_last_purchase]]))*4 +1,0)</f>
        <v>5</v>
      </c>
      <c r="O5482" s="1">
        <f>ROUND(_xlfn.PERCENTRANK.INC(customers[total_orders],customers[[#This Row],[total_orders]])*4+1,0)</f>
        <v>2</v>
      </c>
      <c r="P5482" s="1">
        <f>ROUND(_xlfn.PERCENTRANK.INC(customers[total_spend_usd],customers[[#This Row],[total_spend_usd]])*4+1,0)</f>
        <v>3</v>
      </c>
      <c r="Q5482" s="1">
        <v>523</v>
      </c>
      <c r="R5482" s="1" t="str">
        <f>_xlfn.XLOOKUP(Q5482,RFM[RFM Score],RFM[Client Segmentation])</f>
        <v>Promising</v>
      </c>
    </row>
    <row r="5483" spans="1:18" x14ac:dyDescent="0.3">
      <c r="A5483" t="s">
        <v>5535</v>
      </c>
      <c r="B5483" t="s">
        <v>11</v>
      </c>
      <c r="C5483">
        <v>57</v>
      </c>
      <c r="D5483" t="s">
        <v>8072</v>
      </c>
      <c r="E5483" t="s">
        <v>8084</v>
      </c>
      <c r="F5483" t="s">
        <v>12</v>
      </c>
      <c r="G5483">
        <v>21</v>
      </c>
      <c r="H5483" s="1">
        <v>7119</v>
      </c>
      <c r="I5483">
        <v>136421</v>
      </c>
      <c r="J5483" s="1">
        <v>120</v>
      </c>
      <c r="K5483" t="s">
        <v>25</v>
      </c>
      <c r="L5483" t="s">
        <v>45</v>
      </c>
      <c r="M5483" t="s">
        <v>23</v>
      </c>
      <c r="N5483" s="1">
        <f xml:space="preserve"> ROUND((1 - _xlfn.PERCENTRANK.INC(customers[days_since_last_purchase],customers[[#This Row],[days_since_last_purchase]]))*4 +1,0)</f>
        <v>2</v>
      </c>
      <c r="O5483" s="1">
        <f>ROUND(_xlfn.PERCENTRANK.INC(customers[total_orders],customers[[#This Row],[total_orders]])*4+1,0)</f>
        <v>4</v>
      </c>
      <c r="P5483" s="1">
        <f>ROUND(_xlfn.PERCENTRANK.INC(customers[total_spend_usd],customers[[#This Row],[total_spend_usd]])*4+1,0)</f>
        <v>4</v>
      </c>
      <c r="Q5483" s="1">
        <v>244</v>
      </c>
      <c r="R5483" s="1" t="str">
        <f>_xlfn.XLOOKUP(Q5483,RFM[RFM Score],RFM[Client Segmentation])</f>
        <v>At Risk</v>
      </c>
    </row>
    <row r="5484" spans="1:18" x14ac:dyDescent="0.3">
      <c r="A5484" t="s">
        <v>5536</v>
      </c>
      <c r="B5484" t="s">
        <v>11</v>
      </c>
      <c r="C5484">
        <v>52</v>
      </c>
      <c r="D5484" t="s">
        <v>8071</v>
      </c>
      <c r="E5484" t="s">
        <v>8084</v>
      </c>
      <c r="F5484" t="s">
        <v>12</v>
      </c>
      <c r="G5484">
        <v>22</v>
      </c>
      <c r="H5484" s="1">
        <v>7603</v>
      </c>
      <c r="I5484">
        <v>192246</v>
      </c>
      <c r="J5484" s="1">
        <v>4</v>
      </c>
      <c r="K5484" t="s">
        <v>18</v>
      </c>
      <c r="L5484" t="s">
        <v>45</v>
      </c>
      <c r="M5484" t="s">
        <v>15</v>
      </c>
      <c r="N5484" s="1">
        <f xml:space="preserve"> ROUND((1 - _xlfn.PERCENTRANK.INC(customers[days_since_last_purchase],customers[[#This Row],[days_since_last_purchase]]))*4 +1,0)</f>
        <v>5</v>
      </c>
      <c r="O5484" s="1">
        <f>ROUND(_xlfn.PERCENTRANK.INC(customers[total_orders],customers[[#This Row],[total_orders]])*4+1,0)</f>
        <v>4</v>
      </c>
      <c r="P5484" s="1">
        <f>ROUND(_xlfn.PERCENTRANK.INC(customers[total_spend_usd],customers[[#This Row],[total_spend_usd]])*4+1,0)</f>
        <v>4</v>
      </c>
      <c r="Q5484" s="1">
        <v>544</v>
      </c>
      <c r="R5484" s="1" t="str">
        <f>_xlfn.XLOOKUP(Q5484,RFM[RFM Score],RFM[Client Segmentation])</f>
        <v>Champion</v>
      </c>
    </row>
    <row r="5485" spans="1:18" x14ac:dyDescent="0.3">
      <c r="A5485" t="s">
        <v>5537</v>
      </c>
      <c r="B5485" t="s">
        <v>43</v>
      </c>
      <c r="C5485">
        <v>18</v>
      </c>
      <c r="D5485" t="s">
        <v>8069</v>
      </c>
      <c r="E5485" t="s">
        <v>8084</v>
      </c>
      <c r="F5485" t="s">
        <v>12</v>
      </c>
      <c r="G5485">
        <v>20</v>
      </c>
      <c r="H5485" s="1">
        <v>18303</v>
      </c>
      <c r="I5485">
        <v>350612</v>
      </c>
      <c r="J5485" s="1">
        <v>35</v>
      </c>
      <c r="K5485" t="s">
        <v>31</v>
      </c>
      <c r="L5485" t="s">
        <v>14</v>
      </c>
      <c r="M5485" t="s">
        <v>15</v>
      </c>
      <c r="N5485" s="1">
        <f xml:space="preserve"> ROUND((1 - _xlfn.PERCENTRANK.INC(customers[days_since_last_purchase],customers[[#This Row],[days_since_last_purchase]]))*4 +1,0)</f>
        <v>3</v>
      </c>
      <c r="O5485" s="1">
        <f>ROUND(_xlfn.PERCENTRANK.INC(customers[total_orders],customers[[#This Row],[total_orders]])*4+1,0)</f>
        <v>4</v>
      </c>
      <c r="P5485" s="1">
        <f>ROUND(_xlfn.PERCENTRANK.INC(customers[total_spend_usd],customers[[#This Row],[total_spend_usd]])*4+1,0)</f>
        <v>5</v>
      </c>
      <c r="Q5485" s="1">
        <v>345</v>
      </c>
      <c r="R5485" s="1" t="str">
        <f>_xlfn.XLOOKUP(Q5485,RFM[RFM Score],RFM[Client Segmentation])</f>
        <v>Loyal Customer</v>
      </c>
    </row>
    <row r="5486" spans="1:18" x14ac:dyDescent="0.3">
      <c r="A5486" t="s">
        <v>5538</v>
      </c>
      <c r="B5486" t="s">
        <v>11</v>
      </c>
      <c r="C5486">
        <v>36</v>
      </c>
      <c r="D5486" t="s">
        <v>8068</v>
      </c>
      <c r="E5486" t="s">
        <v>8084</v>
      </c>
      <c r="F5486" t="s">
        <v>12</v>
      </c>
      <c r="G5486">
        <v>1</v>
      </c>
      <c r="H5486" s="1">
        <v>2357</v>
      </c>
      <c r="I5486">
        <v>2237</v>
      </c>
      <c r="J5486" s="1">
        <v>20</v>
      </c>
      <c r="K5486" t="s">
        <v>44</v>
      </c>
      <c r="L5486" t="s">
        <v>19</v>
      </c>
      <c r="M5486" t="s">
        <v>15</v>
      </c>
      <c r="N5486" s="1">
        <f xml:space="preserve"> ROUND((1 - _xlfn.PERCENTRANK.INC(customers[days_since_last_purchase],customers[[#This Row],[days_since_last_purchase]]))*4 +1,0)</f>
        <v>4</v>
      </c>
      <c r="O5486" s="1">
        <f>ROUND(_xlfn.PERCENTRANK.INC(customers[total_orders],customers[[#This Row],[total_orders]])*4+1,0)</f>
        <v>1</v>
      </c>
      <c r="P5486" s="1">
        <f>ROUND(_xlfn.PERCENTRANK.INC(customers[total_spend_usd],customers[[#This Row],[total_spend_usd]])*4+1,0)</f>
        <v>1</v>
      </c>
      <c r="Q5486" s="1">
        <v>411</v>
      </c>
      <c r="R5486" s="1" t="str">
        <f>_xlfn.XLOOKUP(Q5486,RFM[RFM Score],RFM[Client Segmentation])</f>
        <v>New Customer</v>
      </c>
    </row>
    <row r="5487" spans="1:18" x14ac:dyDescent="0.3">
      <c r="A5487" t="s">
        <v>5539</v>
      </c>
      <c r="B5487" t="s">
        <v>27</v>
      </c>
      <c r="C5487">
        <v>42</v>
      </c>
      <c r="D5487" t="s">
        <v>8068</v>
      </c>
      <c r="E5487" t="s">
        <v>8085</v>
      </c>
      <c r="F5487" t="s">
        <v>17</v>
      </c>
      <c r="G5487">
        <v>56</v>
      </c>
      <c r="H5487" s="1">
        <v>2137</v>
      </c>
      <c r="I5487">
        <v>122765</v>
      </c>
      <c r="J5487" s="1">
        <v>6</v>
      </c>
      <c r="K5487" t="s">
        <v>25</v>
      </c>
      <c r="L5487" t="s">
        <v>47</v>
      </c>
      <c r="M5487" t="s">
        <v>23</v>
      </c>
      <c r="N5487" s="1">
        <f xml:space="preserve"> ROUND((1 - _xlfn.PERCENTRANK.INC(customers[days_since_last_purchase],customers[[#This Row],[days_since_last_purchase]]))*4 +1,0)</f>
        <v>5</v>
      </c>
      <c r="O5487" s="1">
        <f>ROUND(_xlfn.PERCENTRANK.INC(customers[total_orders],customers[[#This Row],[total_orders]])*4+1,0)</f>
        <v>5</v>
      </c>
      <c r="P5487" s="1">
        <f>ROUND(_xlfn.PERCENTRANK.INC(customers[total_spend_usd],customers[[#This Row],[total_spend_usd]])*4+1,0)</f>
        <v>4</v>
      </c>
      <c r="Q5487" s="1">
        <v>554</v>
      </c>
      <c r="R5487" s="1" t="str">
        <f>_xlfn.XLOOKUP(Q5487,RFM[RFM Score],RFM[Client Segmentation])</f>
        <v>Champion</v>
      </c>
    </row>
    <row r="5488" spans="1:18" x14ac:dyDescent="0.3">
      <c r="A5488" t="s">
        <v>5540</v>
      </c>
      <c r="B5488" t="s">
        <v>11</v>
      </c>
      <c r="C5488">
        <v>18</v>
      </c>
      <c r="D5488" t="s">
        <v>8069</v>
      </c>
      <c r="E5488" t="s">
        <v>8087</v>
      </c>
      <c r="F5488" t="s">
        <v>12</v>
      </c>
      <c r="G5488">
        <v>11</v>
      </c>
      <c r="H5488" s="1">
        <v>35521</v>
      </c>
      <c r="I5488">
        <v>449062</v>
      </c>
      <c r="J5488" s="1">
        <v>72</v>
      </c>
      <c r="K5488" t="s">
        <v>74</v>
      </c>
      <c r="L5488" t="s">
        <v>14</v>
      </c>
      <c r="M5488" t="s">
        <v>15</v>
      </c>
      <c r="N5488" s="1">
        <f xml:space="preserve"> ROUND((1 - _xlfn.PERCENTRANK.INC(customers[days_since_last_purchase],customers[[#This Row],[days_since_last_purchase]]))*4 +1,0)</f>
        <v>2</v>
      </c>
      <c r="O5488" s="1">
        <f>ROUND(_xlfn.PERCENTRANK.INC(customers[total_orders],customers[[#This Row],[total_orders]])*4+1,0)</f>
        <v>3</v>
      </c>
      <c r="P5488" s="1">
        <f>ROUND(_xlfn.PERCENTRANK.INC(customers[total_spend_usd],customers[[#This Row],[total_spend_usd]])*4+1,0)</f>
        <v>5</v>
      </c>
      <c r="Q5488" s="1">
        <v>235</v>
      </c>
      <c r="R5488" s="1" t="str">
        <f>_xlfn.XLOOKUP(Q5488,RFM[RFM Score],RFM[Client Segmentation])</f>
        <v>At Risk</v>
      </c>
    </row>
    <row r="5489" spans="1:18" x14ac:dyDescent="0.3">
      <c r="A5489" t="s">
        <v>5541</v>
      </c>
      <c r="B5489" t="s">
        <v>27</v>
      </c>
      <c r="C5489">
        <v>50</v>
      </c>
      <c r="D5489" t="s">
        <v>8071</v>
      </c>
      <c r="E5489" t="s">
        <v>8085</v>
      </c>
      <c r="F5489" t="s">
        <v>17</v>
      </c>
      <c r="G5489">
        <v>10</v>
      </c>
      <c r="H5489" s="1">
        <v>1908</v>
      </c>
      <c r="I5489">
        <v>17672</v>
      </c>
      <c r="J5489" s="1">
        <v>74</v>
      </c>
      <c r="K5489" t="s">
        <v>21</v>
      </c>
      <c r="L5489" t="s">
        <v>34</v>
      </c>
      <c r="M5489" t="s">
        <v>15</v>
      </c>
      <c r="N5489" s="1">
        <f xml:space="preserve"> ROUND((1 - _xlfn.PERCENTRANK.INC(customers[days_since_last_purchase],customers[[#This Row],[days_since_last_purchase]]))*4 +1,0)</f>
        <v>2</v>
      </c>
      <c r="O5489" s="1">
        <f>ROUND(_xlfn.PERCENTRANK.INC(customers[total_orders],customers[[#This Row],[total_orders]])*4+1,0)</f>
        <v>3</v>
      </c>
      <c r="P5489" s="1">
        <f>ROUND(_xlfn.PERCENTRANK.INC(customers[total_spend_usd],customers[[#This Row],[total_spend_usd]])*4+1,0)</f>
        <v>2</v>
      </c>
      <c r="Q5489" s="1">
        <v>232</v>
      </c>
      <c r="R5489" s="1" t="str">
        <f>_xlfn.XLOOKUP(Q5489,RFM[RFM Score],RFM[Client Segmentation])</f>
        <v>Hibernating</v>
      </c>
    </row>
    <row r="5490" spans="1:18" x14ac:dyDescent="0.3">
      <c r="A5490" t="s">
        <v>5542</v>
      </c>
      <c r="B5490" t="s">
        <v>36</v>
      </c>
      <c r="C5490">
        <v>34</v>
      </c>
      <c r="D5490" t="s">
        <v>8070</v>
      </c>
      <c r="E5490" t="s">
        <v>8084</v>
      </c>
      <c r="F5490" t="s">
        <v>17</v>
      </c>
      <c r="G5490">
        <v>26</v>
      </c>
      <c r="H5490" s="1">
        <v>10667</v>
      </c>
      <c r="I5490">
        <v>28749</v>
      </c>
      <c r="J5490" s="1">
        <v>46</v>
      </c>
      <c r="K5490" t="s">
        <v>124</v>
      </c>
      <c r="L5490" t="s">
        <v>19</v>
      </c>
      <c r="M5490" t="s">
        <v>15</v>
      </c>
      <c r="N5490" s="1">
        <f xml:space="preserve"> ROUND((1 - _xlfn.PERCENTRANK.INC(customers[days_since_last_purchase],customers[[#This Row],[days_since_last_purchase]]))*4 +1,0)</f>
        <v>3</v>
      </c>
      <c r="O5490" s="1">
        <f>ROUND(_xlfn.PERCENTRANK.INC(customers[total_orders],customers[[#This Row],[total_orders]])*4+1,0)</f>
        <v>4</v>
      </c>
      <c r="P5490" s="1">
        <f>ROUND(_xlfn.PERCENTRANK.INC(customers[total_spend_usd],customers[[#This Row],[total_spend_usd]])*4+1,0)</f>
        <v>2</v>
      </c>
      <c r="Q5490" s="1">
        <v>342</v>
      </c>
      <c r="R5490" s="1" t="str">
        <f>_xlfn.XLOOKUP(Q5490,RFM[RFM Score],RFM[Client Segmentation])</f>
        <v>Potential Loyalist</v>
      </c>
    </row>
    <row r="5491" spans="1:18" x14ac:dyDescent="0.3">
      <c r="A5491" t="s">
        <v>5543</v>
      </c>
      <c r="B5491" t="s">
        <v>11</v>
      </c>
      <c r="C5491">
        <v>42</v>
      </c>
      <c r="D5491" t="s">
        <v>8068</v>
      </c>
      <c r="E5491" t="s">
        <v>8084</v>
      </c>
      <c r="F5491" t="s">
        <v>12</v>
      </c>
      <c r="G5491">
        <v>10</v>
      </c>
      <c r="H5491" s="1">
        <v>6505</v>
      </c>
      <c r="I5491">
        <v>64274</v>
      </c>
      <c r="J5491" s="1">
        <v>67</v>
      </c>
      <c r="K5491" t="s">
        <v>28</v>
      </c>
      <c r="L5491" t="s">
        <v>19</v>
      </c>
      <c r="M5491" t="s">
        <v>15</v>
      </c>
      <c r="N5491" s="1">
        <f xml:space="preserve"> ROUND((1 - _xlfn.PERCENTRANK.INC(customers[days_since_last_purchase],customers[[#This Row],[days_since_last_purchase]]))*4 +1,0)</f>
        <v>2</v>
      </c>
      <c r="O5491" s="1">
        <f>ROUND(_xlfn.PERCENTRANK.INC(customers[total_orders],customers[[#This Row],[total_orders]])*4+1,0)</f>
        <v>3</v>
      </c>
      <c r="P5491" s="1">
        <f>ROUND(_xlfn.PERCENTRANK.INC(customers[total_spend_usd],customers[[#This Row],[total_spend_usd]])*4+1,0)</f>
        <v>3</v>
      </c>
      <c r="Q5491" s="1">
        <v>233</v>
      </c>
      <c r="R5491" s="1" t="str">
        <f>_xlfn.XLOOKUP(Q5491,RFM[RFM Score],RFM[Client Segmentation])</f>
        <v>Hibernating</v>
      </c>
    </row>
    <row r="5492" spans="1:18" x14ac:dyDescent="0.3">
      <c r="A5492" t="s">
        <v>5544</v>
      </c>
      <c r="B5492" t="s">
        <v>11</v>
      </c>
      <c r="C5492">
        <v>39</v>
      </c>
      <c r="D5492" t="s">
        <v>8068</v>
      </c>
      <c r="E5492" t="s">
        <v>8086</v>
      </c>
      <c r="F5492" t="s">
        <v>17</v>
      </c>
      <c r="G5492">
        <v>10</v>
      </c>
      <c r="H5492" s="1">
        <v>14671</v>
      </c>
      <c r="I5492">
        <v>151737</v>
      </c>
      <c r="J5492" s="1">
        <v>30</v>
      </c>
      <c r="K5492" t="s">
        <v>21</v>
      </c>
      <c r="L5492" t="s">
        <v>34</v>
      </c>
      <c r="M5492" t="s">
        <v>15</v>
      </c>
      <c r="N5492" s="1">
        <f xml:space="preserve"> ROUND((1 - _xlfn.PERCENTRANK.INC(customers[days_since_last_purchase],customers[[#This Row],[days_since_last_purchase]]))*4 +1,0)</f>
        <v>3</v>
      </c>
      <c r="O5492" s="1">
        <f>ROUND(_xlfn.PERCENTRANK.INC(customers[total_orders],customers[[#This Row],[total_orders]])*4+1,0)</f>
        <v>3</v>
      </c>
      <c r="P5492" s="1">
        <f>ROUND(_xlfn.PERCENTRANK.INC(customers[total_spend_usd],customers[[#This Row],[total_spend_usd]])*4+1,0)</f>
        <v>4</v>
      </c>
      <c r="Q5492" s="1">
        <v>334</v>
      </c>
      <c r="R5492" s="1" t="str">
        <f>_xlfn.XLOOKUP(Q5492,RFM[RFM Score],RFM[Client Segmentation])</f>
        <v>Need Attention</v>
      </c>
    </row>
    <row r="5493" spans="1:18" x14ac:dyDescent="0.3">
      <c r="A5493" t="s">
        <v>5545</v>
      </c>
      <c r="B5493" t="s">
        <v>43</v>
      </c>
      <c r="C5493">
        <v>18</v>
      </c>
      <c r="D5493" t="s">
        <v>8069</v>
      </c>
      <c r="E5493" t="s">
        <v>8084</v>
      </c>
      <c r="F5493" t="s">
        <v>12</v>
      </c>
      <c r="G5493">
        <v>31</v>
      </c>
      <c r="H5493" s="1">
        <v>11432</v>
      </c>
      <c r="I5493">
        <v>387803</v>
      </c>
      <c r="J5493" s="1">
        <v>58</v>
      </c>
      <c r="K5493" t="s">
        <v>21</v>
      </c>
      <c r="L5493" t="s">
        <v>19</v>
      </c>
      <c r="M5493" t="s">
        <v>15</v>
      </c>
      <c r="N5493" s="1">
        <f xml:space="preserve"> ROUND((1 - _xlfn.PERCENTRANK.INC(customers[days_since_last_purchase],customers[[#This Row],[days_since_last_purchase]]))*4 +1,0)</f>
        <v>3</v>
      </c>
      <c r="O5493" s="1">
        <f>ROUND(_xlfn.PERCENTRANK.INC(customers[total_orders],customers[[#This Row],[total_orders]])*4+1,0)</f>
        <v>4</v>
      </c>
      <c r="P5493" s="1">
        <f>ROUND(_xlfn.PERCENTRANK.INC(customers[total_spend_usd],customers[[#This Row],[total_spend_usd]])*4+1,0)</f>
        <v>5</v>
      </c>
      <c r="Q5493" s="1">
        <v>345</v>
      </c>
      <c r="R5493" s="1" t="str">
        <f>_xlfn.XLOOKUP(Q5493,RFM[RFM Score],RFM[Client Segmentation])</f>
        <v>Loyal Customer</v>
      </c>
    </row>
    <row r="5494" spans="1:18" x14ac:dyDescent="0.3">
      <c r="A5494" t="s">
        <v>5546</v>
      </c>
      <c r="B5494" t="s">
        <v>68</v>
      </c>
      <c r="C5494">
        <v>28</v>
      </c>
      <c r="D5494" t="s">
        <v>8070</v>
      </c>
      <c r="E5494" t="s">
        <v>8087</v>
      </c>
      <c r="F5494" t="s">
        <v>12</v>
      </c>
      <c r="G5494">
        <v>39</v>
      </c>
      <c r="H5494" s="1">
        <v>4331</v>
      </c>
      <c r="I5494">
        <v>161547</v>
      </c>
      <c r="J5494" s="1">
        <v>21</v>
      </c>
      <c r="K5494" t="s">
        <v>25</v>
      </c>
      <c r="L5494" t="s">
        <v>22</v>
      </c>
      <c r="M5494" t="s">
        <v>23</v>
      </c>
      <c r="N5494" s="1">
        <f xml:space="preserve"> ROUND((1 - _xlfn.PERCENTRANK.INC(customers[days_since_last_purchase],customers[[#This Row],[days_since_last_purchase]]))*4 +1,0)</f>
        <v>4</v>
      </c>
      <c r="O5494" s="1">
        <f>ROUND(_xlfn.PERCENTRANK.INC(customers[total_orders],customers[[#This Row],[total_orders]])*4+1,0)</f>
        <v>5</v>
      </c>
      <c r="P5494" s="1">
        <f>ROUND(_xlfn.PERCENTRANK.INC(customers[total_spend_usd],customers[[#This Row],[total_spend_usd]])*4+1,0)</f>
        <v>4</v>
      </c>
      <c r="Q5494" s="1">
        <v>454</v>
      </c>
      <c r="R5494" s="1" t="str">
        <f>_xlfn.XLOOKUP(Q5494,RFM[RFM Score],RFM[Client Segmentation])</f>
        <v>Champion</v>
      </c>
    </row>
    <row r="5495" spans="1:18" x14ac:dyDescent="0.3">
      <c r="A5495" t="s">
        <v>5547</v>
      </c>
      <c r="B5495" t="s">
        <v>11</v>
      </c>
      <c r="C5495">
        <v>38</v>
      </c>
      <c r="D5495" t="s">
        <v>8068</v>
      </c>
      <c r="E5495" t="s">
        <v>8084</v>
      </c>
      <c r="F5495" t="s">
        <v>17</v>
      </c>
      <c r="G5495">
        <v>8</v>
      </c>
      <c r="H5495" s="1">
        <v>3615</v>
      </c>
      <c r="I5495">
        <v>33044</v>
      </c>
      <c r="J5495" s="1">
        <v>12</v>
      </c>
      <c r="K5495" t="s">
        <v>21</v>
      </c>
      <c r="L5495" t="s">
        <v>19</v>
      </c>
      <c r="M5495" t="s">
        <v>15</v>
      </c>
      <c r="N5495" s="1">
        <f xml:space="preserve"> ROUND((1 - _xlfn.PERCENTRANK.INC(customers[days_since_last_purchase],customers[[#This Row],[days_since_last_purchase]]))*4 +1,0)</f>
        <v>4</v>
      </c>
      <c r="O5495" s="1">
        <f>ROUND(_xlfn.PERCENTRANK.INC(customers[total_orders],customers[[#This Row],[total_orders]])*4+1,0)</f>
        <v>2</v>
      </c>
      <c r="P5495" s="1">
        <f>ROUND(_xlfn.PERCENTRANK.INC(customers[total_spend_usd],customers[[#This Row],[total_spend_usd]])*4+1,0)</f>
        <v>2</v>
      </c>
      <c r="Q5495" s="1">
        <v>422</v>
      </c>
      <c r="R5495" s="1" t="str">
        <f>_xlfn.XLOOKUP(Q5495,RFM[RFM Score],RFM[Client Segmentation])</f>
        <v>New Customer</v>
      </c>
    </row>
    <row r="5496" spans="1:18" x14ac:dyDescent="0.3">
      <c r="A5496" t="s">
        <v>5548</v>
      </c>
      <c r="B5496" t="s">
        <v>96</v>
      </c>
      <c r="C5496">
        <v>20</v>
      </c>
      <c r="D5496" t="s">
        <v>8069</v>
      </c>
      <c r="E5496" t="s">
        <v>8084</v>
      </c>
      <c r="F5496" t="s">
        <v>17</v>
      </c>
      <c r="G5496">
        <v>33</v>
      </c>
      <c r="H5496" s="1">
        <v>2829</v>
      </c>
      <c r="I5496">
        <v>8875</v>
      </c>
      <c r="J5496" s="1">
        <v>2</v>
      </c>
      <c r="K5496" t="s">
        <v>28</v>
      </c>
      <c r="L5496" t="s">
        <v>19</v>
      </c>
      <c r="M5496" t="s">
        <v>15</v>
      </c>
      <c r="N5496" s="1">
        <f xml:space="preserve"> ROUND((1 - _xlfn.PERCENTRANK.INC(customers[days_since_last_purchase],customers[[#This Row],[days_since_last_purchase]]))*4 +1,0)</f>
        <v>5</v>
      </c>
      <c r="O5496" s="1">
        <f>ROUND(_xlfn.PERCENTRANK.INC(customers[total_orders],customers[[#This Row],[total_orders]])*4+1,0)</f>
        <v>4</v>
      </c>
      <c r="P5496" s="1">
        <f>ROUND(_xlfn.PERCENTRANK.INC(customers[total_spend_usd],customers[[#This Row],[total_spend_usd]])*4+1,0)</f>
        <v>1</v>
      </c>
      <c r="Q5496" s="1">
        <v>541</v>
      </c>
      <c r="R5496" s="1" t="str">
        <f>_xlfn.XLOOKUP(Q5496,RFM[RFM Score],RFM[Client Segmentation])</f>
        <v>Potential Loyalist</v>
      </c>
    </row>
    <row r="5497" spans="1:18" x14ac:dyDescent="0.3">
      <c r="A5497" t="s">
        <v>5549</v>
      </c>
      <c r="B5497" t="s">
        <v>43</v>
      </c>
      <c r="C5497">
        <v>35</v>
      </c>
      <c r="D5497" t="s">
        <v>8068</v>
      </c>
      <c r="E5497" t="s">
        <v>8084</v>
      </c>
      <c r="F5497" t="s">
        <v>17</v>
      </c>
      <c r="G5497">
        <v>12</v>
      </c>
      <c r="H5497" s="1">
        <v>17763</v>
      </c>
      <c r="I5497">
        <v>194011</v>
      </c>
      <c r="J5497" s="1">
        <v>121</v>
      </c>
      <c r="K5497" t="s">
        <v>18</v>
      </c>
      <c r="L5497" t="s">
        <v>47</v>
      </c>
      <c r="M5497" t="s">
        <v>15</v>
      </c>
      <c r="N5497" s="1">
        <f xml:space="preserve"> ROUND((1 - _xlfn.PERCENTRANK.INC(customers[days_since_last_purchase],customers[[#This Row],[days_since_last_purchase]]))*4 +1,0)</f>
        <v>2</v>
      </c>
      <c r="O5497" s="1">
        <f>ROUND(_xlfn.PERCENTRANK.INC(customers[total_orders],customers[[#This Row],[total_orders]])*4+1,0)</f>
        <v>3</v>
      </c>
      <c r="P5497" s="1">
        <f>ROUND(_xlfn.PERCENTRANK.INC(customers[total_spend_usd],customers[[#This Row],[total_spend_usd]])*4+1,0)</f>
        <v>4</v>
      </c>
      <c r="Q5497" s="1">
        <v>234</v>
      </c>
      <c r="R5497" s="1" t="str">
        <f>_xlfn.XLOOKUP(Q5497,RFM[RFM Score],RFM[Client Segmentation])</f>
        <v>At Risk</v>
      </c>
    </row>
    <row r="5498" spans="1:18" x14ac:dyDescent="0.3">
      <c r="A5498" t="s">
        <v>5550</v>
      </c>
      <c r="B5498" t="s">
        <v>51</v>
      </c>
      <c r="C5498">
        <v>41</v>
      </c>
      <c r="D5498" t="s">
        <v>8068</v>
      </c>
      <c r="E5498" t="s">
        <v>8084</v>
      </c>
      <c r="F5498" t="s">
        <v>17</v>
      </c>
      <c r="G5498">
        <v>26</v>
      </c>
      <c r="H5498" s="1">
        <v>19226</v>
      </c>
      <c r="I5498">
        <v>522343</v>
      </c>
      <c r="J5498" s="1">
        <v>214</v>
      </c>
      <c r="K5498" t="s">
        <v>25</v>
      </c>
      <c r="L5498" t="s">
        <v>34</v>
      </c>
      <c r="M5498" t="s">
        <v>23</v>
      </c>
      <c r="N5498" s="1">
        <f xml:space="preserve"> ROUND((1 - _xlfn.PERCENTRANK.INC(customers[days_since_last_purchase],customers[[#This Row],[days_since_last_purchase]]))*4 +1,0)</f>
        <v>1</v>
      </c>
      <c r="O5498" s="1">
        <f>ROUND(_xlfn.PERCENTRANK.INC(customers[total_orders],customers[[#This Row],[total_orders]])*4+1,0)</f>
        <v>4</v>
      </c>
      <c r="P5498" s="1">
        <f>ROUND(_xlfn.PERCENTRANK.INC(customers[total_spend_usd],customers[[#This Row],[total_spend_usd]])*4+1,0)</f>
        <v>5</v>
      </c>
      <c r="Q5498" s="1">
        <v>145</v>
      </c>
      <c r="R5498" s="1" t="str">
        <f>_xlfn.XLOOKUP(Q5498,RFM[RFM Score],RFM[Client Segmentation])</f>
        <v>Cannot Lose Them</v>
      </c>
    </row>
    <row r="5499" spans="1:18" x14ac:dyDescent="0.3">
      <c r="A5499" t="s">
        <v>5551</v>
      </c>
      <c r="B5499" t="s">
        <v>49</v>
      </c>
      <c r="C5499">
        <v>18</v>
      </c>
      <c r="D5499" t="s">
        <v>8069</v>
      </c>
      <c r="E5499" t="s">
        <v>8087</v>
      </c>
      <c r="F5499" t="s">
        <v>17</v>
      </c>
      <c r="G5499">
        <v>29</v>
      </c>
      <c r="H5499" s="1">
        <v>11133</v>
      </c>
      <c r="I5499">
        <v>304411</v>
      </c>
      <c r="J5499" s="1">
        <v>125</v>
      </c>
      <c r="K5499" t="s">
        <v>98</v>
      </c>
      <c r="L5499" t="s">
        <v>14</v>
      </c>
      <c r="M5499" t="s">
        <v>23</v>
      </c>
      <c r="N5499" s="1">
        <f xml:space="preserve"> ROUND((1 - _xlfn.PERCENTRANK.INC(customers[days_since_last_purchase],customers[[#This Row],[days_since_last_purchase]]))*4 +1,0)</f>
        <v>2</v>
      </c>
      <c r="O5499" s="1">
        <f>ROUND(_xlfn.PERCENTRANK.INC(customers[total_orders],customers[[#This Row],[total_orders]])*4+1,0)</f>
        <v>4</v>
      </c>
      <c r="P5499" s="1">
        <f>ROUND(_xlfn.PERCENTRANK.INC(customers[total_spend_usd],customers[[#This Row],[total_spend_usd]])*4+1,0)</f>
        <v>5</v>
      </c>
      <c r="Q5499" s="1">
        <v>245</v>
      </c>
      <c r="R5499" s="1" t="str">
        <f>_xlfn.XLOOKUP(Q5499,RFM[RFM Score],RFM[Client Segmentation])</f>
        <v>At Risk</v>
      </c>
    </row>
    <row r="5500" spans="1:18" x14ac:dyDescent="0.3">
      <c r="A5500" t="s">
        <v>5552</v>
      </c>
      <c r="B5500" t="s">
        <v>96</v>
      </c>
      <c r="C5500">
        <v>41</v>
      </c>
      <c r="D5500" t="s">
        <v>8068</v>
      </c>
      <c r="E5500" t="s">
        <v>8084</v>
      </c>
      <c r="F5500" t="s">
        <v>17</v>
      </c>
      <c r="G5500">
        <v>23</v>
      </c>
      <c r="H5500" s="1">
        <v>3303</v>
      </c>
      <c r="I5500">
        <v>85277</v>
      </c>
      <c r="J5500" s="1">
        <v>154</v>
      </c>
      <c r="K5500" t="s">
        <v>31</v>
      </c>
      <c r="L5500" t="s">
        <v>19</v>
      </c>
      <c r="M5500" t="s">
        <v>23</v>
      </c>
      <c r="N5500" s="1">
        <f xml:space="preserve"> ROUND((1 - _xlfn.PERCENTRANK.INC(customers[days_since_last_purchase],customers[[#This Row],[days_since_last_purchase]]))*4 +1,0)</f>
        <v>1</v>
      </c>
      <c r="O5500" s="1">
        <f>ROUND(_xlfn.PERCENTRANK.INC(customers[total_orders],customers[[#This Row],[total_orders]])*4+1,0)</f>
        <v>4</v>
      </c>
      <c r="P5500" s="1">
        <f>ROUND(_xlfn.PERCENTRANK.INC(customers[total_spend_usd],customers[[#This Row],[total_spend_usd]])*4+1,0)</f>
        <v>3</v>
      </c>
      <c r="Q5500" s="1">
        <v>143</v>
      </c>
      <c r="R5500" s="1" t="str">
        <f>_xlfn.XLOOKUP(Q5500,RFM[RFM Score],RFM[Client Segmentation])</f>
        <v>At Risk</v>
      </c>
    </row>
    <row r="5501" spans="1:18" x14ac:dyDescent="0.3">
      <c r="A5501" t="s">
        <v>5553</v>
      </c>
      <c r="B5501" t="s">
        <v>166</v>
      </c>
      <c r="C5501">
        <v>31</v>
      </c>
      <c r="D5501" t="s">
        <v>8070</v>
      </c>
      <c r="E5501" t="s">
        <v>8084</v>
      </c>
      <c r="F5501" t="s">
        <v>17</v>
      </c>
      <c r="G5501">
        <v>16</v>
      </c>
      <c r="H5501" s="1">
        <v>8128</v>
      </c>
      <c r="I5501">
        <v>124842</v>
      </c>
      <c r="J5501" s="1">
        <v>28</v>
      </c>
      <c r="K5501" t="s">
        <v>44</v>
      </c>
      <c r="L5501" t="s">
        <v>19</v>
      </c>
      <c r="M5501" t="s">
        <v>23</v>
      </c>
      <c r="N5501" s="1">
        <f xml:space="preserve"> ROUND((1 - _xlfn.PERCENTRANK.INC(customers[days_since_last_purchase],customers[[#This Row],[days_since_last_purchase]]))*4 +1,0)</f>
        <v>4</v>
      </c>
      <c r="O5501" s="1">
        <f>ROUND(_xlfn.PERCENTRANK.INC(customers[total_orders],customers[[#This Row],[total_orders]])*4+1,0)</f>
        <v>3</v>
      </c>
      <c r="P5501" s="1">
        <f>ROUND(_xlfn.PERCENTRANK.INC(customers[total_spend_usd],customers[[#This Row],[total_spend_usd]])*4+1,0)</f>
        <v>4</v>
      </c>
      <c r="Q5501" s="1">
        <v>434</v>
      </c>
      <c r="R5501" s="1" t="str">
        <f>_xlfn.XLOOKUP(Q5501,RFM[RFM Score],RFM[Client Segmentation])</f>
        <v>Need Attention</v>
      </c>
    </row>
    <row r="5502" spans="1:18" x14ac:dyDescent="0.3">
      <c r="A5502" t="s">
        <v>5554</v>
      </c>
      <c r="B5502" t="s">
        <v>64</v>
      </c>
      <c r="C5502">
        <v>18</v>
      </c>
      <c r="D5502" t="s">
        <v>8069</v>
      </c>
      <c r="E5502" t="s">
        <v>8087</v>
      </c>
      <c r="F5502" t="s">
        <v>12</v>
      </c>
      <c r="G5502">
        <v>34</v>
      </c>
      <c r="H5502" s="1">
        <v>209</v>
      </c>
      <c r="I5502">
        <v>7091</v>
      </c>
      <c r="J5502" s="1">
        <v>108</v>
      </c>
      <c r="K5502" t="s">
        <v>44</v>
      </c>
      <c r="L5502" t="s">
        <v>45</v>
      </c>
      <c r="M5502" t="s">
        <v>23</v>
      </c>
      <c r="N5502" s="1">
        <f xml:space="preserve"> ROUND((1 - _xlfn.PERCENTRANK.INC(customers[days_since_last_purchase],customers[[#This Row],[days_since_last_purchase]]))*4 +1,0)</f>
        <v>2</v>
      </c>
      <c r="O5502" s="1">
        <f>ROUND(_xlfn.PERCENTRANK.INC(customers[total_orders],customers[[#This Row],[total_orders]])*4+1,0)</f>
        <v>4</v>
      </c>
      <c r="P5502" s="1">
        <f>ROUND(_xlfn.PERCENTRANK.INC(customers[total_spend_usd],customers[[#This Row],[total_spend_usd]])*4+1,0)</f>
        <v>1</v>
      </c>
      <c r="Q5502" s="1">
        <v>241</v>
      </c>
      <c r="R5502" s="1" t="str">
        <f>_xlfn.XLOOKUP(Q5502,RFM[RFM Score],RFM[Client Segmentation])</f>
        <v>Hibernating</v>
      </c>
    </row>
    <row r="5503" spans="1:18" x14ac:dyDescent="0.3">
      <c r="A5503" t="s">
        <v>5555</v>
      </c>
      <c r="B5503" t="s">
        <v>33</v>
      </c>
      <c r="C5503">
        <v>46</v>
      </c>
      <c r="D5503" t="s">
        <v>8071</v>
      </c>
      <c r="E5503" t="s">
        <v>8085</v>
      </c>
      <c r="F5503" t="s">
        <v>17</v>
      </c>
      <c r="G5503">
        <v>10</v>
      </c>
      <c r="H5503" s="1">
        <v>10785</v>
      </c>
      <c r="I5503">
        <v>120007</v>
      </c>
      <c r="J5503" s="1">
        <v>24</v>
      </c>
      <c r="K5503" t="s">
        <v>28</v>
      </c>
      <c r="L5503" t="s">
        <v>45</v>
      </c>
      <c r="M5503" t="s">
        <v>23</v>
      </c>
      <c r="N5503" s="1">
        <f xml:space="preserve"> ROUND((1 - _xlfn.PERCENTRANK.INC(customers[days_since_last_purchase],customers[[#This Row],[days_since_last_purchase]]))*4 +1,0)</f>
        <v>4</v>
      </c>
      <c r="O5503" s="1">
        <f>ROUND(_xlfn.PERCENTRANK.INC(customers[total_orders],customers[[#This Row],[total_orders]])*4+1,0)</f>
        <v>3</v>
      </c>
      <c r="P5503" s="1">
        <f>ROUND(_xlfn.PERCENTRANK.INC(customers[total_spend_usd],customers[[#This Row],[total_spend_usd]])*4+1,0)</f>
        <v>4</v>
      </c>
      <c r="Q5503" s="1">
        <v>434</v>
      </c>
      <c r="R5503" s="1" t="str">
        <f>_xlfn.XLOOKUP(Q5503,RFM[RFM Score],RFM[Client Segmentation])</f>
        <v>Need Attention</v>
      </c>
    </row>
    <row r="5504" spans="1:18" x14ac:dyDescent="0.3">
      <c r="A5504" t="s">
        <v>5556</v>
      </c>
      <c r="B5504" t="s">
        <v>11</v>
      </c>
      <c r="C5504">
        <v>34</v>
      </c>
      <c r="D5504" t="s">
        <v>8070</v>
      </c>
      <c r="E5504" t="s">
        <v>8087</v>
      </c>
      <c r="F5504" t="s">
        <v>17</v>
      </c>
      <c r="G5504">
        <v>1</v>
      </c>
      <c r="H5504" s="1">
        <v>5598</v>
      </c>
      <c r="I5504">
        <v>4833</v>
      </c>
      <c r="J5504" s="1">
        <v>48</v>
      </c>
      <c r="K5504" t="s">
        <v>44</v>
      </c>
      <c r="L5504" t="s">
        <v>47</v>
      </c>
      <c r="M5504" t="s">
        <v>23</v>
      </c>
      <c r="N5504" s="1">
        <f xml:space="preserve"> ROUND((1 - _xlfn.PERCENTRANK.INC(customers[days_since_last_purchase],customers[[#This Row],[days_since_last_purchase]]))*4 +1,0)</f>
        <v>3</v>
      </c>
      <c r="O5504" s="1">
        <f>ROUND(_xlfn.PERCENTRANK.INC(customers[total_orders],customers[[#This Row],[total_orders]])*4+1,0)</f>
        <v>1</v>
      </c>
      <c r="P5504" s="1">
        <f>ROUND(_xlfn.PERCENTRANK.INC(customers[total_spend_usd],customers[[#This Row],[total_spend_usd]])*4+1,0)</f>
        <v>1</v>
      </c>
      <c r="Q5504" s="1">
        <v>311</v>
      </c>
      <c r="R5504" s="1" t="str">
        <f>_xlfn.XLOOKUP(Q5504,RFM[RFM Score],RFM[Client Segmentation])</f>
        <v>New Customer</v>
      </c>
    </row>
    <row r="5505" spans="1:18" x14ac:dyDescent="0.3">
      <c r="A5505" t="s">
        <v>5557</v>
      </c>
      <c r="B5505" t="s">
        <v>68</v>
      </c>
      <c r="C5505">
        <v>44</v>
      </c>
      <c r="D5505" t="s">
        <v>8068</v>
      </c>
      <c r="E5505" t="s">
        <v>8087</v>
      </c>
      <c r="F5505" t="s">
        <v>12</v>
      </c>
      <c r="G5505">
        <v>19</v>
      </c>
      <c r="H5505" s="1">
        <v>5708</v>
      </c>
      <c r="I5505">
        <v>116143</v>
      </c>
      <c r="J5505" s="1">
        <v>13</v>
      </c>
      <c r="K5505" t="s">
        <v>25</v>
      </c>
      <c r="L5505" t="s">
        <v>19</v>
      </c>
      <c r="M5505" t="s">
        <v>23</v>
      </c>
      <c r="N5505" s="1">
        <f xml:space="preserve"> ROUND((1 - _xlfn.PERCENTRANK.INC(customers[days_since_last_purchase],customers[[#This Row],[days_since_last_purchase]]))*4 +1,0)</f>
        <v>4</v>
      </c>
      <c r="O5505" s="1">
        <f>ROUND(_xlfn.PERCENTRANK.INC(customers[total_orders],customers[[#This Row],[total_orders]])*4+1,0)</f>
        <v>4</v>
      </c>
      <c r="P5505" s="1">
        <f>ROUND(_xlfn.PERCENTRANK.INC(customers[total_spend_usd],customers[[#This Row],[total_spend_usd]])*4+1,0)</f>
        <v>4</v>
      </c>
      <c r="Q5505" s="1">
        <v>444</v>
      </c>
      <c r="R5505" s="1" t="str">
        <f>_xlfn.XLOOKUP(Q5505,RFM[RFM Score],RFM[Client Segmentation])</f>
        <v>Loyal Customer</v>
      </c>
    </row>
    <row r="5506" spans="1:18" x14ac:dyDescent="0.3">
      <c r="A5506" t="s">
        <v>5558</v>
      </c>
      <c r="B5506" t="s">
        <v>51</v>
      </c>
      <c r="C5506">
        <v>36</v>
      </c>
      <c r="D5506" t="s">
        <v>8068</v>
      </c>
      <c r="E5506" t="s">
        <v>8084</v>
      </c>
      <c r="F5506" t="s">
        <v>17</v>
      </c>
      <c r="G5506">
        <v>6</v>
      </c>
      <c r="H5506" s="1">
        <v>152</v>
      </c>
      <c r="I5506">
        <v>8906</v>
      </c>
      <c r="J5506" s="1">
        <v>33</v>
      </c>
      <c r="K5506" t="s">
        <v>25</v>
      </c>
      <c r="L5506" t="s">
        <v>19</v>
      </c>
      <c r="M5506" t="s">
        <v>23</v>
      </c>
      <c r="N5506" s="1">
        <f xml:space="preserve"> ROUND((1 - _xlfn.PERCENTRANK.INC(customers[days_since_last_purchase],customers[[#This Row],[days_since_last_purchase]]))*4 +1,0)</f>
        <v>3</v>
      </c>
      <c r="O5506" s="1">
        <f>ROUND(_xlfn.PERCENTRANK.INC(customers[total_orders],customers[[#This Row],[total_orders]])*4+1,0)</f>
        <v>2</v>
      </c>
      <c r="P5506" s="1">
        <f>ROUND(_xlfn.PERCENTRANK.INC(customers[total_spend_usd],customers[[#This Row],[total_spend_usd]])*4+1,0)</f>
        <v>1</v>
      </c>
      <c r="Q5506" s="1">
        <v>321</v>
      </c>
      <c r="R5506" s="1" t="str">
        <f>_xlfn.XLOOKUP(Q5506,RFM[RFM Score],RFM[Client Segmentation])</f>
        <v>About To Sleep</v>
      </c>
    </row>
    <row r="5507" spans="1:18" x14ac:dyDescent="0.3">
      <c r="A5507" t="s">
        <v>5559</v>
      </c>
      <c r="B5507" t="s">
        <v>11</v>
      </c>
      <c r="C5507">
        <v>45</v>
      </c>
      <c r="D5507" t="s">
        <v>8071</v>
      </c>
      <c r="E5507" t="s">
        <v>8084</v>
      </c>
      <c r="F5507" t="s">
        <v>12</v>
      </c>
      <c r="G5507">
        <v>47</v>
      </c>
      <c r="H5507" s="1">
        <v>3584</v>
      </c>
      <c r="I5507">
        <v>148436</v>
      </c>
      <c r="J5507" s="1">
        <v>30</v>
      </c>
      <c r="K5507" t="s">
        <v>74</v>
      </c>
      <c r="L5507" t="s">
        <v>45</v>
      </c>
      <c r="M5507" t="s">
        <v>23</v>
      </c>
      <c r="N5507" s="1">
        <f xml:space="preserve"> ROUND((1 - _xlfn.PERCENTRANK.INC(customers[days_since_last_purchase],customers[[#This Row],[days_since_last_purchase]]))*4 +1,0)</f>
        <v>3</v>
      </c>
      <c r="O5507" s="1">
        <f>ROUND(_xlfn.PERCENTRANK.INC(customers[total_orders],customers[[#This Row],[total_orders]])*4+1,0)</f>
        <v>5</v>
      </c>
      <c r="P5507" s="1">
        <f>ROUND(_xlfn.PERCENTRANK.INC(customers[total_spend_usd],customers[[#This Row],[total_spend_usd]])*4+1,0)</f>
        <v>4</v>
      </c>
      <c r="Q5507" s="1">
        <v>354</v>
      </c>
      <c r="R5507" s="1" t="str">
        <f>_xlfn.XLOOKUP(Q5507,RFM[RFM Score],RFM[Client Segmentation])</f>
        <v>Loyal Customer</v>
      </c>
    </row>
    <row r="5508" spans="1:18" x14ac:dyDescent="0.3">
      <c r="A5508" t="s">
        <v>5560</v>
      </c>
      <c r="B5508" t="s">
        <v>43</v>
      </c>
      <c r="C5508">
        <v>57</v>
      </c>
      <c r="D5508" t="s">
        <v>8072</v>
      </c>
      <c r="E5508" t="s">
        <v>8087</v>
      </c>
      <c r="F5508" t="s">
        <v>17</v>
      </c>
      <c r="G5508">
        <v>6</v>
      </c>
      <c r="H5508" s="1">
        <v>5693</v>
      </c>
      <c r="I5508">
        <v>29151</v>
      </c>
      <c r="J5508" s="1">
        <v>68</v>
      </c>
      <c r="K5508" t="s">
        <v>25</v>
      </c>
      <c r="L5508" t="s">
        <v>19</v>
      </c>
      <c r="M5508" t="s">
        <v>23</v>
      </c>
      <c r="N5508" s="1">
        <f xml:space="preserve"> ROUND((1 - _xlfn.PERCENTRANK.INC(customers[days_since_last_purchase],customers[[#This Row],[days_since_last_purchase]]))*4 +1,0)</f>
        <v>2</v>
      </c>
      <c r="O5508" s="1">
        <f>ROUND(_xlfn.PERCENTRANK.INC(customers[total_orders],customers[[#This Row],[total_orders]])*4+1,0)</f>
        <v>2</v>
      </c>
      <c r="P5508" s="1">
        <f>ROUND(_xlfn.PERCENTRANK.INC(customers[total_spend_usd],customers[[#This Row],[total_spend_usd]])*4+1,0)</f>
        <v>2</v>
      </c>
      <c r="Q5508" s="1">
        <v>222</v>
      </c>
      <c r="R5508" s="1" t="str">
        <f>_xlfn.XLOOKUP(Q5508,RFM[RFM Score],RFM[Client Segmentation])</f>
        <v>Hibernating</v>
      </c>
    </row>
    <row r="5509" spans="1:18" x14ac:dyDescent="0.3">
      <c r="A5509" t="s">
        <v>5561</v>
      </c>
      <c r="B5509" t="s">
        <v>11</v>
      </c>
      <c r="C5509">
        <v>39</v>
      </c>
      <c r="D5509" t="s">
        <v>8068</v>
      </c>
      <c r="E5509" t="s">
        <v>8085</v>
      </c>
      <c r="F5509" t="s">
        <v>12</v>
      </c>
      <c r="G5509">
        <v>5</v>
      </c>
      <c r="H5509" s="1">
        <v>9223</v>
      </c>
      <c r="I5509">
        <v>4493</v>
      </c>
      <c r="J5509" s="1">
        <v>104</v>
      </c>
      <c r="K5509" t="s">
        <v>21</v>
      </c>
      <c r="L5509" t="s">
        <v>34</v>
      </c>
      <c r="M5509" t="s">
        <v>23</v>
      </c>
      <c r="N5509" s="1">
        <f xml:space="preserve"> ROUND((1 - _xlfn.PERCENTRANK.INC(customers[days_since_last_purchase],customers[[#This Row],[days_since_last_purchase]]))*4 +1,0)</f>
        <v>2</v>
      </c>
      <c r="O5509" s="1">
        <f>ROUND(_xlfn.PERCENTRANK.INC(customers[total_orders],customers[[#This Row],[total_orders]])*4+1,0)</f>
        <v>2</v>
      </c>
      <c r="P5509" s="1">
        <f>ROUND(_xlfn.PERCENTRANK.INC(customers[total_spend_usd],customers[[#This Row],[total_spend_usd]])*4+1,0)</f>
        <v>1</v>
      </c>
      <c r="Q5509" s="1">
        <v>221</v>
      </c>
      <c r="R5509" s="1" t="str">
        <f>_xlfn.XLOOKUP(Q5509,RFM[RFM Score],RFM[Client Segmentation])</f>
        <v>About To Sleep</v>
      </c>
    </row>
    <row r="5510" spans="1:18" x14ac:dyDescent="0.3">
      <c r="A5510" t="s">
        <v>5562</v>
      </c>
      <c r="B5510" t="s">
        <v>43</v>
      </c>
      <c r="C5510">
        <v>31</v>
      </c>
      <c r="D5510" t="s">
        <v>8070</v>
      </c>
      <c r="E5510" t="s">
        <v>8087</v>
      </c>
      <c r="F5510" t="s">
        <v>12</v>
      </c>
      <c r="G5510">
        <v>14</v>
      </c>
      <c r="H5510" s="1">
        <v>9231</v>
      </c>
      <c r="I5510">
        <v>112124</v>
      </c>
      <c r="J5510" s="1">
        <v>81</v>
      </c>
      <c r="K5510" t="s">
        <v>21</v>
      </c>
      <c r="L5510" t="s">
        <v>47</v>
      </c>
      <c r="M5510" t="s">
        <v>23</v>
      </c>
      <c r="N5510" s="1">
        <f xml:space="preserve"> ROUND((1 - _xlfn.PERCENTRANK.INC(customers[days_since_last_purchase],customers[[#This Row],[days_since_last_purchase]]))*4 +1,0)</f>
        <v>2</v>
      </c>
      <c r="O5510" s="1">
        <f>ROUND(_xlfn.PERCENTRANK.INC(customers[total_orders],customers[[#This Row],[total_orders]])*4+1,0)</f>
        <v>3</v>
      </c>
      <c r="P5510" s="1">
        <f>ROUND(_xlfn.PERCENTRANK.INC(customers[total_spend_usd],customers[[#This Row],[total_spend_usd]])*4+1,0)</f>
        <v>4</v>
      </c>
      <c r="Q5510" s="1">
        <v>234</v>
      </c>
      <c r="R5510" s="1" t="str">
        <f>_xlfn.XLOOKUP(Q5510,RFM[RFM Score],RFM[Client Segmentation])</f>
        <v>At Risk</v>
      </c>
    </row>
    <row r="5511" spans="1:18" x14ac:dyDescent="0.3">
      <c r="A5511" t="s">
        <v>5563</v>
      </c>
      <c r="B5511" t="s">
        <v>36</v>
      </c>
      <c r="C5511">
        <v>35</v>
      </c>
      <c r="D5511" t="s">
        <v>8068</v>
      </c>
      <c r="E5511" t="s">
        <v>8085</v>
      </c>
      <c r="F5511" t="s">
        <v>17</v>
      </c>
      <c r="G5511">
        <v>30</v>
      </c>
      <c r="H5511" s="1">
        <v>4844</v>
      </c>
      <c r="I5511">
        <v>148889</v>
      </c>
      <c r="J5511" s="1">
        <v>4</v>
      </c>
      <c r="K5511" t="s">
        <v>13</v>
      </c>
      <c r="L5511" t="s">
        <v>34</v>
      </c>
      <c r="M5511" t="s">
        <v>15</v>
      </c>
      <c r="N5511" s="1">
        <f xml:space="preserve"> ROUND((1 - _xlfn.PERCENTRANK.INC(customers[days_since_last_purchase],customers[[#This Row],[days_since_last_purchase]]))*4 +1,0)</f>
        <v>5</v>
      </c>
      <c r="O5511" s="1">
        <f>ROUND(_xlfn.PERCENTRANK.INC(customers[total_orders],customers[[#This Row],[total_orders]])*4+1,0)</f>
        <v>4</v>
      </c>
      <c r="P5511" s="1">
        <f>ROUND(_xlfn.PERCENTRANK.INC(customers[total_spend_usd],customers[[#This Row],[total_spend_usd]])*4+1,0)</f>
        <v>4</v>
      </c>
      <c r="Q5511" s="1">
        <v>544</v>
      </c>
      <c r="R5511" s="1" t="str">
        <f>_xlfn.XLOOKUP(Q5511,RFM[RFM Score],RFM[Client Segmentation])</f>
        <v>Champion</v>
      </c>
    </row>
    <row r="5512" spans="1:18" x14ac:dyDescent="0.3">
      <c r="A5512" t="s">
        <v>5564</v>
      </c>
      <c r="B5512" t="s">
        <v>11</v>
      </c>
      <c r="C5512">
        <v>18</v>
      </c>
      <c r="D5512" t="s">
        <v>8069</v>
      </c>
      <c r="E5512" t="s">
        <v>8084</v>
      </c>
      <c r="F5512" t="s">
        <v>12</v>
      </c>
      <c r="G5512">
        <v>9</v>
      </c>
      <c r="H5512" s="1">
        <v>23737</v>
      </c>
      <c r="I5512">
        <v>182316</v>
      </c>
      <c r="J5512" s="1">
        <v>34</v>
      </c>
      <c r="K5512" t="s">
        <v>28</v>
      </c>
      <c r="L5512" t="s">
        <v>19</v>
      </c>
      <c r="M5512" t="s">
        <v>23</v>
      </c>
      <c r="N5512" s="1">
        <f xml:space="preserve"> ROUND((1 - _xlfn.PERCENTRANK.INC(customers[days_since_last_purchase],customers[[#This Row],[days_since_last_purchase]]))*4 +1,0)</f>
        <v>3</v>
      </c>
      <c r="O5512" s="1">
        <f>ROUND(_xlfn.PERCENTRANK.INC(customers[total_orders],customers[[#This Row],[total_orders]])*4+1,0)</f>
        <v>2</v>
      </c>
      <c r="P5512" s="1">
        <f>ROUND(_xlfn.PERCENTRANK.INC(customers[total_spend_usd],customers[[#This Row],[total_spend_usd]])*4+1,0)</f>
        <v>4</v>
      </c>
      <c r="Q5512" s="1">
        <v>324</v>
      </c>
      <c r="R5512" s="1" t="str">
        <f>_xlfn.XLOOKUP(Q5512,RFM[RFM Score],RFM[Client Segmentation])</f>
        <v>Need Attention</v>
      </c>
    </row>
    <row r="5513" spans="1:18" x14ac:dyDescent="0.3">
      <c r="A5513" t="s">
        <v>5565</v>
      </c>
      <c r="B5513" t="s">
        <v>96</v>
      </c>
      <c r="C5513">
        <v>20</v>
      </c>
      <c r="D5513" t="s">
        <v>8069</v>
      </c>
      <c r="E5513" t="s">
        <v>8087</v>
      </c>
      <c r="F5513" t="s">
        <v>12</v>
      </c>
      <c r="G5513">
        <v>15</v>
      </c>
      <c r="H5513" s="1">
        <v>635</v>
      </c>
      <c r="I5513">
        <v>88891</v>
      </c>
      <c r="J5513" s="1">
        <v>16</v>
      </c>
      <c r="K5513" t="s">
        <v>44</v>
      </c>
      <c r="L5513" t="s">
        <v>34</v>
      </c>
      <c r="M5513" t="s">
        <v>15</v>
      </c>
      <c r="N5513" s="1">
        <f xml:space="preserve"> ROUND((1 - _xlfn.PERCENTRANK.INC(customers[days_since_last_purchase],customers[[#This Row],[days_since_last_purchase]]))*4 +1,0)</f>
        <v>4</v>
      </c>
      <c r="O5513" s="1">
        <f>ROUND(_xlfn.PERCENTRANK.INC(customers[total_orders],customers[[#This Row],[total_orders]])*4+1,0)</f>
        <v>3</v>
      </c>
      <c r="P5513" s="1">
        <f>ROUND(_xlfn.PERCENTRANK.INC(customers[total_spend_usd],customers[[#This Row],[total_spend_usd]])*4+1,0)</f>
        <v>3</v>
      </c>
      <c r="Q5513" s="1">
        <v>433</v>
      </c>
      <c r="R5513" s="1" t="str">
        <f>_xlfn.XLOOKUP(Q5513,RFM[RFM Score],RFM[Client Segmentation])</f>
        <v>Potential Loyalist</v>
      </c>
    </row>
    <row r="5514" spans="1:18" x14ac:dyDescent="0.3">
      <c r="A5514" t="s">
        <v>5566</v>
      </c>
      <c r="B5514" t="s">
        <v>107</v>
      </c>
      <c r="C5514">
        <v>44</v>
      </c>
      <c r="D5514" t="s">
        <v>8068</v>
      </c>
      <c r="E5514" t="s">
        <v>8084</v>
      </c>
      <c r="F5514" t="s">
        <v>17</v>
      </c>
      <c r="G5514">
        <v>12</v>
      </c>
      <c r="H5514" s="1">
        <v>4455</v>
      </c>
      <c r="I5514">
        <v>48111</v>
      </c>
      <c r="J5514" s="1">
        <v>2</v>
      </c>
      <c r="K5514" t="s">
        <v>13</v>
      </c>
      <c r="L5514" t="s">
        <v>45</v>
      </c>
      <c r="M5514" t="s">
        <v>15</v>
      </c>
      <c r="N5514" s="1">
        <f xml:space="preserve"> ROUND((1 - _xlfn.PERCENTRANK.INC(customers[days_since_last_purchase],customers[[#This Row],[days_since_last_purchase]]))*4 +1,0)</f>
        <v>5</v>
      </c>
      <c r="O5514" s="1">
        <f>ROUND(_xlfn.PERCENTRANK.INC(customers[total_orders],customers[[#This Row],[total_orders]])*4+1,0)</f>
        <v>3</v>
      </c>
      <c r="P5514" s="1">
        <f>ROUND(_xlfn.PERCENTRANK.INC(customers[total_spend_usd],customers[[#This Row],[total_spend_usd]])*4+1,0)</f>
        <v>3</v>
      </c>
      <c r="Q5514" s="1">
        <v>533</v>
      </c>
      <c r="R5514" s="1" t="str">
        <f>_xlfn.XLOOKUP(Q5514,RFM[RFM Score],RFM[Client Segmentation])</f>
        <v>Potential Loyalist</v>
      </c>
    </row>
    <row r="5515" spans="1:18" x14ac:dyDescent="0.3">
      <c r="A5515" t="s">
        <v>5567</v>
      </c>
      <c r="B5515" t="s">
        <v>27</v>
      </c>
      <c r="C5515">
        <v>33</v>
      </c>
      <c r="D5515" t="s">
        <v>8070</v>
      </c>
      <c r="E5515" t="s">
        <v>8087</v>
      </c>
      <c r="F5515" t="s">
        <v>17</v>
      </c>
      <c r="G5515">
        <v>5</v>
      </c>
      <c r="H5515" s="1">
        <v>7436</v>
      </c>
      <c r="I5515">
        <v>32395</v>
      </c>
      <c r="J5515" s="1">
        <v>45</v>
      </c>
      <c r="K5515" t="s">
        <v>52</v>
      </c>
      <c r="L5515" t="s">
        <v>34</v>
      </c>
      <c r="M5515" t="s">
        <v>23</v>
      </c>
      <c r="N5515" s="1">
        <f xml:space="preserve"> ROUND((1 - _xlfn.PERCENTRANK.INC(customers[days_since_last_purchase],customers[[#This Row],[days_since_last_purchase]]))*4 +1,0)</f>
        <v>3</v>
      </c>
      <c r="O5515" s="1">
        <f>ROUND(_xlfn.PERCENTRANK.INC(customers[total_orders],customers[[#This Row],[total_orders]])*4+1,0)</f>
        <v>2</v>
      </c>
      <c r="P5515" s="1">
        <f>ROUND(_xlfn.PERCENTRANK.INC(customers[total_spend_usd],customers[[#This Row],[total_spend_usd]])*4+1,0)</f>
        <v>2</v>
      </c>
      <c r="Q5515" s="1">
        <v>322</v>
      </c>
      <c r="R5515" s="1" t="str">
        <f>_xlfn.XLOOKUP(Q5515,RFM[RFM Score],RFM[Client Segmentation])</f>
        <v>Hibernating</v>
      </c>
    </row>
    <row r="5516" spans="1:18" x14ac:dyDescent="0.3">
      <c r="A5516" t="s">
        <v>5568</v>
      </c>
      <c r="B5516" t="s">
        <v>96</v>
      </c>
      <c r="C5516">
        <v>35</v>
      </c>
      <c r="D5516" t="s">
        <v>8068</v>
      </c>
      <c r="E5516" t="s">
        <v>8084</v>
      </c>
      <c r="F5516" t="s">
        <v>12</v>
      </c>
      <c r="G5516">
        <v>15</v>
      </c>
      <c r="H5516" s="1">
        <v>385</v>
      </c>
      <c r="I5516">
        <v>58941</v>
      </c>
      <c r="J5516" s="1">
        <v>24</v>
      </c>
      <c r="K5516" t="s">
        <v>28</v>
      </c>
      <c r="L5516" t="s">
        <v>19</v>
      </c>
      <c r="M5516" t="s">
        <v>15</v>
      </c>
      <c r="N5516" s="1">
        <f xml:space="preserve"> ROUND((1 - _xlfn.PERCENTRANK.INC(customers[days_since_last_purchase],customers[[#This Row],[days_since_last_purchase]]))*4 +1,0)</f>
        <v>4</v>
      </c>
      <c r="O5516" s="1">
        <f>ROUND(_xlfn.PERCENTRANK.INC(customers[total_orders],customers[[#This Row],[total_orders]])*4+1,0)</f>
        <v>3</v>
      </c>
      <c r="P5516" s="1">
        <f>ROUND(_xlfn.PERCENTRANK.INC(customers[total_spend_usd],customers[[#This Row],[total_spend_usd]])*4+1,0)</f>
        <v>3</v>
      </c>
      <c r="Q5516" s="1">
        <v>433</v>
      </c>
      <c r="R5516" s="1" t="str">
        <f>_xlfn.XLOOKUP(Q5516,RFM[RFM Score],RFM[Client Segmentation])</f>
        <v>Potential Loyalist</v>
      </c>
    </row>
    <row r="5517" spans="1:18" x14ac:dyDescent="0.3">
      <c r="A5517" t="s">
        <v>5569</v>
      </c>
      <c r="B5517" t="s">
        <v>11</v>
      </c>
      <c r="C5517">
        <v>70</v>
      </c>
      <c r="D5517" t="s">
        <v>8073</v>
      </c>
      <c r="E5517" t="s">
        <v>8087</v>
      </c>
      <c r="F5517" t="s">
        <v>17</v>
      </c>
      <c r="G5517">
        <v>15</v>
      </c>
      <c r="H5517" s="1">
        <v>9536</v>
      </c>
      <c r="I5517">
        <v>161372</v>
      </c>
      <c r="J5517" s="1">
        <v>66</v>
      </c>
      <c r="K5517" t="s">
        <v>44</v>
      </c>
      <c r="L5517" t="s">
        <v>47</v>
      </c>
      <c r="M5517" t="s">
        <v>23</v>
      </c>
      <c r="N5517" s="1">
        <f xml:space="preserve"> ROUND((1 - _xlfn.PERCENTRANK.INC(customers[days_since_last_purchase],customers[[#This Row],[days_since_last_purchase]]))*4 +1,0)</f>
        <v>2</v>
      </c>
      <c r="O5517" s="1">
        <f>ROUND(_xlfn.PERCENTRANK.INC(customers[total_orders],customers[[#This Row],[total_orders]])*4+1,0)</f>
        <v>3</v>
      </c>
      <c r="P5517" s="1">
        <f>ROUND(_xlfn.PERCENTRANK.INC(customers[total_spend_usd],customers[[#This Row],[total_spend_usd]])*4+1,0)</f>
        <v>4</v>
      </c>
      <c r="Q5517" s="1">
        <v>234</v>
      </c>
      <c r="R5517" s="1" t="str">
        <f>_xlfn.XLOOKUP(Q5517,RFM[RFM Score],RFM[Client Segmentation])</f>
        <v>At Risk</v>
      </c>
    </row>
    <row r="5518" spans="1:18" x14ac:dyDescent="0.3">
      <c r="A5518" t="s">
        <v>5570</v>
      </c>
      <c r="B5518" t="s">
        <v>68</v>
      </c>
      <c r="C5518">
        <v>21</v>
      </c>
      <c r="D5518" t="s">
        <v>8069</v>
      </c>
      <c r="E5518" t="s">
        <v>8087</v>
      </c>
      <c r="F5518" t="s">
        <v>12</v>
      </c>
      <c r="G5518">
        <v>13</v>
      </c>
      <c r="H5518" s="1">
        <v>10308</v>
      </c>
      <c r="I5518">
        <v>117179</v>
      </c>
      <c r="J5518" s="1">
        <v>18</v>
      </c>
      <c r="K5518" t="s">
        <v>31</v>
      </c>
      <c r="L5518" t="s">
        <v>19</v>
      </c>
      <c r="M5518" t="s">
        <v>23</v>
      </c>
      <c r="N5518" s="1">
        <f xml:space="preserve"> ROUND((1 - _xlfn.PERCENTRANK.INC(customers[days_since_last_purchase],customers[[#This Row],[days_since_last_purchase]]))*4 +1,0)</f>
        <v>4</v>
      </c>
      <c r="O5518" s="1">
        <f>ROUND(_xlfn.PERCENTRANK.INC(customers[total_orders],customers[[#This Row],[total_orders]])*4+1,0)</f>
        <v>3</v>
      </c>
      <c r="P5518" s="1">
        <f>ROUND(_xlfn.PERCENTRANK.INC(customers[total_spend_usd],customers[[#This Row],[total_spend_usd]])*4+1,0)</f>
        <v>4</v>
      </c>
      <c r="Q5518" s="1">
        <v>434</v>
      </c>
      <c r="R5518" s="1" t="str">
        <f>_xlfn.XLOOKUP(Q5518,RFM[RFM Score],RFM[Client Segmentation])</f>
        <v>Need Attention</v>
      </c>
    </row>
    <row r="5519" spans="1:18" x14ac:dyDescent="0.3">
      <c r="A5519" t="s">
        <v>5571</v>
      </c>
      <c r="B5519" t="s">
        <v>173</v>
      </c>
      <c r="C5519">
        <v>34</v>
      </c>
      <c r="D5519" t="s">
        <v>8070</v>
      </c>
      <c r="E5519" t="s">
        <v>8085</v>
      </c>
      <c r="F5519" t="s">
        <v>17</v>
      </c>
      <c r="G5519">
        <v>44</v>
      </c>
      <c r="H5519" s="1">
        <v>7879</v>
      </c>
      <c r="I5519">
        <v>324945</v>
      </c>
      <c r="J5519" s="1">
        <v>6</v>
      </c>
      <c r="K5519" t="s">
        <v>25</v>
      </c>
      <c r="L5519" t="s">
        <v>14</v>
      </c>
      <c r="M5519" t="s">
        <v>15</v>
      </c>
      <c r="N5519" s="1">
        <f xml:space="preserve"> ROUND((1 - _xlfn.PERCENTRANK.INC(customers[days_since_last_purchase],customers[[#This Row],[days_since_last_purchase]]))*4 +1,0)</f>
        <v>5</v>
      </c>
      <c r="O5519" s="1">
        <f>ROUND(_xlfn.PERCENTRANK.INC(customers[total_orders],customers[[#This Row],[total_orders]])*4+1,0)</f>
        <v>5</v>
      </c>
      <c r="P5519" s="1">
        <f>ROUND(_xlfn.PERCENTRANK.INC(customers[total_spend_usd],customers[[#This Row],[total_spend_usd]])*4+1,0)</f>
        <v>5</v>
      </c>
      <c r="Q5519" s="1">
        <v>555</v>
      </c>
      <c r="R5519" s="1" t="str">
        <f>_xlfn.XLOOKUP(Q5519,RFM[RFM Score],RFM[Client Segmentation])</f>
        <v>Champion</v>
      </c>
    </row>
    <row r="5520" spans="1:18" x14ac:dyDescent="0.3">
      <c r="A5520" t="s">
        <v>5572</v>
      </c>
      <c r="B5520" t="s">
        <v>11</v>
      </c>
      <c r="C5520">
        <v>28</v>
      </c>
      <c r="D5520" t="s">
        <v>8070</v>
      </c>
      <c r="E5520" t="s">
        <v>8084</v>
      </c>
      <c r="F5520" t="s">
        <v>17</v>
      </c>
      <c r="G5520">
        <v>4</v>
      </c>
      <c r="H5520" s="1">
        <v>6936</v>
      </c>
      <c r="I5520">
        <v>27227</v>
      </c>
      <c r="J5520" s="1">
        <v>150</v>
      </c>
      <c r="K5520" t="s">
        <v>28</v>
      </c>
      <c r="L5520" t="s">
        <v>14</v>
      </c>
      <c r="M5520" t="s">
        <v>23</v>
      </c>
      <c r="N5520" s="1">
        <f xml:space="preserve"> ROUND((1 - _xlfn.PERCENTRANK.INC(customers[days_since_last_purchase],customers[[#This Row],[days_since_last_purchase]]))*4 +1,0)</f>
        <v>1</v>
      </c>
      <c r="O5520" s="1">
        <f>ROUND(_xlfn.PERCENTRANK.INC(customers[total_orders],customers[[#This Row],[total_orders]])*4+1,0)</f>
        <v>2</v>
      </c>
      <c r="P5520" s="1">
        <f>ROUND(_xlfn.PERCENTRANK.INC(customers[total_spend_usd],customers[[#This Row],[total_spend_usd]])*4+1,0)</f>
        <v>2</v>
      </c>
      <c r="Q5520" s="1">
        <v>122</v>
      </c>
      <c r="R5520" s="1" t="str">
        <f>_xlfn.XLOOKUP(Q5520,RFM[RFM Score],RFM[Client Segmentation])</f>
        <v>Hibernating</v>
      </c>
    </row>
    <row r="5521" spans="1:18" x14ac:dyDescent="0.3">
      <c r="A5521" t="s">
        <v>5573</v>
      </c>
      <c r="B5521" t="s">
        <v>61</v>
      </c>
      <c r="C5521">
        <v>34</v>
      </c>
      <c r="D5521" t="s">
        <v>8070</v>
      </c>
      <c r="E5521" t="s">
        <v>8084</v>
      </c>
      <c r="F5521" t="s">
        <v>12</v>
      </c>
      <c r="G5521">
        <v>3</v>
      </c>
      <c r="H5521" s="1">
        <v>17446</v>
      </c>
      <c r="I5521">
        <v>53585</v>
      </c>
      <c r="J5521" s="1">
        <v>37</v>
      </c>
      <c r="K5521" t="s">
        <v>18</v>
      </c>
      <c r="L5521" t="s">
        <v>19</v>
      </c>
      <c r="M5521" t="s">
        <v>23</v>
      </c>
      <c r="N5521" s="1">
        <f xml:space="preserve"> ROUND((1 - _xlfn.PERCENTRANK.INC(customers[days_since_last_purchase],customers[[#This Row],[days_since_last_purchase]]))*4 +1,0)</f>
        <v>3</v>
      </c>
      <c r="O5521" s="1">
        <f>ROUND(_xlfn.PERCENTRANK.INC(customers[total_orders],customers[[#This Row],[total_orders]])*4+1,0)</f>
        <v>1</v>
      </c>
      <c r="P5521" s="1">
        <f>ROUND(_xlfn.PERCENTRANK.INC(customers[total_spend_usd],customers[[#This Row],[total_spend_usd]])*4+1,0)</f>
        <v>3</v>
      </c>
      <c r="Q5521" s="1">
        <v>313</v>
      </c>
      <c r="R5521" s="1" t="str">
        <f>_xlfn.XLOOKUP(Q5521,RFM[RFM Score],RFM[Client Segmentation])</f>
        <v>Promising</v>
      </c>
    </row>
    <row r="5522" spans="1:18" x14ac:dyDescent="0.3">
      <c r="A5522" t="s">
        <v>5574</v>
      </c>
      <c r="B5522" t="s">
        <v>68</v>
      </c>
      <c r="C5522">
        <v>29</v>
      </c>
      <c r="D5522" t="s">
        <v>8070</v>
      </c>
      <c r="E5522" t="s">
        <v>8084</v>
      </c>
      <c r="F5522" t="s">
        <v>12</v>
      </c>
      <c r="G5522">
        <v>18</v>
      </c>
      <c r="H5522" s="1">
        <v>5399</v>
      </c>
      <c r="I5522">
        <v>92865</v>
      </c>
      <c r="J5522" s="1">
        <v>1</v>
      </c>
      <c r="K5522" t="s">
        <v>13</v>
      </c>
      <c r="L5522" t="s">
        <v>14</v>
      </c>
      <c r="M5522" t="s">
        <v>15</v>
      </c>
      <c r="N5522" s="1">
        <f xml:space="preserve"> ROUND((1 - _xlfn.PERCENTRANK.INC(customers[days_since_last_purchase],customers[[#This Row],[days_since_last_purchase]]))*4 +1,0)</f>
        <v>5</v>
      </c>
      <c r="O5522" s="1">
        <f>ROUND(_xlfn.PERCENTRANK.INC(customers[total_orders],customers[[#This Row],[total_orders]])*4+1,0)</f>
        <v>4</v>
      </c>
      <c r="P5522" s="1">
        <f>ROUND(_xlfn.PERCENTRANK.INC(customers[total_spend_usd],customers[[#This Row],[total_spend_usd]])*4+1,0)</f>
        <v>3</v>
      </c>
      <c r="Q5522" s="1">
        <v>543</v>
      </c>
      <c r="R5522" s="1" t="str">
        <f>_xlfn.XLOOKUP(Q5522,RFM[RFM Score],RFM[Client Segmentation])</f>
        <v>Loyal Customer</v>
      </c>
    </row>
    <row r="5523" spans="1:18" x14ac:dyDescent="0.3">
      <c r="A5523" t="s">
        <v>5575</v>
      </c>
      <c r="B5523" t="s">
        <v>11</v>
      </c>
      <c r="C5523">
        <v>47</v>
      </c>
      <c r="D5523" t="s">
        <v>8071</v>
      </c>
      <c r="E5523" t="s">
        <v>8084</v>
      </c>
      <c r="F5523" t="s">
        <v>17</v>
      </c>
      <c r="G5523">
        <v>19</v>
      </c>
      <c r="H5523" s="1">
        <v>7262</v>
      </c>
      <c r="I5523">
        <v>144302</v>
      </c>
      <c r="J5523" s="1">
        <v>34</v>
      </c>
      <c r="K5523" t="s">
        <v>37</v>
      </c>
      <c r="L5523" t="s">
        <v>34</v>
      </c>
      <c r="M5523" t="s">
        <v>15</v>
      </c>
      <c r="N5523" s="1">
        <f xml:space="preserve"> ROUND((1 - _xlfn.PERCENTRANK.INC(customers[days_since_last_purchase],customers[[#This Row],[days_since_last_purchase]]))*4 +1,0)</f>
        <v>3</v>
      </c>
      <c r="O5523" s="1">
        <f>ROUND(_xlfn.PERCENTRANK.INC(customers[total_orders],customers[[#This Row],[total_orders]])*4+1,0)</f>
        <v>4</v>
      </c>
      <c r="P5523" s="1">
        <f>ROUND(_xlfn.PERCENTRANK.INC(customers[total_spend_usd],customers[[#This Row],[total_spend_usd]])*4+1,0)</f>
        <v>4</v>
      </c>
      <c r="Q5523" s="1">
        <v>344</v>
      </c>
      <c r="R5523" s="1" t="str">
        <f>_xlfn.XLOOKUP(Q5523,RFM[RFM Score],RFM[Client Segmentation])</f>
        <v>Loyal Customer</v>
      </c>
    </row>
    <row r="5524" spans="1:18" x14ac:dyDescent="0.3">
      <c r="A5524" t="s">
        <v>5576</v>
      </c>
      <c r="B5524" t="s">
        <v>61</v>
      </c>
      <c r="C5524">
        <v>24</v>
      </c>
      <c r="D5524" t="s">
        <v>8069</v>
      </c>
      <c r="E5524" t="s">
        <v>8084</v>
      </c>
      <c r="F5524" t="s">
        <v>12</v>
      </c>
      <c r="G5524">
        <v>3</v>
      </c>
      <c r="H5524" s="1">
        <v>14366</v>
      </c>
      <c r="I5524">
        <v>42826</v>
      </c>
      <c r="J5524" s="1">
        <v>7</v>
      </c>
      <c r="K5524" t="s">
        <v>28</v>
      </c>
      <c r="L5524" t="s">
        <v>34</v>
      </c>
      <c r="M5524" t="s">
        <v>23</v>
      </c>
      <c r="N5524" s="1">
        <f xml:space="preserve"> ROUND((1 - _xlfn.PERCENTRANK.INC(customers[days_since_last_purchase],customers[[#This Row],[days_since_last_purchase]]))*4 +1,0)</f>
        <v>5</v>
      </c>
      <c r="O5524" s="1">
        <f>ROUND(_xlfn.PERCENTRANK.INC(customers[total_orders],customers[[#This Row],[total_orders]])*4+1,0)</f>
        <v>1</v>
      </c>
      <c r="P5524" s="1">
        <f>ROUND(_xlfn.PERCENTRANK.INC(customers[total_spend_usd],customers[[#This Row],[total_spend_usd]])*4+1,0)</f>
        <v>2</v>
      </c>
      <c r="Q5524" s="1">
        <v>512</v>
      </c>
      <c r="R5524" s="1" t="str">
        <f>_xlfn.XLOOKUP(Q5524,RFM[RFM Score],RFM[Client Segmentation])</f>
        <v>New Customer</v>
      </c>
    </row>
    <row r="5525" spans="1:18" x14ac:dyDescent="0.3">
      <c r="A5525" t="s">
        <v>5577</v>
      </c>
      <c r="B5525" t="s">
        <v>96</v>
      </c>
      <c r="C5525">
        <v>24</v>
      </c>
      <c r="D5525" t="s">
        <v>8069</v>
      </c>
      <c r="E5525" t="s">
        <v>8087</v>
      </c>
      <c r="F5525" t="s">
        <v>12</v>
      </c>
      <c r="G5525">
        <v>31</v>
      </c>
      <c r="H5525" s="1">
        <v>5371</v>
      </c>
      <c r="I5525">
        <v>143464</v>
      </c>
      <c r="J5525" s="1">
        <v>61</v>
      </c>
      <c r="K5525" t="s">
        <v>18</v>
      </c>
      <c r="L5525" t="s">
        <v>47</v>
      </c>
      <c r="M5525" t="s">
        <v>15</v>
      </c>
      <c r="N5525" s="1">
        <f xml:space="preserve"> ROUND((1 - _xlfn.PERCENTRANK.INC(customers[days_since_last_purchase],customers[[#This Row],[days_since_last_purchase]]))*4 +1,0)</f>
        <v>2</v>
      </c>
      <c r="O5525" s="1">
        <f>ROUND(_xlfn.PERCENTRANK.INC(customers[total_orders],customers[[#This Row],[total_orders]])*4+1,0)</f>
        <v>4</v>
      </c>
      <c r="P5525" s="1">
        <f>ROUND(_xlfn.PERCENTRANK.INC(customers[total_spend_usd],customers[[#This Row],[total_spend_usd]])*4+1,0)</f>
        <v>4</v>
      </c>
      <c r="Q5525" s="1">
        <v>244</v>
      </c>
      <c r="R5525" s="1" t="str">
        <f>_xlfn.XLOOKUP(Q5525,RFM[RFM Score],RFM[Client Segmentation])</f>
        <v>At Risk</v>
      </c>
    </row>
    <row r="5526" spans="1:18" x14ac:dyDescent="0.3">
      <c r="A5526" t="s">
        <v>5578</v>
      </c>
      <c r="B5526" t="s">
        <v>43</v>
      </c>
      <c r="C5526">
        <v>46</v>
      </c>
      <c r="D5526" t="s">
        <v>8071</v>
      </c>
      <c r="E5526" t="s">
        <v>8085</v>
      </c>
      <c r="F5526" t="s">
        <v>12</v>
      </c>
      <c r="G5526">
        <v>8</v>
      </c>
      <c r="H5526" s="1">
        <v>5632</v>
      </c>
      <c r="I5526">
        <v>50042</v>
      </c>
      <c r="J5526" s="1">
        <v>69</v>
      </c>
      <c r="K5526" t="s">
        <v>25</v>
      </c>
      <c r="L5526" t="s">
        <v>19</v>
      </c>
      <c r="M5526" t="s">
        <v>23</v>
      </c>
      <c r="N5526" s="1">
        <f xml:space="preserve"> ROUND((1 - _xlfn.PERCENTRANK.INC(customers[days_since_last_purchase],customers[[#This Row],[days_since_last_purchase]]))*4 +1,0)</f>
        <v>2</v>
      </c>
      <c r="O5526" s="1">
        <f>ROUND(_xlfn.PERCENTRANK.INC(customers[total_orders],customers[[#This Row],[total_orders]])*4+1,0)</f>
        <v>2</v>
      </c>
      <c r="P5526" s="1">
        <f>ROUND(_xlfn.PERCENTRANK.INC(customers[total_spend_usd],customers[[#This Row],[total_spend_usd]])*4+1,0)</f>
        <v>3</v>
      </c>
      <c r="Q5526" s="1">
        <v>223</v>
      </c>
      <c r="R5526" s="1" t="str">
        <f>_xlfn.XLOOKUP(Q5526,RFM[RFM Score],RFM[Client Segmentation])</f>
        <v>Hibernating</v>
      </c>
    </row>
    <row r="5527" spans="1:18" x14ac:dyDescent="0.3">
      <c r="A5527" t="s">
        <v>5579</v>
      </c>
      <c r="B5527" t="s">
        <v>68</v>
      </c>
      <c r="C5527">
        <v>21</v>
      </c>
      <c r="D5527" t="s">
        <v>8069</v>
      </c>
      <c r="E5527" t="s">
        <v>8085</v>
      </c>
      <c r="F5527" t="s">
        <v>12</v>
      </c>
      <c r="G5527">
        <v>9</v>
      </c>
      <c r="H5527" s="1">
        <v>12928</v>
      </c>
      <c r="I5527">
        <v>120112</v>
      </c>
      <c r="J5527" s="1">
        <v>74</v>
      </c>
      <c r="K5527" t="s">
        <v>18</v>
      </c>
      <c r="L5527" t="s">
        <v>45</v>
      </c>
      <c r="M5527" t="s">
        <v>23</v>
      </c>
      <c r="N5527" s="1">
        <f xml:space="preserve"> ROUND((1 - _xlfn.PERCENTRANK.INC(customers[days_since_last_purchase],customers[[#This Row],[days_since_last_purchase]]))*4 +1,0)</f>
        <v>2</v>
      </c>
      <c r="O5527" s="1">
        <f>ROUND(_xlfn.PERCENTRANK.INC(customers[total_orders],customers[[#This Row],[total_orders]])*4+1,0)</f>
        <v>2</v>
      </c>
      <c r="P5527" s="1">
        <f>ROUND(_xlfn.PERCENTRANK.INC(customers[total_spend_usd],customers[[#This Row],[total_spend_usd]])*4+1,0)</f>
        <v>4</v>
      </c>
      <c r="Q5527" s="1">
        <v>224</v>
      </c>
      <c r="R5527" s="1" t="str">
        <f>_xlfn.XLOOKUP(Q5527,RFM[RFM Score],RFM[Client Segmentation])</f>
        <v>At Risk</v>
      </c>
    </row>
    <row r="5528" spans="1:18" x14ac:dyDescent="0.3">
      <c r="A5528" t="s">
        <v>5580</v>
      </c>
      <c r="B5528" t="s">
        <v>43</v>
      </c>
      <c r="C5528">
        <v>37</v>
      </c>
      <c r="D5528" t="s">
        <v>8068</v>
      </c>
      <c r="E5528" t="s">
        <v>8085</v>
      </c>
      <c r="F5528" t="s">
        <v>17</v>
      </c>
      <c r="G5528">
        <v>10</v>
      </c>
      <c r="H5528" s="1">
        <v>7062</v>
      </c>
      <c r="I5528">
        <v>61053</v>
      </c>
      <c r="J5528" s="1">
        <v>78</v>
      </c>
      <c r="K5528" t="s">
        <v>28</v>
      </c>
      <c r="L5528" t="s">
        <v>34</v>
      </c>
      <c r="M5528" t="s">
        <v>23</v>
      </c>
      <c r="N5528" s="1">
        <f xml:space="preserve"> ROUND((1 - _xlfn.PERCENTRANK.INC(customers[days_since_last_purchase],customers[[#This Row],[days_since_last_purchase]]))*4 +1,0)</f>
        <v>2</v>
      </c>
      <c r="O5528" s="1">
        <f>ROUND(_xlfn.PERCENTRANK.INC(customers[total_orders],customers[[#This Row],[total_orders]])*4+1,0)</f>
        <v>3</v>
      </c>
      <c r="P5528" s="1">
        <f>ROUND(_xlfn.PERCENTRANK.INC(customers[total_spend_usd],customers[[#This Row],[total_spend_usd]])*4+1,0)</f>
        <v>3</v>
      </c>
      <c r="Q5528" s="1">
        <v>233</v>
      </c>
      <c r="R5528" s="1" t="str">
        <f>_xlfn.XLOOKUP(Q5528,RFM[RFM Score],RFM[Client Segmentation])</f>
        <v>Hibernating</v>
      </c>
    </row>
    <row r="5529" spans="1:18" x14ac:dyDescent="0.3">
      <c r="A5529" t="s">
        <v>5581</v>
      </c>
      <c r="B5529" t="s">
        <v>11</v>
      </c>
      <c r="C5529">
        <v>23</v>
      </c>
      <c r="D5529" t="s">
        <v>8069</v>
      </c>
      <c r="E5529" t="s">
        <v>8084</v>
      </c>
      <c r="F5529" t="s">
        <v>17</v>
      </c>
      <c r="G5529">
        <v>19</v>
      </c>
      <c r="H5529" s="1">
        <v>23659</v>
      </c>
      <c r="I5529">
        <v>456117</v>
      </c>
      <c r="J5529" s="1">
        <v>100</v>
      </c>
      <c r="K5529" t="s">
        <v>124</v>
      </c>
      <c r="L5529" t="s">
        <v>34</v>
      </c>
      <c r="M5529" t="s">
        <v>23</v>
      </c>
      <c r="N5529" s="1">
        <f xml:space="preserve"> ROUND((1 - _xlfn.PERCENTRANK.INC(customers[days_since_last_purchase],customers[[#This Row],[days_since_last_purchase]]))*4 +1,0)</f>
        <v>2</v>
      </c>
      <c r="O5529" s="1">
        <f>ROUND(_xlfn.PERCENTRANK.INC(customers[total_orders],customers[[#This Row],[total_orders]])*4+1,0)</f>
        <v>4</v>
      </c>
      <c r="P5529" s="1">
        <f>ROUND(_xlfn.PERCENTRANK.INC(customers[total_spend_usd],customers[[#This Row],[total_spend_usd]])*4+1,0)</f>
        <v>5</v>
      </c>
      <c r="Q5529" s="1">
        <v>245</v>
      </c>
      <c r="R5529" s="1" t="str">
        <f>_xlfn.XLOOKUP(Q5529,RFM[RFM Score],RFM[Client Segmentation])</f>
        <v>At Risk</v>
      </c>
    </row>
    <row r="5530" spans="1:18" x14ac:dyDescent="0.3">
      <c r="A5530" t="s">
        <v>5582</v>
      </c>
      <c r="B5530" t="s">
        <v>11</v>
      </c>
      <c r="C5530">
        <v>35</v>
      </c>
      <c r="D5530" t="s">
        <v>8068</v>
      </c>
      <c r="E5530" t="s">
        <v>8084</v>
      </c>
      <c r="F5530" t="s">
        <v>17</v>
      </c>
      <c r="G5530">
        <v>6</v>
      </c>
      <c r="H5530" s="1">
        <v>3668</v>
      </c>
      <c r="I5530">
        <v>21183</v>
      </c>
      <c r="J5530" s="1">
        <v>68</v>
      </c>
      <c r="K5530" t="s">
        <v>124</v>
      </c>
      <c r="L5530" t="s">
        <v>19</v>
      </c>
      <c r="M5530" t="s">
        <v>15</v>
      </c>
      <c r="N5530" s="1">
        <f xml:space="preserve"> ROUND((1 - _xlfn.PERCENTRANK.INC(customers[days_since_last_purchase],customers[[#This Row],[days_since_last_purchase]]))*4 +1,0)</f>
        <v>2</v>
      </c>
      <c r="O5530" s="1">
        <f>ROUND(_xlfn.PERCENTRANK.INC(customers[total_orders],customers[[#This Row],[total_orders]])*4+1,0)</f>
        <v>2</v>
      </c>
      <c r="P5530" s="1">
        <f>ROUND(_xlfn.PERCENTRANK.INC(customers[total_spend_usd],customers[[#This Row],[total_spend_usd]])*4+1,0)</f>
        <v>2</v>
      </c>
      <c r="Q5530" s="1">
        <v>222</v>
      </c>
      <c r="R5530" s="1" t="str">
        <f>_xlfn.XLOOKUP(Q5530,RFM[RFM Score],RFM[Client Segmentation])</f>
        <v>Hibernating</v>
      </c>
    </row>
    <row r="5531" spans="1:18" x14ac:dyDescent="0.3">
      <c r="A5531" t="s">
        <v>5583</v>
      </c>
      <c r="B5531" t="s">
        <v>36</v>
      </c>
      <c r="C5531">
        <v>53</v>
      </c>
      <c r="D5531" t="s">
        <v>8071</v>
      </c>
      <c r="E5531" t="s">
        <v>8084</v>
      </c>
      <c r="F5531" t="s">
        <v>17</v>
      </c>
      <c r="G5531">
        <v>8</v>
      </c>
      <c r="H5531" s="1">
        <v>8741</v>
      </c>
      <c r="I5531">
        <v>75685</v>
      </c>
      <c r="J5531" s="1">
        <v>46</v>
      </c>
      <c r="K5531" t="s">
        <v>18</v>
      </c>
      <c r="L5531" t="s">
        <v>34</v>
      </c>
      <c r="M5531" t="s">
        <v>23</v>
      </c>
      <c r="N5531" s="1">
        <f xml:space="preserve"> ROUND((1 - _xlfn.PERCENTRANK.INC(customers[days_since_last_purchase],customers[[#This Row],[days_since_last_purchase]]))*4 +1,0)</f>
        <v>3</v>
      </c>
      <c r="O5531" s="1">
        <f>ROUND(_xlfn.PERCENTRANK.INC(customers[total_orders],customers[[#This Row],[total_orders]])*4+1,0)</f>
        <v>2</v>
      </c>
      <c r="P5531" s="1">
        <f>ROUND(_xlfn.PERCENTRANK.INC(customers[total_spend_usd],customers[[#This Row],[total_spend_usd]])*4+1,0)</f>
        <v>3</v>
      </c>
      <c r="Q5531" s="1">
        <v>323</v>
      </c>
      <c r="R5531" s="1" t="str">
        <f>_xlfn.XLOOKUP(Q5531,RFM[RFM Score],RFM[Client Segmentation])</f>
        <v>Potential Loyalist</v>
      </c>
    </row>
    <row r="5532" spans="1:18" x14ac:dyDescent="0.3">
      <c r="A5532" t="s">
        <v>5584</v>
      </c>
      <c r="B5532" t="s">
        <v>11</v>
      </c>
      <c r="C5532">
        <v>18</v>
      </c>
      <c r="D5532" t="s">
        <v>8069</v>
      </c>
      <c r="E5532" t="s">
        <v>8084</v>
      </c>
      <c r="F5532" t="s">
        <v>17</v>
      </c>
      <c r="G5532">
        <v>5</v>
      </c>
      <c r="H5532" s="1">
        <v>9019</v>
      </c>
      <c r="I5532">
        <v>40169</v>
      </c>
      <c r="J5532" s="1">
        <v>105</v>
      </c>
      <c r="K5532" t="s">
        <v>28</v>
      </c>
      <c r="L5532" t="s">
        <v>14</v>
      </c>
      <c r="M5532" t="s">
        <v>23</v>
      </c>
      <c r="N5532" s="1">
        <f xml:space="preserve"> ROUND((1 - _xlfn.PERCENTRANK.INC(customers[days_since_last_purchase],customers[[#This Row],[days_since_last_purchase]]))*4 +1,0)</f>
        <v>2</v>
      </c>
      <c r="O5532" s="1">
        <f>ROUND(_xlfn.PERCENTRANK.INC(customers[total_orders],customers[[#This Row],[total_orders]])*4+1,0)</f>
        <v>2</v>
      </c>
      <c r="P5532" s="1">
        <f>ROUND(_xlfn.PERCENTRANK.INC(customers[total_spend_usd],customers[[#This Row],[total_spend_usd]])*4+1,0)</f>
        <v>2</v>
      </c>
      <c r="Q5532" s="1">
        <v>222</v>
      </c>
      <c r="R5532" s="1" t="str">
        <f>_xlfn.XLOOKUP(Q5532,RFM[RFM Score],RFM[Client Segmentation])</f>
        <v>Hibernating</v>
      </c>
    </row>
    <row r="5533" spans="1:18" x14ac:dyDescent="0.3">
      <c r="A5533" t="s">
        <v>5585</v>
      </c>
      <c r="B5533" t="s">
        <v>88</v>
      </c>
      <c r="C5533">
        <v>32</v>
      </c>
      <c r="D5533" t="s">
        <v>8070</v>
      </c>
      <c r="E5533" t="s">
        <v>8085</v>
      </c>
      <c r="F5533" t="s">
        <v>12</v>
      </c>
      <c r="G5533">
        <v>15</v>
      </c>
      <c r="H5533" s="1">
        <v>19347</v>
      </c>
      <c r="I5533">
        <v>332071</v>
      </c>
      <c r="J5533" s="1">
        <v>6</v>
      </c>
      <c r="K5533" t="s">
        <v>25</v>
      </c>
      <c r="L5533" t="s">
        <v>19</v>
      </c>
      <c r="M5533" t="s">
        <v>15</v>
      </c>
      <c r="N5533" s="1">
        <f xml:space="preserve"> ROUND((1 - _xlfn.PERCENTRANK.INC(customers[days_since_last_purchase],customers[[#This Row],[days_since_last_purchase]]))*4 +1,0)</f>
        <v>5</v>
      </c>
      <c r="O5533" s="1">
        <f>ROUND(_xlfn.PERCENTRANK.INC(customers[total_orders],customers[[#This Row],[total_orders]])*4+1,0)</f>
        <v>3</v>
      </c>
      <c r="P5533" s="1">
        <f>ROUND(_xlfn.PERCENTRANK.INC(customers[total_spend_usd],customers[[#This Row],[total_spend_usd]])*4+1,0)</f>
        <v>5</v>
      </c>
      <c r="Q5533" s="1">
        <v>535</v>
      </c>
      <c r="R5533" s="1" t="str">
        <f>_xlfn.XLOOKUP(Q5533,RFM[RFM Score],RFM[Client Segmentation])</f>
        <v>Need Attention</v>
      </c>
    </row>
    <row r="5534" spans="1:18" x14ac:dyDescent="0.3">
      <c r="A5534" t="s">
        <v>5586</v>
      </c>
      <c r="B5534" t="s">
        <v>11</v>
      </c>
      <c r="C5534">
        <v>40</v>
      </c>
      <c r="D5534" t="s">
        <v>8068</v>
      </c>
      <c r="E5534" t="s">
        <v>8086</v>
      </c>
      <c r="F5534" t="s">
        <v>17</v>
      </c>
      <c r="G5534">
        <v>12</v>
      </c>
      <c r="H5534" s="1">
        <v>10617</v>
      </c>
      <c r="I5534">
        <v>124214</v>
      </c>
      <c r="J5534" s="1">
        <v>40</v>
      </c>
      <c r="K5534" t="s">
        <v>31</v>
      </c>
      <c r="L5534" t="s">
        <v>47</v>
      </c>
      <c r="M5534" t="s">
        <v>15</v>
      </c>
      <c r="N5534" s="1">
        <f xml:space="preserve"> ROUND((1 - _xlfn.PERCENTRANK.INC(customers[days_since_last_purchase],customers[[#This Row],[days_since_last_purchase]]))*4 +1,0)</f>
        <v>3</v>
      </c>
      <c r="O5534" s="1">
        <f>ROUND(_xlfn.PERCENTRANK.INC(customers[total_orders],customers[[#This Row],[total_orders]])*4+1,0)</f>
        <v>3</v>
      </c>
      <c r="P5534" s="1">
        <f>ROUND(_xlfn.PERCENTRANK.INC(customers[total_spend_usd],customers[[#This Row],[total_spend_usd]])*4+1,0)</f>
        <v>4</v>
      </c>
      <c r="Q5534" s="1">
        <v>334</v>
      </c>
      <c r="R5534" s="1" t="str">
        <f>_xlfn.XLOOKUP(Q5534,RFM[RFM Score],RFM[Client Segmentation])</f>
        <v>Need Attention</v>
      </c>
    </row>
    <row r="5535" spans="1:18" x14ac:dyDescent="0.3">
      <c r="A5535" t="s">
        <v>5587</v>
      </c>
      <c r="B5535" t="s">
        <v>96</v>
      </c>
      <c r="C5535">
        <v>24</v>
      </c>
      <c r="D5535" t="s">
        <v>8069</v>
      </c>
      <c r="E5535" t="s">
        <v>8084</v>
      </c>
      <c r="F5535" t="s">
        <v>12</v>
      </c>
      <c r="G5535">
        <v>4</v>
      </c>
      <c r="H5535" s="1">
        <v>6974</v>
      </c>
      <c r="I5535">
        <v>27718</v>
      </c>
      <c r="J5535" s="1">
        <v>78</v>
      </c>
      <c r="K5535" t="s">
        <v>44</v>
      </c>
      <c r="L5535" t="s">
        <v>34</v>
      </c>
      <c r="M5535" t="s">
        <v>15</v>
      </c>
      <c r="N5535" s="1">
        <f xml:space="preserve"> ROUND((1 - _xlfn.PERCENTRANK.INC(customers[days_since_last_purchase],customers[[#This Row],[days_since_last_purchase]]))*4 +1,0)</f>
        <v>2</v>
      </c>
      <c r="O5535" s="1">
        <f>ROUND(_xlfn.PERCENTRANK.INC(customers[total_orders],customers[[#This Row],[total_orders]])*4+1,0)</f>
        <v>2</v>
      </c>
      <c r="P5535" s="1">
        <f>ROUND(_xlfn.PERCENTRANK.INC(customers[total_spend_usd],customers[[#This Row],[total_spend_usd]])*4+1,0)</f>
        <v>2</v>
      </c>
      <c r="Q5535" s="1">
        <v>222</v>
      </c>
      <c r="R5535" s="1" t="str">
        <f>_xlfn.XLOOKUP(Q5535,RFM[RFM Score],RFM[Client Segmentation])</f>
        <v>Hibernating</v>
      </c>
    </row>
    <row r="5536" spans="1:18" x14ac:dyDescent="0.3">
      <c r="A5536" t="s">
        <v>5588</v>
      </c>
      <c r="B5536" t="s">
        <v>11</v>
      </c>
      <c r="C5536">
        <v>45</v>
      </c>
      <c r="D5536" t="s">
        <v>8071</v>
      </c>
      <c r="E5536" t="s">
        <v>8084</v>
      </c>
      <c r="F5536" t="s">
        <v>17</v>
      </c>
      <c r="G5536">
        <v>4</v>
      </c>
      <c r="H5536" s="1">
        <v>21034</v>
      </c>
      <c r="I5536">
        <v>73963</v>
      </c>
      <c r="J5536" s="1">
        <v>18</v>
      </c>
      <c r="K5536" t="s">
        <v>44</v>
      </c>
      <c r="L5536" t="s">
        <v>14</v>
      </c>
      <c r="M5536" t="s">
        <v>23</v>
      </c>
      <c r="N5536" s="1">
        <f xml:space="preserve"> ROUND((1 - _xlfn.PERCENTRANK.INC(customers[days_since_last_purchase],customers[[#This Row],[days_since_last_purchase]]))*4 +1,0)</f>
        <v>4</v>
      </c>
      <c r="O5536" s="1">
        <f>ROUND(_xlfn.PERCENTRANK.INC(customers[total_orders],customers[[#This Row],[total_orders]])*4+1,0)</f>
        <v>2</v>
      </c>
      <c r="P5536" s="1">
        <f>ROUND(_xlfn.PERCENTRANK.INC(customers[total_spend_usd],customers[[#This Row],[total_spend_usd]])*4+1,0)</f>
        <v>3</v>
      </c>
      <c r="Q5536" s="1">
        <v>423</v>
      </c>
      <c r="R5536" s="1" t="str">
        <f>_xlfn.XLOOKUP(Q5536,RFM[RFM Score],RFM[Client Segmentation])</f>
        <v>Potential Loyalist</v>
      </c>
    </row>
    <row r="5537" spans="1:18" x14ac:dyDescent="0.3">
      <c r="A5537" t="s">
        <v>5589</v>
      </c>
      <c r="B5537" t="s">
        <v>11</v>
      </c>
      <c r="C5537">
        <v>24</v>
      </c>
      <c r="D5537" t="s">
        <v>8069</v>
      </c>
      <c r="E5537" t="s">
        <v>8085</v>
      </c>
      <c r="F5537" t="s">
        <v>12</v>
      </c>
      <c r="G5537">
        <v>8</v>
      </c>
      <c r="H5537" s="1">
        <v>6104</v>
      </c>
      <c r="I5537">
        <v>52059</v>
      </c>
      <c r="J5537" s="1">
        <v>39</v>
      </c>
      <c r="K5537" t="s">
        <v>18</v>
      </c>
      <c r="L5537" t="s">
        <v>19</v>
      </c>
      <c r="M5537" t="s">
        <v>15</v>
      </c>
      <c r="N5537" s="1">
        <f xml:space="preserve"> ROUND((1 - _xlfn.PERCENTRANK.INC(customers[days_since_last_purchase],customers[[#This Row],[days_since_last_purchase]]))*4 +1,0)</f>
        <v>3</v>
      </c>
      <c r="O5537" s="1">
        <f>ROUND(_xlfn.PERCENTRANK.INC(customers[total_orders],customers[[#This Row],[total_orders]])*4+1,0)</f>
        <v>2</v>
      </c>
      <c r="P5537" s="1">
        <f>ROUND(_xlfn.PERCENTRANK.INC(customers[total_spend_usd],customers[[#This Row],[total_spend_usd]])*4+1,0)</f>
        <v>3</v>
      </c>
      <c r="Q5537" s="1">
        <v>323</v>
      </c>
      <c r="R5537" s="1" t="str">
        <f>_xlfn.XLOOKUP(Q5537,RFM[RFM Score],RFM[Client Segmentation])</f>
        <v>Potential Loyalist</v>
      </c>
    </row>
    <row r="5538" spans="1:18" x14ac:dyDescent="0.3">
      <c r="A5538" t="s">
        <v>5590</v>
      </c>
      <c r="B5538" t="s">
        <v>107</v>
      </c>
      <c r="C5538">
        <v>29</v>
      </c>
      <c r="D5538" t="s">
        <v>8070</v>
      </c>
      <c r="E5538" t="s">
        <v>8084</v>
      </c>
      <c r="F5538" t="s">
        <v>12</v>
      </c>
      <c r="G5538">
        <v>29</v>
      </c>
      <c r="H5538" s="1">
        <v>5811</v>
      </c>
      <c r="I5538">
        <v>171514</v>
      </c>
      <c r="J5538" s="1">
        <v>45</v>
      </c>
      <c r="K5538" t="s">
        <v>40</v>
      </c>
      <c r="L5538" t="s">
        <v>14</v>
      </c>
      <c r="M5538" t="s">
        <v>23</v>
      </c>
      <c r="N5538" s="1">
        <f xml:space="preserve"> ROUND((1 - _xlfn.PERCENTRANK.INC(customers[days_since_last_purchase],customers[[#This Row],[days_since_last_purchase]]))*4 +1,0)</f>
        <v>3</v>
      </c>
      <c r="O5538" s="1">
        <f>ROUND(_xlfn.PERCENTRANK.INC(customers[total_orders],customers[[#This Row],[total_orders]])*4+1,0)</f>
        <v>4</v>
      </c>
      <c r="P5538" s="1">
        <f>ROUND(_xlfn.PERCENTRANK.INC(customers[total_spend_usd],customers[[#This Row],[total_spend_usd]])*4+1,0)</f>
        <v>4</v>
      </c>
      <c r="Q5538" s="1">
        <v>344</v>
      </c>
      <c r="R5538" s="1" t="str">
        <f>_xlfn.XLOOKUP(Q5538,RFM[RFM Score],RFM[Client Segmentation])</f>
        <v>Loyal Customer</v>
      </c>
    </row>
    <row r="5539" spans="1:18" x14ac:dyDescent="0.3">
      <c r="A5539" t="s">
        <v>5591</v>
      </c>
      <c r="B5539" t="s">
        <v>33</v>
      </c>
      <c r="C5539">
        <v>27</v>
      </c>
      <c r="D5539" t="s">
        <v>8070</v>
      </c>
      <c r="E5539" t="s">
        <v>8086</v>
      </c>
      <c r="F5539" t="s">
        <v>12</v>
      </c>
      <c r="G5539">
        <v>47</v>
      </c>
      <c r="H5539" s="1">
        <v>17419</v>
      </c>
      <c r="I5539">
        <v>777394</v>
      </c>
      <c r="J5539" s="1">
        <v>64</v>
      </c>
      <c r="K5539" t="s">
        <v>18</v>
      </c>
      <c r="L5539" t="s">
        <v>45</v>
      </c>
      <c r="M5539" t="s">
        <v>23</v>
      </c>
      <c r="N5539" s="1">
        <f xml:space="preserve"> ROUND((1 - _xlfn.PERCENTRANK.INC(customers[days_since_last_purchase],customers[[#This Row],[days_since_last_purchase]]))*4 +1,0)</f>
        <v>2</v>
      </c>
      <c r="O5539" s="1">
        <f>ROUND(_xlfn.PERCENTRANK.INC(customers[total_orders],customers[[#This Row],[total_orders]])*4+1,0)</f>
        <v>5</v>
      </c>
      <c r="P5539" s="1">
        <f>ROUND(_xlfn.PERCENTRANK.INC(customers[total_spend_usd],customers[[#This Row],[total_spend_usd]])*4+1,0)</f>
        <v>5</v>
      </c>
      <c r="Q5539" s="1">
        <v>255</v>
      </c>
      <c r="R5539" s="1" t="str">
        <f>_xlfn.XLOOKUP(Q5539,RFM[RFM Score],RFM[Client Segmentation])</f>
        <v>At Risk</v>
      </c>
    </row>
    <row r="5540" spans="1:18" x14ac:dyDescent="0.3">
      <c r="A5540" t="s">
        <v>5592</v>
      </c>
      <c r="B5540" t="s">
        <v>166</v>
      </c>
      <c r="C5540">
        <v>44</v>
      </c>
      <c r="D5540" t="s">
        <v>8068</v>
      </c>
      <c r="E5540" t="s">
        <v>8084</v>
      </c>
      <c r="F5540" t="s">
        <v>17</v>
      </c>
      <c r="G5540">
        <v>2</v>
      </c>
      <c r="H5540" s="1">
        <v>5805</v>
      </c>
      <c r="I5540">
        <v>11684</v>
      </c>
      <c r="J5540" s="1">
        <v>12</v>
      </c>
      <c r="K5540" t="s">
        <v>25</v>
      </c>
      <c r="L5540" t="s">
        <v>34</v>
      </c>
      <c r="M5540" t="s">
        <v>23</v>
      </c>
      <c r="N5540" s="1">
        <f xml:space="preserve"> ROUND((1 - _xlfn.PERCENTRANK.INC(customers[days_since_last_purchase],customers[[#This Row],[days_since_last_purchase]]))*4 +1,0)</f>
        <v>4</v>
      </c>
      <c r="O5540" s="1">
        <f>ROUND(_xlfn.PERCENTRANK.INC(customers[total_orders],customers[[#This Row],[total_orders]])*4+1,0)</f>
        <v>1</v>
      </c>
      <c r="P5540" s="1">
        <f>ROUND(_xlfn.PERCENTRANK.INC(customers[total_spend_usd],customers[[#This Row],[total_spend_usd]])*4+1,0)</f>
        <v>2</v>
      </c>
      <c r="Q5540" s="1">
        <v>412</v>
      </c>
      <c r="R5540" s="1" t="str">
        <f>_xlfn.XLOOKUP(Q5540,RFM[RFM Score],RFM[Client Segmentation])</f>
        <v>New Customer</v>
      </c>
    </row>
    <row r="5541" spans="1:18" x14ac:dyDescent="0.3">
      <c r="A5541" t="s">
        <v>5593</v>
      </c>
      <c r="B5541" t="s">
        <v>11</v>
      </c>
      <c r="C5541">
        <v>44</v>
      </c>
      <c r="D5541" t="s">
        <v>8068</v>
      </c>
      <c r="E5541" t="s">
        <v>8085</v>
      </c>
      <c r="F5541" t="s">
        <v>12</v>
      </c>
      <c r="G5541">
        <v>4</v>
      </c>
      <c r="H5541" s="1">
        <v>9401</v>
      </c>
      <c r="I5541">
        <v>37027</v>
      </c>
      <c r="J5541" s="1">
        <v>14</v>
      </c>
      <c r="K5541" t="s">
        <v>25</v>
      </c>
      <c r="L5541" t="s">
        <v>14</v>
      </c>
      <c r="M5541" t="s">
        <v>15</v>
      </c>
      <c r="N5541" s="1">
        <f xml:space="preserve"> ROUND((1 - _xlfn.PERCENTRANK.INC(customers[days_since_last_purchase],customers[[#This Row],[days_since_last_purchase]]))*4 +1,0)</f>
        <v>4</v>
      </c>
      <c r="O5541" s="1">
        <f>ROUND(_xlfn.PERCENTRANK.INC(customers[total_orders],customers[[#This Row],[total_orders]])*4+1,0)</f>
        <v>2</v>
      </c>
      <c r="P5541" s="1">
        <f>ROUND(_xlfn.PERCENTRANK.INC(customers[total_spend_usd],customers[[#This Row],[total_spend_usd]])*4+1,0)</f>
        <v>2</v>
      </c>
      <c r="Q5541" s="1">
        <v>422</v>
      </c>
      <c r="R5541" s="1" t="str">
        <f>_xlfn.XLOOKUP(Q5541,RFM[RFM Score],RFM[Client Segmentation])</f>
        <v>New Customer</v>
      </c>
    </row>
    <row r="5542" spans="1:18" x14ac:dyDescent="0.3">
      <c r="A5542" t="s">
        <v>5594</v>
      </c>
      <c r="B5542" t="s">
        <v>96</v>
      </c>
      <c r="C5542">
        <v>52</v>
      </c>
      <c r="D5542" t="s">
        <v>8071</v>
      </c>
      <c r="E5542" t="s">
        <v>8085</v>
      </c>
      <c r="F5542" t="s">
        <v>17</v>
      </c>
      <c r="G5542">
        <v>11</v>
      </c>
      <c r="H5542" s="1">
        <v>9409</v>
      </c>
      <c r="I5542">
        <v>94527</v>
      </c>
      <c r="J5542" s="1">
        <v>94</v>
      </c>
      <c r="K5542" t="s">
        <v>25</v>
      </c>
      <c r="L5542" t="s">
        <v>45</v>
      </c>
      <c r="M5542" t="s">
        <v>15</v>
      </c>
      <c r="N5542" s="1">
        <f xml:space="preserve"> ROUND((1 - _xlfn.PERCENTRANK.INC(customers[days_since_last_purchase],customers[[#This Row],[days_since_last_purchase]]))*4 +1,0)</f>
        <v>2</v>
      </c>
      <c r="O5542" s="1">
        <f>ROUND(_xlfn.PERCENTRANK.INC(customers[total_orders],customers[[#This Row],[total_orders]])*4+1,0)</f>
        <v>3</v>
      </c>
      <c r="P5542" s="1">
        <f>ROUND(_xlfn.PERCENTRANK.INC(customers[total_spend_usd],customers[[#This Row],[total_spend_usd]])*4+1,0)</f>
        <v>3</v>
      </c>
      <c r="Q5542" s="1">
        <v>233</v>
      </c>
      <c r="R5542" s="1" t="str">
        <f>_xlfn.XLOOKUP(Q5542,RFM[RFM Score],RFM[Client Segmentation])</f>
        <v>Hibernating</v>
      </c>
    </row>
    <row r="5543" spans="1:18" x14ac:dyDescent="0.3">
      <c r="A5543" t="s">
        <v>5595</v>
      </c>
      <c r="B5543" t="s">
        <v>11</v>
      </c>
      <c r="C5543">
        <v>21</v>
      </c>
      <c r="D5543" t="s">
        <v>8069</v>
      </c>
      <c r="E5543" t="s">
        <v>8084</v>
      </c>
      <c r="F5543" t="s">
        <v>12</v>
      </c>
      <c r="G5543">
        <v>8</v>
      </c>
      <c r="H5543" s="1">
        <v>7624</v>
      </c>
      <c r="I5543">
        <v>55005</v>
      </c>
      <c r="J5543" s="1">
        <v>24</v>
      </c>
      <c r="K5543" t="s">
        <v>31</v>
      </c>
      <c r="L5543" t="s">
        <v>47</v>
      </c>
      <c r="M5543" t="s">
        <v>23</v>
      </c>
      <c r="N5543" s="1">
        <f xml:space="preserve"> ROUND((1 - _xlfn.PERCENTRANK.INC(customers[days_since_last_purchase],customers[[#This Row],[days_since_last_purchase]]))*4 +1,0)</f>
        <v>4</v>
      </c>
      <c r="O5543" s="1">
        <f>ROUND(_xlfn.PERCENTRANK.INC(customers[total_orders],customers[[#This Row],[total_orders]])*4+1,0)</f>
        <v>2</v>
      </c>
      <c r="P5543" s="1">
        <f>ROUND(_xlfn.PERCENTRANK.INC(customers[total_spend_usd],customers[[#This Row],[total_spend_usd]])*4+1,0)</f>
        <v>3</v>
      </c>
      <c r="Q5543" s="1">
        <v>423</v>
      </c>
      <c r="R5543" s="1" t="str">
        <f>_xlfn.XLOOKUP(Q5543,RFM[RFM Score],RFM[Client Segmentation])</f>
        <v>Potential Loyalist</v>
      </c>
    </row>
    <row r="5544" spans="1:18" x14ac:dyDescent="0.3">
      <c r="A5544" t="s">
        <v>5596</v>
      </c>
      <c r="B5544" t="s">
        <v>43</v>
      </c>
      <c r="C5544">
        <v>26</v>
      </c>
      <c r="D5544" t="s">
        <v>8070</v>
      </c>
      <c r="E5544" t="s">
        <v>8084</v>
      </c>
      <c r="F5544" t="s">
        <v>17</v>
      </c>
      <c r="G5544">
        <v>11</v>
      </c>
      <c r="H5544" s="1">
        <v>3991</v>
      </c>
      <c r="I5544">
        <v>37491</v>
      </c>
      <c r="J5544" s="1">
        <v>64</v>
      </c>
      <c r="K5544" t="s">
        <v>28</v>
      </c>
      <c r="L5544" t="s">
        <v>14</v>
      </c>
      <c r="M5544" t="s">
        <v>15</v>
      </c>
      <c r="N5544" s="1">
        <f xml:space="preserve"> ROUND((1 - _xlfn.PERCENTRANK.INC(customers[days_since_last_purchase],customers[[#This Row],[days_since_last_purchase]]))*4 +1,0)</f>
        <v>2</v>
      </c>
      <c r="O5544" s="1">
        <f>ROUND(_xlfn.PERCENTRANK.INC(customers[total_orders],customers[[#This Row],[total_orders]])*4+1,0)</f>
        <v>3</v>
      </c>
      <c r="P5544" s="1">
        <f>ROUND(_xlfn.PERCENTRANK.INC(customers[total_spend_usd],customers[[#This Row],[total_spend_usd]])*4+1,0)</f>
        <v>2</v>
      </c>
      <c r="Q5544" s="1">
        <v>232</v>
      </c>
      <c r="R5544" s="1" t="str">
        <f>_xlfn.XLOOKUP(Q5544,RFM[RFM Score],RFM[Client Segmentation])</f>
        <v>Hibernating</v>
      </c>
    </row>
    <row r="5545" spans="1:18" x14ac:dyDescent="0.3">
      <c r="A5545" t="s">
        <v>5597</v>
      </c>
      <c r="B5545" t="s">
        <v>43</v>
      </c>
      <c r="C5545">
        <v>18</v>
      </c>
      <c r="D5545" t="s">
        <v>8069</v>
      </c>
      <c r="E5545" t="s">
        <v>8084</v>
      </c>
      <c r="F5545" t="s">
        <v>12</v>
      </c>
      <c r="G5545">
        <v>15</v>
      </c>
      <c r="H5545" s="1">
        <v>14965</v>
      </c>
      <c r="I5545">
        <v>202905</v>
      </c>
      <c r="J5545" s="1">
        <v>32</v>
      </c>
      <c r="K5545" t="s">
        <v>37</v>
      </c>
      <c r="L5545" t="s">
        <v>14</v>
      </c>
      <c r="M5545" t="s">
        <v>23</v>
      </c>
      <c r="N5545" s="1">
        <f xml:space="preserve"> ROUND((1 - _xlfn.PERCENTRANK.INC(customers[days_since_last_purchase],customers[[#This Row],[days_since_last_purchase]]))*4 +1,0)</f>
        <v>3</v>
      </c>
      <c r="O5545" s="1">
        <f>ROUND(_xlfn.PERCENTRANK.INC(customers[total_orders],customers[[#This Row],[total_orders]])*4+1,0)</f>
        <v>3</v>
      </c>
      <c r="P5545" s="1">
        <f>ROUND(_xlfn.PERCENTRANK.INC(customers[total_spend_usd],customers[[#This Row],[total_spend_usd]])*4+1,0)</f>
        <v>4</v>
      </c>
      <c r="Q5545" s="1">
        <v>334</v>
      </c>
      <c r="R5545" s="1" t="str">
        <f>_xlfn.XLOOKUP(Q5545,RFM[RFM Score],RFM[Client Segmentation])</f>
        <v>Need Attention</v>
      </c>
    </row>
    <row r="5546" spans="1:18" x14ac:dyDescent="0.3">
      <c r="A5546" t="s">
        <v>5598</v>
      </c>
      <c r="B5546" t="s">
        <v>51</v>
      </c>
      <c r="C5546">
        <v>45</v>
      </c>
      <c r="D5546" t="s">
        <v>8071</v>
      </c>
      <c r="E5546" t="s">
        <v>8084</v>
      </c>
      <c r="F5546" t="s">
        <v>17</v>
      </c>
      <c r="G5546">
        <v>26</v>
      </c>
      <c r="H5546" s="1">
        <v>6531</v>
      </c>
      <c r="I5546">
        <v>166116</v>
      </c>
      <c r="J5546" s="1">
        <v>7</v>
      </c>
      <c r="K5546" t="s">
        <v>55</v>
      </c>
      <c r="L5546" t="s">
        <v>14</v>
      </c>
      <c r="M5546" t="s">
        <v>15</v>
      </c>
      <c r="N5546" s="1">
        <f xml:space="preserve"> ROUND((1 - _xlfn.PERCENTRANK.INC(customers[days_since_last_purchase],customers[[#This Row],[days_since_last_purchase]]))*4 +1,0)</f>
        <v>5</v>
      </c>
      <c r="O5546" s="1">
        <f>ROUND(_xlfn.PERCENTRANK.INC(customers[total_orders],customers[[#This Row],[total_orders]])*4+1,0)</f>
        <v>4</v>
      </c>
      <c r="P5546" s="1">
        <f>ROUND(_xlfn.PERCENTRANK.INC(customers[total_spend_usd],customers[[#This Row],[total_spend_usd]])*4+1,0)</f>
        <v>4</v>
      </c>
      <c r="Q5546" s="1">
        <v>544</v>
      </c>
      <c r="R5546" s="1" t="str">
        <f>_xlfn.XLOOKUP(Q5546,RFM[RFM Score],RFM[Client Segmentation])</f>
        <v>Champion</v>
      </c>
    </row>
    <row r="5547" spans="1:18" x14ac:dyDescent="0.3">
      <c r="A5547" t="s">
        <v>5599</v>
      </c>
      <c r="B5547" t="s">
        <v>43</v>
      </c>
      <c r="C5547">
        <v>55</v>
      </c>
      <c r="D5547" t="s">
        <v>8072</v>
      </c>
      <c r="E5547" t="s">
        <v>8087</v>
      </c>
      <c r="F5547" t="s">
        <v>17</v>
      </c>
      <c r="G5547">
        <v>7</v>
      </c>
      <c r="H5547" s="1">
        <v>18724</v>
      </c>
      <c r="I5547">
        <v>143736</v>
      </c>
      <c r="J5547" s="1">
        <v>168</v>
      </c>
      <c r="K5547" t="s">
        <v>28</v>
      </c>
      <c r="L5547" t="s">
        <v>45</v>
      </c>
      <c r="M5547" t="s">
        <v>15</v>
      </c>
      <c r="N5547" s="1">
        <f xml:space="preserve"> ROUND((1 - _xlfn.PERCENTRANK.INC(customers[days_since_last_purchase],customers[[#This Row],[days_since_last_purchase]]))*4 +1,0)</f>
        <v>1</v>
      </c>
      <c r="O5547" s="1">
        <f>ROUND(_xlfn.PERCENTRANK.INC(customers[total_orders],customers[[#This Row],[total_orders]])*4+1,0)</f>
        <v>2</v>
      </c>
      <c r="P5547" s="1">
        <f>ROUND(_xlfn.PERCENTRANK.INC(customers[total_spend_usd],customers[[#This Row],[total_spend_usd]])*4+1,0)</f>
        <v>4</v>
      </c>
      <c r="Q5547" s="1">
        <v>124</v>
      </c>
      <c r="R5547" s="1" t="str">
        <f>_xlfn.XLOOKUP(Q5547,RFM[RFM Score],RFM[Client Segmentation])</f>
        <v>At Risk</v>
      </c>
    </row>
    <row r="5548" spans="1:18" x14ac:dyDescent="0.3">
      <c r="A5548" t="s">
        <v>5600</v>
      </c>
      <c r="B5548" t="s">
        <v>96</v>
      </c>
      <c r="C5548">
        <v>37</v>
      </c>
      <c r="D5548" t="s">
        <v>8068</v>
      </c>
      <c r="E5548" t="s">
        <v>8084</v>
      </c>
      <c r="F5548" t="s">
        <v>12</v>
      </c>
      <c r="G5548">
        <v>6</v>
      </c>
      <c r="H5548" s="1">
        <v>3768</v>
      </c>
      <c r="I5548">
        <v>21854</v>
      </c>
      <c r="J5548" s="1">
        <v>32</v>
      </c>
      <c r="K5548" t="s">
        <v>25</v>
      </c>
      <c r="L5548" t="s">
        <v>19</v>
      </c>
      <c r="M5548" t="s">
        <v>23</v>
      </c>
      <c r="N5548" s="1">
        <f xml:space="preserve"> ROUND((1 - _xlfn.PERCENTRANK.INC(customers[days_since_last_purchase],customers[[#This Row],[days_since_last_purchase]]))*4 +1,0)</f>
        <v>3</v>
      </c>
      <c r="O5548" s="1">
        <f>ROUND(_xlfn.PERCENTRANK.INC(customers[total_orders],customers[[#This Row],[total_orders]])*4+1,0)</f>
        <v>2</v>
      </c>
      <c r="P5548" s="1">
        <f>ROUND(_xlfn.PERCENTRANK.INC(customers[total_spend_usd],customers[[#This Row],[total_spend_usd]])*4+1,0)</f>
        <v>2</v>
      </c>
      <c r="Q5548" s="1">
        <v>322</v>
      </c>
      <c r="R5548" s="1" t="str">
        <f>_xlfn.XLOOKUP(Q5548,RFM[RFM Score],RFM[Client Segmentation])</f>
        <v>Hibernating</v>
      </c>
    </row>
    <row r="5549" spans="1:18" x14ac:dyDescent="0.3">
      <c r="A5549" t="s">
        <v>5601</v>
      </c>
      <c r="B5549" t="s">
        <v>64</v>
      </c>
      <c r="C5549">
        <v>29</v>
      </c>
      <c r="D5549" t="s">
        <v>8070</v>
      </c>
      <c r="E5549" t="s">
        <v>8086</v>
      </c>
      <c r="F5549" t="s">
        <v>17</v>
      </c>
      <c r="G5549">
        <v>29</v>
      </c>
      <c r="H5549" s="1">
        <v>20533</v>
      </c>
      <c r="I5549">
        <v>553501</v>
      </c>
      <c r="J5549" s="1">
        <v>179</v>
      </c>
      <c r="K5549" t="s">
        <v>25</v>
      </c>
      <c r="L5549" t="s">
        <v>19</v>
      </c>
      <c r="M5549" t="s">
        <v>15</v>
      </c>
      <c r="N5549" s="1">
        <f xml:space="preserve"> ROUND((1 - _xlfn.PERCENTRANK.INC(customers[days_since_last_purchase],customers[[#This Row],[days_since_last_purchase]]))*4 +1,0)</f>
        <v>1</v>
      </c>
      <c r="O5549" s="1">
        <f>ROUND(_xlfn.PERCENTRANK.INC(customers[total_orders],customers[[#This Row],[total_orders]])*4+1,0)</f>
        <v>4</v>
      </c>
      <c r="P5549" s="1">
        <f>ROUND(_xlfn.PERCENTRANK.INC(customers[total_spend_usd],customers[[#This Row],[total_spend_usd]])*4+1,0)</f>
        <v>5</v>
      </c>
      <c r="Q5549" s="1">
        <v>145</v>
      </c>
      <c r="R5549" s="1" t="str">
        <f>_xlfn.XLOOKUP(Q5549,RFM[RFM Score],RFM[Client Segmentation])</f>
        <v>Cannot Lose Them</v>
      </c>
    </row>
    <row r="5550" spans="1:18" x14ac:dyDescent="0.3">
      <c r="A5550" t="s">
        <v>5602</v>
      </c>
      <c r="B5550" t="s">
        <v>11</v>
      </c>
      <c r="C5550">
        <v>42</v>
      </c>
      <c r="D5550" t="s">
        <v>8068</v>
      </c>
      <c r="E5550" t="s">
        <v>8084</v>
      </c>
      <c r="F5550" t="s">
        <v>17</v>
      </c>
      <c r="G5550">
        <v>6</v>
      </c>
      <c r="H5550" s="1">
        <v>271</v>
      </c>
      <c r="I5550">
        <v>15342</v>
      </c>
      <c r="J5550" s="1">
        <v>5</v>
      </c>
      <c r="K5550" t="s">
        <v>40</v>
      </c>
      <c r="L5550" t="s">
        <v>34</v>
      </c>
      <c r="M5550" t="s">
        <v>23</v>
      </c>
      <c r="N5550" s="1">
        <f xml:space="preserve"> ROUND((1 - _xlfn.PERCENTRANK.INC(customers[days_since_last_purchase],customers[[#This Row],[days_since_last_purchase]]))*4 +1,0)</f>
        <v>5</v>
      </c>
      <c r="O5550" s="1">
        <f>ROUND(_xlfn.PERCENTRANK.INC(customers[total_orders],customers[[#This Row],[total_orders]])*4+1,0)</f>
        <v>2</v>
      </c>
      <c r="P5550" s="1">
        <f>ROUND(_xlfn.PERCENTRANK.INC(customers[total_spend_usd],customers[[#This Row],[total_spend_usd]])*4+1,0)</f>
        <v>2</v>
      </c>
      <c r="Q5550" s="1">
        <v>522</v>
      </c>
      <c r="R5550" s="1" t="str">
        <f>_xlfn.XLOOKUP(Q5550,RFM[RFM Score],RFM[Client Segmentation])</f>
        <v>Promising</v>
      </c>
    </row>
    <row r="5551" spans="1:18" x14ac:dyDescent="0.3">
      <c r="A5551" t="s">
        <v>5603</v>
      </c>
      <c r="B5551" t="s">
        <v>27</v>
      </c>
      <c r="C5551">
        <v>18</v>
      </c>
      <c r="D5551" t="s">
        <v>8069</v>
      </c>
      <c r="E5551" t="s">
        <v>8087</v>
      </c>
      <c r="F5551" t="s">
        <v>12</v>
      </c>
      <c r="G5551">
        <v>10</v>
      </c>
      <c r="H5551" s="1">
        <v>10341</v>
      </c>
      <c r="I5551">
        <v>109797</v>
      </c>
      <c r="J5551" s="1">
        <v>40</v>
      </c>
      <c r="K5551" t="s">
        <v>28</v>
      </c>
      <c r="L5551" t="s">
        <v>19</v>
      </c>
      <c r="M5551" t="s">
        <v>23</v>
      </c>
      <c r="N5551" s="1">
        <f xml:space="preserve"> ROUND((1 - _xlfn.PERCENTRANK.INC(customers[days_since_last_purchase],customers[[#This Row],[days_since_last_purchase]]))*4 +1,0)</f>
        <v>3</v>
      </c>
      <c r="O5551" s="1">
        <f>ROUND(_xlfn.PERCENTRANK.INC(customers[total_orders],customers[[#This Row],[total_orders]])*4+1,0)</f>
        <v>3</v>
      </c>
      <c r="P5551" s="1">
        <f>ROUND(_xlfn.PERCENTRANK.INC(customers[total_spend_usd],customers[[#This Row],[total_spend_usd]])*4+1,0)</f>
        <v>4</v>
      </c>
      <c r="Q5551" s="1">
        <v>334</v>
      </c>
      <c r="R5551" s="1" t="str">
        <f>_xlfn.XLOOKUP(Q5551,RFM[RFM Score],RFM[Client Segmentation])</f>
        <v>Need Attention</v>
      </c>
    </row>
    <row r="5552" spans="1:18" x14ac:dyDescent="0.3">
      <c r="A5552" t="s">
        <v>5604</v>
      </c>
      <c r="B5552" t="s">
        <v>68</v>
      </c>
      <c r="C5552">
        <v>19</v>
      </c>
      <c r="D5552" t="s">
        <v>8069</v>
      </c>
      <c r="E5552" t="s">
        <v>8087</v>
      </c>
      <c r="F5552" t="s">
        <v>17</v>
      </c>
      <c r="G5552">
        <v>22</v>
      </c>
      <c r="H5552" s="1">
        <v>10866</v>
      </c>
      <c r="I5552">
        <v>207317</v>
      </c>
      <c r="J5552" s="1">
        <v>60</v>
      </c>
      <c r="K5552" t="s">
        <v>40</v>
      </c>
      <c r="L5552" t="s">
        <v>47</v>
      </c>
      <c r="M5552" t="s">
        <v>15</v>
      </c>
      <c r="N5552" s="1">
        <f xml:space="preserve"> ROUND((1 - _xlfn.PERCENTRANK.INC(customers[days_since_last_purchase],customers[[#This Row],[days_since_last_purchase]]))*4 +1,0)</f>
        <v>2</v>
      </c>
      <c r="O5552" s="1">
        <f>ROUND(_xlfn.PERCENTRANK.INC(customers[total_orders],customers[[#This Row],[total_orders]])*4+1,0)</f>
        <v>4</v>
      </c>
      <c r="P5552" s="1">
        <f>ROUND(_xlfn.PERCENTRANK.INC(customers[total_spend_usd],customers[[#This Row],[total_spend_usd]])*4+1,0)</f>
        <v>4</v>
      </c>
      <c r="Q5552" s="1">
        <v>244</v>
      </c>
      <c r="R5552" s="1" t="str">
        <f>_xlfn.XLOOKUP(Q5552,RFM[RFM Score],RFM[Client Segmentation])</f>
        <v>At Risk</v>
      </c>
    </row>
    <row r="5553" spans="1:18" x14ac:dyDescent="0.3">
      <c r="A5553" t="s">
        <v>5605</v>
      </c>
      <c r="B5553" t="s">
        <v>68</v>
      </c>
      <c r="C5553">
        <v>36</v>
      </c>
      <c r="D5553" t="s">
        <v>8068</v>
      </c>
      <c r="E5553" t="s">
        <v>8084</v>
      </c>
      <c r="F5553" t="s">
        <v>12</v>
      </c>
      <c r="G5553">
        <v>8</v>
      </c>
      <c r="H5553" s="1">
        <v>4453</v>
      </c>
      <c r="I5553">
        <v>35262</v>
      </c>
      <c r="J5553" s="1">
        <v>53</v>
      </c>
      <c r="K5553" t="s">
        <v>21</v>
      </c>
      <c r="L5553" t="s">
        <v>19</v>
      </c>
      <c r="M5553" t="s">
        <v>15</v>
      </c>
      <c r="N5553" s="1">
        <f xml:space="preserve"> ROUND((1 - _xlfn.PERCENTRANK.INC(customers[days_since_last_purchase],customers[[#This Row],[days_since_last_purchase]]))*4 +1,0)</f>
        <v>3</v>
      </c>
      <c r="O5553" s="1">
        <f>ROUND(_xlfn.PERCENTRANK.INC(customers[total_orders],customers[[#This Row],[total_orders]])*4+1,0)</f>
        <v>2</v>
      </c>
      <c r="P5553" s="1">
        <f>ROUND(_xlfn.PERCENTRANK.INC(customers[total_spend_usd],customers[[#This Row],[total_spend_usd]])*4+1,0)</f>
        <v>2</v>
      </c>
      <c r="Q5553" s="1">
        <v>322</v>
      </c>
      <c r="R5553" s="1" t="str">
        <f>_xlfn.XLOOKUP(Q5553,RFM[RFM Score],RFM[Client Segmentation])</f>
        <v>Hibernating</v>
      </c>
    </row>
    <row r="5554" spans="1:18" x14ac:dyDescent="0.3">
      <c r="A5554" t="s">
        <v>5606</v>
      </c>
      <c r="B5554" t="s">
        <v>43</v>
      </c>
      <c r="C5554">
        <v>55</v>
      </c>
      <c r="D5554" t="s">
        <v>8072</v>
      </c>
      <c r="E5554" t="s">
        <v>8084</v>
      </c>
      <c r="F5554" t="s">
        <v>17</v>
      </c>
      <c r="G5554">
        <v>6</v>
      </c>
      <c r="H5554" s="1">
        <v>4049</v>
      </c>
      <c r="I5554">
        <v>21956</v>
      </c>
      <c r="J5554" s="1">
        <v>72</v>
      </c>
      <c r="K5554" t="s">
        <v>124</v>
      </c>
      <c r="L5554" t="s">
        <v>45</v>
      </c>
      <c r="M5554" t="s">
        <v>15</v>
      </c>
      <c r="N5554" s="1">
        <f xml:space="preserve"> ROUND((1 - _xlfn.PERCENTRANK.INC(customers[days_since_last_purchase],customers[[#This Row],[days_since_last_purchase]]))*4 +1,0)</f>
        <v>2</v>
      </c>
      <c r="O5554" s="1">
        <f>ROUND(_xlfn.PERCENTRANK.INC(customers[total_orders],customers[[#This Row],[total_orders]])*4+1,0)</f>
        <v>2</v>
      </c>
      <c r="P5554" s="1">
        <f>ROUND(_xlfn.PERCENTRANK.INC(customers[total_spend_usd],customers[[#This Row],[total_spend_usd]])*4+1,0)</f>
        <v>2</v>
      </c>
      <c r="Q5554" s="1">
        <v>222</v>
      </c>
      <c r="R5554" s="1" t="str">
        <f>_xlfn.XLOOKUP(Q5554,RFM[RFM Score],RFM[Client Segmentation])</f>
        <v>Hibernating</v>
      </c>
    </row>
    <row r="5555" spans="1:18" x14ac:dyDescent="0.3">
      <c r="A5555" t="s">
        <v>5607</v>
      </c>
      <c r="B5555" t="s">
        <v>166</v>
      </c>
      <c r="C5555">
        <v>38</v>
      </c>
      <c r="D5555" t="s">
        <v>8068</v>
      </c>
      <c r="E5555" t="s">
        <v>8084</v>
      </c>
      <c r="F5555" t="s">
        <v>17</v>
      </c>
      <c r="G5555">
        <v>7</v>
      </c>
      <c r="H5555" s="1">
        <v>4646</v>
      </c>
      <c r="I5555">
        <v>36195</v>
      </c>
      <c r="J5555" s="1">
        <v>121</v>
      </c>
      <c r="K5555" t="s">
        <v>44</v>
      </c>
      <c r="L5555" t="s">
        <v>14</v>
      </c>
      <c r="M5555" t="s">
        <v>23</v>
      </c>
      <c r="N5555" s="1">
        <f xml:space="preserve"> ROUND((1 - _xlfn.PERCENTRANK.INC(customers[days_since_last_purchase],customers[[#This Row],[days_since_last_purchase]]))*4 +1,0)</f>
        <v>2</v>
      </c>
      <c r="O5555" s="1">
        <f>ROUND(_xlfn.PERCENTRANK.INC(customers[total_orders],customers[[#This Row],[total_orders]])*4+1,0)</f>
        <v>2</v>
      </c>
      <c r="P5555" s="1">
        <f>ROUND(_xlfn.PERCENTRANK.INC(customers[total_spend_usd],customers[[#This Row],[total_spend_usd]])*4+1,0)</f>
        <v>2</v>
      </c>
      <c r="Q5555" s="1">
        <v>222</v>
      </c>
      <c r="R5555" s="1" t="str">
        <f>_xlfn.XLOOKUP(Q5555,RFM[RFM Score],RFM[Client Segmentation])</f>
        <v>Hibernating</v>
      </c>
    </row>
    <row r="5556" spans="1:18" x14ac:dyDescent="0.3">
      <c r="A5556" t="s">
        <v>5608</v>
      </c>
      <c r="B5556" t="s">
        <v>104</v>
      </c>
      <c r="C5556">
        <v>38</v>
      </c>
      <c r="D5556" t="s">
        <v>8068</v>
      </c>
      <c r="E5556" t="s">
        <v>8086</v>
      </c>
      <c r="F5556" t="s">
        <v>12</v>
      </c>
      <c r="G5556">
        <v>9</v>
      </c>
      <c r="H5556" s="1">
        <v>1134</v>
      </c>
      <c r="I5556">
        <v>103384</v>
      </c>
      <c r="J5556" s="1">
        <v>35</v>
      </c>
      <c r="K5556" t="s">
        <v>55</v>
      </c>
      <c r="L5556" t="s">
        <v>19</v>
      </c>
      <c r="M5556" t="s">
        <v>23</v>
      </c>
      <c r="N5556" s="1">
        <f xml:space="preserve"> ROUND((1 - _xlfn.PERCENTRANK.INC(customers[days_since_last_purchase],customers[[#This Row],[days_since_last_purchase]]))*4 +1,0)</f>
        <v>3</v>
      </c>
      <c r="O5556" s="1">
        <f>ROUND(_xlfn.PERCENTRANK.INC(customers[total_orders],customers[[#This Row],[total_orders]])*4+1,0)</f>
        <v>2</v>
      </c>
      <c r="P5556" s="1">
        <f>ROUND(_xlfn.PERCENTRANK.INC(customers[total_spend_usd],customers[[#This Row],[total_spend_usd]])*4+1,0)</f>
        <v>3</v>
      </c>
      <c r="Q5556" s="1">
        <v>323</v>
      </c>
      <c r="R5556" s="1" t="str">
        <f>_xlfn.XLOOKUP(Q5556,RFM[RFM Score],RFM[Client Segmentation])</f>
        <v>Potential Loyalist</v>
      </c>
    </row>
    <row r="5557" spans="1:18" x14ac:dyDescent="0.3">
      <c r="A5557" t="s">
        <v>5609</v>
      </c>
      <c r="B5557" t="s">
        <v>27</v>
      </c>
      <c r="C5557">
        <v>39</v>
      </c>
      <c r="D5557" t="s">
        <v>8068</v>
      </c>
      <c r="E5557" t="s">
        <v>8084</v>
      </c>
      <c r="F5557" t="s">
        <v>17</v>
      </c>
      <c r="G5557">
        <v>2</v>
      </c>
      <c r="H5557" s="1">
        <v>11266</v>
      </c>
      <c r="I5557">
        <v>21882</v>
      </c>
      <c r="J5557" s="1">
        <v>12</v>
      </c>
      <c r="K5557" t="s">
        <v>28</v>
      </c>
      <c r="L5557" t="s">
        <v>45</v>
      </c>
      <c r="M5557" t="s">
        <v>23</v>
      </c>
      <c r="N5557" s="1">
        <f xml:space="preserve"> ROUND((1 - _xlfn.PERCENTRANK.INC(customers[days_since_last_purchase],customers[[#This Row],[days_since_last_purchase]]))*4 +1,0)</f>
        <v>4</v>
      </c>
      <c r="O5557" s="1">
        <f>ROUND(_xlfn.PERCENTRANK.INC(customers[total_orders],customers[[#This Row],[total_orders]])*4+1,0)</f>
        <v>1</v>
      </c>
      <c r="P5557" s="1">
        <f>ROUND(_xlfn.PERCENTRANK.INC(customers[total_spend_usd],customers[[#This Row],[total_spend_usd]])*4+1,0)</f>
        <v>2</v>
      </c>
      <c r="Q5557" s="1">
        <v>412</v>
      </c>
      <c r="R5557" s="1" t="str">
        <f>_xlfn.XLOOKUP(Q5557,RFM[RFM Score],RFM[Client Segmentation])</f>
        <v>New Customer</v>
      </c>
    </row>
    <row r="5558" spans="1:18" x14ac:dyDescent="0.3">
      <c r="A5558" t="s">
        <v>5610</v>
      </c>
      <c r="B5558" t="s">
        <v>96</v>
      </c>
      <c r="C5558">
        <v>44</v>
      </c>
      <c r="D5558" t="s">
        <v>8068</v>
      </c>
      <c r="E5558" t="s">
        <v>8084</v>
      </c>
      <c r="F5558" t="s">
        <v>12</v>
      </c>
      <c r="G5558">
        <v>4</v>
      </c>
      <c r="H5558" s="1">
        <v>2903</v>
      </c>
      <c r="I5558">
        <v>12375</v>
      </c>
      <c r="J5558" s="1">
        <v>9</v>
      </c>
      <c r="K5558" t="s">
        <v>13</v>
      </c>
      <c r="L5558" t="s">
        <v>45</v>
      </c>
      <c r="M5558" t="s">
        <v>23</v>
      </c>
      <c r="N5558" s="1">
        <f xml:space="preserve"> ROUND((1 - _xlfn.PERCENTRANK.INC(customers[days_since_last_purchase],customers[[#This Row],[days_since_last_purchase]]))*4 +1,0)</f>
        <v>4</v>
      </c>
      <c r="O5558" s="1">
        <f>ROUND(_xlfn.PERCENTRANK.INC(customers[total_orders],customers[[#This Row],[total_orders]])*4+1,0)</f>
        <v>2</v>
      </c>
      <c r="P5558" s="1">
        <f>ROUND(_xlfn.PERCENTRANK.INC(customers[total_spend_usd],customers[[#This Row],[total_spend_usd]])*4+1,0)</f>
        <v>2</v>
      </c>
      <c r="Q5558" s="1">
        <v>422</v>
      </c>
      <c r="R5558" s="1" t="str">
        <f>_xlfn.XLOOKUP(Q5558,RFM[RFM Score],RFM[Client Segmentation])</f>
        <v>New Customer</v>
      </c>
    </row>
    <row r="5559" spans="1:18" x14ac:dyDescent="0.3">
      <c r="A5559" t="s">
        <v>5611</v>
      </c>
      <c r="B5559" t="s">
        <v>27</v>
      </c>
      <c r="C5559">
        <v>42</v>
      </c>
      <c r="D5559" t="s">
        <v>8068</v>
      </c>
      <c r="E5559" t="s">
        <v>8084</v>
      </c>
      <c r="F5559" t="s">
        <v>17</v>
      </c>
      <c r="G5559">
        <v>21</v>
      </c>
      <c r="H5559" s="1">
        <v>10257</v>
      </c>
      <c r="I5559">
        <v>22072</v>
      </c>
      <c r="J5559" s="1">
        <v>111</v>
      </c>
      <c r="K5559" t="s">
        <v>37</v>
      </c>
      <c r="L5559" t="s">
        <v>47</v>
      </c>
      <c r="M5559" t="s">
        <v>23</v>
      </c>
      <c r="N5559" s="1">
        <f xml:space="preserve"> ROUND((1 - _xlfn.PERCENTRANK.INC(customers[days_since_last_purchase],customers[[#This Row],[days_since_last_purchase]]))*4 +1,0)</f>
        <v>2</v>
      </c>
      <c r="O5559" s="1">
        <f>ROUND(_xlfn.PERCENTRANK.INC(customers[total_orders],customers[[#This Row],[total_orders]])*4+1,0)</f>
        <v>4</v>
      </c>
      <c r="P5559" s="1">
        <f>ROUND(_xlfn.PERCENTRANK.INC(customers[total_spend_usd],customers[[#This Row],[total_spend_usd]])*4+1,0)</f>
        <v>2</v>
      </c>
      <c r="Q5559" s="1">
        <v>242</v>
      </c>
      <c r="R5559" s="1" t="str">
        <f>_xlfn.XLOOKUP(Q5559,RFM[RFM Score],RFM[Client Segmentation])</f>
        <v>At Risk</v>
      </c>
    </row>
    <row r="5560" spans="1:18" x14ac:dyDescent="0.3">
      <c r="A5560" t="s">
        <v>5612</v>
      </c>
      <c r="B5560" t="s">
        <v>11</v>
      </c>
      <c r="C5560">
        <v>41</v>
      </c>
      <c r="D5560" t="s">
        <v>8068</v>
      </c>
      <c r="E5560" t="s">
        <v>8087</v>
      </c>
      <c r="F5560" t="s">
        <v>17</v>
      </c>
      <c r="G5560">
        <v>25</v>
      </c>
      <c r="H5560" s="1">
        <v>9945</v>
      </c>
      <c r="I5560">
        <v>274017</v>
      </c>
      <c r="J5560" s="1">
        <v>37</v>
      </c>
      <c r="K5560" t="s">
        <v>55</v>
      </c>
      <c r="L5560" t="s">
        <v>19</v>
      </c>
      <c r="M5560" t="s">
        <v>15</v>
      </c>
      <c r="N5560" s="1">
        <f xml:space="preserve"> ROUND((1 - _xlfn.PERCENTRANK.INC(customers[days_since_last_purchase],customers[[#This Row],[days_since_last_purchase]]))*4 +1,0)</f>
        <v>3</v>
      </c>
      <c r="O5560" s="1">
        <f>ROUND(_xlfn.PERCENTRANK.INC(customers[total_orders],customers[[#This Row],[total_orders]])*4+1,0)</f>
        <v>4</v>
      </c>
      <c r="P5560" s="1">
        <f>ROUND(_xlfn.PERCENTRANK.INC(customers[total_spend_usd],customers[[#This Row],[total_spend_usd]])*4+1,0)</f>
        <v>4</v>
      </c>
      <c r="Q5560" s="1">
        <v>344</v>
      </c>
      <c r="R5560" s="1" t="str">
        <f>_xlfn.XLOOKUP(Q5560,RFM[RFM Score],RFM[Client Segmentation])</f>
        <v>Loyal Customer</v>
      </c>
    </row>
    <row r="5561" spans="1:18" x14ac:dyDescent="0.3">
      <c r="A5561" t="s">
        <v>5613</v>
      </c>
      <c r="B5561" t="s">
        <v>173</v>
      </c>
      <c r="C5561">
        <v>33</v>
      </c>
      <c r="D5561" t="s">
        <v>8070</v>
      </c>
      <c r="E5561" t="s">
        <v>8087</v>
      </c>
      <c r="F5561" t="s">
        <v>17</v>
      </c>
      <c r="G5561">
        <v>11</v>
      </c>
      <c r="H5561" s="1">
        <v>14368</v>
      </c>
      <c r="I5561">
        <v>149229</v>
      </c>
      <c r="J5561" s="1">
        <v>145</v>
      </c>
      <c r="K5561" t="s">
        <v>28</v>
      </c>
      <c r="L5561" t="s">
        <v>14</v>
      </c>
      <c r="M5561" t="s">
        <v>15</v>
      </c>
      <c r="N5561" s="1">
        <f xml:space="preserve"> ROUND((1 - _xlfn.PERCENTRANK.INC(customers[days_since_last_purchase],customers[[#This Row],[days_since_last_purchase]]))*4 +1,0)</f>
        <v>1</v>
      </c>
      <c r="O5561" s="1">
        <f>ROUND(_xlfn.PERCENTRANK.INC(customers[total_orders],customers[[#This Row],[total_orders]])*4+1,0)</f>
        <v>3</v>
      </c>
      <c r="P5561" s="1">
        <f>ROUND(_xlfn.PERCENTRANK.INC(customers[total_spend_usd],customers[[#This Row],[total_spend_usd]])*4+1,0)</f>
        <v>4</v>
      </c>
      <c r="Q5561" s="1">
        <v>134</v>
      </c>
      <c r="R5561" s="1" t="str">
        <f>_xlfn.XLOOKUP(Q5561,RFM[RFM Score],RFM[Client Segmentation])</f>
        <v>At Risk</v>
      </c>
    </row>
    <row r="5562" spans="1:18" x14ac:dyDescent="0.3">
      <c r="A5562" t="s">
        <v>5614</v>
      </c>
      <c r="B5562" t="s">
        <v>33</v>
      </c>
      <c r="C5562">
        <v>38</v>
      </c>
      <c r="D5562" t="s">
        <v>8068</v>
      </c>
      <c r="E5562" t="s">
        <v>8087</v>
      </c>
      <c r="F5562" t="s">
        <v>17</v>
      </c>
      <c r="G5562">
        <v>1</v>
      </c>
      <c r="H5562" s="1">
        <v>1978</v>
      </c>
      <c r="I5562">
        <v>1728</v>
      </c>
      <c r="J5562" s="1">
        <v>104</v>
      </c>
      <c r="K5562" t="s">
        <v>18</v>
      </c>
      <c r="L5562" t="s">
        <v>19</v>
      </c>
      <c r="M5562" t="s">
        <v>23</v>
      </c>
      <c r="N5562" s="1">
        <f xml:space="preserve"> ROUND((1 - _xlfn.PERCENTRANK.INC(customers[days_since_last_purchase],customers[[#This Row],[days_since_last_purchase]]))*4 +1,0)</f>
        <v>2</v>
      </c>
      <c r="O5562" s="1">
        <f>ROUND(_xlfn.PERCENTRANK.INC(customers[total_orders],customers[[#This Row],[total_orders]])*4+1,0)</f>
        <v>1</v>
      </c>
      <c r="P5562" s="1">
        <f>ROUND(_xlfn.PERCENTRANK.INC(customers[total_spend_usd],customers[[#This Row],[total_spend_usd]])*4+1,0)</f>
        <v>1</v>
      </c>
      <c r="Q5562" s="1">
        <v>211</v>
      </c>
      <c r="R5562" s="1" t="str">
        <f>_xlfn.XLOOKUP(Q5562,RFM[RFM Score],RFM[Client Segmentation])</f>
        <v>Hibernating</v>
      </c>
    </row>
    <row r="5563" spans="1:18" x14ac:dyDescent="0.3">
      <c r="A5563" t="s">
        <v>5615</v>
      </c>
      <c r="B5563" t="s">
        <v>96</v>
      </c>
      <c r="C5563">
        <v>22</v>
      </c>
      <c r="D5563" t="s">
        <v>8069</v>
      </c>
      <c r="E5563" t="s">
        <v>8085</v>
      </c>
      <c r="F5563" t="s">
        <v>17</v>
      </c>
      <c r="G5563">
        <v>26</v>
      </c>
      <c r="H5563" s="1">
        <v>4227</v>
      </c>
      <c r="I5563">
        <v>121614</v>
      </c>
      <c r="J5563" s="1">
        <v>11</v>
      </c>
      <c r="K5563" t="s">
        <v>40</v>
      </c>
      <c r="L5563" t="s">
        <v>34</v>
      </c>
      <c r="M5563" t="s">
        <v>23</v>
      </c>
      <c r="N5563" s="1">
        <f xml:space="preserve"> ROUND((1 - _xlfn.PERCENTRANK.INC(customers[days_since_last_purchase],customers[[#This Row],[days_since_last_purchase]]))*4 +1,0)</f>
        <v>4</v>
      </c>
      <c r="O5563" s="1">
        <f>ROUND(_xlfn.PERCENTRANK.INC(customers[total_orders],customers[[#This Row],[total_orders]])*4+1,0)</f>
        <v>4</v>
      </c>
      <c r="P5563" s="1">
        <f>ROUND(_xlfn.PERCENTRANK.INC(customers[total_spend_usd],customers[[#This Row],[total_spend_usd]])*4+1,0)</f>
        <v>4</v>
      </c>
      <c r="Q5563" s="1">
        <v>444</v>
      </c>
      <c r="R5563" s="1" t="str">
        <f>_xlfn.XLOOKUP(Q5563,RFM[RFM Score],RFM[Client Segmentation])</f>
        <v>Loyal Customer</v>
      </c>
    </row>
    <row r="5564" spans="1:18" x14ac:dyDescent="0.3">
      <c r="A5564" t="s">
        <v>5616</v>
      </c>
      <c r="B5564" t="s">
        <v>11</v>
      </c>
      <c r="C5564">
        <v>18</v>
      </c>
      <c r="D5564" t="s">
        <v>8069</v>
      </c>
      <c r="E5564" t="s">
        <v>8084</v>
      </c>
      <c r="F5564" t="s">
        <v>12</v>
      </c>
      <c r="G5564">
        <v>6</v>
      </c>
      <c r="H5564" s="1">
        <v>6227</v>
      </c>
      <c r="I5564">
        <v>32629</v>
      </c>
      <c r="J5564" s="1">
        <v>14</v>
      </c>
      <c r="K5564" t="s">
        <v>25</v>
      </c>
      <c r="L5564" t="s">
        <v>45</v>
      </c>
      <c r="M5564" t="s">
        <v>15</v>
      </c>
      <c r="N5564" s="1">
        <f xml:space="preserve"> ROUND((1 - _xlfn.PERCENTRANK.INC(customers[days_since_last_purchase],customers[[#This Row],[days_since_last_purchase]]))*4 +1,0)</f>
        <v>4</v>
      </c>
      <c r="O5564" s="1">
        <f>ROUND(_xlfn.PERCENTRANK.INC(customers[total_orders],customers[[#This Row],[total_orders]])*4+1,0)</f>
        <v>2</v>
      </c>
      <c r="P5564" s="1">
        <f>ROUND(_xlfn.PERCENTRANK.INC(customers[total_spend_usd],customers[[#This Row],[total_spend_usd]])*4+1,0)</f>
        <v>2</v>
      </c>
      <c r="Q5564" s="1">
        <v>422</v>
      </c>
      <c r="R5564" s="1" t="str">
        <f>_xlfn.XLOOKUP(Q5564,RFM[RFM Score],RFM[Client Segmentation])</f>
        <v>New Customer</v>
      </c>
    </row>
    <row r="5565" spans="1:18" x14ac:dyDescent="0.3">
      <c r="A5565" t="s">
        <v>5617</v>
      </c>
      <c r="B5565" t="s">
        <v>64</v>
      </c>
      <c r="C5565">
        <v>38</v>
      </c>
      <c r="D5565" t="s">
        <v>8068</v>
      </c>
      <c r="E5565" t="s">
        <v>8084</v>
      </c>
      <c r="F5565" t="s">
        <v>12</v>
      </c>
      <c r="G5565">
        <v>19</v>
      </c>
      <c r="H5565" s="1">
        <v>23947</v>
      </c>
      <c r="I5565">
        <v>397646</v>
      </c>
      <c r="J5565" s="1">
        <v>6</v>
      </c>
      <c r="K5565" t="s">
        <v>31</v>
      </c>
      <c r="L5565" t="s">
        <v>19</v>
      </c>
      <c r="M5565" t="s">
        <v>23</v>
      </c>
      <c r="N5565" s="1">
        <f xml:space="preserve"> ROUND((1 - _xlfn.PERCENTRANK.INC(customers[days_since_last_purchase],customers[[#This Row],[days_since_last_purchase]]))*4 +1,0)</f>
        <v>5</v>
      </c>
      <c r="O5565" s="1">
        <f>ROUND(_xlfn.PERCENTRANK.INC(customers[total_orders],customers[[#This Row],[total_orders]])*4+1,0)</f>
        <v>4</v>
      </c>
      <c r="P5565" s="1">
        <f>ROUND(_xlfn.PERCENTRANK.INC(customers[total_spend_usd],customers[[#This Row],[total_spend_usd]])*4+1,0)</f>
        <v>5</v>
      </c>
      <c r="Q5565" s="1">
        <v>545</v>
      </c>
      <c r="R5565" s="1" t="str">
        <f>_xlfn.XLOOKUP(Q5565,RFM[RFM Score],RFM[Client Segmentation])</f>
        <v>Champion</v>
      </c>
    </row>
    <row r="5566" spans="1:18" x14ac:dyDescent="0.3">
      <c r="A5566" t="s">
        <v>5618</v>
      </c>
      <c r="B5566" t="s">
        <v>11</v>
      </c>
      <c r="C5566">
        <v>24</v>
      </c>
      <c r="D5566" t="s">
        <v>8069</v>
      </c>
      <c r="E5566" t="s">
        <v>8084</v>
      </c>
      <c r="F5566" t="s">
        <v>12</v>
      </c>
      <c r="G5566">
        <v>25</v>
      </c>
      <c r="H5566" s="1">
        <v>8207</v>
      </c>
      <c r="I5566">
        <v>19151</v>
      </c>
      <c r="J5566" s="1">
        <v>61</v>
      </c>
      <c r="K5566" t="s">
        <v>25</v>
      </c>
      <c r="L5566" t="s">
        <v>14</v>
      </c>
      <c r="M5566" t="s">
        <v>23</v>
      </c>
      <c r="N5566" s="1">
        <f xml:space="preserve"> ROUND((1 - _xlfn.PERCENTRANK.INC(customers[days_since_last_purchase],customers[[#This Row],[days_since_last_purchase]]))*4 +1,0)</f>
        <v>2</v>
      </c>
      <c r="O5566" s="1">
        <f>ROUND(_xlfn.PERCENTRANK.INC(customers[total_orders],customers[[#This Row],[total_orders]])*4+1,0)</f>
        <v>4</v>
      </c>
      <c r="P5566" s="1">
        <f>ROUND(_xlfn.PERCENTRANK.INC(customers[total_spend_usd],customers[[#This Row],[total_spend_usd]])*4+1,0)</f>
        <v>2</v>
      </c>
      <c r="Q5566" s="1">
        <v>242</v>
      </c>
      <c r="R5566" s="1" t="str">
        <f>_xlfn.XLOOKUP(Q5566,RFM[RFM Score],RFM[Client Segmentation])</f>
        <v>At Risk</v>
      </c>
    </row>
    <row r="5567" spans="1:18" x14ac:dyDescent="0.3">
      <c r="A5567" t="s">
        <v>5619</v>
      </c>
      <c r="B5567" t="s">
        <v>68</v>
      </c>
      <c r="C5567">
        <v>26</v>
      </c>
      <c r="D5567" t="s">
        <v>8070</v>
      </c>
      <c r="E5567" t="s">
        <v>8084</v>
      </c>
      <c r="F5567" t="s">
        <v>12</v>
      </c>
      <c r="G5567">
        <v>43</v>
      </c>
      <c r="H5567" s="1">
        <v>3146</v>
      </c>
      <c r="I5567">
        <v>116373</v>
      </c>
      <c r="J5567" s="1">
        <v>198</v>
      </c>
      <c r="K5567" t="s">
        <v>28</v>
      </c>
      <c r="L5567" t="s">
        <v>34</v>
      </c>
      <c r="M5567" t="s">
        <v>15</v>
      </c>
      <c r="N5567" s="1">
        <f xml:space="preserve"> ROUND((1 - _xlfn.PERCENTRANK.INC(customers[days_since_last_purchase],customers[[#This Row],[days_since_last_purchase]]))*4 +1,0)</f>
        <v>1</v>
      </c>
      <c r="O5567" s="1">
        <f>ROUND(_xlfn.PERCENTRANK.INC(customers[total_orders],customers[[#This Row],[total_orders]])*4+1,0)</f>
        <v>5</v>
      </c>
      <c r="P5567" s="1">
        <f>ROUND(_xlfn.PERCENTRANK.INC(customers[total_spend_usd],customers[[#This Row],[total_spend_usd]])*4+1,0)</f>
        <v>4</v>
      </c>
      <c r="Q5567" s="1">
        <v>154</v>
      </c>
      <c r="R5567" s="1" t="str">
        <f>_xlfn.XLOOKUP(Q5567,RFM[RFM Score],RFM[Client Segmentation])</f>
        <v>Cannot Lose Them</v>
      </c>
    </row>
    <row r="5568" spans="1:18" x14ac:dyDescent="0.3">
      <c r="A5568" t="s">
        <v>5620</v>
      </c>
      <c r="B5568" t="s">
        <v>68</v>
      </c>
      <c r="C5568">
        <v>37</v>
      </c>
      <c r="D5568" t="s">
        <v>8068</v>
      </c>
      <c r="E5568" t="s">
        <v>8084</v>
      </c>
      <c r="F5568" t="s">
        <v>17</v>
      </c>
      <c r="G5568">
        <v>4</v>
      </c>
      <c r="H5568" s="1">
        <v>8213</v>
      </c>
      <c r="I5568">
        <v>28732</v>
      </c>
      <c r="J5568" s="1">
        <v>9</v>
      </c>
      <c r="K5568" t="s">
        <v>28</v>
      </c>
      <c r="L5568" t="s">
        <v>45</v>
      </c>
      <c r="M5568" t="s">
        <v>23</v>
      </c>
      <c r="N5568" s="1">
        <f xml:space="preserve"> ROUND((1 - _xlfn.PERCENTRANK.INC(customers[days_since_last_purchase],customers[[#This Row],[days_since_last_purchase]]))*4 +1,0)</f>
        <v>4</v>
      </c>
      <c r="O5568" s="1">
        <f>ROUND(_xlfn.PERCENTRANK.INC(customers[total_orders],customers[[#This Row],[total_orders]])*4+1,0)</f>
        <v>2</v>
      </c>
      <c r="P5568" s="1">
        <f>ROUND(_xlfn.PERCENTRANK.INC(customers[total_spend_usd],customers[[#This Row],[total_spend_usd]])*4+1,0)</f>
        <v>2</v>
      </c>
      <c r="Q5568" s="1">
        <v>422</v>
      </c>
      <c r="R5568" s="1" t="str">
        <f>_xlfn.XLOOKUP(Q5568,RFM[RFM Score],RFM[Client Segmentation])</f>
        <v>New Customer</v>
      </c>
    </row>
    <row r="5569" spans="1:18" x14ac:dyDescent="0.3">
      <c r="A5569" t="s">
        <v>5621</v>
      </c>
      <c r="B5569" t="s">
        <v>11</v>
      </c>
      <c r="C5569">
        <v>22</v>
      </c>
      <c r="D5569" t="s">
        <v>8069</v>
      </c>
      <c r="E5569" t="s">
        <v>8085</v>
      </c>
      <c r="F5569" t="s">
        <v>17</v>
      </c>
      <c r="G5569">
        <v>3</v>
      </c>
      <c r="H5569" s="1">
        <v>2783</v>
      </c>
      <c r="I5569">
        <v>8148</v>
      </c>
      <c r="J5569" s="1">
        <v>19</v>
      </c>
      <c r="K5569" t="s">
        <v>37</v>
      </c>
      <c r="L5569" t="s">
        <v>47</v>
      </c>
      <c r="M5569" t="s">
        <v>23</v>
      </c>
      <c r="N5569" s="1">
        <f xml:space="preserve"> ROUND((1 - _xlfn.PERCENTRANK.INC(customers[days_since_last_purchase],customers[[#This Row],[days_since_last_purchase]]))*4 +1,0)</f>
        <v>4</v>
      </c>
      <c r="O5569" s="1">
        <f>ROUND(_xlfn.PERCENTRANK.INC(customers[total_orders],customers[[#This Row],[total_orders]])*4+1,0)</f>
        <v>1</v>
      </c>
      <c r="P5569" s="1">
        <f>ROUND(_xlfn.PERCENTRANK.INC(customers[total_spend_usd],customers[[#This Row],[total_spend_usd]])*4+1,0)</f>
        <v>1</v>
      </c>
      <c r="Q5569" s="1">
        <v>411</v>
      </c>
      <c r="R5569" s="1" t="str">
        <f>_xlfn.XLOOKUP(Q5569,RFM[RFM Score],RFM[Client Segmentation])</f>
        <v>New Customer</v>
      </c>
    </row>
    <row r="5570" spans="1:18" x14ac:dyDescent="0.3">
      <c r="A5570" t="s">
        <v>5622</v>
      </c>
      <c r="B5570" t="s">
        <v>33</v>
      </c>
      <c r="C5570">
        <v>36</v>
      </c>
      <c r="D5570" t="s">
        <v>8068</v>
      </c>
      <c r="E5570" t="s">
        <v>8085</v>
      </c>
      <c r="F5570" t="s">
        <v>17</v>
      </c>
      <c r="G5570">
        <v>12</v>
      </c>
      <c r="H5570" s="1">
        <v>6131</v>
      </c>
      <c r="I5570">
        <v>77643</v>
      </c>
      <c r="J5570" s="1">
        <v>241</v>
      </c>
      <c r="K5570" t="s">
        <v>28</v>
      </c>
      <c r="L5570" t="s">
        <v>34</v>
      </c>
      <c r="M5570" t="s">
        <v>23</v>
      </c>
      <c r="N5570" s="1">
        <f xml:space="preserve"> ROUND((1 - _xlfn.PERCENTRANK.INC(customers[days_since_last_purchase],customers[[#This Row],[days_since_last_purchase]]))*4 +1,0)</f>
        <v>1</v>
      </c>
      <c r="O5570" s="1">
        <f>ROUND(_xlfn.PERCENTRANK.INC(customers[total_orders],customers[[#This Row],[total_orders]])*4+1,0)</f>
        <v>3</v>
      </c>
      <c r="P5570" s="1">
        <f>ROUND(_xlfn.PERCENTRANK.INC(customers[total_spend_usd],customers[[#This Row],[total_spend_usd]])*4+1,0)</f>
        <v>3</v>
      </c>
      <c r="Q5570" s="1">
        <v>133</v>
      </c>
      <c r="R5570" s="1" t="str">
        <f>_xlfn.XLOOKUP(Q5570,RFM[RFM Score],RFM[Client Segmentation])</f>
        <v>At Risk</v>
      </c>
    </row>
    <row r="5571" spans="1:18" x14ac:dyDescent="0.3">
      <c r="A5571" t="s">
        <v>5623</v>
      </c>
      <c r="B5571" t="s">
        <v>43</v>
      </c>
      <c r="C5571">
        <v>18</v>
      </c>
      <c r="D5571" t="s">
        <v>8069</v>
      </c>
      <c r="E5571" t="s">
        <v>8085</v>
      </c>
      <c r="F5571" t="s">
        <v>12</v>
      </c>
      <c r="G5571">
        <v>22</v>
      </c>
      <c r="H5571" s="1">
        <v>8241</v>
      </c>
      <c r="I5571">
        <v>189718</v>
      </c>
      <c r="J5571" s="1">
        <v>76</v>
      </c>
      <c r="K5571" t="s">
        <v>18</v>
      </c>
      <c r="L5571" t="s">
        <v>14</v>
      </c>
      <c r="M5571" t="s">
        <v>15</v>
      </c>
      <c r="N5571" s="1">
        <f xml:space="preserve"> ROUND((1 - _xlfn.PERCENTRANK.INC(customers[days_since_last_purchase],customers[[#This Row],[days_since_last_purchase]]))*4 +1,0)</f>
        <v>2</v>
      </c>
      <c r="O5571" s="1">
        <f>ROUND(_xlfn.PERCENTRANK.INC(customers[total_orders],customers[[#This Row],[total_orders]])*4+1,0)</f>
        <v>4</v>
      </c>
      <c r="P5571" s="1">
        <f>ROUND(_xlfn.PERCENTRANK.INC(customers[total_spend_usd],customers[[#This Row],[total_spend_usd]])*4+1,0)</f>
        <v>4</v>
      </c>
      <c r="Q5571" s="1">
        <v>244</v>
      </c>
      <c r="R5571" s="1" t="str">
        <f>_xlfn.XLOOKUP(Q5571,RFM[RFM Score],RFM[Client Segmentation])</f>
        <v>At Risk</v>
      </c>
    </row>
    <row r="5572" spans="1:18" x14ac:dyDescent="0.3">
      <c r="A5572" t="s">
        <v>5624</v>
      </c>
      <c r="B5572" t="s">
        <v>96</v>
      </c>
      <c r="C5572">
        <v>44</v>
      </c>
      <c r="D5572" t="s">
        <v>8068</v>
      </c>
      <c r="E5572" t="s">
        <v>8087</v>
      </c>
      <c r="F5572" t="s">
        <v>12</v>
      </c>
      <c r="G5572">
        <v>33</v>
      </c>
      <c r="H5572" s="1">
        <v>6995</v>
      </c>
      <c r="I5572">
        <v>250444</v>
      </c>
      <c r="J5572" s="1">
        <v>6</v>
      </c>
      <c r="K5572" t="s">
        <v>37</v>
      </c>
      <c r="L5572" t="s">
        <v>19</v>
      </c>
      <c r="M5572" t="s">
        <v>15</v>
      </c>
      <c r="N5572" s="1">
        <f xml:space="preserve"> ROUND((1 - _xlfn.PERCENTRANK.INC(customers[days_since_last_purchase],customers[[#This Row],[days_since_last_purchase]]))*4 +1,0)</f>
        <v>5</v>
      </c>
      <c r="O5572" s="1">
        <f>ROUND(_xlfn.PERCENTRANK.INC(customers[total_orders],customers[[#This Row],[total_orders]])*4+1,0)</f>
        <v>4</v>
      </c>
      <c r="P5572" s="1">
        <f>ROUND(_xlfn.PERCENTRANK.INC(customers[total_spend_usd],customers[[#This Row],[total_spend_usd]])*4+1,0)</f>
        <v>4</v>
      </c>
      <c r="Q5572" s="1">
        <v>544</v>
      </c>
      <c r="R5572" s="1" t="str">
        <f>_xlfn.XLOOKUP(Q5572,RFM[RFM Score],RFM[Client Segmentation])</f>
        <v>Champion</v>
      </c>
    </row>
    <row r="5573" spans="1:18" x14ac:dyDescent="0.3">
      <c r="A5573" t="s">
        <v>5625</v>
      </c>
      <c r="B5573" t="s">
        <v>43</v>
      </c>
      <c r="C5573">
        <v>47</v>
      </c>
      <c r="D5573" t="s">
        <v>8071</v>
      </c>
      <c r="E5573" t="s">
        <v>8084</v>
      </c>
      <c r="F5573" t="s">
        <v>17</v>
      </c>
      <c r="G5573">
        <v>37</v>
      </c>
      <c r="H5573" s="1">
        <v>16601</v>
      </c>
      <c r="I5573">
        <v>565641</v>
      </c>
      <c r="J5573" s="1">
        <v>13</v>
      </c>
      <c r="K5573" t="s">
        <v>37</v>
      </c>
      <c r="L5573" t="s">
        <v>14</v>
      </c>
      <c r="M5573" t="s">
        <v>23</v>
      </c>
      <c r="N5573" s="1">
        <f xml:space="preserve"> ROUND((1 - _xlfn.PERCENTRANK.INC(customers[days_since_last_purchase],customers[[#This Row],[days_since_last_purchase]]))*4 +1,0)</f>
        <v>4</v>
      </c>
      <c r="O5573" s="1">
        <f>ROUND(_xlfn.PERCENTRANK.INC(customers[total_orders],customers[[#This Row],[total_orders]])*4+1,0)</f>
        <v>5</v>
      </c>
      <c r="P5573" s="1">
        <f>ROUND(_xlfn.PERCENTRANK.INC(customers[total_spend_usd],customers[[#This Row],[total_spend_usd]])*4+1,0)</f>
        <v>5</v>
      </c>
      <c r="Q5573" s="1">
        <v>455</v>
      </c>
      <c r="R5573" s="1" t="str">
        <f>_xlfn.XLOOKUP(Q5573,RFM[RFM Score],RFM[Client Segmentation])</f>
        <v>Champion</v>
      </c>
    </row>
    <row r="5574" spans="1:18" x14ac:dyDescent="0.3">
      <c r="A5574" t="s">
        <v>5626</v>
      </c>
      <c r="B5574" t="s">
        <v>51</v>
      </c>
      <c r="C5574">
        <v>43</v>
      </c>
      <c r="D5574" t="s">
        <v>8068</v>
      </c>
      <c r="E5574" t="s">
        <v>8087</v>
      </c>
      <c r="F5574" t="s">
        <v>12</v>
      </c>
      <c r="G5574">
        <v>19</v>
      </c>
      <c r="H5574" s="1">
        <v>2171</v>
      </c>
      <c r="I5574">
        <v>38533</v>
      </c>
      <c r="J5574" s="1">
        <v>79</v>
      </c>
      <c r="K5574" t="s">
        <v>13</v>
      </c>
      <c r="L5574" t="s">
        <v>14</v>
      </c>
      <c r="M5574" t="s">
        <v>23</v>
      </c>
      <c r="N5574" s="1">
        <f xml:space="preserve"> ROUND((1 - _xlfn.PERCENTRANK.INC(customers[days_since_last_purchase],customers[[#This Row],[days_since_last_purchase]]))*4 +1,0)</f>
        <v>2</v>
      </c>
      <c r="O5574" s="1">
        <f>ROUND(_xlfn.PERCENTRANK.INC(customers[total_orders],customers[[#This Row],[total_orders]])*4+1,0)</f>
        <v>4</v>
      </c>
      <c r="P5574" s="1">
        <f>ROUND(_xlfn.PERCENTRANK.INC(customers[total_spend_usd],customers[[#This Row],[total_spend_usd]])*4+1,0)</f>
        <v>2</v>
      </c>
      <c r="Q5574" s="1">
        <v>242</v>
      </c>
      <c r="R5574" s="1" t="str">
        <f>_xlfn.XLOOKUP(Q5574,RFM[RFM Score],RFM[Client Segmentation])</f>
        <v>At Risk</v>
      </c>
    </row>
    <row r="5575" spans="1:18" x14ac:dyDescent="0.3">
      <c r="A5575" t="s">
        <v>5627</v>
      </c>
      <c r="B5575" t="s">
        <v>33</v>
      </c>
      <c r="C5575">
        <v>44</v>
      </c>
      <c r="D5575" t="s">
        <v>8068</v>
      </c>
      <c r="E5575" t="s">
        <v>8087</v>
      </c>
      <c r="F5575" t="s">
        <v>12</v>
      </c>
      <c r="G5575">
        <v>2</v>
      </c>
      <c r="H5575" s="1">
        <v>5989</v>
      </c>
      <c r="I5575">
        <v>1180</v>
      </c>
      <c r="J5575" s="1">
        <v>31</v>
      </c>
      <c r="K5575" t="s">
        <v>44</v>
      </c>
      <c r="L5575" t="s">
        <v>19</v>
      </c>
      <c r="M5575" t="s">
        <v>23</v>
      </c>
      <c r="N5575" s="1">
        <f xml:space="preserve"> ROUND((1 - _xlfn.PERCENTRANK.INC(customers[days_since_last_purchase],customers[[#This Row],[days_since_last_purchase]]))*4 +1,0)</f>
        <v>3</v>
      </c>
      <c r="O5575" s="1">
        <f>ROUND(_xlfn.PERCENTRANK.INC(customers[total_orders],customers[[#This Row],[total_orders]])*4+1,0)</f>
        <v>1</v>
      </c>
      <c r="P5575" s="1">
        <f>ROUND(_xlfn.PERCENTRANK.INC(customers[total_spend_usd],customers[[#This Row],[total_spend_usd]])*4+1,0)</f>
        <v>1</v>
      </c>
      <c r="Q5575" s="1">
        <v>311</v>
      </c>
      <c r="R5575" s="1" t="str">
        <f>_xlfn.XLOOKUP(Q5575,RFM[RFM Score],RFM[Client Segmentation])</f>
        <v>New Customer</v>
      </c>
    </row>
    <row r="5576" spans="1:18" x14ac:dyDescent="0.3">
      <c r="A5576" t="s">
        <v>5628</v>
      </c>
      <c r="B5576" t="s">
        <v>27</v>
      </c>
      <c r="C5576">
        <v>31</v>
      </c>
      <c r="D5576" t="s">
        <v>8070</v>
      </c>
      <c r="E5576" t="s">
        <v>8087</v>
      </c>
      <c r="F5576" t="s">
        <v>17</v>
      </c>
      <c r="G5576">
        <v>6</v>
      </c>
      <c r="H5576" s="1">
        <v>4244</v>
      </c>
      <c r="I5576">
        <v>23427</v>
      </c>
      <c r="J5576" s="1">
        <v>17</v>
      </c>
      <c r="K5576" t="s">
        <v>13</v>
      </c>
      <c r="L5576" t="s">
        <v>47</v>
      </c>
      <c r="M5576" t="s">
        <v>23</v>
      </c>
      <c r="N5576" s="1">
        <f xml:space="preserve"> ROUND((1 - _xlfn.PERCENTRANK.INC(customers[days_since_last_purchase],customers[[#This Row],[days_since_last_purchase]]))*4 +1,0)</f>
        <v>4</v>
      </c>
      <c r="O5576" s="1">
        <f>ROUND(_xlfn.PERCENTRANK.INC(customers[total_orders],customers[[#This Row],[total_orders]])*4+1,0)</f>
        <v>2</v>
      </c>
      <c r="P5576" s="1">
        <f>ROUND(_xlfn.PERCENTRANK.INC(customers[total_spend_usd],customers[[#This Row],[total_spend_usd]])*4+1,0)</f>
        <v>2</v>
      </c>
      <c r="Q5576" s="1">
        <v>422</v>
      </c>
      <c r="R5576" s="1" t="str">
        <f>_xlfn.XLOOKUP(Q5576,RFM[RFM Score],RFM[Client Segmentation])</f>
        <v>New Customer</v>
      </c>
    </row>
    <row r="5577" spans="1:18" x14ac:dyDescent="0.3">
      <c r="A5577" t="s">
        <v>5629</v>
      </c>
      <c r="B5577" t="s">
        <v>11</v>
      </c>
      <c r="C5577">
        <v>46</v>
      </c>
      <c r="D5577" t="s">
        <v>8071</v>
      </c>
      <c r="E5577" t="s">
        <v>8087</v>
      </c>
      <c r="F5577" t="s">
        <v>17</v>
      </c>
      <c r="G5577">
        <v>3</v>
      </c>
      <c r="H5577" s="1">
        <v>3481</v>
      </c>
      <c r="I5577">
        <v>9931</v>
      </c>
      <c r="J5577" s="1">
        <v>1</v>
      </c>
      <c r="K5577" t="s">
        <v>44</v>
      </c>
      <c r="L5577" t="s">
        <v>47</v>
      </c>
      <c r="M5577" t="s">
        <v>15</v>
      </c>
      <c r="N5577" s="1">
        <f xml:space="preserve"> ROUND((1 - _xlfn.PERCENTRANK.INC(customers[days_since_last_purchase],customers[[#This Row],[days_since_last_purchase]]))*4 +1,0)</f>
        <v>5</v>
      </c>
      <c r="O5577" s="1">
        <f>ROUND(_xlfn.PERCENTRANK.INC(customers[total_orders],customers[[#This Row],[total_orders]])*4+1,0)</f>
        <v>1</v>
      </c>
      <c r="P5577" s="1">
        <f>ROUND(_xlfn.PERCENTRANK.INC(customers[total_spend_usd],customers[[#This Row],[total_spend_usd]])*4+1,0)</f>
        <v>1</v>
      </c>
      <c r="Q5577" s="1">
        <v>511</v>
      </c>
      <c r="R5577" s="1" t="str">
        <f>_xlfn.XLOOKUP(Q5577,RFM[RFM Score],RFM[Client Segmentation])</f>
        <v>New Customer</v>
      </c>
    </row>
    <row r="5578" spans="1:18" x14ac:dyDescent="0.3">
      <c r="A5578" t="s">
        <v>5630</v>
      </c>
      <c r="B5578" t="s">
        <v>166</v>
      </c>
      <c r="C5578">
        <v>28</v>
      </c>
      <c r="D5578" t="s">
        <v>8070</v>
      </c>
      <c r="E5578" t="s">
        <v>8087</v>
      </c>
      <c r="F5578" t="s">
        <v>17</v>
      </c>
      <c r="G5578">
        <v>20</v>
      </c>
      <c r="H5578" s="1">
        <v>9989</v>
      </c>
      <c r="I5578">
        <v>18170</v>
      </c>
      <c r="J5578" s="1">
        <v>100</v>
      </c>
      <c r="K5578" t="s">
        <v>25</v>
      </c>
      <c r="L5578" t="s">
        <v>34</v>
      </c>
      <c r="M5578" t="s">
        <v>23</v>
      </c>
      <c r="N5578" s="1">
        <f xml:space="preserve"> ROUND((1 - _xlfn.PERCENTRANK.INC(customers[days_since_last_purchase],customers[[#This Row],[days_since_last_purchase]]))*4 +1,0)</f>
        <v>2</v>
      </c>
      <c r="O5578" s="1">
        <f>ROUND(_xlfn.PERCENTRANK.INC(customers[total_orders],customers[[#This Row],[total_orders]])*4+1,0)</f>
        <v>4</v>
      </c>
      <c r="P5578" s="1">
        <f>ROUND(_xlfn.PERCENTRANK.INC(customers[total_spend_usd],customers[[#This Row],[total_spend_usd]])*4+1,0)</f>
        <v>2</v>
      </c>
      <c r="Q5578" s="1">
        <v>242</v>
      </c>
      <c r="R5578" s="1" t="str">
        <f>_xlfn.XLOOKUP(Q5578,RFM[RFM Score],RFM[Client Segmentation])</f>
        <v>At Risk</v>
      </c>
    </row>
    <row r="5579" spans="1:18" x14ac:dyDescent="0.3">
      <c r="A5579" t="s">
        <v>5631</v>
      </c>
      <c r="B5579" t="s">
        <v>33</v>
      </c>
      <c r="C5579">
        <v>29</v>
      </c>
      <c r="D5579" t="s">
        <v>8070</v>
      </c>
      <c r="E5579" t="s">
        <v>8084</v>
      </c>
      <c r="F5579" t="s">
        <v>12</v>
      </c>
      <c r="G5579">
        <v>52</v>
      </c>
      <c r="H5579" s="1">
        <v>3306</v>
      </c>
      <c r="I5579">
        <v>146596</v>
      </c>
      <c r="J5579" s="1">
        <v>78</v>
      </c>
      <c r="K5579" t="s">
        <v>25</v>
      </c>
      <c r="L5579" t="s">
        <v>47</v>
      </c>
      <c r="M5579" t="s">
        <v>23</v>
      </c>
      <c r="N5579" s="1">
        <f xml:space="preserve"> ROUND((1 - _xlfn.PERCENTRANK.INC(customers[days_since_last_purchase],customers[[#This Row],[days_since_last_purchase]]))*4 +1,0)</f>
        <v>2</v>
      </c>
      <c r="O5579" s="1">
        <f>ROUND(_xlfn.PERCENTRANK.INC(customers[total_orders],customers[[#This Row],[total_orders]])*4+1,0)</f>
        <v>5</v>
      </c>
      <c r="P5579" s="1">
        <f>ROUND(_xlfn.PERCENTRANK.INC(customers[total_spend_usd],customers[[#This Row],[total_spend_usd]])*4+1,0)</f>
        <v>4</v>
      </c>
      <c r="Q5579" s="1">
        <v>254</v>
      </c>
      <c r="R5579" s="1" t="str">
        <f>_xlfn.XLOOKUP(Q5579,RFM[RFM Score],RFM[Client Segmentation])</f>
        <v>At Risk</v>
      </c>
    </row>
    <row r="5580" spans="1:18" x14ac:dyDescent="0.3">
      <c r="A5580" t="s">
        <v>5632</v>
      </c>
      <c r="B5580" t="s">
        <v>11</v>
      </c>
      <c r="C5580">
        <v>24</v>
      </c>
      <c r="D5580" t="s">
        <v>8069</v>
      </c>
      <c r="E5580" t="s">
        <v>8087</v>
      </c>
      <c r="F5580" t="s">
        <v>17</v>
      </c>
      <c r="G5580">
        <v>8</v>
      </c>
      <c r="H5580" s="1">
        <v>5968</v>
      </c>
      <c r="I5580">
        <v>54157</v>
      </c>
      <c r="J5580" s="1">
        <v>62</v>
      </c>
      <c r="K5580" t="s">
        <v>40</v>
      </c>
      <c r="L5580" t="s">
        <v>34</v>
      </c>
      <c r="M5580" t="s">
        <v>23</v>
      </c>
      <c r="N5580" s="1">
        <f xml:space="preserve"> ROUND((1 - _xlfn.PERCENTRANK.INC(customers[days_since_last_purchase],customers[[#This Row],[days_since_last_purchase]]))*4 +1,0)</f>
        <v>2</v>
      </c>
      <c r="O5580" s="1">
        <f>ROUND(_xlfn.PERCENTRANK.INC(customers[total_orders],customers[[#This Row],[total_orders]])*4+1,0)</f>
        <v>2</v>
      </c>
      <c r="P5580" s="1">
        <f>ROUND(_xlfn.PERCENTRANK.INC(customers[total_spend_usd],customers[[#This Row],[total_spend_usd]])*4+1,0)</f>
        <v>3</v>
      </c>
      <c r="Q5580" s="1">
        <v>223</v>
      </c>
      <c r="R5580" s="1" t="str">
        <f>_xlfn.XLOOKUP(Q5580,RFM[RFM Score],RFM[Client Segmentation])</f>
        <v>Hibernating</v>
      </c>
    </row>
    <row r="5581" spans="1:18" x14ac:dyDescent="0.3">
      <c r="A5581" t="s">
        <v>5633</v>
      </c>
      <c r="B5581" t="s">
        <v>96</v>
      </c>
      <c r="C5581">
        <v>32</v>
      </c>
      <c r="D5581" t="s">
        <v>8070</v>
      </c>
      <c r="E5581" t="s">
        <v>8084</v>
      </c>
      <c r="F5581" t="s">
        <v>17</v>
      </c>
      <c r="G5581">
        <v>6</v>
      </c>
      <c r="H5581" s="1">
        <v>6293</v>
      </c>
      <c r="I5581">
        <v>34034</v>
      </c>
      <c r="J5581" s="1">
        <v>5</v>
      </c>
      <c r="K5581" t="s">
        <v>28</v>
      </c>
      <c r="L5581" t="s">
        <v>19</v>
      </c>
      <c r="M5581" t="s">
        <v>15</v>
      </c>
      <c r="N5581" s="1">
        <f xml:space="preserve"> ROUND((1 - _xlfn.PERCENTRANK.INC(customers[days_since_last_purchase],customers[[#This Row],[days_since_last_purchase]]))*4 +1,0)</f>
        <v>5</v>
      </c>
      <c r="O5581" s="1">
        <f>ROUND(_xlfn.PERCENTRANK.INC(customers[total_orders],customers[[#This Row],[total_orders]])*4+1,0)</f>
        <v>2</v>
      </c>
      <c r="P5581" s="1">
        <f>ROUND(_xlfn.PERCENTRANK.INC(customers[total_spend_usd],customers[[#This Row],[total_spend_usd]])*4+1,0)</f>
        <v>2</v>
      </c>
      <c r="Q5581" s="1">
        <v>522</v>
      </c>
      <c r="R5581" s="1" t="str">
        <f>_xlfn.XLOOKUP(Q5581,RFM[RFM Score],RFM[Client Segmentation])</f>
        <v>Promising</v>
      </c>
    </row>
    <row r="5582" spans="1:18" x14ac:dyDescent="0.3">
      <c r="A5582" t="s">
        <v>5634</v>
      </c>
      <c r="B5582" t="s">
        <v>11</v>
      </c>
      <c r="C5582">
        <v>49</v>
      </c>
      <c r="D5582" t="s">
        <v>8071</v>
      </c>
      <c r="E5582" t="s">
        <v>8085</v>
      </c>
      <c r="F5582" t="s">
        <v>17</v>
      </c>
      <c r="G5582">
        <v>18</v>
      </c>
      <c r="H5582" s="1">
        <v>28818</v>
      </c>
      <c r="I5582">
        <v>563196</v>
      </c>
      <c r="J5582" s="1">
        <v>54</v>
      </c>
      <c r="K5582" t="s">
        <v>21</v>
      </c>
      <c r="L5582" t="s">
        <v>45</v>
      </c>
      <c r="M5582" t="s">
        <v>23</v>
      </c>
      <c r="N5582" s="1">
        <f xml:space="preserve"> ROUND((1 - _xlfn.PERCENTRANK.INC(customers[days_since_last_purchase],customers[[#This Row],[days_since_last_purchase]]))*4 +1,0)</f>
        <v>3</v>
      </c>
      <c r="O5582" s="1">
        <f>ROUND(_xlfn.PERCENTRANK.INC(customers[total_orders],customers[[#This Row],[total_orders]])*4+1,0)</f>
        <v>4</v>
      </c>
      <c r="P5582" s="1">
        <f>ROUND(_xlfn.PERCENTRANK.INC(customers[total_spend_usd],customers[[#This Row],[total_spend_usd]])*4+1,0)</f>
        <v>5</v>
      </c>
      <c r="Q5582" s="1">
        <v>345</v>
      </c>
      <c r="R5582" s="1" t="str">
        <f>_xlfn.XLOOKUP(Q5582,RFM[RFM Score],RFM[Client Segmentation])</f>
        <v>Loyal Customer</v>
      </c>
    </row>
    <row r="5583" spans="1:18" x14ac:dyDescent="0.3">
      <c r="A5583" t="s">
        <v>5635</v>
      </c>
      <c r="B5583" t="s">
        <v>43</v>
      </c>
      <c r="C5583">
        <v>31</v>
      </c>
      <c r="D5583" t="s">
        <v>8070</v>
      </c>
      <c r="E5583" t="s">
        <v>8084</v>
      </c>
      <c r="F5583" t="s">
        <v>17</v>
      </c>
      <c r="G5583">
        <v>14</v>
      </c>
      <c r="H5583" s="1">
        <v>19905</v>
      </c>
      <c r="I5583">
        <v>27952</v>
      </c>
      <c r="J5583" s="1">
        <v>73</v>
      </c>
      <c r="K5583" t="s">
        <v>21</v>
      </c>
      <c r="L5583" t="s">
        <v>22</v>
      </c>
      <c r="M5583" t="s">
        <v>23</v>
      </c>
      <c r="N5583" s="1">
        <f xml:space="preserve"> ROUND((1 - _xlfn.PERCENTRANK.INC(customers[days_since_last_purchase],customers[[#This Row],[days_since_last_purchase]]))*4 +1,0)</f>
        <v>2</v>
      </c>
      <c r="O5583" s="1">
        <f>ROUND(_xlfn.PERCENTRANK.INC(customers[total_orders],customers[[#This Row],[total_orders]])*4+1,0)</f>
        <v>3</v>
      </c>
      <c r="P5583" s="1">
        <f>ROUND(_xlfn.PERCENTRANK.INC(customers[total_spend_usd],customers[[#This Row],[total_spend_usd]])*4+1,0)</f>
        <v>2</v>
      </c>
      <c r="Q5583" s="1">
        <v>232</v>
      </c>
      <c r="R5583" s="1" t="str">
        <f>_xlfn.XLOOKUP(Q5583,RFM[RFM Score],RFM[Client Segmentation])</f>
        <v>Hibernating</v>
      </c>
    </row>
    <row r="5584" spans="1:18" x14ac:dyDescent="0.3">
      <c r="A5584" t="s">
        <v>5636</v>
      </c>
      <c r="B5584" t="s">
        <v>107</v>
      </c>
      <c r="C5584">
        <v>32</v>
      </c>
      <c r="D5584" t="s">
        <v>8070</v>
      </c>
      <c r="E5584" t="s">
        <v>8084</v>
      </c>
      <c r="F5584" t="s">
        <v>17</v>
      </c>
      <c r="G5584">
        <v>2</v>
      </c>
      <c r="H5584" s="1">
        <v>302</v>
      </c>
      <c r="I5584">
        <v>5496</v>
      </c>
      <c r="J5584" s="1">
        <v>25</v>
      </c>
      <c r="K5584" t="s">
        <v>37</v>
      </c>
      <c r="L5584" t="s">
        <v>19</v>
      </c>
      <c r="M5584" t="s">
        <v>23</v>
      </c>
      <c r="N5584" s="1">
        <f xml:space="preserve"> ROUND((1 - _xlfn.PERCENTRANK.INC(customers[days_since_last_purchase],customers[[#This Row],[days_since_last_purchase]]))*4 +1,0)</f>
        <v>4</v>
      </c>
      <c r="O5584" s="1">
        <f>ROUND(_xlfn.PERCENTRANK.INC(customers[total_orders],customers[[#This Row],[total_orders]])*4+1,0)</f>
        <v>1</v>
      </c>
      <c r="P5584" s="1">
        <f>ROUND(_xlfn.PERCENTRANK.INC(customers[total_spend_usd],customers[[#This Row],[total_spend_usd]])*4+1,0)</f>
        <v>1</v>
      </c>
      <c r="Q5584" s="1">
        <v>411</v>
      </c>
      <c r="R5584" s="1" t="str">
        <f>_xlfn.XLOOKUP(Q5584,RFM[RFM Score],RFM[Client Segmentation])</f>
        <v>New Customer</v>
      </c>
    </row>
    <row r="5585" spans="1:18" x14ac:dyDescent="0.3">
      <c r="A5585" t="s">
        <v>5637</v>
      </c>
      <c r="B5585" t="s">
        <v>11</v>
      </c>
      <c r="C5585">
        <v>30</v>
      </c>
      <c r="D5585" t="s">
        <v>8070</v>
      </c>
      <c r="E5585" t="s">
        <v>8087</v>
      </c>
      <c r="F5585" t="s">
        <v>17</v>
      </c>
      <c r="G5585">
        <v>27</v>
      </c>
      <c r="H5585" s="1">
        <v>464</v>
      </c>
      <c r="I5585">
        <v>140231</v>
      </c>
      <c r="J5585" s="1">
        <v>90</v>
      </c>
      <c r="K5585" t="s">
        <v>28</v>
      </c>
      <c r="L5585" t="s">
        <v>14</v>
      </c>
      <c r="M5585" t="s">
        <v>23</v>
      </c>
      <c r="N5585" s="1">
        <f xml:space="preserve"> ROUND((1 - _xlfn.PERCENTRANK.INC(customers[days_since_last_purchase],customers[[#This Row],[days_since_last_purchase]]))*4 +1,0)</f>
        <v>2</v>
      </c>
      <c r="O5585" s="1">
        <f>ROUND(_xlfn.PERCENTRANK.INC(customers[total_orders],customers[[#This Row],[total_orders]])*4+1,0)</f>
        <v>4</v>
      </c>
      <c r="P5585" s="1">
        <f>ROUND(_xlfn.PERCENTRANK.INC(customers[total_spend_usd],customers[[#This Row],[total_spend_usd]])*4+1,0)</f>
        <v>4</v>
      </c>
      <c r="Q5585" s="1">
        <v>244</v>
      </c>
      <c r="R5585" s="1" t="str">
        <f>_xlfn.XLOOKUP(Q5585,RFM[RFM Score],RFM[Client Segmentation])</f>
        <v>At Risk</v>
      </c>
    </row>
    <row r="5586" spans="1:18" x14ac:dyDescent="0.3">
      <c r="A5586" t="s">
        <v>5638</v>
      </c>
      <c r="B5586" t="s">
        <v>11</v>
      </c>
      <c r="C5586">
        <v>23</v>
      </c>
      <c r="D5586" t="s">
        <v>8069</v>
      </c>
      <c r="E5586" t="s">
        <v>8084</v>
      </c>
      <c r="F5586" t="s">
        <v>17</v>
      </c>
      <c r="G5586">
        <v>29</v>
      </c>
      <c r="H5586" s="1">
        <v>8038</v>
      </c>
      <c r="I5586">
        <v>241129</v>
      </c>
      <c r="J5586" s="1">
        <v>22</v>
      </c>
      <c r="K5586" t="s">
        <v>124</v>
      </c>
      <c r="L5586" t="s">
        <v>19</v>
      </c>
      <c r="M5586" t="s">
        <v>23</v>
      </c>
      <c r="N5586" s="1">
        <f xml:space="preserve"> ROUND((1 - _xlfn.PERCENTRANK.INC(customers[days_since_last_purchase],customers[[#This Row],[days_since_last_purchase]]))*4 +1,0)</f>
        <v>4</v>
      </c>
      <c r="O5586" s="1">
        <f>ROUND(_xlfn.PERCENTRANK.INC(customers[total_orders],customers[[#This Row],[total_orders]])*4+1,0)</f>
        <v>4</v>
      </c>
      <c r="P5586" s="1">
        <f>ROUND(_xlfn.PERCENTRANK.INC(customers[total_spend_usd],customers[[#This Row],[total_spend_usd]])*4+1,0)</f>
        <v>4</v>
      </c>
      <c r="Q5586" s="1">
        <v>444</v>
      </c>
      <c r="R5586" s="1" t="str">
        <f>_xlfn.XLOOKUP(Q5586,RFM[RFM Score],RFM[Client Segmentation])</f>
        <v>Loyal Customer</v>
      </c>
    </row>
    <row r="5587" spans="1:18" x14ac:dyDescent="0.3">
      <c r="A5587" t="s">
        <v>5639</v>
      </c>
      <c r="B5587" t="s">
        <v>11</v>
      </c>
      <c r="C5587">
        <v>23</v>
      </c>
      <c r="D5587" t="s">
        <v>8069</v>
      </c>
      <c r="E5587" t="s">
        <v>8084</v>
      </c>
      <c r="F5587" t="s">
        <v>17</v>
      </c>
      <c r="G5587">
        <v>8</v>
      </c>
      <c r="H5587" s="1">
        <v>2788</v>
      </c>
      <c r="I5587">
        <v>19478</v>
      </c>
      <c r="J5587" s="1">
        <v>8</v>
      </c>
      <c r="K5587" t="s">
        <v>74</v>
      </c>
      <c r="L5587" t="s">
        <v>14</v>
      </c>
      <c r="M5587" t="s">
        <v>23</v>
      </c>
      <c r="N5587" s="1">
        <f xml:space="preserve"> ROUND((1 - _xlfn.PERCENTRANK.INC(customers[days_since_last_purchase],customers[[#This Row],[days_since_last_purchase]]))*4 +1,0)</f>
        <v>4</v>
      </c>
      <c r="O5587" s="1">
        <f>ROUND(_xlfn.PERCENTRANK.INC(customers[total_orders],customers[[#This Row],[total_orders]])*4+1,0)</f>
        <v>2</v>
      </c>
      <c r="P5587" s="1">
        <f>ROUND(_xlfn.PERCENTRANK.INC(customers[total_spend_usd],customers[[#This Row],[total_spend_usd]])*4+1,0)</f>
        <v>2</v>
      </c>
      <c r="Q5587" s="1">
        <v>422</v>
      </c>
      <c r="R5587" s="1" t="str">
        <f>_xlfn.XLOOKUP(Q5587,RFM[RFM Score],RFM[Client Segmentation])</f>
        <v>New Customer</v>
      </c>
    </row>
    <row r="5588" spans="1:18" x14ac:dyDescent="0.3">
      <c r="A5588" t="s">
        <v>5640</v>
      </c>
      <c r="B5588" t="s">
        <v>64</v>
      </c>
      <c r="C5588">
        <v>46</v>
      </c>
      <c r="D5588" t="s">
        <v>8071</v>
      </c>
      <c r="E5588" t="s">
        <v>8085</v>
      </c>
      <c r="F5588" t="s">
        <v>12</v>
      </c>
      <c r="G5588">
        <v>6</v>
      </c>
      <c r="H5588" s="1">
        <v>19791</v>
      </c>
      <c r="I5588">
        <v>108688</v>
      </c>
      <c r="J5588" s="1">
        <v>44</v>
      </c>
      <c r="K5588" t="s">
        <v>40</v>
      </c>
      <c r="L5588" t="s">
        <v>45</v>
      </c>
      <c r="M5588" t="s">
        <v>15</v>
      </c>
      <c r="N5588" s="1">
        <f xml:space="preserve"> ROUND((1 - _xlfn.PERCENTRANK.INC(customers[days_since_last_purchase],customers[[#This Row],[days_since_last_purchase]]))*4 +1,0)</f>
        <v>3</v>
      </c>
      <c r="O5588" s="1">
        <f>ROUND(_xlfn.PERCENTRANK.INC(customers[total_orders],customers[[#This Row],[total_orders]])*4+1,0)</f>
        <v>2</v>
      </c>
      <c r="P5588" s="1">
        <f>ROUND(_xlfn.PERCENTRANK.INC(customers[total_spend_usd],customers[[#This Row],[total_spend_usd]])*4+1,0)</f>
        <v>3</v>
      </c>
      <c r="Q5588" s="1">
        <v>323</v>
      </c>
      <c r="R5588" s="1" t="str">
        <f>_xlfn.XLOOKUP(Q5588,RFM[RFM Score],RFM[Client Segmentation])</f>
        <v>Potential Loyalist</v>
      </c>
    </row>
    <row r="5589" spans="1:18" x14ac:dyDescent="0.3">
      <c r="A5589" t="s">
        <v>5641</v>
      </c>
      <c r="B5589" t="s">
        <v>88</v>
      </c>
      <c r="C5589">
        <v>40</v>
      </c>
      <c r="D5589" t="s">
        <v>8068</v>
      </c>
      <c r="E5589" t="s">
        <v>8084</v>
      </c>
      <c r="F5589" t="s">
        <v>17</v>
      </c>
      <c r="G5589">
        <v>9</v>
      </c>
      <c r="H5589" s="1">
        <v>2985</v>
      </c>
      <c r="I5589">
        <v>25226</v>
      </c>
      <c r="J5589" s="1">
        <v>55</v>
      </c>
      <c r="K5589" t="s">
        <v>25</v>
      </c>
      <c r="L5589" t="s">
        <v>47</v>
      </c>
      <c r="M5589" t="s">
        <v>23</v>
      </c>
      <c r="N5589" s="1">
        <f xml:space="preserve"> ROUND((1 - _xlfn.PERCENTRANK.INC(customers[days_since_last_purchase],customers[[#This Row],[days_since_last_purchase]]))*4 +1,0)</f>
        <v>3</v>
      </c>
      <c r="O5589" s="1">
        <f>ROUND(_xlfn.PERCENTRANK.INC(customers[total_orders],customers[[#This Row],[total_orders]])*4+1,0)</f>
        <v>2</v>
      </c>
      <c r="P5589" s="1">
        <f>ROUND(_xlfn.PERCENTRANK.INC(customers[total_spend_usd],customers[[#This Row],[total_spend_usd]])*4+1,0)</f>
        <v>2</v>
      </c>
      <c r="Q5589" s="1">
        <v>322</v>
      </c>
      <c r="R5589" s="1" t="str">
        <f>_xlfn.XLOOKUP(Q5589,RFM[RFM Score],RFM[Client Segmentation])</f>
        <v>Hibernating</v>
      </c>
    </row>
    <row r="5590" spans="1:18" x14ac:dyDescent="0.3">
      <c r="A5590" t="s">
        <v>5642</v>
      </c>
      <c r="B5590" t="s">
        <v>43</v>
      </c>
      <c r="C5590">
        <v>18</v>
      </c>
      <c r="D5590" t="s">
        <v>8069</v>
      </c>
      <c r="E5590" t="s">
        <v>8085</v>
      </c>
      <c r="F5590" t="s">
        <v>17</v>
      </c>
      <c r="G5590">
        <v>2</v>
      </c>
      <c r="H5590" s="1">
        <v>7767</v>
      </c>
      <c r="I5590">
        <v>15288</v>
      </c>
      <c r="J5590" s="1">
        <v>24</v>
      </c>
      <c r="K5590" t="s">
        <v>37</v>
      </c>
      <c r="L5590" t="s">
        <v>19</v>
      </c>
      <c r="M5590" t="s">
        <v>23</v>
      </c>
      <c r="N5590" s="1">
        <f xml:space="preserve"> ROUND((1 - _xlfn.PERCENTRANK.INC(customers[days_since_last_purchase],customers[[#This Row],[days_since_last_purchase]]))*4 +1,0)</f>
        <v>4</v>
      </c>
      <c r="O5590" s="1">
        <f>ROUND(_xlfn.PERCENTRANK.INC(customers[total_orders],customers[[#This Row],[total_orders]])*4+1,0)</f>
        <v>1</v>
      </c>
      <c r="P5590" s="1">
        <f>ROUND(_xlfn.PERCENTRANK.INC(customers[total_spend_usd],customers[[#This Row],[total_spend_usd]])*4+1,0)</f>
        <v>2</v>
      </c>
      <c r="Q5590" s="1">
        <v>412</v>
      </c>
      <c r="R5590" s="1" t="str">
        <f>_xlfn.XLOOKUP(Q5590,RFM[RFM Score],RFM[Client Segmentation])</f>
        <v>New Customer</v>
      </c>
    </row>
    <row r="5591" spans="1:18" x14ac:dyDescent="0.3">
      <c r="A5591" t="s">
        <v>5643</v>
      </c>
      <c r="B5591" t="s">
        <v>43</v>
      </c>
      <c r="C5591">
        <v>38</v>
      </c>
      <c r="D5591" t="s">
        <v>8068</v>
      </c>
      <c r="E5591" t="s">
        <v>8085</v>
      </c>
      <c r="F5591" t="s">
        <v>17</v>
      </c>
      <c r="G5591">
        <v>22</v>
      </c>
      <c r="H5591" s="1">
        <v>4528</v>
      </c>
      <c r="I5591">
        <v>107889</v>
      </c>
      <c r="J5591" s="1">
        <v>12</v>
      </c>
      <c r="K5591" t="s">
        <v>28</v>
      </c>
      <c r="L5591" t="s">
        <v>47</v>
      </c>
      <c r="M5591" t="s">
        <v>15</v>
      </c>
      <c r="N5591" s="1">
        <f xml:space="preserve"> ROUND((1 - _xlfn.PERCENTRANK.INC(customers[days_since_last_purchase],customers[[#This Row],[days_since_last_purchase]]))*4 +1,0)</f>
        <v>4</v>
      </c>
      <c r="O5591" s="1">
        <f>ROUND(_xlfn.PERCENTRANK.INC(customers[total_orders],customers[[#This Row],[total_orders]])*4+1,0)</f>
        <v>4</v>
      </c>
      <c r="P5591" s="1">
        <f>ROUND(_xlfn.PERCENTRANK.INC(customers[total_spend_usd],customers[[#This Row],[total_spend_usd]])*4+1,0)</f>
        <v>3</v>
      </c>
      <c r="Q5591" s="1">
        <v>443</v>
      </c>
      <c r="R5591" s="1" t="str">
        <f>_xlfn.XLOOKUP(Q5591,RFM[RFM Score],RFM[Client Segmentation])</f>
        <v>Need Attention</v>
      </c>
    </row>
    <row r="5592" spans="1:18" x14ac:dyDescent="0.3">
      <c r="A5592" t="s">
        <v>5644</v>
      </c>
      <c r="B5592" t="s">
        <v>11</v>
      </c>
      <c r="C5592">
        <v>25</v>
      </c>
      <c r="D5592" t="s">
        <v>8070</v>
      </c>
      <c r="E5592" t="s">
        <v>8087</v>
      </c>
      <c r="F5592" t="s">
        <v>17</v>
      </c>
      <c r="G5592">
        <v>3</v>
      </c>
      <c r="H5592" s="1">
        <v>10351</v>
      </c>
      <c r="I5592">
        <v>33494</v>
      </c>
      <c r="J5592" s="1">
        <v>58</v>
      </c>
      <c r="K5592" t="s">
        <v>44</v>
      </c>
      <c r="L5592" t="s">
        <v>22</v>
      </c>
      <c r="M5592" t="s">
        <v>23</v>
      </c>
      <c r="N5592" s="1">
        <f xml:space="preserve"> ROUND((1 - _xlfn.PERCENTRANK.INC(customers[days_since_last_purchase],customers[[#This Row],[days_since_last_purchase]]))*4 +1,0)</f>
        <v>3</v>
      </c>
      <c r="O5592" s="1">
        <f>ROUND(_xlfn.PERCENTRANK.INC(customers[total_orders],customers[[#This Row],[total_orders]])*4+1,0)</f>
        <v>1</v>
      </c>
      <c r="P5592" s="1">
        <f>ROUND(_xlfn.PERCENTRANK.INC(customers[total_spend_usd],customers[[#This Row],[total_spend_usd]])*4+1,0)</f>
        <v>2</v>
      </c>
      <c r="Q5592" s="1">
        <v>312</v>
      </c>
      <c r="R5592" s="1" t="str">
        <f>_xlfn.XLOOKUP(Q5592,RFM[RFM Score],RFM[Client Segmentation])</f>
        <v>About To Sleep</v>
      </c>
    </row>
    <row r="5593" spans="1:18" x14ac:dyDescent="0.3">
      <c r="A5593" t="s">
        <v>5645</v>
      </c>
      <c r="B5593" t="s">
        <v>11</v>
      </c>
      <c r="C5593">
        <v>18</v>
      </c>
      <c r="D5593" t="s">
        <v>8069</v>
      </c>
      <c r="E5593" t="s">
        <v>8087</v>
      </c>
      <c r="F5593" t="s">
        <v>12</v>
      </c>
      <c r="G5593">
        <v>10</v>
      </c>
      <c r="H5593" s="1">
        <v>5233</v>
      </c>
      <c r="I5593">
        <v>53235</v>
      </c>
      <c r="J5593" s="1">
        <v>18</v>
      </c>
      <c r="K5593" t="s">
        <v>44</v>
      </c>
      <c r="L5593" t="s">
        <v>14</v>
      </c>
      <c r="M5593" t="s">
        <v>23</v>
      </c>
      <c r="N5593" s="1">
        <f xml:space="preserve"> ROUND((1 - _xlfn.PERCENTRANK.INC(customers[days_since_last_purchase],customers[[#This Row],[days_since_last_purchase]]))*4 +1,0)</f>
        <v>4</v>
      </c>
      <c r="O5593" s="1">
        <f>ROUND(_xlfn.PERCENTRANK.INC(customers[total_orders],customers[[#This Row],[total_orders]])*4+1,0)</f>
        <v>3</v>
      </c>
      <c r="P5593" s="1">
        <f>ROUND(_xlfn.PERCENTRANK.INC(customers[total_spend_usd],customers[[#This Row],[total_spend_usd]])*4+1,0)</f>
        <v>3</v>
      </c>
      <c r="Q5593" s="1">
        <v>433</v>
      </c>
      <c r="R5593" s="1" t="str">
        <f>_xlfn.XLOOKUP(Q5593,RFM[RFM Score],RFM[Client Segmentation])</f>
        <v>Potential Loyalist</v>
      </c>
    </row>
    <row r="5594" spans="1:18" x14ac:dyDescent="0.3">
      <c r="A5594" t="s">
        <v>5646</v>
      </c>
      <c r="B5594" t="s">
        <v>11</v>
      </c>
      <c r="C5594">
        <v>19</v>
      </c>
      <c r="D5594" t="s">
        <v>8069</v>
      </c>
      <c r="E5594" t="s">
        <v>8085</v>
      </c>
      <c r="F5594" t="s">
        <v>12</v>
      </c>
      <c r="G5594">
        <v>2</v>
      </c>
      <c r="H5594" s="1">
        <v>12618</v>
      </c>
      <c r="I5594">
        <v>22797</v>
      </c>
      <c r="J5594" s="1">
        <v>25</v>
      </c>
      <c r="K5594" t="s">
        <v>44</v>
      </c>
      <c r="L5594" t="s">
        <v>14</v>
      </c>
      <c r="M5594" t="s">
        <v>23</v>
      </c>
      <c r="N5594" s="1">
        <f xml:space="preserve"> ROUND((1 - _xlfn.PERCENTRANK.INC(customers[days_since_last_purchase],customers[[#This Row],[days_since_last_purchase]]))*4 +1,0)</f>
        <v>4</v>
      </c>
      <c r="O5594" s="1">
        <f>ROUND(_xlfn.PERCENTRANK.INC(customers[total_orders],customers[[#This Row],[total_orders]])*4+1,0)</f>
        <v>1</v>
      </c>
      <c r="P5594" s="1">
        <f>ROUND(_xlfn.PERCENTRANK.INC(customers[total_spend_usd],customers[[#This Row],[total_spend_usd]])*4+1,0)</f>
        <v>2</v>
      </c>
      <c r="Q5594" s="1">
        <v>412</v>
      </c>
      <c r="R5594" s="1" t="str">
        <f>_xlfn.XLOOKUP(Q5594,RFM[RFM Score],RFM[Client Segmentation])</f>
        <v>New Customer</v>
      </c>
    </row>
    <row r="5595" spans="1:18" x14ac:dyDescent="0.3">
      <c r="A5595" t="s">
        <v>5647</v>
      </c>
      <c r="B5595" t="s">
        <v>11</v>
      </c>
      <c r="C5595">
        <v>18</v>
      </c>
      <c r="D5595" t="s">
        <v>8069</v>
      </c>
      <c r="E5595" t="s">
        <v>8084</v>
      </c>
      <c r="F5595" t="s">
        <v>17</v>
      </c>
      <c r="G5595">
        <v>7</v>
      </c>
      <c r="H5595" s="1">
        <v>3513</v>
      </c>
      <c r="I5595">
        <v>24956</v>
      </c>
      <c r="J5595" s="1">
        <v>12</v>
      </c>
      <c r="K5595" t="s">
        <v>28</v>
      </c>
      <c r="L5595" t="s">
        <v>19</v>
      </c>
      <c r="M5595" t="s">
        <v>23</v>
      </c>
      <c r="N5595" s="1">
        <f xml:space="preserve"> ROUND((1 - _xlfn.PERCENTRANK.INC(customers[days_since_last_purchase],customers[[#This Row],[days_since_last_purchase]]))*4 +1,0)</f>
        <v>4</v>
      </c>
      <c r="O5595" s="1">
        <f>ROUND(_xlfn.PERCENTRANK.INC(customers[total_orders],customers[[#This Row],[total_orders]])*4+1,0)</f>
        <v>2</v>
      </c>
      <c r="P5595" s="1">
        <f>ROUND(_xlfn.PERCENTRANK.INC(customers[total_spend_usd],customers[[#This Row],[total_spend_usd]])*4+1,0)</f>
        <v>2</v>
      </c>
      <c r="Q5595" s="1">
        <v>422</v>
      </c>
      <c r="R5595" s="1" t="str">
        <f>_xlfn.XLOOKUP(Q5595,RFM[RFM Score],RFM[Client Segmentation])</f>
        <v>New Customer</v>
      </c>
    </row>
    <row r="5596" spans="1:18" x14ac:dyDescent="0.3">
      <c r="A5596" t="s">
        <v>5648</v>
      </c>
      <c r="B5596" t="s">
        <v>27</v>
      </c>
      <c r="C5596">
        <v>48</v>
      </c>
      <c r="D5596" t="s">
        <v>8071</v>
      </c>
      <c r="E5596" t="s">
        <v>8085</v>
      </c>
      <c r="F5596" t="s">
        <v>17</v>
      </c>
      <c r="G5596">
        <v>7</v>
      </c>
      <c r="H5596" s="1">
        <v>6959</v>
      </c>
      <c r="I5596">
        <v>4927</v>
      </c>
      <c r="J5596" s="1">
        <v>19</v>
      </c>
      <c r="K5596" t="s">
        <v>52</v>
      </c>
      <c r="L5596" t="s">
        <v>14</v>
      </c>
      <c r="M5596" t="s">
        <v>23</v>
      </c>
      <c r="N5596" s="1">
        <f xml:space="preserve"> ROUND((1 - _xlfn.PERCENTRANK.INC(customers[days_since_last_purchase],customers[[#This Row],[days_since_last_purchase]]))*4 +1,0)</f>
        <v>4</v>
      </c>
      <c r="O5596" s="1">
        <f>ROUND(_xlfn.PERCENTRANK.INC(customers[total_orders],customers[[#This Row],[total_orders]])*4+1,0)</f>
        <v>2</v>
      </c>
      <c r="P5596" s="1">
        <f>ROUND(_xlfn.PERCENTRANK.INC(customers[total_spend_usd],customers[[#This Row],[total_spend_usd]])*4+1,0)</f>
        <v>1</v>
      </c>
      <c r="Q5596" s="1">
        <v>421</v>
      </c>
      <c r="R5596" s="1" t="str">
        <f>_xlfn.XLOOKUP(Q5596,RFM[RFM Score],RFM[Client Segmentation])</f>
        <v>New Customer</v>
      </c>
    </row>
    <row r="5597" spans="1:18" x14ac:dyDescent="0.3">
      <c r="A5597" t="s">
        <v>5649</v>
      </c>
      <c r="B5597" t="s">
        <v>27</v>
      </c>
      <c r="C5597">
        <v>43</v>
      </c>
      <c r="D5597" t="s">
        <v>8068</v>
      </c>
      <c r="E5597" t="s">
        <v>8085</v>
      </c>
      <c r="F5597" t="s">
        <v>17</v>
      </c>
      <c r="G5597">
        <v>21</v>
      </c>
      <c r="H5597" s="1">
        <v>3235</v>
      </c>
      <c r="I5597">
        <v>71857</v>
      </c>
      <c r="J5597" s="1">
        <v>109</v>
      </c>
      <c r="K5597" t="s">
        <v>28</v>
      </c>
      <c r="L5597" t="s">
        <v>19</v>
      </c>
      <c r="M5597" t="s">
        <v>23</v>
      </c>
      <c r="N5597" s="1">
        <f xml:space="preserve"> ROUND((1 - _xlfn.PERCENTRANK.INC(customers[days_since_last_purchase],customers[[#This Row],[days_since_last_purchase]]))*4 +1,0)</f>
        <v>2</v>
      </c>
      <c r="O5597" s="1">
        <f>ROUND(_xlfn.PERCENTRANK.INC(customers[total_orders],customers[[#This Row],[total_orders]])*4+1,0)</f>
        <v>4</v>
      </c>
      <c r="P5597" s="1">
        <f>ROUND(_xlfn.PERCENTRANK.INC(customers[total_spend_usd],customers[[#This Row],[total_spend_usd]])*4+1,0)</f>
        <v>3</v>
      </c>
      <c r="Q5597" s="1">
        <v>243</v>
      </c>
      <c r="R5597" s="1" t="str">
        <f>_xlfn.XLOOKUP(Q5597,RFM[RFM Score],RFM[Client Segmentation])</f>
        <v>At Risk</v>
      </c>
    </row>
    <row r="5598" spans="1:18" x14ac:dyDescent="0.3">
      <c r="A5598" t="s">
        <v>5650</v>
      </c>
      <c r="B5598" t="s">
        <v>11</v>
      </c>
      <c r="C5598">
        <v>18</v>
      </c>
      <c r="D5598" t="s">
        <v>8069</v>
      </c>
      <c r="E5598" t="s">
        <v>8085</v>
      </c>
      <c r="F5598" t="s">
        <v>17</v>
      </c>
      <c r="G5598">
        <v>5</v>
      </c>
      <c r="H5598" s="1">
        <v>14292</v>
      </c>
      <c r="I5598">
        <v>65381</v>
      </c>
      <c r="J5598" s="1">
        <v>134</v>
      </c>
      <c r="K5598" t="s">
        <v>25</v>
      </c>
      <c r="L5598" t="s">
        <v>19</v>
      </c>
      <c r="M5598" t="s">
        <v>23</v>
      </c>
      <c r="N5598" s="1">
        <f xml:space="preserve"> ROUND((1 - _xlfn.PERCENTRANK.INC(customers[days_since_last_purchase],customers[[#This Row],[days_since_last_purchase]]))*4 +1,0)</f>
        <v>1</v>
      </c>
      <c r="O5598" s="1">
        <f>ROUND(_xlfn.PERCENTRANK.INC(customers[total_orders],customers[[#This Row],[total_orders]])*4+1,0)</f>
        <v>2</v>
      </c>
      <c r="P5598" s="1">
        <f>ROUND(_xlfn.PERCENTRANK.INC(customers[total_spend_usd],customers[[#This Row],[total_spend_usd]])*4+1,0)</f>
        <v>3</v>
      </c>
      <c r="Q5598" s="1">
        <v>123</v>
      </c>
      <c r="R5598" s="1" t="str">
        <f>_xlfn.XLOOKUP(Q5598,RFM[RFM Score],RFM[Client Segmentation])</f>
        <v>Hibernating</v>
      </c>
    </row>
    <row r="5599" spans="1:18" x14ac:dyDescent="0.3">
      <c r="A5599" t="s">
        <v>5651</v>
      </c>
      <c r="B5599" t="s">
        <v>11</v>
      </c>
      <c r="C5599">
        <v>25</v>
      </c>
      <c r="D5599" t="s">
        <v>8070</v>
      </c>
      <c r="E5599" t="s">
        <v>8085</v>
      </c>
      <c r="F5599" t="s">
        <v>17</v>
      </c>
      <c r="G5599">
        <v>14</v>
      </c>
      <c r="H5599" s="1">
        <v>18454</v>
      </c>
      <c r="I5599">
        <v>256845</v>
      </c>
      <c r="J5599" s="1">
        <v>31</v>
      </c>
      <c r="K5599" t="s">
        <v>28</v>
      </c>
      <c r="L5599" t="s">
        <v>45</v>
      </c>
      <c r="M5599" t="s">
        <v>23</v>
      </c>
      <c r="N5599" s="1">
        <f xml:space="preserve"> ROUND((1 - _xlfn.PERCENTRANK.INC(customers[days_since_last_purchase],customers[[#This Row],[days_since_last_purchase]]))*4 +1,0)</f>
        <v>3</v>
      </c>
      <c r="O5599" s="1">
        <f>ROUND(_xlfn.PERCENTRANK.INC(customers[total_orders],customers[[#This Row],[total_orders]])*4+1,0)</f>
        <v>3</v>
      </c>
      <c r="P5599" s="1">
        <f>ROUND(_xlfn.PERCENTRANK.INC(customers[total_spend_usd],customers[[#This Row],[total_spend_usd]])*4+1,0)</f>
        <v>4</v>
      </c>
      <c r="Q5599" s="1">
        <v>334</v>
      </c>
      <c r="R5599" s="1" t="str">
        <f>_xlfn.XLOOKUP(Q5599,RFM[RFM Score],RFM[Client Segmentation])</f>
        <v>Need Attention</v>
      </c>
    </row>
    <row r="5600" spans="1:18" x14ac:dyDescent="0.3">
      <c r="A5600" t="s">
        <v>5652</v>
      </c>
      <c r="B5600" t="s">
        <v>214</v>
      </c>
      <c r="C5600">
        <v>41</v>
      </c>
      <c r="D5600" t="s">
        <v>8068</v>
      </c>
      <c r="E5600" t="s">
        <v>8086</v>
      </c>
      <c r="F5600" t="s">
        <v>12</v>
      </c>
      <c r="G5600">
        <v>2</v>
      </c>
      <c r="H5600" s="1">
        <v>7538</v>
      </c>
      <c r="I5600">
        <v>16478</v>
      </c>
      <c r="J5600" s="1">
        <v>4</v>
      </c>
      <c r="K5600" t="s">
        <v>44</v>
      </c>
      <c r="L5600" t="s">
        <v>34</v>
      </c>
      <c r="M5600" t="s">
        <v>23</v>
      </c>
      <c r="N5600" s="1">
        <f xml:space="preserve"> ROUND((1 - _xlfn.PERCENTRANK.INC(customers[days_since_last_purchase],customers[[#This Row],[days_since_last_purchase]]))*4 +1,0)</f>
        <v>5</v>
      </c>
      <c r="O5600" s="1">
        <f>ROUND(_xlfn.PERCENTRANK.INC(customers[total_orders],customers[[#This Row],[total_orders]])*4+1,0)</f>
        <v>1</v>
      </c>
      <c r="P5600" s="1">
        <f>ROUND(_xlfn.PERCENTRANK.INC(customers[total_spend_usd],customers[[#This Row],[total_spend_usd]])*4+1,0)</f>
        <v>2</v>
      </c>
      <c r="Q5600" s="1">
        <v>512</v>
      </c>
      <c r="R5600" s="1" t="str">
        <f>_xlfn.XLOOKUP(Q5600,RFM[RFM Score],RFM[Client Segmentation])</f>
        <v>New Customer</v>
      </c>
    </row>
    <row r="5601" spans="1:18" x14ac:dyDescent="0.3">
      <c r="A5601" t="s">
        <v>5653</v>
      </c>
      <c r="B5601" t="s">
        <v>68</v>
      </c>
      <c r="C5601">
        <v>57</v>
      </c>
      <c r="D5601" t="s">
        <v>8072</v>
      </c>
      <c r="E5601" t="s">
        <v>8087</v>
      </c>
      <c r="F5601" t="s">
        <v>17</v>
      </c>
      <c r="G5601">
        <v>11</v>
      </c>
      <c r="H5601" s="1">
        <v>3847</v>
      </c>
      <c r="I5601">
        <v>39471</v>
      </c>
      <c r="J5601" s="1">
        <v>94</v>
      </c>
      <c r="K5601" t="s">
        <v>25</v>
      </c>
      <c r="L5601" t="s">
        <v>45</v>
      </c>
      <c r="M5601" t="s">
        <v>15</v>
      </c>
      <c r="N5601" s="1">
        <f xml:space="preserve"> ROUND((1 - _xlfn.PERCENTRANK.INC(customers[days_since_last_purchase],customers[[#This Row],[days_since_last_purchase]]))*4 +1,0)</f>
        <v>2</v>
      </c>
      <c r="O5601" s="1">
        <f>ROUND(_xlfn.PERCENTRANK.INC(customers[total_orders],customers[[#This Row],[total_orders]])*4+1,0)</f>
        <v>3</v>
      </c>
      <c r="P5601" s="1">
        <f>ROUND(_xlfn.PERCENTRANK.INC(customers[total_spend_usd],customers[[#This Row],[total_spend_usd]])*4+1,0)</f>
        <v>2</v>
      </c>
      <c r="Q5601" s="1">
        <v>232</v>
      </c>
      <c r="R5601" s="1" t="str">
        <f>_xlfn.XLOOKUP(Q5601,RFM[RFM Score],RFM[Client Segmentation])</f>
        <v>Hibernating</v>
      </c>
    </row>
    <row r="5602" spans="1:18" x14ac:dyDescent="0.3">
      <c r="A5602" t="s">
        <v>5654</v>
      </c>
      <c r="B5602" t="s">
        <v>11</v>
      </c>
      <c r="C5602">
        <v>38</v>
      </c>
      <c r="D5602" t="s">
        <v>8068</v>
      </c>
      <c r="E5602" t="s">
        <v>8084</v>
      </c>
      <c r="F5602" t="s">
        <v>17</v>
      </c>
      <c r="G5602">
        <v>15</v>
      </c>
      <c r="H5602" s="1">
        <v>3227</v>
      </c>
      <c r="I5602">
        <v>44007</v>
      </c>
      <c r="J5602" s="1">
        <v>16</v>
      </c>
      <c r="K5602" t="s">
        <v>25</v>
      </c>
      <c r="L5602" t="s">
        <v>14</v>
      </c>
      <c r="M5602" t="s">
        <v>15</v>
      </c>
      <c r="N5602" s="1">
        <f xml:space="preserve"> ROUND((1 - _xlfn.PERCENTRANK.INC(customers[days_since_last_purchase],customers[[#This Row],[days_since_last_purchase]]))*4 +1,0)</f>
        <v>4</v>
      </c>
      <c r="O5602" s="1">
        <f>ROUND(_xlfn.PERCENTRANK.INC(customers[total_orders],customers[[#This Row],[total_orders]])*4+1,0)</f>
        <v>3</v>
      </c>
      <c r="P5602" s="1">
        <f>ROUND(_xlfn.PERCENTRANK.INC(customers[total_spend_usd],customers[[#This Row],[total_spend_usd]])*4+1,0)</f>
        <v>2</v>
      </c>
      <c r="Q5602" s="1">
        <v>432</v>
      </c>
      <c r="R5602" s="1" t="str">
        <f>_xlfn.XLOOKUP(Q5602,RFM[RFM Score],RFM[Client Segmentation])</f>
        <v>Potential Loyalist</v>
      </c>
    </row>
    <row r="5603" spans="1:18" x14ac:dyDescent="0.3">
      <c r="A5603" t="s">
        <v>5655</v>
      </c>
      <c r="B5603" t="s">
        <v>68</v>
      </c>
      <c r="C5603">
        <v>42</v>
      </c>
      <c r="D5603" t="s">
        <v>8068</v>
      </c>
      <c r="E5603" t="s">
        <v>8085</v>
      </c>
      <c r="F5603" t="s">
        <v>12</v>
      </c>
      <c r="G5603">
        <v>5</v>
      </c>
      <c r="H5603" s="1">
        <v>10001</v>
      </c>
      <c r="I5603">
        <v>48878</v>
      </c>
      <c r="J5603" s="1">
        <v>29</v>
      </c>
      <c r="K5603" t="s">
        <v>13</v>
      </c>
      <c r="L5603" t="s">
        <v>14</v>
      </c>
      <c r="M5603" t="s">
        <v>23</v>
      </c>
      <c r="N5603" s="1">
        <f xml:space="preserve"> ROUND((1 - _xlfn.PERCENTRANK.INC(customers[days_since_last_purchase],customers[[#This Row],[days_since_last_purchase]]))*4 +1,0)</f>
        <v>3</v>
      </c>
      <c r="O5603" s="1">
        <f>ROUND(_xlfn.PERCENTRANK.INC(customers[total_orders],customers[[#This Row],[total_orders]])*4+1,0)</f>
        <v>2</v>
      </c>
      <c r="P5603" s="1">
        <f>ROUND(_xlfn.PERCENTRANK.INC(customers[total_spend_usd],customers[[#This Row],[total_spend_usd]])*4+1,0)</f>
        <v>3</v>
      </c>
      <c r="Q5603" s="1">
        <v>323</v>
      </c>
      <c r="R5603" s="1" t="str">
        <f>_xlfn.XLOOKUP(Q5603,RFM[RFM Score],RFM[Client Segmentation])</f>
        <v>Potential Loyalist</v>
      </c>
    </row>
    <row r="5604" spans="1:18" x14ac:dyDescent="0.3">
      <c r="A5604" t="s">
        <v>5656</v>
      </c>
      <c r="B5604" t="s">
        <v>11</v>
      </c>
      <c r="C5604">
        <v>40</v>
      </c>
      <c r="D5604" t="s">
        <v>8068</v>
      </c>
      <c r="E5604" t="s">
        <v>8084</v>
      </c>
      <c r="F5604" t="s">
        <v>17</v>
      </c>
      <c r="G5604">
        <v>14</v>
      </c>
      <c r="H5604" s="1">
        <v>12409</v>
      </c>
      <c r="I5604">
        <v>157157</v>
      </c>
      <c r="J5604" s="1">
        <v>114</v>
      </c>
      <c r="K5604" t="s">
        <v>18</v>
      </c>
      <c r="L5604" t="s">
        <v>34</v>
      </c>
      <c r="M5604" t="s">
        <v>23</v>
      </c>
      <c r="N5604" s="1">
        <f xml:space="preserve"> ROUND((1 - _xlfn.PERCENTRANK.INC(customers[days_since_last_purchase],customers[[#This Row],[days_since_last_purchase]]))*4 +1,0)</f>
        <v>2</v>
      </c>
      <c r="O5604" s="1">
        <f>ROUND(_xlfn.PERCENTRANK.INC(customers[total_orders],customers[[#This Row],[total_orders]])*4+1,0)</f>
        <v>3</v>
      </c>
      <c r="P5604" s="1">
        <f>ROUND(_xlfn.PERCENTRANK.INC(customers[total_spend_usd],customers[[#This Row],[total_spend_usd]])*4+1,0)</f>
        <v>4</v>
      </c>
      <c r="Q5604" s="1">
        <v>234</v>
      </c>
      <c r="R5604" s="1" t="str">
        <f>_xlfn.XLOOKUP(Q5604,RFM[RFM Score],RFM[Client Segmentation])</f>
        <v>At Risk</v>
      </c>
    </row>
    <row r="5605" spans="1:18" x14ac:dyDescent="0.3">
      <c r="A5605" t="s">
        <v>5657</v>
      </c>
      <c r="B5605" t="s">
        <v>27</v>
      </c>
      <c r="C5605">
        <v>30</v>
      </c>
      <c r="D5605" t="s">
        <v>8070</v>
      </c>
      <c r="E5605" t="s">
        <v>8084</v>
      </c>
      <c r="F5605" t="s">
        <v>12</v>
      </c>
      <c r="G5605">
        <v>10</v>
      </c>
      <c r="H5605" s="1">
        <v>2306</v>
      </c>
      <c r="I5605">
        <v>21131</v>
      </c>
      <c r="J5605" s="1">
        <v>21</v>
      </c>
      <c r="K5605" t="s">
        <v>31</v>
      </c>
      <c r="L5605" t="s">
        <v>34</v>
      </c>
      <c r="M5605" t="s">
        <v>15</v>
      </c>
      <c r="N5605" s="1">
        <f xml:space="preserve"> ROUND((1 - _xlfn.PERCENTRANK.INC(customers[days_since_last_purchase],customers[[#This Row],[days_since_last_purchase]]))*4 +1,0)</f>
        <v>4</v>
      </c>
      <c r="O5605" s="1">
        <f>ROUND(_xlfn.PERCENTRANK.INC(customers[total_orders],customers[[#This Row],[total_orders]])*4+1,0)</f>
        <v>3</v>
      </c>
      <c r="P5605" s="1">
        <f>ROUND(_xlfn.PERCENTRANK.INC(customers[total_spend_usd],customers[[#This Row],[total_spend_usd]])*4+1,0)</f>
        <v>2</v>
      </c>
      <c r="Q5605" s="1">
        <v>432</v>
      </c>
      <c r="R5605" s="1" t="str">
        <f>_xlfn.XLOOKUP(Q5605,RFM[RFM Score],RFM[Client Segmentation])</f>
        <v>Potential Loyalist</v>
      </c>
    </row>
    <row r="5606" spans="1:18" x14ac:dyDescent="0.3">
      <c r="A5606" t="s">
        <v>5658</v>
      </c>
      <c r="B5606" t="s">
        <v>49</v>
      </c>
      <c r="C5606">
        <v>40</v>
      </c>
      <c r="D5606" t="s">
        <v>8068</v>
      </c>
      <c r="E5606" t="s">
        <v>8087</v>
      </c>
      <c r="F5606" t="s">
        <v>12</v>
      </c>
      <c r="G5606">
        <v>12</v>
      </c>
      <c r="H5606" s="1">
        <v>5708</v>
      </c>
      <c r="I5606">
        <v>70662</v>
      </c>
      <c r="J5606" s="1">
        <v>29</v>
      </c>
      <c r="K5606" t="s">
        <v>74</v>
      </c>
      <c r="L5606" t="s">
        <v>19</v>
      </c>
      <c r="M5606" t="s">
        <v>23</v>
      </c>
      <c r="N5606" s="1">
        <f xml:space="preserve"> ROUND((1 - _xlfn.PERCENTRANK.INC(customers[days_since_last_purchase],customers[[#This Row],[days_since_last_purchase]]))*4 +1,0)</f>
        <v>3</v>
      </c>
      <c r="O5606" s="1">
        <f>ROUND(_xlfn.PERCENTRANK.INC(customers[total_orders],customers[[#This Row],[total_orders]])*4+1,0)</f>
        <v>3</v>
      </c>
      <c r="P5606" s="1">
        <f>ROUND(_xlfn.PERCENTRANK.INC(customers[total_spend_usd],customers[[#This Row],[total_spend_usd]])*4+1,0)</f>
        <v>3</v>
      </c>
      <c r="Q5606" s="1">
        <v>333</v>
      </c>
      <c r="R5606" s="1" t="str">
        <f>_xlfn.XLOOKUP(Q5606,RFM[RFM Score],RFM[Client Segmentation])</f>
        <v>Potential Loyalist</v>
      </c>
    </row>
    <row r="5607" spans="1:18" x14ac:dyDescent="0.3">
      <c r="A5607" t="s">
        <v>5659</v>
      </c>
      <c r="B5607" t="s">
        <v>11</v>
      </c>
      <c r="C5607">
        <v>37</v>
      </c>
      <c r="D5607" t="s">
        <v>8068</v>
      </c>
      <c r="E5607" t="s">
        <v>8087</v>
      </c>
      <c r="F5607" t="s">
        <v>12</v>
      </c>
      <c r="G5607">
        <v>9</v>
      </c>
      <c r="H5607" s="1">
        <v>4041</v>
      </c>
      <c r="I5607">
        <v>40269</v>
      </c>
      <c r="J5607" s="1">
        <v>555</v>
      </c>
      <c r="K5607" t="s">
        <v>44</v>
      </c>
      <c r="L5607" t="s">
        <v>34</v>
      </c>
      <c r="M5607" t="s">
        <v>23</v>
      </c>
      <c r="N5607" s="1">
        <f xml:space="preserve"> ROUND((1 - _xlfn.PERCENTRANK.INC(customers[days_since_last_purchase],customers[[#This Row],[days_since_last_purchase]]))*4 +1,0)</f>
        <v>1</v>
      </c>
      <c r="O5607" s="1">
        <f>ROUND(_xlfn.PERCENTRANK.INC(customers[total_orders],customers[[#This Row],[total_orders]])*4+1,0)</f>
        <v>2</v>
      </c>
      <c r="P5607" s="1">
        <f>ROUND(_xlfn.PERCENTRANK.INC(customers[total_spend_usd],customers[[#This Row],[total_spend_usd]])*4+1,0)</f>
        <v>2</v>
      </c>
      <c r="Q5607" s="1">
        <v>122</v>
      </c>
      <c r="R5607" s="1" t="str">
        <f>_xlfn.XLOOKUP(Q5607,RFM[RFM Score],RFM[Client Segmentation])</f>
        <v>Hibernating</v>
      </c>
    </row>
    <row r="5608" spans="1:18" x14ac:dyDescent="0.3">
      <c r="A5608" t="s">
        <v>5660</v>
      </c>
      <c r="B5608" t="s">
        <v>96</v>
      </c>
      <c r="C5608">
        <v>23</v>
      </c>
      <c r="D5608" t="s">
        <v>8069</v>
      </c>
      <c r="E5608" t="s">
        <v>8084</v>
      </c>
      <c r="F5608" t="s">
        <v>12</v>
      </c>
      <c r="G5608">
        <v>15</v>
      </c>
      <c r="H5608" s="1">
        <v>4661</v>
      </c>
      <c r="I5608">
        <v>74869</v>
      </c>
      <c r="J5608" s="1">
        <v>26</v>
      </c>
      <c r="K5608" t="s">
        <v>74</v>
      </c>
      <c r="L5608" t="s">
        <v>19</v>
      </c>
      <c r="M5608" t="s">
        <v>23</v>
      </c>
      <c r="N5608" s="1">
        <f xml:space="preserve"> ROUND((1 - _xlfn.PERCENTRANK.INC(customers[days_since_last_purchase],customers[[#This Row],[days_since_last_purchase]]))*4 +1,0)</f>
        <v>4</v>
      </c>
      <c r="O5608" s="1">
        <f>ROUND(_xlfn.PERCENTRANK.INC(customers[total_orders],customers[[#This Row],[total_orders]])*4+1,0)</f>
        <v>3</v>
      </c>
      <c r="P5608" s="1">
        <f>ROUND(_xlfn.PERCENTRANK.INC(customers[total_spend_usd],customers[[#This Row],[total_spend_usd]])*4+1,0)</f>
        <v>3</v>
      </c>
      <c r="Q5608" s="1">
        <v>433</v>
      </c>
      <c r="R5608" s="1" t="str">
        <f>_xlfn.XLOOKUP(Q5608,RFM[RFM Score],RFM[Client Segmentation])</f>
        <v>Potential Loyalist</v>
      </c>
    </row>
    <row r="5609" spans="1:18" x14ac:dyDescent="0.3">
      <c r="A5609" t="s">
        <v>5661</v>
      </c>
      <c r="B5609" t="s">
        <v>36</v>
      </c>
      <c r="C5609">
        <v>42</v>
      </c>
      <c r="D5609" t="s">
        <v>8068</v>
      </c>
      <c r="E5609" t="s">
        <v>8084</v>
      </c>
      <c r="F5609" t="s">
        <v>12</v>
      </c>
      <c r="G5609">
        <v>4</v>
      </c>
      <c r="H5609" s="1">
        <v>6095</v>
      </c>
      <c r="I5609">
        <v>25034</v>
      </c>
      <c r="J5609" s="1">
        <v>36</v>
      </c>
      <c r="K5609" t="s">
        <v>21</v>
      </c>
      <c r="L5609" t="s">
        <v>14</v>
      </c>
      <c r="M5609" t="s">
        <v>23</v>
      </c>
      <c r="N5609" s="1">
        <f xml:space="preserve"> ROUND((1 - _xlfn.PERCENTRANK.INC(customers[days_since_last_purchase],customers[[#This Row],[days_since_last_purchase]]))*4 +1,0)</f>
        <v>3</v>
      </c>
      <c r="O5609" s="1">
        <f>ROUND(_xlfn.PERCENTRANK.INC(customers[total_orders],customers[[#This Row],[total_orders]])*4+1,0)</f>
        <v>2</v>
      </c>
      <c r="P5609" s="1">
        <f>ROUND(_xlfn.PERCENTRANK.INC(customers[total_spend_usd],customers[[#This Row],[total_spend_usd]])*4+1,0)</f>
        <v>2</v>
      </c>
      <c r="Q5609" s="1">
        <v>322</v>
      </c>
      <c r="R5609" s="1" t="str">
        <f>_xlfn.XLOOKUP(Q5609,RFM[RFM Score],RFM[Client Segmentation])</f>
        <v>Hibernating</v>
      </c>
    </row>
    <row r="5610" spans="1:18" x14ac:dyDescent="0.3">
      <c r="A5610" t="s">
        <v>5662</v>
      </c>
      <c r="B5610" t="s">
        <v>64</v>
      </c>
      <c r="C5610">
        <v>25</v>
      </c>
      <c r="D5610" t="s">
        <v>8070</v>
      </c>
      <c r="E5610" t="s">
        <v>8087</v>
      </c>
      <c r="F5610" t="s">
        <v>17</v>
      </c>
      <c r="G5610">
        <v>20</v>
      </c>
      <c r="H5610" s="1">
        <v>3525</v>
      </c>
      <c r="I5610">
        <v>79289</v>
      </c>
      <c r="J5610" s="1">
        <v>25</v>
      </c>
      <c r="K5610" t="s">
        <v>18</v>
      </c>
      <c r="L5610" t="s">
        <v>34</v>
      </c>
      <c r="M5610" t="s">
        <v>23</v>
      </c>
      <c r="N5610" s="1">
        <f xml:space="preserve"> ROUND((1 - _xlfn.PERCENTRANK.INC(customers[days_since_last_purchase],customers[[#This Row],[days_since_last_purchase]]))*4 +1,0)</f>
        <v>4</v>
      </c>
      <c r="O5610" s="1">
        <f>ROUND(_xlfn.PERCENTRANK.INC(customers[total_orders],customers[[#This Row],[total_orders]])*4+1,0)</f>
        <v>4</v>
      </c>
      <c r="P5610" s="1">
        <f>ROUND(_xlfn.PERCENTRANK.INC(customers[total_spend_usd],customers[[#This Row],[total_spend_usd]])*4+1,0)</f>
        <v>3</v>
      </c>
      <c r="Q5610" s="1">
        <v>443</v>
      </c>
      <c r="R5610" s="1" t="str">
        <f>_xlfn.XLOOKUP(Q5610,RFM[RFM Score],RFM[Client Segmentation])</f>
        <v>Need Attention</v>
      </c>
    </row>
    <row r="5611" spans="1:18" x14ac:dyDescent="0.3">
      <c r="A5611" t="s">
        <v>5663</v>
      </c>
      <c r="B5611" t="s">
        <v>27</v>
      </c>
      <c r="C5611">
        <v>46</v>
      </c>
      <c r="D5611" t="s">
        <v>8071</v>
      </c>
      <c r="E5611" t="s">
        <v>8087</v>
      </c>
      <c r="F5611" t="s">
        <v>12</v>
      </c>
      <c r="G5611">
        <v>22</v>
      </c>
      <c r="H5611" s="1">
        <v>31123</v>
      </c>
      <c r="I5611">
        <v>735256</v>
      </c>
      <c r="J5611" s="1">
        <v>11</v>
      </c>
      <c r="K5611" t="s">
        <v>25</v>
      </c>
      <c r="L5611" t="s">
        <v>45</v>
      </c>
      <c r="M5611" t="s">
        <v>23</v>
      </c>
      <c r="N5611" s="1">
        <f xml:space="preserve"> ROUND((1 - _xlfn.PERCENTRANK.INC(customers[days_since_last_purchase],customers[[#This Row],[days_since_last_purchase]]))*4 +1,0)</f>
        <v>4</v>
      </c>
      <c r="O5611" s="1">
        <f>ROUND(_xlfn.PERCENTRANK.INC(customers[total_orders],customers[[#This Row],[total_orders]])*4+1,0)</f>
        <v>4</v>
      </c>
      <c r="P5611" s="1">
        <f>ROUND(_xlfn.PERCENTRANK.INC(customers[total_spend_usd],customers[[#This Row],[total_spend_usd]])*4+1,0)</f>
        <v>5</v>
      </c>
      <c r="Q5611" s="1">
        <v>445</v>
      </c>
      <c r="R5611" s="1" t="str">
        <f>_xlfn.XLOOKUP(Q5611,RFM[RFM Score],RFM[Client Segmentation])</f>
        <v>Champion</v>
      </c>
    </row>
    <row r="5612" spans="1:18" x14ac:dyDescent="0.3">
      <c r="A5612" t="s">
        <v>5664</v>
      </c>
      <c r="B5612" t="s">
        <v>11</v>
      </c>
      <c r="C5612">
        <v>42</v>
      </c>
      <c r="D5612" t="s">
        <v>8068</v>
      </c>
      <c r="E5612" t="s">
        <v>8084</v>
      </c>
      <c r="F5612" t="s">
        <v>17</v>
      </c>
      <c r="G5612">
        <v>22</v>
      </c>
      <c r="H5612" s="1">
        <v>4004</v>
      </c>
      <c r="I5612">
        <v>79019</v>
      </c>
      <c r="J5612" s="1">
        <v>193</v>
      </c>
      <c r="K5612" t="s">
        <v>124</v>
      </c>
      <c r="L5612" t="s">
        <v>47</v>
      </c>
      <c r="M5612" t="s">
        <v>15</v>
      </c>
      <c r="N5612" s="1">
        <f xml:space="preserve"> ROUND((1 - _xlfn.PERCENTRANK.INC(customers[days_since_last_purchase],customers[[#This Row],[days_since_last_purchase]]))*4 +1,0)</f>
        <v>1</v>
      </c>
      <c r="O5612" s="1">
        <f>ROUND(_xlfn.PERCENTRANK.INC(customers[total_orders],customers[[#This Row],[total_orders]])*4+1,0)</f>
        <v>4</v>
      </c>
      <c r="P5612" s="1">
        <f>ROUND(_xlfn.PERCENTRANK.INC(customers[total_spend_usd],customers[[#This Row],[total_spend_usd]])*4+1,0)</f>
        <v>3</v>
      </c>
      <c r="Q5612" s="1">
        <v>143</v>
      </c>
      <c r="R5612" s="1" t="str">
        <f>_xlfn.XLOOKUP(Q5612,RFM[RFM Score],RFM[Client Segmentation])</f>
        <v>At Risk</v>
      </c>
    </row>
    <row r="5613" spans="1:18" x14ac:dyDescent="0.3">
      <c r="A5613" t="s">
        <v>5665</v>
      </c>
      <c r="B5613" t="s">
        <v>11</v>
      </c>
      <c r="C5613">
        <v>47</v>
      </c>
      <c r="D5613" t="s">
        <v>8071</v>
      </c>
      <c r="E5613" t="s">
        <v>8084</v>
      </c>
      <c r="F5613" t="s">
        <v>17</v>
      </c>
      <c r="G5613">
        <v>40</v>
      </c>
      <c r="H5613" s="1">
        <v>6464</v>
      </c>
      <c r="I5613">
        <v>260518</v>
      </c>
      <c r="J5613" s="1">
        <v>2</v>
      </c>
      <c r="K5613" t="s">
        <v>13</v>
      </c>
      <c r="L5613" t="s">
        <v>14</v>
      </c>
      <c r="M5613" t="s">
        <v>23</v>
      </c>
      <c r="N5613" s="1">
        <f xml:space="preserve"> ROUND((1 - _xlfn.PERCENTRANK.INC(customers[days_since_last_purchase],customers[[#This Row],[days_since_last_purchase]]))*4 +1,0)</f>
        <v>5</v>
      </c>
      <c r="O5613" s="1">
        <f>ROUND(_xlfn.PERCENTRANK.INC(customers[total_orders],customers[[#This Row],[total_orders]])*4+1,0)</f>
        <v>5</v>
      </c>
      <c r="P5613" s="1">
        <f>ROUND(_xlfn.PERCENTRANK.INC(customers[total_spend_usd],customers[[#This Row],[total_spend_usd]])*4+1,0)</f>
        <v>4</v>
      </c>
      <c r="Q5613" s="1">
        <v>554</v>
      </c>
      <c r="R5613" s="1" t="str">
        <f>_xlfn.XLOOKUP(Q5613,RFM[RFM Score],RFM[Client Segmentation])</f>
        <v>Champion</v>
      </c>
    </row>
    <row r="5614" spans="1:18" x14ac:dyDescent="0.3">
      <c r="A5614" t="s">
        <v>5666</v>
      </c>
      <c r="B5614" t="s">
        <v>11</v>
      </c>
      <c r="C5614">
        <v>32</v>
      </c>
      <c r="D5614" t="s">
        <v>8070</v>
      </c>
      <c r="E5614" t="s">
        <v>8084</v>
      </c>
      <c r="F5614" t="s">
        <v>17</v>
      </c>
      <c r="G5614">
        <v>1</v>
      </c>
      <c r="H5614" s="1">
        <v>3227</v>
      </c>
      <c r="I5614">
        <v>3562</v>
      </c>
      <c r="J5614" s="1">
        <v>2</v>
      </c>
      <c r="K5614" t="s">
        <v>37</v>
      </c>
      <c r="L5614" t="s">
        <v>14</v>
      </c>
      <c r="M5614" t="s">
        <v>15</v>
      </c>
      <c r="N5614" s="1">
        <f xml:space="preserve"> ROUND((1 - _xlfn.PERCENTRANK.INC(customers[days_since_last_purchase],customers[[#This Row],[days_since_last_purchase]]))*4 +1,0)</f>
        <v>5</v>
      </c>
      <c r="O5614" s="1">
        <f>ROUND(_xlfn.PERCENTRANK.INC(customers[total_orders],customers[[#This Row],[total_orders]])*4+1,0)</f>
        <v>1</v>
      </c>
      <c r="P5614" s="1">
        <f>ROUND(_xlfn.PERCENTRANK.INC(customers[total_spend_usd],customers[[#This Row],[total_spend_usd]])*4+1,0)</f>
        <v>1</v>
      </c>
      <c r="Q5614" s="1">
        <v>511</v>
      </c>
      <c r="R5614" s="1" t="str">
        <f>_xlfn.XLOOKUP(Q5614,RFM[RFM Score],RFM[Client Segmentation])</f>
        <v>New Customer</v>
      </c>
    </row>
    <row r="5615" spans="1:18" x14ac:dyDescent="0.3">
      <c r="A5615" t="s">
        <v>5667</v>
      </c>
      <c r="B5615" t="s">
        <v>11</v>
      </c>
      <c r="C5615">
        <v>25</v>
      </c>
      <c r="D5615" t="s">
        <v>8070</v>
      </c>
      <c r="E5615" t="s">
        <v>8084</v>
      </c>
      <c r="F5615" t="s">
        <v>17</v>
      </c>
      <c r="G5615">
        <v>35</v>
      </c>
      <c r="H5615" s="1">
        <v>6086</v>
      </c>
      <c r="I5615">
        <v>215832</v>
      </c>
      <c r="J5615" s="1">
        <v>10</v>
      </c>
      <c r="K5615" t="s">
        <v>37</v>
      </c>
      <c r="L5615" t="s">
        <v>22</v>
      </c>
      <c r="M5615" t="s">
        <v>15</v>
      </c>
      <c r="N5615" s="1">
        <f xml:space="preserve"> ROUND((1 - _xlfn.PERCENTRANK.INC(customers[days_since_last_purchase],customers[[#This Row],[days_since_last_purchase]]))*4 +1,0)</f>
        <v>4</v>
      </c>
      <c r="O5615" s="1">
        <f>ROUND(_xlfn.PERCENTRANK.INC(customers[total_orders],customers[[#This Row],[total_orders]])*4+1,0)</f>
        <v>5</v>
      </c>
      <c r="P5615" s="1">
        <f>ROUND(_xlfn.PERCENTRANK.INC(customers[total_spend_usd],customers[[#This Row],[total_spend_usd]])*4+1,0)</f>
        <v>4</v>
      </c>
      <c r="Q5615" s="1">
        <v>454</v>
      </c>
      <c r="R5615" s="1" t="str">
        <f>_xlfn.XLOOKUP(Q5615,RFM[RFM Score],RFM[Client Segmentation])</f>
        <v>Champion</v>
      </c>
    </row>
    <row r="5616" spans="1:18" x14ac:dyDescent="0.3">
      <c r="A5616" t="s">
        <v>5668</v>
      </c>
      <c r="B5616" t="s">
        <v>30</v>
      </c>
      <c r="C5616">
        <v>41</v>
      </c>
      <c r="D5616" t="s">
        <v>8068</v>
      </c>
      <c r="E5616" t="s">
        <v>8086</v>
      </c>
      <c r="F5616" t="s">
        <v>12</v>
      </c>
      <c r="G5616">
        <v>11</v>
      </c>
      <c r="H5616" s="1">
        <v>16789</v>
      </c>
      <c r="I5616">
        <v>202539</v>
      </c>
      <c r="J5616" s="1">
        <v>12</v>
      </c>
      <c r="K5616" t="s">
        <v>21</v>
      </c>
      <c r="L5616" t="s">
        <v>14</v>
      </c>
      <c r="M5616" t="s">
        <v>23</v>
      </c>
      <c r="N5616" s="1">
        <f xml:space="preserve"> ROUND((1 - _xlfn.PERCENTRANK.INC(customers[days_since_last_purchase],customers[[#This Row],[days_since_last_purchase]]))*4 +1,0)</f>
        <v>4</v>
      </c>
      <c r="O5616" s="1">
        <f>ROUND(_xlfn.PERCENTRANK.INC(customers[total_orders],customers[[#This Row],[total_orders]])*4+1,0)</f>
        <v>3</v>
      </c>
      <c r="P5616" s="1">
        <f>ROUND(_xlfn.PERCENTRANK.INC(customers[total_spend_usd],customers[[#This Row],[total_spend_usd]])*4+1,0)</f>
        <v>4</v>
      </c>
      <c r="Q5616" s="1">
        <v>434</v>
      </c>
      <c r="R5616" s="1" t="str">
        <f>_xlfn.XLOOKUP(Q5616,RFM[RFM Score],RFM[Client Segmentation])</f>
        <v>Need Attention</v>
      </c>
    </row>
    <row r="5617" spans="1:18" x14ac:dyDescent="0.3">
      <c r="A5617" t="s">
        <v>5669</v>
      </c>
      <c r="B5617" t="s">
        <v>11</v>
      </c>
      <c r="C5617">
        <v>48</v>
      </c>
      <c r="D5617" t="s">
        <v>8071</v>
      </c>
      <c r="E5617" t="s">
        <v>8084</v>
      </c>
      <c r="F5617" t="s">
        <v>12</v>
      </c>
      <c r="G5617">
        <v>49</v>
      </c>
      <c r="H5617" s="1">
        <v>5315</v>
      </c>
      <c r="I5617">
        <v>298139</v>
      </c>
      <c r="J5617" s="1">
        <v>58</v>
      </c>
      <c r="K5617" t="s">
        <v>124</v>
      </c>
      <c r="L5617" t="s">
        <v>47</v>
      </c>
      <c r="M5617" t="s">
        <v>23</v>
      </c>
      <c r="N5617" s="1">
        <f xml:space="preserve"> ROUND((1 - _xlfn.PERCENTRANK.INC(customers[days_since_last_purchase],customers[[#This Row],[days_since_last_purchase]]))*4 +1,0)</f>
        <v>3</v>
      </c>
      <c r="O5617" s="1">
        <f>ROUND(_xlfn.PERCENTRANK.INC(customers[total_orders],customers[[#This Row],[total_orders]])*4+1,0)</f>
        <v>5</v>
      </c>
      <c r="P5617" s="1">
        <f>ROUND(_xlfn.PERCENTRANK.INC(customers[total_spend_usd],customers[[#This Row],[total_spend_usd]])*4+1,0)</f>
        <v>4</v>
      </c>
      <c r="Q5617" s="1">
        <v>354</v>
      </c>
      <c r="R5617" s="1" t="str">
        <f>_xlfn.XLOOKUP(Q5617,RFM[RFM Score],RFM[Client Segmentation])</f>
        <v>Loyal Customer</v>
      </c>
    </row>
    <row r="5618" spans="1:18" x14ac:dyDescent="0.3">
      <c r="A5618" t="s">
        <v>5670</v>
      </c>
      <c r="B5618" t="s">
        <v>11</v>
      </c>
      <c r="C5618">
        <v>30</v>
      </c>
      <c r="D5618" t="s">
        <v>8070</v>
      </c>
      <c r="E5618" t="s">
        <v>8084</v>
      </c>
      <c r="F5618" t="s">
        <v>12</v>
      </c>
      <c r="G5618">
        <v>6</v>
      </c>
      <c r="H5618" s="1">
        <v>9376</v>
      </c>
      <c r="I5618">
        <v>56091</v>
      </c>
      <c r="J5618" s="1">
        <v>42</v>
      </c>
      <c r="K5618" t="s">
        <v>25</v>
      </c>
      <c r="L5618" t="s">
        <v>19</v>
      </c>
      <c r="M5618" t="s">
        <v>15</v>
      </c>
      <c r="N5618" s="1">
        <f xml:space="preserve"> ROUND((1 - _xlfn.PERCENTRANK.INC(customers[days_since_last_purchase],customers[[#This Row],[days_since_last_purchase]]))*4 +1,0)</f>
        <v>3</v>
      </c>
      <c r="O5618" s="1">
        <f>ROUND(_xlfn.PERCENTRANK.INC(customers[total_orders],customers[[#This Row],[total_orders]])*4+1,0)</f>
        <v>2</v>
      </c>
      <c r="P5618" s="1">
        <f>ROUND(_xlfn.PERCENTRANK.INC(customers[total_spend_usd],customers[[#This Row],[total_spend_usd]])*4+1,0)</f>
        <v>3</v>
      </c>
      <c r="Q5618" s="1">
        <v>323</v>
      </c>
      <c r="R5618" s="1" t="str">
        <f>_xlfn.XLOOKUP(Q5618,RFM[RFM Score],RFM[Client Segmentation])</f>
        <v>Potential Loyalist</v>
      </c>
    </row>
    <row r="5619" spans="1:18" x14ac:dyDescent="0.3">
      <c r="A5619" t="s">
        <v>5671</v>
      </c>
      <c r="B5619" t="s">
        <v>27</v>
      </c>
      <c r="C5619">
        <v>32</v>
      </c>
      <c r="D5619" t="s">
        <v>8070</v>
      </c>
      <c r="E5619" t="s">
        <v>8087</v>
      </c>
      <c r="F5619" t="s">
        <v>17</v>
      </c>
      <c r="G5619">
        <v>13</v>
      </c>
      <c r="H5619" s="1">
        <v>6999</v>
      </c>
      <c r="I5619">
        <v>90019</v>
      </c>
      <c r="J5619" s="1">
        <v>48</v>
      </c>
      <c r="K5619" t="s">
        <v>25</v>
      </c>
      <c r="L5619" t="s">
        <v>19</v>
      </c>
      <c r="M5619" t="s">
        <v>15</v>
      </c>
      <c r="N5619" s="1">
        <f xml:space="preserve"> ROUND((1 - _xlfn.PERCENTRANK.INC(customers[days_since_last_purchase],customers[[#This Row],[days_since_last_purchase]]))*4 +1,0)</f>
        <v>3</v>
      </c>
      <c r="O5619" s="1">
        <f>ROUND(_xlfn.PERCENTRANK.INC(customers[total_orders],customers[[#This Row],[total_orders]])*4+1,0)</f>
        <v>3</v>
      </c>
      <c r="P5619" s="1">
        <f>ROUND(_xlfn.PERCENTRANK.INC(customers[total_spend_usd],customers[[#This Row],[total_spend_usd]])*4+1,0)</f>
        <v>3</v>
      </c>
      <c r="Q5619" s="1">
        <v>333</v>
      </c>
      <c r="R5619" s="1" t="str">
        <f>_xlfn.XLOOKUP(Q5619,RFM[RFM Score],RFM[Client Segmentation])</f>
        <v>Potential Loyalist</v>
      </c>
    </row>
    <row r="5620" spans="1:18" x14ac:dyDescent="0.3">
      <c r="A5620" t="s">
        <v>5672</v>
      </c>
      <c r="B5620" t="s">
        <v>33</v>
      </c>
      <c r="C5620">
        <v>33</v>
      </c>
      <c r="D5620" t="s">
        <v>8070</v>
      </c>
      <c r="E5620" t="s">
        <v>8084</v>
      </c>
      <c r="F5620" t="s">
        <v>12</v>
      </c>
      <c r="G5620">
        <v>20</v>
      </c>
      <c r="H5620" s="1">
        <v>33065</v>
      </c>
      <c r="I5620">
        <v>624683</v>
      </c>
      <c r="J5620" s="1">
        <v>129</v>
      </c>
      <c r="K5620" t="s">
        <v>44</v>
      </c>
      <c r="L5620" t="s">
        <v>45</v>
      </c>
      <c r="M5620" t="s">
        <v>15</v>
      </c>
      <c r="N5620" s="1">
        <f xml:space="preserve"> ROUND((1 - _xlfn.PERCENTRANK.INC(customers[days_since_last_purchase],customers[[#This Row],[days_since_last_purchase]]))*4 +1,0)</f>
        <v>1</v>
      </c>
      <c r="O5620" s="1">
        <f>ROUND(_xlfn.PERCENTRANK.INC(customers[total_orders],customers[[#This Row],[total_orders]])*4+1,0)</f>
        <v>4</v>
      </c>
      <c r="P5620" s="1">
        <f>ROUND(_xlfn.PERCENTRANK.INC(customers[total_spend_usd],customers[[#This Row],[total_spend_usd]])*4+1,0)</f>
        <v>5</v>
      </c>
      <c r="Q5620" s="1">
        <v>145</v>
      </c>
      <c r="R5620" s="1" t="str">
        <f>_xlfn.XLOOKUP(Q5620,RFM[RFM Score],RFM[Client Segmentation])</f>
        <v>Cannot Lose Them</v>
      </c>
    </row>
    <row r="5621" spans="1:18" x14ac:dyDescent="0.3">
      <c r="A5621" t="s">
        <v>5673</v>
      </c>
      <c r="B5621" t="s">
        <v>214</v>
      </c>
      <c r="C5621">
        <v>56</v>
      </c>
      <c r="D5621" t="s">
        <v>8072</v>
      </c>
      <c r="E5621" t="s">
        <v>8087</v>
      </c>
      <c r="F5621" t="s">
        <v>17</v>
      </c>
      <c r="G5621">
        <v>4</v>
      </c>
      <c r="H5621" s="1">
        <v>6887</v>
      </c>
      <c r="I5621">
        <v>29578</v>
      </c>
      <c r="J5621" s="1">
        <v>47</v>
      </c>
      <c r="K5621" t="s">
        <v>37</v>
      </c>
      <c r="L5621" t="s">
        <v>14</v>
      </c>
      <c r="M5621" t="s">
        <v>15</v>
      </c>
      <c r="N5621" s="1">
        <f xml:space="preserve"> ROUND((1 - _xlfn.PERCENTRANK.INC(customers[days_since_last_purchase],customers[[#This Row],[days_since_last_purchase]]))*4 +1,0)</f>
        <v>3</v>
      </c>
      <c r="O5621" s="1">
        <f>ROUND(_xlfn.PERCENTRANK.INC(customers[total_orders],customers[[#This Row],[total_orders]])*4+1,0)</f>
        <v>2</v>
      </c>
      <c r="P5621" s="1">
        <f>ROUND(_xlfn.PERCENTRANK.INC(customers[total_spend_usd],customers[[#This Row],[total_spend_usd]])*4+1,0)</f>
        <v>2</v>
      </c>
      <c r="Q5621" s="1">
        <v>322</v>
      </c>
      <c r="R5621" s="1" t="str">
        <f>_xlfn.XLOOKUP(Q5621,RFM[RFM Score],RFM[Client Segmentation])</f>
        <v>Hibernating</v>
      </c>
    </row>
    <row r="5622" spans="1:18" x14ac:dyDescent="0.3">
      <c r="A5622" t="s">
        <v>5674</v>
      </c>
      <c r="B5622" t="s">
        <v>11</v>
      </c>
      <c r="C5622">
        <v>32</v>
      </c>
      <c r="D5622" t="s">
        <v>8070</v>
      </c>
      <c r="E5622" t="s">
        <v>8085</v>
      </c>
      <c r="F5622" t="s">
        <v>17</v>
      </c>
      <c r="G5622">
        <v>24</v>
      </c>
      <c r="H5622" s="1">
        <v>11327</v>
      </c>
      <c r="I5622">
        <v>274346</v>
      </c>
      <c r="J5622" s="1">
        <v>21</v>
      </c>
      <c r="K5622" t="s">
        <v>52</v>
      </c>
      <c r="L5622" t="s">
        <v>19</v>
      </c>
      <c r="M5622" t="s">
        <v>23</v>
      </c>
      <c r="N5622" s="1">
        <f xml:space="preserve"> ROUND((1 - _xlfn.PERCENTRANK.INC(customers[days_since_last_purchase],customers[[#This Row],[days_since_last_purchase]]))*4 +1,0)</f>
        <v>4</v>
      </c>
      <c r="O5622" s="1">
        <f>ROUND(_xlfn.PERCENTRANK.INC(customers[total_orders],customers[[#This Row],[total_orders]])*4+1,0)</f>
        <v>4</v>
      </c>
      <c r="P5622" s="1">
        <f>ROUND(_xlfn.PERCENTRANK.INC(customers[total_spend_usd],customers[[#This Row],[total_spend_usd]])*4+1,0)</f>
        <v>4</v>
      </c>
      <c r="Q5622" s="1">
        <v>444</v>
      </c>
      <c r="R5622" s="1" t="str">
        <f>_xlfn.XLOOKUP(Q5622,RFM[RFM Score],RFM[Client Segmentation])</f>
        <v>Loyal Customer</v>
      </c>
    </row>
    <row r="5623" spans="1:18" x14ac:dyDescent="0.3">
      <c r="A5623" t="s">
        <v>5675</v>
      </c>
      <c r="B5623" t="s">
        <v>88</v>
      </c>
      <c r="C5623">
        <v>37</v>
      </c>
      <c r="D5623" t="s">
        <v>8068</v>
      </c>
      <c r="E5623" t="s">
        <v>8084</v>
      </c>
      <c r="F5623" t="s">
        <v>17</v>
      </c>
      <c r="G5623">
        <v>7</v>
      </c>
      <c r="H5623" s="1">
        <v>5288</v>
      </c>
      <c r="I5623">
        <v>36924</v>
      </c>
      <c r="J5623" s="1">
        <v>10</v>
      </c>
      <c r="K5623" t="s">
        <v>52</v>
      </c>
      <c r="L5623" t="s">
        <v>14</v>
      </c>
      <c r="M5623" t="s">
        <v>15</v>
      </c>
      <c r="N5623" s="1">
        <f xml:space="preserve"> ROUND((1 - _xlfn.PERCENTRANK.INC(customers[days_since_last_purchase],customers[[#This Row],[days_since_last_purchase]]))*4 +1,0)</f>
        <v>4</v>
      </c>
      <c r="O5623" s="1">
        <f>ROUND(_xlfn.PERCENTRANK.INC(customers[total_orders],customers[[#This Row],[total_orders]])*4+1,0)</f>
        <v>2</v>
      </c>
      <c r="P5623" s="1">
        <f>ROUND(_xlfn.PERCENTRANK.INC(customers[total_spend_usd],customers[[#This Row],[total_spend_usd]])*4+1,0)</f>
        <v>2</v>
      </c>
      <c r="Q5623" s="1">
        <v>422</v>
      </c>
      <c r="R5623" s="1" t="str">
        <f>_xlfn.XLOOKUP(Q5623,RFM[RFM Score],RFM[Client Segmentation])</f>
        <v>New Customer</v>
      </c>
    </row>
    <row r="5624" spans="1:18" x14ac:dyDescent="0.3">
      <c r="A5624" t="s">
        <v>5676</v>
      </c>
      <c r="B5624" t="s">
        <v>11</v>
      </c>
      <c r="C5624">
        <v>43</v>
      </c>
      <c r="D5624" t="s">
        <v>8068</v>
      </c>
      <c r="E5624" t="s">
        <v>8084</v>
      </c>
      <c r="F5624" t="s">
        <v>12</v>
      </c>
      <c r="G5624">
        <v>4</v>
      </c>
      <c r="H5624" s="1">
        <v>8803</v>
      </c>
      <c r="I5624">
        <v>38011</v>
      </c>
      <c r="J5624" s="1">
        <v>79</v>
      </c>
      <c r="K5624" t="s">
        <v>74</v>
      </c>
      <c r="L5624" t="s">
        <v>19</v>
      </c>
      <c r="M5624" t="s">
        <v>23</v>
      </c>
      <c r="N5624" s="1">
        <f xml:space="preserve"> ROUND((1 - _xlfn.PERCENTRANK.INC(customers[days_since_last_purchase],customers[[#This Row],[days_since_last_purchase]]))*4 +1,0)</f>
        <v>2</v>
      </c>
      <c r="O5624" s="1">
        <f>ROUND(_xlfn.PERCENTRANK.INC(customers[total_orders],customers[[#This Row],[total_orders]])*4+1,0)</f>
        <v>2</v>
      </c>
      <c r="P5624" s="1">
        <f>ROUND(_xlfn.PERCENTRANK.INC(customers[total_spend_usd],customers[[#This Row],[total_spend_usd]])*4+1,0)</f>
        <v>2</v>
      </c>
      <c r="Q5624" s="1">
        <v>222</v>
      </c>
      <c r="R5624" s="1" t="str">
        <f>_xlfn.XLOOKUP(Q5624,RFM[RFM Score],RFM[Client Segmentation])</f>
        <v>Hibernating</v>
      </c>
    </row>
    <row r="5625" spans="1:18" x14ac:dyDescent="0.3">
      <c r="A5625" t="s">
        <v>5677</v>
      </c>
      <c r="B5625" t="s">
        <v>61</v>
      </c>
      <c r="C5625">
        <v>50</v>
      </c>
      <c r="D5625" t="s">
        <v>8071</v>
      </c>
      <c r="E5625" t="s">
        <v>8085</v>
      </c>
      <c r="F5625" t="s">
        <v>12</v>
      </c>
      <c r="G5625">
        <v>5</v>
      </c>
      <c r="H5625" s="1">
        <v>18038</v>
      </c>
      <c r="I5625">
        <v>101324</v>
      </c>
      <c r="J5625" s="1">
        <v>17</v>
      </c>
      <c r="K5625" t="s">
        <v>25</v>
      </c>
      <c r="L5625" t="s">
        <v>14</v>
      </c>
      <c r="M5625" t="s">
        <v>23</v>
      </c>
      <c r="N5625" s="1">
        <f xml:space="preserve"> ROUND((1 - _xlfn.PERCENTRANK.INC(customers[days_since_last_purchase],customers[[#This Row],[days_since_last_purchase]]))*4 +1,0)</f>
        <v>4</v>
      </c>
      <c r="O5625" s="1">
        <f>ROUND(_xlfn.PERCENTRANK.INC(customers[total_orders],customers[[#This Row],[total_orders]])*4+1,0)</f>
        <v>2</v>
      </c>
      <c r="P5625" s="1">
        <f>ROUND(_xlfn.PERCENTRANK.INC(customers[total_spend_usd],customers[[#This Row],[total_spend_usd]])*4+1,0)</f>
        <v>3</v>
      </c>
      <c r="Q5625" s="1">
        <v>423</v>
      </c>
      <c r="R5625" s="1" t="str">
        <f>_xlfn.XLOOKUP(Q5625,RFM[RFM Score],RFM[Client Segmentation])</f>
        <v>Potential Loyalist</v>
      </c>
    </row>
    <row r="5626" spans="1:18" x14ac:dyDescent="0.3">
      <c r="A5626" t="s">
        <v>5678</v>
      </c>
      <c r="B5626" t="s">
        <v>173</v>
      </c>
      <c r="C5626">
        <v>39</v>
      </c>
      <c r="D5626" t="s">
        <v>8068</v>
      </c>
      <c r="E5626" t="s">
        <v>8084</v>
      </c>
      <c r="F5626" t="s">
        <v>17</v>
      </c>
      <c r="G5626">
        <v>1</v>
      </c>
      <c r="H5626" s="1">
        <v>1171</v>
      </c>
      <c r="I5626">
        <v>1021</v>
      </c>
      <c r="J5626" s="1">
        <v>6</v>
      </c>
      <c r="K5626" t="s">
        <v>28</v>
      </c>
      <c r="L5626" t="s">
        <v>19</v>
      </c>
      <c r="M5626" t="s">
        <v>23</v>
      </c>
      <c r="N5626" s="1">
        <f xml:space="preserve"> ROUND((1 - _xlfn.PERCENTRANK.INC(customers[days_since_last_purchase],customers[[#This Row],[days_since_last_purchase]]))*4 +1,0)</f>
        <v>5</v>
      </c>
      <c r="O5626" s="1">
        <f>ROUND(_xlfn.PERCENTRANK.INC(customers[total_orders],customers[[#This Row],[total_orders]])*4+1,0)</f>
        <v>1</v>
      </c>
      <c r="P5626" s="1">
        <f>ROUND(_xlfn.PERCENTRANK.INC(customers[total_spend_usd],customers[[#This Row],[total_spend_usd]])*4+1,0)</f>
        <v>1</v>
      </c>
      <c r="Q5626" s="1">
        <v>511</v>
      </c>
      <c r="R5626" s="1" t="str">
        <f>_xlfn.XLOOKUP(Q5626,RFM[RFM Score],RFM[Client Segmentation])</f>
        <v>New Customer</v>
      </c>
    </row>
    <row r="5627" spans="1:18" x14ac:dyDescent="0.3">
      <c r="A5627" t="s">
        <v>5679</v>
      </c>
      <c r="B5627" t="s">
        <v>11</v>
      </c>
      <c r="C5627">
        <v>55</v>
      </c>
      <c r="D5627" t="s">
        <v>8072</v>
      </c>
      <c r="E5627" t="s">
        <v>8084</v>
      </c>
      <c r="F5627" t="s">
        <v>12</v>
      </c>
      <c r="G5627">
        <v>58</v>
      </c>
      <c r="H5627" s="1">
        <v>15651</v>
      </c>
      <c r="I5627">
        <v>924529</v>
      </c>
      <c r="J5627" s="1">
        <v>23</v>
      </c>
      <c r="K5627" t="s">
        <v>25</v>
      </c>
      <c r="L5627" t="s">
        <v>14</v>
      </c>
      <c r="M5627" t="s">
        <v>15</v>
      </c>
      <c r="N5627" s="1">
        <f xml:space="preserve"> ROUND((1 - _xlfn.PERCENTRANK.INC(customers[days_since_last_purchase],customers[[#This Row],[days_since_last_purchase]]))*4 +1,0)</f>
        <v>4</v>
      </c>
      <c r="O5627" s="1">
        <f>ROUND(_xlfn.PERCENTRANK.INC(customers[total_orders],customers[[#This Row],[total_orders]])*4+1,0)</f>
        <v>5</v>
      </c>
      <c r="P5627" s="1">
        <f>ROUND(_xlfn.PERCENTRANK.INC(customers[total_spend_usd],customers[[#This Row],[total_spend_usd]])*4+1,0)</f>
        <v>5</v>
      </c>
      <c r="Q5627" s="1">
        <v>455</v>
      </c>
      <c r="R5627" s="1" t="str">
        <f>_xlfn.XLOOKUP(Q5627,RFM[RFM Score],RFM[Client Segmentation])</f>
        <v>Champion</v>
      </c>
    </row>
    <row r="5628" spans="1:18" x14ac:dyDescent="0.3">
      <c r="A5628" t="s">
        <v>5680</v>
      </c>
      <c r="B5628" t="s">
        <v>11</v>
      </c>
      <c r="C5628">
        <v>51</v>
      </c>
      <c r="D5628" t="s">
        <v>8071</v>
      </c>
      <c r="E5628" t="s">
        <v>8084</v>
      </c>
      <c r="F5628" t="s">
        <v>17</v>
      </c>
      <c r="G5628">
        <v>10</v>
      </c>
      <c r="H5628" s="1">
        <v>2861</v>
      </c>
      <c r="I5628">
        <v>30034</v>
      </c>
      <c r="J5628" s="1">
        <v>83</v>
      </c>
      <c r="K5628" t="s">
        <v>31</v>
      </c>
      <c r="L5628" t="s">
        <v>34</v>
      </c>
      <c r="M5628" t="s">
        <v>23</v>
      </c>
      <c r="N5628" s="1">
        <f xml:space="preserve"> ROUND((1 - _xlfn.PERCENTRANK.INC(customers[days_since_last_purchase],customers[[#This Row],[days_since_last_purchase]]))*4 +1,0)</f>
        <v>2</v>
      </c>
      <c r="O5628" s="1">
        <f>ROUND(_xlfn.PERCENTRANK.INC(customers[total_orders],customers[[#This Row],[total_orders]])*4+1,0)</f>
        <v>3</v>
      </c>
      <c r="P5628" s="1">
        <f>ROUND(_xlfn.PERCENTRANK.INC(customers[total_spend_usd],customers[[#This Row],[total_spend_usd]])*4+1,0)</f>
        <v>2</v>
      </c>
      <c r="Q5628" s="1">
        <v>232</v>
      </c>
      <c r="R5628" s="1" t="str">
        <f>_xlfn.XLOOKUP(Q5628,RFM[RFM Score],RFM[Client Segmentation])</f>
        <v>Hibernating</v>
      </c>
    </row>
    <row r="5629" spans="1:18" x14ac:dyDescent="0.3">
      <c r="A5629" t="s">
        <v>5681</v>
      </c>
      <c r="B5629" t="s">
        <v>68</v>
      </c>
      <c r="C5629">
        <v>53</v>
      </c>
      <c r="D5629" t="s">
        <v>8071</v>
      </c>
      <c r="E5629" t="s">
        <v>8086</v>
      </c>
      <c r="F5629" t="s">
        <v>12</v>
      </c>
      <c r="G5629">
        <v>20</v>
      </c>
      <c r="H5629" s="1">
        <v>9357</v>
      </c>
      <c r="I5629">
        <v>202366</v>
      </c>
      <c r="J5629" s="1">
        <v>140</v>
      </c>
      <c r="K5629" t="s">
        <v>28</v>
      </c>
      <c r="L5629" t="s">
        <v>45</v>
      </c>
      <c r="M5629" t="s">
        <v>23</v>
      </c>
      <c r="N5629" s="1">
        <f xml:space="preserve"> ROUND((1 - _xlfn.PERCENTRANK.INC(customers[days_since_last_purchase],customers[[#This Row],[days_since_last_purchase]]))*4 +1,0)</f>
        <v>1</v>
      </c>
      <c r="O5629" s="1">
        <f>ROUND(_xlfn.PERCENTRANK.INC(customers[total_orders],customers[[#This Row],[total_orders]])*4+1,0)</f>
        <v>4</v>
      </c>
      <c r="P5629" s="1">
        <f>ROUND(_xlfn.PERCENTRANK.INC(customers[total_spend_usd],customers[[#This Row],[total_spend_usd]])*4+1,0)</f>
        <v>4</v>
      </c>
      <c r="Q5629" s="1">
        <v>144</v>
      </c>
      <c r="R5629" s="1" t="str">
        <f>_xlfn.XLOOKUP(Q5629,RFM[RFM Score],RFM[Client Segmentation])</f>
        <v>Cannot Lose Them</v>
      </c>
    </row>
    <row r="5630" spans="1:18" x14ac:dyDescent="0.3">
      <c r="A5630" t="s">
        <v>5682</v>
      </c>
      <c r="B5630" t="s">
        <v>43</v>
      </c>
      <c r="C5630">
        <v>34</v>
      </c>
      <c r="D5630" t="s">
        <v>8070</v>
      </c>
      <c r="E5630" t="s">
        <v>8084</v>
      </c>
      <c r="F5630" t="s">
        <v>17</v>
      </c>
      <c r="G5630">
        <v>10</v>
      </c>
      <c r="H5630" s="1">
        <v>692</v>
      </c>
      <c r="I5630">
        <v>70754</v>
      </c>
      <c r="J5630" s="1">
        <v>96</v>
      </c>
      <c r="K5630" t="s">
        <v>28</v>
      </c>
      <c r="L5630" t="s">
        <v>14</v>
      </c>
      <c r="M5630" t="s">
        <v>23</v>
      </c>
      <c r="N5630" s="1">
        <f xml:space="preserve"> ROUND((1 - _xlfn.PERCENTRANK.INC(customers[days_since_last_purchase],customers[[#This Row],[days_since_last_purchase]]))*4 +1,0)</f>
        <v>2</v>
      </c>
      <c r="O5630" s="1">
        <f>ROUND(_xlfn.PERCENTRANK.INC(customers[total_orders],customers[[#This Row],[total_orders]])*4+1,0)</f>
        <v>3</v>
      </c>
      <c r="P5630" s="1">
        <f>ROUND(_xlfn.PERCENTRANK.INC(customers[total_spend_usd],customers[[#This Row],[total_spend_usd]])*4+1,0)</f>
        <v>3</v>
      </c>
      <c r="Q5630" s="1">
        <v>233</v>
      </c>
      <c r="R5630" s="1" t="str">
        <f>_xlfn.XLOOKUP(Q5630,RFM[RFM Score],RFM[Client Segmentation])</f>
        <v>Hibernating</v>
      </c>
    </row>
    <row r="5631" spans="1:18" x14ac:dyDescent="0.3">
      <c r="A5631" t="s">
        <v>5683</v>
      </c>
      <c r="B5631" t="s">
        <v>43</v>
      </c>
      <c r="C5631">
        <v>45</v>
      </c>
      <c r="D5631" t="s">
        <v>8071</v>
      </c>
      <c r="E5631" t="s">
        <v>8085</v>
      </c>
      <c r="F5631" t="s">
        <v>17</v>
      </c>
      <c r="G5631">
        <v>17</v>
      </c>
      <c r="H5631" s="1">
        <v>4288</v>
      </c>
      <c r="I5631">
        <v>65625</v>
      </c>
      <c r="J5631" s="1">
        <v>96</v>
      </c>
      <c r="K5631" t="s">
        <v>28</v>
      </c>
      <c r="L5631" t="s">
        <v>45</v>
      </c>
      <c r="M5631" t="s">
        <v>23</v>
      </c>
      <c r="N5631" s="1">
        <f xml:space="preserve"> ROUND((1 - _xlfn.PERCENTRANK.INC(customers[days_since_last_purchase],customers[[#This Row],[days_since_last_purchase]]))*4 +1,0)</f>
        <v>2</v>
      </c>
      <c r="O5631" s="1">
        <f>ROUND(_xlfn.PERCENTRANK.INC(customers[total_orders],customers[[#This Row],[total_orders]])*4+1,0)</f>
        <v>3</v>
      </c>
      <c r="P5631" s="1">
        <f>ROUND(_xlfn.PERCENTRANK.INC(customers[total_spend_usd],customers[[#This Row],[total_spend_usd]])*4+1,0)</f>
        <v>3</v>
      </c>
      <c r="Q5631" s="1">
        <v>233</v>
      </c>
      <c r="R5631" s="1" t="str">
        <f>_xlfn.XLOOKUP(Q5631,RFM[RFM Score],RFM[Client Segmentation])</f>
        <v>Hibernating</v>
      </c>
    </row>
    <row r="5632" spans="1:18" x14ac:dyDescent="0.3">
      <c r="A5632" t="s">
        <v>5684</v>
      </c>
      <c r="B5632" t="s">
        <v>123</v>
      </c>
      <c r="C5632">
        <v>29</v>
      </c>
      <c r="D5632" t="s">
        <v>8070</v>
      </c>
      <c r="E5632" t="s">
        <v>8087</v>
      </c>
      <c r="F5632" t="s">
        <v>17</v>
      </c>
      <c r="G5632">
        <v>3</v>
      </c>
      <c r="H5632" s="1">
        <v>17394</v>
      </c>
      <c r="I5632">
        <v>47717</v>
      </c>
      <c r="J5632" s="1">
        <v>66</v>
      </c>
      <c r="K5632" t="s">
        <v>124</v>
      </c>
      <c r="L5632" t="s">
        <v>34</v>
      </c>
      <c r="M5632" t="s">
        <v>15</v>
      </c>
      <c r="N5632" s="1">
        <f xml:space="preserve"> ROUND((1 - _xlfn.PERCENTRANK.INC(customers[days_since_last_purchase],customers[[#This Row],[days_since_last_purchase]]))*4 +1,0)</f>
        <v>2</v>
      </c>
      <c r="O5632" s="1">
        <f>ROUND(_xlfn.PERCENTRANK.INC(customers[total_orders],customers[[#This Row],[total_orders]])*4+1,0)</f>
        <v>1</v>
      </c>
      <c r="P5632" s="1">
        <f>ROUND(_xlfn.PERCENTRANK.INC(customers[total_spend_usd],customers[[#This Row],[total_spend_usd]])*4+1,0)</f>
        <v>3</v>
      </c>
      <c r="Q5632" s="1">
        <v>213</v>
      </c>
      <c r="R5632" s="1" t="str">
        <f>_xlfn.XLOOKUP(Q5632,RFM[RFM Score],RFM[Client Segmentation])</f>
        <v>About To Sleep</v>
      </c>
    </row>
    <row r="5633" spans="1:18" x14ac:dyDescent="0.3">
      <c r="A5633" t="s">
        <v>5685</v>
      </c>
      <c r="B5633" t="s">
        <v>11</v>
      </c>
      <c r="C5633">
        <v>59</v>
      </c>
      <c r="D5633" t="s">
        <v>8072</v>
      </c>
      <c r="E5633" t="s">
        <v>8085</v>
      </c>
      <c r="F5633" t="s">
        <v>12</v>
      </c>
      <c r="G5633">
        <v>19</v>
      </c>
      <c r="H5633" s="1">
        <v>10115</v>
      </c>
      <c r="I5633">
        <v>204003</v>
      </c>
      <c r="J5633" s="1">
        <v>34</v>
      </c>
      <c r="K5633" t="s">
        <v>52</v>
      </c>
      <c r="L5633" t="s">
        <v>19</v>
      </c>
      <c r="M5633" t="s">
        <v>23</v>
      </c>
      <c r="N5633" s="1">
        <f xml:space="preserve"> ROUND((1 - _xlfn.PERCENTRANK.INC(customers[days_since_last_purchase],customers[[#This Row],[days_since_last_purchase]]))*4 +1,0)</f>
        <v>3</v>
      </c>
      <c r="O5633" s="1">
        <f>ROUND(_xlfn.PERCENTRANK.INC(customers[total_orders],customers[[#This Row],[total_orders]])*4+1,0)</f>
        <v>4</v>
      </c>
      <c r="P5633" s="1">
        <f>ROUND(_xlfn.PERCENTRANK.INC(customers[total_spend_usd],customers[[#This Row],[total_spend_usd]])*4+1,0)</f>
        <v>4</v>
      </c>
      <c r="Q5633" s="1">
        <v>344</v>
      </c>
      <c r="R5633" s="1" t="str">
        <f>_xlfn.XLOOKUP(Q5633,RFM[RFM Score],RFM[Client Segmentation])</f>
        <v>Loyal Customer</v>
      </c>
    </row>
    <row r="5634" spans="1:18" x14ac:dyDescent="0.3">
      <c r="A5634" t="s">
        <v>5686</v>
      </c>
      <c r="B5634" t="s">
        <v>107</v>
      </c>
      <c r="C5634">
        <v>39</v>
      </c>
      <c r="D5634" t="s">
        <v>8068</v>
      </c>
      <c r="E5634" t="s">
        <v>8086</v>
      </c>
      <c r="F5634" t="s">
        <v>12</v>
      </c>
      <c r="G5634">
        <v>18</v>
      </c>
      <c r="H5634" s="1">
        <v>16569</v>
      </c>
      <c r="I5634">
        <v>315705</v>
      </c>
      <c r="J5634" s="1">
        <v>64</v>
      </c>
      <c r="K5634" t="s">
        <v>18</v>
      </c>
      <c r="L5634" t="s">
        <v>45</v>
      </c>
      <c r="M5634" t="s">
        <v>23</v>
      </c>
      <c r="N5634" s="1">
        <f xml:space="preserve"> ROUND((1 - _xlfn.PERCENTRANK.INC(customers[days_since_last_purchase],customers[[#This Row],[days_since_last_purchase]]))*4 +1,0)</f>
        <v>2</v>
      </c>
      <c r="O5634" s="1">
        <f>ROUND(_xlfn.PERCENTRANK.INC(customers[total_orders],customers[[#This Row],[total_orders]])*4+1,0)</f>
        <v>4</v>
      </c>
      <c r="P5634" s="1">
        <f>ROUND(_xlfn.PERCENTRANK.INC(customers[total_spend_usd],customers[[#This Row],[total_spend_usd]])*4+1,0)</f>
        <v>5</v>
      </c>
      <c r="Q5634" s="1">
        <v>245</v>
      </c>
      <c r="R5634" s="1" t="str">
        <f>_xlfn.XLOOKUP(Q5634,RFM[RFM Score],RFM[Client Segmentation])</f>
        <v>At Risk</v>
      </c>
    </row>
    <row r="5635" spans="1:18" x14ac:dyDescent="0.3">
      <c r="A5635" t="s">
        <v>5687</v>
      </c>
      <c r="B5635" t="s">
        <v>68</v>
      </c>
      <c r="C5635">
        <v>44</v>
      </c>
      <c r="D5635" t="s">
        <v>8068</v>
      </c>
      <c r="E5635" t="s">
        <v>8084</v>
      </c>
      <c r="F5635" t="s">
        <v>17</v>
      </c>
      <c r="G5635">
        <v>3</v>
      </c>
      <c r="H5635" s="1">
        <v>3849</v>
      </c>
      <c r="I5635">
        <v>10187</v>
      </c>
      <c r="J5635" s="1">
        <v>80</v>
      </c>
      <c r="K5635" t="s">
        <v>28</v>
      </c>
      <c r="L5635" t="s">
        <v>22</v>
      </c>
      <c r="M5635" t="s">
        <v>23</v>
      </c>
      <c r="N5635" s="1">
        <f xml:space="preserve"> ROUND((1 - _xlfn.PERCENTRANK.INC(customers[days_since_last_purchase],customers[[#This Row],[days_since_last_purchase]]))*4 +1,0)</f>
        <v>2</v>
      </c>
      <c r="O5635" s="1">
        <f>ROUND(_xlfn.PERCENTRANK.INC(customers[total_orders],customers[[#This Row],[total_orders]])*4+1,0)</f>
        <v>1</v>
      </c>
      <c r="P5635" s="1">
        <f>ROUND(_xlfn.PERCENTRANK.INC(customers[total_spend_usd],customers[[#This Row],[total_spend_usd]])*4+1,0)</f>
        <v>1</v>
      </c>
      <c r="Q5635" s="1">
        <v>211</v>
      </c>
      <c r="R5635" s="1" t="str">
        <f>_xlfn.XLOOKUP(Q5635,RFM[RFM Score],RFM[Client Segmentation])</f>
        <v>Hibernating</v>
      </c>
    </row>
    <row r="5636" spans="1:18" x14ac:dyDescent="0.3">
      <c r="A5636" t="s">
        <v>5688</v>
      </c>
      <c r="B5636" t="s">
        <v>64</v>
      </c>
      <c r="C5636">
        <v>25</v>
      </c>
      <c r="D5636" t="s">
        <v>8070</v>
      </c>
      <c r="E5636" t="s">
        <v>8084</v>
      </c>
      <c r="F5636" t="s">
        <v>12</v>
      </c>
      <c r="G5636">
        <v>53</v>
      </c>
      <c r="H5636" s="1">
        <v>459</v>
      </c>
      <c r="I5636">
        <v>208641</v>
      </c>
      <c r="J5636" s="1">
        <v>27</v>
      </c>
      <c r="K5636" t="s">
        <v>25</v>
      </c>
      <c r="L5636" t="s">
        <v>47</v>
      </c>
      <c r="M5636" t="s">
        <v>23</v>
      </c>
      <c r="N5636" s="1">
        <f xml:space="preserve"> ROUND((1 - _xlfn.PERCENTRANK.INC(customers[days_since_last_purchase],customers[[#This Row],[days_since_last_purchase]]))*4 +1,0)</f>
        <v>4</v>
      </c>
      <c r="O5636" s="1">
        <f>ROUND(_xlfn.PERCENTRANK.INC(customers[total_orders],customers[[#This Row],[total_orders]])*4+1,0)</f>
        <v>5</v>
      </c>
      <c r="P5636" s="1">
        <f>ROUND(_xlfn.PERCENTRANK.INC(customers[total_spend_usd],customers[[#This Row],[total_spend_usd]])*4+1,0)</f>
        <v>4</v>
      </c>
      <c r="Q5636" s="1">
        <v>454</v>
      </c>
      <c r="R5636" s="1" t="str">
        <f>_xlfn.XLOOKUP(Q5636,RFM[RFM Score],RFM[Client Segmentation])</f>
        <v>Champion</v>
      </c>
    </row>
    <row r="5637" spans="1:18" x14ac:dyDescent="0.3">
      <c r="A5637" t="s">
        <v>5689</v>
      </c>
      <c r="B5637" t="s">
        <v>173</v>
      </c>
      <c r="C5637">
        <v>33</v>
      </c>
      <c r="D5637" t="s">
        <v>8070</v>
      </c>
      <c r="E5637" t="s">
        <v>8084</v>
      </c>
      <c r="F5637" t="s">
        <v>12</v>
      </c>
      <c r="G5637">
        <v>60</v>
      </c>
      <c r="H5637" s="1">
        <v>3298</v>
      </c>
      <c r="I5637">
        <v>17315</v>
      </c>
      <c r="J5637" s="1">
        <v>582</v>
      </c>
      <c r="K5637" t="s">
        <v>18</v>
      </c>
      <c r="L5637" t="s">
        <v>47</v>
      </c>
      <c r="M5637" t="s">
        <v>23</v>
      </c>
      <c r="N5637" s="1">
        <f xml:space="preserve"> ROUND((1 - _xlfn.PERCENTRANK.INC(customers[days_since_last_purchase],customers[[#This Row],[days_since_last_purchase]]))*4 +1,0)</f>
        <v>1</v>
      </c>
      <c r="O5637" s="1">
        <f>ROUND(_xlfn.PERCENTRANK.INC(customers[total_orders],customers[[#This Row],[total_orders]])*4+1,0)</f>
        <v>5</v>
      </c>
      <c r="P5637" s="1">
        <f>ROUND(_xlfn.PERCENTRANK.INC(customers[total_spend_usd],customers[[#This Row],[total_spend_usd]])*4+1,0)</f>
        <v>2</v>
      </c>
      <c r="Q5637" s="1">
        <v>152</v>
      </c>
      <c r="R5637" s="1" t="str">
        <f>_xlfn.XLOOKUP(Q5637,RFM[RFM Score],RFM[Client Segmentation])</f>
        <v>At Risk</v>
      </c>
    </row>
    <row r="5638" spans="1:18" x14ac:dyDescent="0.3">
      <c r="A5638" t="s">
        <v>5690</v>
      </c>
      <c r="B5638" t="s">
        <v>33</v>
      </c>
      <c r="C5638">
        <v>19</v>
      </c>
      <c r="D5638" t="s">
        <v>8069</v>
      </c>
      <c r="E5638" t="s">
        <v>8084</v>
      </c>
      <c r="F5638" t="s">
        <v>12</v>
      </c>
      <c r="G5638">
        <v>18</v>
      </c>
      <c r="H5638" s="1">
        <v>5996</v>
      </c>
      <c r="I5638">
        <v>123911</v>
      </c>
      <c r="J5638" s="1">
        <v>37</v>
      </c>
      <c r="K5638" t="s">
        <v>21</v>
      </c>
      <c r="L5638" t="s">
        <v>47</v>
      </c>
      <c r="M5638" t="s">
        <v>23</v>
      </c>
      <c r="N5638" s="1">
        <f xml:space="preserve"> ROUND((1 - _xlfn.PERCENTRANK.INC(customers[days_since_last_purchase],customers[[#This Row],[days_since_last_purchase]]))*4 +1,0)</f>
        <v>3</v>
      </c>
      <c r="O5638" s="1">
        <f>ROUND(_xlfn.PERCENTRANK.INC(customers[total_orders],customers[[#This Row],[total_orders]])*4+1,0)</f>
        <v>4</v>
      </c>
      <c r="P5638" s="1">
        <f>ROUND(_xlfn.PERCENTRANK.INC(customers[total_spend_usd],customers[[#This Row],[total_spend_usd]])*4+1,0)</f>
        <v>4</v>
      </c>
      <c r="Q5638" s="1">
        <v>344</v>
      </c>
      <c r="R5638" s="1" t="str">
        <f>_xlfn.XLOOKUP(Q5638,RFM[RFM Score],RFM[Client Segmentation])</f>
        <v>Loyal Customer</v>
      </c>
    </row>
    <row r="5639" spans="1:18" x14ac:dyDescent="0.3">
      <c r="A5639" t="s">
        <v>5691</v>
      </c>
      <c r="B5639" t="s">
        <v>173</v>
      </c>
      <c r="C5639">
        <v>51</v>
      </c>
      <c r="D5639" t="s">
        <v>8071</v>
      </c>
      <c r="E5639" t="s">
        <v>8084</v>
      </c>
      <c r="F5639" t="s">
        <v>17</v>
      </c>
      <c r="G5639">
        <v>4</v>
      </c>
      <c r="H5639" s="1">
        <v>4875</v>
      </c>
      <c r="I5639">
        <v>21654</v>
      </c>
      <c r="J5639" s="1">
        <v>81</v>
      </c>
      <c r="K5639" t="s">
        <v>40</v>
      </c>
      <c r="L5639" t="s">
        <v>19</v>
      </c>
      <c r="M5639" t="s">
        <v>23</v>
      </c>
      <c r="N5639" s="1">
        <f xml:space="preserve"> ROUND((1 - _xlfn.PERCENTRANK.INC(customers[days_since_last_purchase],customers[[#This Row],[days_since_last_purchase]]))*4 +1,0)</f>
        <v>2</v>
      </c>
      <c r="O5639" s="1">
        <f>ROUND(_xlfn.PERCENTRANK.INC(customers[total_orders],customers[[#This Row],[total_orders]])*4+1,0)</f>
        <v>2</v>
      </c>
      <c r="P5639" s="1">
        <f>ROUND(_xlfn.PERCENTRANK.INC(customers[total_spend_usd],customers[[#This Row],[total_spend_usd]])*4+1,0)</f>
        <v>2</v>
      </c>
      <c r="Q5639" s="1">
        <v>222</v>
      </c>
      <c r="R5639" s="1" t="str">
        <f>_xlfn.XLOOKUP(Q5639,RFM[RFM Score],RFM[Client Segmentation])</f>
        <v>Hibernating</v>
      </c>
    </row>
    <row r="5640" spans="1:18" x14ac:dyDescent="0.3">
      <c r="A5640" t="s">
        <v>5692</v>
      </c>
      <c r="B5640" t="s">
        <v>11</v>
      </c>
      <c r="C5640">
        <v>22</v>
      </c>
      <c r="D5640" t="s">
        <v>8069</v>
      </c>
      <c r="E5640" t="s">
        <v>8084</v>
      </c>
      <c r="F5640" t="s">
        <v>17</v>
      </c>
      <c r="G5640">
        <v>19</v>
      </c>
      <c r="H5640" s="1">
        <v>813</v>
      </c>
      <c r="I5640">
        <v>17511</v>
      </c>
      <c r="J5640" s="1">
        <v>27</v>
      </c>
      <c r="K5640" t="s">
        <v>25</v>
      </c>
      <c r="L5640" t="s">
        <v>34</v>
      </c>
      <c r="M5640" t="s">
        <v>23</v>
      </c>
      <c r="N5640" s="1">
        <f xml:space="preserve"> ROUND((1 - _xlfn.PERCENTRANK.INC(customers[days_since_last_purchase],customers[[#This Row],[days_since_last_purchase]]))*4 +1,0)</f>
        <v>4</v>
      </c>
      <c r="O5640" s="1">
        <f>ROUND(_xlfn.PERCENTRANK.INC(customers[total_orders],customers[[#This Row],[total_orders]])*4+1,0)</f>
        <v>4</v>
      </c>
      <c r="P5640" s="1">
        <f>ROUND(_xlfn.PERCENTRANK.INC(customers[total_spend_usd],customers[[#This Row],[total_spend_usd]])*4+1,0)</f>
        <v>2</v>
      </c>
      <c r="Q5640" s="1">
        <v>442</v>
      </c>
      <c r="R5640" s="1" t="str">
        <f>_xlfn.XLOOKUP(Q5640,RFM[RFM Score],RFM[Client Segmentation])</f>
        <v>Potential Loyalist</v>
      </c>
    </row>
    <row r="5641" spans="1:18" x14ac:dyDescent="0.3">
      <c r="A5641" t="s">
        <v>5693</v>
      </c>
      <c r="B5641" t="s">
        <v>11</v>
      </c>
      <c r="C5641">
        <v>57</v>
      </c>
      <c r="D5641" t="s">
        <v>8072</v>
      </c>
      <c r="E5641" t="s">
        <v>8084</v>
      </c>
      <c r="F5641" t="s">
        <v>17</v>
      </c>
      <c r="G5641">
        <v>12</v>
      </c>
      <c r="H5641" s="1">
        <v>8261</v>
      </c>
      <c r="I5641">
        <v>95945</v>
      </c>
      <c r="J5641" s="1">
        <v>6</v>
      </c>
      <c r="K5641" t="s">
        <v>25</v>
      </c>
      <c r="L5641" t="s">
        <v>19</v>
      </c>
      <c r="M5641" t="s">
        <v>23</v>
      </c>
      <c r="N5641" s="1">
        <f xml:space="preserve"> ROUND((1 - _xlfn.PERCENTRANK.INC(customers[days_since_last_purchase],customers[[#This Row],[days_since_last_purchase]]))*4 +1,0)</f>
        <v>5</v>
      </c>
      <c r="O5641" s="1">
        <f>ROUND(_xlfn.PERCENTRANK.INC(customers[total_orders],customers[[#This Row],[total_orders]])*4+1,0)</f>
        <v>3</v>
      </c>
      <c r="P5641" s="1">
        <f>ROUND(_xlfn.PERCENTRANK.INC(customers[total_spend_usd],customers[[#This Row],[total_spend_usd]])*4+1,0)</f>
        <v>3</v>
      </c>
      <c r="Q5641" s="1">
        <v>533</v>
      </c>
      <c r="R5641" s="1" t="str">
        <f>_xlfn.XLOOKUP(Q5641,RFM[RFM Score],RFM[Client Segmentation])</f>
        <v>Potential Loyalist</v>
      </c>
    </row>
    <row r="5642" spans="1:18" x14ac:dyDescent="0.3">
      <c r="A5642" t="s">
        <v>5694</v>
      </c>
      <c r="B5642" t="s">
        <v>49</v>
      </c>
      <c r="C5642">
        <v>57</v>
      </c>
      <c r="D5642" t="s">
        <v>8072</v>
      </c>
      <c r="E5642" t="s">
        <v>8087</v>
      </c>
      <c r="F5642" t="s">
        <v>17</v>
      </c>
      <c r="G5642">
        <v>11</v>
      </c>
      <c r="H5642" s="1">
        <v>574</v>
      </c>
      <c r="I5642">
        <v>71141</v>
      </c>
      <c r="J5642" s="1">
        <v>288</v>
      </c>
      <c r="K5642" t="s">
        <v>52</v>
      </c>
      <c r="L5642" t="s">
        <v>14</v>
      </c>
      <c r="M5642" t="s">
        <v>23</v>
      </c>
      <c r="N5642" s="1">
        <f xml:space="preserve"> ROUND((1 - _xlfn.PERCENTRANK.INC(customers[days_since_last_purchase],customers[[#This Row],[days_since_last_purchase]]))*4 +1,0)</f>
        <v>1</v>
      </c>
      <c r="O5642" s="1">
        <f>ROUND(_xlfn.PERCENTRANK.INC(customers[total_orders],customers[[#This Row],[total_orders]])*4+1,0)</f>
        <v>3</v>
      </c>
      <c r="P5642" s="1">
        <f>ROUND(_xlfn.PERCENTRANK.INC(customers[total_spend_usd],customers[[#This Row],[total_spend_usd]])*4+1,0)</f>
        <v>3</v>
      </c>
      <c r="Q5642" s="1">
        <v>133</v>
      </c>
      <c r="R5642" s="1" t="str">
        <f>_xlfn.XLOOKUP(Q5642,RFM[RFM Score],RFM[Client Segmentation])</f>
        <v>At Risk</v>
      </c>
    </row>
    <row r="5643" spans="1:18" x14ac:dyDescent="0.3">
      <c r="A5643" t="s">
        <v>5695</v>
      </c>
      <c r="B5643" t="s">
        <v>11</v>
      </c>
      <c r="C5643">
        <v>28</v>
      </c>
      <c r="D5643" t="s">
        <v>8070</v>
      </c>
      <c r="E5643" t="s">
        <v>8084</v>
      </c>
      <c r="F5643" t="s">
        <v>12</v>
      </c>
      <c r="G5643">
        <v>13</v>
      </c>
      <c r="H5643" s="1">
        <v>4819</v>
      </c>
      <c r="I5643">
        <v>537585</v>
      </c>
      <c r="J5643" s="1">
        <v>74</v>
      </c>
      <c r="K5643" t="s">
        <v>13</v>
      </c>
      <c r="L5643" t="s">
        <v>14</v>
      </c>
      <c r="M5643" t="s">
        <v>23</v>
      </c>
      <c r="N5643" s="1">
        <f xml:space="preserve"> ROUND((1 - _xlfn.PERCENTRANK.INC(customers[days_since_last_purchase],customers[[#This Row],[days_since_last_purchase]]))*4 +1,0)</f>
        <v>2</v>
      </c>
      <c r="O5643" s="1">
        <f>ROUND(_xlfn.PERCENTRANK.INC(customers[total_orders],customers[[#This Row],[total_orders]])*4+1,0)</f>
        <v>3</v>
      </c>
      <c r="P5643" s="1">
        <f>ROUND(_xlfn.PERCENTRANK.INC(customers[total_spend_usd],customers[[#This Row],[total_spend_usd]])*4+1,0)</f>
        <v>5</v>
      </c>
      <c r="Q5643" s="1">
        <v>235</v>
      </c>
      <c r="R5643" s="1" t="str">
        <f>_xlfn.XLOOKUP(Q5643,RFM[RFM Score],RFM[Client Segmentation])</f>
        <v>At Risk</v>
      </c>
    </row>
    <row r="5644" spans="1:18" x14ac:dyDescent="0.3">
      <c r="A5644" t="s">
        <v>5696</v>
      </c>
      <c r="B5644" t="s">
        <v>11</v>
      </c>
      <c r="C5644">
        <v>30</v>
      </c>
      <c r="D5644" t="s">
        <v>8070</v>
      </c>
      <c r="E5644" t="s">
        <v>8084</v>
      </c>
      <c r="F5644" t="s">
        <v>17</v>
      </c>
      <c r="G5644">
        <v>2</v>
      </c>
      <c r="H5644" s="1">
        <v>8487</v>
      </c>
      <c r="I5644">
        <v>14789</v>
      </c>
      <c r="J5644" s="1">
        <v>20</v>
      </c>
      <c r="K5644" t="s">
        <v>74</v>
      </c>
      <c r="L5644" t="s">
        <v>14</v>
      </c>
      <c r="M5644" t="s">
        <v>15</v>
      </c>
      <c r="N5644" s="1">
        <f xml:space="preserve"> ROUND((1 - _xlfn.PERCENTRANK.INC(customers[days_since_last_purchase],customers[[#This Row],[days_since_last_purchase]]))*4 +1,0)</f>
        <v>4</v>
      </c>
      <c r="O5644" s="1">
        <f>ROUND(_xlfn.PERCENTRANK.INC(customers[total_orders],customers[[#This Row],[total_orders]])*4+1,0)</f>
        <v>1</v>
      </c>
      <c r="P5644" s="1">
        <f>ROUND(_xlfn.PERCENTRANK.INC(customers[total_spend_usd],customers[[#This Row],[total_spend_usd]])*4+1,0)</f>
        <v>2</v>
      </c>
      <c r="Q5644" s="1">
        <v>412</v>
      </c>
      <c r="R5644" s="1" t="str">
        <f>_xlfn.XLOOKUP(Q5644,RFM[RFM Score],RFM[Client Segmentation])</f>
        <v>New Customer</v>
      </c>
    </row>
    <row r="5645" spans="1:18" x14ac:dyDescent="0.3">
      <c r="A5645" t="s">
        <v>5697</v>
      </c>
      <c r="B5645" t="s">
        <v>43</v>
      </c>
      <c r="C5645">
        <v>44</v>
      </c>
      <c r="D5645" t="s">
        <v>8068</v>
      </c>
      <c r="E5645" t="s">
        <v>8084</v>
      </c>
      <c r="F5645" t="s">
        <v>17</v>
      </c>
      <c r="G5645">
        <v>4</v>
      </c>
      <c r="H5645" s="1">
        <v>311</v>
      </c>
      <c r="I5645">
        <v>13874</v>
      </c>
      <c r="J5645" s="1">
        <v>15</v>
      </c>
      <c r="K5645" t="s">
        <v>40</v>
      </c>
      <c r="L5645" t="s">
        <v>14</v>
      </c>
      <c r="M5645" t="s">
        <v>23</v>
      </c>
      <c r="N5645" s="1">
        <f xml:space="preserve"> ROUND((1 - _xlfn.PERCENTRANK.INC(customers[days_since_last_purchase],customers[[#This Row],[days_since_last_purchase]]))*4 +1,0)</f>
        <v>4</v>
      </c>
      <c r="O5645" s="1">
        <f>ROUND(_xlfn.PERCENTRANK.INC(customers[total_orders],customers[[#This Row],[total_orders]])*4+1,0)</f>
        <v>2</v>
      </c>
      <c r="P5645" s="1">
        <f>ROUND(_xlfn.PERCENTRANK.INC(customers[total_spend_usd],customers[[#This Row],[total_spend_usd]])*4+1,0)</f>
        <v>2</v>
      </c>
      <c r="Q5645" s="1">
        <v>422</v>
      </c>
      <c r="R5645" s="1" t="str">
        <f>_xlfn.XLOOKUP(Q5645,RFM[RFM Score],RFM[Client Segmentation])</f>
        <v>New Customer</v>
      </c>
    </row>
    <row r="5646" spans="1:18" x14ac:dyDescent="0.3">
      <c r="A5646" t="s">
        <v>5698</v>
      </c>
      <c r="B5646" t="s">
        <v>64</v>
      </c>
      <c r="C5646">
        <v>47</v>
      </c>
      <c r="D5646" t="s">
        <v>8071</v>
      </c>
      <c r="E5646" t="s">
        <v>8084</v>
      </c>
      <c r="F5646" t="s">
        <v>17</v>
      </c>
      <c r="G5646">
        <v>6</v>
      </c>
      <c r="H5646" s="1">
        <v>4863</v>
      </c>
      <c r="I5646">
        <v>26054</v>
      </c>
      <c r="J5646" s="1">
        <v>46</v>
      </c>
      <c r="K5646" t="s">
        <v>74</v>
      </c>
      <c r="L5646" t="s">
        <v>19</v>
      </c>
      <c r="M5646" t="s">
        <v>15</v>
      </c>
      <c r="N5646" s="1">
        <f xml:space="preserve"> ROUND((1 - _xlfn.PERCENTRANK.INC(customers[days_since_last_purchase],customers[[#This Row],[days_since_last_purchase]]))*4 +1,0)</f>
        <v>3</v>
      </c>
      <c r="O5646" s="1">
        <f>ROUND(_xlfn.PERCENTRANK.INC(customers[total_orders],customers[[#This Row],[total_orders]])*4+1,0)</f>
        <v>2</v>
      </c>
      <c r="P5646" s="1">
        <f>ROUND(_xlfn.PERCENTRANK.INC(customers[total_spend_usd],customers[[#This Row],[total_spend_usd]])*4+1,0)</f>
        <v>2</v>
      </c>
      <c r="Q5646" s="1">
        <v>322</v>
      </c>
      <c r="R5646" s="1" t="str">
        <f>_xlfn.XLOOKUP(Q5646,RFM[RFM Score],RFM[Client Segmentation])</f>
        <v>Hibernating</v>
      </c>
    </row>
    <row r="5647" spans="1:18" x14ac:dyDescent="0.3">
      <c r="A5647" t="s">
        <v>5699</v>
      </c>
      <c r="B5647" t="s">
        <v>68</v>
      </c>
      <c r="C5647">
        <v>45</v>
      </c>
      <c r="D5647" t="s">
        <v>8071</v>
      </c>
      <c r="E5647" t="s">
        <v>8085</v>
      </c>
      <c r="F5647" t="s">
        <v>17</v>
      </c>
      <c r="G5647">
        <v>24</v>
      </c>
      <c r="H5647" s="1">
        <v>14469</v>
      </c>
      <c r="I5647">
        <v>384774</v>
      </c>
      <c r="J5647" s="1">
        <v>1</v>
      </c>
      <c r="K5647" t="s">
        <v>28</v>
      </c>
      <c r="L5647" t="s">
        <v>45</v>
      </c>
      <c r="M5647" t="s">
        <v>15</v>
      </c>
      <c r="N5647" s="1">
        <f xml:space="preserve"> ROUND((1 - _xlfn.PERCENTRANK.INC(customers[days_since_last_purchase],customers[[#This Row],[days_since_last_purchase]]))*4 +1,0)</f>
        <v>5</v>
      </c>
      <c r="O5647" s="1">
        <f>ROUND(_xlfn.PERCENTRANK.INC(customers[total_orders],customers[[#This Row],[total_orders]])*4+1,0)</f>
        <v>4</v>
      </c>
      <c r="P5647" s="1">
        <f>ROUND(_xlfn.PERCENTRANK.INC(customers[total_spend_usd],customers[[#This Row],[total_spend_usd]])*4+1,0)</f>
        <v>5</v>
      </c>
      <c r="Q5647" s="1">
        <v>545</v>
      </c>
      <c r="R5647" s="1" t="str">
        <f>_xlfn.XLOOKUP(Q5647,RFM[RFM Score],RFM[Client Segmentation])</f>
        <v>Champion</v>
      </c>
    </row>
    <row r="5648" spans="1:18" x14ac:dyDescent="0.3">
      <c r="A5648" t="s">
        <v>5700</v>
      </c>
      <c r="B5648" t="s">
        <v>11</v>
      </c>
      <c r="C5648">
        <v>48</v>
      </c>
      <c r="D5648" t="s">
        <v>8071</v>
      </c>
      <c r="E5648" t="s">
        <v>8087</v>
      </c>
      <c r="F5648" t="s">
        <v>17</v>
      </c>
      <c r="G5648">
        <v>15</v>
      </c>
      <c r="H5648" s="1">
        <v>9079</v>
      </c>
      <c r="I5648">
        <v>146403</v>
      </c>
      <c r="J5648" s="1">
        <v>17</v>
      </c>
      <c r="K5648" t="s">
        <v>28</v>
      </c>
      <c r="L5648" t="s">
        <v>19</v>
      </c>
      <c r="M5648" t="s">
        <v>15</v>
      </c>
      <c r="N5648" s="1">
        <f xml:space="preserve"> ROUND((1 - _xlfn.PERCENTRANK.INC(customers[days_since_last_purchase],customers[[#This Row],[days_since_last_purchase]]))*4 +1,0)</f>
        <v>4</v>
      </c>
      <c r="O5648" s="1">
        <f>ROUND(_xlfn.PERCENTRANK.INC(customers[total_orders],customers[[#This Row],[total_orders]])*4+1,0)</f>
        <v>3</v>
      </c>
      <c r="P5648" s="1">
        <f>ROUND(_xlfn.PERCENTRANK.INC(customers[total_spend_usd],customers[[#This Row],[total_spend_usd]])*4+1,0)</f>
        <v>4</v>
      </c>
      <c r="Q5648" s="1">
        <v>434</v>
      </c>
      <c r="R5648" s="1" t="str">
        <f>_xlfn.XLOOKUP(Q5648,RFM[RFM Score],RFM[Client Segmentation])</f>
        <v>Need Attention</v>
      </c>
    </row>
    <row r="5649" spans="1:18" x14ac:dyDescent="0.3">
      <c r="A5649" t="s">
        <v>5701</v>
      </c>
      <c r="B5649" t="s">
        <v>68</v>
      </c>
      <c r="C5649">
        <v>50</v>
      </c>
      <c r="D5649" t="s">
        <v>8071</v>
      </c>
      <c r="E5649" t="s">
        <v>8087</v>
      </c>
      <c r="F5649" t="s">
        <v>12</v>
      </c>
      <c r="G5649">
        <v>20</v>
      </c>
      <c r="H5649" s="1">
        <v>4576</v>
      </c>
      <c r="I5649">
        <v>89477</v>
      </c>
      <c r="J5649" s="1">
        <v>111</v>
      </c>
      <c r="K5649" t="s">
        <v>25</v>
      </c>
      <c r="L5649" t="s">
        <v>14</v>
      </c>
      <c r="M5649" t="s">
        <v>15</v>
      </c>
      <c r="N5649" s="1">
        <f xml:space="preserve"> ROUND((1 - _xlfn.PERCENTRANK.INC(customers[days_since_last_purchase],customers[[#This Row],[days_since_last_purchase]]))*4 +1,0)</f>
        <v>2</v>
      </c>
      <c r="O5649" s="1">
        <f>ROUND(_xlfn.PERCENTRANK.INC(customers[total_orders],customers[[#This Row],[total_orders]])*4+1,0)</f>
        <v>4</v>
      </c>
      <c r="P5649" s="1">
        <f>ROUND(_xlfn.PERCENTRANK.INC(customers[total_spend_usd],customers[[#This Row],[total_spend_usd]])*4+1,0)</f>
        <v>3</v>
      </c>
      <c r="Q5649" s="1">
        <v>243</v>
      </c>
      <c r="R5649" s="1" t="str">
        <f>_xlfn.XLOOKUP(Q5649,RFM[RFM Score],RFM[Client Segmentation])</f>
        <v>At Risk</v>
      </c>
    </row>
    <row r="5650" spans="1:18" x14ac:dyDescent="0.3">
      <c r="A5650" t="s">
        <v>5702</v>
      </c>
      <c r="B5650" t="s">
        <v>11</v>
      </c>
      <c r="C5650">
        <v>36</v>
      </c>
      <c r="D5650" t="s">
        <v>8068</v>
      </c>
      <c r="E5650" t="s">
        <v>8084</v>
      </c>
      <c r="F5650" t="s">
        <v>12</v>
      </c>
      <c r="G5650">
        <v>7</v>
      </c>
      <c r="H5650" s="1">
        <v>11338</v>
      </c>
      <c r="I5650">
        <v>7089</v>
      </c>
      <c r="J5650" s="1">
        <v>3</v>
      </c>
      <c r="K5650" t="s">
        <v>21</v>
      </c>
      <c r="L5650" t="s">
        <v>14</v>
      </c>
      <c r="M5650" t="s">
        <v>15</v>
      </c>
      <c r="N5650" s="1">
        <f xml:space="preserve"> ROUND((1 - _xlfn.PERCENTRANK.INC(customers[days_since_last_purchase],customers[[#This Row],[days_since_last_purchase]]))*4 +1,0)</f>
        <v>5</v>
      </c>
      <c r="O5650" s="1">
        <f>ROUND(_xlfn.PERCENTRANK.INC(customers[total_orders],customers[[#This Row],[total_orders]])*4+1,0)</f>
        <v>2</v>
      </c>
      <c r="P5650" s="1">
        <f>ROUND(_xlfn.PERCENTRANK.INC(customers[total_spend_usd],customers[[#This Row],[total_spend_usd]])*4+1,0)</f>
        <v>1</v>
      </c>
      <c r="Q5650" s="1">
        <v>521</v>
      </c>
      <c r="R5650" s="1" t="str">
        <f>_xlfn.XLOOKUP(Q5650,RFM[RFM Score],RFM[Client Segmentation])</f>
        <v>Promising</v>
      </c>
    </row>
    <row r="5651" spans="1:18" x14ac:dyDescent="0.3">
      <c r="A5651" t="s">
        <v>5703</v>
      </c>
      <c r="B5651" t="s">
        <v>96</v>
      </c>
      <c r="C5651">
        <v>30</v>
      </c>
      <c r="D5651" t="s">
        <v>8070</v>
      </c>
      <c r="E5651" t="s">
        <v>8085</v>
      </c>
      <c r="F5651" t="s">
        <v>12</v>
      </c>
      <c r="G5651">
        <v>78</v>
      </c>
      <c r="H5651" s="1">
        <v>157</v>
      </c>
      <c r="I5651">
        <v>136871</v>
      </c>
      <c r="J5651" s="1">
        <v>15</v>
      </c>
      <c r="K5651" t="s">
        <v>28</v>
      </c>
      <c r="L5651" t="s">
        <v>19</v>
      </c>
      <c r="M5651" t="s">
        <v>15</v>
      </c>
      <c r="N5651" s="1">
        <f xml:space="preserve"> ROUND((1 - _xlfn.PERCENTRANK.INC(customers[days_since_last_purchase],customers[[#This Row],[days_since_last_purchase]]))*4 +1,0)</f>
        <v>4</v>
      </c>
      <c r="O5651" s="1">
        <f>ROUND(_xlfn.PERCENTRANK.INC(customers[total_orders],customers[[#This Row],[total_orders]])*4+1,0)</f>
        <v>5</v>
      </c>
      <c r="P5651" s="1">
        <f>ROUND(_xlfn.PERCENTRANK.INC(customers[total_spend_usd],customers[[#This Row],[total_spend_usd]])*4+1,0)</f>
        <v>4</v>
      </c>
      <c r="Q5651" s="1">
        <v>454</v>
      </c>
      <c r="R5651" s="1" t="str">
        <f>_xlfn.XLOOKUP(Q5651,RFM[RFM Score],RFM[Client Segmentation])</f>
        <v>Champion</v>
      </c>
    </row>
    <row r="5652" spans="1:18" x14ac:dyDescent="0.3">
      <c r="A5652" t="s">
        <v>5704</v>
      </c>
      <c r="B5652" t="s">
        <v>49</v>
      </c>
      <c r="C5652">
        <v>18</v>
      </c>
      <c r="D5652" t="s">
        <v>8069</v>
      </c>
      <c r="E5652" t="s">
        <v>8087</v>
      </c>
      <c r="F5652" t="s">
        <v>12</v>
      </c>
      <c r="G5652">
        <v>12</v>
      </c>
      <c r="H5652" s="1">
        <v>4423</v>
      </c>
      <c r="I5652">
        <v>54249</v>
      </c>
      <c r="J5652" s="1">
        <v>47</v>
      </c>
      <c r="K5652" t="s">
        <v>18</v>
      </c>
      <c r="L5652" t="s">
        <v>47</v>
      </c>
      <c r="M5652" t="s">
        <v>15</v>
      </c>
      <c r="N5652" s="1">
        <f xml:space="preserve"> ROUND((1 - _xlfn.PERCENTRANK.INC(customers[days_since_last_purchase],customers[[#This Row],[days_since_last_purchase]]))*4 +1,0)</f>
        <v>3</v>
      </c>
      <c r="O5652" s="1">
        <f>ROUND(_xlfn.PERCENTRANK.INC(customers[total_orders],customers[[#This Row],[total_orders]])*4+1,0)</f>
        <v>3</v>
      </c>
      <c r="P5652" s="1">
        <f>ROUND(_xlfn.PERCENTRANK.INC(customers[total_spend_usd],customers[[#This Row],[total_spend_usd]])*4+1,0)</f>
        <v>3</v>
      </c>
      <c r="Q5652" s="1">
        <v>333</v>
      </c>
      <c r="R5652" s="1" t="str">
        <f>_xlfn.XLOOKUP(Q5652,RFM[RFM Score],RFM[Client Segmentation])</f>
        <v>Potential Loyalist</v>
      </c>
    </row>
    <row r="5653" spans="1:18" x14ac:dyDescent="0.3">
      <c r="A5653" t="s">
        <v>5705</v>
      </c>
      <c r="B5653" t="s">
        <v>96</v>
      </c>
      <c r="C5653">
        <v>55</v>
      </c>
      <c r="D5653" t="s">
        <v>8072</v>
      </c>
      <c r="E5653" t="s">
        <v>8084</v>
      </c>
      <c r="F5653" t="s">
        <v>12</v>
      </c>
      <c r="G5653">
        <v>4</v>
      </c>
      <c r="H5653" s="1">
        <v>3577</v>
      </c>
      <c r="I5653">
        <v>13603</v>
      </c>
      <c r="J5653" s="1">
        <v>210</v>
      </c>
      <c r="K5653" t="s">
        <v>40</v>
      </c>
      <c r="L5653" t="s">
        <v>34</v>
      </c>
      <c r="M5653" t="s">
        <v>23</v>
      </c>
      <c r="N5653" s="1">
        <f xml:space="preserve"> ROUND((1 - _xlfn.PERCENTRANK.INC(customers[days_since_last_purchase],customers[[#This Row],[days_since_last_purchase]]))*4 +1,0)</f>
        <v>1</v>
      </c>
      <c r="O5653" s="1">
        <f>ROUND(_xlfn.PERCENTRANK.INC(customers[total_orders],customers[[#This Row],[total_orders]])*4+1,0)</f>
        <v>2</v>
      </c>
      <c r="P5653" s="1">
        <f>ROUND(_xlfn.PERCENTRANK.INC(customers[total_spend_usd],customers[[#This Row],[total_spend_usd]])*4+1,0)</f>
        <v>2</v>
      </c>
      <c r="Q5653" s="1">
        <v>122</v>
      </c>
      <c r="R5653" s="1" t="str">
        <f>_xlfn.XLOOKUP(Q5653,RFM[RFM Score],RFM[Client Segmentation])</f>
        <v>Hibernating</v>
      </c>
    </row>
    <row r="5654" spans="1:18" x14ac:dyDescent="0.3">
      <c r="A5654" t="s">
        <v>5706</v>
      </c>
      <c r="B5654" t="s">
        <v>11</v>
      </c>
      <c r="C5654">
        <v>53</v>
      </c>
      <c r="D5654" t="s">
        <v>8071</v>
      </c>
      <c r="E5654" t="s">
        <v>8084</v>
      </c>
      <c r="F5654" t="s">
        <v>17</v>
      </c>
      <c r="G5654">
        <v>29</v>
      </c>
      <c r="H5654" s="1">
        <v>4143</v>
      </c>
      <c r="I5654">
        <v>108063</v>
      </c>
      <c r="J5654" s="1">
        <v>120</v>
      </c>
      <c r="K5654" t="s">
        <v>25</v>
      </c>
      <c r="L5654" t="s">
        <v>14</v>
      </c>
      <c r="M5654" t="s">
        <v>15</v>
      </c>
      <c r="N5654" s="1">
        <f xml:space="preserve"> ROUND((1 - _xlfn.PERCENTRANK.INC(customers[days_since_last_purchase],customers[[#This Row],[days_since_last_purchase]]))*4 +1,0)</f>
        <v>2</v>
      </c>
      <c r="O5654" s="1">
        <f>ROUND(_xlfn.PERCENTRANK.INC(customers[total_orders],customers[[#This Row],[total_orders]])*4+1,0)</f>
        <v>4</v>
      </c>
      <c r="P5654" s="1">
        <f>ROUND(_xlfn.PERCENTRANK.INC(customers[total_spend_usd],customers[[#This Row],[total_spend_usd]])*4+1,0)</f>
        <v>3</v>
      </c>
      <c r="Q5654" s="1">
        <v>243</v>
      </c>
      <c r="R5654" s="1" t="str">
        <f>_xlfn.XLOOKUP(Q5654,RFM[RFM Score],RFM[Client Segmentation])</f>
        <v>At Risk</v>
      </c>
    </row>
    <row r="5655" spans="1:18" x14ac:dyDescent="0.3">
      <c r="A5655" t="s">
        <v>5707</v>
      </c>
      <c r="B5655" t="s">
        <v>51</v>
      </c>
      <c r="C5655">
        <v>20</v>
      </c>
      <c r="D5655" t="s">
        <v>8069</v>
      </c>
      <c r="E5655" t="s">
        <v>8087</v>
      </c>
      <c r="F5655" t="s">
        <v>12</v>
      </c>
      <c r="G5655">
        <v>2</v>
      </c>
      <c r="H5655" s="1">
        <v>463</v>
      </c>
      <c r="I5655">
        <v>10647</v>
      </c>
      <c r="J5655" s="1">
        <v>13</v>
      </c>
      <c r="K5655" t="s">
        <v>25</v>
      </c>
      <c r="L5655" t="s">
        <v>34</v>
      </c>
      <c r="M5655" t="s">
        <v>23</v>
      </c>
      <c r="N5655" s="1">
        <f xml:space="preserve"> ROUND((1 - _xlfn.PERCENTRANK.INC(customers[days_since_last_purchase],customers[[#This Row],[days_since_last_purchase]]))*4 +1,0)</f>
        <v>4</v>
      </c>
      <c r="O5655" s="1">
        <f>ROUND(_xlfn.PERCENTRANK.INC(customers[total_orders],customers[[#This Row],[total_orders]])*4+1,0)</f>
        <v>1</v>
      </c>
      <c r="P5655" s="1">
        <f>ROUND(_xlfn.PERCENTRANK.INC(customers[total_spend_usd],customers[[#This Row],[total_spend_usd]])*4+1,0)</f>
        <v>2</v>
      </c>
      <c r="Q5655" s="1">
        <v>412</v>
      </c>
      <c r="R5655" s="1" t="str">
        <f>_xlfn.XLOOKUP(Q5655,RFM[RFM Score],RFM[Client Segmentation])</f>
        <v>New Customer</v>
      </c>
    </row>
    <row r="5656" spans="1:18" x14ac:dyDescent="0.3">
      <c r="A5656" t="s">
        <v>5708</v>
      </c>
      <c r="B5656" t="s">
        <v>11</v>
      </c>
      <c r="C5656">
        <v>31</v>
      </c>
      <c r="D5656" t="s">
        <v>8070</v>
      </c>
      <c r="E5656" t="s">
        <v>8084</v>
      </c>
      <c r="F5656" t="s">
        <v>12</v>
      </c>
      <c r="G5656">
        <v>10</v>
      </c>
      <c r="H5656" s="1">
        <v>16046</v>
      </c>
      <c r="I5656">
        <v>169674</v>
      </c>
      <c r="J5656" s="1">
        <v>112</v>
      </c>
      <c r="K5656" t="s">
        <v>25</v>
      </c>
      <c r="L5656" t="s">
        <v>19</v>
      </c>
      <c r="M5656" t="s">
        <v>15</v>
      </c>
      <c r="N5656" s="1">
        <f xml:space="preserve"> ROUND((1 - _xlfn.PERCENTRANK.INC(customers[days_since_last_purchase],customers[[#This Row],[days_since_last_purchase]]))*4 +1,0)</f>
        <v>2</v>
      </c>
      <c r="O5656" s="1">
        <f>ROUND(_xlfn.PERCENTRANK.INC(customers[total_orders],customers[[#This Row],[total_orders]])*4+1,0)</f>
        <v>3</v>
      </c>
      <c r="P5656" s="1">
        <f>ROUND(_xlfn.PERCENTRANK.INC(customers[total_spend_usd],customers[[#This Row],[total_spend_usd]])*4+1,0)</f>
        <v>4</v>
      </c>
      <c r="Q5656" s="1">
        <v>234</v>
      </c>
      <c r="R5656" s="1" t="str">
        <f>_xlfn.XLOOKUP(Q5656,RFM[RFM Score],RFM[Client Segmentation])</f>
        <v>At Risk</v>
      </c>
    </row>
    <row r="5657" spans="1:18" x14ac:dyDescent="0.3">
      <c r="A5657" t="s">
        <v>5709</v>
      </c>
      <c r="B5657" t="s">
        <v>107</v>
      </c>
      <c r="C5657">
        <v>29</v>
      </c>
      <c r="D5657" t="s">
        <v>8070</v>
      </c>
      <c r="E5657" t="s">
        <v>8087</v>
      </c>
      <c r="F5657" t="s">
        <v>12</v>
      </c>
      <c r="G5657">
        <v>9</v>
      </c>
      <c r="H5657" s="1">
        <v>3669</v>
      </c>
      <c r="I5657">
        <v>35394</v>
      </c>
      <c r="J5657" s="1">
        <v>2</v>
      </c>
      <c r="K5657" t="s">
        <v>25</v>
      </c>
      <c r="L5657" t="s">
        <v>47</v>
      </c>
      <c r="M5657" t="s">
        <v>23</v>
      </c>
      <c r="N5657" s="1">
        <f xml:space="preserve"> ROUND((1 - _xlfn.PERCENTRANK.INC(customers[days_since_last_purchase],customers[[#This Row],[days_since_last_purchase]]))*4 +1,0)</f>
        <v>5</v>
      </c>
      <c r="O5657" s="1">
        <f>ROUND(_xlfn.PERCENTRANK.INC(customers[total_orders],customers[[#This Row],[total_orders]])*4+1,0)</f>
        <v>2</v>
      </c>
      <c r="P5657" s="1">
        <f>ROUND(_xlfn.PERCENTRANK.INC(customers[total_spend_usd],customers[[#This Row],[total_spend_usd]])*4+1,0)</f>
        <v>2</v>
      </c>
      <c r="Q5657" s="1">
        <v>522</v>
      </c>
      <c r="R5657" s="1" t="str">
        <f>_xlfn.XLOOKUP(Q5657,RFM[RFM Score],RFM[Client Segmentation])</f>
        <v>Promising</v>
      </c>
    </row>
    <row r="5658" spans="1:18" x14ac:dyDescent="0.3">
      <c r="A5658" t="s">
        <v>5710</v>
      </c>
      <c r="B5658" t="s">
        <v>11</v>
      </c>
      <c r="C5658">
        <v>24</v>
      </c>
      <c r="D5658" t="s">
        <v>8069</v>
      </c>
      <c r="E5658" t="s">
        <v>8084</v>
      </c>
      <c r="F5658" t="s">
        <v>12</v>
      </c>
      <c r="G5658">
        <v>1</v>
      </c>
      <c r="H5658" s="1">
        <v>12091</v>
      </c>
      <c r="I5658">
        <v>12309</v>
      </c>
      <c r="J5658" s="1">
        <v>10</v>
      </c>
      <c r="K5658" t="s">
        <v>25</v>
      </c>
      <c r="L5658" t="s">
        <v>19</v>
      </c>
      <c r="M5658" t="s">
        <v>15</v>
      </c>
      <c r="N5658" s="1">
        <f xml:space="preserve"> ROUND((1 - _xlfn.PERCENTRANK.INC(customers[days_since_last_purchase],customers[[#This Row],[days_since_last_purchase]]))*4 +1,0)</f>
        <v>4</v>
      </c>
      <c r="O5658" s="1">
        <f>ROUND(_xlfn.PERCENTRANK.INC(customers[total_orders],customers[[#This Row],[total_orders]])*4+1,0)</f>
        <v>1</v>
      </c>
      <c r="P5658" s="1">
        <f>ROUND(_xlfn.PERCENTRANK.INC(customers[total_spend_usd],customers[[#This Row],[total_spend_usd]])*4+1,0)</f>
        <v>2</v>
      </c>
      <c r="Q5658" s="1">
        <v>412</v>
      </c>
      <c r="R5658" s="1" t="str">
        <f>_xlfn.XLOOKUP(Q5658,RFM[RFM Score],RFM[Client Segmentation])</f>
        <v>New Customer</v>
      </c>
    </row>
    <row r="5659" spans="1:18" x14ac:dyDescent="0.3">
      <c r="A5659" t="s">
        <v>5711</v>
      </c>
      <c r="B5659" t="s">
        <v>107</v>
      </c>
      <c r="C5659">
        <v>40</v>
      </c>
      <c r="D5659" t="s">
        <v>8068</v>
      </c>
      <c r="E5659" t="s">
        <v>8087</v>
      </c>
      <c r="F5659" t="s">
        <v>12</v>
      </c>
      <c r="G5659">
        <v>31</v>
      </c>
      <c r="H5659" s="1">
        <v>8699</v>
      </c>
      <c r="I5659">
        <v>288615</v>
      </c>
      <c r="J5659" s="1">
        <v>17</v>
      </c>
      <c r="K5659" t="s">
        <v>21</v>
      </c>
      <c r="L5659" t="s">
        <v>19</v>
      </c>
      <c r="M5659" t="s">
        <v>23</v>
      </c>
      <c r="N5659" s="1">
        <f xml:space="preserve"> ROUND((1 - _xlfn.PERCENTRANK.INC(customers[days_since_last_purchase],customers[[#This Row],[days_since_last_purchase]]))*4 +1,0)</f>
        <v>4</v>
      </c>
      <c r="O5659" s="1">
        <f>ROUND(_xlfn.PERCENTRANK.INC(customers[total_orders],customers[[#This Row],[total_orders]])*4+1,0)</f>
        <v>4</v>
      </c>
      <c r="P5659" s="1">
        <f>ROUND(_xlfn.PERCENTRANK.INC(customers[total_spend_usd],customers[[#This Row],[total_spend_usd]])*4+1,0)</f>
        <v>4</v>
      </c>
      <c r="Q5659" s="1">
        <v>444</v>
      </c>
      <c r="R5659" s="1" t="str">
        <f>_xlfn.XLOOKUP(Q5659,RFM[RFM Score],RFM[Client Segmentation])</f>
        <v>Loyal Customer</v>
      </c>
    </row>
    <row r="5660" spans="1:18" x14ac:dyDescent="0.3">
      <c r="A5660" t="s">
        <v>5712</v>
      </c>
      <c r="B5660" t="s">
        <v>43</v>
      </c>
      <c r="C5660">
        <v>27</v>
      </c>
      <c r="D5660" t="s">
        <v>8070</v>
      </c>
      <c r="E5660" t="s">
        <v>8087</v>
      </c>
      <c r="F5660" t="s">
        <v>17</v>
      </c>
      <c r="G5660">
        <v>18</v>
      </c>
      <c r="H5660" s="1">
        <v>561</v>
      </c>
      <c r="I5660">
        <v>91133</v>
      </c>
      <c r="J5660" s="1">
        <v>146</v>
      </c>
      <c r="K5660" t="s">
        <v>13</v>
      </c>
      <c r="L5660" t="s">
        <v>19</v>
      </c>
      <c r="M5660" t="s">
        <v>15</v>
      </c>
      <c r="N5660" s="1">
        <f xml:space="preserve"> ROUND((1 - _xlfn.PERCENTRANK.INC(customers[days_since_last_purchase],customers[[#This Row],[days_since_last_purchase]]))*4 +1,0)</f>
        <v>1</v>
      </c>
      <c r="O5660" s="1">
        <f>ROUND(_xlfn.PERCENTRANK.INC(customers[total_orders],customers[[#This Row],[total_orders]])*4+1,0)</f>
        <v>4</v>
      </c>
      <c r="P5660" s="1">
        <f>ROUND(_xlfn.PERCENTRANK.INC(customers[total_spend_usd],customers[[#This Row],[total_spend_usd]])*4+1,0)</f>
        <v>3</v>
      </c>
      <c r="Q5660" s="1">
        <v>143</v>
      </c>
      <c r="R5660" s="1" t="str">
        <f>_xlfn.XLOOKUP(Q5660,RFM[RFM Score],RFM[Client Segmentation])</f>
        <v>At Risk</v>
      </c>
    </row>
    <row r="5661" spans="1:18" x14ac:dyDescent="0.3">
      <c r="A5661" t="s">
        <v>5713</v>
      </c>
      <c r="B5661" t="s">
        <v>64</v>
      </c>
      <c r="C5661">
        <v>24</v>
      </c>
      <c r="D5661" t="s">
        <v>8069</v>
      </c>
      <c r="E5661" t="s">
        <v>8085</v>
      </c>
      <c r="F5661" t="s">
        <v>12</v>
      </c>
      <c r="G5661">
        <v>10</v>
      </c>
      <c r="H5661" s="1">
        <v>3954</v>
      </c>
      <c r="I5661">
        <v>35779</v>
      </c>
      <c r="J5661" s="1">
        <v>71</v>
      </c>
      <c r="K5661" t="s">
        <v>74</v>
      </c>
      <c r="L5661" t="s">
        <v>19</v>
      </c>
      <c r="M5661" t="s">
        <v>15</v>
      </c>
      <c r="N5661" s="1">
        <f xml:space="preserve"> ROUND((1 - _xlfn.PERCENTRANK.INC(customers[days_since_last_purchase],customers[[#This Row],[days_since_last_purchase]]))*4 +1,0)</f>
        <v>2</v>
      </c>
      <c r="O5661" s="1">
        <f>ROUND(_xlfn.PERCENTRANK.INC(customers[total_orders],customers[[#This Row],[total_orders]])*4+1,0)</f>
        <v>3</v>
      </c>
      <c r="P5661" s="1">
        <f>ROUND(_xlfn.PERCENTRANK.INC(customers[total_spend_usd],customers[[#This Row],[total_spend_usd]])*4+1,0)</f>
        <v>2</v>
      </c>
      <c r="Q5661" s="1">
        <v>232</v>
      </c>
      <c r="R5661" s="1" t="str">
        <f>_xlfn.XLOOKUP(Q5661,RFM[RFM Score],RFM[Client Segmentation])</f>
        <v>Hibernating</v>
      </c>
    </row>
    <row r="5662" spans="1:18" x14ac:dyDescent="0.3">
      <c r="A5662" t="s">
        <v>5714</v>
      </c>
      <c r="B5662" t="s">
        <v>107</v>
      </c>
      <c r="C5662">
        <v>34</v>
      </c>
      <c r="D5662" t="s">
        <v>8070</v>
      </c>
      <c r="E5662" t="s">
        <v>8087</v>
      </c>
      <c r="F5662" t="s">
        <v>12</v>
      </c>
      <c r="G5662">
        <v>2</v>
      </c>
      <c r="H5662" s="1">
        <v>7749</v>
      </c>
      <c r="I5662">
        <v>14698</v>
      </c>
      <c r="J5662" s="1">
        <v>4</v>
      </c>
      <c r="K5662" t="s">
        <v>55</v>
      </c>
      <c r="L5662" t="s">
        <v>19</v>
      </c>
      <c r="M5662" t="s">
        <v>15</v>
      </c>
      <c r="N5662" s="1">
        <f xml:space="preserve"> ROUND((1 - _xlfn.PERCENTRANK.INC(customers[days_since_last_purchase],customers[[#This Row],[days_since_last_purchase]]))*4 +1,0)</f>
        <v>5</v>
      </c>
      <c r="O5662" s="1">
        <f>ROUND(_xlfn.PERCENTRANK.INC(customers[total_orders],customers[[#This Row],[total_orders]])*4+1,0)</f>
        <v>1</v>
      </c>
      <c r="P5662" s="1">
        <f>ROUND(_xlfn.PERCENTRANK.INC(customers[total_spend_usd],customers[[#This Row],[total_spend_usd]])*4+1,0)</f>
        <v>2</v>
      </c>
      <c r="Q5662" s="1">
        <v>512</v>
      </c>
      <c r="R5662" s="1" t="str">
        <f>_xlfn.XLOOKUP(Q5662,RFM[RFM Score],RFM[Client Segmentation])</f>
        <v>New Customer</v>
      </c>
    </row>
    <row r="5663" spans="1:18" x14ac:dyDescent="0.3">
      <c r="A5663" t="s">
        <v>5715</v>
      </c>
      <c r="B5663" t="s">
        <v>104</v>
      </c>
      <c r="C5663">
        <v>35</v>
      </c>
      <c r="D5663" t="s">
        <v>8068</v>
      </c>
      <c r="E5663" t="s">
        <v>8084</v>
      </c>
      <c r="F5663" t="s">
        <v>17</v>
      </c>
      <c r="G5663">
        <v>14</v>
      </c>
      <c r="H5663" s="1">
        <v>22943</v>
      </c>
      <c r="I5663">
        <v>297252</v>
      </c>
      <c r="J5663" s="1">
        <v>85</v>
      </c>
      <c r="K5663" t="s">
        <v>25</v>
      </c>
      <c r="L5663" t="s">
        <v>19</v>
      </c>
      <c r="M5663" t="s">
        <v>23</v>
      </c>
      <c r="N5663" s="1">
        <f xml:space="preserve"> ROUND((1 - _xlfn.PERCENTRANK.INC(customers[days_since_last_purchase],customers[[#This Row],[days_since_last_purchase]]))*4 +1,0)</f>
        <v>2</v>
      </c>
      <c r="O5663" s="1">
        <f>ROUND(_xlfn.PERCENTRANK.INC(customers[total_orders],customers[[#This Row],[total_orders]])*4+1,0)</f>
        <v>3</v>
      </c>
      <c r="P5663" s="1">
        <f>ROUND(_xlfn.PERCENTRANK.INC(customers[total_spend_usd],customers[[#This Row],[total_spend_usd]])*4+1,0)</f>
        <v>4</v>
      </c>
      <c r="Q5663" s="1">
        <v>234</v>
      </c>
      <c r="R5663" s="1" t="str">
        <f>_xlfn.XLOOKUP(Q5663,RFM[RFM Score],RFM[Client Segmentation])</f>
        <v>At Risk</v>
      </c>
    </row>
    <row r="5664" spans="1:18" x14ac:dyDescent="0.3">
      <c r="A5664" t="s">
        <v>5716</v>
      </c>
      <c r="B5664" t="s">
        <v>43</v>
      </c>
      <c r="C5664">
        <v>40</v>
      </c>
      <c r="D5664" t="s">
        <v>8068</v>
      </c>
      <c r="E5664" t="s">
        <v>8084</v>
      </c>
      <c r="F5664" t="s">
        <v>12</v>
      </c>
      <c r="G5664">
        <v>27</v>
      </c>
      <c r="H5664" s="1">
        <v>765</v>
      </c>
      <c r="I5664">
        <v>231109</v>
      </c>
      <c r="J5664" s="1">
        <v>5</v>
      </c>
      <c r="K5664" t="s">
        <v>28</v>
      </c>
      <c r="L5664" t="s">
        <v>22</v>
      </c>
      <c r="M5664" t="s">
        <v>15</v>
      </c>
      <c r="N5664" s="1">
        <f xml:space="preserve"> ROUND((1 - _xlfn.PERCENTRANK.INC(customers[days_since_last_purchase],customers[[#This Row],[days_since_last_purchase]]))*4 +1,0)</f>
        <v>5</v>
      </c>
      <c r="O5664" s="1">
        <f>ROUND(_xlfn.PERCENTRANK.INC(customers[total_orders],customers[[#This Row],[total_orders]])*4+1,0)</f>
        <v>4</v>
      </c>
      <c r="P5664" s="1">
        <f>ROUND(_xlfn.PERCENTRANK.INC(customers[total_spend_usd],customers[[#This Row],[total_spend_usd]])*4+1,0)</f>
        <v>4</v>
      </c>
      <c r="Q5664" s="1">
        <v>544</v>
      </c>
      <c r="R5664" s="1" t="str">
        <f>_xlfn.XLOOKUP(Q5664,RFM[RFM Score],RFM[Client Segmentation])</f>
        <v>Champion</v>
      </c>
    </row>
    <row r="5665" spans="1:18" x14ac:dyDescent="0.3">
      <c r="A5665" t="s">
        <v>5717</v>
      </c>
      <c r="B5665" t="s">
        <v>173</v>
      </c>
      <c r="C5665">
        <v>55</v>
      </c>
      <c r="D5665" t="s">
        <v>8072</v>
      </c>
      <c r="E5665" t="s">
        <v>8084</v>
      </c>
      <c r="F5665" t="s">
        <v>12</v>
      </c>
      <c r="G5665">
        <v>5</v>
      </c>
      <c r="H5665" s="1">
        <v>11023</v>
      </c>
      <c r="I5665">
        <v>56142</v>
      </c>
      <c r="J5665" s="1">
        <v>91</v>
      </c>
      <c r="K5665" t="s">
        <v>74</v>
      </c>
      <c r="L5665" t="s">
        <v>19</v>
      </c>
      <c r="M5665" t="s">
        <v>15</v>
      </c>
      <c r="N5665" s="1">
        <f xml:space="preserve"> ROUND((1 - _xlfn.PERCENTRANK.INC(customers[days_since_last_purchase],customers[[#This Row],[days_since_last_purchase]]))*4 +1,0)</f>
        <v>2</v>
      </c>
      <c r="O5665" s="1">
        <f>ROUND(_xlfn.PERCENTRANK.INC(customers[total_orders],customers[[#This Row],[total_orders]])*4+1,0)</f>
        <v>2</v>
      </c>
      <c r="P5665" s="1">
        <f>ROUND(_xlfn.PERCENTRANK.INC(customers[total_spend_usd],customers[[#This Row],[total_spend_usd]])*4+1,0)</f>
        <v>3</v>
      </c>
      <c r="Q5665" s="1">
        <v>223</v>
      </c>
      <c r="R5665" s="1" t="str">
        <f>_xlfn.XLOOKUP(Q5665,RFM[RFM Score],RFM[Client Segmentation])</f>
        <v>Hibernating</v>
      </c>
    </row>
    <row r="5666" spans="1:18" x14ac:dyDescent="0.3">
      <c r="A5666" t="s">
        <v>5718</v>
      </c>
      <c r="B5666" t="s">
        <v>88</v>
      </c>
      <c r="C5666">
        <v>19</v>
      </c>
      <c r="D5666" t="s">
        <v>8069</v>
      </c>
      <c r="E5666" t="s">
        <v>8084</v>
      </c>
      <c r="F5666" t="s">
        <v>12</v>
      </c>
      <c r="G5666">
        <v>21</v>
      </c>
      <c r="H5666" s="1">
        <v>6536</v>
      </c>
      <c r="I5666">
        <v>142992</v>
      </c>
      <c r="J5666" s="1">
        <v>63</v>
      </c>
      <c r="K5666" t="s">
        <v>44</v>
      </c>
      <c r="L5666" t="s">
        <v>19</v>
      </c>
      <c r="M5666" t="s">
        <v>15</v>
      </c>
      <c r="N5666" s="1">
        <f xml:space="preserve"> ROUND((1 - _xlfn.PERCENTRANK.INC(customers[days_since_last_purchase],customers[[#This Row],[days_since_last_purchase]]))*4 +1,0)</f>
        <v>2</v>
      </c>
      <c r="O5666" s="1">
        <f>ROUND(_xlfn.PERCENTRANK.INC(customers[total_orders],customers[[#This Row],[total_orders]])*4+1,0)</f>
        <v>4</v>
      </c>
      <c r="P5666" s="1">
        <f>ROUND(_xlfn.PERCENTRANK.INC(customers[total_spend_usd],customers[[#This Row],[total_spend_usd]])*4+1,0)</f>
        <v>4</v>
      </c>
      <c r="Q5666" s="1">
        <v>244</v>
      </c>
      <c r="R5666" s="1" t="str">
        <f>_xlfn.XLOOKUP(Q5666,RFM[RFM Score],RFM[Client Segmentation])</f>
        <v>At Risk</v>
      </c>
    </row>
    <row r="5667" spans="1:18" x14ac:dyDescent="0.3">
      <c r="A5667" t="s">
        <v>5719</v>
      </c>
      <c r="B5667" t="s">
        <v>43</v>
      </c>
      <c r="C5667">
        <v>32</v>
      </c>
      <c r="D5667" t="s">
        <v>8070</v>
      </c>
      <c r="E5667" t="s">
        <v>8084</v>
      </c>
      <c r="F5667" t="s">
        <v>17</v>
      </c>
      <c r="G5667">
        <v>8</v>
      </c>
      <c r="H5667" s="1">
        <v>3885</v>
      </c>
      <c r="I5667">
        <v>32446</v>
      </c>
      <c r="J5667" s="1">
        <v>12</v>
      </c>
      <c r="K5667" t="s">
        <v>40</v>
      </c>
      <c r="L5667" t="s">
        <v>19</v>
      </c>
      <c r="M5667" t="s">
        <v>15</v>
      </c>
      <c r="N5667" s="1">
        <f xml:space="preserve"> ROUND((1 - _xlfn.PERCENTRANK.INC(customers[days_since_last_purchase],customers[[#This Row],[days_since_last_purchase]]))*4 +1,0)</f>
        <v>4</v>
      </c>
      <c r="O5667" s="1">
        <f>ROUND(_xlfn.PERCENTRANK.INC(customers[total_orders],customers[[#This Row],[total_orders]])*4+1,0)</f>
        <v>2</v>
      </c>
      <c r="P5667" s="1">
        <f>ROUND(_xlfn.PERCENTRANK.INC(customers[total_spend_usd],customers[[#This Row],[total_spend_usd]])*4+1,0)</f>
        <v>2</v>
      </c>
      <c r="Q5667" s="1">
        <v>422</v>
      </c>
      <c r="R5667" s="1" t="str">
        <f>_xlfn.XLOOKUP(Q5667,RFM[RFM Score],RFM[Client Segmentation])</f>
        <v>New Customer</v>
      </c>
    </row>
    <row r="5668" spans="1:18" x14ac:dyDescent="0.3">
      <c r="A5668" t="s">
        <v>5720</v>
      </c>
      <c r="B5668" t="s">
        <v>11</v>
      </c>
      <c r="C5668">
        <v>18</v>
      </c>
      <c r="D5668" t="s">
        <v>8069</v>
      </c>
      <c r="E5668" t="s">
        <v>8084</v>
      </c>
      <c r="F5668" t="s">
        <v>17</v>
      </c>
      <c r="G5668">
        <v>22</v>
      </c>
      <c r="H5668" s="1">
        <v>12552</v>
      </c>
      <c r="I5668">
        <v>316781</v>
      </c>
      <c r="J5668" s="1">
        <v>30</v>
      </c>
      <c r="K5668" t="s">
        <v>25</v>
      </c>
      <c r="L5668" t="s">
        <v>22</v>
      </c>
      <c r="M5668" t="s">
        <v>15</v>
      </c>
      <c r="N5668" s="1">
        <f xml:space="preserve"> ROUND((1 - _xlfn.PERCENTRANK.INC(customers[days_since_last_purchase],customers[[#This Row],[days_since_last_purchase]]))*4 +1,0)</f>
        <v>3</v>
      </c>
      <c r="O5668" s="1">
        <f>ROUND(_xlfn.PERCENTRANK.INC(customers[total_orders],customers[[#This Row],[total_orders]])*4+1,0)</f>
        <v>4</v>
      </c>
      <c r="P5668" s="1">
        <f>ROUND(_xlfn.PERCENTRANK.INC(customers[total_spend_usd],customers[[#This Row],[total_spend_usd]])*4+1,0)</f>
        <v>5</v>
      </c>
      <c r="Q5668" s="1">
        <v>345</v>
      </c>
      <c r="R5668" s="1" t="str">
        <f>_xlfn.XLOOKUP(Q5668,RFM[RFM Score],RFM[Client Segmentation])</f>
        <v>Loyal Customer</v>
      </c>
    </row>
    <row r="5669" spans="1:18" x14ac:dyDescent="0.3">
      <c r="A5669" t="s">
        <v>5721</v>
      </c>
      <c r="B5669" t="s">
        <v>104</v>
      </c>
      <c r="C5669">
        <v>43</v>
      </c>
      <c r="D5669" t="s">
        <v>8068</v>
      </c>
      <c r="E5669" t="s">
        <v>8084</v>
      </c>
      <c r="F5669" t="s">
        <v>17</v>
      </c>
      <c r="G5669">
        <v>8</v>
      </c>
      <c r="H5669" s="1">
        <v>2532</v>
      </c>
      <c r="I5669">
        <v>22622</v>
      </c>
      <c r="J5669" s="1">
        <v>0</v>
      </c>
      <c r="K5669" t="s">
        <v>28</v>
      </c>
      <c r="L5669" t="s">
        <v>45</v>
      </c>
      <c r="M5669" t="s">
        <v>23</v>
      </c>
      <c r="N5669" s="1">
        <f xml:space="preserve"> ROUND((1 - _xlfn.PERCENTRANK.INC(customers[days_since_last_purchase],customers[[#This Row],[days_since_last_purchase]]))*4 +1,0)</f>
        <v>5</v>
      </c>
      <c r="O5669" s="1">
        <f>ROUND(_xlfn.PERCENTRANK.INC(customers[total_orders],customers[[#This Row],[total_orders]])*4+1,0)</f>
        <v>2</v>
      </c>
      <c r="P5669" s="1">
        <f>ROUND(_xlfn.PERCENTRANK.INC(customers[total_spend_usd],customers[[#This Row],[total_spend_usd]])*4+1,0)</f>
        <v>2</v>
      </c>
      <c r="Q5669" s="1">
        <v>522</v>
      </c>
      <c r="R5669" s="1" t="str">
        <f>_xlfn.XLOOKUP(Q5669,RFM[RFM Score],RFM[Client Segmentation])</f>
        <v>Promising</v>
      </c>
    </row>
    <row r="5670" spans="1:18" x14ac:dyDescent="0.3">
      <c r="A5670" t="s">
        <v>5722</v>
      </c>
      <c r="B5670" t="s">
        <v>96</v>
      </c>
      <c r="C5670">
        <v>38</v>
      </c>
      <c r="D5670" t="s">
        <v>8068</v>
      </c>
      <c r="E5670" t="s">
        <v>8087</v>
      </c>
      <c r="F5670" t="s">
        <v>12</v>
      </c>
      <c r="G5670">
        <v>2</v>
      </c>
      <c r="H5670" s="1">
        <v>7061</v>
      </c>
      <c r="I5670">
        <v>14807</v>
      </c>
      <c r="J5670" s="1">
        <v>101</v>
      </c>
      <c r="K5670" t="s">
        <v>13</v>
      </c>
      <c r="L5670" t="s">
        <v>34</v>
      </c>
      <c r="M5670" t="s">
        <v>23</v>
      </c>
      <c r="N5670" s="1">
        <f xml:space="preserve"> ROUND((1 - _xlfn.PERCENTRANK.INC(customers[days_since_last_purchase],customers[[#This Row],[days_since_last_purchase]]))*4 +1,0)</f>
        <v>2</v>
      </c>
      <c r="O5670" s="1">
        <f>ROUND(_xlfn.PERCENTRANK.INC(customers[total_orders],customers[[#This Row],[total_orders]])*4+1,0)</f>
        <v>1</v>
      </c>
      <c r="P5670" s="1">
        <f>ROUND(_xlfn.PERCENTRANK.INC(customers[total_spend_usd],customers[[#This Row],[total_spend_usd]])*4+1,0)</f>
        <v>2</v>
      </c>
      <c r="Q5670" s="1">
        <v>212</v>
      </c>
      <c r="R5670" s="1" t="str">
        <f>_xlfn.XLOOKUP(Q5670,RFM[RFM Score],RFM[Client Segmentation])</f>
        <v>Hibernating</v>
      </c>
    </row>
    <row r="5671" spans="1:18" x14ac:dyDescent="0.3">
      <c r="A5671" t="s">
        <v>5723</v>
      </c>
      <c r="B5671" t="s">
        <v>11</v>
      </c>
      <c r="C5671">
        <v>18</v>
      </c>
      <c r="D5671" t="s">
        <v>8069</v>
      </c>
      <c r="E5671" t="s">
        <v>8087</v>
      </c>
      <c r="F5671" t="s">
        <v>12</v>
      </c>
      <c r="G5671">
        <v>9</v>
      </c>
      <c r="H5671" s="1">
        <v>10451</v>
      </c>
      <c r="I5671">
        <v>106421</v>
      </c>
      <c r="J5671" s="1">
        <v>139</v>
      </c>
      <c r="K5671" t="s">
        <v>98</v>
      </c>
      <c r="L5671" t="s">
        <v>34</v>
      </c>
      <c r="M5671" t="s">
        <v>23</v>
      </c>
      <c r="N5671" s="1">
        <f xml:space="preserve"> ROUND((1 - _xlfn.PERCENTRANK.INC(customers[days_since_last_purchase],customers[[#This Row],[days_since_last_purchase]]))*4 +1,0)</f>
        <v>1</v>
      </c>
      <c r="O5671" s="1">
        <f>ROUND(_xlfn.PERCENTRANK.INC(customers[total_orders],customers[[#This Row],[total_orders]])*4+1,0)</f>
        <v>2</v>
      </c>
      <c r="P5671" s="1">
        <f>ROUND(_xlfn.PERCENTRANK.INC(customers[total_spend_usd],customers[[#This Row],[total_spend_usd]])*4+1,0)</f>
        <v>3</v>
      </c>
      <c r="Q5671" s="1">
        <v>123</v>
      </c>
      <c r="R5671" s="1" t="str">
        <f>_xlfn.XLOOKUP(Q5671,RFM[RFM Score],RFM[Client Segmentation])</f>
        <v>Hibernating</v>
      </c>
    </row>
    <row r="5672" spans="1:18" x14ac:dyDescent="0.3">
      <c r="A5672" t="s">
        <v>5724</v>
      </c>
      <c r="B5672" t="s">
        <v>68</v>
      </c>
      <c r="C5672">
        <v>25</v>
      </c>
      <c r="D5672" t="s">
        <v>8070</v>
      </c>
      <c r="E5672" t="s">
        <v>8084</v>
      </c>
      <c r="F5672" t="s">
        <v>12</v>
      </c>
      <c r="G5672">
        <v>3</v>
      </c>
      <c r="H5672" s="1">
        <v>20597</v>
      </c>
      <c r="I5672">
        <v>63523</v>
      </c>
      <c r="J5672" s="1">
        <v>13</v>
      </c>
      <c r="K5672" t="s">
        <v>28</v>
      </c>
      <c r="L5672" t="s">
        <v>47</v>
      </c>
      <c r="M5672" t="s">
        <v>15</v>
      </c>
      <c r="N5672" s="1">
        <f xml:space="preserve"> ROUND((1 - _xlfn.PERCENTRANK.INC(customers[days_since_last_purchase],customers[[#This Row],[days_since_last_purchase]]))*4 +1,0)</f>
        <v>4</v>
      </c>
      <c r="O5672" s="1">
        <f>ROUND(_xlfn.PERCENTRANK.INC(customers[total_orders],customers[[#This Row],[total_orders]])*4+1,0)</f>
        <v>1</v>
      </c>
      <c r="P5672" s="1">
        <f>ROUND(_xlfn.PERCENTRANK.INC(customers[total_spend_usd],customers[[#This Row],[total_spend_usd]])*4+1,0)</f>
        <v>3</v>
      </c>
      <c r="Q5672" s="1">
        <v>413</v>
      </c>
      <c r="R5672" s="1" t="str">
        <f>_xlfn.XLOOKUP(Q5672,RFM[RFM Score],RFM[Client Segmentation])</f>
        <v>Promising</v>
      </c>
    </row>
    <row r="5673" spans="1:18" x14ac:dyDescent="0.3">
      <c r="A5673" t="s">
        <v>5725</v>
      </c>
      <c r="B5673" t="s">
        <v>173</v>
      </c>
      <c r="C5673">
        <v>38</v>
      </c>
      <c r="D5673" t="s">
        <v>8068</v>
      </c>
      <c r="E5673" t="s">
        <v>8087</v>
      </c>
      <c r="F5673" t="s">
        <v>17</v>
      </c>
      <c r="G5673">
        <v>38</v>
      </c>
      <c r="H5673" s="1">
        <v>4696</v>
      </c>
      <c r="I5673">
        <v>169816</v>
      </c>
      <c r="J5673" s="1">
        <v>126</v>
      </c>
      <c r="K5673" t="s">
        <v>18</v>
      </c>
      <c r="L5673" t="s">
        <v>34</v>
      </c>
      <c r="M5673" t="s">
        <v>23</v>
      </c>
      <c r="N5673" s="1">
        <f xml:space="preserve"> ROUND((1 - _xlfn.PERCENTRANK.INC(customers[days_since_last_purchase],customers[[#This Row],[days_since_last_purchase]]))*4 +1,0)</f>
        <v>1</v>
      </c>
      <c r="O5673" s="1">
        <f>ROUND(_xlfn.PERCENTRANK.INC(customers[total_orders],customers[[#This Row],[total_orders]])*4+1,0)</f>
        <v>5</v>
      </c>
      <c r="P5673" s="1">
        <f>ROUND(_xlfn.PERCENTRANK.INC(customers[total_spend_usd],customers[[#This Row],[total_spend_usd]])*4+1,0)</f>
        <v>4</v>
      </c>
      <c r="Q5673" s="1">
        <v>154</v>
      </c>
      <c r="R5673" s="1" t="str">
        <f>_xlfn.XLOOKUP(Q5673,RFM[RFM Score],RFM[Client Segmentation])</f>
        <v>Cannot Lose Them</v>
      </c>
    </row>
    <row r="5674" spans="1:18" x14ac:dyDescent="0.3">
      <c r="A5674" t="s">
        <v>5726</v>
      </c>
      <c r="B5674" t="s">
        <v>11</v>
      </c>
      <c r="C5674">
        <v>18</v>
      </c>
      <c r="D5674" t="s">
        <v>8069</v>
      </c>
      <c r="E5674" t="s">
        <v>8085</v>
      </c>
      <c r="F5674" t="s">
        <v>12</v>
      </c>
      <c r="G5674">
        <v>36</v>
      </c>
      <c r="H5674" s="1">
        <v>3482</v>
      </c>
      <c r="I5674">
        <v>133749</v>
      </c>
      <c r="J5674" s="1">
        <v>14</v>
      </c>
      <c r="K5674" t="s">
        <v>18</v>
      </c>
      <c r="L5674" t="s">
        <v>34</v>
      </c>
      <c r="M5674" t="s">
        <v>15</v>
      </c>
      <c r="N5674" s="1">
        <f xml:space="preserve"> ROUND((1 - _xlfn.PERCENTRANK.INC(customers[days_since_last_purchase],customers[[#This Row],[days_since_last_purchase]]))*4 +1,0)</f>
        <v>4</v>
      </c>
      <c r="O5674" s="1">
        <f>ROUND(_xlfn.PERCENTRANK.INC(customers[total_orders],customers[[#This Row],[total_orders]])*4+1,0)</f>
        <v>5</v>
      </c>
      <c r="P5674" s="1">
        <f>ROUND(_xlfn.PERCENTRANK.INC(customers[total_spend_usd],customers[[#This Row],[total_spend_usd]])*4+1,0)</f>
        <v>4</v>
      </c>
      <c r="Q5674" s="1">
        <v>454</v>
      </c>
      <c r="R5674" s="1" t="str">
        <f>_xlfn.XLOOKUP(Q5674,RFM[RFM Score],RFM[Client Segmentation])</f>
        <v>Champion</v>
      </c>
    </row>
    <row r="5675" spans="1:18" x14ac:dyDescent="0.3">
      <c r="A5675" t="s">
        <v>5727</v>
      </c>
      <c r="B5675" t="s">
        <v>96</v>
      </c>
      <c r="C5675">
        <v>32</v>
      </c>
      <c r="D5675" t="s">
        <v>8070</v>
      </c>
      <c r="E5675" t="s">
        <v>8084</v>
      </c>
      <c r="F5675" t="s">
        <v>12</v>
      </c>
      <c r="G5675">
        <v>39</v>
      </c>
      <c r="H5675" s="1">
        <v>27206</v>
      </c>
      <c r="I5675">
        <v>974072</v>
      </c>
      <c r="J5675" s="1">
        <v>88</v>
      </c>
      <c r="K5675" t="s">
        <v>28</v>
      </c>
      <c r="L5675" t="s">
        <v>34</v>
      </c>
      <c r="M5675" t="s">
        <v>15</v>
      </c>
      <c r="N5675" s="1">
        <f xml:space="preserve"> ROUND((1 - _xlfn.PERCENTRANK.INC(customers[days_since_last_purchase],customers[[#This Row],[days_since_last_purchase]]))*4 +1,0)</f>
        <v>2</v>
      </c>
      <c r="O5675" s="1">
        <f>ROUND(_xlfn.PERCENTRANK.INC(customers[total_orders],customers[[#This Row],[total_orders]])*4+1,0)</f>
        <v>5</v>
      </c>
      <c r="P5675" s="1">
        <f>ROUND(_xlfn.PERCENTRANK.INC(customers[total_spend_usd],customers[[#This Row],[total_spend_usd]])*4+1,0)</f>
        <v>5</v>
      </c>
      <c r="Q5675" s="1">
        <v>255</v>
      </c>
      <c r="R5675" s="1" t="str">
        <f>_xlfn.XLOOKUP(Q5675,RFM[RFM Score],RFM[Client Segmentation])</f>
        <v>At Risk</v>
      </c>
    </row>
    <row r="5676" spans="1:18" x14ac:dyDescent="0.3">
      <c r="A5676" t="s">
        <v>5728</v>
      </c>
      <c r="B5676" t="s">
        <v>33</v>
      </c>
      <c r="C5676">
        <v>29</v>
      </c>
      <c r="D5676" t="s">
        <v>8070</v>
      </c>
      <c r="E5676" t="s">
        <v>8087</v>
      </c>
      <c r="F5676" t="s">
        <v>17</v>
      </c>
      <c r="G5676">
        <v>7</v>
      </c>
      <c r="H5676" s="1">
        <v>9234</v>
      </c>
      <c r="I5676">
        <v>69504</v>
      </c>
      <c r="J5676" s="1">
        <v>15</v>
      </c>
      <c r="K5676" t="s">
        <v>28</v>
      </c>
      <c r="L5676" t="s">
        <v>19</v>
      </c>
      <c r="M5676" t="s">
        <v>15</v>
      </c>
      <c r="N5676" s="1">
        <f xml:space="preserve"> ROUND((1 - _xlfn.PERCENTRANK.INC(customers[days_since_last_purchase],customers[[#This Row],[days_since_last_purchase]]))*4 +1,0)</f>
        <v>4</v>
      </c>
      <c r="O5676" s="1">
        <f>ROUND(_xlfn.PERCENTRANK.INC(customers[total_orders],customers[[#This Row],[total_orders]])*4+1,0)</f>
        <v>2</v>
      </c>
      <c r="P5676" s="1">
        <f>ROUND(_xlfn.PERCENTRANK.INC(customers[total_spend_usd],customers[[#This Row],[total_spend_usd]])*4+1,0)</f>
        <v>3</v>
      </c>
      <c r="Q5676" s="1">
        <v>423</v>
      </c>
      <c r="R5676" s="1" t="str">
        <f>_xlfn.XLOOKUP(Q5676,RFM[RFM Score],RFM[Client Segmentation])</f>
        <v>Potential Loyalist</v>
      </c>
    </row>
    <row r="5677" spans="1:18" x14ac:dyDescent="0.3">
      <c r="A5677" t="s">
        <v>5729</v>
      </c>
      <c r="B5677" t="s">
        <v>43</v>
      </c>
      <c r="C5677">
        <v>43</v>
      </c>
      <c r="D5677" t="s">
        <v>8068</v>
      </c>
      <c r="E5677" t="s">
        <v>8084</v>
      </c>
      <c r="F5677" t="s">
        <v>17</v>
      </c>
      <c r="G5677">
        <v>3</v>
      </c>
      <c r="H5677" s="1">
        <v>3513</v>
      </c>
      <c r="I5677">
        <v>9504</v>
      </c>
      <c r="J5677" s="1">
        <v>21</v>
      </c>
      <c r="K5677" t="s">
        <v>37</v>
      </c>
      <c r="L5677" t="s">
        <v>34</v>
      </c>
      <c r="M5677" t="s">
        <v>15</v>
      </c>
      <c r="N5677" s="1">
        <f xml:space="preserve"> ROUND((1 - _xlfn.PERCENTRANK.INC(customers[days_since_last_purchase],customers[[#This Row],[days_since_last_purchase]]))*4 +1,0)</f>
        <v>4</v>
      </c>
      <c r="O5677" s="1">
        <f>ROUND(_xlfn.PERCENTRANK.INC(customers[total_orders],customers[[#This Row],[total_orders]])*4+1,0)</f>
        <v>1</v>
      </c>
      <c r="P5677" s="1">
        <f>ROUND(_xlfn.PERCENTRANK.INC(customers[total_spend_usd],customers[[#This Row],[total_spend_usd]])*4+1,0)</f>
        <v>1</v>
      </c>
      <c r="Q5677" s="1">
        <v>411</v>
      </c>
      <c r="R5677" s="1" t="str">
        <f>_xlfn.XLOOKUP(Q5677,RFM[RFM Score],RFM[Client Segmentation])</f>
        <v>New Customer</v>
      </c>
    </row>
    <row r="5678" spans="1:18" x14ac:dyDescent="0.3">
      <c r="A5678" t="s">
        <v>5730</v>
      </c>
      <c r="B5678" t="s">
        <v>147</v>
      </c>
      <c r="C5678">
        <v>37</v>
      </c>
      <c r="D5678" t="s">
        <v>8068</v>
      </c>
      <c r="E5678" t="s">
        <v>8084</v>
      </c>
      <c r="F5678" t="s">
        <v>17</v>
      </c>
      <c r="G5678">
        <v>8</v>
      </c>
      <c r="H5678" s="1">
        <v>3217</v>
      </c>
      <c r="I5678">
        <v>25972</v>
      </c>
      <c r="J5678" s="1">
        <v>7</v>
      </c>
      <c r="K5678" t="s">
        <v>74</v>
      </c>
      <c r="L5678" t="s">
        <v>45</v>
      </c>
      <c r="M5678" t="s">
        <v>23</v>
      </c>
      <c r="N5678" s="1">
        <f xml:space="preserve"> ROUND((1 - _xlfn.PERCENTRANK.INC(customers[days_since_last_purchase],customers[[#This Row],[days_since_last_purchase]]))*4 +1,0)</f>
        <v>5</v>
      </c>
      <c r="O5678" s="1">
        <f>ROUND(_xlfn.PERCENTRANK.INC(customers[total_orders],customers[[#This Row],[total_orders]])*4+1,0)</f>
        <v>2</v>
      </c>
      <c r="P5678" s="1">
        <f>ROUND(_xlfn.PERCENTRANK.INC(customers[total_spend_usd],customers[[#This Row],[total_spend_usd]])*4+1,0)</f>
        <v>2</v>
      </c>
      <c r="Q5678" s="1">
        <v>522</v>
      </c>
      <c r="R5678" s="1" t="str">
        <f>_xlfn.XLOOKUP(Q5678,RFM[RFM Score],RFM[Client Segmentation])</f>
        <v>Promising</v>
      </c>
    </row>
    <row r="5679" spans="1:18" x14ac:dyDescent="0.3">
      <c r="A5679" t="s">
        <v>5731</v>
      </c>
      <c r="B5679" t="s">
        <v>30</v>
      </c>
      <c r="C5679">
        <v>56</v>
      </c>
      <c r="D5679" t="s">
        <v>8072</v>
      </c>
      <c r="E5679" t="s">
        <v>8085</v>
      </c>
      <c r="F5679" t="s">
        <v>17</v>
      </c>
      <c r="G5679">
        <v>8</v>
      </c>
      <c r="H5679" s="1">
        <v>4774</v>
      </c>
      <c r="I5679">
        <v>38448</v>
      </c>
      <c r="J5679" s="1">
        <v>198</v>
      </c>
      <c r="K5679" t="s">
        <v>21</v>
      </c>
      <c r="L5679" t="s">
        <v>22</v>
      </c>
      <c r="M5679" t="s">
        <v>23</v>
      </c>
      <c r="N5679" s="1">
        <f xml:space="preserve"> ROUND((1 - _xlfn.PERCENTRANK.INC(customers[days_since_last_purchase],customers[[#This Row],[days_since_last_purchase]]))*4 +1,0)</f>
        <v>1</v>
      </c>
      <c r="O5679" s="1">
        <f>ROUND(_xlfn.PERCENTRANK.INC(customers[total_orders],customers[[#This Row],[total_orders]])*4+1,0)</f>
        <v>2</v>
      </c>
      <c r="P5679" s="1">
        <f>ROUND(_xlfn.PERCENTRANK.INC(customers[total_spend_usd],customers[[#This Row],[total_spend_usd]])*4+1,0)</f>
        <v>2</v>
      </c>
      <c r="Q5679" s="1">
        <v>122</v>
      </c>
      <c r="R5679" s="1" t="str">
        <f>_xlfn.XLOOKUP(Q5679,RFM[RFM Score],RFM[Client Segmentation])</f>
        <v>Hibernating</v>
      </c>
    </row>
    <row r="5680" spans="1:18" x14ac:dyDescent="0.3">
      <c r="A5680" t="s">
        <v>5732</v>
      </c>
      <c r="B5680" t="s">
        <v>147</v>
      </c>
      <c r="C5680">
        <v>24</v>
      </c>
      <c r="D5680" t="s">
        <v>8069</v>
      </c>
      <c r="E5680" t="s">
        <v>8084</v>
      </c>
      <c r="F5680" t="s">
        <v>12</v>
      </c>
      <c r="G5680">
        <v>14</v>
      </c>
      <c r="H5680" s="1">
        <v>8932</v>
      </c>
      <c r="I5680">
        <v>140326</v>
      </c>
      <c r="J5680" s="1">
        <v>1</v>
      </c>
      <c r="K5680" t="s">
        <v>18</v>
      </c>
      <c r="L5680" t="s">
        <v>14</v>
      </c>
      <c r="M5680" t="s">
        <v>15</v>
      </c>
      <c r="N5680" s="1">
        <f xml:space="preserve"> ROUND((1 - _xlfn.PERCENTRANK.INC(customers[days_since_last_purchase],customers[[#This Row],[days_since_last_purchase]]))*4 +1,0)</f>
        <v>5</v>
      </c>
      <c r="O5680" s="1">
        <f>ROUND(_xlfn.PERCENTRANK.INC(customers[total_orders],customers[[#This Row],[total_orders]])*4+1,0)</f>
        <v>3</v>
      </c>
      <c r="P5680" s="1">
        <f>ROUND(_xlfn.PERCENTRANK.INC(customers[total_spend_usd],customers[[#This Row],[total_spend_usd]])*4+1,0)</f>
        <v>4</v>
      </c>
      <c r="Q5680" s="1">
        <v>534</v>
      </c>
      <c r="R5680" s="1" t="str">
        <f>_xlfn.XLOOKUP(Q5680,RFM[RFM Score],RFM[Client Segmentation])</f>
        <v>Need Attention</v>
      </c>
    </row>
    <row r="5681" spans="1:18" x14ac:dyDescent="0.3">
      <c r="A5681" t="s">
        <v>5733</v>
      </c>
      <c r="B5681" t="s">
        <v>27</v>
      </c>
      <c r="C5681">
        <v>48</v>
      </c>
      <c r="D5681" t="s">
        <v>8071</v>
      </c>
      <c r="E5681" t="s">
        <v>8086</v>
      </c>
      <c r="F5681" t="s">
        <v>17</v>
      </c>
      <c r="G5681">
        <v>24</v>
      </c>
      <c r="H5681" s="1">
        <v>17516</v>
      </c>
      <c r="I5681">
        <v>377217</v>
      </c>
      <c r="J5681" s="1">
        <v>23</v>
      </c>
      <c r="K5681" t="s">
        <v>52</v>
      </c>
      <c r="L5681" t="s">
        <v>47</v>
      </c>
      <c r="M5681" t="s">
        <v>23</v>
      </c>
      <c r="N5681" s="1">
        <f xml:space="preserve"> ROUND((1 - _xlfn.PERCENTRANK.INC(customers[days_since_last_purchase],customers[[#This Row],[days_since_last_purchase]]))*4 +1,0)</f>
        <v>4</v>
      </c>
      <c r="O5681" s="1">
        <f>ROUND(_xlfn.PERCENTRANK.INC(customers[total_orders],customers[[#This Row],[total_orders]])*4+1,0)</f>
        <v>4</v>
      </c>
      <c r="P5681" s="1">
        <f>ROUND(_xlfn.PERCENTRANK.INC(customers[total_spend_usd],customers[[#This Row],[total_spend_usd]])*4+1,0)</f>
        <v>5</v>
      </c>
      <c r="Q5681" s="1">
        <v>445</v>
      </c>
      <c r="R5681" s="1" t="str">
        <f>_xlfn.XLOOKUP(Q5681,RFM[RFM Score],RFM[Client Segmentation])</f>
        <v>Champion</v>
      </c>
    </row>
    <row r="5682" spans="1:18" x14ac:dyDescent="0.3">
      <c r="A5682" t="s">
        <v>5734</v>
      </c>
      <c r="B5682" t="s">
        <v>27</v>
      </c>
      <c r="C5682">
        <v>55</v>
      </c>
      <c r="D5682" t="s">
        <v>8072</v>
      </c>
      <c r="E5682" t="s">
        <v>8084</v>
      </c>
      <c r="F5682" t="s">
        <v>12</v>
      </c>
      <c r="G5682">
        <v>12</v>
      </c>
      <c r="H5682" s="1">
        <v>4144</v>
      </c>
      <c r="I5682">
        <v>53562</v>
      </c>
      <c r="J5682" s="1">
        <v>71</v>
      </c>
      <c r="K5682" t="s">
        <v>55</v>
      </c>
      <c r="L5682" t="s">
        <v>47</v>
      </c>
      <c r="M5682" t="s">
        <v>15</v>
      </c>
      <c r="N5682" s="1">
        <f xml:space="preserve"> ROUND((1 - _xlfn.PERCENTRANK.INC(customers[days_since_last_purchase],customers[[#This Row],[days_since_last_purchase]]))*4 +1,0)</f>
        <v>2</v>
      </c>
      <c r="O5682" s="1">
        <f>ROUND(_xlfn.PERCENTRANK.INC(customers[total_orders],customers[[#This Row],[total_orders]])*4+1,0)</f>
        <v>3</v>
      </c>
      <c r="P5682" s="1">
        <f>ROUND(_xlfn.PERCENTRANK.INC(customers[total_spend_usd],customers[[#This Row],[total_spend_usd]])*4+1,0)</f>
        <v>3</v>
      </c>
      <c r="Q5682" s="1">
        <v>233</v>
      </c>
      <c r="R5682" s="1" t="str">
        <f>_xlfn.XLOOKUP(Q5682,RFM[RFM Score],RFM[Client Segmentation])</f>
        <v>Hibernating</v>
      </c>
    </row>
    <row r="5683" spans="1:18" x14ac:dyDescent="0.3">
      <c r="A5683" t="s">
        <v>5735</v>
      </c>
      <c r="B5683" t="s">
        <v>11</v>
      </c>
      <c r="C5683">
        <v>34</v>
      </c>
      <c r="D5683" t="s">
        <v>8070</v>
      </c>
      <c r="E5683" t="s">
        <v>8084</v>
      </c>
      <c r="F5683" t="s">
        <v>17</v>
      </c>
      <c r="G5683">
        <v>32</v>
      </c>
      <c r="H5683" s="1">
        <v>3992</v>
      </c>
      <c r="I5683">
        <v>142508</v>
      </c>
      <c r="J5683" s="1">
        <v>222</v>
      </c>
      <c r="K5683" t="s">
        <v>28</v>
      </c>
      <c r="L5683" t="s">
        <v>19</v>
      </c>
      <c r="M5683" t="s">
        <v>23</v>
      </c>
      <c r="N5683" s="1">
        <f xml:space="preserve"> ROUND((1 - _xlfn.PERCENTRANK.INC(customers[days_since_last_purchase],customers[[#This Row],[days_since_last_purchase]]))*4 +1,0)</f>
        <v>1</v>
      </c>
      <c r="O5683" s="1">
        <f>ROUND(_xlfn.PERCENTRANK.INC(customers[total_orders],customers[[#This Row],[total_orders]])*4+1,0)</f>
        <v>4</v>
      </c>
      <c r="P5683" s="1">
        <f>ROUND(_xlfn.PERCENTRANK.INC(customers[total_spend_usd],customers[[#This Row],[total_spend_usd]])*4+1,0)</f>
        <v>4</v>
      </c>
      <c r="Q5683" s="1">
        <v>144</v>
      </c>
      <c r="R5683" s="1" t="str">
        <f>_xlfn.XLOOKUP(Q5683,RFM[RFM Score],RFM[Client Segmentation])</f>
        <v>Cannot Lose Them</v>
      </c>
    </row>
    <row r="5684" spans="1:18" x14ac:dyDescent="0.3">
      <c r="A5684" t="s">
        <v>5736</v>
      </c>
      <c r="B5684" t="s">
        <v>68</v>
      </c>
      <c r="C5684">
        <v>41</v>
      </c>
      <c r="D5684" t="s">
        <v>8068</v>
      </c>
      <c r="E5684" t="s">
        <v>8084</v>
      </c>
      <c r="F5684" t="s">
        <v>12</v>
      </c>
      <c r="G5684">
        <v>21</v>
      </c>
      <c r="H5684" s="1">
        <v>8192</v>
      </c>
      <c r="I5684">
        <v>161765</v>
      </c>
      <c r="J5684" s="1">
        <v>2</v>
      </c>
      <c r="K5684" t="s">
        <v>52</v>
      </c>
      <c r="L5684" t="s">
        <v>19</v>
      </c>
      <c r="M5684" t="s">
        <v>23</v>
      </c>
      <c r="N5684" s="1">
        <f xml:space="preserve"> ROUND((1 - _xlfn.PERCENTRANK.INC(customers[days_since_last_purchase],customers[[#This Row],[days_since_last_purchase]]))*4 +1,0)</f>
        <v>5</v>
      </c>
      <c r="O5684" s="1">
        <f>ROUND(_xlfn.PERCENTRANK.INC(customers[total_orders],customers[[#This Row],[total_orders]])*4+1,0)</f>
        <v>4</v>
      </c>
      <c r="P5684" s="1">
        <f>ROUND(_xlfn.PERCENTRANK.INC(customers[total_spend_usd],customers[[#This Row],[total_spend_usd]])*4+1,0)</f>
        <v>4</v>
      </c>
      <c r="Q5684" s="1">
        <v>544</v>
      </c>
      <c r="R5684" s="1" t="str">
        <f>_xlfn.XLOOKUP(Q5684,RFM[RFM Score],RFM[Client Segmentation])</f>
        <v>Champion</v>
      </c>
    </row>
    <row r="5685" spans="1:18" x14ac:dyDescent="0.3">
      <c r="A5685" t="s">
        <v>5737</v>
      </c>
      <c r="B5685" t="s">
        <v>107</v>
      </c>
      <c r="C5685">
        <v>51</v>
      </c>
      <c r="D5685" t="s">
        <v>8071</v>
      </c>
      <c r="E5685" t="s">
        <v>8084</v>
      </c>
      <c r="F5685" t="s">
        <v>12</v>
      </c>
      <c r="G5685">
        <v>16</v>
      </c>
      <c r="H5685" s="1">
        <v>13962</v>
      </c>
      <c r="I5685">
        <v>228151</v>
      </c>
      <c r="J5685" s="1">
        <v>128</v>
      </c>
      <c r="K5685" t="s">
        <v>28</v>
      </c>
      <c r="L5685" t="s">
        <v>45</v>
      </c>
      <c r="M5685" t="s">
        <v>23</v>
      </c>
      <c r="N5685" s="1">
        <f xml:space="preserve"> ROUND((1 - _xlfn.PERCENTRANK.INC(customers[days_since_last_purchase],customers[[#This Row],[days_since_last_purchase]]))*4 +1,0)</f>
        <v>1</v>
      </c>
      <c r="O5685" s="1">
        <f>ROUND(_xlfn.PERCENTRANK.INC(customers[total_orders],customers[[#This Row],[total_orders]])*4+1,0)</f>
        <v>3</v>
      </c>
      <c r="P5685" s="1">
        <f>ROUND(_xlfn.PERCENTRANK.INC(customers[total_spend_usd],customers[[#This Row],[total_spend_usd]])*4+1,0)</f>
        <v>4</v>
      </c>
      <c r="Q5685" s="1">
        <v>134</v>
      </c>
      <c r="R5685" s="1" t="str">
        <f>_xlfn.XLOOKUP(Q5685,RFM[RFM Score],RFM[Client Segmentation])</f>
        <v>At Risk</v>
      </c>
    </row>
    <row r="5686" spans="1:18" x14ac:dyDescent="0.3">
      <c r="A5686" t="s">
        <v>5738</v>
      </c>
      <c r="B5686" t="s">
        <v>27</v>
      </c>
      <c r="C5686">
        <v>22</v>
      </c>
      <c r="D5686" t="s">
        <v>8069</v>
      </c>
      <c r="E5686" t="s">
        <v>8084</v>
      </c>
      <c r="F5686" t="s">
        <v>12</v>
      </c>
      <c r="G5686">
        <v>12</v>
      </c>
      <c r="H5686" s="1">
        <v>6971</v>
      </c>
      <c r="I5686">
        <v>91151</v>
      </c>
      <c r="J5686" s="1">
        <v>101</v>
      </c>
      <c r="K5686" t="s">
        <v>28</v>
      </c>
      <c r="L5686" t="s">
        <v>34</v>
      </c>
      <c r="M5686" t="s">
        <v>15</v>
      </c>
      <c r="N5686" s="1">
        <f xml:space="preserve"> ROUND((1 - _xlfn.PERCENTRANK.INC(customers[days_since_last_purchase],customers[[#This Row],[days_since_last_purchase]]))*4 +1,0)</f>
        <v>2</v>
      </c>
      <c r="O5686" s="1">
        <f>ROUND(_xlfn.PERCENTRANK.INC(customers[total_orders],customers[[#This Row],[total_orders]])*4+1,0)</f>
        <v>3</v>
      </c>
      <c r="P5686" s="1">
        <f>ROUND(_xlfn.PERCENTRANK.INC(customers[total_spend_usd],customers[[#This Row],[total_spend_usd]])*4+1,0)</f>
        <v>3</v>
      </c>
      <c r="Q5686" s="1">
        <v>233</v>
      </c>
      <c r="R5686" s="1" t="str">
        <f>_xlfn.XLOOKUP(Q5686,RFM[RFM Score],RFM[Client Segmentation])</f>
        <v>Hibernating</v>
      </c>
    </row>
    <row r="5687" spans="1:18" x14ac:dyDescent="0.3">
      <c r="A5687" t="s">
        <v>5739</v>
      </c>
      <c r="B5687" t="s">
        <v>27</v>
      </c>
      <c r="C5687">
        <v>36</v>
      </c>
      <c r="D5687" t="s">
        <v>8068</v>
      </c>
      <c r="E5687" t="s">
        <v>8084</v>
      </c>
      <c r="F5687" t="s">
        <v>17</v>
      </c>
      <c r="G5687">
        <v>9</v>
      </c>
      <c r="H5687" s="1">
        <v>2548</v>
      </c>
      <c r="I5687">
        <v>23854</v>
      </c>
      <c r="J5687" s="1">
        <v>94</v>
      </c>
      <c r="K5687" t="s">
        <v>40</v>
      </c>
      <c r="L5687" t="s">
        <v>34</v>
      </c>
      <c r="M5687" t="s">
        <v>23</v>
      </c>
      <c r="N5687" s="1">
        <f xml:space="preserve"> ROUND((1 - _xlfn.PERCENTRANK.INC(customers[days_since_last_purchase],customers[[#This Row],[days_since_last_purchase]]))*4 +1,0)</f>
        <v>2</v>
      </c>
      <c r="O5687" s="1">
        <f>ROUND(_xlfn.PERCENTRANK.INC(customers[total_orders],customers[[#This Row],[total_orders]])*4+1,0)</f>
        <v>2</v>
      </c>
      <c r="P5687" s="1">
        <f>ROUND(_xlfn.PERCENTRANK.INC(customers[total_spend_usd],customers[[#This Row],[total_spend_usd]])*4+1,0)</f>
        <v>2</v>
      </c>
      <c r="Q5687" s="1">
        <v>222</v>
      </c>
      <c r="R5687" s="1" t="str">
        <f>_xlfn.XLOOKUP(Q5687,RFM[RFM Score],RFM[Client Segmentation])</f>
        <v>Hibernating</v>
      </c>
    </row>
    <row r="5688" spans="1:18" x14ac:dyDescent="0.3">
      <c r="A5688" t="s">
        <v>5740</v>
      </c>
      <c r="B5688" t="s">
        <v>64</v>
      </c>
      <c r="C5688">
        <v>33</v>
      </c>
      <c r="D5688" t="s">
        <v>8070</v>
      </c>
      <c r="E5688" t="s">
        <v>8084</v>
      </c>
      <c r="F5688" t="s">
        <v>17</v>
      </c>
      <c r="G5688">
        <v>36</v>
      </c>
      <c r="H5688" s="1">
        <v>3579</v>
      </c>
      <c r="I5688">
        <v>144994</v>
      </c>
      <c r="J5688" s="1">
        <v>0</v>
      </c>
      <c r="K5688" t="s">
        <v>44</v>
      </c>
      <c r="L5688" t="s">
        <v>34</v>
      </c>
      <c r="M5688" t="s">
        <v>23</v>
      </c>
      <c r="N5688" s="1">
        <f xml:space="preserve"> ROUND((1 - _xlfn.PERCENTRANK.INC(customers[days_since_last_purchase],customers[[#This Row],[days_since_last_purchase]]))*4 +1,0)</f>
        <v>5</v>
      </c>
      <c r="O5688" s="1">
        <f>ROUND(_xlfn.PERCENTRANK.INC(customers[total_orders],customers[[#This Row],[total_orders]])*4+1,0)</f>
        <v>5</v>
      </c>
      <c r="P5688" s="1">
        <f>ROUND(_xlfn.PERCENTRANK.INC(customers[total_spend_usd],customers[[#This Row],[total_spend_usd]])*4+1,0)</f>
        <v>4</v>
      </c>
      <c r="Q5688" s="1">
        <v>554</v>
      </c>
      <c r="R5688" s="1" t="str">
        <f>_xlfn.XLOOKUP(Q5688,RFM[RFM Score],RFM[Client Segmentation])</f>
        <v>Champion</v>
      </c>
    </row>
    <row r="5689" spans="1:18" x14ac:dyDescent="0.3">
      <c r="A5689" t="s">
        <v>5741</v>
      </c>
      <c r="B5689" t="s">
        <v>11</v>
      </c>
      <c r="C5689">
        <v>29</v>
      </c>
      <c r="D5689" t="s">
        <v>8070</v>
      </c>
      <c r="E5689" t="s">
        <v>8084</v>
      </c>
      <c r="F5689" t="s">
        <v>17</v>
      </c>
      <c r="G5689">
        <v>12</v>
      </c>
      <c r="H5689" s="1">
        <v>767</v>
      </c>
      <c r="I5689">
        <v>96895</v>
      </c>
      <c r="J5689" s="1">
        <v>68</v>
      </c>
      <c r="K5689" t="s">
        <v>44</v>
      </c>
      <c r="L5689" t="s">
        <v>22</v>
      </c>
      <c r="M5689" t="s">
        <v>23</v>
      </c>
      <c r="N5689" s="1">
        <f xml:space="preserve"> ROUND((1 - _xlfn.PERCENTRANK.INC(customers[days_since_last_purchase],customers[[#This Row],[days_since_last_purchase]]))*4 +1,0)</f>
        <v>2</v>
      </c>
      <c r="O5689" s="1">
        <f>ROUND(_xlfn.PERCENTRANK.INC(customers[total_orders],customers[[#This Row],[total_orders]])*4+1,0)</f>
        <v>3</v>
      </c>
      <c r="P5689" s="1">
        <f>ROUND(_xlfn.PERCENTRANK.INC(customers[total_spend_usd],customers[[#This Row],[total_spend_usd]])*4+1,0)</f>
        <v>3</v>
      </c>
      <c r="Q5689" s="1">
        <v>233</v>
      </c>
      <c r="R5689" s="1" t="str">
        <f>_xlfn.XLOOKUP(Q5689,RFM[RFM Score],RFM[Client Segmentation])</f>
        <v>Hibernating</v>
      </c>
    </row>
    <row r="5690" spans="1:18" x14ac:dyDescent="0.3">
      <c r="A5690" t="s">
        <v>5742</v>
      </c>
      <c r="B5690" t="s">
        <v>11</v>
      </c>
      <c r="C5690">
        <v>34</v>
      </c>
      <c r="D5690" t="s">
        <v>8070</v>
      </c>
      <c r="E5690" t="s">
        <v>8084</v>
      </c>
      <c r="F5690" t="s">
        <v>12</v>
      </c>
      <c r="G5690">
        <v>21</v>
      </c>
      <c r="H5690" s="1">
        <v>4799</v>
      </c>
      <c r="I5690">
        <v>9899</v>
      </c>
      <c r="J5690" s="1">
        <v>67</v>
      </c>
      <c r="K5690" t="s">
        <v>44</v>
      </c>
      <c r="L5690" t="s">
        <v>34</v>
      </c>
      <c r="M5690" t="s">
        <v>15</v>
      </c>
      <c r="N5690" s="1">
        <f xml:space="preserve"> ROUND((1 - _xlfn.PERCENTRANK.INC(customers[days_since_last_purchase],customers[[#This Row],[days_since_last_purchase]]))*4 +1,0)</f>
        <v>2</v>
      </c>
      <c r="O5690" s="1">
        <f>ROUND(_xlfn.PERCENTRANK.INC(customers[total_orders],customers[[#This Row],[total_orders]])*4+1,0)</f>
        <v>4</v>
      </c>
      <c r="P5690" s="1">
        <f>ROUND(_xlfn.PERCENTRANK.INC(customers[total_spend_usd],customers[[#This Row],[total_spend_usd]])*4+1,0)</f>
        <v>1</v>
      </c>
      <c r="Q5690" s="1">
        <v>241</v>
      </c>
      <c r="R5690" s="1" t="str">
        <f>_xlfn.XLOOKUP(Q5690,RFM[RFM Score],RFM[Client Segmentation])</f>
        <v>Hibernating</v>
      </c>
    </row>
    <row r="5691" spans="1:18" x14ac:dyDescent="0.3">
      <c r="A5691" t="s">
        <v>5743</v>
      </c>
      <c r="B5691" t="s">
        <v>68</v>
      </c>
      <c r="C5691">
        <v>58</v>
      </c>
      <c r="D5691" t="s">
        <v>8072</v>
      </c>
      <c r="E5691" t="s">
        <v>8084</v>
      </c>
      <c r="F5691" t="s">
        <v>12</v>
      </c>
      <c r="G5691">
        <v>12</v>
      </c>
      <c r="H5691" s="1">
        <v>4394</v>
      </c>
      <c r="I5691">
        <v>49384</v>
      </c>
      <c r="J5691" s="1">
        <v>47</v>
      </c>
      <c r="K5691" t="s">
        <v>44</v>
      </c>
      <c r="L5691" t="s">
        <v>22</v>
      </c>
      <c r="M5691" t="s">
        <v>15</v>
      </c>
      <c r="N5691" s="1">
        <f xml:space="preserve"> ROUND((1 - _xlfn.PERCENTRANK.INC(customers[days_since_last_purchase],customers[[#This Row],[days_since_last_purchase]]))*4 +1,0)</f>
        <v>3</v>
      </c>
      <c r="O5691" s="1">
        <f>ROUND(_xlfn.PERCENTRANK.INC(customers[total_orders],customers[[#This Row],[total_orders]])*4+1,0)</f>
        <v>3</v>
      </c>
      <c r="P5691" s="1">
        <f>ROUND(_xlfn.PERCENTRANK.INC(customers[total_spend_usd],customers[[#This Row],[total_spend_usd]])*4+1,0)</f>
        <v>3</v>
      </c>
      <c r="Q5691" s="1">
        <v>333</v>
      </c>
      <c r="R5691" s="1" t="str">
        <f>_xlfn.XLOOKUP(Q5691,RFM[RFM Score],RFM[Client Segmentation])</f>
        <v>Potential Loyalist</v>
      </c>
    </row>
    <row r="5692" spans="1:18" x14ac:dyDescent="0.3">
      <c r="A5692" t="s">
        <v>5744</v>
      </c>
      <c r="B5692" t="s">
        <v>107</v>
      </c>
      <c r="C5692">
        <v>37</v>
      </c>
      <c r="D5692" t="s">
        <v>8068</v>
      </c>
      <c r="E5692" t="s">
        <v>8087</v>
      </c>
      <c r="F5692" t="s">
        <v>12</v>
      </c>
      <c r="G5692">
        <v>20</v>
      </c>
      <c r="H5692" s="1">
        <v>4862</v>
      </c>
      <c r="I5692">
        <v>94901</v>
      </c>
      <c r="J5692" s="1">
        <v>46</v>
      </c>
      <c r="K5692" t="s">
        <v>21</v>
      </c>
      <c r="L5692" t="s">
        <v>14</v>
      </c>
      <c r="M5692" t="s">
        <v>15</v>
      </c>
      <c r="N5692" s="1">
        <f xml:space="preserve"> ROUND((1 - _xlfn.PERCENTRANK.INC(customers[days_since_last_purchase],customers[[#This Row],[days_since_last_purchase]]))*4 +1,0)</f>
        <v>3</v>
      </c>
      <c r="O5692" s="1">
        <f>ROUND(_xlfn.PERCENTRANK.INC(customers[total_orders],customers[[#This Row],[total_orders]])*4+1,0)</f>
        <v>4</v>
      </c>
      <c r="P5692" s="1">
        <f>ROUND(_xlfn.PERCENTRANK.INC(customers[total_spend_usd],customers[[#This Row],[total_spend_usd]])*4+1,0)</f>
        <v>3</v>
      </c>
      <c r="Q5692" s="1">
        <v>343</v>
      </c>
      <c r="R5692" s="1" t="str">
        <f>_xlfn.XLOOKUP(Q5692,RFM[RFM Score],RFM[Client Segmentation])</f>
        <v>Need Attention</v>
      </c>
    </row>
    <row r="5693" spans="1:18" x14ac:dyDescent="0.3">
      <c r="A5693" t="s">
        <v>5745</v>
      </c>
      <c r="B5693" t="s">
        <v>11</v>
      </c>
      <c r="C5693">
        <v>33</v>
      </c>
      <c r="D5693" t="s">
        <v>8070</v>
      </c>
      <c r="E5693" t="s">
        <v>8084</v>
      </c>
      <c r="F5693" t="s">
        <v>12</v>
      </c>
      <c r="G5693">
        <v>3</v>
      </c>
      <c r="H5693" s="1">
        <v>4284</v>
      </c>
      <c r="I5693">
        <v>12152</v>
      </c>
      <c r="J5693" s="1">
        <v>3</v>
      </c>
      <c r="K5693" t="s">
        <v>28</v>
      </c>
      <c r="L5693" t="s">
        <v>19</v>
      </c>
      <c r="M5693" t="s">
        <v>23</v>
      </c>
      <c r="N5693" s="1">
        <f xml:space="preserve"> ROUND((1 - _xlfn.PERCENTRANK.INC(customers[days_since_last_purchase],customers[[#This Row],[days_since_last_purchase]]))*4 +1,0)</f>
        <v>5</v>
      </c>
      <c r="O5693" s="1">
        <f>ROUND(_xlfn.PERCENTRANK.INC(customers[total_orders],customers[[#This Row],[total_orders]])*4+1,0)</f>
        <v>1</v>
      </c>
      <c r="P5693" s="1">
        <f>ROUND(_xlfn.PERCENTRANK.INC(customers[total_spend_usd],customers[[#This Row],[total_spend_usd]])*4+1,0)</f>
        <v>2</v>
      </c>
      <c r="Q5693" s="1">
        <v>512</v>
      </c>
      <c r="R5693" s="1" t="str">
        <f>_xlfn.XLOOKUP(Q5693,RFM[RFM Score],RFM[Client Segmentation])</f>
        <v>New Customer</v>
      </c>
    </row>
    <row r="5694" spans="1:18" x14ac:dyDescent="0.3">
      <c r="A5694" t="s">
        <v>5746</v>
      </c>
      <c r="B5694" t="s">
        <v>27</v>
      </c>
      <c r="C5694">
        <v>23</v>
      </c>
      <c r="D5694" t="s">
        <v>8069</v>
      </c>
      <c r="E5694" t="s">
        <v>8085</v>
      </c>
      <c r="F5694" t="s">
        <v>17</v>
      </c>
      <c r="G5694">
        <v>11</v>
      </c>
      <c r="H5694" s="1">
        <v>5965</v>
      </c>
      <c r="I5694">
        <v>72604</v>
      </c>
      <c r="J5694" s="1">
        <v>41</v>
      </c>
      <c r="K5694" t="s">
        <v>18</v>
      </c>
      <c r="L5694" t="s">
        <v>14</v>
      </c>
      <c r="M5694" t="s">
        <v>23</v>
      </c>
      <c r="N5694" s="1">
        <f xml:space="preserve"> ROUND((1 - _xlfn.PERCENTRANK.INC(customers[days_since_last_purchase],customers[[#This Row],[days_since_last_purchase]]))*4 +1,0)</f>
        <v>3</v>
      </c>
      <c r="O5694" s="1">
        <f>ROUND(_xlfn.PERCENTRANK.INC(customers[total_orders],customers[[#This Row],[total_orders]])*4+1,0)</f>
        <v>3</v>
      </c>
      <c r="P5694" s="1">
        <f>ROUND(_xlfn.PERCENTRANK.INC(customers[total_spend_usd],customers[[#This Row],[total_spend_usd]])*4+1,0)</f>
        <v>3</v>
      </c>
      <c r="Q5694" s="1">
        <v>333</v>
      </c>
      <c r="R5694" s="1" t="str">
        <f>_xlfn.XLOOKUP(Q5694,RFM[RFM Score],RFM[Client Segmentation])</f>
        <v>Potential Loyalist</v>
      </c>
    </row>
    <row r="5695" spans="1:18" x14ac:dyDescent="0.3">
      <c r="A5695" t="s">
        <v>5747</v>
      </c>
      <c r="B5695" t="s">
        <v>166</v>
      </c>
      <c r="C5695">
        <v>42</v>
      </c>
      <c r="D5695" t="s">
        <v>8068</v>
      </c>
      <c r="E5695" t="s">
        <v>8085</v>
      </c>
      <c r="F5695" t="s">
        <v>17</v>
      </c>
      <c r="G5695">
        <v>18</v>
      </c>
      <c r="H5695" s="1">
        <v>26979</v>
      </c>
      <c r="I5695">
        <v>463822</v>
      </c>
      <c r="J5695" s="1">
        <v>98</v>
      </c>
      <c r="K5695" t="s">
        <v>25</v>
      </c>
      <c r="L5695" t="s">
        <v>19</v>
      </c>
      <c r="M5695" t="s">
        <v>15</v>
      </c>
      <c r="N5695" s="1">
        <f xml:space="preserve"> ROUND((1 - _xlfn.PERCENTRANK.INC(customers[days_since_last_purchase],customers[[#This Row],[days_since_last_purchase]]))*4 +1,0)</f>
        <v>2</v>
      </c>
      <c r="O5695" s="1">
        <f>ROUND(_xlfn.PERCENTRANK.INC(customers[total_orders],customers[[#This Row],[total_orders]])*4+1,0)</f>
        <v>4</v>
      </c>
      <c r="P5695" s="1">
        <f>ROUND(_xlfn.PERCENTRANK.INC(customers[total_spend_usd],customers[[#This Row],[total_spend_usd]])*4+1,0)</f>
        <v>5</v>
      </c>
      <c r="Q5695" s="1">
        <v>245</v>
      </c>
      <c r="R5695" s="1" t="str">
        <f>_xlfn.XLOOKUP(Q5695,RFM[RFM Score],RFM[Client Segmentation])</f>
        <v>At Risk</v>
      </c>
    </row>
    <row r="5696" spans="1:18" x14ac:dyDescent="0.3">
      <c r="A5696" t="s">
        <v>5748</v>
      </c>
      <c r="B5696" t="s">
        <v>51</v>
      </c>
      <c r="C5696">
        <v>33</v>
      </c>
      <c r="D5696" t="s">
        <v>8070</v>
      </c>
      <c r="E5696" t="s">
        <v>8084</v>
      </c>
      <c r="F5696" t="s">
        <v>17</v>
      </c>
      <c r="G5696">
        <v>47</v>
      </c>
      <c r="H5696" s="1">
        <v>296</v>
      </c>
      <c r="I5696">
        <v>118639</v>
      </c>
      <c r="J5696" s="1">
        <v>14</v>
      </c>
      <c r="K5696" t="s">
        <v>18</v>
      </c>
      <c r="L5696" t="s">
        <v>14</v>
      </c>
      <c r="M5696" t="s">
        <v>23</v>
      </c>
      <c r="N5696" s="1">
        <f xml:space="preserve"> ROUND((1 - _xlfn.PERCENTRANK.INC(customers[days_since_last_purchase],customers[[#This Row],[days_since_last_purchase]]))*4 +1,0)</f>
        <v>4</v>
      </c>
      <c r="O5696" s="1">
        <f>ROUND(_xlfn.PERCENTRANK.INC(customers[total_orders],customers[[#This Row],[total_orders]])*4+1,0)</f>
        <v>5</v>
      </c>
      <c r="P5696" s="1">
        <f>ROUND(_xlfn.PERCENTRANK.INC(customers[total_spend_usd],customers[[#This Row],[total_spend_usd]])*4+1,0)</f>
        <v>4</v>
      </c>
      <c r="Q5696" s="1">
        <v>454</v>
      </c>
      <c r="R5696" s="1" t="str">
        <f>_xlfn.XLOOKUP(Q5696,RFM[RFM Score],RFM[Client Segmentation])</f>
        <v>Champion</v>
      </c>
    </row>
    <row r="5697" spans="1:18" x14ac:dyDescent="0.3">
      <c r="A5697" t="s">
        <v>5749</v>
      </c>
      <c r="B5697" t="s">
        <v>96</v>
      </c>
      <c r="C5697">
        <v>20</v>
      </c>
      <c r="D5697" t="s">
        <v>8069</v>
      </c>
      <c r="E5697" t="s">
        <v>8087</v>
      </c>
      <c r="F5697" t="s">
        <v>17</v>
      </c>
      <c r="G5697">
        <v>34</v>
      </c>
      <c r="H5697" s="1">
        <v>805</v>
      </c>
      <c r="I5697">
        <v>310467</v>
      </c>
      <c r="J5697" s="1">
        <v>106</v>
      </c>
      <c r="K5697" t="s">
        <v>25</v>
      </c>
      <c r="L5697" t="s">
        <v>19</v>
      </c>
      <c r="M5697" t="s">
        <v>23</v>
      </c>
      <c r="N5697" s="1">
        <f xml:space="preserve"> ROUND((1 - _xlfn.PERCENTRANK.INC(customers[days_since_last_purchase],customers[[#This Row],[days_since_last_purchase]]))*4 +1,0)</f>
        <v>2</v>
      </c>
      <c r="O5697" s="1">
        <f>ROUND(_xlfn.PERCENTRANK.INC(customers[total_orders],customers[[#This Row],[total_orders]])*4+1,0)</f>
        <v>4</v>
      </c>
      <c r="P5697" s="1">
        <f>ROUND(_xlfn.PERCENTRANK.INC(customers[total_spend_usd],customers[[#This Row],[total_spend_usd]])*4+1,0)</f>
        <v>5</v>
      </c>
      <c r="Q5697" s="1">
        <v>245</v>
      </c>
      <c r="R5697" s="1" t="str">
        <f>_xlfn.XLOOKUP(Q5697,RFM[RFM Score],RFM[Client Segmentation])</f>
        <v>At Risk</v>
      </c>
    </row>
    <row r="5698" spans="1:18" x14ac:dyDescent="0.3">
      <c r="A5698" t="s">
        <v>5750</v>
      </c>
      <c r="B5698" t="s">
        <v>27</v>
      </c>
      <c r="C5698">
        <v>28</v>
      </c>
      <c r="D5698" t="s">
        <v>8070</v>
      </c>
      <c r="E5698" t="s">
        <v>8084</v>
      </c>
      <c r="F5698" t="s">
        <v>12</v>
      </c>
      <c r="G5698">
        <v>4</v>
      </c>
      <c r="H5698" s="1">
        <v>11842</v>
      </c>
      <c r="I5698">
        <v>41047</v>
      </c>
      <c r="J5698" s="1">
        <v>108</v>
      </c>
      <c r="K5698" t="s">
        <v>37</v>
      </c>
      <c r="L5698" t="s">
        <v>19</v>
      </c>
      <c r="M5698" t="s">
        <v>15</v>
      </c>
      <c r="N5698" s="1">
        <f xml:space="preserve"> ROUND((1 - _xlfn.PERCENTRANK.INC(customers[days_since_last_purchase],customers[[#This Row],[days_since_last_purchase]]))*4 +1,0)</f>
        <v>2</v>
      </c>
      <c r="O5698" s="1">
        <f>ROUND(_xlfn.PERCENTRANK.INC(customers[total_orders],customers[[#This Row],[total_orders]])*4+1,0)</f>
        <v>2</v>
      </c>
      <c r="P5698" s="1">
        <f>ROUND(_xlfn.PERCENTRANK.INC(customers[total_spend_usd],customers[[#This Row],[total_spend_usd]])*4+1,0)</f>
        <v>2</v>
      </c>
      <c r="Q5698" s="1">
        <v>222</v>
      </c>
      <c r="R5698" s="1" t="str">
        <f>_xlfn.XLOOKUP(Q5698,RFM[RFM Score],RFM[Client Segmentation])</f>
        <v>Hibernating</v>
      </c>
    </row>
    <row r="5699" spans="1:18" x14ac:dyDescent="0.3">
      <c r="A5699" t="s">
        <v>5751</v>
      </c>
      <c r="B5699" t="s">
        <v>96</v>
      </c>
      <c r="C5699">
        <v>20</v>
      </c>
      <c r="D5699" t="s">
        <v>8069</v>
      </c>
      <c r="E5699" t="s">
        <v>8084</v>
      </c>
      <c r="F5699" t="s">
        <v>17</v>
      </c>
      <c r="G5699">
        <v>21</v>
      </c>
      <c r="H5699" s="1">
        <v>933</v>
      </c>
      <c r="I5699">
        <v>18189</v>
      </c>
      <c r="J5699" s="1">
        <v>58</v>
      </c>
      <c r="K5699" t="s">
        <v>28</v>
      </c>
      <c r="L5699" t="s">
        <v>19</v>
      </c>
      <c r="M5699" t="s">
        <v>23</v>
      </c>
      <c r="N5699" s="1">
        <f xml:space="preserve"> ROUND((1 - _xlfn.PERCENTRANK.INC(customers[days_since_last_purchase],customers[[#This Row],[days_since_last_purchase]]))*4 +1,0)</f>
        <v>3</v>
      </c>
      <c r="O5699" s="1">
        <f>ROUND(_xlfn.PERCENTRANK.INC(customers[total_orders],customers[[#This Row],[total_orders]])*4+1,0)</f>
        <v>4</v>
      </c>
      <c r="P5699" s="1">
        <f>ROUND(_xlfn.PERCENTRANK.INC(customers[total_spend_usd],customers[[#This Row],[total_spend_usd]])*4+1,0)</f>
        <v>2</v>
      </c>
      <c r="Q5699" s="1">
        <v>342</v>
      </c>
      <c r="R5699" s="1" t="str">
        <f>_xlfn.XLOOKUP(Q5699,RFM[RFM Score],RFM[Client Segmentation])</f>
        <v>Potential Loyalist</v>
      </c>
    </row>
    <row r="5700" spans="1:18" x14ac:dyDescent="0.3">
      <c r="A5700" t="s">
        <v>5752</v>
      </c>
      <c r="B5700" t="s">
        <v>11</v>
      </c>
      <c r="C5700">
        <v>39</v>
      </c>
      <c r="D5700" t="s">
        <v>8068</v>
      </c>
      <c r="E5700" t="s">
        <v>8085</v>
      </c>
      <c r="F5700" t="s">
        <v>12</v>
      </c>
      <c r="G5700">
        <v>26</v>
      </c>
      <c r="H5700" s="1">
        <v>11003</v>
      </c>
      <c r="I5700">
        <v>257553</v>
      </c>
      <c r="J5700" s="1">
        <v>29</v>
      </c>
      <c r="K5700" t="s">
        <v>37</v>
      </c>
      <c r="L5700" t="s">
        <v>34</v>
      </c>
      <c r="M5700" t="s">
        <v>23</v>
      </c>
      <c r="N5700" s="1">
        <f xml:space="preserve"> ROUND((1 - _xlfn.PERCENTRANK.INC(customers[days_since_last_purchase],customers[[#This Row],[days_since_last_purchase]]))*4 +1,0)</f>
        <v>3</v>
      </c>
      <c r="O5700" s="1">
        <f>ROUND(_xlfn.PERCENTRANK.INC(customers[total_orders],customers[[#This Row],[total_orders]])*4+1,0)</f>
        <v>4</v>
      </c>
      <c r="P5700" s="1">
        <f>ROUND(_xlfn.PERCENTRANK.INC(customers[total_spend_usd],customers[[#This Row],[total_spend_usd]])*4+1,0)</f>
        <v>4</v>
      </c>
      <c r="Q5700" s="1">
        <v>344</v>
      </c>
      <c r="R5700" s="1" t="str">
        <f>_xlfn.XLOOKUP(Q5700,RFM[RFM Score],RFM[Client Segmentation])</f>
        <v>Loyal Customer</v>
      </c>
    </row>
    <row r="5701" spans="1:18" x14ac:dyDescent="0.3">
      <c r="A5701" t="s">
        <v>5753</v>
      </c>
      <c r="B5701" t="s">
        <v>68</v>
      </c>
      <c r="C5701">
        <v>18</v>
      </c>
      <c r="D5701" t="s">
        <v>8069</v>
      </c>
      <c r="E5701" t="s">
        <v>8084</v>
      </c>
      <c r="F5701" t="s">
        <v>17</v>
      </c>
      <c r="G5701">
        <v>2</v>
      </c>
      <c r="H5701" s="1">
        <v>4166</v>
      </c>
      <c r="I5701">
        <v>7179</v>
      </c>
      <c r="J5701" s="1">
        <v>25</v>
      </c>
      <c r="K5701" t="s">
        <v>18</v>
      </c>
      <c r="L5701" t="s">
        <v>14</v>
      </c>
      <c r="M5701" t="s">
        <v>15</v>
      </c>
      <c r="N5701" s="1">
        <f xml:space="preserve"> ROUND((1 - _xlfn.PERCENTRANK.INC(customers[days_since_last_purchase],customers[[#This Row],[days_since_last_purchase]]))*4 +1,0)</f>
        <v>4</v>
      </c>
      <c r="O5701" s="1">
        <f>ROUND(_xlfn.PERCENTRANK.INC(customers[total_orders],customers[[#This Row],[total_orders]])*4+1,0)</f>
        <v>1</v>
      </c>
      <c r="P5701" s="1">
        <f>ROUND(_xlfn.PERCENTRANK.INC(customers[total_spend_usd],customers[[#This Row],[total_spend_usd]])*4+1,0)</f>
        <v>1</v>
      </c>
      <c r="Q5701" s="1">
        <v>411</v>
      </c>
      <c r="R5701" s="1" t="str">
        <f>_xlfn.XLOOKUP(Q5701,RFM[RFM Score],RFM[Client Segmentation])</f>
        <v>New Customer</v>
      </c>
    </row>
    <row r="5702" spans="1:18" x14ac:dyDescent="0.3">
      <c r="A5702" t="s">
        <v>5754</v>
      </c>
      <c r="B5702" t="s">
        <v>11</v>
      </c>
      <c r="C5702">
        <v>18</v>
      </c>
      <c r="D5702" t="s">
        <v>8069</v>
      </c>
      <c r="E5702" t="s">
        <v>8084</v>
      </c>
      <c r="F5702" t="s">
        <v>12</v>
      </c>
      <c r="G5702">
        <v>37</v>
      </c>
      <c r="H5702" s="1">
        <v>8298</v>
      </c>
      <c r="I5702">
        <v>330697</v>
      </c>
      <c r="J5702" s="1">
        <v>12</v>
      </c>
      <c r="K5702" t="s">
        <v>25</v>
      </c>
      <c r="L5702" t="s">
        <v>19</v>
      </c>
      <c r="M5702" t="s">
        <v>15</v>
      </c>
      <c r="N5702" s="1">
        <f xml:space="preserve"> ROUND((1 - _xlfn.PERCENTRANK.INC(customers[days_since_last_purchase],customers[[#This Row],[days_since_last_purchase]]))*4 +1,0)</f>
        <v>4</v>
      </c>
      <c r="O5702" s="1">
        <f>ROUND(_xlfn.PERCENTRANK.INC(customers[total_orders],customers[[#This Row],[total_orders]])*4+1,0)</f>
        <v>5</v>
      </c>
      <c r="P5702" s="1">
        <f>ROUND(_xlfn.PERCENTRANK.INC(customers[total_spend_usd],customers[[#This Row],[total_spend_usd]])*4+1,0)</f>
        <v>5</v>
      </c>
      <c r="Q5702" s="1">
        <v>455</v>
      </c>
      <c r="R5702" s="1" t="str">
        <f>_xlfn.XLOOKUP(Q5702,RFM[RFM Score],RFM[Client Segmentation])</f>
        <v>Champion</v>
      </c>
    </row>
    <row r="5703" spans="1:18" x14ac:dyDescent="0.3">
      <c r="A5703" t="s">
        <v>5755</v>
      </c>
      <c r="B5703" t="s">
        <v>43</v>
      </c>
      <c r="C5703">
        <v>18</v>
      </c>
      <c r="D5703" t="s">
        <v>8069</v>
      </c>
      <c r="E5703" t="s">
        <v>8084</v>
      </c>
      <c r="F5703" t="s">
        <v>17</v>
      </c>
      <c r="G5703">
        <v>11</v>
      </c>
      <c r="H5703" s="1">
        <v>5811</v>
      </c>
      <c r="I5703">
        <v>64568</v>
      </c>
      <c r="J5703" s="1">
        <v>4</v>
      </c>
      <c r="K5703" t="s">
        <v>18</v>
      </c>
      <c r="L5703" t="s">
        <v>14</v>
      </c>
      <c r="M5703" t="s">
        <v>23</v>
      </c>
      <c r="N5703" s="1">
        <f xml:space="preserve"> ROUND((1 - _xlfn.PERCENTRANK.INC(customers[days_since_last_purchase],customers[[#This Row],[days_since_last_purchase]]))*4 +1,0)</f>
        <v>5</v>
      </c>
      <c r="O5703" s="1">
        <f>ROUND(_xlfn.PERCENTRANK.INC(customers[total_orders],customers[[#This Row],[total_orders]])*4+1,0)</f>
        <v>3</v>
      </c>
      <c r="P5703" s="1">
        <f>ROUND(_xlfn.PERCENTRANK.INC(customers[total_spend_usd],customers[[#This Row],[total_spend_usd]])*4+1,0)</f>
        <v>3</v>
      </c>
      <c r="Q5703" s="1">
        <v>533</v>
      </c>
      <c r="R5703" s="1" t="str">
        <f>_xlfn.XLOOKUP(Q5703,RFM[RFM Score],RFM[Client Segmentation])</f>
        <v>Potential Loyalist</v>
      </c>
    </row>
    <row r="5704" spans="1:18" x14ac:dyDescent="0.3">
      <c r="A5704" t="s">
        <v>5756</v>
      </c>
      <c r="B5704" t="s">
        <v>43</v>
      </c>
      <c r="C5704">
        <v>38</v>
      </c>
      <c r="D5704" t="s">
        <v>8068</v>
      </c>
      <c r="E5704" t="s">
        <v>8084</v>
      </c>
      <c r="F5704" t="s">
        <v>17</v>
      </c>
      <c r="G5704">
        <v>3</v>
      </c>
      <c r="H5704" s="1">
        <v>525</v>
      </c>
      <c r="I5704">
        <v>14245</v>
      </c>
      <c r="J5704" s="1">
        <v>45</v>
      </c>
      <c r="K5704" t="s">
        <v>28</v>
      </c>
      <c r="L5704" t="s">
        <v>45</v>
      </c>
      <c r="M5704" t="s">
        <v>23</v>
      </c>
      <c r="N5704" s="1">
        <f xml:space="preserve"> ROUND((1 - _xlfn.PERCENTRANK.INC(customers[days_since_last_purchase],customers[[#This Row],[days_since_last_purchase]]))*4 +1,0)</f>
        <v>3</v>
      </c>
      <c r="O5704" s="1">
        <f>ROUND(_xlfn.PERCENTRANK.INC(customers[total_orders],customers[[#This Row],[total_orders]])*4+1,0)</f>
        <v>1</v>
      </c>
      <c r="P5704" s="1">
        <f>ROUND(_xlfn.PERCENTRANK.INC(customers[total_spend_usd],customers[[#This Row],[total_spend_usd]])*4+1,0)</f>
        <v>2</v>
      </c>
      <c r="Q5704" s="1">
        <v>312</v>
      </c>
      <c r="R5704" s="1" t="str">
        <f>_xlfn.XLOOKUP(Q5704,RFM[RFM Score],RFM[Client Segmentation])</f>
        <v>About To Sleep</v>
      </c>
    </row>
    <row r="5705" spans="1:18" x14ac:dyDescent="0.3">
      <c r="A5705" t="s">
        <v>5757</v>
      </c>
      <c r="B5705" t="s">
        <v>11</v>
      </c>
      <c r="C5705">
        <v>49</v>
      </c>
      <c r="D5705" t="s">
        <v>8071</v>
      </c>
      <c r="E5705" t="s">
        <v>8084</v>
      </c>
      <c r="F5705" t="s">
        <v>12</v>
      </c>
      <c r="G5705">
        <v>70</v>
      </c>
      <c r="H5705" s="1">
        <v>3845</v>
      </c>
      <c r="I5705">
        <v>24475</v>
      </c>
      <c r="J5705" s="1">
        <v>44</v>
      </c>
      <c r="K5705" t="s">
        <v>21</v>
      </c>
      <c r="L5705" t="s">
        <v>34</v>
      </c>
      <c r="M5705" t="s">
        <v>23</v>
      </c>
      <c r="N5705" s="1">
        <f xml:space="preserve"> ROUND((1 - _xlfn.PERCENTRANK.INC(customers[days_since_last_purchase],customers[[#This Row],[days_since_last_purchase]]))*4 +1,0)</f>
        <v>3</v>
      </c>
      <c r="O5705" s="1">
        <f>ROUND(_xlfn.PERCENTRANK.INC(customers[total_orders],customers[[#This Row],[total_orders]])*4+1,0)</f>
        <v>5</v>
      </c>
      <c r="P5705" s="1">
        <f>ROUND(_xlfn.PERCENTRANK.INC(customers[total_spend_usd],customers[[#This Row],[total_spend_usd]])*4+1,0)</f>
        <v>2</v>
      </c>
      <c r="Q5705" s="1">
        <v>352</v>
      </c>
      <c r="R5705" s="1" t="str">
        <f>_xlfn.XLOOKUP(Q5705,RFM[RFM Score],RFM[Client Segmentation])</f>
        <v>Potential Loyalist</v>
      </c>
    </row>
    <row r="5706" spans="1:18" x14ac:dyDescent="0.3">
      <c r="A5706" t="s">
        <v>5758</v>
      </c>
      <c r="B5706" t="s">
        <v>61</v>
      </c>
      <c r="C5706">
        <v>32</v>
      </c>
      <c r="D5706" t="s">
        <v>8070</v>
      </c>
      <c r="E5706" t="s">
        <v>8084</v>
      </c>
      <c r="F5706" t="s">
        <v>12</v>
      </c>
      <c r="G5706">
        <v>33</v>
      </c>
      <c r="H5706" s="1">
        <v>15064</v>
      </c>
      <c r="I5706">
        <v>439259</v>
      </c>
      <c r="J5706" s="1">
        <v>26</v>
      </c>
      <c r="K5706" t="s">
        <v>40</v>
      </c>
      <c r="L5706" t="s">
        <v>14</v>
      </c>
      <c r="M5706" t="s">
        <v>23</v>
      </c>
      <c r="N5706" s="1">
        <f xml:space="preserve"> ROUND((1 - _xlfn.PERCENTRANK.INC(customers[days_since_last_purchase],customers[[#This Row],[days_since_last_purchase]]))*4 +1,0)</f>
        <v>4</v>
      </c>
      <c r="O5706" s="1">
        <f>ROUND(_xlfn.PERCENTRANK.INC(customers[total_orders],customers[[#This Row],[total_orders]])*4+1,0)</f>
        <v>4</v>
      </c>
      <c r="P5706" s="1">
        <f>ROUND(_xlfn.PERCENTRANK.INC(customers[total_spend_usd],customers[[#This Row],[total_spend_usd]])*4+1,0)</f>
        <v>5</v>
      </c>
      <c r="Q5706" s="1">
        <v>445</v>
      </c>
      <c r="R5706" s="1" t="str">
        <f>_xlfn.XLOOKUP(Q5706,RFM[RFM Score],RFM[Client Segmentation])</f>
        <v>Champion</v>
      </c>
    </row>
    <row r="5707" spans="1:18" x14ac:dyDescent="0.3">
      <c r="A5707" t="s">
        <v>5759</v>
      </c>
      <c r="B5707" t="s">
        <v>11</v>
      </c>
      <c r="C5707">
        <v>34</v>
      </c>
      <c r="D5707" t="s">
        <v>8070</v>
      </c>
      <c r="E5707" t="s">
        <v>8084</v>
      </c>
      <c r="F5707" t="s">
        <v>17</v>
      </c>
      <c r="G5707">
        <v>8</v>
      </c>
      <c r="H5707" s="1">
        <v>17626</v>
      </c>
      <c r="I5707">
        <v>142083</v>
      </c>
      <c r="J5707" s="1">
        <v>33</v>
      </c>
      <c r="K5707" t="s">
        <v>44</v>
      </c>
      <c r="L5707" t="s">
        <v>19</v>
      </c>
      <c r="M5707" t="s">
        <v>23</v>
      </c>
      <c r="N5707" s="1">
        <f xml:space="preserve"> ROUND((1 - _xlfn.PERCENTRANK.INC(customers[days_since_last_purchase],customers[[#This Row],[days_since_last_purchase]]))*4 +1,0)</f>
        <v>3</v>
      </c>
      <c r="O5707" s="1">
        <f>ROUND(_xlfn.PERCENTRANK.INC(customers[total_orders],customers[[#This Row],[total_orders]])*4+1,0)</f>
        <v>2</v>
      </c>
      <c r="P5707" s="1">
        <f>ROUND(_xlfn.PERCENTRANK.INC(customers[total_spend_usd],customers[[#This Row],[total_spend_usd]])*4+1,0)</f>
        <v>4</v>
      </c>
      <c r="Q5707" s="1">
        <v>324</v>
      </c>
      <c r="R5707" s="1" t="str">
        <f>_xlfn.XLOOKUP(Q5707,RFM[RFM Score],RFM[Client Segmentation])</f>
        <v>Need Attention</v>
      </c>
    </row>
    <row r="5708" spans="1:18" x14ac:dyDescent="0.3">
      <c r="A5708" t="s">
        <v>5760</v>
      </c>
      <c r="B5708" t="s">
        <v>96</v>
      </c>
      <c r="C5708">
        <v>36</v>
      </c>
      <c r="D5708" t="s">
        <v>8068</v>
      </c>
      <c r="E5708" t="s">
        <v>8084</v>
      </c>
      <c r="F5708" t="s">
        <v>17</v>
      </c>
      <c r="G5708">
        <v>1</v>
      </c>
      <c r="H5708" s="1">
        <v>7521</v>
      </c>
      <c r="I5708">
        <v>8623</v>
      </c>
      <c r="J5708" s="1">
        <v>0</v>
      </c>
      <c r="K5708" t="s">
        <v>28</v>
      </c>
      <c r="L5708" t="s">
        <v>14</v>
      </c>
      <c r="M5708" t="s">
        <v>15</v>
      </c>
      <c r="N5708" s="1">
        <f xml:space="preserve"> ROUND((1 - _xlfn.PERCENTRANK.INC(customers[days_since_last_purchase],customers[[#This Row],[days_since_last_purchase]]))*4 +1,0)</f>
        <v>5</v>
      </c>
      <c r="O5708" s="1">
        <f>ROUND(_xlfn.PERCENTRANK.INC(customers[total_orders],customers[[#This Row],[total_orders]])*4+1,0)</f>
        <v>1</v>
      </c>
      <c r="P5708" s="1">
        <f>ROUND(_xlfn.PERCENTRANK.INC(customers[total_spend_usd],customers[[#This Row],[total_spend_usd]])*4+1,0)</f>
        <v>1</v>
      </c>
      <c r="Q5708" s="1">
        <v>511</v>
      </c>
      <c r="R5708" s="1" t="str">
        <f>_xlfn.XLOOKUP(Q5708,RFM[RFM Score],RFM[Client Segmentation])</f>
        <v>New Customer</v>
      </c>
    </row>
    <row r="5709" spans="1:18" x14ac:dyDescent="0.3">
      <c r="A5709" t="s">
        <v>5761</v>
      </c>
      <c r="B5709" t="s">
        <v>43</v>
      </c>
      <c r="C5709">
        <v>50</v>
      </c>
      <c r="D5709" t="s">
        <v>8071</v>
      </c>
      <c r="E5709" t="s">
        <v>8084</v>
      </c>
      <c r="F5709" t="s">
        <v>12</v>
      </c>
      <c r="G5709">
        <v>62</v>
      </c>
      <c r="H5709" s="1">
        <v>8045</v>
      </c>
      <c r="I5709">
        <v>531394</v>
      </c>
      <c r="J5709" s="1">
        <v>34</v>
      </c>
      <c r="K5709" t="s">
        <v>44</v>
      </c>
      <c r="L5709" t="s">
        <v>34</v>
      </c>
      <c r="M5709" t="s">
        <v>23</v>
      </c>
      <c r="N5709" s="1">
        <f xml:space="preserve"> ROUND((1 - _xlfn.PERCENTRANK.INC(customers[days_since_last_purchase],customers[[#This Row],[days_since_last_purchase]]))*4 +1,0)</f>
        <v>3</v>
      </c>
      <c r="O5709" s="1">
        <f>ROUND(_xlfn.PERCENTRANK.INC(customers[total_orders],customers[[#This Row],[total_orders]])*4+1,0)</f>
        <v>5</v>
      </c>
      <c r="P5709" s="1">
        <f>ROUND(_xlfn.PERCENTRANK.INC(customers[total_spend_usd],customers[[#This Row],[total_spend_usd]])*4+1,0)</f>
        <v>5</v>
      </c>
      <c r="Q5709" s="1">
        <v>355</v>
      </c>
      <c r="R5709" s="1" t="str">
        <f>_xlfn.XLOOKUP(Q5709,RFM[RFM Score],RFM[Client Segmentation])</f>
        <v>Loyal Customer</v>
      </c>
    </row>
    <row r="5710" spans="1:18" x14ac:dyDescent="0.3">
      <c r="A5710" t="s">
        <v>5762</v>
      </c>
      <c r="B5710" t="s">
        <v>68</v>
      </c>
      <c r="C5710">
        <v>20</v>
      </c>
      <c r="D5710" t="s">
        <v>8069</v>
      </c>
      <c r="E5710" t="s">
        <v>8087</v>
      </c>
      <c r="F5710" t="s">
        <v>17</v>
      </c>
      <c r="G5710">
        <v>25</v>
      </c>
      <c r="H5710" s="1">
        <v>2139</v>
      </c>
      <c r="I5710">
        <v>60107</v>
      </c>
      <c r="J5710" s="1">
        <v>157</v>
      </c>
      <c r="K5710" t="s">
        <v>21</v>
      </c>
      <c r="L5710" t="s">
        <v>19</v>
      </c>
      <c r="M5710" t="s">
        <v>15</v>
      </c>
      <c r="N5710" s="1">
        <f xml:space="preserve"> ROUND((1 - _xlfn.PERCENTRANK.INC(customers[days_since_last_purchase],customers[[#This Row],[days_since_last_purchase]]))*4 +1,0)</f>
        <v>1</v>
      </c>
      <c r="O5710" s="1">
        <f>ROUND(_xlfn.PERCENTRANK.INC(customers[total_orders],customers[[#This Row],[total_orders]])*4+1,0)</f>
        <v>4</v>
      </c>
      <c r="P5710" s="1">
        <f>ROUND(_xlfn.PERCENTRANK.INC(customers[total_spend_usd],customers[[#This Row],[total_spend_usd]])*4+1,0)</f>
        <v>3</v>
      </c>
      <c r="Q5710" s="1">
        <v>143</v>
      </c>
      <c r="R5710" s="1" t="str">
        <f>_xlfn.XLOOKUP(Q5710,RFM[RFM Score],RFM[Client Segmentation])</f>
        <v>At Risk</v>
      </c>
    </row>
    <row r="5711" spans="1:18" x14ac:dyDescent="0.3">
      <c r="A5711" t="s">
        <v>5763</v>
      </c>
      <c r="B5711" t="s">
        <v>49</v>
      </c>
      <c r="C5711">
        <v>24</v>
      </c>
      <c r="D5711" t="s">
        <v>8069</v>
      </c>
      <c r="E5711" t="s">
        <v>8087</v>
      </c>
      <c r="F5711" t="s">
        <v>12</v>
      </c>
      <c r="G5711">
        <v>1</v>
      </c>
      <c r="H5711" s="1">
        <v>10242</v>
      </c>
      <c r="I5711">
        <v>10707</v>
      </c>
      <c r="J5711" s="1">
        <v>127</v>
      </c>
      <c r="K5711" t="s">
        <v>28</v>
      </c>
      <c r="L5711" t="s">
        <v>14</v>
      </c>
      <c r="M5711" t="s">
        <v>23</v>
      </c>
      <c r="N5711" s="1">
        <f xml:space="preserve"> ROUND((1 - _xlfn.PERCENTRANK.INC(customers[days_since_last_purchase],customers[[#This Row],[days_since_last_purchase]]))*4 +1,0)</f>
        <v>1</v>
      </c>
      <c r="O5711" s="1">
        <f>ROUND(_xlfn.PERCENTRANK.INC(customers[total_orders],customers[[#This Row],[total_orders]])*4+1,0)</f>
        <v>1</v>
      </c>
      <c r="P5711" s="1">
        <f>ROUND(_xlfn.PERCENTRANK.INC(customers[total_spend_usd],customers[[#This Row],[total_spend_usd]])*4+1,0)</f>
        <v>2</v>
      </c>
      <c r="Q5711" s="1">
        <v>112</v>
      </c>
      <c r="R5711" s="1" t="str">
        <f>_xlfn.XLOOKUP(Q5711,RFM[RFM Score],RFM[Client Segmentation])</f>
        <v>Lost</v>
      </c>
    </row>
    <row r="5712" spans="1:18" x14ac:dyDescent="0.3">
      <c r="A5712" t="s">
        <v>5764</v>
      </c>
      <c r="B5712" t="s">
        <v>11</v>
      </c>
      <c r="C5712">
        <v>31</v>
      </c>
      <c r="D5712" t="s">
        <v>8070</v>
      </c>
      <c r="E5712" t="s">
        <v>8084</v>
      </c>
      <c r="F5712" t="s">
        <v>12</v>
      </c>
      <c r="G5712">
        <v>6</v>
      </c>
      <c r="H5712" s="1">
        <v>5848</v>
      </c>
      <c r="I5712">
        <v>35043</v>
      </c>
      <c r="J5712" s="1">
        <v>69</v>
      </c>
      <c r="K5712" t="s">
        <v>98</v>
      </c>
      <c r="L5712" t="s">
        <v>19</v>
      </c>
      <c r="M5712" t="s">
        <v>23</v>
      </c>
      <c r="N5712" s="1">
        <f xml:space="preserve"> ROUND((1 - _xlfn.PERCENTRANK.INC(customers[days_since_last_purchase],customers[[#This Row],[days_since_last_purchase]]))*4 +1,0)</f>
        <v>2</v>
      </c>
      <c r="O5712" s="1">
        <f>ROUND(_xlfn.PERCENTRANK.INC(customers[total_orders],customers[[#This Row],[total_orders]])*4+1,0)</f>
        <v>2</v>
      </c>
      <c r="P5712" s="1">
        <f>ROUND(_xlfn.PERCENTRANK.INC(customers[total_spend_usd],customers[[#This Row],[total_spend_usd]])*4+1,0)</f>
        <v>2</v>
      </c>
      <c r="Q5712" s="1">
        <v>222</v>
      </c>
      <c r="R5712" s="1" t="str">
        <f>_xlfn.XLOOKUP(Q5712,RFM[RFM Score],RFM[Client Segmentation])</f>
        <v>Hibernating</v>
      </c>
    </row>
    <row r="5713" spans="1:18" x14ac:dyDescent="0.3">
      <c r="A5713" t="s">
        <v>5765</v>
      </c>
      <c r="B5713" t="s">
        <v>68</v>
      </c>
      <c r="C5713">
        <v>28</v>
      </c>
      <c r="D5713" t="s">
        <v>8070</v>
      </c>
      <c r="E5713" t="s">
        <v>8085</v>
      </c>
      <c r="F5713" t="s">
        <v>12</v>
      </c>
      <c r="G5713">
        <v>28</v>
      </c>
      <c r="H5713" s="1">
        <v>15759</v>
      </c>
      <c r="I5713">
        <v>504709</v>
      </c>
      <c r="J5713" s="1">
        <v>151</v>
      </c>
      <c r="K5713" t="s">
        <v>18</v>
      </c>
      <c r="L5713" t="s">
        <v>14</v>
      </c>
      <c r="M5713" t="s">
        <v>15</v>
      </c>
      <c r="N5713" s="1">
        <f xml:space="preserve"> ROUND((1 - _xlfn.PERCENTRANK.INC(customers[days_since_last_purchase],customers[[#This Row],[days_since_last_purchase]]))*4 +1,0)</f>
        <v>1</v>
      </c>
      <c r="O5713" s="1">
        <f>ROUND(_xlfn.PERCENTRANK.INC(customers[total_orders],customers[[#This Row],[total_orders]])*4+1,0)</f>
        <v>4</v>
      </c>
      <c r="P5713" s="1">
        <f>ROUND(_xlfn.PERCENTRANK.INC(customers[total_spend_usd],customers[[#This Row],[total_spend_usd]])*4+1,0)</f>
        <v>5</v>
      </c>
      <c r="Q5713" s="1">
        <v>145</v>
      </c>
      <c r="R5713" s="1" t="str">
        <f>_xlfn.XLOOKUP(Q5713,RFM[RFM Score],RFM[Client Segmentation])</f>
        <v>Cannot Lose Them</v>
      </c>
    </row>
    <row r="5714" spans="1:18" x14ac:dyDescent="0.3">
      <c r="A5714" t="s">
        <v>5766</v>
      </c>
      <c r="B5714" t="s">
        <v>33</v>
      </c>
      <c r="C5714">
        <v>35</v>
      </c>
      <c r="D5714" t="s">
        <v>8068</v>
      </c>
      <c r="E5714" t="s">
        <v>8084</v>
      </c>
      <c r="F5714" t="s">
        <v>12</v>
      </c>
      <c r="G5714">
        <v>15</v>
      </c>
      <c r="H5714" s="1">
        <v>2078</v>
      </c>
      <c r="I5714">
        <v>2965</v>
      </c>
      <c r="J5714" s="1">
        <v>15</v>
      </c>
      <c r="K5714" t="s">
        <v>74</v>
      </c>
      <c r="L5714" t="s">
        <v>34</v>
      </c>
      <c r="M5714" t="s">
        <v>23</v>
      </c>
      <c r="N5714" s="1">
        <f xml:space="preserve"> ROUND((1 - _xlfn.PERCENTRANK.INC(customers[days_since_last_purchase],customers[[#This Row],[days_since_last_purchase]]))*4 +1,0)</f>
        <v>4</v>
      </c>
      <c r="O5714" s="1">
        <f>ROUND(_xlfn.PERCENTRANK.INC(customers[total_orders],customers[[#This Row],[total_orders]])*4+1,0)</f>
        <v>3</v>
      </c>
      <c r="P5714" s="1">
        <f>ROUND(_xlfn.PERCENTRANK.INC(customers[total_spend_usd],customers[[#This Row],[total_spend_usd]])*4+1,0)</f>
        <v>1</v>
      </c>
      <c r="Q5714" s="1">
        <v>431</v>
      </c>
      <c r="R5714" s="1" t="str">
        <f>_xlfn.XLOOKUP(Q5714,RFM[RFM Score],RFM[Client Segmentation])</f>
        <v>Potential Loyalist</v>
      </c>
    </row>
    <row r="5715" spans="1:18" x14ac:dyDescent="0.3">
      <c r="A5715" t="s">
        <v>5767</v>
      </c>
      <c r="B5715" t="s">
        <v>107</v>
      </c>
      <c r="C5715">
        <v>35</v>
      </c>
      <c r="D5715" t="s">
        <v>8068</v>
      </c>
      <c r="E5715" t="s">
        <v>8084</v>
      </c>
      <c r="F5715" t="s">
        <v>17</v>
      </c>
      <c r="G5715">
        <v>9</v>
      </c>
      <c r="H5715" s="1">
        <v>27813</v>
      </c>
      <c r="I5715">
        <v>275257</v>
      </c>
      <c r="J5715" s="1">
        <v>214</v>
      </c>
      <c r="K5715" t="s">
        <v>25</v>
      </c>
      <c r="L5715" t="s">
        <v>19</v>
      </c>
      <c r="M5715" t="s">
        <v>15</v>
      </c>
      <c r="N5715" s="1">
        <f xml:space="preserve"> ROUND((1 - _xlfn.PERCENTRANK.INC(customers[days_since_last_purchase],customers[[#This Row],[days_since_last_purchase]]))*4 +1,0)</f>
        <v>1</v>
      </c>
      <c r="O5715" s="1">
        <f>ROUND(_xlfn.PERCENTRANK.INC(customers[total_orders],customers[[#This Row],[total_orders]])*4+1,0)</f>
        <v>2</v>
      </c>
      <c r="P5715" s="1">
        <f>ROUND(_xlfn.PERCENTRANK.INC(customers[total_spend_usd],customers[[#This Row],[total_spend_usd]])*4+1,0)</f>
        <v>4</v>
      </c>
      <c r="Q5715" s="1">
        <v>124</v>
      </c>
      <c r="R5715" s="1" t="str">
        <f>_xlfn.XLOOKUP(Q5715,RFM[RFM Score],RFM[Client Segmentation])</f>
        <v>At Risk</v>
      </c>
    </row>
    <row r="5716" spans="1:18" x14ac:dyDescent="0.3">
      <c r="A5716" t="s">
        <v>5768</v>
      </c>
      <c r="B5716" t="s">
        <v>11</v>
      </c>
      <c r="C5716">
        <v>39</v>
      </c>
      <c r="D5716" t="s">
        <v>8068</v>
      </c>
      <c r="E5716" t="s">
        <v>8087</v>
      </c>
      <c r="F5716" t="s">
        <v>17</v>
      </c>
      <c r="G5716">
        <v>17</v>
      </c>
      <c r="H5716" s="1">
        <v>10253</v>
      </c>
      <c r="I5716">
        <v>187862</v>
      </c>
      <c r="J5716" s="1">
        <v>53</v>
      </c>
      <c r="K5716" t="s">
        <v>21</v>
      </c>
      <c r="L5716" t="s">
        <v>19</v>
      </c>
      <c r="M5716" t="s">
        <v>23</v>
      </c>
      <c r="N5716" s="1">
        <f xml:space="preserve"> ROUND((1 - _xlfn.PERCENTRANK.INC(customers[days_since_last_purchase],customers[[#This Row],[days_since_last_purchase]]))*4 +1,0)</f>
        <v>3</v>
      </c>
      <c r="O5716" s="1">
        <f>ROUND(_xlfn.PERCENTRANK.INC(customers[total_orders],customers[[#This Row],[total_orders]])*4+1,0)</f>
        <v>3</v>
      </c>
      <c r="P5716" s="1">
        <f>ROUND(_xlfn.PERCENTRANK.INC(customers[total_spend_usd],customers[[#This Row],[total_spend_usd]])*4+1,0)</f>
        <v>4</v>
      </c>
      <c r="Q5716" s="1">
        <v>334</v>
      </c>
      <c r="R5716" s="1" t="str">
        <f>_xlfn.XLOOKUP(Q5716,RFM[RFM Score],RFM[Client Segmentation])</f>
        <v>Need Attention</v>
      </c>
    </row>
    <row r="5717" spans="1:18" x14ac:dyDescent="0.3">
      <c r="A5717" t="s">
        <v>5769</v>
      </c>
      <c r="B5717" t="s">
        <v>51</v>
      </c>
      <c r="C5717">
        <v>18</v>
      </c>
      <c r="D5717" t="s">
        <v>8069</v>
      </c>
      <c r="E5717" t="s">
        <v>8086</v>
      </c>
      <c r="F5717" t="s">
        <v>12</v>
      </c>
      <c r="G5717">
        <v>31</v>
      </c>
      <c r="H5717" s="1">
        <v>7366</v>
      </c>
      <c r="I5717">
        <v>203496</v>
      </c>
      <c r="J5717" s="1">
        <v>21</v>
      </c>
      <c r="K5717" t="s">
        <v>21</v>
      </c>
      <c r="L5717" t="s">
        <v>14</v>
      </c>
      <c r="M5717" t="s">
        <v>23</v>
      </c>
      <c r="N5717" s="1">
        <f xml:space="preserve"> ROUND((1 - _xlfn.PERCENTRANK.INC(customers[days_since_last_purchase],customers[[#This Row],[days_since_last_purchase]]))*4 +1,0)</f>
        <v>4</v>
      </c>
      <c r="O5717" s="1">
        <f>ROUND(_xlfn.PERCENTRANK.INC(customers[total_orders],customers[[#This Row],[total_orders]])*4+1,0)</f>
        <v>4</v>
      </c>
      <c r="P5717" s="1">
        <f>ROUND(_xlfn.PERCENTRANK.INC(customers[total_spend_usd],customers[[#This Row],[total_spend_usd]])*4+1,0)</f>
        <v>4</v>
      </c>
      <c r="Q5717" s="1">
        <v>444</v>
      </c>
      <c r="R5717" s="1" t="str">
        <f>_xlfn.XLOOKUP(Q5717,RFM[RFM Score],RFM[Client Segmentation])</f>
        <v>Loyal Customer</v>
      </c>
    </row>
    <row r="5718" spans="1:18" x14ac:dyDescent="0.3">
      <c r="A5718" t="s">
        <v>5770</v>
      </c>
      <c r="B5718" t="s">
        <v>11</v>
      </c>
      <c r="C5718">
        <v>18</v>
      </c>
      <c r="D5718" t="s">
        <v>8069</v>
      </c>
      <c r="E5718" t="s">
        <v>8084</v>
      </c>
      <c r="F5718" t="s">
        <v>17</v>
      </c>
      <c r="G5718">
        <v>16</v>
      </c>
      <c r="H5718" s="1">
        <v>7579</v>
      </c>
      <c r="I5718">
        <v>137551</v>
      </c>
      <c r="J5718" s="1">
        <v>34</v>
      </c>
      <c r="K5718" t="s">
        <v>55</v>
      </c>
      <c r="L5718" t="s">
        <v>19</v>
      </c>
      <c r="M5718" t="s">
        <v>23</v>
      </c>
      <c r="N5718" s="1">
        <f xml:space="preserve"> ROUND((1 - _xlfn.PERCENTRANK.INC(customers[days_since_last_purchase],customers[[#This Row],[days_since_last_purchase]]))*4 +1,0)</f>
        <v>3</v>
      </c>
      <c r="O5718" s="1">
        <f>ROUND(_xlfn.PERCENTRANK.INC(customers[total_orders],customers[[#This Row],[total_orders]])*4+1,0)</f>
        <v>3</v>
      </c>
      <c r="P5718" s="1">
        <f>ROUND(_xlfn.PERCENTRANK.INC(customers[total_spend_usd],customers[[#This Row],[total_spend_usd]])*4+1,0)</f>
        <v>4</v>
      </c>
      <c r="Q5718" s="1">
        <v>334</v>
      </c>
      <c r="R5718" s="1" t="str">
        <f>_xlfn.XLOOKUP(Q5718,RFM[RFM Score],RFM[Client Segmentation])</f>
        <v>Need Attention</v>
      </c>
    </row>
    <row r="5719" spans="1:18" x14ac:dyDescent="0.3">
      <c r="A5719" t="s">
        <v>5771</v>
      </c>
      <c r="B5719" t="s">
        <v>27</v>
      </c>
      <c r="C5719">
        <v>24</v>
      </c>
      <c r="D5719" t="s">
        <v>8069</v>
      </c>
      <c r="E5719" t="s">
        <v>8084</v>
      </c>
      <c r="F5719" t="s">
        <v>17</v>
      </c>
      <c r="G5719">
        <v>37</v>
      </c>
      <c r="H5719" s="1">
        <v>6799</v>
      </c>
      <c r="I5719">
        <v>232723</v>
      </c>
      <c r="J5719" s="1">
        <v>37</v>
      </c>
      <c r="K5719" t="s">
        <v>28</v>
      </c>
      <c r="L5719" t="s">
        <v>34</v>
      </c>
      <c r="M5719" t="s">
        <v>23</v>
      </c>
      <c r="N5719" s="1">
        <f xml:space="preserve"> ROUND((1 - _xlfn.PERCENTRANK.INC(customers[days_since_last_purchase],customers[[#This Row],[days_since_last_purchase]]))*4 +1,0)</f>
        <v>3</v>
      </c>
      <c r="O5719" s="1">
        <f>ROUND(_xlfn.PERCENTRANK.INC(customers[total_orders],customers[[#This Row],[total_orders]])*4+1,0)</f>
        <v>5</v>
      </c>
      <c r="P5719" s="1">
        <f>ROUND(_xlfn.PERCENTRANK.INC(customers[total_spend_usd],customers[[#This Row],[total_spend_usd]])*4+1,0)</f>
        <v>4</v>
      </c>
      <c r="Q5719" s="1">
        <v>354</v>
      </c>
      <c r="R5719" s="1" t="str">
        <f>_xlfn.XLOOKUP(Q5719,RFM[RFM Score],RFM[Client Segmentation])</f>
        <v>Loyal Customer</v>
      </c>
    </row>
    <row r="5720" spans="1:18" x14ac:dyDescent="0.3">
      <c r="A5720" t="s">
        <v>5772</v>
      </c>
      <c r="B5720" t="s">
        <v>27</v>
      </c>
      <c r="C5720">
        <v>31</v>
      </c>
      <c r="D5720" t="s">
        <v>8070</v>
      </c>
      <c r="E5720" t="s">
        <v>8085</v>
      </c>
      <c r="F5720" t="s">
        <v>17</v>
      </c>
      <c r="G5720">
        <v>19</v>
      </c>
      <c r="H5720" s="1">
        <v>7652</v>
      </c>
      <c r="I5720">
        <v>136294</v>
      </c>
      <c r="J5720" s="1">
        <v>136</v>
      </c>
      <c r="K5720" t="s">
        <v>74</v>
      </c>
      <c r="L5720" t="s">
        <v>19</v>
      </c>
      <c r="M5720" t="s">
        <v>23</v>
      </c>
      <c r="N5720" s="1">
        <f xml:space="preserve"> ROUND((1 - _xlfn.PERCENTRANK.INC(customers[days_since_last_purchase],customers[[#This Row],[days_since_last_purchase]]))*4 +1,0)</f>
        <v>1</v>
      </c>
      <c r="O5720" s="1">
        <f>ROUND(_xlfn.PERCENTRANK.INC(customers[total_orders],customers[[#This Row],[total_orders]])*4+1,0)</f>
        <v>4</v>
      </c>
      <c r="P5720" s="1">
        <f>ROUND(_xlfn.PERCENTRANK.INC(customers[total_spend_usd],customers[[#This Row],[total_spend_usd]])*4+1,0)</f>
        <v>4</v>
      </c>
      <c r="Q5720" s="1">
        <v>144</v>
      </c>
      <c r="R5720" s="1" t="str">
        <f>_xlfn.XLOOKUP(Q5720,RFM[RFM Score],RFM[Client Segmentation])</f>
        <v>Cannot Lose Them</v>
      </c>
    </row>
    <row r="5721" spans="1:18" x14ac:dyDescent="0.3">
      <c r="A5721" t="s">
        <v>5773</v>
      </c>
      <c r="B5721" t="s">
        <v>64</v>
      </c>
      <c r="C5721">
        <v>54</v>
      </c>
      <c r="D5721" t="s">
        <v>8071</v>
      </c>
      <c r="E5721" t="s">
        <v>8086</v>
      </c>
      <c r="F5721" t="s">
        <v>17</v>
      </c>
      <c r="G5721">
        <v>49</v>
      </c>
      <c r="H5721" s="1">
        <v>26266</v>
      </c>
      <c r="I5721">
        <v>1221992</v>
      </c>
      <c r="J5721" s="1">
        <v>93</v>
      </c>
      <c r="K5721" t="s">
        <v>40</v>
      </c>
      <c r="L5721" t="s">
        <v>19</v>
      </c>
      <c r="M5721" t="s">
        <v>23</v>
      </c>
      <c r="N5721" s="1">
        <f xml:space="preserve"> ROUND((1 - _xlfn.PERCENTRANK.INC(customers[days_since_last_purchase],customers[[#This Row],[days_since_last_purchase]]))*4 +1,0)</f>
        <v>2</v>
      </c>
      <c r="O5721" s="1">
        <f>ROUND(_xlfn.PERCENTRANK.INC(customers[total_orders],customers[[#This Row],[total_orders]])*4+1,0)</f>
        <v>5</v>
      </c>
      <c r="P5721" s="1">
        <f>ROUND(_xlfn.PERCENTRANK.INC(customers[total_spend_usd],customers[[#This Row],[total_spend_usd]])*4+1,0)</f>
        <v>5</v>
      </c>
      <c r="Q5721" s="1">
        <v>255</v>
      </c>
      <c r="R5721" s="1" t="str">
        <f>_xlfn.XLOOKUP(Q5721,RFM[RFM Score],RFM[Client Segmentation])</f>
        <v>At Risk</v>
      </c>
    </row>
    <row r="5722" spans="1:18" x14ac:dyDescent="0.3">
      <c r="A5722" t="s">
        <v>5774</v>
      </c>
      <c r="B5722" t="s">
        <v>33</v>
      </c>
      <c r="C5722">
        <v>18</v>
      </c>
      <c r="D5722" t="s">
        <v>8069</v>
      </c>
      <c r="E5722" t="s">
        <v>8086</v>
      </c>
      <c r="F5722" t="s">
        <v>17</v>
      </c>
      <c r="G5722">
        <v>24</v>
      </c>
      <c r="H5722" s="1">
        <v>17603</v>
      </c>
      <c r="I5722">
        <v>420679</v>
      </c>
      <c r="J5722" s="1">
        <v>52</v>
      </c>
      <c r="K5722" t="s">
        <v>44</v>
      </c>
      <c r="L5722" t="s">
        <v>14</v>
      </c>
      <c r="M5722" t="s">
        <v>15</v>
      </c>
      <c r="N5722" s="1">
        <f xml:space="preserve"> ROUND((1 - _xlfn.PERCENTRANK.INC(customers[days_since_last_purchase],customers[[#This Row],[days_since_last_purchase]]))*4 +1,0)</f>
        <v>3</v>
      </c>
      <c r="O5722" s="1">
        <f>ROUND(_xlfn.PERCENTRANK.INC(customers[total_orders],customers[[#This Row],[total_orders]])*4+1,0)</f>
        <v>4</v>
      </c>
      <c r="P5722" s="1">
        <f>ROUND(_xlfn.PERCENTRANK.INC(customers[total_spend_usd],customers[[#This Row],[total_spend_usd]])*4+1,0)</f>
        <v>5</v>
      </c>
      <c r="Q5722" s="1">
        <v>345</v>
      </c>
      <c r="R5722" s="1" t="str">
        <f>_xlfn.XLOOKUP(Q5722,RFM[RFM Score],RFM[Client Segmentation])</f>
        <v>Loyal Customer</v>
      </c>
    </row>
    <row r="5723" spans="1:18" x14ac:dyDescent="0.3">
      <c r="A5723" t="s">
        <v>5775</v>
      </c>
      <c r="B5723" t="s">
        <v>68</v>
      </c>
      <c r="C5723">
        <v>20</v>
      </c>
      <c r="D5723" t="s">
        <v>8069</v>
      </c>
      <c r="E5723" t="s">
        <v>8084</v>
      </c>
      <c r="F5723" t="s">
        <v>12</v>
      </c>
      <c r="G5723">
        <v>8</v>
      </c>
      <c r="H5723" s="1">
        <v>3838</v>
      </c>
      <c r="I5723">
        <v>27456</v>
      </c>
      <c r="J5723" s="1">
        <v>75</v>
      </c>
      <c r="K5723" t="s">
        <v>44</v>
      </c>
      <c r="L5723" t="s">
        <v>14</v>
      </c>
      <c r="M5723" t="s">
        <v>23</v>
      </c>
      <c r="N5723" s="1">
        <f xml:space="preserve"> ROUND((1 - _xlfn.PERCENTRANK.INC(customers[days_since_last_purchase],customers[[#This Row],[days_since_last_purchase]]))*4 +1,0)</f>
        <v>2</v>
      </c>
      <c r="O5723" s="1">
        <f>ROUND(_xlfn.PERCENTRANK.INC(customers[total_orders],customers[[#This Row],[total_orders]])*4+1,0)</f>
        <v>2</v>
      </c>
      <c r="P5723" s="1">
        <f>ROUND(_xlfn.PERCENTRANK.INC(customers[total_spend_usd],customers[[#This Row],[total_spend_usd]])*4+1,0)</f>
        <v>2</v>
      </c>
      <c r="Q5723" s="1">
        <v>222</v>
      </c>
      <c r="R5723" s="1" t="str">
        <f>_xlfn.XLOOKUP(Q5723,RFM[RFM Score],RFM[Client Segmentation])</f>
        <v>Hibernating</v>
      </c>
    </row>
    <row r="5724" spans="1:18" x14ac:dyDescent="0.3">
      <c r="A5724" t="s">
        <v>5776</v>
      </c>
      <c r="B5724" t="s">
        <v>11</v>
      </c>
      <c r="C5724">
        <v>65</v>
      </c>
      <c r="D5724" t="s">
        <v>8073</v>
      </c>
      <c r="E5724" t="s">
        <v>8084</v>
      </c>
      <c r="F5724" t="s">
        <v>12</v>
      </c>
      <c r="G5724">
        <v>27</v>
      </c>
      <c r="H5724" s="1">
        <v>3747</v>
      </c>
      <c r="I5724">
        <v>92568</v>
      </c>
      <c r="J5724" s="1">
        <v>11</v>
      </c>
      <c r="K5724" t="s">
        <v>37</v>
      </c>
      <c r="L5724" t="s">
        <v>19</v>
      </c>
      <c r="M5724" t="s">
        <v>23</v>
      </c>
      <c r="N5724" s="1">
        <f xml:space="preserve"> ROUND((1 - _xlfn.PERCENTRANK.INC(customers[days_since_last_purchase],customers[[#This Row],[days_since_last_purchase]]))*4 +1,0)</f>
        <v>4</v>
      </c>
      <c r="O5724" s="1">
        <f>ROUND(_xlfn.PERCENTRANK.INC(customers[total_orders],customers[[#This Row],[total_orders]])*4+1,0)</f>
        <v>4</v>
      </c>
      <c r="P5724" s="1">
        <f>ROUND(_xlfn.PERCENTRANK.INC(customers[total_spend_usd],customers[[#This Row],[total_spend_usd]])*4+1,0)</f>
        <v>3</v>
      </c>
      <c r="Q5724" s="1">
        <v>443</v>
      </c>
      <c r="R5724" s="1" t="str">
        <f>_xlfn.XLOOKUP(Q5724,RFM[RFM Score],RFM[Client Segmentation])</f>
        <v>Need Attention</v>
      </c>
    </row>
    <row r="5725" spans="1:18" x14ac:dyDescent="0.3">
      <c r="A5725" t="s">
        <v>5777</v>
      </c>
      <c r="B5725" t="s">
        <v>61</v>
      </c>
      <c r="C5725">
        <v>34</v>
      </c>
      <c r="D5725" t="s">
        <v>8070</v>
      </c>
      <c r="E5725" t="s">
        <v>8084</v>
      </c>
      <c r="F5725" t="s">
        <v>17</v>
      </c>
      <c r="G5725">
        <v>37</v>
      </c>
      <c r="H5725" s="1">
        <v>5297</v>
      </c>
      <c r="I5725">
        <v>204974</v>
      </c>
      <c r="J5725" s="1">
        <v>1</v>
      </c>
      <c r="K5725" t="s">
        <v>13</v>
      </c>
      <c r="L5725" t="s">
        <v>45</v>
      </c>
      <c r="M5725" t="s">
        <v>23</v>
      </c>
      <c r="N5725" s="1">
        <f xml:space="preserve"> ROUND((1 - _xlfn.PERCENTRANK.INC(customers[days_since_last_purchase],customers[[#This Row],[days_since_last_purchase]]))*4 +1,0)</f>
        <v>5</v>
      </c>
      <c r="O5725" s="1">
        <f>ROUND(_xlfn.PERCENTRANK.INC(customers[total_orders],customers[[#This Row],[total_orders]])*4+1,0)</f>
        <v>5</v>
      </c>
      <c r="P5725" s="1">
        <f>ROUND(_xlfn.PERCENTRANK.INC(customers[total_spend_usd],customers[[#This Row],[total_spend_usd]])*4+1,0)</f>
        <v>4</v>
      </c>
      <c r="Q5725" s="1">
        <v>554</v>
      </c>
      <c r="R5725" s="1" t="str">
        <f>_xlfn.XLOOKUP(Q5725,RFM[RFM Score],RFM[Client Segmentation])</f>
        <v>Champion</v>
      </c>
    </row>
    <row r="5726" spans="1:18" x14ac:dyDescent="0.3">
      <c r="A5726" t="s">
        <v>5778</v>
      </c>
      <c r="B5726" t="s">
        <v>33</v>
      </c>
      <c r="C5726">
        <v>29</v>
      </c>
      <c r="D5726" t="s">
        <v>8070</v>
      </c>
      <c r="E5726" t="s">
        <v>8087</v>
      </c>
      <c r="F5726" t="s">
        <v>17</v>
      </c>
      <c r="G5726">
        <v>3</v>
      </c>
      <c r="H5726" s="1">
        <v>4822</v>
      </c>
      <c r="I5726">
        <v>12559</v>
      </c>
      <c r="J5726" s="1">
        <v>20</v>
      </c>
      <c r="K5726" t="s">
        <v>28</v>
      </c>
      <c r="L5726" t="s">
        <v>19</v>
      </c>
      <c r="M5726" t="s">
        <v>23</v>
      </c>
      <c r="N5726" s="1">
        <f xml:space="preserve"> ROUND((1 - _xlfn.PERCENTRANK.INC(customers[days_since_last_purchase],customers[[#This Row],[days_since_last_purchase]]))*4 +1,0)</f>
        <v>4</v>
      </c>
      <c r="O5726" s="1">
        <f>ROUND(_xlfn.PERCENTRANK.INC(customers[total_orders],customers[[#This Row],[total_orders]])*4+1,0)</f>
        <v>1</v>
      </c>
      <c r="P5726" s="1">
        <f>ROUND(_xlfn.PERCENTRANK.INC(customers[total_spend_usd],customers[[#This Row],[total_spend_usd]])*4+1,0)</f>
        <v>2</v>
      </c>
      <c r="Q5726" s="1">
        <v>412</v>
      </c>
      <c r="R5726" s="1" t="str">
        <f>_xlfn.XLOOKUP(Q5726,RFM[RFM Score],RFM[Client Segmentation])</f>
        <v>New Customer</v>
      </c>
    </row>
    <row r="5727" spans="1:18" x14ac:dyDescent="0.3">
      <c r="A5727" t="s">
        <v>5779</v>
      </c>
      <c r="B5727" t="s">
        <v>107</v>
      </c>
      <c r="C5727">
        <v>35</v>
      </c>
      <c r="D5727" t="s">
        <v>8068</v>
      </c>
      <c r="E5727" t="s">
        <v>8085</v>
      </c>
      <c r="F5727" t="s">
        <v>12</v>
      </c>
      <c r="G5727">
        <v>9</v>
      </c>
      <c r="H5727" s="1">
        <v>9523</v>
      </c>
      <c r="I5727">
        <v>7569</v>
      </c>
      <c r="J5727" s="1">
        <v>0</v>
      </c>
      <c r="K5727" t="s">
        <v>18</v>
      </c>
      <c r="L5727" t="s">
        <v>14</v>
      </c>
      <c r="M5727" t="s">
        <v>15</v>
      </c>
      <c r="N5727" s="1">
        <f xml:space="preserve"> ROUND((1 - _xlfn.PERCENTRANK.INC(customers[days_since_last_purchase],customers[[#This Row],[days_since_last_purchase]]))*4 +1,0)</f>
        <v>5</v>
      </c>
      <c r="O5727" s="1">
        <f>ROUND(_xlfn.PERCENTRANK.INC(customers[total_orders],customers[[#This Row],[total_orders]])*4+1,0)</f>
        <v>2</v>
      </c>
      <c r="P5727" s="1">
        <f>ROUND(_xlfn.PERCENTRANK.INC(customers[total_spend_usd],customers[[#This Row],[total_spend_usd]])*4+1,0)</f>
        <v>1</v>
      </c>
      <c r="Q5727" s="1">
        <v>521</v>
      </c>
      <c r="R5727" s="1" t="str">
        <f>_xlfn.XLOOKUP(Q5727,RFM[RFM Score],RFM[Client Segmentation])</f>
        <v>Promising</v>
      </c>
    </row>
    <row r="5728" spans="1:18" x14ac:dyDescent="0.3">
      <c r="A5728" t="s">
        <v>5780</v>
      </c>
      <c r="B5728" t="s">
        <v>11</v>
      </c>
      <c r="C5728">
        <v>43</v>
      </c>
      <c r="D5728" t="s">
        <v>8068</v>
      </c>
      <c r="E5728" t="s">
        <v>8086</v>
      </c>
      <c r="F5728" t="s">
        <v>12</v>
      </c>
      <c r="G5728">
        <v>15</v>
      </c>
      <c r="H5728" s="1">
        <v>29116</v>
      </c>
      <c r="I5728">
        <v>388623</v>
      </c>
      <c r="J5728" s="1">
        <v>116</v>
      </c>
      <c r="K5728" t="s">
        <v>98</v>
      </c>
      <c r="L5728" t="s">
        <v>34</v>
      </c>
      <c r="M5728" t="s">
        <v>15</v>
      </c>
      <c r="N5728" s="1">
        <f xml:space="preserve"> ROUND((1 - _xlfn.PERCENTRANK.INC(customers[days_since_last_purchase],customers[[#This Row],[days_since_last_purchase]]))*4 +1,0)</f>
        <v>2</v>
      </c>
      <c r="O5728" s="1">
        <f>ROUND(_xlfn.PERCENTRANK.INC(customers[total_orders],customers[[#This Row],[total_orders]])*4+1,0)</f>
        <v>3</v>
      </c>
      <c r="P5728" s="1">
        <f>ROUND(_xlfn.PERCENTRANK.INC(customers[total_spend_usd],customers[[#This Row],[total_spend_usd]])*4+1,0)</f>
        <v>5</v>
      </c>
      <c r="Q5728" s="1">
        <v>235</v>
      </c>
      <c r="R5728" s="1" t="str">
        <f>_xlfn.XLOOKUP(Q5728,RFM[RFM Score],RFM[Client Segmentation])</f>
        <v>At Risk</v>
      </c>
    </row>
    <row r="5729" spans="1:18" x14ac:dyDescent="0.3">
      <c r="A5729" t="s">
        <v>5781</v>
      </c>
      <c r="B5729" t="s">
        <v>68</v>
      </c>
      <c r="C5729">
        <v>47</v>
      </c>
      <c r="D5729" t="s">
        <v>8071</v>
      </c>
      <c r="E5729" t="s">
        <v>8084</v>
      </c>
      <c r="F5729" t="s">
        <v>12</v>
      </c>
      <c r="G5729">
        <v>9</v>
      </c>
      <c r="H5729" s="1">
        <v>2857</v>
      </c>
      <c r="I5729">
        <v>25502</v>
      </c>
      <c r="J5729" s="1">
        <v>107</v>
      </c>
      <c r="K5729" t="s">
        <v>37</v>
      </c>
      <c r="L5729" t="s">
        <v>19</v>
      </c>
      <c r="M5729" t="s">
        <v>23</v>
      </c>
      <c r="N5729" s="1">
        <f xml:space="preserve"> ROUND((1 - _xlfn.PERCENTRANK.INC(customers[days_since_last_purchase],customers[[#This Row],[days_since_last_purchase]]))*4 +1,0)</f>
        <v>2</v>
      </c>
      <c r="O5729" s="1">
        <f>ROUND(_xlfn.PERCENTRANK.INC(customers[total_orders],customers[[#This Row],[total_orders]])*4+1,0)</f>
        <v>2</v>
      </c>
      <c r="P5729" s="1">
        <f>ROUND(_xlfn.PERCENTRANK.INC(customers[total_spend_usd],customers[[#This Row],[total_spend_usd]])*4+1,0)</f>
        <v>2</v>
      </c>
      <c r="Q5729" s="1">
        <v>222</v>
      </c>
      <c r="R5729" s="1" t="str">
        <f>_xlfn.XLOOKUP(Q5729,RFM[RFM Score],RFM[Client Segmentation])</f>
        <v>Hibernating</v>
      </c>
    </row>
    <row r="5730" spans="1:18" x14ac:dyDescent="0.3">
      <c r="A5730" t="s">
        <v>5782</v>
      </c>
      <c r="B5730" t="s">
        <v>11</v>
      </c>
      <c r="C5730">
        <v>39</v>
      </c>
      <c r="D5730" t="s">
        <v>8068</v>
      </c>
      <c r="E5730" t="s">
        <v>8084</v>
      </c>
      <c r="F5730" t="s">
        <v>12</v>
      </c>
      <c r="G5730">
        <v>2</v>
      </c>
      <c r="H5730" s="1">
        <v>36418</v>
      </c>
      <c r="I5730">
        <v>63879</v>
      </c>
      <c r="J5730" s="1">
        <v>52</v>
      </c>
      <c r="K5730" t="s">
        <v>40</v>
      </c>
      <c r="L5730" t="s">
        <v>45</v>
      </c>
      <c r="M5730" t="s">
        <v>23</v>
      </c>
      <c r="N5730" s="1">
        <f xml:space="preserve"> ROUND((1 - _xlfn.PERCENTRANK.INC(customers[days_since_last_purchase],customers[[#This Row],[days_since_last_purchase]]))*4 +1,0)</f>
        <v>3</v>
      </c>
      <c r="O5730" s="1">
        <f>ROUND(_xlfn.PERCENTRANK.INC(customers[total_orders],customers[[#This Row],[total_orders]])*4+1,0)</f>
        <v>1</v>
      </c>
      <c r="P5730" s="1">
        <f>ROUND(_xlfn.PERCENTRANK.INC(customers[total_spend_usd],customers[[#This Row],[total_spend_usd]])*4+1,0)</f>
        <v>3</v>
      </c>
      <c r="Q5730" s="1">
        <v>313</v>
      </c>
      <c r="R5730" s="1" t="str">
        <f>_xlfn.XLOOKUP(Q5730,RFM[RFM Score],RFM[Client Segmentation])</f>
        <v>Promising</v>
      </c>
    </row>
    <row r="5731" spans="1:18" x14ac:dyDescent="0.3">
      <c r="A5731" t="s">
        <v>5783</v>
      </c>
      <c r="B5731" t="s">
        <v>123</v>
      </c>
      <c r="C5731">
        <v>62</v>
      </c>
      <c r="D5731" t="s">
        <v>8072</v>
      </c>
      <c r="E5731" t="s">
        <v>8087</v>
      </c>
      <c r="F5731" t="s">
        <v>12</v>
      </c>
      <c r="G5731">
        <v>4</v>
      </c>
      <c r="H5731" s="1">
        <v>6132</v>
      </c>
      <c r="I5731">
        <v>27343</v>
      </c>
      <c r="J5731" s="1">
        <v>236</v>
      </c>
      <c r="K5731" t="s">
        <v>21</v>
      </c>
      <c r="L5731" t="s">
        <v>19</v>
      </c>
      <c r="M5731" t="s">
        <v>23</v>
      </c>
      <c r="N5731" s="1">
        <f xml:space="preserve"> ROUND((1 - _xlfn.PERCENTRANK.INC(customers[days_since_last_purchase],customers[[#This Row],[days_since_last_purchase]]))*4 +1,0)</f>
        <v>1</v>
      </c>
      <c r="O5731" s="1">
        <f>ROUND(_xlfn.PERCENTRANK.INC(customers[total_orders],customers[[#This Row],[total_orders]])*4+1,0)</f>
        <v>2</v>
      </c>
      <c r="P5731" s="1">
        <f>ROUND(_xlfn.PERCENTRANK.INC(customers[total_spend_usd],customers[[#This Row],[total_spend_usd]])*4+1,0)</f>
        <v>2</v>
      </c>
      <c r="Q5731" s="1">
        <v>122</v>
      </c>
      <c r="R5731" s="1" t="str">
        <f>_xlfn.XLOOKUP(Q5731,RFM[RFM Score],RFM[Client Segmentation])</f>
        <v>Hibernating</v>
      </c>
    </row>
    <row r="5732" spans="1:18" x14ac:dyDescent="0.3">
      <c r="A5732" t="s">
        <v>5784</v>
      </c>
      <c r="B5732" t="s">
        <v>11</v>
      </c>
      <c r="C5732">
        <v>18</v>
      </c>
      <c r="D5732" t="s">
        <v>8069</v>
      </c>
      <c r="E5732" t="s">
        <v>8087</v>
      </c>
      <c r="F5732" t="s">
        <v>17</v>
      </c>
      <c r="G5732">
        <v>18</v>
      </c>
      <c r="H5732" s="1">
        <v>17749</v>
      </c>
      <c r="I5732">
        <v>296364</v>
      </c>
      <c r="J5732" s="1">
        <v>77</v>
      </c>
      <c r="K5732" t="s">
        <v>21</v>
      </c>
      <c r="L5732" t="s">
        <v>19</v>
      </c>
      <c r="M5732" t="s">
        <v>15</v>
      </c>
      <c r="N5732" s="1">
        <f xml:space="preserve"> ROUND((1 - _xlfn.PERCENTRANK.INC(customers[days_since_last_purchase],customers[[#This Row],[days_since_last_purchase]]))*4 +1,0)</f>
        <v>2</v>
      </c>
      <c r="O5732" s="1">
        <f>ROUND(_xlfn.PERCENTRANK.INC(customers[total_orders],customers[[#This Row],[total_orders]])*4+1,0)</f>
        <v>4</v>
      </c>
      <c r="P5732" s="1">
        <f>ROUND(_xlfn.PERCENTRANK.INC(customers[total_spend_usd],customers[[#This Row],[total_spend_usd]])*4+1,0)</f>
        <v>4</v>
      </c>
      <c r="Q5732" s="1">
        <v>244</v>
      </c>
      <c r="R5732" s="1" t="str">
        <f>_xlfn.XLOOKUP(Q5732,RFM[RFM Score],RFM[Client Segmentation])</f>
        <v>At Risk</v>
      </c>
    </row>
    <row r="5733" spans="1:18" x14ac:dyDescent="0.3">
      <c r="A5733" t="s">
        <v>5785</v>
      </c>
      <c r="B5733" t="s">
        <v>61</v>
      </c>
      <c r="C5733">
        <v>19</v>
      </c>
      <c r="D5733" t="s">
        <v>8069</v>
      </c>
      <c r="E5733" t="s">
        <v>8084</v>
      </c>
      <c r="F5733" t="s">
        <v>12</v>
      </c>
      <c r="G5733">
        <v>12</v>
      </c>
      <c r="H5733" s="1">
        <v>1284</v>
      </c>
      <c r="I5733">
        <v>165686</v>
      </c>
      <c r="J5733" s="1">
        <v>24</v>
      </c>
      <c r="K5733" t="s">
        <v>44</v>
      </c>
      <c r="L5733" t="s">
        <v>45</v>
      </c>
      <c r="M5733" t="s">
        <v>23</v>
      </c>
      <c r="N5733" s="1">
        <f xml:space="preserve"> ROUND((1 - _xlfn.PERCENTRANK.INC(customers[days_since_last_purchase],customers[[#This Row],[days_since_last_purchase]]))*4 +1,0)</f>
        <v>4</v>
      </c>
      <c r="O5733" s="1">
        <f>ROUND(_xlfn.PERCENTRANK.INC(customers[total_orders],customers[[#This Row],[total_orders]])*4+1,0)</f>
        <v>3</v>
      </c>
      <c r="P5733" s="1">
        <f>ROUND(_xlfn.PERCENTRANK.INC(customers[total_spend_usd],customers[[#This Row],[total_spend_usd]])*4+1,0)</f>
        <v>4</v>
      </c>
      <c r="Q5733" s="1">
        <v>434</v>
      </c>
      <c r="R5733" s="1" t="str">
        <f>_xlfn.XLOOKUP(Q5733,RFM[RFM Score],RFM[Client Segmentation])</f>
        <v>Need Attention</v>
      </c>
    </row>
    <row r="5734" spans="1:18" x14ac:dyDescent="0.3">
      <c r="A5734" t="s">
        <v>5786</v>
      </c>
      <c r="B5734" t="s">
        <v>88</v>
      </c>
      <c r="C5734">
        <v>43</v>
      </c>
      <c r="D5734" t="s">
        <v>8068</v>
      </c>
      <c r="E5734" t="s">
        <v>8084</v>
      </c>
      <c r="F5734" t="s">
        <v>12</v>
      </c>
      <c r="G5734">
        <v>19</v>
      </c>
      <c r="H5734" s="1">
        <v>4959</v>
      </c>
      <c r="I5734">
        <v>105515</v>
      </c>
      <c r="J5734" s="1">
        <v>99</v>
      </c>
      <c r="K5734" t="s">
        <v>74</v>
      </c>
      <c r="L5734" t="s">
        <v>47</v>
      </c>
      <c r="M5734" t="s">
        <v>23</v>
      </c>
      <c r="N5734" s="1">
        <f xml:space="preserve"> ROUND((1 - _xlfn.PERCENTRANK.INC(customers[days_since_last_purchase],customers[[#This Row],[days_since_last_purchase]]))*4 +1,0)</f>
        <v>2</v>
      </c>
      <c r="O5734" s="1">
        <f>ROUND(_xlfn.PERCENTRANK.INC(customers[total_orders],customers[[#This Row],[total_orders]])*4+1,0)</f>
        <v>4</v>
      </c>
      <c r="P5734" s="1">
        <f>ROUND(_xlfn.PERCENTRANK.INC(customers[total_spend_usd],customers[[#This Row],[total_spend_usd]])*4+1,0)</f>
        <v>3</v>
      </c>
      <c r="Q5734" s="1">
        <v>243</v>
      </c>
      <c r="R5734" s="1" t="str">
        <f>_xlfn.XLOOKUP(Q5734,RFM[RFM Score],RFM[Client Segmentation])</f>
        <v>At Risk</v>
      </c>
    </row>
    <row r="5735" spans="1:18" x14ac:dyDescent="0.3">
      <c r="A5735" t="s">
        <v>5787</v>
      </c>
      <c r="B5735" t="s">
        <v>11</v>
      </c>
      <c r="C5735">
        <v>50</v>
      </c>
      <c r="D5735" t="s">
        <v>8071</v>
      </c>
      <c r="E5735" t="s">
        <v>8084</v>
      </c>
      <c r="F5735" t="s">
        <v>12</v>
      </c>
      <c r="G5735">
        <v>12</v>
      </c>
      <c r="H5735" s="1">
        <v>9922</v>
      </c>
      <c r="I5735">
        <v>122124</v>
      </c>
      <c r="J5735" s="1">
        <v>29</v>
      </c>
      <c r="K5735" t="s">
        <v>44</v>
      </c>
      <c r="L5735" t="s">
        <v>19</v>
      </c>
      <c r="M5735" t="s">
        <v>23</v>
      </c>
      <c r="N5735" s="1">
        <f xml:space="preserve"> ROUND((1 - _xlfn.PERCENTRANK.INC(customers[days_since_last_purchase],customers[[#This Row],[days_since_last_purchase]]))*4 +1,0)</f>
        <v>3</v>
      </c>
      <c r="O5735" s="1">
        <f>ROUND(_xlfn.PERCENTRANK.INC(customers[total_orders],customers[[#This Row],[total_orders]])*4+1,0)</f>
        <v>3</v>
      </c>
      <c r="P5735" s="1">
        <f>ROUND(_xlfn.PERCENTRANK.INC(customers[total_spend_usd],customers[[#This Row],[total_spend_usd]])*4+1,0)</f>
        <v>4</v>
      </c>
      <c r="Q5735" s="1">
        <v>334</v>
      </c>
      <c r="R5735" s="1" t="str">
        <f>_xlfn.XLOOKUP(Q5735,RFM[RFM Score],RFM[Client Segmentation])</f>
        <v>Need Attention</v>
      </c>
    </row>
    <row r="5736" spans="1:18" x14ac:dyDescent="0.3">
      <c r="A5736" t="s">
        <v>5788</v>
      </c>
      <c r="B5736" t="s">
        <v>49</v>
      </c>
      <c r="C5736">
        <v>30</v>
      </c>
      <c r="D5736" t="s">
        <v>8070</v>
      </c>
      <c r="E5736" t="s">
        <v>8084</v>
      </c>
      <c r="F5736" t="s">
        <v>12</v>
      </c>
      <c r="G5736">
        <v>15</v>
      </c>
      <c r="H5736" s="1">
        <v>6157</v>
      </c>
      <c r="I5736">
        <v>83169</v>
      </c>
      <c r="J5736" s="1">
        <v>103</v>
      </c>
      <c r="K5736" t="s">
        <v>25</v>
      </c>
      <c r="L5736" t="s">
        <v>22</v>
      </c>
      <c r="M5736" t="s">
        <v>15</v>
      </c>
      <c r="N5736" s="1">
        <f xml:space="preserve"> ROUND((1 - _xlfn.PERCENTRANK.INC(customers[days_since_last_purchase],customers[[#This Row],[days_since_last_purchase]]))*4 +1,0)</f>
        <v>2</v>
      </c>
      <c r="O5736" s="1">
        <f>ROUND(_xlfn.PERCENTRANK.INC(customers[total_orders],customers[[#This Row],[total_orders]])*4+1,0)</f>
        <v>3</v>
      </c>
      <c r="P5736" s="1">
        <f>ROUND(_xlfn.PERCENTRANK.INC(customers[total_spend_usd],customers[[#This Row],[total_spend_usd]])*4+1,0)</f>
        <v>3</v>
      </c>
      <c r="Q5736" s="1">
        <v>233</v>
      </c>
      <c r="R5736" s="1" t="str">
        <f>_xlfn.XLOOKUP(Q5736,RFM[RFM Score],RFM[Client Segmentation])</f>
        <v>Hibernating</v>
      </c>
    </row>
    <row r="5737" spans="1:18" x14ac:dyDescent="0.3">
      <c r="A5737" t="s">
        <v>5789</v>
      </c>
      <c r="B5737" t="s">
        <v>147</v>
      </c>
      <c r="C5737">
        <v>18</v>
      </c>
      <c r="D5737" t="s">
        <v>8069</v>
      </c>
      <c r="E5737" t="s">
        <v>8087</v>
      </c>
      <c r="F5737" t="s">
        <v>17</v>
      </c>
      <c r="G5737">
        <v>12</v>
      </c>
      <c r="H5737" s="1">
        <v>3217</v>
      </c>
      <c r="I5737">
        <v>4370</v>
      </c>
      <c r="J5737" s="1">
        <v>23</v>
      </c>
      <c r="K5737" t="s">
        <v>40</v>
      </c>
      <c r="L5737" t="s">
        <v>47</v>
      </c>
      <c r="M5737" t="s">
        <v>23</v>
      </c>
      <c r="N5737" s="1">
        <f xml:space="preserve"> ROUND((1 - _xlfn.PERCENTRANK.INC(customers[days_since_last_purchase],customers[[#This Row],[days_since_last_purchase]]))*4 +1,0)</f>
        <v>4</v>
      </c>
      <c r="O5737" s="1">
        <f>ROUND(_xlfn.PERCENTRANK.INC(customers[total_orders],customers[[#This Row],[total_orders]])*4+1,0)</f>
        <v>3</v>
      </c>
      <c r="P5737" s="1">
        <f>ROUND(_xlfn.PERCENTRANK.INC(customers[total_spend_usd],customers[[#This Row],[total_spend_usd]])*4+1,0)</f>
        <v>1</v>
      </c>
      <c r="Q5737" s="1">
        <v>431</v>
      </c>
      <c r="R5737" s="1" t="str">
        <f>_xlfn.XLOOKUP(Q5737,RFM[RFM Score],RFM[Client Segmentation])</f>
        <v>Potential Loyalist</v>
      </c>
    </row>
    <row r="5738" spans="1:18" x14ac:dyDescent="0.3">
      <c r="A5738" t="s">
        <v>5790</v>
      </c>
      <c r="B5738" t="s">
        <v>11</v>
      </c>
      <c r="C5738">
        <v>23</v>
      </c>
      <c r="D5738" t="s">
        <v>8069</v>
      </c>
      <c r="E5738" t="s">
        <v>8084</v>
      </c>
      <c r="F5738" t="s">
        <v>17</v>
      </c>
      <c r="G5738">
        <v>24</v>
      </c>
      <c r="H5738" s="1">
        <v>15105</v>
      </c>
      <c r="I5738">
        <v>396302</v>
      </c>
      <c r="J5738" s="1">
        <v>61</v>
      </c>
      <c r="K5738" t="s">
        <v>25</v>
      </c>
      <c r="L5738" t="s">
        <v>19</v>
      </c>
      <c r="M5738" t="s">
        <v>23</v>
      </c>
      <c r="N5738" s="1">
        <f xml:space="preserve"> ROUND((1 - _xlfn.PERCENTRANK.INC(customers[days_since_last_purchase],customers[[#This Row],[days_since_last_purchase]]))*4 +1,0)</f>
        <v>2</v>
      </c>
      <c r="O5738" s="1">
        <f>ROUND(_xlfn.PERCENTRANK.INC(customers[total_orders],customers[[#This Row],[total_orders]])*4+1,0)</f>
        <v>4</v>
      </c>
      <c r="P5738" s="1">
        <f>ROUND(_xlfn.PERCENTRANK.INC(customers[total_spend_usd],customers[[#This Row],[total_spend_usd]])*4+1,0)</f>
        <v>5</v>
      </c>
      <c r="Q5738" s="1">
        <v>245</v>
      </c>
      <c r="R5738" s="1" t="str">
        <f>_xlfn.XLOOKUP(Q5738,RFM[RFM Score],RFM[Client Segmentation])</f>
        <v>At Risk</v>
      </c>
    </row>
    <row r="5739" spans="1:18" x14ac:dyDescent="0.3">
      <c r="A5739" t="s">
        <v>5791</v>
      </c>
      <c r="B5739" t="s">
        <v>96</v>
      </c>
      <c r="C5739">
        <v>37</v>
      </c>
      <c r="D5739" t="s">
        <v>8068</v>
      </c>
      <c r="E5739" t="s">
        <v>8084</v>
      </c>
      <c r="F5739" t="s">
        <v>12</v>
      </c>
      <c r="G5739">
        <v>13</v>
      </c>
      <c r="H5739" s="1">
        <v>2085</v>
      </c>
      <c r="I5739">
        <v>28099</v>
      </c>
      <c r="J5739" s="1">
        <v>16</v>
      </c>
      <c r="K5739" t="s">
        <v>28</v>
      </c>
      <c r="L5739" t="s">
        <v>14</v>
      </c>
      <c r="M5739" t="s">
        <v>23</v>
      </c>
      <c r="N5739" s="1">
        <f xml:space="preserve"> ROUND((1 - _xlfn.PERCENTRANK.INC(customers[days_since_last_purchase],customers[[#This Row],[days_since_last_purchase]]))*4 +1,0)</f>
        <v>4</v>
      </c>
      <c r="O5739" s="1">
        <f>ROUND(_xlfn.PERCENTRANK.INC(customers[total_orders],customers[[#This Row],[total_orders]])*4+1,0)</f>
        <v>3</v>
      </c>
      <c r="P5739" s="1">
        <f>ROUND(_xlfn.PERCENTRANK.INC(customers[total_spend_usd],customers[[#This Row],[total_spend_usd]])*4+1,0)</f>
        <v>2</v>
      </c>
      <c r="Q5739" s="1">
        <v>432</v>
      </c>
      <c r="R5739" s="1" t="str">
        <f>_xlfn.XLOOKUP(Q5739,RFM[RFM Score],RFM[Client Segmentation])</f>
        <v>Potential Loyalist</v>
      </c>
    </row>
    <row r="5740" spans="1:18" x14ac:dyDescent="0.3">
      <c r="A5740" t="s">
        <v>5792</v>
      </c>
      <c r="B5740" t="s">
        <v>61</v>
      </c>
      <c r="C5740">
        <v>35</v>
      </c>
      <c r="D5740" t="s">
        <v>8068</v>
      </c>
      <c r="E5740" t="s">
        <v>8084</v>
      </c>
      <c r="F5740" t="s">
        <v>17</v>
      </c>
      <c r="G5740">
        <v>32</v>
      </c>
      <c r="H5740" s="1">
        <v>2485</v>
      </c>
      <c r="I5740">
        <v>86874</v>
      </c>
      <c r="J5740" s="1">
        <v>89</v>
      </c>
      <c r="K5740" t="s">
        <v>44</v>
      </c>
      <c r="L5740" t="s">
        <v>19</v>
      </c>
      <c r="M5740" t="s">
        <v>23</v>
      </c>
      <c r="N5740" s="1">
        <f xml:space="preserve"> ROUND((1 - _xlfn.PERCENTRANK.INC(customers[days_since_last_purchase],customers[[#This Row],[days_since_last_purchase]]))*4 +1,0)</f>
        <v>2</v>
      </c>
      <c r="O5740" s="1">
        <f>ROUND(_xlfn.PERCENTRANK.INC(customers[total_orders],customers[[#This Row],[total_orders]])*4+1,0)</f>
        <v>4</v>
      </c>
      <c r="P5740" s="1">
        <f>ROUND(_xlfn.PERCENTRANK.INC(customers[total_spend_usd],customers[[#This Row],[total_spend_usd]])*4+1,0)</f>
        <v>3</v>
      </c>
      <c r="Q5740" s="1">
        <v>243</v>
      </c>
      <c r="R5740" s="1" t="str">
        <f>_xlfn.XLOOKUP(Q5740,RFM[RFM Score],RFM[Client Segmentation])</f>
        <v>At Risk</v>
      </c>
    </row>
    <row r="5741" spans="1:18" x14ac:dyDescent="0.3">
      <c r="A5741" t="s">
        <v>5793</v>
      </c>
      <c r="B5741" t="s">
        <v>33</v>
      </c>
      <c r="C5741">
        <v>33</v>
      </c>
      <c r="D5741" t="s">
        <v>8070</v>
      </c>
      <c r="E5741" t="s">
        <v>8087</v>
      </c>
      <c r="F5741" t="s">
        <v>12</v>
      </c>
      <c r="G5741">
        <v>26</v>
      </c>
      <c r="H5741" s="1">
        <v>3772</v>
      </c>
      <c r="I5741">
        <v>9728</v>
      </c>
      <c r="J5741" s="1">
        <v>18</v>
      </c>
      <c r="K5741" t="s">
        <v>28</v>
      </c>
      <c r="L5741" t="s">
        <v>19</v>
      </c>
      <c r="M5741" t="s">
        <v>23</v>
      </c>
      <c r="N5741" s="1">
        <f xml:space="preserve"> ROUND((1 - _xlfn.PERCENTRANK.INC(customers[days_since_last_purchase],customers[[#This Row],[days_since_last_purchase]]))*4 +1,0)</f>
        <v>4</v>
      </c>
      <c r="O5741" s="1">
        <f>ROUND(_xlfn.PERCENTRANK.INC(customers[total_orders],customers[[#This Row],[total_orders]])*4+1,0)</f>
        <v>4</v>
      </c>
      <c r="P5741" s="1">
        <f>ROUND(_xlfn.PERCENTRANK.INC(customers[total_spend_usd],customers[[#This Row],[total_spend_usd]])*4+1,0)</f>
        <v>1</v>
      </c>
      <c r="Q5741" s="1">
        <v>441</v>
      </c>
      <c r="R5741" s="1" t="str">
        <f>_xlfn.XLOOKUP(Q5741,RFM[RFM Score],RFM[Client Segmentation])</f>
        <v>Potential Loyalist</v>
      </c>
    </row>
    <row r="5742" spans="1:18" x14ac:dyDescent="0.3">
      <c r="A5742" t="s">
        <v>5794</v>
      </c>
      <c r="B5742" t="s">
        <v>11</v>
      </c>
      <c r="C5742">
        <v>39</v>
      </c>
      <c r="D5742" t="s">
        <v>8068</v>
      </c>
      <c r="E5742" t="s">
        <v>8086</v>
      </c>
      <c r="F5742" t="s">
        <v>17</v>
      </c>
      <c r="G5742">
        <v>27</v>
      </c>
      <c r="H5742" s="1">
        <v>15373</v>
      </c>
      <c r="I5742">
        <v>388842</v>
      </c>
      <c r="J5742" s="1">
        <v>19</v>
      </c>
      <c r="K5742" t="s">
        <v>40</v>
      </c>
      <c r="L5742" t="s">
        <v>14</v>
      </c>
      <c r="M5742" t="s">
        <v>15</v>
      </c>
      <c r="N5742" s="1">
        <f xml:space="preserve"> ROUND((1 - _xlfn.PERCENTRANK.INC(customers[days_since_last_purchase],customers[[#This Row],[days_since_last_purchase]]))*4 +1,0)</f>
        <v>4</v>
      </c>
      <c r="O5742" s="1">
        <f>ROUND(_xlfn.PERCENTRANK.INC(customers[total_orders],customers[[#This Row],[total_orders]])*4+1,0)</f>
        <v>4</v>
      </c>
      <c r="P5742" s="1">
        <f>ROUND(_xlfn.PERCENTRANK.INC(customers[total_spend_usd],customers[[#This Row],[total_spend_usd]])*4+1,0)</f>
        <v>5</v>
      </c>
      <c r="Q5742" s="1">
        <v>445</v>
      </c>
      <c r="R5742" s="1" t="str">
        <f>_xlfn.XLOOKUP(Q5742,RFM[RFM Score],RFM[Client Segmentation])</f>
        <v>Champion</v>
      </c>
    </row>
    <row r="5743" spans="1:18" x14ac:dyDescent="0.3">
      <c r="A5743" t="s">
        <v>5795</v>
      </c>
      <c r="B5743" t="s">
        <v>36</v>
      </c>
      <c r="C5743">
        <v>40</v>
      </c>
      <c r="D5743" t="s">
        <v>8068</v>
      </c>
      <c r="E5743" t="s">
        <v>8084</v>
      </c>
      <c r="F5743" t="s">
        <v>12</v>
      </c>
      <c r="G5743">
        <v>52</v>
      </c>
      <c r="H5743" s="1">
        <v>3609</v>
      </c>
      <c r="I5743">
        <v>180916</v>
      </c>
      <c r="J5743" s="1">
        <v>40</v>
      </c>
      <c r="K5743" t="s">
        <v>25</v>
      </c>
      <c r="L5743" t="s">
        <v>19</v>
      </c>
      <c r="M5743" t="s">
        <v>23</v>
      </c>
      <c r="N5743" s="1">
        <f xml:space="preserve"> ROUND((1 - _xlfn.PERCENTRANK.INC(customers[days_since_last_purchase],customers[[#This Row],[days_since_last_purchase]]))*4 +1,0)</f>
        <v>3</v>
      </c>
      <c r="O5743" s="1">
        <f>ROUND(_xlfn.PERCENTRANK.INC(customers[total_orders],customers[[#This Row],[total_orders]])*4+1,0)</f>
        <v>5</v>
      </c>
      <c r="P5743" s="1">
        <f>ROUND(_xlfn.PERCENTRANK.INC(customers[total_spend_usd],customers[[#This Row],[total_spend_usd]])*4+1,0)</f>
        <v>4</v>
      </c>
      <c r="Q5743" s="1">
        <v>354</v>
      </c>
      <c r="R5743" s="1" t="str">
        <f>_xlfn.XLOOKUP(Q5743,RFM[RFM Score],RFM[Client Segmentation])</f>
        <v>Loyal Customer</v>
      </c>
    </row>
    <row r="5744" spans="1:18" x14ac:dyDescent="0.3">
      <c r="A5744" t="s">
        <v>5796</v>
      </c>
      <c r="B5744" t="s">
        <v>166</v>
      </c>
      <c r="C5744">
        <v>28</v>
      </c>
      <c r="D5744" t="s">
        <v>8070</v>
      </c>
      <c r="E5744" t="s">
        <v>8087</v>
      </c>
      <c r="F5744" t="s">
        <v>12</v>
      </c>
      <c r="G5744">
        <v>31</v>
      </c>
      <c r="H5744" s="1">
        <v>3951</v>
      </c>
      <c r="I5744">
        <v>129173</v>
      </c>
      <c r="J5744" s="1">
        <v>325</v>
      </c>
      <c r="K5744" t="s">
        <v>25</v>
      </c>
      <c r="L5744" t="s">
        <v>47</v>
      </c>
      <c r="M5744" t="s">
        <v>23</v>
      </c>
      <c r="N5744" s="1">
        <f xml:space="preserve"> ROUND((1 - _xlfn.PERCENTRANK.INC(customers[days_since_last_purchase],customers[[#This Row],[days_since_last_purchase]]))*4 +1,0)</f>
        <v>1</v>
      </c>
      <c r="O5744" s="1">
        <f>ROUND(_xlfn.PERCENTRANK.INC(customers[total_orders],customers[[#This Row],[total_orders]])*4+1,0)</f>
        <v>4</v>
      </c>
      <c r="P5744" s="1">
        <f>ROUND(_xlfn.PERCENTRANK.INC(customers[total_spend_usd],customers[[#This Row],[total_spend_usd]])*4+1,0)</f>
        <v>4</v>
      </c>
      <c r="Q5744" s="1">
        <v>144</v>
      </c>
      <c r="R5744" s="1" t="str">
        <f>_xlfn.XLOOKUP(Q5744,RFM[RFM Score],RFM[Client Segmentation])</f>
        <v>Cannot Lose Them</v>
      </c>
    </row>
    <row r="5745" spans="1:18" x14ac:dyDescent="0.3">
      <c r="A5745" t="s">
        <v>5797</v>
      </c>
      <c r="B5745" t="s">
        <v>11</v>
      </c>
      <c r="C5745">
        <v>35</v>
      </c>
      <c r="D5745" t="s">
        <v>8068</v>
      </c>
      <c r="E5745" t="s">
        <v>8084</v>
      </c>
      <c r="F5745" t="s">
        <v>17</v>
      </c>
      <c r="G5745">
        <v>57</v>
      </c>
      <c r="H5745" s="1">
        <v>5925</v>
      </c>
      <c r="I5745">
        <v>374201</v>
      </c>
      <c r="J5745" s="1">
        <v>52</v>
      </c>
      <c r="K5745" t="s">
        <v>28</v>
      </c>
      <c r="L5745" t="s">
        <v>45</v>
      </c>
      <c r="M5745" t="s">
        <v>15</v>
      </c>
      <c r="N5745" s="1">
        <f xml:space="preserve"> ROUND((1 - _xlfn.PERCENTRANK.INC(customers[days_since_last_purchase],customers[[#This Row],[days_since_last_purchase]]))*4 +1,0)</f>
        <v>3</v>
      </c>
      <c r="O5745" s="1">
        <f>ROUND(_xlfn.PERCENTRANK.INC(customers[total_orders],customers[[#This Row],[total_orders]])*4+1,0)</f>
        <v>5</v>
      </c>
      <c r="P5745" s="1">
        <f>ROUND(_xlfn.PERCENTRANK.INC(customers[total_spend_usd],customers[[#This Row],[total_spend_usd]])*4+1,0)</f>
        <v>5</v>
      </c>
      <c r="Q5745" s="1">
        <v>355</v>
      </c>
      <c r="R5745" s="1" t="str">
        <f>_xlfn.XLOOKUP(Q5745,RFM[RFM Score],RFM[Client Segmentation])</f>
        <v>Loyal Customer</v>
      </c>
    </row>
    <row r="5746" spans="1:18" x14ac:dyDescent="0.3">
      <c r="A5746" t="s">
        <v>5798</v>
      </c>
      <c r="B5746" t="s">
        <v>96</v>
      </c>
      <c r="C5746">
        <v>45</v>
      </c>
      <c r="D5746" t="s">
        <v>8071</v>
      </c>
      <c r="E5746" t="s">
        <v>8086</v>
      </c>
      <c r="F5746" t="s">
        <v>17</v>
      </c>
      <c r="G5746">
        <v>16</v>
      </c>
      <c r="H5746" s="1">
        <v>7242</v>
      </c>
      <c r="I5746">
        <v>113946</v>
      </c>
      <c r="J5746" s="1">
        <v>65</v>
      </c>
      <c r="K5746" t="s">
        <v>98</v>
      </c>
      <c r="L5746" t="s">
        <v>47</v>
      </c>
      <c r="M5746" t="s">
        <v>15</v>
      </c>
      <c r="N5746" s="1">
        <f xml:space="preserve"> ROUND((1 - _xlfn.PERCENTRANK.INC(customers[days_since_last_purchase],customers[[#This Row],[days_since_last_purchase]]))*4 +1,0)</f>
        <v>2</v>
      </c>
      <c r="O5746" s="1">
        <f>ROUND(_xlfn.PERCENTRANK.INC(customers[total_orders],customers[[#This Row],[total_orders]])*4+1,0)</f>
        <v>3</v>
      </c>
      <c r="P5746" s="1">
        <f>ROUND(_xlfn.PERCENTRANK.INC(customers[total_spend_usd],customers[[#This Row],[total_spend_usd]])*4+1,0)</f>
        <v>4</v>
      </c>
      <c r="Q5746" s="1">
        <v>234</v>
      </c>
      <c r="R5746" s="1" t="str">
        <f>_xlfn.XLOOKUP(Q5746,RFM[RFM Score],RFM[Client Segmentation])</f>
        <v>At Risk</v>
      </c>
    </row>
    <row r="5747" spans="1:18" x14ac:dyDescent="0.3">
      <c r="A5747" t="s">
        <v>5799</v>
      </c>
      <c r="B5747" t="s">
        <v>96</v>
      </c>
      <c r="C5747">
        <v>45</v>
      </c>
      <c r="D5747" t="s">
        <v>8071</v>
      </c>
      <c r="E5747" t="s">
        <v>8087</v>
      </c>
      <c r="F5747" t="s">
        <v>12</v>
      </c>
      <c r="G5747">
        <v>16</v>
      </c>
      <c r="H5747" s="1">
        <v>15799</v>
      </c>
      <c r="I5747">
        <v>268083</v>
      </c>
      <c r="J5747" s="1">
        <v>25</v>
      </c>
      <c r="K5747" t="s">
        <v>18</v>
      </c>
      <c r="L5747" t="s">
        <v>34</v>
      </c>
      <c r="M5747" t="s">
        <v>15</v>
      </c>
      <c r="N5747" s="1">
        <f xml:space="preserve"> ROUND((1 - _xlfn.PERCENTRANK.INC(customers[days_since_last_purchase],customers[[#This Row],[days_since_last_purchase]]))*4 +1,0)</f>
        <v>4</v>
      </c>
      <c r="O5747" s="1">
        <f>ROUND(_xlfn.PERCENTRANK.INC(customers[total_orders],customers[[#This Row],[total_orders]])*4+1,0)</f>
        <v>3</v>
      </c>
      <c r="P5747" s="1">
        <f>ROUND(_xlfn.PERCENTRANK.INC(customers[total_spend_usd],customers[[#This Row],[total_spend_usd]])*4+1,0)</f>
        <v>4</v>
      </c>
      <c r="Q5747" s="1">
        <v>434</v>
      </c>
      <c r="R5747" s="1" t="str">
        <f>_xlfn.XLOOKUP(Q5747,RFM[RFM Score],RFM[Client Segmentation])</f>
        <v>Need Attention</v>
      </c>
    </row>
    <row r="5748" spans="1:18" x14ac:dyDescent="0.3">
      <c r="A5748" t="s">
        <v>5800</v>
      </c>
      <c r="B5748" t="s">
        <v>68</v>
      </c>
      <c r="C5748">
        <v>27</v>
      </c>
      <c r="D5748" t="s">
        <v>8070</v>
      </c>
      <c r="E5748" t="s">
        <v>8086</v>
      </c>
      <c r="F5748" t="s">
        <v>12</v>
      </c>
      <c r="G5748">
        <v>3</v>
      </c>
      <c r="H5748" s="1">
        <v>2259</v>
      </c>
      <c r="I5748">
        <v>6551</v>
      </c>
      <c r="J5748" s="1">
        <v>37</v>
      </c>
      <c r="K5748" t="s">
        <v>25</v>
      </c>
      <c r="L5748" t="s">
        <v>47</v>
      </c>
      <c r="M5748" t="s">
        <v>15</v>
      </c>
      <c r="N5748" s="1">
        <f xml:space="preserve"> ROUND((1 - _xlfn.PERCENTRANK.INC(customers[days_since_last_purchase],customers[[#This Row],[days_since_last_purchase]]))*4 +1,0)</f>
        <v>3</v>
      </c>
      <c r="O5748" s="1">
        <f>ROUND(_xlfn.PERCENTRANK.INC(customers[total_orders],customers[[#This Row],[total_orders]])*4+1,0)</f>
        <v>1</v>
      </c>
      <c r="P5748" s="1">
        <f>ROUND(_xlfn.PERCENTRANK.INC(customers[total_spend_usd],customers[[#This Row],[total_spend_usd]])*4+1,0)</f>
        <v>1</v>
      </c>
      <c r="Q5748" s="1">
        <v>311</v>
      </c>
      <c r="R5748" s="1" t="str">
        <f>_xlfn.XLOOKUP(Q5748,RFM[RFM Score],RFM[Client Segmentation])</f>
        <v>New Customer</v>
      </c>
    </row>
    <row r="5749" spans="1:18" x14ac:dyDescent="0.3">
      <c r="A5749" t="s">
        <v>5801</v>
      </c>
      <c r="B5749" t="s">
        <v>11</v>
      </c>
      <c r="C5749">
        <v>36</v>
      </c>
      <c r="D5749" t="s">
        <v>8068</v>
      </c>
      <c r="E5749" t="s">
        <v>8084</v>
      </c>
      <c r="F5749" t="s">
        <v>17</v>
      </c>
      <c r="G5749">
        <v>10</v>
      </c>
      <c r="H5749" s="1">
        <v>4821</v>
      </c>
      <c r="I5749">
        <v>54817</v>
      </c>
      <c r="J5749" s="1">
        <v>268</v>
      </c>
      <c r="K5749" t="s">
        <v>98</v>
      </c>
      <c r="L5749" t="s">
        <v>47</v>
      </c>
      <c r="M5749" t="s">
        <v>15</v>
      </c>
      <c r="N5749" s="1">
        <f xml:space="preserve"> ROUND((1 - _xlfn.PERCENTRANK.INC(customers[days_since_last_purchase],customers[[#This Row],[days_since_last_purchase]]))*4 +1,0)</f>
        <v>1</v>
      </c>
      <c r="O5749" s="1">
        <f>ROUND(_xlfn.PERCENTRANK.INC(customers[total_orders],customers[[#This Row],[total_orders]])*4+1,0)</f>
        <v>3</v>
      </c>
      <c r="P5749" s="1">
        <f>ROUND(_xlfn.PERCENTRANK.INC(customers[total_spend_usd],customers[[#This Row],[total_spend_usd]])*4+1,0)</f>
        <v>3</v>
      </c>
      <c r="Q5749" s="1">
        <v>133</v>
      </c>
      <c r="R5749" s="1" t="str">
        <f>_xlfn.XLOOKUP(Q5749,RFM[RFM Score],RFM[Client Segmentation])</f>
        <v>At Risk</v>
      </c>
    </row>
    <row r="5750" spans="1:18" x14ac:dyDescent="0.3">
      <c r="A5750" t="s">
        <v>5802</v>
      </c>
      <c r="B5750" t="s">
        <v>43</v>
      </c>
      <c r="C5750">
        <v>46</v>
      </c>
      <c r="D5750" t="s">
        <v>8071</v>
      </c>
      <c r="E5750" t="s">
        <v>8087</v>
      </c>
      <c r="F5750" t="s">
        <v>12</v>
      </c>
      <c r="G5750">
        <v>44</v>
      </c>
      <c r="H5750" s="1">
        <v>4724</v>
      </c>
      <c r="I5750">
        <v>235824</v>
      </c>
      <c r="J5750" s="1">
        <v>66</v>
      </c>
      <c r="K5750" t="s">
        <v>25</v>
      </c>
      <c r="L5750" t="s">
        <v>19</v>
      </c>
      <c r="M5750" t="s">
        <v>23</v>
      </c>
      <c r="N5750" s="1">
        <f xml:space="preserve"> ROUND((1 - _xlfn.PERCENTRANK.INC(customers[days_since_last_purchase],customers[[#This Row],[days_since_last_purchase]]))*4 +1,0)</f>
        <v>2</v>
      </c>
      <c r="O5750" s="1">
        <f>ROUND(_xlfn.PERCENTRANK.INC(customers[total_orders],customers[[#This Row],[total_orders]])*4+1,0)</f>
        <v>5</v>
      </c>
      <c r="P5750" s="1">
        <f>ROUND(_xlfn.PERCENTRANK.INC(customers[total_spend_usd],customers[[#This Row],[total_spend_usd]])*4+1,0)</f>
        <v>4</v>
      </c>
      <c r="Q5750" s="1">
        <v>254</v>
      </c>
      <c r="R5750" s="1" t="str">
        <f>_xlfn.XLOOKUP(Q5750,RFM[RFM Score],RFM[Client Segmentation])</f>
        <v>At Risk</v>
      </c>
    </row>
    <row r="5751" spans="1:18" x14ac:dyDescent="0.3">
      <c r="A5751" t="s">
        <v>5803</v>
      </c>
      <c r="B5751" t="s">
        <v>27</v>
      </c>
      <c r="C5751">
        <v>39</v>
      </c>
      <c r="D5751" t="s">
        <v>8068</v>
      </c>
      <c r="E5751" t="s">
        <v>8084</v>
      </c>
      <c r="F5751" t="s">
        <v>17</v>
      </c>
      <c r="G5751">
        <v>17</v>
      </c>
      <c r="H5751" s="1">
        <v>600</v>
      </c>
      <c r="I5751">
        <v>9574</v>
      </c>
      <c r="J5751" s="1">
        <v>97</v>
      </c>
      <c r="K5751" t="s">
        <v>40</v>
      </c>
      <c r="L5751" t="s">
        <v>19</v>
      </c>
      <c r="M5751" t="s">
        <v>23</v>
      </c>
      <c r="N5751" s="1">
        <f xml:space="preserve"> ROUND((1 - _xlfn.PERCENTRANK.INC(customers[days_since_last_purchase],customers[[#This Row],[days_since_last_purchase]]))*4 +1,0)</f>
        <v>2</v>
      </c>
      <c r="O5751" s="1">
        <f>ROUND(_xlfn.PERCENTRANK.INC(customers[total_orders],customers[[#This Row],[total_orders]])*4+1,0)</f>
        <v>3</v>
      </c>
      <c r="P5751" s="1">
        <f>ROUND(_xlfn.PERCENTRANK.INC(customers[total_spend_usd],customers[[#This Row],[total_spend_usd]])*4+1,0)</f>
        <v>1</v>
      </c>
      <c r="Q5751" s="1">
        <v>231</v>
      </c>
      <c r="R5751" s="1" t="str">
        <f>_xlfn.XLOOKUP(Q5751,RFM[RFM Score],RFM[Client Segmentation])</f>
        <v>Hibernating</v>
      </c>
    </row>
    <row r="5752" spans="1:18" x14ac:dyDescent="0.3">
      <c r="A5752" t="s">
        <v>5804</v>
      </c>
      <c r="B5752" t="s">
        <v>11</v>
      </c>
      <c r="C5752">
        <v>32</v>
      </c>
      <c r="D5752" t="s">
        <v>8070</v>
      </c>
      <c r="E5752" t="s">
        <v>8085</v>
      </c>
      <c r="F5752" t="s">
        <v>17</v>
      </c>
      <c r="G5752">
        <v>26</v>
      </c>
      <c r="H5752" s="1">
        <v>211</v>
      </c>
      <c r="I5752">
        <v>61864</v>
      </c>
      <c r="J5752" s="1">
        <v>35</v>
      </c>
      <c r="K5752" t="s">
        <v>124</v>
      </c>
      <c r="L5752" t="s">
        <v>34</v>
      </c>
      <c r="M5752" t="s">
        <v>23</v>
      </c>
      <c r="N5752" s="1">
        <f xml:space="preserve"> ROUND((1 - _xlfn.PERCENTRANK.INC(customers[days_since_last_purchase],customers[[#This Row],[days_since_last_purchase]]))*4 +1,0)</f>
        <v>3</v>
      </c>
      <c r="O5752" s="1">
        <f>ROUND(_xlfn.PERCENTRANK.INC(customers[total_orders],customers[[#This Row],[total_orders]])*4+1,0)</f>
        <v>4</v>
      </c>
      <c r="P5752" s="1">
        <f>ROUND(_xlfn.PERCENTRANK.INC(customers[total_spend_usd],customers[[#This Row],[total_spend_usd]])*4+1,0)</f>
        <v>3</v>
      </c>
      <c r="Q5752" s="1">
        <v>343</v>
      </c>
      <c r="R5752" s="1" t="str">
        <f>_xlfn.XLOOKUP(Q5752,RFM[RFM Score],RFM[Client Segmentation])</f>
        <v>Need Attention</v>
      </c>
    </row>
    <row r="5753" spans="1:18" x14ac:dyDescent="0.3">
      <c r="A5753" t="s">
        <v>5805</v>
      </c>
      <c r="B5753" t="s">
        <v>43</v>
      </c>
      <c r="C5753">
        <v>45</v>
      </c>
      <c r="D5753" t="s">
        <v>8071</v>
      </c>
      <c r="E5753" t="s">
        <v>8086</v>
      </c>
      <c r="F5753" t="s">
        <v>17</v>
      </c>
      <c r="G5753">
        <v>51</v>
      </c>
      <c r="H5753" s="1">
        <v>408</v>
      </c>
      <c r="I5753">
        <v>19416</v>
      </c>
      <c r="J5753" s="1">
        <v>381</v>
      </c>
      <c r="K5753" t="s">
        <v>18</v>
      </c>
      <c r="L5753" t="s">
        <v>45</v>
      </c>
      <c r="M5753" t="s">
        <v>23</v>
      </c>
      <c r="N5753" s="1">
        <f xml:space="preserve"> ROUND((1 - _xlfn.PERCENTRANK.INC(customers[days_since_last_purchase],customers[[#This Row],[days_since_last_purchase]]))*4 +1,0)</f>
        <v>1</v>
      </c>
      <c r="O5753" s="1">
        <f>ROUND(_xlfn.PERCENTRANK.INC(customers[total_orders],customers[[#This Row],[total_orders]])*4+1,0)</f>
        <v>5</v>
      </c>
      <c r="P5753" s="1">
        <f>ROUND(_xlfn.PERCENTRANK.INC(customers[total_spend_usd],customers[[#This Row],[total_spend_usd]])*4+1,0)</f>
        <v>2</v>
      </c>
      <c r="Q5753" s="1">
        <v>152</v>
      </c>
      <c r="R5753" s="1" t="str">
        <f>_xlfn.XLOOKUP(Q5753,RFM[RFM Score],RFM[Client Segmentation])</f>
        <v>At Risk</v>
      </c>
    </row>
    <row r="5754" spans="1:18" x14ac:dyDescent="0.3">
      <c r="A5754" t="s">
        <v>5806</v>
      </c>
      <c r="B5754" t="s">
        <v>11</v>
      </c>
      <c r="C5754">
        <v>36</v>
      </c>
      <c r="D5754" t="s">
        <v>8068</v>
      </c>
      <c r="E5754" t="s">
        <v>8085</v>
      </c>
      <c r="F5754" t="s">
        <v>12</v>
      </c>
      <c r="G5754">
        <v>3</v>
      </c>
      <c r="H5754" s="1">
        <v>4161</v>
      </c>
      <c r="I5754">
        <v>12499</v>
      </c>
      <c r="J5754" s="1">
        <v>59</v>
      </c>
      <c r="K5754" t="s">
        <v>98</v>
      </c>
      <c r="L5754" t="s">
        <v>19</v>
      </c>
      <c r="M5754" t="s">
        <v>23</v>
      </c>
      <c r="N5754" s="1">
        <f xml:space="preserve"> ROUND((1 - _xlfn.PERCENTRANK.INC(customers[days_since_last_purchase],customers[[#This Row],[days_since_last_purchase]]))*4 +1,0)</f>
        <v>3</v>
      </c>
      <c r="O5754" s="1">
        <f>ROUND(_xlfn.PERCENTRANK.INC(customers[total_orders],customers[[#This Row],[total_orders]])*4+1,0)</f>
        <v>1</v>
      </c>
      <c r="P5754" s="1">
        <f>ROUND(_xlfn.PERCENTRANK.INC(customers[total_spend_usd],customers[[#This Row],[total_spend_usd]])*4+1,0)</f>
        <v>2</v>
      </c>
      <c r="Q5754" s="1">
        <v>312</v>
      </c>
      <c r="R5754" s="1" t="str">
        <f>_xlfn.XLOOKUP(Q5754,RFM[RFM Score],RFM[Client Segmentation])</f>
        <v>About To Sleep</v>
      </c>
    </row>
    <row r="5755" spans="1:18" x14ac:dyDescent="0.3">
      <c r="A5755" t="s">
        <v>5807</v>
      </c>
      <c r="B5755" t="s">
        <v>43</v>
      </c>
      <c r="C5755">
        <v>24</v>
      </c>
      <c r="D5755" t="s">
        <v>8069</v>
      </c>
      <c r="E5755" t="s">
        <v>8084</v>
      </c>
      <c r="F5755" t="s">
        <v>17</v>
      </c>
      <c r="G5755">
        <v>5</v>
      </c>
      <c r="H5755" s="1">
        <v>55483</v>
      </c>
      <c r="I5755">
        <v>285638</v>
      </c>
      <c r="J5755" s="1">
        <v>94</v>
      </c>
      <c r="K5755" t="s">
        <v>74</v>
      </c>
      <c r="L5755" t="s">
        <v>14</v>
      </c>
      <c r="M5755" t="s">
        <v>23</v>
      </c>
      <c r="N5755" s="1">
        <f xml:space="preserve"> ROUND((1 - _xlfn.PERCENTRANK.INC(customers[days_since_last_purchase],customers[[#This Row],[days_since_last_purchase]]))*4 +1,0)</f>
        <v>2</v>
      </c>
      <c r="O5755" s="1">
        <f>ROUND(_xlfn.PERCENTRANK.INC(customers[total_orders],customers[[#This Row],[total_orders]])*4+1,0)</f>
        <v>2</v>
      </c>
      <c r="P5755" s="1">
        <f>ROUND(_xlfn.PERCENTRANK.INC(customers[total_spend_usd],customers[[#This Row],[total_spend_usd]])*4+1,0)</f>
        <v>4</v>
      </c>
      <c r="Q5755" s="1">
        <v>224</v>
      </c>
      <c r="R5755" s="1" t="str">
        <f>_xlfn.XLOOKUP(Q5755,RFM[RFM Score],RFM[Client Segmentation])</f>
        <v>At Risk</v>
      </c>
    </row>
    <row r="5756" spans="1:18" x14ac:dyDescent="0.3">
      <c r="A5756" t="s">
        <v>5808</v>
      </c>
      <c r="B5756" t="s">
        <v>27</v>
      </c>
      <c r="C5756">
        <v>32</v>
      </c>
      <c r="D5756" t="s">
        <v>8070</v>
      </c>
      <c r="E5756" t="s">
        <v>8084</v>
      </c>
      <c r="F5756" t="s">
        <v>17</v>
      </c>
      <c r="G5756">
        <v>20</v>
      </c>
      <c r="H5756" s="1">
        <v>4711</v>
      </c>
      <c r="I5756">
        <v>84882</v>
      </c>
      <c r="J5756" s="1">
        <v>91</v>
      </c>
      <c r="K5756" t="s">
        <v>21</v>
      </c>
      <c r="L5756" t="s">
        <v>34</v>
      </c>
      <c r="M5756" t="s">
        <v>23</v>
      </c>
      <c r="N5756" s="1">
        <f xml:space="preserve"> ROUND((1 - _xlfn.PERCENTRANK.INC(customers[days_since_last_purchase],customers[[#This Row],[days_since_last_purchase]]))*4 +1,0)</f>
        <v>2</v>
      </c>
      <c r="O5756" s="1">
        <f>ROUND(_xlfn.PERCENTRANK.INC(customers[total_orders],customers[[#This Row],[total_orders]])*4+1,0)</f>
        <v>4</v>
      </c>
      <c r="P5756" s="1">
        <f>ROUND(_xlfn.PERCENTRANK.INC(customers[total_spend_usd],customers[[#This Row],[total_spend_usd]])*4+1,0)</f>
        <v>3</v>
      </c>
      <c r="Q5756" s="1">
        <v>243</v>
      </c>
      <c r="R5756" s="1" t="str">
        <f>_xlfn.XLOOKUP(Q5756,RFM[RFM Score],RFM[Client Segmentation])</f>
        <v>At Risk</v>
      </c>
    </row>
    <row r="5757" spans="1:18" x14ac:dyDescent="0.3">
      <c r="A5757" t="s">
        <v>5809</v>
      </c>
      <c r="B5757" t="s">
        <v>11</v>
      </c>
      <c r="C5757">
        <v>33</v>
      </c>
      <c r="D5757" t="s">
        <v>8070</v>
      </c>
      <c r="E5757" t="s">
        <v>8084</v>
      </c>
      <c r="F5757" t="s">
        <v>12</v>
      </c>
      <c r="G5757">
        <v>53</v>
      </c>
      <c r="H5757" s="1">
        <v>30066</v>
      </c>
      <c r="I5757">
        <v>1574534</v>
      </c>
      <c r="J5757" s="1">
        <v>45</v>
      </c>
      <c r="K5757" t="s">
        <v>28</v>
      </c>
      <c r="L5757" t="s">
        <v>45</v>
      </c>
      <c r="M5757" t="s">
        <v>15</v>
      </c>
      <c r="N5757" s="1">
        <f xml:space="preserve"> ROUND((1 - _xlfn.PERCENTRANK.INC(customers[days_since_last_purchase],customers[[#This Row],[days_since_last_purchase]]))*4 +1,0)</f>
        <v>3</v>
      </c>
      <c r="O5757" s="1">
        <f>ROUND(_xlfn.PERCENTRANK.INC(customers[total_orders],customers[[#This Row],[total_orders]])*4+1,0)</f>
        <v>5</v>
      </c>
      <c r="P5757" s="1">
        <f>ROUND(_xlfn.PERCENTRANK.INC(customers[total_spend_usd],customers[[#This Row],[total_spend_usd]])*4+1,0)</f>
        <v>5</v>
      </c>
      <c r="Q5757" s="1">
        <v>355</v>
      </c>
      <c r="R5757" s="1" t="str">
        <f>_xlfn.XLOOKUP(Q5757,RFM[RFM Score],RFM[Client Segmentation])</f>
        <v>Loyal Customer</v>
      </c>
    </row>
    <row r="5758" spans="1:18" x14ac:dyDescent="0.3">
      <c r="A5758" t="s">
        <v>5810</v>
      </c>
      <c r="B5758" t="s">
        <v>11</v>
      </c>
      <c r="C5758">
        <v>18</v>
      </c>
      <c r="D5758" t="s">
        <v>8069</v>
      </c>
      <c r="E5758" t="s">
        <v>8085</v>
      </c>
      <c r="F5758" t="s">
        <v>12</v>
      </c>
      <c r="G5758">
        <v>4</v>
      </c>
      <c r="H5758" s="1">
        <v>433</v>
      </c>
      <c r="I5758">
        <v>15505</v>
      </c>
      <c r="J5758" s="1">
        <v>27</v>
      </c>
      <c r="K5758" t="s">
        <v>13</v>
      </c>
      <c r="L5758" t="s">
        <v>14</v>
      </c>
      <c r="M5758" t="s">
        <v>23</v>
      </c>
      <c r="N5758" s="1">
        <f xml:space="preserve"> ROUND((1 - _xlfn.PERCENTRANK.INC(customers[days_since_last_purchase],customers[[#This Row],[days_since_last_purchase]]))*4 +1,0)</f>
        <v>4</v>
      </c>
      <c r="O5758" s="1">
        <f>ROUND(_xlfn.PERCENTRANK.INC(customers[total_orders],customers[[#This Row],[total_orders]])*4+1,0)</f>
        <v>2</v>
      </c>
      <c r="P5758" s="1">
        <f>ROUND(_xlfn.PERCENTRANK.INC(customers[total_spend_usd],customers[[#This Row],[total_spend_usd]])*4+1,0)</f>
        <v>2</v>
      </c>
      <c r="Q5758" s="1">
        <v>422</v>
      </c>
      <c r="R5758" s="1" t="str">
        <f>_xlfn.XLOOKUP(Q5758,RFM[RFM Score],RFM[Client Segmentation])</f>
        <v>New Customer</v>
      </c>
    </row>
    <row r="5759" spans="1:18" x14ac:dyDescent="0.3">
      <c r="A5759" t="s">
        <v>5811</v>
      </c>
      <c r="B5759" t="s">
        <v>43</v>
      </c>
      <c r="C5759">
        <v>47</v>
      </c>
      <c r="D5759" t="s">
        <v>8071</v>
      </c>
      <c r="E5759" t="s">
        <v>8084</v>
      </c>
      <c r="F5759" t="s">
        <v>12</v>
      </c>
      <c r="G5759">
        <v>8</v>
      </c>
      <c r="H5759" s="1">
        <v>432</v>
      </c>
      <c r="I5759">
        <v>29835</v>
      </c>
      <c r="J5759" s="1">
        <v>52</v>
      </c>
      <c r="K5759" t="s">
        <v>28</v>
      </c>
      <c r="L5759" t="s">
        <v>19</v>
      </c>
      <c r="M5759" t="s">
        <v>23</v>
      </c>
      <c r="N5759" s="1">
        <f xml:space="preserve"> ROUND((1 - _xlfn.PERCENTRANK.INC(customers[days_since_last_purchase],customers[[#This Row],[days_since_last_purchase]]))*4 +1,0)</f>
        <v>3</v>
      </c>
      <c r="O5759" s="1">
        <f>ROUND(_xlfn.PERCENTRANK.INC(customers[total_orders],customers[[#This Row],[total_orders]])*4+1,0)</f>
        <v>2</v>
      </c>
      <c r="P5759" s="1">
        <f>ROUND(_xlfn.PERCENTRANK.INC(customers[total_spend_usd],customers[[#This Row],[total_spend_usd]])*4+1,0)</f>
        <v>2</v>
      </c>
      <c r="Q5759" s="1">
        <v>322</v>
      </c>
      <c r="R5759" s="1" t="str">
        <f>_xlfn.XLOOKUP(Q5759,RFM[RFM Score],RFM[Client Segmentation])</f>
        <v>Hibernating</v>
      </c>
    </row>
    <row r="5760" spans="1:18" x14ac:dyDescent="0.3">
      <c r="A5760" t="s">
        <v>5812</v>
      </c>
      <c r="B5760" t="s">
        <v>11</v>
      </c>
      <c r="C5760">
        <v>27</v>
      </c>
      <c r="D5760" t="s">
        <v>8070</v>
      </c>
      <c r="E5760" t="s">
        <v>8087</v>
      </c>
      <c r="F5760" t="s">
        <v>12</v>
      </c>
      <c r="G5760">
        <v>37</v>
      </c>
      <c r="H5760" s="1">
        <v>16026</v>
      </c>
      <c r="I5760">
        <v>517875</v>
      </c>
      <c r="J5760" s="1">
        <v>39</v>
      </c>
      <c r="K5760" t="s">
        <v>44</v>
      </c>
      <c r="L5760" t="s">
        <v>19</v>
      </c>
      <c r="M5760" t="s">
        <v>23</v>
      </c>
      <c r="N5760" s="1">
        <f xml:space="preserve"> ROUND((1 - _xlfn.PERCENTRANK.INC(customers[days_since_last_purchase],customers[[#This Row],[days_since_last_purchase]]))*4 +1,0)</f>
        <v>3</v>
      </c>
      <c r="O5760" s="1">
        <f>ROUND(_xlfn.PERCENTRANK.INC(customers[total_orders],customers[[#This Row],[total_orders]])*4+1,0)</f>
        <v>5</v>
      </c>
      <c r="P5760" s="1">
        <f>ROUND(_xlfn.PERCENTRANK.INC(customers[total_spend_usd],customers[[#This Row],[total_spend_usd]])*4+1,0)</f>
        <v>5</v>
      </c>
      <c r="Q5760" s="1">
        <v>355</v>
      </c>
      <c r="R5760" s="1" t="str">
        <f>_xlfn.XLOOKUP(Q5760,RFM[RFM Score],RFM[Client Segmentation])</f>
        <v>Loyal Customer</v>
      </c>
    </row>
    <row r="5761" spans="1:18" x14ac:dyDescent="0.3">
      <c r="A5761" t="s">
        <v>5813</v>
      </c>
      <c r="B5761" t="s">
        <v>173</v>
      </c>
      <c r="C5761">
        <v>51</v>
      </c>
      <c r="D5761" t="s">
        <v>8071</v>
      </c>
      <c r="E5761" t="s">
        <v>8087</v>
      </c>
      <c r="F5761" t="s">
        <v>17</v>
      </c>
      <c r="G5761">
        <v>24</v>
      </c>
      <c r="H5761" s="1">
        <v>3176</v>
      </c>
      <c r="I5761">
        <v>71265</v>
      </c>
      <c r="J5761" s="1">
        <v>44</v>
      </c>
      <c r="K5761" t="s">
        <v>28</v>
      </c>
      <c r="L5761" t="s">
        <v>14</v>
      </c>
      <c r="M5761" t="s">
        <v>15</v>
      </c>
      <c r="N5761" s="1">
        <f xml:space="preserve"> ROUND((1 - _xlfn.PERCENTRANK.INC(customers[days_since_last_purchase],customers[[#This Row],[days_since_last_purchase]]))*4 +1,0)</f>
        <v>3</v>
      </c>
      <c r="O5761" s="1">
        <f>ROUND(_xlfn.PERCENTRANK.INC(customers[total_orders],customers[[#This Row],[total_orders]])*4+1,0)</f>
        <v>4</v>
      </c>
      <c r="P5761" s="1">
        <f>ROUND(_xlfn.PERCENTRANK.INC(customers[total_spend_usd],customers[[#This Row],[total_spend_usd]])*4+1,0)</f>
        <v>3</v>
      </c>
      <c r="Q5761" s="1">
        <v>343</v>
      </c>
      <c r="R5761" s="1" t="str">
        <f>_xlfn.XLOOKUP(Q5761,RFM[RFM Score],RFM[Client Segmentation])</f>
        <v>Need Attention</v>
      </c>
    </row>
    <row r="5762" spans="1:18" x14ac:dyDescent="0.3">
      <c r="A5762" t="s">
        <v>5814</v>
      </c>
      <c r="B5762" t="s">
        <v>11</v>
      </c>
      <c r="C5762">
        <v>45</v>
      </c>
      <c r="D5762" t="s">
        <v>8071</v>
      </c>
      <c r="E5762" t="s">
        <v>8084</v>
      </c>
      <c r="F5762" t="s">
        <v>17</v>
      </c>
      <c r="G5762">
        <v>2</v>
      </c>
      <c r="H5762" s="1">
        <v>12839</v>
      </c>
      <c r="I5762">
        <v>24368</v>
      </c>
      <c r="J5762" s="1">
        <v>49</v>
      </c>
      <c r="K5762" t="s">
        <v>74</v>
      </c>
      <c r="L5762" t="s">
        <v>14</v>
      </c>
      <c r="M5762" t="s">
        <v>15</v>
      </c>
      <c r="N5762" s="1">
        <f xml:space="preserve"> ROUND((1 - _xlfn.PERCENTRANK.INC(customers[days_since_last_purchase],customers[[#This Row],[days_since_last_purchase]]))*4 +1,0)</f>
        <v>3</v>
      </c>
      <c r="O5762" s="1">
        <f>ROUND(_xlfn.PERCENTRANK.INC(customers[total_orders],customers[[#This Row],[total_orders]])*4+1,0)</f>
        <v>1</v>
      </c>
      <c r="P5762" s="1">
        <f>ROUND(_xlfn.PERCENTRANK.INC(customers[total_spend_usd],customers[[#This Row],[total_spend_usd]])*4+1,0)</f>
        <v>2</v>
      </c>
      <c r="Q5762" s="1">
        <v>312</v>
      </c>
      <c r="R5762" s="1" t="str">
        <f>_xlfn.XLOOKUP(Q5762,RFM[RFM Score],RFM[Client Segmentation])</f>
        <v>About To Sleep</v>
      </c>
    </row>
    <row r="5763" spans="1:18" x14ac:dyDescent="0.3">
      <c r="A5763" t="s">
        <v>5815</v>
      </c>
      <c r="B5763" t="s">
        <v>11</v>
      </c>
      <c r="C5763">
        <v>35</v>
      </c>
      <c r="D5763" t="s">
        <v>8068</v>
      </c>
      <c r="E5763" t="s">
        <v>8084</v>
      </c>
      <c r="F5763" t="s">
        <v>17</v>
      </c>
      <c r="G5763">
        <v>4</v>
      </c>
      <c r="H5763" s="1">
        <v>7438</v>
      </c>
      <c r="I5763">
        <v>33907</v>
      </c>
      <c r="J5763" s="1">
        <v>60</v>
      </c>
      <c r="K5763" t="s">
        <v>13</v>
      </c>
      <c r="L5763" t="s">
        <v>45</v>
      </c>
      <c r="M5763" t="s">
        <v>23</v>
      </c>
      <c r="N5763" s="1">
        <f xml:space="preserve"> ROUND((1 - _xlfn.PERCENTRANK.INC(customers[days_since_last_purchase],customers[[#This Row],[days_since_last_purchase]]))*4 +1,0)</f>
        <v>2</v>
      </c>
      <c r="O5763" s="1">
        <f>ROUND(_xlfn.PERCENTRANK.INC(customers[total_orders],customers[[#This Row],[total_orders]])*4+1,0)</f>
        <v>2</v>
      </c>
      <c r="P5763" s="1">
        <f>ROUND(_xlfn.PERCENTRANK.INC(customers[total_spend_usd],customers[[#This Row],[total_spend_usd]])*4+1,0)</f>
        <v>2</v>
      </c>
      <c r="Q5763" s="1">
        <v>222</v>
      </c>
      <c r="R5763" s="1" t="str">
        <f>_xlfn.XLOOKUP(Q5763,RFM[RFM Score],RFM[Client Segmentation])</f>
        <v>Hibernating</v>
      </c>
    </row>
    <row r="5764" spans="1:18" x14ac:dyDescent="0.3">
      <c r="A5764" t="s">
        <v>5816</v>
      </c>
      <c r="B5764" t="s">
        <v>49</v>
      </c>
      <c r="C5764">
        <v>42</v>
      </c>
      <c r="D5764" t="s">
        <v>8068</v>
      </c>
      <c r="E5764" t="s">
        <v>8087</v>
      </c>
      <c r="F5764" t="s">
        <v>17</v>
      </c>
      <c r="G5764">
        <v>17</v>
      </c>
      <c r="H5764" s="1">
        <v>2764</v>
      </c>
      <c r="I5764">
        <v>53029</v>
      </c>
      <c r="J5764" s="1">
        <v>83</v>
      </c>
      <c r="K5764" t="s">
        <v>25</v>
      </c>
      <c r="L5764" t="s">
        <v>22</v>
      </c>
      <c r="M5764" t="s">
        <v>23</v>
      </c>
      <c r="N5764" s="1">
        <f xml:space="preserve"> ROUND((1 - _xlfn.PERCENTRANK.INC(customers[days_since_last_purchase],customers[[#This Row],[days_since_last_purchase]]))*4 +1,0)</f>
        <v>2</v>
      </c>
      <c r="O5764" s="1">
        <f>ROUND(_xlfn.PERCENTRANK.INC(customers[total_orders],customers[[#This Row],[total_orders]])*4+1,0)</f>
        <v>3</v>
      </c>
      <c r="P5764" s="1">
        <f>ROUND(_xlfn.PERCENTRANK.INC(customers[total_spend_usd],customers[[#This Row],[total_spend_usd]])*4+1,0)</f>
        <v>3</v>
      </c>
      <c r="Q5764" s="1">
        <v>233</v>
      </c>
      <c r="R5764" s="1" t="str">
        <f>_xlfn.XLOOKUP(Q5764,RFM[RFM Score],RFM[Client Segmentation])</f>
        <v>Hibernating</v>
      </c>
    </row>
    <row r="5765" spans="1:18" x14ac:dyDescent="0.3">
      <c r="A5765" t="s">
        <v>5817</v>
      </c>
      <c r="B5765" t="s">
        <v>27</v>
      </c>
      <c r="C5765">
        <v>34</v>
      </c>
      <c r="D5765" t="s">
        <v>8070</v>
      </c>
      <c r="E5765" t="s">
        <v>8087</v>
      </c>
      <c r="F5765" t="s">
        <v>12</v>
      </c>
      <c r="G5765">
        <v>10</v>
      </c>
      <c r="H5765" s="1">
        <v>2122</v>
      </c>
      <c r="I5765">
        <v>19022</v>
      </c>
      <c r="J5765" s="1">
        <v>102</v>
      </c>
      <c r="K5765" t="s">
        <v>25</v>
      </c>
      <c r="L5765" t="s">
        <v>34</v>
      </c>
      <c r="M5765" t="s">
        <v>23</v>
      </c>
      <c r="N5765" s="1">
        <f xml:space="preserve"> ROUND((1 - _xlfn.PERCENTRANK.INC(customers[days_since_last_purchase],customers[[#This Row],[days_since_last_purchase]]))*4 +1,0)</f>
        <v>2</v>
      </c>
      <c r="O5765" s="1">
        <f>ROUND(_xlfn.PERCENTRANK.INC(customers[total_orders],customers[[#This Row],[total_orders]])*4+1,0)</f>
        <v>3</v>
      </c>
      <c r="P5765" s="1">
        <f>ROUND(_xlfn.PERCENTRANK.INC(customers[total_spend_usd],customers[[#This Row],[total_spend_usd]])*4+1,0)</f>
        <v>2</v>
      </c>
      <c r="Q5765" s="1">
        <v>232</v>
      </c>
      <c r="R5765" s="1" t="str">
        <f>_xlfn.XLOOKUP(Q5765,RFM[RFM Score],RFM[Client Segmentation])</f>
        <v>Hibernating</v>
      </c>
    </row>
    <row r="5766" spans="1:18" x14ac:dyDescent="0.3">
      <c r="A5766" t="s">
        <v>5818</v>
      </c>
      <c r="B5766" t="s">
        <v>11</v>
      </c>
      <c r="C5766">
        <v>45</v>
      </c>
      <c r="D5766" t="s">
        <v>8071</v>
      </c>
      <c r="E5766" t="s">
        <v>8086</v>
      </c>
      <c r="F5766" t="s">
        <v>17</v>
      </c>
      <c r="G5766">
        <v>15</v>
      </c>
      <c r="H5766" s="1">
        <v>10526</v>
      </c>
      <c r="I5766">
        <v>148468</v>
      </c>
      <c r="J5766" s="1">
        <v>39</v>
      </c>
      <c r="K5766" t="s">
        <v>18</v>
      </c>
      <c r="L5766" t="s">
        <v>34</v>
      </c>
      <c r="M5766" t="s">
        <v>23</v>
      </c>
      <c r="N5766" s="1">
        <f xml:space="preserve"> ROUND((1 - _xlfn.PERCENTRANK.INC(customers[days_since_last_purchase],customers[[#This Row],[days_since_last_purchase]]))*4 +1,0)</f>
        <v>3</v>
      </c>
      <c r="O5766" s="1">
        <f>ROUND(_xlfn.PERCENTRANK.INC(customers[total_orders],customers[[#This Row],[total_orders]])*4+1,0)</f>
        <v>3</v>
      </c>
      <c r="P5766" s="1">
        <f>ROUND(_xlfn.PERCENTRANK.INC(customers[total_spend_usd],customers[[#This Row],[total_spend_usd]])*4+1,0)</f>
        <v>4</v>
      </c>
      <c r="Q5766" s="1">
        <v>334</v>
      </c>
      <c r="R5766" s="1" t="str">
        <f>_xlfn.XLOOKUP(Q5766,RFM[RFM Score],RFM[Client Segmentation])</f>
        <v>Need Attention</v>
      </c>
    </row>
    <row r="5767" spans="1:18" x14ac:dyDescent="0.3">
      <c r="A5767" t="s">
        <v>5819</v>
      </c>
      <c r="B5767" t="s">
        <v>11</v>
      </c>
      <c r="C5767">
        <v>50</v>
      </c>
      <c r="D5767" t="s">
        <v>8071</v>
      </c>
      <c r="E5767" t="s">
        <v>8087</v>
      </c>
      <c r="F5767" t="s">
        <v>17</v>
      </c>
      <c r="G5767">
        <v>12</v>
      </c>
      <c r="H5767" s="1">
        <v>476</v>
      </c>
      <c r="I5767">
        <v>59403</v>
      </c>
      <c r="J5767" s="1">
        <v>14</v>
      </c>
      <c r="K5767" t="s">
        <v>28</v>
      </c>
      <c r="L5767" t="s">
        <v>45</v>
      </c>
      <c r="M5767" t="s">
        <v>15</v>
      </c>
      <c r="N5767" s="1">
        <f xml:space="preserve"> ROUND((1 - _xlfn.PERCENTRANK.INC(customers[days_since_last_purchase],customers[[#This Row],[days_since_last_purchase]]))*4 +1,0)</f>
        <v>4</v>
      </c>
      <c r="O5767" s="1">
        <f>ROUND(_xlfn.PERCENTRANK.INC(customers[total_orders],customers[[#This Row],[total_orders]])*4+1,0)</f>
        <v>3</v>
      </c>
      <c r="P5767" s="1">
        <f>ROUND(_xlfn.PERCENTRANK.INC(customers[total_spend_usd],customers[[#This Row],[total_spend_usd]])*4+1,0)</f>
        <v>3</v>
      </c>
      <c r="Q5767" s="1">
        <v>433</v>
      </c>
      <c r="R5767" s="1" t="str">
        <f>_xlfn.XLOOKUP(Q5767,RFM[RFM Score],RFM[Client Segmentation])</f>
        <v>Potential Loyalist</v>
      </c>
    </row>
    <row r="5768" spans="1:18" x14ac:dyDescent="0.3">
      <c r="A5768" t="s">
        <v>5820</v>
      </c>
      <c r="B5768" t="s">
        <v>64</v>
      </c>
      <c r="C5768">
        <v>39</v>
      </c>
      <c r="D5768" t="s">
        <v>8068</v>
      </c>
      <c r="E5768" t="s">
        <v>8084</v>
      </c>
      <c r="F5768" t="s">
        <v>17</v>
      </c>
      <c r="G5768">
        <v>1</v>
      </c>
      <c r="H5768" s="1">
        <v>1074</v>
      </c>
      <c r="I5768">
        <v>10062</v>
      </c>
      <c r="J5768" s="1">
        <v>52</v>
      </c>
      <c r="K5768" t="s">
        <v>28</v>
      </c>
      <c r="L5768" t="s">
        <v>14</v>
      </c>
      <c r="M5768" t="s">
        <v>15</v>
      </c>
      <c r="N5768" s="1">
        <f xml:space="preserve"> ROUND((1 - _xlfn.PERCENTRANK.INC(customers[days_since_last_purchase],customers[[#This Row],[days_since_last_purchase]]))*4 +1,0)</f>
        <v>3</v>
      </c>
      <c r="O5768" s="1">
        <f>ROUND(_xlfn.PERCENTRANK.INC(customers[total_orders],customers[[#This Row],[total_orders]])*4+1,0)</f>
        <v>1</v>
      </c>
      <c r="P5768" s="1">
        <f>ROUND(_xlfn.PERCENTRANK.INC(customers[total_spend_usd],customers[[#This Row],[total_spend_usd]])*4+1,0)</f>
        <v>1</v>
      </c>
      <c r="Q5768" s="1">
        <v>311</v>
      </c>
      <c r="R5768" s="1" t="str">
        <f>_xlfn.XLOOKUP(Q5768,RFM[RFM Score],RFM[Client Segmentation])</f>
        <v>New Customer</v>
      </c>
    </row>
    <row r="5769" spans="1:18" x14ac:dyDescent="0.3">
      <c r="A5769" t="s">
        <v>5821</v>
      </c>
      <c r="B5769" t="s">
        <v>30</v>
      </c>
      <c r="C5769">
        <v>43</v>
      </c>
      <c r="D5769" t="s">
        <v>8068</v>
      </c>
      <c r="E5769" t="s">
        <v>8084</v>
      </c>
      <c r="F5769" t="s">
        <v>17</v>
      </c>
      <c r="G5769">
        <v>44</v>
      </c>
      <c r="H5769" s="1">
        <v>8262</v>
      </c>
      <c r="I5769">
        <v>41746</v>
      </c>
      <c r="J5769" s="1">
        <v>33</v>
      </c>
      <c r="K5769" t="s">
        <v>37</v>
      </c>
      <c r="L5769" t="s">
        <v>14</v>
      </c>
      <c r="M5769" t="s">
        <v>23</v>
      </c>
      <c r="N5769" s="1">
        <f xml:space="preserve"> ROUND((1 - _xlfn.PERCENTRANK.INC(customers[days_since_last_purchase],customers[[#This Row],[days_since_last_purchase]]))*4 +1,0)</f>
        <v>3</v>
      </c>
      <c r="O5769" s="1">
        <f>ROUND(_xlfn.PERCENTRANK.INC(customers[total_orders],customers[[#This Row],[total_orders]])*4+1,0)</f>
        <v>5</v>
      </c>
      <c r="P5769" s="1">
        <f>ROUND(_xlfn.PERCENTRANK.INC(customers[total_spend_usd],customers[[#This Row],[total_spend_usd]])*4+1,0)</f>
        <v>2</v>
      </c>
      <c r="Q5769" s="1">
        <v>352</v>
      </c>
      <c r="R5769" s="1" t="str">
        <f>_xlfn.XLOOKUP(Q5769,RFM[RFM Score],RFM[Client Segmentation])</f>
        <v>Potential Loyalist</v>
      </c>
    </row>
    <row r="5770" spans="1:18" x14ac:dyDescent="0.3">
      <c r="A5770" t="s">
        <v>5822</v>
      </c>
      <c r="B5770" t="s">
        <v>27</v>
      </c>
      <c r="C5770">
        <v>31</v>
      </c>
      <c r="D5770" t="s">
        <v>8070</v>
      </c>
      <c r="E5770" t="s">
        <v>8084</v>
      </c>
      <c r="F5770" t="s">
        <v>17</v>
      </c>
      <c r="G5770">
        <v>15</v>
      </c>
      <c r="H5770" s="1">
        <v>1621</v>
      </c>
      <c r="I5770">
        <v>21886</v>
      </c>
      <c r="J5770" s="1">
        <v>42</v>
      </c>
      <c r="K5770" t="s">
        <v>37</v>
      </c>
      <c r="L5770" t="s">
        <v>14</v>
      </c>
      <c r="M5770" t="s">
        <v>23</v>
      </c>
      <c r="N5770" s="1">
        <f xml:space="preserve"> ROUND((1 - _xlfn.PERCENTRANK.INC(customers[days_since_last_purchase],customers[[#This Row],[days_since_last_purchase]]))*4 +1,0)</f>
        <v>3</v>
      </c>
      <c r="O5770" s="1">
        <f>ROUND(_xlfn.PERCENTRANK.INC(customers[total_orders],customers[[#This Row],[total_orders]])*4+1,0)</f>
        <v>3</v>
      </c>
      <c r="P5770" s="1">
        <f>ROUND(_xlfn.PERCENTRANK.INC(customers[total_spend_usd],customers[[#This Row],[total_spend_usd]])*4+1,0)</f>
        <v>2</v>
      </c>
      <c r="Q5770" s="1">
        <v>332</v>
      </c>
      <c r="R5770" s="1" t="str">
        <f>_xlfn.XLOOKUP(Q5770,RFM[RFM Score],RFM[Client Segmentation])</f>
        <v>Hibernating</v>
      </c>
    </row>
    <row r="5771" spans="1:18" x14ac:dyDescent="0.3">
      <c r="A5771" t="s">
        <v>5823</v>
      </c>
      <c r="B5771" t="s">
        <v>11</v>
      </c>
      <c r="C5771">
        <v>38</v>
      </c>
      <c r="D5771" t="s">
        <v>8068</v>
      </c>
      <c r="E5771" t="s">
        <v>8084</v>
      </c>
      <c r="F5771" t="s">
        <v>17</v>
      </c>
      <c r="G5771">
        <v>1</v>
      </c>
      <c r="H5771" s="1">
        <v>8401</v>
      </c>
      <c r="I5771">
        <v>7877</v>
      </c>
      <c r="J5771" s="1">
        <v>70</v>
      </c>
      <c r="K5771" t="s">
        <v>40</v>
      </c>
      <c r="L5771" t="s">
        <v>19</v>
      </c>
      <c r="M5771" t="s">
        <v>15</v>
      </c>
      <c r="N5771" s="1">
        <f xml:space="preserve"> ROUND((1 - _xlfn.PERCENTRANK.INC(customers[days_since_last_purchase],customers[[#This Row],[days_since_last_purchase]]))*4 +1,0)</f>
        <v>2</v>
      </c>
      <c r="O5771" s="1">
        <f>ROUND(_xlfn.PERCENTRANK.INC(customers[total_orders],customers[[#This Row],[total_orders]])*4+1,0)</f>
        <v>1</v>
      </c>
      <c r="P5771" s="1">
        <f>ROUND(_xlfn.PERCENTRANK.INC(customers[total_spend_usd],customers[[#This Row],[total_spend_usd]])*4+1,0)</f>
        <v>1</v>
      </c>
      <c r="Q5771" s="1">
        <v>211</v>
      </c>
      <c r="R5771" s="1" t="str">
        <f>_xlfn.XLOOKUP(Q5771,RFM[RFM Score],RFM[Client Segmentation])</f>
        <v>Hibernating</v>
      </c>
    </row>
    <row r="5772" spans="1:18" x14ac:dyDescent="0.3">
      <c r="A5772" t="s">
        <v>5824</v>
      </c>
      <c r="B5772" t="s">
        <v>104</v>
      </c>
      <c r="C5772">
        <v>44</v>
      </c>
      <c r="D5772" t="s">
        <v>8068</v>
      </c>
      <c r="E5772" t="s">
        <v>8085</v>
      </c>
      <c r="F5772" t="s">
        <v>12</v>
      </c>
      <c r="G5772">
        <v>10</v>
      </c>
      <c r="H5772" s="1">
        <v>5371</v>
      </c>
      <c r="I5772">
        <v>59865</v>
      </c>
      <c r="J5772" s="1">
        <v>65</v>
      </c>
      <c r="K5772" t="s">
        <v>124</v>
      </c>
      <c r="L5772" t="s">
        <v>19</v>
      </c>
      <c r="M5772" t="s">
        <v>23</v>
      </c>
      <c r="N5772" s="1">
        <f xml:space="preserve"> ROUND((1 - _xlfn.PERCENTRANK.INC(customers[days_since_last_purchase],customers[[#This Row],[days_since_last_purchase]]))*4 +1,0)</f>
        <v>2</v>
      </c>
      <c r="O5772" s="1">
        <f>ROUND(_xlfn.PERCENTRANK.INC(customers[total_orders],customers[[#This Row],[total_orders]])*4+1,0)</f>
        <v>3</v>
      </c>
      <c r="P5772" s="1">
        <f>ROUND(_xlfn.PERCENTRANK.INC(customers[total_spend_usd],customers[[#This Row],[total_spend_usd]])*4+1,0)</f>
        <v>3</v>
      </c>
      <c r="Q5772" s="1">
        <v>233</v>
      </c>
      <c r="R5772" s="1" t="str">
        <f>_xlfn.XLOOKUP(Q5772,RFM[RFM Score],RFM[Client Segmentation])</f>
        <v>Hibernating</v>
      </c>
    </row>
    <row r="5773" spans="1:18" x14ac:dyDescent="0.3">
      <c r="A5773" t="s">
        <v>5825</v>
      </c>
      <c r="B5773" t="s">
        <v>64</v>
      </c>
      <c r="C5773">
        <v>40</v>
      </c>
      <c r="D5773" t="s">
        <v>8068</v>
      </c>
      <c r="E5773" t="s">
        <v>8087</v>
      </c>
      <c r="F5773" t="s">
        <v>12</v>
      </c>
      <c r="G5773">
        <v>14</v>
      </c>
      <c r="H5773" s="1">
        <v>11724</v>
      </c>
      <c r="I5773">
        <v>17974</v>
      </c>
      <c r="J5773" s="1">
        <v>36</v>
      </c>
      <c r="K5773" t="s">
        <v>25</v>
      </c>
      <c r="L5773" t="s">
        <v>14</v>
      </c>
      <c r="M5773" t="s">
        <v>23</v>
      </c>
      <c r="N5773" s="1">
        <f xml:space="preserve"> ROUND((1 - _xlfn.PERCENTRANK.INC(customers[days_since_last_purchase],customers[[#This Row],[days_since_last_purchase]]))*4 +1,0)</f>
        <v>3</v>
      </c>
      <c r="O5773" s="1">
        <f>ROUND(_xlfn.PERCENTRANK.INC(customers[total_orders],customers[[#This Row],[total_orders]])*4+1,0)</f>
        <v>3</v>
      </c>
      <c r="P5773" s="1">
        <f>ROUND(_xlfn.PERCENTRANK.INC(customers[total_spend_usd],customers[[#This Row],[total_spend_usd]])*4+1,0)</f>
        <v>2</v>
      </c>
      <c r="Q5773" s="1">
        <v>332</v>
      </c>
      <c r="R5773" s="1" t="str">
        <f>_xlfn.XLOOKUP(Q5773,RFM[RFM Score],RFM[Client Segmentation])</f>
        <v>Hibernating</v>
      </c>
    </row>
    <row r="5774" spans="1:18" x14ac:dyDescent="0.3">
      <c r="A5774" t="s">
        <v>5826</v>
      </c>
      <c r="B5774" t="s">
        <v>11</v>
      </c>
      <c r="C5774">
        <v>41</v>
      </c>
      <c r="D5774" t="s">
        <v>8068</v>
      </c>
      <c r="E5774" t="s">
        <v>8087</v>
      </c>
      <c r="F5774" t="s">
        <v>12</v>
      </c>
      <c r="G5774">
        <v>21</v>
      </c>
      <c r="H5774" s="1">
        <v>21361</v>
      </c>
      <c r="I5774">
        <v>47735</v>
      </c>
      <c r="J5774" s="1">
        <v>43</v>
      </c>
      <c r="K5774" t="s">
        <v>28</v>
      </c>
      <c r="L5774" t="s">
        <v>14</v>
      </c>
      <c r="M5774" t="s">
        <v>15</v>
      </c>
      <c r="N5774" s="1">
        <f xml:space="preserve"> ROUND((1 - _xlfn.PERCENTRANK.INC(customers[days_since_last_purchase],customers[[#This Row],[days_since_last_purchase]]))*4 +1,0)</f>
        <v>3</v>
      </c>
      <c r="O5774" s="1">
        <f>ROUND(_xlfn.PERCENTRANK.INC(customers[total_orders],customers[[#This Row],[total_orders]])*4+1,0)</f>
        <v>4</v>
      </c>
      <c r="P5774" s="1">
        <f>ROUND(_xlfn.PERCENTRANK.INC(customers[total_spend_usd],customers[[#This Row],[total_spend_usd]])*4+1,0)</f>
        <v>3</v>
      </c>
      <c r="Q5774" s="1">
        <v>343</v>
      </c>
      <c r="R5774" s="1" t="str">
        <f>_xlfn.XLOOKUP(Q5774,RFM[RFM Score],RFM[Client Segmentation])</f>
        <v>Need Attention</v>
      </c>
    </row>
    <row r="5775" spans="1:18" x14ac:dyDescent="0.3">
      <c r="A5775" t="s">
        <v>5827</v>
      </c>
      <c r="B5775" t="s">
        <v>43</v>
      </c>
      <c r="C5775">
        <v>54</v>
      </c>
      <c r="D5775" t="s">
        <v>8071</v>
      </c>
      <c r="E5775" t="s">
        <v>8084</v>
      </c>
      <c r="F5775" t="s">
        <v>12</v>
      </c>
      <c r="G5775">
        <v>16</v>
      </c>
      <c r="H5775" s="1">
        <v>5657</v>
      </c>
      <c r="I5775">
        <v>90969</v>
      </c>
      <c r="J5775" s="1">
        <v>30</v>
      </c>
      <c r="K5775" t="s">
        <v>25</v>
      </c>
      <c r="L5775" t="s">
        <v>45</v>
      </c>
      <c r="M5775" t="s">
        <v>15</v>
      </c>
      <c r="N5775" s="1">
        <f xml:space="preserve"> ROUND((1 - _xlfn.PERCENTRANK.INC(customers[days_since_last_purchase],customers[[#This Row],[days_since_last_purchase]]))*4 +1,0)</f>
        <v>3</v>
      </c>
      <c r="O5775" s="1">
        <f>ROUND(_xlfn.PERCENTRANK.INC(customers[total_orders],customers[[#This Row],[total_orders]])*4+1,0)</f>
        <v>3</v>
      </c>
      <c r="P5775" s="1">
        <f>ROUND(_xlfn.PERCENTRANK.INC(customers[total_spend_usd],customers[[#This Row],[total_spend_usd]])*4+1,0)</f>
        <v>3</v>
      </c>
      <c r="Q5775" s="1">
        <v>333</v>
      </c>
      <c r="R5775" s="1" t="str">
        <f>_xlfn.XLOOKUP(Q5775,RFM[RFM Score],RFM[Client Segmentation])</f>
        <v>Potential Loyalist</v>
      </c>
    </row>
    <row r="5776" spans="1:18" x14ac:dyDescent="0.3">
      <c r="A5776" t="s">
        <v>5828</v>
      </c>
      <c r="B5776" t="s">
        <v>51</v>
      </c>
      <c r="C5776">
        <v>43</v>
      </c>
      <c r="D5776" t="s">
        <v>8068</v>
      </c>
      <c r="E5776" t="s">
        <v>8087</v>
      </c>
      <c r="F5776" t="s">
        <v>12</v>
      </c>
      <c r="G5776">
        <v>6</v>
      </c>
      <c r="H5776" s="1">
        <v>3761</v>
      </c>
      <c r="I5776">
        <v>25509</v>
      </c>
      <c r="J5776" s="1">
        <v>108</v>
      </c>
      <c r="K5776" t="s">
        <v>31</v>
      </c>
      <c r="L5776" t="s">
        <v>19</v>
      </c>
      <c r="M5776" t="s">
        <v>23</v>
      </c>
      <c r="N5776" s="1">
        <f xml:space="preserve"> ROUND((1 - _xlfn.PERCENTRANK.INC(customers[days_since_last_purchase],customers[[#This Row],[days_since_last_purchase]]))*4 +1,0)</f>
        <v>2</v>
      </c>
      <c r="O5776" s="1">
        <f>ROUND(_xlfn.PERCENTRANK.INC(customers[total_orders],customers[[#This Row],[total_orders]])*4+1,0)</f>
        <v>2</v>
      </c>
      <c r="P5776" s="1">
        <f>ROUND(_xlfn.PERCENTRANK.INC(customers[total_spend_usd],customers[[#This Row],[total_spend_usd]])*4+1,0)</f>
        <v>2</v>
      </c>
      <c r="Q5776" s="1">
        <v>222</v>
      </c>
      <c r="R5776" s="1" t="str">
        <f>_xlfn.XLOOKUP(Q5776,RFM[RFM Score],RFM[Client Segmentation])</f>
        <v>Hibernating</v>
      </c>
    </row>
    <row r="5777" spans="1:18" x14ac:dyDescent="0.3">
      <c r="A5777" t="s">
        <v>5829</v>
      </c>
      <c r="B5777" t="s">
        <v>43</v>
      </c>
      <c r="C5777">
        <v>43</v>
      </c>
      <c r="D5777" t="s">
        <v>8068</v>
      </c>
      <c r="E5777" t="s">
        <v>8087</v>
      </c>
      <c r="F5777" t="s">
        <v>17</v>
      </c>
      <c r="G5777">
        <v>5</v>
      </c>
      <c r="H5777" s="1">
        <v>14018</v>
      </c>
      <c r="I5777">
        <v>62031</v>
      </c>
      <c r="J5777" s="1">
        <v>14</v>
      </c>
      <c r="K5777" t="s">
        <v>13</v>
      </c>
      <c r="L5777" t="s">
        <v>45</v>
      </c>
      <c r="M5777" t="s">
        <v>15</v>
      </c>
      <c r="N5777" s="1">
        <f xml:space="preserve"> ROUND((1 - _xlfn.PERCENTRANK.INC(customers[days_since_last_purchase],customers[[#This Row],[days_since_last_purchase]]))*4 +1,0)</f>
        <v>4</v>
      </c>
      <c r="O5777" s="1">
        <f>ROUND(_xlfn.PERCENTRANK.INC(customers[total_orders],customers[[#This Row],[total_orders]])*4+1,0)</f>
        <v>2</v>
      </c>
      <c r="P5777" s="1">
        <f>ROUND(_xlfn.PERCENTRANK.INC(customers[total_spend_usd],customers[[#This Row],[total_spend_usd]])*4+1,0)</f>
        <v>3</v>
      </c>
      <c r="Q5777" s="1">
        <v>423</v>
      </c>
      <c r="R5777" s="1" t="str">
        <f>_xlfn.XLOOKUP(Q5777,RFM[RFM Score],RFM[Client Segmentation])</f>
        <v>Potential Loyalist</v>
      </c>
    </row>
    <row r="5778" spans="1:18" x14ac:dyDescent="0.3">
      <c r="A5778" t="s">
        <v>5830</v>
      </c>
      <c r="B5778" t="s">
        <v>51</v>
      </c>
      <c r="C5778">
        <v>34</v>
      </c>
      <c r="D5778" t="s">
        <v>8070</v>
      </c>
      <c r="E5778" t="s">
        <v>8084</v>
      </c>
      <c r="F5778" t="s">
        <v>17</v>
      </c>
      <c r="G5778">
        <v>22</v>
      </c>
      <c r="H5778" s="1">
        <v>6054</v>
      </c>
      <c r="I5778">
        <v>118197</v>
      </c>
      <c r="J5778" s="1">
        <v>110</v>
      </c>
      <c r="K5778" t="s">
        <v>74</v>
      </c>
      <c r="L5778" t="s">
        <v>19</v>
      </c>
      <c r="M5778" t="s">
        <v>23</v>
      </c>
      <c r="N5778" s="1">
        <f xml:space="preserve"> ROUND((1 - _xlfn.PERCENTRANK.INC(customers[days_since_last_purchase],customers[[#This Row],[days_since_last_purchase]]))*4 +1,0)</f>
        <v>2</v>
      </c>
      <c r="O5778" s="1">
        <f>ROUND(_xlfn.PERCENTRANK.INC(customers[total_orders],customers[[#This Row],[total_orders]])*4+1,0)</f>
        <v>4</v>
      </c>
      <c r="P5778" s="1">
        <f>ROUND(_xlfn.PERCENTRANK.INC(customers[total_spend_usd],customers[[#This Row],[total_spend_usd]])*4+1,0)</f>
        <v>4</v>
      </c>
      <c r="Q5778" s="1">
        <v>244</v>
      </c>
      <c r="R5778" s="1" t="str">
        <f>_xlfn.XLOOKUP(Q5778,RFM[RFM Score],RFM[Client Segmentation])</f>
        <v>At Risk</v>
      </c>
    </row>
    <row r="5779" spans="1:18" x14ac:dyDescent="0.3">
      <c r="A5779" t="s">
        <v>5831</v>
      </c>
      <c r="B5779" t="s">
        <v>11</v>
      </c>
      <c r="C5779">
        <v>34</v>
      </c>
      <c r="D5779" t="s">
        <v>8070</v>
      </c>
      <c r="E5779" t="s">
        <v>8084</v>
      </c>
      <c r="F5779" t="s">
        <v>12</v>
      </c>
      <c r="G5779">
        <v>9</v>
      </c>
      <c r="H5779" s="1">
        <v>4113</v>
      </c>
      <c r="I5779">
        <v>3352</v>
      </c>
      <c r="J5779" s="1">
        <v>19</v>
      </c>
      <c r="K5779" t="s">
        <v>40</v>
      </c>
      <c r="L5779" t="s">
        <v>45</v>
      </c>
      <c r="M5779" t="s">
        <v>23</v>
      </c>
      <c r="N5779" s="1">
        <f xml:space="preserve"> ROUND((1 - _xlfn.PERCENTRANK.INC(customers[days_since_last_purchase],customers[[#This Row],[days_since_last_purchase]]))*4 +1,0)</f>
        <v>4</v>
      </c>
      <c r="O5779" s="1">
        <f>ROUND(_xlfn.PERCENTRANK.INC(customers[total_orders],customers[[#This Row],[total_orders]])*4+1,0)</f>
        <v>2</v>
      </c>
      <c r="P5779" s="1">
        <f>ROUND(_xlfn.PERCENTRANK.INC(customers[total_spend_usd],customers[[#This Row],[total_spend_usd]])*4+1,0)</f>
        <v>1</v>
      </c>
      <c r="Q5779" s="1">
        <v>421</v>
      </c>
      <c r="R5779" s="1" t="str">
        <f>_xlfn.XLOOKUP(Q5779,RFM[RFM Score],RFM[Client Segmentation])</f>
        <v>New Customer</v>
      </c>
    </row>
    <row r="5780" spans="1:18" x14ac:dyDescent="0.3">
      <c r="A5780" t="s">
        <v>5832</v>
      </c>
      <c r="B5780" t="s">
        <v>96</v>
      </c>
      <c r="C5780">
        <v>56</v>
      </c>
      <c r="D5780" t="s">
        <v>8072</v>
      </c>
      <c r="E5780" t="s">
        <v>8085</v>
      </c>
      <c r="F5780" t="s">
        <v>12</v>
      </c>
      <c r="G5780">
        <v>13</v>
      </c>
      <c r="H5780" s="1">
        <v>4775</v>
      </c>
      <c r="I5780">
        <v>54481</v>
      </c>
      <c r="J5780" s="1">
        <v>207</v>
      </c>
      <c r="K5780" t="s">
        <v>124</v>
      </c>
      <c r="L5780" t="s">
        <v>47</v>
      </c>
      <c r="M5780" t="s">
        <v>15</v>
      </c>
      <c r="N5780" s="1">
        <f xml:space="preserve"> ROUND((1 - _xlfn.PERCENTRANK.INC(customers[days_since_last_purchase],customers[[#This Row],[days_since_last_purchase]]))*4 +1,0)</f>
        <v>1</v>
      </c>
      <c r="O5780" s="1">
        <f>ROUND(_xlfn.PERCENTRANK.INC(customers[total_orders],customers[[#This Row],[total_orders]])*4+1,0)</f>
        <v>3</v>
      </c>
      <c r="P5780" s="1">
        <f>ROUND(_xlfn.PERCENTRANK.INC(customers[total_spend_usd],customers[[#This Row],[total_spend_usd]])*4+1,0)</f>
        <v>3</v>
      </c>
      <c r="Q5780" s="1">
        <v>133</v>
      </c>
      <c r="R5780" s="1" t="str">
        <f>_xlfn.XLOOKUP(Q5780,RFM[RFM Score],RFM[Client Segmentation])</f>
        <v>At Risk</v>
      </c>
    </row>
    <row r="5781" spans="1:18" x14ac:dyDescent="0.3">
      <c r="A5781" t="s">
        <v>5833</v>
      </c>
      <c r="B5781" t="s">
        <v>107</v>
      </c>
      <c r="C5781">
        <v>43</v>
      </c>
      <c r="D5781" t="s">
        <v>8068</v>
      </c>
      <c r="E5781" t="s">
        <v>8086</v>
      </c>
      <c r="F5781" t="s">
        <v>12</v>
      </c>
      <c r="G5781">
        <v>16</v>
      </c>
      <c r="H5781" s="1">
        <v>11859</v>
      </c>
      <c r="I5781">
        <v>182882</v>
      </c>
      <c r="J5781" s="1">
        <v>85</v>
      </c>
      <c r="K5781" t="s">
        <v>21</v>
      </c>
      <c r="L5781" t="s">
        <v>22</v>
      </c>
      <c r="M5781" t="s">
        <v>15</v>
      </c>
      <c r="N5781" s="1">
        <f xml:space="preserve"> ROUND((1 - _xlfn.PERCENTRANK.INC(customers[days_since_last_purchase],customers[[#This Row],[days_since_last_purchase]]))*4 +1,0)</f>
        <v>2</v>
      </c>
      <c r="O5781" s="1">
        <f>ROUND(_xlfn.PERCENTRANK.INC(customers[total_orders],customers[[#This Row],[total_orders]])*4+1,0)</f>
        <v>3</v>
      </c>
      <c r="P5781" s="1">
        <f>ROUND(_xlfn.PERCENTRANK.INC(customers[total_spend_usd],customers[[#This Row],[total_spend_usd]])*4+1,0)</f>
        <v>4</v>
      </c>
      <c r="Q5781" s="1">
        <v>234</v>
      </c>
      <c r="R5781" s="1" t="str">
        <f>_xlfn.XLOOKUP(Q5781,RFM[RFM Score],RFM[Client Segmentation])</f>
        <v>At Risk</v>
      </c>
    </row>
    <row r="5782" spans="1:18" x14ac:dyDescent="0.3">
      <c r="A5782" t="s">
        <v>5834</v>
      </c>
      <c r="B5782" t="s">
        <v>96</v>
      </c>
      <c r="C5782">
        <v>44</v>
      </c>
      <c r="D5782" t="s">
        <v>8068</v>
      </c>
      <c r="E5782" t="s">
        <v>8084</v>
      </c>
      <c r="F5782" t="s">
        <v>12</v>
      </c>
      <c r="G5782">
        <v>14</v>
      </c>
      <c r="H5782" s="1">
        <v>14228</v>
      </c>
      <c r="I5782">
        <v>183581</v>
      </c>
      <c r="J5782" s="1">
        <v>25</v>
      </c>
      <c r="K5782" t="s">
        <v>40</v>
      </c>
      <c r="L5782" t="s">
        <v>47</v>
      </c>
      <c r="M5782" t="s">
        <v>23</v>
      </c>
      <c r="N5782" s="1">
        <f xml:space="preserve"> ROUND((1 - _xlfn.PERCENTRANK.INC(customers[days_since_last_purchase],customers[[#This Row],[days_since_last_purchase]]))*4 +1,0)</f>
        <v>4</v>
      </c>
      <c r="O5782" s="1">
        <f>ROUND(_xlfn.PERCENTRANK.INC(customers[total_orders],customers[[#This Row],[total_orders]])*4+1,0)</f>
        <v>3</v>
      </c>
      <c r="P5782" s="1">
        <f>ROUND(_xlfn.PERCENTRANK.INC(customers[total_spend_usd],customers[[#This Row],[total_spend_usd]])*4+1,0)</f>
        <v>4</v>
      </c>
      <c r="Q5782" s="1">
        <v>434</v>
      </c>
      <c r="R5782" s="1" t="str">
        <f>_xlfn.XLOOKUP(Q5782,RFM[RFM Score],RFM[Client Segmentation])</f>
        <v>Need Attention</v>
      </c>
    </row>
    <row r="5783" spans="1:18" x14ac:dyDescent="0.3">
      <c r="A5783" t="s">
        <v>5835</v>
      </c>
      <c r="B5783" t="s">
        <v>96</v>
      </c>
      <c r="C5783">
        <v>47</v>
      </c>
      <c r="D5783" t="s">
        <v>8071</v>
      </c>
      <c r="E5783" t="s">
        <v>8084</v>
      </c>
      <c r="F5783" t="s">
        <v>12</v>
      </c>
      <c r="G5783">
        <v>3</v>
      </c>
      <c r="H5783" s="1">
        <v>7438</v>
      </c>
      <c r="I5783">
        <v>25352</v>
      </c>
      <c r="J5783" s="1">
        <v>163</v>
      </c>
      <c r="K5783" t="s">
        <v>21</v>
      </c>
      <c r="L5783" t="s">
        <v>34</v>
      </c>
      <c r="M5783" t="s">
        <v>15</v>
      </c>
      <c r="N5783" s="1">
        <f xml:space="preserve"> ROUND((1 - _xlfn.PERCENTRANK.INC(customers[days_since_last_purchase],customers[[#This Row],[days_since_last_purchase]]))*4 +1,0)</f>
        <v>1</v>
      </c>
      <c r="O5783" s="1">
        <f>ROUND(_xlfn.PERCENTRANK.INC(customers[total_orders],customers[[#This Row],[total_orders]])*4+1,0)</f>
        <v>1</v>
      </c>
      <c r="P5783" s="1">
        <f>ROUND(_xlfn.PERCENTRANK.INC(customers[total_spend_usd],customers[[#This Row],[total_spend_usd]])*4+1,0)</f>
        <v>2</v>
      </c>
      <c r="Q5783" s="1">
        <v>112</v>
      </c>
      <c r="R5783" s="1" t="str">
        <f>_xlfn.XLOOKUP(Q5783,RFM[RFM Score],RFM[Client Segmentation])</f>
        <v>Lost</v>
      </c>
    </row>
    <row r="5784" spans="1:18" x14ac:dyDescent="0.3">
      <c r="A5784" t="s">
        <v>5836</v>
      </c>
      <c r="B5784" t="s">
        <v>11</v>
      </c>
      <c r="C5784">
        <v>63</v>
      </c>
      <c r="D5784" t="s">
        <v>8072</v>
      </c>
      <c r="E5784" t="s">
        <v>8086</v>
      </c>
      <c r="F5784" t="s">
        <v>12</v>
      </c>
      <c r="G5784">
        <v>35</v>
      </c>
      <c r="H5784" s="1">
        <v>20314</v>
      </c>
      <c r="I5784">
        <v>692633</v>
      </c>
      <c r="J5784" s="1">
        <v>4</v>
      </c>
      <c r="K5784" t="s">
        <v>21</v>
      </c>
      <c r="L5784" t="s">
        <v>34</v>
      </c>
      <c r="M5784" t="s">
        <v>15</v>
      </c>
      <c r="N5784" s="1">
        <f xml:space="preserve"> ROUND((1 - _xlfn.PERCENTRANK.INC(customers[days_since_last_purchase],customers[[#This Row],[days_since_last_purchase]]))*4 +1,0)</f>
        <v>5</v>
      </c>
      <c r="O5784" s="1">
        <f>ROUND(_xlfn.PERCENTRANK.INC(customers[total_orders],customers[[#This Row],[total_orders]])*4+1,0)</f>
        <v>5</v>
      </c>
      <c r="P5784" s="1">
        <f>ROUND(_xlfn.PERCENTRANK.INC(customers[total_spend_usd],customers[[#This Row],[total_spend_usd]])*4+1,0)</f>
        <v>5</v>
      </c>
      <c r="Q5784" s="1">
        <v>555</v>
      </c>
      <c r="R5784" s="1" t="str">
        <f>_xlfn.XLOOKUP(Q5784,RFM[RFM Score],RFM[Client Segmentation])</f>
        <v>Champion</v>
      </c>
    </row>
    <row r="5785" spans="1:18" x14ac:dyDescent="0.3">
      <c r="A5785" t="s">
        <v>5837</v>
      </c>
      <c r="B5785" t="s">
        <v>11</v>
      </c>
      <c r="C5785">
        <v>18</v>
      </c>
      <c r="D5785" t="s">
        <v>8069</v>
      </c>
      <c r="E5785" t="s">
        <v>8084</v>
      </c>
      <c r="F5785" t="s">
        <v>12</v>
      </c>
      <c r="G5785">
        <v>25</v>
      </c>
      <c r="H5785" s="1">
        <v>855</v>
      </c>
      <c r="I5785">
        <v>229791</v>
      </c>
      <c r="J5785" s="1">
        <v>20</v>
      </c>
      <c r="K5785" t="s">
        <v>44</v>
      </c>
      <c r="L5785" t="s">
        <v>14</v>
      </c>
      <c r="M5785" t="s">
        <v>23</v>
      </c>
      <c r="N5785" s="1">
        <f xml:space="preserve"> ROUND((1 - _xlfn.PERCENTRANK.INC(customers[days_since_last_purchase],customers[[#This Row],[days_since_last_purchase]]))*4 +1,0)</f>
        <v>4</v>
      </c>
      <c r="O5785" s="1">
        <f>ROUND(_xlfn.PERCENTRANK.INC(customers[total_orders],customers[[#This Row],[total_orders]])*4+1,0)</f>
        <v>4</v>
      </c>
      <c r="P5785" s="1">
        <f>ROUND(_xlfn.PERCENTRANK.INC(customers[total_spend_usd],customers[[#This Row],[total_spend_usd]])*4+1,0)</f>
        <v>4</v>
      </c>
      <c r="Q5785" s="1">
        <v>444</v>
      </c>
      <c r="R5785" s="1" t="str">
        <f>_xlfn.XLOOKUP(Q5785,RFM[RFM Score],RFM[Client Segmentation])</f>
        <v>Loyal Customer</v>
      </c>
    </row>
    <row r="5786" spans="1:18" x14ac:dyDescent="0.3">
      <c r="A5786" t="s">
        <v>5838</v>
      </c>
      <c r="B5786" t="s">
        <v>166</v>
      </c>
      <c r="C5786">
        <v>28</v>
      </c>
      <c r="D5786" t="s">
        <v>8070</v>
      </c>
      <c r="E5786" t="s">
        <v>8085</v>
      </c>
      <c r="F5786" t="s">
        <v>17</v>
      </c>
      <c r="G5786">
        <v>3</v>
      </c>
      <c r="H5786" s="1">
        <v>4246</v>
      </c>
      <c r="I5786">
        <v>10903</v>
      </c>
      <c r="J5786" s="1">
        <v>78</v>
      </c>
      <c r="K5786" t="s">
        <v>28</v>
      </c>
      <c r="L5786" t="s">
        <v>19</v>
      </c>
      <c r="M5786" t="s">
        <v>23</v>
      </c>
      <c r="N5786" s="1">
        <f xml:space="preserve"> ROUND((1 - _xlfn.PERCENTRANK.INC(customers[days_since_last_purchase],customers[[#This Row],[days_since_last_purchase]]))*4 +1,0)</f>
        <v>2</v>
      </c>
      <c r="O5786" s="1">
        <f>ROUND(_xlfn.PERCENTRANK.INC(customers[total_orders],customers[[#This Row],[total_orders]])*4+1,0)</f>
        <v>1</v>
      </c>
      <c r="P5786" s="1">
        <f>ROUND(_xlfn.PERCENTRANK.INC(customers[total_spend_usd],customers[[#This Row],[total_spend_usd]])*4+1,0)</f>
        <v>2</v>
      </c>
      <c r="Q5786" s="1">
        <v>212</v>
      </c>
      <c r="R5786" s="1" t="str">
        <f>_xlfn.XLOOKUP(Q5786,RFM[RFM Score],RFM[Client Segmentation])</f>
        <v>Hibernating</v>
      </c>
    </row>
    <row r="5787" spans="1:18" x14ac:dyDescent="0.3">
      <c r="A5787" t="s">
        <v>5839</v>
      </c>
      <c r="B5787" t="s">
        <v>11</v>
      </c>
      <c r="C5787">
        <v>43</v>
      </c>
      <c r="D5787" t="s">
        <v>8068</v>
      </c>
      <c r="E5787" t="s">
        <v>8084</v>
      </c>
      <c r="F5787" t="s">
        <v>17</v>
      </c>
      <c r="G5787">
        <v>36</v>
      </c>
      <c r="H5787" s="1">
        <v>8967</v>
      </c>
      <c r="I5787">
        <v>359844</v>
      </c>
      <c r="J5787" s="1">
        <v>41</v>
      </c>
      <c r="K5787" t="s">
        <v>40</v>
      </c>
      <c r="L5787" t="s">
        <v>19</v>
      </c>
      <c r="M5787" t="s">
        <v>23</v>
      </c>
      <c r="N5787" s="1">
        <f xml:space="preserve"> ROUND((1 - _xlfn.PERCENTRANK.INC(customers[days_since_last_purchase],customers[[#This Row],[days_since_last_purchase]]))*4 +1,0)</f>
        <v>3</v>
      </c>
      <c r="O5787" s="1">
        <f>ROUND(_xlfn.PERCENTRANK.INC(customers[total_orders],customers[[#This Row],[total_orders]])*4+1,0)</f>
        <v>5</v>
      </c>
      <c r="P5787" s="1">
        <f>ROUND(_xlfn.PERCENTRANK.INC(customers[total_spend_usd],customers[[#This Row],[total_spend_usd]])*4+1,0)</f>
        <v>5</v>
      </c>
      <c r="Q5787" s="1">
        <v>355</v>
      </c>
      <c r="R5787" s="1" t="str">
        <f>_xlfn.XLOOKUP(Q5787,RFM[RFM Score],RFM[Client Segmentation])</f>
        <v>Loyal Customer</v>
      </c>
    </row>
    <row r="5788" spans="1:18" x14ac:dyDescent="0.3">
      <c r="A5788" t="s">
        <v>5840</v>
      </c>
      <c r="B5788" t="s">
        <v>96</v>
      </c>
      <c r="C5788">
        <v>50</v>
      </c>
      <c r="D5788" t="s">
        <v>8071</v>
      </c>
      <c r="E5788" t="s">
        <v>8084</v>
      </c>
      <c r="F5788" t="s">
        <v>12</v>
      </c>
      <c r="G5788">
        <v>11</v>
      </c>
      <c r="H5788" s="1">
        <v>1230</v>
      </c>
      <c r="I5788">
        <v>147157</v>
      </c>
      <c r="J5788" s="1">
        <v>2</v>
      </c>
      <c r="K5788" t="s">
        <v>25</v>
      </c>
      <c r="L5788" t="s">
        <v>14</v>
      </c>
      <c r="M5788" t="s">
        <v>15</v>
      </c>
      <c r="N5788" s="1">
        <f xml:space="preserve"> ROUND((1 - _xlfn.PERCENTRANK.INC(customers[days_since_last_purchase],customers[[#This Row],[days_since_last_purchase]]))*4 +1,0)</f>
        <v>5</v>
      </c>
      <c r="O5788" s="1">
        <f>ROUND(_xlfn.PERCENTRANK.INC(customers[total_orders],customers[[#This Row],[total_orders]])*4+1,0)</f>
        <v>3</v>
      </c>
      <c r="P5788" s="1">
        <f>ROUND(_xlfn.PERCENTRANK.INC(customers[total_spend_usd],customers[[#This Row],[total_spend_usd]])*4+1,0)</f>
        <v>4</v>
      </c>
      <c r="Q5788" s="1">
        <v>534</v>
      </c>
      <c r="R5788" s="1" t="str">
        <f>_xlfn.XLOOKUP(Q5788,RFM[RFM Score],RFM[Client Segmentation])</f>
        <v>Need Attention</v>
      </c>
    </row>
    <row r="5789" spans="1:18" x14ac:dyDescent="0.3">
      <c r="A5789" t="s">
        <v>5841</v>
      </c>
      <c r="B5789" t="s">
        <v>68</v>
      </c>
      <c r="C5789">
        <v>34</v>
      </c>
      <c r="D5789" t="s">
        <v>8070</v>
      </c>
      <c r="E5789" t="s">
        <v>8087</v>
      </c>
      <c r="F5789" t="s">
        <v>17</v>
      </c>
      <c r="G5789">
        <v>65</v>
      </c>
      <c r="H5789" s="1">
        <v>7453</v>
      </c>
      <c r="I5789">
        <v>532048</v>
      </c>
      <c r="J5789" s="1">
        <v>139</v>
      </c>
      <c r="K5789" t="s">
        <v>74</v>
      </c>
      <c r="L5789" t="s">
        <v>34</v>
      </c>
      <c r="M5789" t="s">
        <v>15</v>
      </c>
      <c r="N5789" s="1">
        <f xml:space="preserve"> ROUND((1 - _xlfn.PERCENTRANK.INC(customers[days_since_last_purchase],customers[[#This Row],[days_since_last_purchase]]))*4 +1,0)</f>
        <v>1</v>
      </c>
      <c r="O5789" s="1">
        <f>ROUND(_xlfn.PERCENTRANK.INC(customers[total_orders],customers[[#This Row],[total_orders]])*4+1,0)</f>
        <v>5</v>
      </c>
      <c r="P5789" s="1">
        <f>ROUND(_xlfn.PERCENTRANK.INC(customers[total_spend_usd],customers[[#This Row],[total_spend_usd]])*4+1,0)</f>
        <v>5</v>
      </c>
      <c r="Q5789" s="1">
        <v>155</v>
      </c>
      <c r="R5789" s="1" t="str">
        <f>_xlfn.XLOOKUP(Q5789,RFM[RFM Score],RFM[Client Segmentation])</f>
        <v>Cannot Lose Them</v>
      </c>
    </row>
    <row r="5790" spans="1:18" x14ac:dyDescent="0.3">
      <c r="A5790" t="s">
        <v>5842</v>
      </c>
      <c r="B5790" t="s">
        <v>27</v>
      </c>
      <c r="C5790">
        <v>25</v>
      </c>
      <c r="D5790" t="s">
        <v>8070</v>
      </c>
      <c r="E5790" t="s">
        <v>8087</v>
      </c>
      <c r="F5790" t="s">
        <v>17</v>
      </c>
      <c r="G5790">
        <v>6</v>
      </c>
      <c r="H5790" s="1">
        <v>4862</v>
      </c>
      <c r="I5790">
        <v>33535</v>
      </c>
      <c r="J5790" s="1">
        <v>48</v>
      </c>
      <c r="K5790" t="s">
        <v>55</v>
      </c>
      <c r="L5790" t="s">
        <v>34</v>
      </c>
      <c r="M5790" t="s">
        <v>23</v>
      </c>
      <c r="N5790" s="1">
        <f xml:space="preserve"> ROUND((1 - _xlfn.PERCENTRANK.INC(customers[days_since_last_purchase],customers[[#This Row],[days_since_last_purchase]]))*4 +1,0)</f>
        <v>3</v>
      </c>
      <c r="O5790" s="1">
        <f>ROUND(_xlfn.PERCENTRANK.INC(customers[total_orders],customers[[#This Row],[total_orders]])*4+1,0)</f>
        <v>2</v>
      </c>
      <c r="P5790" s="1">
        <f>ROUND(_xlfn.PERCENTRANK.INC(customers[total_spend_usd],customers[[#This Row],[total_spend_usd]])*4+1,0)</f>
        <v>2</v>
      </c>
      <c r="Q5790" s="1">
        <v>322</v>
      </c>
      <c r="R5790" s="1" t="str">
        <f>_xlfn.XLOOKUP(Q5790,RFM[RFM Score],RFM[Client Segmentation])</f>
        <v>Hibernating</v>
      </c>
    </row>
    <row r="5791" spans="1:18" x14ac:dyDescent="0.3">
      <c r="A5791" t="s">
        <v>5843</v>
      </c>
      <c r="B5791" t="s">
        <v>96</v>
      </c>
      <c r="C5791">
        <v>18</v>
      </c>
      <c r="D5791" t="s">
        <v>8069</v>
      </c>
      <c r="E5791" t="s">
        <v>8084</v>
      </c>
      <c r="F5791" t="s">
        <v>12</v>
      </c>
      <c r="G5791">
        <v>2</v>
      </c>
      <c r="H5791" s="1">
        <v>15014</v>
      </c>
      <c r="I5791">
        <v>33684</v>
      </c>
      <c r="J5791" s="1">
        <v>91</v>
      </c>
      <c r="K5791" t="s">
        <v>124</v>
      </c>
      <c r="L5791" t="s">
        <v>14</v>
      </c>
      <c r="M5791" t="s">
        <v>15</v>
      </c>
      <c r="N5791" s="1">
        <f xml:space="preserve"> ROUND((1 - _xlfn.PERCENTRANK.INC(customers[days_since_last_purchase],customers[[#This Row],[days_since_last_purchase]]))*4 +1,0)</f>
        <v>2</v>
      </c>
      <c r="O5791" s="1">
        <f>ROUND(_xlfn.PERCENTRANK.INC(customers[total_orders],customers[[#This Row],[total_orders]])*4+1,0)</f>
        <v>1</v>
      </c>
      <c r="P5791" s="1">
        <f>ROUND(_xlfn.PERCENTRANK.INC(customers[total_spend_usd],customers[[#This Row],[total_spend_usd]])*4+1,0)</f>
        <v>2</v>
      </c>
      <c r="Q5791" s="1">
        <v>212</v>
      </c>
      <c r="R5791" s="1" t="str">
        <f>_xlfn.XLOOKUP(Q5791,RFM[RFM Score],RFM[Client Segmentation])</f>
        <v>Hibernating</v>
      </c>
    </row>
    <row r="5792" spans="1:18" x14ac:dyDescent="0.3">
      <c r="A5792" t="s">
        <v>5844</v>
      </c>
      <c r="B5792" t="s">
        <v>11</v>
      </c>
      <c r="C5792">
        <v>45</v>
      </c>
      <c r="D5792" t="s">
        <v>8071</v>
      </c>
      <c r="E5792" t="s">
        <v>8084</v>
      </c>
      <c r="F5792" t="s">
        <v>17</v>
      </c>
      <c r="G5792">
        <v>9</v>
      </c>
      <c r="H5792" s="1">
        <v>9013</v>
      </c>
      <c r="I5792">
        <v>90834</v>
      </c>
      <c r="J5792" s="1">
        <v>38</v>
      </c>
      <c r="K5792" t="s">
        <v>74</v>
      </c>
      <c r="L5792" t="s">
        <v>47</v>
      </c>
      <c r="M5792" t="s">
        <v>15</v>
      </c>
      <c r="N5792" s="1">
        <f xml:space="preserve"> ROUND((1 - _xlfn.PERCENTRANK.INC(customers[days_since_last_purchase],customers[[#This Row],[days_since_last_purchase]]))*4 +1,0)</f>
        <v>3</v>
      </c>
      <c r="O5792" s="1">
        <f>ROUND(_xlfn.PERCENTRANK.INC(customers[total_orders],customers[[#This Row],[total_orders]])*4+1,0)</f>
        <v>2</v>
      </c>
      <c r="P5792" s="1">
        <f>ROUND(_xlfn.PERCENTRANK.INC(customers[total_spend_usd],customers[[#This Row],[total_spend_usd]])*4+1,0)</f>
        <v>3</v>
      </c>
      <c r="Q5792" s="1">
        <v>323</v>
      </c>
      <c r="R5792" s="1" t="str">
        <f>_xlfn.XLOOKUP(Q5792,RFM[RFM Score],RFM[Client Segmentation])</f>
        <v>Potential Loyalist</v>
      </c>
    </row>
    <row r="5793" spans="1:18" x14ac:dyDescent="0.3">
      <c r="A5793" t="s">
        <v>5845</v>
      </c>
      <c r="B5793" t="s">
        <v>49</v>
      </c>
      <c r="C5793">
        <v>34</v>
      </c>
      <c r="D5793" t="s">
        <v>8070</v>
      </c>
      <c r="E5793" t="s">
        <v>8085</v>
      </c>
      <c r="F5793" t="s">
        <v>12</v>
      </c>
      <c r="G5793">
        <v>16</v>
      </c>
      <c r="H5793" s="1">
        <v>8661</v>
      </c>
      <c r="I5793">
        <v>124204</v>
      </c>
      <c r="J5793" s="1">
        <v>73</v>
      </c>
      <c r="K5793" t="s">
        <v>21</v>
      </c>
      <c r="L5793" t="s">
        <v>19</v>
      </c>
      <c r="M5793" t="s">
        <v>15</v>
      </c>
      <c r="N5793" s="1">
        <f xml:space="preserve"> ROUND((1 - _xlfn.PERCENTRANK.INC(customers[days_since_last_purchase],customers[[#This Row],[days_since_last_purchase]]))*4 +1,0)</f>
        <v>2</v>
      </c>
      <c r="O5793" s="1">
        <f>ROUND(_xlfn.PERCENTRANK.INC(customers[total_orders],customers[[#This Row],[total_orders]])*4+1,0)</f>
        <v>3</v>
      </c>
      <c r="P5793" s="1">
        <f>ROUND(_xlfn.PERCENTRANK.INC(customers[total_spend_usd],customers[[#This Row],[total_spend_usd]])*4+1,0)</f>
        <v>4</v>
      </c>
      <c r="Q5793" s="1">
        <v>234</v>
      </c>
      <c r="R5793" s="1" t="str">
        <f>_xlfn.XLOOKUP(Q5793,RFM[RFM Score],RFM[Client Segmentation])</f>
        <v>At Risk</v>
      </c>
    </row>
    <row r="5794" spans="1:18" x14ac:dyDescent="0.3">
      <c r="A5794" t="s">
        <v>5846</v>
      </c>
      <c r="B5794" t="s">
        <v>11</v>
      </c>
      <c r="C5794">
        <v>33</v>
      </c>
      <c r="D5794" t="s">
        <v>8070</v>
      </c>
      <c r="E5794" t="s">
        <v>8085</v>
      </c>
      <c r="F5794" t="s">
        <v>12</v>
      </c>
      <c r="G5794">
        <v>9</v>
      </c>
      <c r="H5794" s="1">
        <v>7098</v>
      </c>
      <c r="I5794">
        <v>63026</v>
      </c>
      <c r="J5794" s="1">
        <v>30</v>
      </c>
      <c r="K5794" t="s">
        <v>98</v>
      </c>
      <c r="L5794" t="s">
        <v>34</v>
      </c>
      <c r="M5794" t="s">
        <v>23</v>
      </c>
      <c r="N5794" s="1">
        <f xml:space="preserve"> ROUND((1 - _xlfn.PERCENTRANK.INC(customers[days_since_last_purchase],customers[[#This Row],[days_since_last_purchase]]))*4 +1,0)</f>
        <v>3</v>
      </c>
      <c r="O5794" s="1">
        <f>ROUND(_xlfn.PERCENTRANK.INC(customers[total_orders],customers[[#This Row],[total_orders]])*4+1,0)</f>
        <v>2</v>
      </c>
      <c r="P5794" s="1">
        <f>ROUND(_xlfn.PERCENTRANK.INC(customers[total_spend_usd],customers[[#This Row],[total_spend_usd]])*4+1,0)</f>
        <v>3</v>
      </c>
      <c r="Q5794" s="1">
        <v>323</v>
      </c>
      <c r="R5794" s="1" t="str">
        <f>_xlfn.XLOOKUP(Q5794,RFM[RFM Score],RFM[Client Segmentation])</f>
        <v>Potential Loyalist</v>
      </c>
    </row>
    <row r="5795" spans="1:18" x14ac:dyDescent="0.3">
      <c r="A5795" t="s">
        <v>5847</v>
      </c>
      <c r="B5795" t="s">
        <v>96</v>
      </c>
      <c r="C5795">
        <v>36</v>
      </c>
      <c r="D5795" t="s">
        <v>8068</v>
      </c>
      <c r="E5795" t="s">
        <v>8084</v>
      </c>
      <c r="F5795" t="s">
        <v>12</v>
      </c>
      <c r="G5795">
        <v>15</v>
      </c>
      <c r="H5795" s="1">
        <v>7968</v>
      </c>
      <c r="I5795">
        <v>103079</v>
      </c>
      <c r="J5795" s="1">
        <v>33</v>
      </c>
      <c r="K5795" t="s">
        <v>28</v>
      </c>
      <c r="L5795" t="s">
        <v>34</v>
      </c>
      <c r="M5795" t="s">
        <v>15</v>
      </c>
      <c r="N5795" s="1">
        <f xml:space="preserve"> ROUND((1 - _xlfn.PERCENTRANK.INC(customers[days_since_last_purchase],customers[[#This Row],[days_since_last_purchase]]))*4 +1,0)</f>
        <v>3</v>
      </c>
      <c r="O5795" s="1">
        <f>ROUND(_xlfn.PERCENTRANK.INC(customers[total_orders],customers[[#This Row],[total_orders]])*4+1,0)</f>
        <v>3</v>
      </c>
      <c r="P5795" s="1">
        <f>ROUND(_xlfn.PERCENTRANK.INC(customers[total_spend_usd],customers[[#This Row],[total_spend_usd]])*4+1,0)</f>
        <v>3</v>
      </c>
      <c r="Q5795" s="1">
        <v>333</v>
      </c>
      <c r="R5795" s="1" t="str">
        <f>_xlfn.XLOOKUP(Q5795,RFM[RFM Score],RFM[Client Segmentation])</f>
        <v>Potential Loyalist</v>
      </c>
    </row>
    <row r="5796" spans="1:18" x14ac:dyDescent="0.3">
      <c r="A5796" t="s">
        <v>5848</v>
      </c>
      <c r="B5796" t="s">
        <v>11</v>
      </c>
      <c r="C5796">
        <v>49</v>
      </c>
      <c r="D5796" t="s">
        <v>8071</v>
      </c>
      <c r="E5796" t="s">
        <v>8084</v>
      </c>
      <c r="F5796" t="s">
        <v>12</v>
      </c>
      <c r="G5796">
        <v>15</v>
      </c>
      <c r="H5796" s="1">
        <v>4473</v>
      </c>
      <c r="I5796">
        <v>64908</v>
      </c>
      <c r="J5796" s="1">
        <v>16</v>
      </c>
      <c r="K5796" t="s">
        <v>21</v>
      </c>
      <c r="L5796" t="s">
        <v>47</v>
      </c>
      <c r="M5796" t="s">
        <v>15</v>
      </c>
      <c r="N5796" s="1">
        <f xml:space="preserve"> ROUND((1 - _xlfn.PERCENTRANK.INC(customers[days_since_last_purchase],customers[[#This Row],[days_since_last_purchase]]))*4 +1,0)</f>
        <v>4</v>
      </c>
      <c r="O5796" s="1">
        <f>ROUND(_xlfn.PERCENTRANK.INC(customers[total_orders],customers[[#This Row],[total_orders]])*4+1,0)</f>
        <v>3</v>
      </c>
      <c r="P5796" s="1">
        <f>ROUND(_xlfn.PERCENTRANK.INC(customers[total_spend_usd],customers[[#This Row],[total_spend_usd]])*4+1,0)</f>
        <v>3</v>
      </c>
      <c r="Q5796" s="1">
        <v>433</v>
      </c>
      <c r="R5796" s="1" t="str">
        <f>_xlfn.XLOOKUP(Q5796,RFM[RFM Score],RFM[Client Segmentation])</f>
        <v>Potential Loyalist</v>
      </c>
    </row>
    <row r="5797" spans="1:18" x14ac:dyDescent="0.3">
      <c r="A5797" t="s">
        <v>5849</v>
      </c>
      <c r="B5797" t="s">
        <v>107</v>
      </c>
      <c r="C5797">
        <v>54</v>
      </c>
      <c r="D5797" t="s">
        <v>8071</v>
      </c>
      <c r="E5797" t="s">
        <v>8084</v>
      </c>
      <c r="F5797" t="s">
        <v>12</v>
      </c>
      <c r="G5797">
        <v>4</v>
      </c>
      <c r="H5797" s="1">
        <v>13046</v>
      </c>
      <c r="I5797">
        <v>56425</v>
      </c>
      <c r="J5797" s="1">
        <v>109</v>
      </c>
      <c r="K5797" t="s">
        <v>21</v>
      </c>
      <c r="L5797" t="s">
        <v>45</v>
      </c>
      <c r="M5797" t="s">
        <v>23</v>
      </c>
      <c r="N5797" s="1">
        <f xml:space="preserve"> ROUND((1 - _xlfn.PERCENTRANK.INC(customers[days_since_last_purchase],customers[[#This Row],[days_since_last_purchase]]))*4 +1,0)</f>
        <v>2</v>
      </c>
      <c r="O5797" s="1">
        <f>ROUND(_xlfn.PERCENTRANK.INC(customers[total_orders],customers[[#This Row],[total_orders]])*4+1,0)</f>
        <v>2</v>
      </c>
      <c r="P5797" s="1">
        <f>ROUND(_xlfn.PERCENTRANK.INC(customers[total_spend_usd],customers[[#This Row],[total_spend_usd]])*4+1,0)</f>
        <v>3</v>
      </c>
      <c r="Q5797" s="1">
        <v>223</v>
      </c>
      <c r="R5797" s="1" t="str">
        <f>_xlfn.XLOOKUP(Q5797,RFM[RFM Score],RFM[Client Segmentation])</f>
        <v>Hibernating</v>
      </c>
    </row>
    <row r="5798" spans="1:18" x14ac:dyDescent="0.3">
      <c r="A5798" t="s">
        <v>5850</v>
      </c>
      <c r="B5798" t="s">
        <v>11</v>
      </c>
      <c r="C5798">
        <v>32</v>
      </c>
      <c r="D5798" t="s">
        <v>8070</v>
      </c>
      <c r="E5798" t="s">
        <v>8087</v>
      </c>
      <c r="F5798" t="s">
        <v>17</v>
      </c>
      <c r="G5798">
        <v>8</v>
      </c>
      <c r="H5798" s="1">
        <v>12802</v>
      </c>
      <c r="I5798">
        <v>92704</v>
      </c>
      <c r="J5798" s="1">
        <v>5</v>
      </c>
      <c r="K5798" t="s">
        <v>13</v>
      </c>
      <c r="L5798" t="s">
        <v>34</v>
      </c>
      <c r="M5798" t="s">
        <v>23</v>
      </c>
      <c r="N5798" s="1">
        <f xml:space="preserve"> ROUND((1 - _xlfn.PERCENTRANK.INC(customers[days_since_last_purchase],customers[[#This Row],[days_since_last_purchase]]))*4 +1,0)</f>
        <v>5</v>
      </c>
      <c r="O5798" s="1">
        <f>ROUND(_xlfn.PERCENTRANK.INC(customers[total_orders],customers[[#This Row],[total_orders]])*4+1,0)</f>
        <v>2</v>
      </c>
      <c r="P5798" s="1">
        <f>ROUND(_xlfn.PERCENTRANK.INC(customers[total_spend_usd],customers[[#This Row],[total_spend_usd]])*4+1,0)</f>
        <v>3</v>
      </c>
      <c r="Q5798" s="1">
        <v>523</v>
      </c>
      <c r="R5798" s="1" t="str">
        <f>_xlfn.XLOOKUP(Q5798,RFM[RFM Score],RFM[Client Segmentation])</f>
        <v>Promising</v>
      </c>
    </row>
    <row r="5799" spans="1:18" x14ac:dyDescent="0.3">
      <c r="A5799" t="s">
        <v>5851</v>
      </c>
      <c r="B5799" t="s">
        <v>43</v>
      </c>
      <c r="C5799">
        <v>32</v>
      </c>
      <c r="D5799" t="s">
        <v>8070</v>
      </c>
      <c r="E5799" t="s">
        <v>8084</v>
      </c>
      <c r="F5799" t="s">
        <v>17</v>
      </c>
      <c r="G5799">
        <v>24</v>
      </c>
      <c r="H5799" s="1">
        <v>8709</v>
      </c>
      <c r="I5799">
        <v>224261</v>
      </c>
      <c r="J5799" s="1">
        <v>24</v>
      </c>
      <c r="K5799" t="s">
        <v>18</v>
      </c>
      <c r="L5799" t="s">
        <v>14</v>
      </c>
      <c r="M5799" t="s">
        <v>23</v>
      </c>
      <c r="N5799" s="1">
        <f xml:space="preserve"> ROUND((1 - _xlfn.PERCENTRANK.INC(customers[days_since_last_purchase],customers[[#This Row],[days_since_last_purchase]]))*4 +1,0)</f>
        <v>4</v>
      </c>
      <c r="O5799" s="1">
        <f>ROUND(_xlfn.PERCENTRANK.INC(customers[total_orders],customers[[#This Row],[total_orders]])*4+1,0)</f>
        <v>4</v>
      </c>
      <c r="P5799" s="1">
        <f>ROUND(_xlfn.PERCENTRANK.INC(customers[total_spend_usd],customers[[#This Row],[total_spend_usd]])*4+1,0)</f>
        <v>4</v>
      </c>
      <c r="Q5799" s="1">
        <v>444</v>
      </c>
      <c r="R5799" s="1" t="str">
        <f>_xlfn.XLOOKUP(Q5799,RFM[RFM Score],RFM[Client Segmentation])</f>
        <v>Loyal Customer</v>
      </c>
    </row>
    <row r="5800" spans="1:18" x14ac:dyDescent="0.3">
      <c r="A5800" t="s">
        <v>5852</v>
      </c>
      <c r="B5800" t="s">
        <v>61</v>
      </c>
      <c r="C5800">
        <v>35</v>
      </c>
      <c r="D5800" t="s">
        <v>8068</v>
      </c>
      <c r="E5800" t="s">
        <v>8084</v>
      </c>
      <c r="F5800" t="s">
        <v>17</v>
      </c>
      <c r="G5800">
        <v>3</v>
      </c>
      <c r="H5800" s="1">
        <v>4103</v>
      </c>
      <c r="I5800">
        <v>1132</v>
      </c>
      <c r="J5800" s="1">
        <v>193</v>
      </c>
      <c r="K5800" t="s">
        <v>52</v>
      </c>
      <c r="L5800" t="s">
        <v>34</v>
      </c>
      <c r="M5800" t="s">
        <v>23</v>
      </c>
      <c r="N5800" s="1">
        <f xml:space="preserve"> ROUND((1 - _xlfn.PERCENTRANK.INC(customers[days_since_last_purchase],customers[[#This Row],[days_since_last_purchase]]))*4 +1,0)</f>
        <v>1</v>
      </c>
      <c r="O5800" s="1">
        <f>ROUND(_xlfn.PERCENTRANK.INC(customers[total_orders],customers[[#This Row],[total_orders]])*4+1,0)</f>
        <v>1</v>
      </c>
      <c r="P5800" s="1">
        <f>ROUND(_xlfn.PERCENTRANK.INC(customers[total_spend_usd],customers[[#This Row],[total_spend_usd]])*4+1,0)</f>
        <v>1</v>
      </c>
      <c r="Q5800" s="1">
        <v>111</v>
      </c>
      <c r="R5800" s="1" t="str">
        <f>_xlfn.XLOOKUP(Q5800,RFM[RFM Score],RFM[Client Segmentation])</f>
        <v>Lost</v>
      </c>
    </row>
    <row r="5801" spans="1:18" x14ac:dyDescent="0.3">
      <c r="A5801" t="s">
        <v>5853</v>
      </c>
      <c r="B5801" t="s">
        <v>51</v>
      </c>
      <c r="C5801">
        <v>18</v>
      </c>
      <c r="D5801" t="s">
        <v>8069</v>
      </c>
      <c r="E5801" t="s">
        <v>8084</v>
      </c>
      <c r="F5801" t="s">
        <v>12</v>
      </c>
      <c r="G5801">
        <v>62</v>
      </c>
      <c r="H5801" s="1">
        <v>8603</v>
      </c>
      <c r="I5801">
        <v>607876</v>
      </c>
      <c r="J5801" s="1">
        <v>23</v>
      </c>
      <c r="K5801" t="s">
        <v>25</v>
      </c>
      <c r="L5801" t="s">
        <v>34</v>
      </c>
      <c r="M5801" t="s">
        <v>23</v>
      </c>
      <c r="N5801" s="1">
        <f xml:space="preserve"> ROUND((1 - _xlfn.PERCENTRANK.INC(customers[days_since_last_purchase],customers[[#This Row],[days_since_last_purchase]]))*4 +1,0)</f>
        <v>4</v>
      </c>
      <c r="O5801" s="1">
        <f>ROUND(_xlfn.PERCENTRANK.INC(customers[total_orders],customers[[#This Row],[total_orders]])*4+1,0)</f>
        <v>5</v>
      </c>
      <c r="P5801" s="1">
        <f>ROUND(_xlfn.PERCENTRANK.INC(customers[total_spend_usd],customers[[#This Row],[total_spend_usd]])*4+1,0)</f>
        <v>5</v>
      </c>
      <c r="Q5801" s="1">
        <v>455</v>
      </c>
      <c r="R5801" s="1" t="str">
        <f>_xlfn.XLOOKUP(Q5801,RFM[RFM Score],RFM[Client Segmentation])</f>
        <v>Champion</v>
      </c>
    </row>
    <row r="5802" spans="1:18" x14ac:dyDescent="0.3">
      <c r="A5802" t="s">
        <v>5854</v>
      </c>
      <c r="B5802" t="s">
        <v>96</v>
      </c>
      <c r="C5802">
        <v>38</v>
      </c>
      <c r="D5802" t="s">
        <v>8068</v>
      </c>
      <c r="E5802" t="s">
        <v>8084</v>
      </c>
      <c r="F5802" t="s">
        <v>17</v>
      </c>
      <c r="G5802">
        <v>28</v>
      </c>
      <c r="H5802" s="1">
        <v>2053</v>
      </c>
      <c r="I5802">
        <v>506775</v>
      </c>
      <c r="J5802" s="1">
        <v>0</v>
      </c>
      <c r="K5802" t="s">
        <v>37</v>
      </c>
      <c r="L5802" t="s">
        <v>34</v>
      </c>
      <c r="M5802" t="s">
        <v>23</v>
      </c>
      <c r="N5802" s="1">
        <f xml:space="preserve"> ROUND((1 - _xlfn.PERCENTRANK.INC(customers[days_since_last_purchase],customers[[#This Row],[days_since_last_purchase]]))*4 +1,0)</f>
        <v>5</v>
      </c>
      <c r="O5802" s="1">
        <f>ROUND(_xlfn.PERCENTRANK.INC(customers[total_orders],customers[[#This Row],[total_orders]])*4+1,0)</f>
        <v>4</v>
      </c>
      <c r="P5802" s="1">
        <f>ROUND(_xlfn.PERCENTRANK.INC(customers[total_spend_usd],customers[[#This Row],[total_spend_usd]])*4+1,0)</f>
        <v>5</v>
      </c>
      <c r="Q5802" s="1">
        <v>545</v>
      </c>
      <c r="R5802" s="1" t="str">
        <f>_xlfn.XLOOKUP(Q5802,RFM[RFM Score],RFM[Client Segmentation])</f>
        <v>Champion</v>
      </c>
    </row>
    <row r="5803" spans="1:18" x14ac:dyDescent="0.3">
      <c r="A5803" t="s">
        <v>5855</v>
      </c>
      <c r="B5803" t="s">
        <v>49</v>
      </c>
      <c r="C5803">
        <v>24</v>
      </c>
      <c r="D5803" t="s">
        <v>8069</v>
      </c>
      <c r="E5803" t="s">
        <v>8084</v>
      </c>
      <c r="F5803" t="s">
        <v>17</v>
      </c>
      <c r="G5803">
        <v>10</v>
      </c>
      <c r="H5803" s="1">
        <v>3276</v>
      </c>
      <c r="I5803">
        <v>28243</v>
      </c>
      <c r="J5803" s="1">
        <v>88</v>
      </c>
      <c r="K5803" t="s">
        <v>28</v>
      </c>
      <c r="L5803" t="s">
        <v>34</v>
      </c>
      <c r="M5803" t="s">
        <v>15</v>
      </c>
      <c r="N5803" s="1">
        <f xml:space="preserve"> ROUND((1 - _xlfn.PERCENTRANK.INC(customers[days_since_last_purchase],customers[[#This Row],[days_since_last_purchase]]))*4 +1,0)</f>
        <v>2</v>
      </c>
      <c r="O5803" s="1">
        <f>ROUND(_xlfn.PERCENTRANK.INC(customers[total_orders],customers[[#This Row],[total_orders]])*4+1,0)</f>
        <v>3</v>
      </c>
      <c r="P5803" s="1">
        <f>ROUND(_xlfn.PERCENTRANK.INC(customers[total_spend_usd],customers[[#This Row],[total_spend_usd]])*4+1,0)</f>
        <v>2</v>
      </c>
      <c r="Q5803" s="1">
        <v>232</v>
      </c>
      <c r="R5803" s="1" t="str">
        <f>_xlfn.XLOOKUP(Q5803,RFM[RFM Score],RFM[Client Segmentation])</f>
        <v>Hibernating</v>
      </c>
    </row>
    <row r="5804" spans="1:18" x14ac:dyDescent="0.3">
      <c r="A5804" t="s">
        <v>5856</v>
      </c>
      <c r="B5804" t="s">
        <v>43</v>
      </c>
      <c r="C5804">
        <v>59</v>
      </c>
      <c r="D5804" t="s">
        <v>8072</v>
      </c>
      <c r="E5804" t="s">
        <v>8084</v>
      </c>
      <c r="F5804" t="s">
        <v>12</v>
      </c>
      <c r="G5804">
        <v>8</v>
      </c>
      <c r="H5804" s="1">
        <v>8123</v>
      </c>
      <c r="I5804">
        <v>66531</v>
      </c>
      <c r="J5804" s="1">
        <v>3</v>
      </c>
      <c r="K5804" t="s">
        <v>25</v>
      </c>
      <c r="L5804" t="s">
        <v>45</v>
      </c>
      <c r="M5804" t="s">
        <v>15</v>
      </c>
      <c r="N5804" s="1">
        <f xml:space="preserve"> ROUND((1 - _xlfn.PERCENTRANK.INC(customers[days_since_last_purchase],customers[[#This Row],[days_since_last_purchase]]))*4 +1,0)</f>
        <v>5</v>
      </c>
      <c r="O5804" s="1">
        <f>ROUND(_xlfn.PERCENTRANK.INC(customers[total_orders],customers[[#This Row],[total_orders]])*4+1,0)</f>
        <v>2</v>
      </c>
      <c r="P5804" s="1">
        <f>ROUND(_xlfn.PERCENTRANK.INC(customers[total_spend_usd],customers[[#This Row],[total_spend_usd]])*4+1,0)</f>
        <v>3</v>
      </c>
      <c r="Q5804" s="1">
        <v>523</v>
      </c>
      <c r="R5804" s="1" t="str">
        <f>_xlfn.XLOOKUP(Q5804,RFM[RFM Score],RFM[Client Segmentation])</f>
        <v>Promising</v>
      </c>
    </row>
    <row r="5805" spans="1:18" x14ac:dyDescent="0.3">
      <c r="A5805" t="s">
        <v>5857</v>
      </c>
      <c r="B5805" t="s">
        <v>11</v>
      </c>
      <c r="C5805">
        <v>36</v>
      </c>
      <c r="D5805" t="s">
        <v>8068</v>
      </c>
      <c r="E5805" t="s">
        <v>8084</v>
      </c>
      <c r="F5805" t="s">
        <v>12</v>
      </c>
      <c r="G5805">
        <v>12</v>
      </c>
      <c r="H5805" s="1">
        <v>470</v>
      </c>
      <c r="I5805">
        <v>56991</v>
      </c>
      <c r="J5805" s="1">
        <v>99</v>
      </c>
      <c r="K5805" t="s">
        <v>37</v>
      </c>
      <c r="L5805" t="s">
        <v>47</v>
      </c>
      <c r="M5805" t="s">
        <v>23</v>
      </c>
      <c r="N5805" s="1">
        <f xml:space="preserve"> ROUND((1 - _xlfn.PERCENTRANK.INC(customers[days_since_last_purchase],customers[[#This Row],[days_since_last_purchase]]))*4 +1,0)</f>
        <v>2</v>
      </c>
      <c r="O5805" s="1">
        <f>ROUND(_xlfn.PERCENTRANK.INC(customers[total_orders],customers[[#This Row],[total_orders]])*4+1,0)</f>
        <v>3</v>
      </c>
      <c r="P5805" s="1">
        <f>ROUND(_xlfn.PERCENTRANK.INC(customers[total_spend_usd],customers[[#This Row],[total_spend_usd]])*4+1,0)</f>
        <v>3</v>
      </c>
      <c r="Q5805" s="1">
        <v>233</v>
      </c>
      <c r="R5805" s="1" t="str">
        <f>_xlfn.XLOOKUP(Q5805,RFM[RFM Score],RFM[Client Segmentation])</f>
        <v>Hibernating</v>
      </c>
    </row>
    <row r="5806" spans="1:18" x14ac:dyDescent="0.3">
      <c r="A5806" t="s">
        <v>5858</v>
      </c>
      <c r="B5806" t="s">
        <v>68</v>
      </c>
      <c r="C5806">
        <v>36</v>
      </c>
      <c r="D5806" t="s">
        <v>8068</v>
      </c>
      <c r="E5806" t="s">
        <v>8084</v>
      </c>
      <c r="F5806" t="s">
        <v>12</v>
      </c>
      <c r="G5806">
        <v>16</v>
      </c>
      <c r="H5806" s="1">
        <v>12143</v>
      </c>
      <c r="I5806">
        <v>207021</v>
      </c>
      <c r="J5806" s="1">
        <v>97</v>
      </c>
      <c r="K5806" t="s">
        <v>52</v>
      </c>
      <c r="L5806" t="s">
        <v>14</v>
      </c>
      <c r="M5806" t="s">
        <v>15</v>
      </c>
      <c r="N5806" s="1">
        <f xml:space="preserve"> ROUND((1 - _xlfn.PERCENTRANK.INC(customers[days_since_last_purchase],customers[[#This Row],[days_since_last_purchase]]))*4 +1,0)</f>
        <v>2</v>
      </c>
      <c r="O5806" s="1">
        <f>ROUND(_xlfn.PERCENTRANK.INC(customers[total_orders],customers[[#This Row],[total_orders]])*4+1,0)</f>
        <v>3</v>
      </c>
      <c r="P5806" s="1">
        <f>ROUND(_xlfn.PERCENTRANK.INC(customers[total_spend_usd],customers[[#This Row],[total_spend_usd]])*4+1,0)</f>
        <v>4</v>
      </c>
      <c r="Q5806" s="1">
        <v>234</v>
      </c>
      <c r="R5806" s="1" t="str">
        <f>_xlfn.XLOOKUP(Q5806,RFM[RFM Score],RFM[Client Segmentation])</f>
        <v>At Risk</v>
      </c>
    </row>
    <row r="5807" spans="1:18" x14ac:dyDescent="0.3">
      <c r="A5807" t="s">
        <v>5859</v>
      </c>
      <c r="B5807" t="s">
        <v>11</v>
      </c>
      <c r="C5807">
        <v>41</v>
      </c>
      <c r="D5807" t="s">
        <v>8068</v>
      </c>
      <c r="E5807" t="s">
        <v>8084</v>
      </c>
      <c r="F5807" t="s">
        <v>17</v>
      </c>
      <c r="G5807">
        <v>15</v>
      </c>
      <c r="H5807" s="1">
        <v>6877</v>
      </c>
      <c r="I5807">
        <v>113854</v>
      </c>
      <c r="J5807" s="1">
        <v>167</v>
      </c>
      <c r="K5807" t="s">
        <v>55</v>
      </c>
      <c r="L5807" t="s">
        <v>19</v>
      </c>
      <c r="M5807" t="s">
        <v>15</v>
      </c>
      <c r="N5807" s="1">
        <f xml:space="preserve"> ROUND((1 - _xlfn.PERCENTRANK.INC(customers[days_since_last_purchase],customers[[#This Row],[days_since_last_purchase]]))*4 +1,0)</f>
        <v>1</v>
      </c>
      <c r="O5807" s="1">
        <f>ROUND(_xlfn.PERCENTRANK.INC(customers[total_orders],customers[[#This Row],[total_orders]])*4+1,0)</f>
        <v>3</v>
      </c>
      <c r="P5807" s="1">
        <f>ROUND(_xlfn.PERCENTRANK.INC(customers[total_spend_usd],customers[[#This Row],[total_spend_usd]])*4+1,0)</f>
        <v>4</v>
      </c>
      <c r="Q5807" s="1">
        <v>134</v>
      </c>
      <c r="R5807" s="1" t="str">
        <f>_xlfn.XLOOKUP(Q5807,RFM[RFM Score],RFM[Client Segmentation])</f>
        <v>At Risk</v>
      </c>
    </row>
    <row r="5808" spans="1:18" x14ac:dyDescent="0.3">
      <c r="A5808" t="s">
        <v>5860</v>
      </c>
      <c r="B5808" t="s">
        <v>11</v>
      </c>
      <c r="C5808">
        <v>55</v>
      </c>
      <c r="D5808" t="s">
        <v>8072</v>
      </c>
      <c r="E5808" t="s">
        <v>8084</v>
      </c>
      <c r="F5808" t="s">
        <v>12</v>
      </c>
      <c r="G5808">
        <v>18</v>
      </c>
      <c r="H5808" s="1">
        <v>4566</v>
      </c>
      <c r="I5808">
        <v>83602</v>
      </c>
      <c r="J5808" s="1">
        <v>106</v>
      </c>
      <c r="K5808" t="s">
        <v>124</v>
      </c>
      <c r="L5808" t="s">
        <v>19</v>
      </c>
      <c r="M5808" t="s">
        <v>15</v>
      </c>
      <c r="N5808" s="1">
        <f xml:space="preserve"> ROUND((1 - _xlfn.PERCENTRANK.INC(customers[days_since_last_purchase],customers[[#This Row],[days_since_last_purchase]]))*4 +1,0)</f>
        <v>2</v>
      </c>
      <c r="O5808" s="1">
        <f>ROUND(_xlfn.PERCENTRANK.INC(customers[total_orders],customers[[#This Row],[total_orders]])*4+1,0)</f>
        <v>4</v>
      </c>
      <c r="P5808" s="1">
        <f>ROUND(_xlfn.PERCENTRANK.INC(customers[total_spend_usd],customers[[#This Row],[total_spend_usd]])*4+1,0)</f>
        <v>3</v>
      </c>
      <c r="Q5808" s="1">
        <v>243</v>
      </c>
      <c r="R5808" s="1" t="str">
        <f>_xlfn.XLOOKUP(Q5808,RFM[RFM Score],RFM[Client Segmentation])</f>
        <v>At Risk</v>
      </c>
    </row>
    <row r="5809" spans="1:18" x14ac:dyDescent="0.3">
      <c r="A5809" t="s">
        <v>5861</v>
      </c>
      <c r="B5809" t="s">
        <v>30</v>
      </c>
      <c r="C5809">
        <v>34</v>
      </c>
      <c r="D5809" t="s">
        <v>8070</v>
      </c>
      <c r="E5809" t="s">
        <v>8084</v>
      </c>
      <c r="F5809" t="s">
        <v>17</v>
      </c>
      <c r="G5809">
        <v>5</v>
      </c>
      <c r="H5809" s="1">
        <v>6104</v>
      </c>
      <c r="I5809">
        <v>31753</v>
      </c>
      <c r="J5809" s="1">
        <v>124</v>
      </c>
      <c r="K5809" t="s">
        <v>74</v>
      </c>
      <c r="L5809" t="s">
        <v>34</v>
      </c>
      <c r="M5809" t="s">
        <v>15</v>
      </c>
      <c r="N5809" s="1">
        <f xml:space="preserve"> ROUND((1 - _xlfn.PERCENTRANK.INC(customers[days_since_last_purchase],customers[[#This Row],[days_since_last_purchase]]))*4 +1,0)</f>
        <v>2</v>
      </c>
      <c r="O5809" s="1">
        <f>ROUND(_xlfn.PERCENTRANK.INC(customers[total_orders],customers[[#This Row],[total_orders]])*4+1,0)</f>
        <v>2</v>
      </c>
      <c r="P5809" s="1">
        <f>ROUND(_xlfn.PERCENTRANK.INC(customers[total_spend_usd],customers[[#This Row],[total_spend_usd]])*4+1,0)</f>
        <v>2</v>
      </c>
      <c r="Q5809" s="1">
        <v>222</v>
      </c>
      <c r="R5809" s="1" t="str">
        <f>_xlfn.XLOOKUP(Q5809,RFM[RFM Score],RFM[Client Segmentation])</f>
        <v>Hibernating</v>
      </c>
    </row>
    <row r="5810" spans="1:18" x14ac:dyDescent="0.3">
      <c r="A5810" t="s">
        <v>5862</v>
      </c>
      <c r="B5810" t="s">
        <v>11</v>
      </c>
      <c r="C5810">
        <v>32</v>
      </c>
      <c r="D5810" t="s">
        <v>8070</v>
      </c>
      <c r="E5810" t="s">
        <v>8084</v>
      </c>
      <c r="F5810" t="s">
        <v>17</v>
      </c>
      <c r="G5810">
        <v>50</v>
      </c>
      <c r="H5810" s="1">
        <v>2272</v>
      </c>
      <c r="I5810">
        <v>125913</v>
      </c>
      <c r="J5810" s="1">
        <v>103</v>
      </c>
      <c r="K5810" t="s">
        <v>55</v>
      </c>
      <c r="L5810" t="s">
        <v>19</v>
      </c>
      <c r="M5810" t="s">
        <v>23</v>
      </c>
      <c r="N5810" s="1">
        <f xml:space="preserve"> ROUND((1 - _xlfn.PERCENTRANK.INC(customers[days_since_last_purchase],customers[[#This Row],[days_since_last_purchase]]))*4 +1,0)</f>
        <v>2</v>
      </c>
      <c r="O5810" s="1">
        <f>ROUND(_xlfn.PERCENTRANK.INC(customers[total_orders],customers[[#This Row],[total_orders]])*4+1,0)</f>
        <v>5</v>
      </c>
      <c r="P5810" s="1">
        <f>ROUND(_xlfn.PERCENTRANK.INC(customers[total_spend_usd],customers[[#This Row],[total_spend_usd]])*4+1,0)</f>
        <v>4</v>
      </c>
      <c r="Q5810" s="1">
        <v>254</v>
      </c>
      <c r="R5810" s="1" t="str">
        <f>_xlfn.XLOOKUP(Q5810,RFM[RFM Score],RFM[Client Segmentation])</f>
        <v>At Risk</v>
      </c>
    </row>
    <row r="5811" spans="1:18" x14ac:dyDescent="0.3">
      <c r="A5811" t="s">
        <v>5863</v>
      </c>
      <c r="B5811" t="s">
        <v>11</v>
      </c>
      <c r="C5811">
        <v>40</v>
      </c>
      <c r="D5811" t="s">
        <v>8068</v>
      </c>
      <c r="E5811" t="s">
        <v>8087</v>
      </c>
      <c r="F5811" t="s">
        <v>17</v>
      </c>
      <c r="G5811">
        <v>8</v>
      </c>
      <c r="H5811" s="1">
        <v>13041</v>
      </c>
      <c r="I5811">
        <v>119876</v>
      </c>
      <c r="J5811" s="1">
        <v>307</v>
      </c>
      <c r="K5811" t="s">
        <v>37</v>
      </c>
      <c r="L5811" t="s">
        <v>45</v>
      </c>
      <c r="M5811" t="s">
        <v>23</v>
      </c>
      <c r="N5811" s="1">
        <f xml:space="preserve"> ROUND((1 - _xlfn.PERCENTRANK.INC(customers[days_since_last_purchase],customers[[#This Row],[days_since_last_purchase]]))*4 +1,0)</f>
        <v>1</v>
      </c>
      <c r="O5811" s="1">
        <f>ROUND(_xlfn.PERCENTRANK.INC(customers[total_orders],customers[[#This Row],[total_orders]])*4+1,0)</f>
        <v>2</v>
      </c>
      <c r="P5811" s="1">
        <f>ROUND(_xlfn.PERCENTRANK.INC(customers[total_spend_usd],customers[[#This Row],[total_spend_usd]])*4+1,0)</f>
        <v>4</v>
      </c>
      <c r="Q5811" s="1">
        <v>124</v>
      </c>
      <c r="R5811" s="1" t="str">
        <f>_xlfn.XLOOKUP(Q5811,RFM[RFM Score],RFM[Client Segmentation])</f>
        <v>At Risk</v>
      </c>
    </row>
    <row r="5812" spans="1:18" x14ac:dyDescent="0.3">
      <c r="A5812" t="s">
        <v>5864</v>
      </c>
      <c r="B5812" t="s">
        <v>68</v>
      </c>
      <c r="C5812">
        <v>19</v>
      </c>
      <c r="D5812" t="s">
        <v>8069</v>
      </c>
      <c r="E5812" t="s">
        <v>8084</v>
      </c>
      <c r="F5812" t="s">
        <v>12</v>
      </c>
      <c r="G5812">
        <v>4</v>
      </c>
      <c r="H5812" s="1">
        <v>14439</v>
      </c>
      <c r="I5812">
        <v>59298</v>
      </c>
      <c r="J5812" s="1">
        <v>5</v>
      </c>
      <c r="K5812" t="s">
        <v>25</v>
      </c>
      <c r="L5812" t="s">
        <v>19</v>
      </c>
      <c r="M5812" t="s">
        <v>23</v>
      </c>
      <c r="N5812" s="1">
        <f xml:space="preserve"> ROUND((1 - _xlfn.PERCENTRANK.INC(customers[days_since_last_purchase],customers[[#This Row],[days_since_last_purchase]]))*4 +1,0)</f>
        <v>5</v>
      </c>
      <c r="O5812" s="1">
        <f>ROUND(_xlfn.PERCENTRANK.INC(customers[total_orders],customers[[#This Row],[total_orders]])*4+1,0)</f>
        <v>2</v>
      </c>
      <c r="P5812" s="1">
        <f>ROUND(_xlfn.PERCENTRANK.INC(customers[total_spend_usd],customers[[#This Row],[total_spend_usd]])*4+1,0)</f>
        <v>3</v>
      </c>
      <c r="Q5812" s="1">
        <v>523</v>
      </c>
      <c r="R5812" s="1" t="str">
        <f>_xlfn.XLOOKUP(Q5812,RFM[RFM Score],RFM[Client Segmentation])</f>
        <v>Promising</v>
      </c>
    </row>
    <row r="5813" spans="1:18" x14ac:dyDescent="0.3">
      <c r="A5813" t="s">
        <v>5865</v>
      </c>
      <c r="B5813" t="s">
        <v>68</v>
      </c>
      <c r="C5813">
        <v>28</v>
      </c>
      <c r="D5813" t="s">
        <v>8070</v>
      </c>
      <c r="E5813" t="s">
        <v>8085</v>
      </c>
      <c r="F5813" t="s">
        <v>17</v>
      </c>
      <c r="G5813">
        <v>3</v>
      </c>
      <c r="H5813" s="1">
        <v>13727</v>
      </c>
      <c r="I5813">
        <v>35715</v>
      </c>
      <c r="J5813" s="1">
        <v>28</v>
      </c>
      <c r="K5813" t="s">
        <v>28</v>
      </c>
      <c r="L5813" t="s">
        <v>45</v>
      </c>
      <c r="M5813" t="s">
        <v>23</v>
      </c>
      <c r="N5813" s="1">
        <f xml:space="preserve"> ROUND((1 - _xlfn.PERCENTRANK.INC(customers[days_since_last_purchase],customers[[#This Row],[days_since_last_purchase]]))*4 +1,0)</f>
        <v>4</v>
      </c>
      <c r="O5813" s="1">
        <f>ROUND(_xlfn.PERCENTRANK.INC(customers[total_orders],customers[[#This Row],[total_orders]])*4+1,0)</f>
        <v>1</v>
      </c>
      <c r="P5813" s="1">
        <f>ROUND(_xlfn.PERCENTRANK.INC(customers[total_spend_usd],customers[[#This Row],[total_spend_usd]])*4+1,0)</f>
        <v>2</v>
      </c>
      <c r="Q5813" s="1">
        <v>412</v>
      </c>
      <c r="R5813" s="1" t="str">
        <f>_xlfn.XLOOKUP(Q5813,RFM[RFM Score],RFM[Client Segmentation])</f>
        <v>New Customer</v>
      </c>
    </row>
    <row r="5814" spans="1:18" x14ac:dyDescent="0.3">
      <c r="A5814" t="s">
        <v>5866</v>
      </c>
      <c r="B5814" t="s">
        <v>173</v>
      </c>
      <c r="C5814">
        <v>40</v>
      </c>
      <c r="D5814" t="s">
        <v>8068</v>
      </c>
      <c r="E5814" t="s">
        <v>8085</v>
      </c>
      <c r="F5814" t="s">
        <v>17</v>
      </c>
      <c r="G5814">
        <v>19</v>
      </c>
      <c r="H5814" s="1">
        <v>15915</v>
      </c>
      <c r="I5814">
        <v>321936</v>
      </c>
      <c r="J5814" s="1">
        <v>14</v>
      </c>
      <c r="K5814" t="s">
        <v>28</v>
      </c>
      <c r="L5814" t="s">
        <v>14</v>
      </c>
      <c r="M5814" t="s">
        <v>23</v>
      </c>
      <c r="N5814" s="1">
        <f xml:space="preserve"> ROUND((1 - _xlfn.PERCENTRANK.INC(customers[days_since_last_purchase],customers[[#This Row],[days_since_last_purchase]]))*4 +1,0)</f>
        <v>4</v>
      </c>
      <c r="O5814" s="1">
        <f>ROUND(_xlfn.PERCENTRANK.INC(customers[total_orders],customers[[#This Row],[total_orders]])*4+1,0)</f>
        <v>4</v>
      </c>
      <c r="P5814" s="1">
        <f>ROUND(_xlfn.PERCENTRANK.INC(customers[total_spend_usd],customers[[#This Row],[total_spend_usd]])*4+1,0)</f>
        <v>5</v>
      </c>
      <c r="Q5814" s="1">
        <v>445</v>
      </c>
      <c r="R5814" s="1" t="str">
        <f>_xlfn.XLOOKUP(Q5814,RFM[RFM Score],RFM[Client Segmentation])</f>
        <v>Champion</v>
      </c>
    </row>
    <row r="5815" spans="1:18" x14ac:dyDescent="0.3">
      <c r="A5815" t="s">
        <v>5867</v>
      </c>
      <c r="B5815" t="s">
        <v>68</v>
      </c>
      <c r="C5815">
        <v>31</v>
      </c>
      <c r="D5815" t="s">
        <v>8070</v>
      </c>
      <c r="E5815" t="s">
        <v>8085</v>
      </c>
      <c r="F5815" t="s">
        <v>12</v>
      </c>
      <c r="G5815">
        <v>14</v>
      </c>
      <c r="H5815" s="1">
        <v>8658</v>
      </c>
      <c r="I5815">
        <v>12936</v>
      </c>
      <c r="J5815" s="1">
        <v>61</v>
      </c>
      <c r="K5815" t="s">
        <v>13</v>
      </c>
      <c r="L5815" t="s">
        <v>14</v>
      </c>
      <c r="M5815" t="s">
        <v>15</v>
      </c>
      <c r="N5815" s="1">
        <f xml:space="preserve"> ROUND((1 - _xlfn.PERCENTRANK.INC(customers[days_since_last_purchase],customers[[#This Row],[days_since_last_purchase]]))*4 +1,0)</f>
        <v>2</v>
      </c>
      <c r="O5815" s="1">
        <f>ROUND(_xlfn.PERCENTRANK.INC(customers[total_orders],customers[[#This Row],[total_orders]])*4+1,0)</f>
        <v>3</v>
      </c>
      <c r="P5815" s="1">
        <f>ROUND(_xlfn.PERCENTRANK.INC(customers[total_spend_usd],customers[[#This Row],[total_spend_usd]])*4+1,0)</f>
        <v>2</v>
      </c>
      <c r="Q5815" s="1">
        <v>232</v>
      </c>
      <c r="R5815" s="1" t="str">
        <f>_xlfn.XLOOKUP(Q5815,RFM[RFM Score],RFM[Client Segmentation])</f>
        <v>Hibernating</v>
      </c>
    </row>
    <row r="5816" spans="1:18" x14ac:dyDescent="0.3">
      <c r="A5816" t="s">
        <v>5868</v>
      </c>
      <c r="B5816" t="s">
        <v>11</v>
      </c>
      <c r="C5816">
        <v>36</v>
      </c>
      <c r="D5816" t="s">
        <v>8068</v>
      </c>
      <c r="E5816" t="s">
        <v>8084</v>
      </c>
      <c r="F5816" t="s">
        <v>17</v>
      </c>
      <c r="G5816">
        <v>5</v>
      </c>
      <c r="H5816" s="1">
        <v>4954</v>
      </c>
      <c r="I5816">
        <v>24448</v>
      </c>
      <c r="J5816" s="1">
        <v>35</v>
      </c>
      <c r="K5816" t="s">
        <v>28</v>
      </c>
      <c r="L5816" t="s">
        <v>19</v>
      </c>
      <c r="M5816" t="s">
        <v>23</v>
      </c>
      <c r="N5816" s="1">
        <f xml:space="preserve"> ROUND((1 - _xlfn.PERCENTRANK.INC(customers[days_since_last_purchase],customers[[#This Row],[days_since_last_purchase]]))*4 +1,0)</f>
        <v>3</v>
      </c>
      <c r="O5816" s="1">
        <f>ROUND(_xlfn.PERCENTRANK.INC(customers[total_orders],customers[[#This Row],[total_orders]])*4+1,0)</f>
        <v>2</v>
      </c>
      <c r="P5816" s="1">
        <f>ROUND(_xlfn.PERCENTRANK.INC(customers[total_spend_usd],customers[[#This Row],[total_spend_usd]])*4+1,0)</f>
        <v>2</v>
      </c>
      <c r="Q5816" s="1">
        <v>322</v>
      </c>
      <c r="R5816" s="1" t="str">
        <f>_xlfn.XLOOKUP(Q5816,RFM[RFM Score],RFM[Client Segmentation])</f>
        <v>Hibernating</v>
      </c>
    </row>
    <row r="5817" spans="1:18" x14ac:dyDescent="0.3">
      <c r="A5817" t="s">
        <v>5869</v>
      </c>
      <c r="B5817" t="s">
        <v>166</v>
      </c>
      <c r="C5817">
        <v>36</v>
      </c>
      <c r="D5817" t="s">
        <v>8068</v>
      </c>
      <c r="E5817" t="s">
        <v>8084</v>
      </c>
      <c r="F5817" t="s">
        <v>12</v>
      </c>
      <c r="G5817">
        <v>4</v>
      </c>
      <c r="H5817" s="1">
        <v>5245</v>
      </c>
      <c r="I5817">
        <v>1889</v>
      </c>
      <c r="J5817" s="1">
        <v>86</v>
      </c>
      <c r="K5817" t="s">
        <v>28</v>
      </c>
      <c r="L5817" t="s">
        <v>34</v>
      </c>
      <c r="M5817" t="s">
        <v>23</v>
      </c>
      <c r="N5817" s="1">
        <f xml:space="preserve"> ROUND((1 - _xlfn.PERCENTRANK.INC(customers[days_since_last_purchase],customers[[#This Row],[days_since_last_purchase]]))*4 +1,0)</f>
        <v>2</v>
      </c>
      <c r="O5817" s="1">
        <f>ROUND(_xlfn.PERCENTRANK.INC(customers[total_orders],customers[[#This Row],[total_orders]])*4+1,0)</f>
        <v>2</v>
      </c>
      <c r="P5817" s="1">
        <f>ROUND(_xlfn.PERCENTRANK.INC(customers[total_spend_usd],customers[[#This Row],[total_spend_usd]])*4+1,0)</f>
        <v>1</v>
      </c>
      <c r="Q5817" s="1">
        <v>221</v>
      </c>
      <c r="R5817" s="1" t="str">
        <f>_xlfn.XLOOKUP(Q5817,RFM[RFM Score],RFM[Client Segmentation])</f>
        <v>About To Sleep</v>
      </c>
    </row>
    <row r="5818" spans="1:18" x14ac:dyDescent="0.3">
      <c r="A5818" t="s">
        <v>5870</v>
      </c>
      <c r="B5818" t="s">
        <v>173</v>
      </c>
      <c r="C5818">
        <v>42</v>
      </c>
      <c r="D5818" t="s">
        <v>8068</v>
      </c>
      <c r="E5818" t="s">
        <v>8084</v>
      </c>
      <c r="F5818" t="s">
        <v>17</v>
      </c>
      <c r="G5818">
        <v>41</v>
      </c>
      <c r="H5818" s="1">
        <v>3345</v>
      </c>
      <c r="I5818">
        <v>139952</v>
      </c>
      <c r="J5818" s="1">
        <v>77</v>
      </c>
      <c r="K5818" t="s">
        <v>18</v>
      </c>
      <c r="L5818" t="s">
        <v>22</v>
      </c>
      <c r="M5818" t="s">
        <v>15</v>
      </c>
      <c r="N5818" s="1">
        <f xml:space="preserve"> ROUND((1 - _xlfn.PERCENTRANK.INC(customers[days_since_last_purchase],customers[[#This Row],[days_since_last_purchase]]))*4 +1,0)</f>
        <v>2</v>
      </c>
      <c r="O5818" s="1">
        <f>ROUND(_xlfn.PERCENTRANK.INC(customers[total_orders],customers[[#This Row],[total_orders]])*4+1,0)</f>
        <v>5</v>
      </c>
      <c r="P5818" s="1">
        <f>ROUND(_xlfn.PERCENTRANK.INC(customers[total_spend_usd],customers[[#This Row],[total_spend_usd]])*4+1,0)</f>
        <v>4</v>
      </c>
      <c r="Q5818" s="1">
        <v>254</v>
      </c>
      <c r="R5818" s="1" t="str">
        <f>_xlfn.XLOOKUP(Q5818,RFM[RFM Score],RFM[Client Segmentation])</f>
        <v>At Risk</v>
      </c>
    </row>
    <row r="5819" spans="1:18" x14ac:dyDescent="0.3">
      <c r="A5819" t="s">
        <v>5871</v>
      </c>
      <c r="B5819" t="s">
        <v>147</v>
      </c>
      <c r="C5819">
        <v>41</v>
      </c>
      <c r="D5819" t="s">
        <v>8068</v>
      </c>
      <c r="E5819" t="s">
        <v>8085</v>
      </c>
      <c r="F5819" t="s">
        <v>12</v>
      </c>
      <c r="G5819">
        <v>10</v>
      </c>
      <c r="H5819" s="1">
        <v>2826</v>
      </c>
      <c r="I5819">
        <v>27665</v>
      </c>
      <c r="J5819" s="1">
        <v>19</v>
      </c>
      <c r="K5819" t="s">
        <v>124</v>
      </c>
      <c r="L5819" t="s">
        <v>34</v>
      </c>
      <c r="M5819" t="s">
        <v>23</v>
      </c>
      <c r="N5819" s="1">
        <f xml:space="preserve"> ROUND((1 - _xlfn.PERCENTRANK.INC(customers[days_since_last_purchase],customers[[#This Row],[days_since_last_purchase]]))*4 +1,0)</f>
        <v>4</v>
      </c>
      <c r="O5819" s="1">
        <f>ROUND(_xlfn.PERCENTRANK.INC(customers[total_orders],customers[[#This Row],[total_orders]])*4+1,0)</f>
        <v>3</v>
      </c>
      <c r="P5819" s="1">
        <f>ROUND(_xlfn.PERCENTRANK.INC(customers[total_spend_usd],customers[[#This Row],[total_spend_usd]])*4+1,0)</f>
        <v>2</v>
      </c>
      <c r="Q5819" s="1">
        <v>432</v>
      </c>
      <c r="R5819" s="1" t="str">
        <f>_xlfn.XLOOKUP(Q5819,RFM[RFM Score],RFM[Client Segmentation])</f>
        <v>Potential Loyalist</v>
      </c>
    </row>
    <row r="5820" spans="1:18" x14ac:dyDescent="0.3">
      <c r="A5820" t="s">
        <v>5872</v>
      </c>
      <c r="B5820" t="s">
        <v>11</v>
      </c>
      <c r="C5820">
        <v>22</v>
      </c>
      <c r="D5820" t="s">
        <v>8069</v>
      </c>
      <c r="E5820" t="s">
        <v>8084</v>
      </c>
      <c r="F5820" t="s">
        <v>17</v>
      </c>
      <c r="G5820">
        <v>35</v>
      </c>
      <c r="H5820" s="1">
        <v>5935</v>
      </c>
      <c r="I5820">
        <v>177257</v>
      </c>
      <c r="J5820" s="1">
        <v>7</v>
      </c>
      <c r="K5820" t="s">
        <v>52</v>
      </c>
      <c r="L5820" t="s">
        <v>19</v>
      </c>
      <c r="M5820" t="s">
        <v>15</v>
      </c>
      <c r="N5820" s="1">
        <f xml:space="preserve"> ROUND((1 - _xlfn.PERCENTRANK.INC(customers[days_since_last_purchase],customers[[#This Row],[days_since_last_purchase]]))*4 +1,0)</f>
        <v>5</v>
      </c>
      <c r="O5820" s="1">
        <f>ROUND(_xlfn.PERCENTRANK.INC(customers[total_orders],customers[[#This Row],[total_orders]])*4+1,0)</f>
        <v>5</v>
      </c>
      <c r="P5820" s="1">
        <f>ROUND(_xlfn.PERCENTRANK.INC(customers[total_spend_usd],customers[[#This Row],[total_spend_usd]])*4+1,0)</f>
        <v>4</v>
      </c>
      <c r="Q5820" s="1">
        <v>554</v>
      </c>
      <c r="R5820" s="1" t="str">
        <f>_xlfn.XLOOKUP(Q5820,RFM[RFM Score],RFM[Client Segmentation])</f>
        <v>Champion</v>
      </c>
    </row>
    <row r="5821" spans="1:18" x14ac:dyDescent="0.3">
      <c r="A5821" t="s">
        <v>5873</v>
      </c>
      <c r="B5821" t="s">
        <v>68</v>
      </c>
      <c r="C5821">
        <v>26</v>
      </c>
      <c r="D5821" t="s">
        <v>8070</v>
      </c>
      <c r="E5821" t="s">
        <v>8084</v>
      </c>
      <c r="F5821" t="s">
        <v>12</v>
      </c>
      <c r="G5821">
        <v>4</v>
      </c>
      <c r="H5821" s="1">
        <v>6818</v>
      </c>
      <c r="I5821">
        <v>25533</v>
      </c>
      <c r="J5821" s="1">
        <v>60</v>
      </c>
      <c r="K5821" t="s">
        <v>25</v>
      </c>
      <c r="L5821" t="s">
        <v>45</v>
      </c>
      <c r="M5821" t="s">
        <v>23</v>
      </c>
      <c r="N5821" s="1">
        <f xml:space="preserve"> ROUND((1 - _xlfn.PERCENTRANK.INC(customers[days_since_last_purchase],customers[[#This Row],[days_since_last_purchase]]))*4 +1,0)</f>
        <v>2</v>
      </c>
      <c r="O5821" s="1">
        <f>ROUND(_xlfn.PERCENTRANK.INC(customers[total_orders],customers[[#This Row],[total_orders]])*4+1,0)</f>
        <v>2</v>
      </c>
      <c r="P5821" s="1">
        <f>ROUND(_xlfn.PERCENTRANK.INC(customers[total_spend_usd],customers[[#This Row],[total_spend_usd]])*4+1,0)</f>
        <v>2</v>
      </c>
      <c r="Q5821" s="1">
        <v>222</v>
      </c>
      <c r="R5821" s="1" t="str">
        <f>_xlfn.XLOOKUP(Q5821,RFM[RFM Score],RFM[Client Segmentation])</f>
        <v>Hibernating</v>
      </c>
    </row>
    <row r="5822" spans="1:18" x14ac:dyDescent="0.3">
      <c r="A5822" t="s">
        <v>5874</v>
      </c>
      <c r="B5822" t="s">
        <v>11</v>
      </c>
      <c r="C5822">
        <v>29</v>
      </c>
      <c r="D5822" t="s">
        <v>8070</v>
      </c>
      <c r="E5822" t="s">
        <v>8084</v>
      </c>
      <c r="F5822" t="s">
        <v>17</v>
      </c>
      <c r="G5822">
        <v>38</v>
      </c>
      <c r="H5822" s="1">
        <v>4584</v>
      </c>
      <c r="I5822">
        <v>182316</v>
      </c>
      <c r="J5822" s="1">
        <v>0</v>
      </c>
      <c r="K5822" t="s">
        <v>25</v>
      </c>
      <c r="L5822" t="s">
        <v>47</v>
      </c>
      <c r="M5822" t="s">
        <v>15</v>
      </c>
      <c r="N5822" s="1">
        <f xml:space="preserve"> ROUND((1 - _xlfn.PERCENTRANK.INC(customers[days_since_last_purchase],customers[[#This Row],[days_since_last_purchase]]))*4 +1,0)</f>
        <v>5</v>
      </c>
      <c r="O5822" s="1">
        <f>ROUND(_xlfn.PERCENTRANK.INC(customers[total_orders],customers[[#This Row],[total_orders]])*4+1,0)</f>
        <v>5</v>
      </c>
      <c r="P5822" s="1">
        <f>ROUND(_xlfn.PERCENTRANK.INC(customers[total_spend_usd],customers[[#This Row],[total_spend_usd]])*4+1,0)</f>
        <v>4</v>
      </c>
      <c r="Q5822" s="1">
        <v>554</v>
      </c>
      <c r="R5822" s="1" t="str">
        <f>_xlfn.XLOOKUP(Q5822,RFM[RFM Score],RFM[Client Segmentation])</f>
        <v>Champion</v>
      </c>
    </row>
    <row r="5823" spans="1:18" x14ac:dyDescent="0.3">
      <c r="A5823" t="s">
        <v>5875</v>
      </c>
      <c r="B5823" t="s">
        <v>11</v>
      </c>
      <c r="C5823">
        <v>53</v>
      </c>
      <c r="D5823" t="s">
        <v>8071</v>
      </c>
      <c r="E5823" t="s">
        <v>8087</v>
      </c>
      <c r="F5823" t="s">
        <v>12</v>
      </c>
      <c r="G5823">
        <v>25</v>
      </c>
      <c r="H5823" s="1">
        <v>18211</v>
      </c>
      <c r="I5823">
        <v>502499</v>
      </c>
      <c r="J5823" s="1">
        <v>72</v>
      </c>
      <c r="K5823" t="s">
        <v>21</v>
      </c>
      <c r="L5823" t="s">
        <v>45</v>
      </c>
      <c r="M5823" t="s">
        <v>23</v>
      </c>
      <c r="N5823" s="1">
        <f xml:space="preserve"> ROUND((1 - _xlfn.PERCENTRANK.INC(customers[days_since_last_purchase],customers[[#This Row],[days_since_last_purchase]]))*4 +1,0)</f>
        <v>2</v>
      </c>
      <c r="O5823" s="1">
        <f>ROUND(_xlfn.PERCENTRANK.INC(customers[total_orders],customers[[#This Row],[total_orders]])*4+1,0)</f>
        <v>4</v>
      </c>
      <c r="P5823" s="1">
        <f>ROUND(_xlfn.PERCENTRANK.INC(customers[total_spend_usd],customers[[#This Row],[total_spend_usd]])*4+1,0)</f>
        <v>5</v>
      </c>
      <c r="Q5823" s="1">
        <v>245</v>
      </c>
      <c r="R5823" s="1" t="str">
        <f>_xlfn.XLOOKUP(Q5823,RFM[RFM Score],RFM[Client Segmentation])</f>
        <v>At Risk</v>
      </c>
    </row>
    <row r="5824" spans="1:18" x14ac:dyDescent="0.3">
      <c r="A5824" t="s">
        <v>5876</v>
      </c>
      <c r="B5824" t="s">
        <v>123</v>
      </c>
      <c r="C5824">
        <v>52</v>
      </c>
      <c r="D5824" t="s">
        <v>8071</v>
      </c>
      <c r="E5824" t="s">
        <v>8084</v>
      </c>
      <c r="F5824" t="s">
        <v>17</v>
      </c>
      <c r="G5824">
        <v>18</v>
      </c>
      <c r="H5824" s="1">
        <v>7219</v>
      </c>
      <c r="I5824">
        <v>127456</v>
      </c>
      <c r="J5824" s="1">
        <v>14</v>
      </c>
      <c r="K5824" t="s">
        <v>25</v>
      </c>
      <c r="L5824" t="s">
        <v>47</v>
      </c>
      <c r="M5824" t="s">
        <v>23</v>
      </c>
      <c r="N5824" s="1">
        <f xml:space="preserve"> ROUND((1 - _xlfn.PERCENTRANK.INC(customers[days_since_last_purchase],customers[[#This Row],[days_since_last_purchase]]))*4 +1,0)</f>
        <v>4</v>
      </c>
      <c r="O5824" s="1">
        <f>ROUND(_xlfn.PERCENTRANK.INC(customers[total_orders],customers[[#This Row],[total_orders]])*4+1,0)</f>
        <v>4</v>
      </c>
      <c r="P5824" s="1">
        <f>ROUND(_xlfn.PERCENTRANK.INC(customers[total_spend_usd],customers[[#This Row],[total_spend_usd]])*4+1,0)</f>
        <v>4</v>
      </c>
      <c r="Q5824" s="1">
        <v>444</v>
      </c>
      <c r="R5824" s="1" t="str">
        <f>_xlfn.XLOOKUP(Q5824,RFM[RFM Score],RFM[Client Segmentation])</f>
        <v>Loyal Customer</v>
      </c>
    </row>
    <row r="5825" spans="1:18" x14ac:dyDescent="0.3">
      <c r="A5825" t="s">
        <v>5877</v>
      </c>
      <c r="B5825" t="s">
        <v>11</v>
      </c>
      <c r="C5825">
        <v>27</v>
      </c>
      <c r="D5825" t="s">
        <v>8070</v>
      </c>
      <c r="E5825" t="s">
        <v>8084</v>
      </c>
      <c r="F5825" t="s">
        <v>12</v>
      </c>
      <c r="G5825">
        <v>4</v>
      </c>
      <c r="H5825" s="1">
        <v>3225</v>
      </c>
      <c r="I5825">
        <v>12363</v>
      </c>
      <c r="J5825" s="1">
        <v>21</v>
      </c>
      <c r="K5825" t="s">
        <v>98</v>
      </c>
      <c r="L5825" t="s">
        <v>34</v>
      </c>
      <c r="M5825" t="s">
        <v>23</v>
      </c>
      <c r="N5825" s="1">
        <f xml:space="preserve"> ROUND((1 - _xlfn.PERCENTRANK.INC(customers[days_since_last_purchase],customers[[#This Row],[days_since_last_purchase]]))*4 +1,0)</f>
        <v>4</v>
      </c>
      <c r="O5825" s="1">
        <f>ROUND(_xlfn.PERCENTRANK.INC(customers[total_orders],customers[[#This Row],[total_orders]])*4+1,0)</f>
        <v>2</v>
      </c>
      <c r="P5825" s="1">
        <f>ROUND(_xlfn.PERCENTRANK.INC(customers[total_spend_usd],customers[[#This Row],[total_spend_usd]])*4+1,0)</f>
        <v>2</v>
      </c>
      <c r="Q5825" s="1">
        <v>422</v>
      </c>
      <c r="R5825" s="1" t="str">
        <f>_xlfn.XLOOKUP(Q5825,RFM[RFM Score],RFM[Client Segmentation])</f>
        <v>New Customer</v>
      </c>
    </row>
    <row r="5826" spans="1:18" x14ac:dyDescent="0.3">
      <c r="A5826" t="s">
        <v>5878</v>
      </c>
      <c r="B5826" t="s">
        <v>96</v>
      </c>
      <c r="C5826">
        <v>18</v>
      </c>
      <c r="D5826" t="s">
        <v>8069</v>
      </c>
      <c r="E5826" t="s">
        <v>8084</v>
      </c>
      <c r="F5826" t="s">
        <v>17</v>
      </c>
      <c r="G5826">
        <v>22</v>
      </c>
      <c r="H5826" s="1">
        <v>1729</v>
      </c>
      <c r="I5826">
        <v>37659</v>
      </c>
      <c r="J5826" s="1">
        <v>18</v>
      </c>
      <c r="K5826" t="s">
        <v>31</v>
      </c>
      <c r="L5826" t="s">
        <v>45</v>
      </c>
      <c r="M5826" t="s">
        <v>15</v>
      </c>
      <c r="N5826" s="1">
        <f xml:space="preserve"> ROUND((1 - _xlfn.PERCENTRANK.INC(customers[days_since_last_purchase],customers[[#This Row],[days_since_last_purchase]]))*4 +1,0)</f>
        <v>4</v>
      </c>
      <c r="O5826" s="1">
        <f>ROUND(_xlfn.PERCENTRANK.INC(customers[total_orders],customers[[#This Row],[total_orders]])*4+1,0)</f>
        <v>4</v>
      </c>
      <c r="P5826" s="1">
        <f>ROUND(_xlfn.PERCENTRANK.INC(customers[total_spend_usd],customers[[#This Row],[total_spend_usd]])*4+1,0)</f>
        <v>2</v>
      </c>
      <c r="Q5826" s="1">
        <v>442</v>
      </c>
      <c r="R5826" s="1" t="str">
        <f>_xlfn.XLOOKUP(Q5826,RFM[RFM Score],RFM[Client Segmentation])</f>
        <v>Potential Loyalist</v>
      </c>
    </row>
    <row r="5827" spans="1:18" x14ac:dyDescent="0.3">
      <c r="A5827" t="s">
        <v>5879</v>
      </c>
      <c r="B5827" t="s">
        <v>166</v>
      </c>
      <c r="C5827">
        <v>56</v>
      </c>
      <c r="D5827" t="s">
        <v>8072</v>
      </c>
      <c r="E5827" t="s">
        <v>8084</v>
      </c>
      <c r="F5827" t="s">
        <v>17</v>
      </c>
      <c r="G5827">
        <v>3</v>
      </c>
      <c r="H5827" s="1">
        <v>6855</v>
      </c>
      <c r="I5827">
        <v>17951</v>
      </c>
      <c r="J5827" s="1">
        <v>144</v>
      </c>
      <c r="K5827" t="s">
        <v>40</v>
      </c>
      <c r="L5827" t="s">
        <v>14</v>
      </c>
      <c r="M5827" t="s">
        <v>15</v>
      </c>
      <c r="N5827" s="1">
        <f xml:space="preserve"> ROUND((1 - _xlfn.PERCENTRANK.INC(customers[days_since_last_purchase],customers[[#This Row],[days_since_last_purchase]]))*4 +1,0)</f>
        <v>1</v>
      </c>
      <c r="O5827" s="1">
        <f>ROUND(_xlfn.PERCENTRANK.INC(customers[total_orders],customers[[#This Row],[total_orders]])*4+1,0)</f>
        <v>1</v>
      </c>
      <c r="P5827" s="1">
        <f>ROUND(_xlfn.PERCENTRANK.INC(customers[total_spend_usd],customers[[#This Row],[total_spend_usd]])*4+1,0)</f>
        <v>2</v>
      </c>
      <c r="Q5827" s="1">
        <v>112</v>
      </c>
      <c r="R5827" s="1" t="str">
        <f>_xlfn.XLOOKUP(Q5827,RFM[RFM Score],RFM[Client Segmentation])</f>
        <v>Lost</v>
      </c>
    </row>
    <row r="5828" spans="1:18" x14ac:dyDescent="0.3">
      <c r="A5828" t="s">
        <v>5880</v>
      </c>
      <c r="B5828" t="s">
        <v>11</v>
      </c>
      <c r="C5828">
        <v>30</v>
      </c>
      <c r="D5828" t="s">
        <v>8070</v>
      </c>
      <c r="E5828" t="s">
        <v>8085</v>
      </c>
      <c r="F5828" t="s">
        <v>12</v>
      </c>
      <c r="G5828">
        <v>1</v>
      </c>
      <c r="H5828" s="1">
        <v>10568</v>
      </c>
      <c r="I5828">
        <v>9848</v>
      </c>
      <c r="J5828" s="1">
        <v>82</v>
      </c>
      <c r="K5828" t="s">
        <v>25</v>
      </c>
      <c r="L5828" t="s">
        <v>14</v>
      </c>
      <c r="M5828" t="s">
        <v>23</v>
      </c>
      <c r="N5828" s="1">
        <f xml:space="preserve"> ROUND((1 - _xlfn.PERCENTRANK.INC(customers[days_since_last_purchase],customers[[#This Row],[days_since_last_purchase]]))*4 +1,0)</f>
        <v>2</v>
      </c>
      <c r="O5828" s="1">
        <f>ROUND(_xlfn.PERCENTRANK.INC(customers[total_orders],customers[[#This Row],[total_orders]])*4+1,0)</f>
        <v>1</v>
      </c>
      <c r="P5828" s="1">
        <f>ROUND(_xlfn.PERCENTRANK.INC(customers[total_spend_usd],customers[[#This Row],[total_spend_usd]])*4+1,0)</f>
        <v>1</v>
      </c>
      <c r="Q5828" s="1">
        <v>211</v>
      </c>
      <c r="R5828" s="1" t="str">
        <f>_xlfn.XLOOKUP(Q5828,RFM[RFM Score],RFM[Client Segmentation])</f>
        <v>Hibernating</v>
      </c>
    </row>
    <row r="5829" spans="1:18" x14ac:dyDescent="0.3">
      <c r="A5829" t="s">
        <v>5881</v>
      </c>
      <c r="B5829" t="s">
        <v>214</v>
      </c>
      <c r="C5829">
        <v>37</v>
      </c>
      <c r="D5829" t="s">
        <v>8068</v>
      </c>
      <c r="E5829" t="s">
        <v>8084</v>
      </c>
      <c r="F5829" t="s">
        <v>17</v>
      </c>
      <c r="G5829">
        <v>7</v>
      </c>
      <c r="H5829" s="1">
        <v>12445</v>
      </c>
      <c r="I5829">
        <v>93395</v>
      </c>
      <c r="J5829" s="1">
        <v>161</v>
      </c>
      <c r="K5829" t="s">
        <v>21</v>
      </c>
      <c r="L5829" t="s">
        <v>14</v>
      </c>
      <c r="M5829" t="s">
        <v>23</v>
      </c>
      <c r="N5829" s="1">
        <f xml:space="preserve"> ROUND((1 - _xlfn.PERCENTRANK.INC(customers[days_since_last_purchase],customers[[#This Row],[days_since_last_purchase]]))*4 +1,0)</f>
        <v>1</v>
      </c>
      <c r="O5829" s="1">
        <f>ROUND(_xlfn.PERCENTRANK.INC(customers[total_orders],customers[[#This Row],[total_orders]])*4+1,0)</f>
        <v>2</v>
      </c>
      <c r="P5829" s="1">
        <f>ROUND(_xlfn.PERCENTRANK.INC(customers[total_spend_usd],customers[[#This Row],[total_spend_usd]])*4+1,0)</f>
        <v>3</v>
      </c>
      <c r="Q5829" s="1">
        <v>123</v>
      </c>
      <c r="R5829" s="1" t="str">
        <f>_xlfn.XLOOKUP(Q5829,RFM[RFM Score],RFM[Client Segmentation])</f>
        <v>Hibernating</v>
      </c>
    </row>
    <row r="5830" spans="1:18" x14ac:dyDescent="0.3">
      <c r="A5830" t="s">
        <v>5882</v>
      </c>
      <c r="B5830" t="s">
        <v>173</v>
      </c>
      <c r="C5830">
        <v>18</v>
      </c>
      <c r="D5830" t="s">
        <v>8069</v>
      </c>
      <c r="E5830" t="s">
        <v>8087</v>
      </c>
      <c r="F5830" t="s">
        <v>12</v>
      </c>
      <c r="G5830">
        <v>20</v>
      </c>
      <c r="H5830" s="1">
        <v>14133</v>
      </c>
      <c r="I5830">
        <v>32151</v>
      </c>
      <c r="J5830" s="1">
        <v>19</v>
      </c>
      <c r="K5830" t="s">
        <v>37</v>
      </c>
      <c r="L5830" t="s">
        <v>45</v>
      </c>
      <c r="M5830" t="s">
        <v>15</v>
      </c>
      <c r="N5830" s="1">
        <f xml:space="preserve"> ROUND((1 - _xlfn.PERCENTRANK.INC(customers[days_since_last_purchase],customers[[#This Row],[days_since_last_purchase]]))*4 +1,0)</f>
        <v>4</v>
      </c>
      <c r="O5830" s="1">
        <f>ROUND(_xlfn.PERCENTRANK.INC(customers[total_orders],customers[[#This Row],[total_orders]])*4+1,0)</f>
        <v>4</v>
      </c>
      <c r="P5830" s="1">
        <f>ROUND(_xlfn.PERCENTRANK.INC(customers[total_spend_usd],customers[[#This Row],[total_spend_usd]])*4+1,0)</f>
        <v>2</v>
      </c>
      <c r="Q5830" s="1">
        <v>442</v>
      </c>
      <c r="R5830" s="1" t="str">
        <f>_xlfn.XLOOKUP(Q5830,RFM[RFM Score],RFM[Client Segmentation])</f>
        <v>Potential Loyalist</v>
      </c>
    </row>
    <row r="5831" spans="1:18" x14ac:dyDescent="0.3">
      <c r="A5831" t="s">
        <v>5883</v>
      </c>
      <c r="B5831" t="s">
        <v>11</v>
      </c>
      <c r="C5831">
        <v>46</v>
      </c>
      <c r="D5831" t="s">
        <v>8071</v>
      </c>
      <c r="E5831" t="s">
        <v>8084</v>
      </c>
      <c r="F5831" t="s">
        <v>17</v>
      </c>
      <c r="G5831">
        <v>24</v>
      </c>
      <c r="H5831" s="1">
        <v>2487</v>
      </c>
      <c r="I5831">
        <v>59247</v>
      </c>
      <c r="J5831" s="1">
        <v>89</v>
      </c>
      <c r="K5831" t="s">
        <v>40</v>
      </c>
      <c r="L5831" t="s">
        <v>45</v>
      </c>
      <c r="M5831" t="s">
        <v>15</v>
      </c>
      <c r="N5831" s="1">
        <f xml:space="preserve"> ROUND((1 - _xlfn.PERCENTRANK.INC(customers[days_since_last_purchase],customers[[#This Row],[days_since_last_purchase]]))*4 +1,0)</f>
        <v>2</v>
      </c>
      <c r="O5831" s="1">
        <f>ROUND(_xlfn.PERCENTRANK.INC(customers[total_orders],customers[[#This Row],[total_orders]])*4+1,0)</f>
        <v>4</v>
      </c>
      <c r="P5831" s="1">
        <f>ROUND(_xlfn.PERCENTRANK.INC(customers[total_spend_usd],customers[[#This Row],[total_spend_usd]])*4+1,0)</f>
        <v>3</v>
      </c>
      <c r="Q5831" s="1">
        <v>243</v>
      </c>
      <c r="R5831" s="1" t="str">
        <f>_xlfn.XLOOKUP(Q5831,RFM[RFM Score],RFM[Client Segmentation])</f>
        <v>At Risk</v>
      </c>
    </row>
    <row r="5832" spans="1:18" x14ac:dyDescent="0.3">
      <c r="A5832" t="s">
        <v>5884</v>
      </c>
      <c r="B5832" t="s">
        <v>166</v>
      </c>
      <c r="C5832">
        <v>46</v>
      </c>
      <c r="D5832" t="s">
        <v>8071</v>
      </c>
      <c r="E5832" t="s">
        <v>8084</v>
      </c>
      <c r="F5832" t="s">
        <v>12</v>
      </c>
      <c r="G5832">
        <v>5</v>
      </c>
      <c r="H5832" s="1">
        <v>5987</v>
      </c>
      <c r="I5832">
        <v>26792</v>
      </c>
      <c r="J5832" s="1">
        <v>49</v>
      </c>
      <c r="K5832" t="s">
        <v>25</v>
      </c>
      <c r="L5832" t="s">
        <v>45</v>
      </c>
      <c r="M5832" t="s">
        <v>23</v>
      </c>
      <c r="N5832" s="1">
        <f xml:space="preserve"> ROUND((1 - _xlfn.PERCENTRANK.INC(customers[days_since_last_purchase],customers[[#This Row],[days_since_last_purchase]]))*4 +1,0)</f>
        <v>3</v>
      </c>
      <c r="O5832" s="1">
        <f>ROUND(_xlfn.PERCENTRANK.INC(customers[total_orders],customers[[#This Row],[total_orders]])*4+1,0)</f>
        <v>2</v>
      </c>
      <c r="P5832" s="1">
        <f>ROUND(_xlfn.PERCENTRANK.INC(customers[total_spend_usd],customers[[#This Row],[total_spend_usd]])*4+1,0)</f>
        <v>2</v>
      </c>
      <c r="Q5832" s="1">
        <v>322</v>
      </c>
      <c r="R5832" s="1" t="str">
        <f>_xlfn.XLOOKUP(Q5832,RFM[RFM Score],RFM[Client Segmentation])</f>
        <v>Hibernating</v>
      </c>
    </row>
    <row r="5833" spans="1:18" x14ac:dyDescent="0.3">
      <c r="A5833" t="s">
        <v>5885</v>
      </c>
      <c r="B5833" t="s">
        <v>11</v>
      </c>
      <c r="C5833">
        <v>37</v>
      </c>
      <c r="D5833" t="s">
        <v>8068</v>
      </c>
      <c r="E5833" t="s">
        <v>8084</v>
      </c>
      <c r="F5833" t="s">
        <v>17</v>
      </c>
      <c r="G5833">
        <v>17</v>
      </c>
      <c r="H5833" s="1">
        <v>5566</v>
      </c>
      <c r="I5833">
        <v>101057</v>
      </c>
      <c r="J5833" s="1">
        <v>15</v>
      </c>
      <c r="K5833" t="s">
        <v>25</v>
      </c>
      <c r="L5833" t="s">
        <v>22</v>
      </c>
      <c r="M5833" t="s">
        <v>23</v>
      </c>
      <c r="N5833" s="1">
        <f xml:space="preserve"> ROUND((1 - _xlfn.PERCENTRANK.INC(customers[days_since_last_purchase],customers[[#This Row],[days_since_last_purchase]]))*4 +1,0)</f>
        <v>4</v>
      </c>
      <c r="O5833" s="1">
        <f>ROUND(_xlfn.PERCENTRANK.INC(customers[total_orders],customers[[#This Row],[total_orders]])*4+1,0)</f>
        <v>3</v>
      </c>
      <c r="P5833" s="1">
        <f>ROUND(_xlfn.PERCENTRANK.INC(customers[total_spend_usd],customers[[#This Row],[total_spend_usd]])*4+1,0)</f>
        <v>3</v>
      </c>
      <c r="Q5833" s="1">
        <v>433</v>
      </c>
      <c r="R5833" s="1" t="str">
        <f>_xlfn.XLOOKUP(Q5833,RFM[RFM Score],RFM[Client Segmentation])</f>
        <v>Potential Loyalist</v>
      </c>
    </row>
    <row r="5834" spans="1:18" x14ac:dyDescent="0.3">
      <c r="A5834" t="s">
        <v>5886</v>
      </c>
      <c r="B5834" t="s">
        <v>43</v>
      </c>
      <c r="C5834">
        <v>40</v>
      </c>
      <c r="D5834" t="s">
        <v>8068</v>
      </c>
      <c r="E5834" t="s">
        <v>8087</v>
      </c>
      <c r="F5834" t="s">
        <v>17</v>
      </c>
      <c r="G5834">
        <v>11</v>
      </c>
      <c r="H5834" s="1">
        <v>2141</v>
      </c>
      <c r="I5834">
        <v>241584</v>
      </c>
      <c r="J5834" s="1">
        <v>70</v>
      </c>
      <c r="K5834" t="s">
        <v>37</v>
      </c>
      <c r="L5834" t="s">
        <v>47</v>
      </c>
      <c r="M5834" t="s">
        <v>23</v>
      </c>
      <c r="N5834" s="1">
        <f xml:space="preserve"> ROUND((1 - _xlfn.PERCENTRANK.INC(customers[days_since_last_purchase],customers[[#This Row],[days_since_last_purchase]]))*4 +1,0)</f>
        <v>2</v>
      </c>
      <c r="O5834" s="1">
        <f>ROUND(_xlfn.PERCENTRANK.INC(customers[total_orders],customers[[#This Row],[total_orders]])*4+1,0)</f>
        <v>3</v>
      </c>
      <c r="P5834" s="1">
        <f>ROUND(_xlfn.PERCENTRANK.INC(customers[total_spend_usd],customers[[#This Row],[total_spend_usd]])*4+1,0)</f>
        <v>4</v>
      </c>
      <c r="Q5834" s="1">
        <v>234</v>
      </c>
      <c r="R5834" s="1" t="str">
        <f>_xlfn.XLOOKUP(Q5834,RFM[RFM Score],RFM[Client Segmentation])</f>
        <v>At Risk</v>
      </c>
    </row>
    <row r="5835" spans="1:18" x14ac:dyDescent="0.3">
      <c r="A5835" t="s">
        <v>5887</v>
      </c>
      <c r="B5835" t="s">
        <v>68</v>
      </c>
      <c r="C5835">
        <v>30</v>
      </c>
      <c r="D5835" t="s">
        <v>8070</v>
      </c>
      <c r="E5835" t="s">
        <v>8084</v>
      </c>
      <c r="F5835" t="s">
        <v>17</v>
      </c>
      <c r="G5835">
        <v>11</v>
      </c>
      <c r="H5835" s="1">
        <v>536</v>
      </c>
      <c r="I5835">
        <v>56676</v>
      </c>
      <c r="J5835" s="1">
        <v>2</v>
      </c>
      <c r="K5835" t="s">
        <v>28</v>
      </c>
      <c r="L5835" t="s">
        <v>19</v>
      </c>
      <c r="M5835" t="s">
        <v>23</v>
      </c>
      <c r="N5835" s="1">
        <f xml:space="preserve"> ROUND((1 - _xlfn.PERCENTRANK.INC(customers[days_since_last_purchase],customers[[#This Row],[days_since_last_purchase]]))*4 +1,0)</f>
        <v>5</v>
      </c>
      <c r="O5835" s="1">
        <f>ROUND(_xlfn.PERCENTRANK.INC(customers[total_orders],customers[[#This Row],[total_orders]])*4+1,0)</f>
        <v>3</v>
      </c>
      <c r="P5835" s="1">
        <f>ROUND(_xlfn.PERCENTRANK.INC(customers[total_spend_usd],customers[[#This Row],[total_spend_usd]])*4+1,0)</f>
        <v>3</v>
      </c>
      <c r="Q5835" s="1">
        <v>533</v>
      </c>
      <c r="R5835" s="1" t="str">
        <f>_xlfn.XLOOKUP(Q5835,RFM[RFM Score],RFM[Client Segmentation])</f>
        <v>Potential Loyalist</v>
      </c>
    </row>
    <row r="5836" spans="1:18" x14ac:dyDescent="0.3">
      <c r="A5836" t="s">
        <v>5888</v>
      </c>
      <c r="B5836" t="s">
        <v>96</v>
      </c>
      <c r="C5836">
        <v>18</v>
      </c>
      <c r="D5836" t="s">
        <v>8069</v>
      </c>
      <c r="E5836" t="s">
        <v>8087</v>
      </c>
      <c r="F5836" t="s">
        <v>12</v>
      </c>
      <c r="G5836">
        <v>29</v>
      </c>
      <c r="H5836" s="1">
        <v>5151</v>
      </c>
      <c r="I5836">
        <v>148992</v>
      </c>
      <c r="J5836" s="1">
        <v>35</v>
      </c>
      <c r="K5836" t="s">
        <v>21</v>
      </c>
      <c r="L5836" t="s">
        <v>45</v>
      </c>
      <c r="M5836" t="s">
        <v>15</v>
      </c>
      <c r="N5836" s="1">
        <f xml:space="preserve"> ROUND((1 - _xlfn.PERCENTRANK.INC(customers[days_since_last_purchase],customers[[#This Row],[days_since_last_purchase]]))*4 +1,0)</f>
        <v>3</v>
      </c>
      <c r="O5836" s="1">
        <f>ROUND(_xlfn.PERCENTRANK.INC(customers[total_orders],customers[[#This Row],[total_orders]])*4+1,0)</f>
        <v>4</v>
      </c>
      <c r="P5836" s="1">
        <f>ROUND(_xlfn.PERCENTRANK.INC(customers[total_spend_usd],customers[[#This Row],[total_spend_usd]])*4+1,0)</f>
        <v>4</v>
      </c>
      <c r="Q5836" s="1">
        <v>344</v>
      </c>
      <c r="R5836" s="1" t="str">
        <f>_xlfn.XLOOKUP(Q5836,RFM[RFM Score],RFM[Client Segmentation])</f>
        <v>Loyal Customer</v>
      </c>
    </row>
    <row r="5837" spans="1:18" x14ac:dyDescent="0.3">
      <c r="A5837" t="s">
        <v>5889</v>
      </c>
      <c r="B5837" t="s">
        <v>27</v>
      </c>
      <c r="C5837">
        <v>18</v>
      </c>
      <c r="D5837" t="s">
        <v>8069</v>
      </c>
      <c r="E5837" t="s">
        <v>8084</v>
      </c>
      <c r="F5837" t="s">
        <v>17</v>
      </c>
      <c r="G5837">
        <v>18</v>
      </c>
      <c r="H5837" s="1">
        <v>6646</v>
      </c>
      <c r="I5837">
        <v>106051</v>
      </c>
      <c r="J5837" s="1">
        <v>188</v>
      </c>
      <c r="K5837" t="s">
        <v>124</v>
      </c>
      <c r="L5837" t="s">
        <v>47</v>
      </c>
      <c r="M5837" t="s">
        <v>15</v>
      </c>
      <c r="N5837" s="1">
        <f xml:space="preserve"> ROUND((1 - _xlfn.PERCENTRANK.INC(customers[days_since_last_purchase],customers[[#This Row],[days_since_last_purchase]]))*4 +1,0)</f>
        <v>1</v>
      </c>
      <c r="O5837" s="1">
        <f>ROUND(_xlfn.PERCENTRANK.INC(customers[total_orders],customers[[#This Row],[total_orders]])*4+1,0)</f>
        <v>4</v>
      </c>
      <c r="P5837" s="1">
        <f>ROUND(_xlfn.PERCENTRANK.INC(customers[total_spend_usd],customers[[#This Row],[total_spend_usd]])*4+1,0)</f>
        <v>3</v>
      </c>
      <c r="Q5837" s="1">
        <v>143</v>
      </c>
      <c r="R5837" s="1" t="str">
        <f>_xlfn.XLOOKUP(Q5837,RFM[RFM Score],RFM[Client Segmentation])</f>
        <v>At Risk</v>
      </c>
    </row>
    <row r="5838" spans="1:18" x14ac:dyDescent="0.3">
      <c r="A5838" t="s">
        <v>5890</v>
      </c>
      <c r="B5838" t="s">
        <v>33</v>
      </c>
      <c r="C5838">
        <v>59</v>
      </c>
      <c r="D5838" t="s">
        <v>8072</v>
      </c>
      <c r="E5838" t="s">
        <v>8084</v>
      </c>
      <c r="F5838" t="s">
        <v>17</v>
      </c>
      <c r="G5838">
        <v>30</v>
      </c>
      <c r="H5838" s="1">
        <v>689</v>
      </c>
      <c r="I5838">
        <v>199568</v>
      </c>
      <c r="J5838" s="1">
        <v>31</v>
      </c>
      <c r="K5838" t="s">
        <v>25</v>
      </c>
      <c r="L5838" t="s">
        <v>47</v>
      </c>
      <c r="M5838" t="s">
        <v>15</v>
      </c>
      <c r="N5838" s="1">
        <f xml:space="preserve"> ROUND((1 - _xlfn.PERCENTRANK.INC(customers[days_since_last_purchase],customers[[#This Row],[days_since_last_purchase]]))*4 +1,0)</f>
        <v>3</v>
      </c>
      <c r="O5838" s="1">
        <f>ROUND(_xlfn.PERCENTRANK.INC(customers[total_orders],customers[[#This Row],[total_orders]])*4+1,0)</f>
        <v>4</v>
      </c>
      <c r="P5838" s="1">
        <f>ROUND(_xlfn.PERCENTRANK.INC(customers[total_spend_usd],customers[[#This Row],[total_spend_usd]])*4+1,0)</f>
        <v>4</v>
      </c>
      <c r="Q5838" s="1">
        <v>344</v>
      </c>
      <c r="R5838" s="1" t="str">
        <f>_xlfn.XLOOKUP(Q5838,RFM[RFM Score],RFM[Client Segmentation])</f>
        <v>Loyal Customer</v>
      </c>
    </row>
    <row r="5839" spans="1:18" x14ac:dyDescent="0.3">
      <c r="A5839" t="s">
        <v>5891</v>
      </c>
      <c r="B5839" t="s">
        <v>166</v>
      </c>
      <c r="C5839">
        <v>39</v>
      </c>
      <c r="D5839" t="s">
        <v>8068</v>
      </c>
      <c r="E5839" t="s">
        <v>8087</v>
      </c>
      <c r="F5839" t="s">
        <v>12</v>
      </c>
      <c r="G5839">
        <v>8</v>
      </c>
      <c r="H5839" s="1">
        <v>4444</v>
      </c>
      <c r="I5839">
        <v>34799</v>
      </c>
      <c r="J5839" s="1">
        <v>260</v>
      </c>
      <c r="K5839" t="s">
        <v>74</v>
      </c>
      <c r="L5839" t="s">
        <v>34</v>
      </c>
      <c r="M5839" t="s">
        <v>23</v>
      </c>
      <c r="N5839" s="1">
        <f xml:space="preserve"> ROUND((1 - _xlfn.PERCENTRANK.INC(customers[days_since_last_purchase],customers[[#This Row],[days_since_last_purchase]]))*4 +1,0)</f>
        <v>1</v>
      </c>
      <c r="O5839" s="1">
        <f>ROUND(_xlfn.PERCENTRANK.INC(customers[total_orders],customers[[#This Row],[total_orders]])*4+1,0)</f>
        <v>2</v>
      </c>
      <c r="P5839" s="1">
        <f>ROUND(_xlfn.PERCENTRANK.INC(customers[total_spend_usd],customers[[#This Row],[total_spend_usd]])*4+1,0)</f>
        <v>2</v>
      </c>
      <c r="Q5839" s="1">
        <v>122</v>
      </c>
      <c r="R5839" s="1" t="str">
        <f>_xlfn.XLOOKUP(Q5839,RFM[RFM Score],RFM[Client Segmentation])</f>
        <v>Hibernating</v>
      </c>
    </row>
    <row r="5840" spans="1:18" x14ac:dyDescent="0.3">
      <c r="A5840" t="s">
        <v>5892</v>
      </c>
      <c r="B5840" t="s">
        <v>96</v>
      </c>
      <c r="C5840">
        <v>18</v>
      </c>
      <c r="D5840" t="s">
        <v>8069</v>
      </c>
      <c r="E5840" t="s">
        <v>8087</v>
      </c>
      <c r="F5840" t="s">
        <v>17</v>
      </c>
      <c r="G5840">
        <v>16</v>
      </c>
      <c r="H5840" s="1">
        <v>2816</v>
      </c>
      <c r="I5840">
        <v>47348</v>
      </c>
      <c r="J5840" s="1">
        <v>9</v>
      </c>
      <c r="K5840" t="s">
        <v>28</v>
      </c>
      <c r="L5840" t="s">
        <v>45</v>
      </c>
      <c r="M5840" t="s">
        <v>15</v>
      </c>
      <c r="N5840" s="1">
        <f xml:space="preserve"> ROUND((1 - _xlfn.PERCENTRANK.INC(customers[days_since_last_purchase],customers[[#This Row],[days_since_last_purchase]]))*4 +1,0)</f>
        <v>4</v>
      </c>
      <c r="O5840" s="1">
        <f>ROUND(_xlfn.PERCENTRANK.INC(customers[total_orders],customers[[#This Row],[total_orders]])*4+1,0)</f>
        <v>3</v>
      </c>
      <c r="P5840" s="1">
        <f>ROUND(_xlfn.PERCENTRANK.INC(customers[total_spend_usd],customers[[#This Row],[total_spend_usd]])*4+1,0)</f>
        <v>3</v>
      </c>
      <c r="Q5840" s="1">
        <v>433</v>
      </c>
      <c r="R5840" s="1" t="str">
        <f>_xlfn.XLOOKUP(Q5840,RFM[RFM Score],RFM[Client Segmentation])</f>
        <v>Potential Loyalist</v>
      </c>
    </row>
    <row r="5841" spans="1:18" x14ac:dyDescent="0.3">
      <c r="A5841" t="s">
        <v>5893</v>
      </c>
      <c r="B5841" t="s">
        <v>33</v>
      </c>
      <c r="C5841">
        <v>35</v>
      </c>
      <c r="D5841" t="s">
        <v>8068</v>
      </c>
      <c r="E5841" t="s">
        <v>8084</v>
      </c>
      <c r="F5841" t="s">
        <v>12</v>
      </c>
      <c r="G5841">
        <v>13</v>
      </c>
      <c r="H5841" s="1">
        <v>1108</v>
      </c>
      <c r="I5841">
        <v>153544</v>
      </c>
      <c r="J5841" s="1">
        <v>173</v>
      </c>
      <c r="K5841" t="s">
        <v>40</v>
      </c>
      <c r="L5841" t="s">
        <v>34</v>
      </c>
      <c r="M5841" t="s">
        <v>23</v>
      </c>
      <c r="N5841" s="1">
        <f xml:space="preserve"> ROUND((1 - _xlfn.PERCENTRANK.INC(customers[days_since_last_purchase],customers[[#This Row],[days_since_last_purchase]]))*4 +1,0)</f>
        <v>1</v>
      </c>
      <c r="O5841" s="1">
        <f>ROUND(_xlfn.PERCENTRANK.INC(customers[total_orders],customers[[#This Row],[total_orders]])*4+1,0)</f>
        <v>3</v>
      </c>
      <c r="P5841" s="1">
        <f>ROUND(_xlfn.PERCENTRANK.INC(customers[total_spend_usd],customers[[#This Row],[total_spend_usd]])*4+1,0)</f>
        <v>4</v>
      </c>
      <c r="Q5841" s="1">
        <v>134</v>
      </c>
      <c r="R5841" s="1" t="str">
        <f>_xlfn.XLOOKUP(Q5841,RFM[RFM Score],RFM[Client Segmentation])</f>
        <v>At Risk</v>
      </c>
    </row>
    <row r="5842" spans="1:18" x14ac:dyDescent="0.3">
      <c r="A5842" t="s">
        <v>5894</v>
      </c>
      <c r="B5842" t="s">
        <v>11</v>
      </c>
      <c r="C5842">
        <v>39</v>
      </c>
      <c r="D5842" t="s">
        <v>8068</v>
      </c>
      <c r="E5842" t="s">
        <v>8085</v>
      </c>
      <c r="F5842" t="s">
        <v>17</v>
      </c>
      <c r="G5842">
        <v>11</v>
      </c>
      <c r="H5842" s="1">
        <v>11109</v>
      </c>
      <c r="I5842">
        <v>140013</v>
      </c>
      <c r="J5842" s="1">
        <v>4</v>
      </c>
      <c r="K5842" t="s">
        <v>124</v>
      </c>
      <c r="L5842" t="s">
        <v>14</v>
      </c>
      <c r="M5842" t="s">
        <v>15</v>
      </c>
      <c r="N5842" s="1">
        <f xml:space="preserve"> ROUND((1 - _xlfn.PERCENTRANK.INC(customers[days_since_last_purchase],customers[[#This Row],[days_since_last_purchase]]))*4 +1,0)</f>
        <v>5</v>
      </c>
      <c r="O5842" s="1">
        <f>ROUND(_xlfn.PERCENTRANK.INC(customers[total_orders],customers[[#This Row],[total_orders]])*4+1,0)</f>
        <v>3</v>
      </c>
      <c r="P5842" s="1">
        <f>ROUND(_xlfn.PERCENTRANK.INC(customers[total_spend_usd],customers[[#This Row],[total_spend_usd]])*4+1,0)</f>
        <v>4</v>
      </c>
      <c r="Q5842" s="1">
        <v>534</v>
      </c>
      <c r="R5842" s="1" t="str">
        <f>_xlfn.XLOOKUP(Q5842,RFM[RFM Score],RFM[Client Segmentation])</f>
        <v>Need Attention</v>
      </c>
    </row>
    <row r="5843" spans="1:18" x14ac:dyDescent="0.3">
      <c r="A5843" t="s">
        <v>5895</v>
      </c>
      <c r="B5843" t="s">
        <v>11</v>
      </c>
      <c r="C5843">
        <v>58</v>
      </c>
      <c r="D5843" t="s">
        <v>8072</v>
      </c>
      <c r="E5843" t="s">
        <v>8084</v>
      </c>
      <c r="F5843" t="s">
        <v>17</v>
      </c>
      <c r="G5843">
        <v>18</v>
      </c>
      <c r="H5843" s="1">
        <v>3997</v>
      </c>
      <c r="I5843">
        <v>74704</v>
      </c>
      <c r="J5843" s="1">
        <v>157</v>
      </c>
      <c r="K5843" t="s">
        <v>25</v>
      </c>
      <c r="L5843" t="s">
        <v>19</v>
      </c>
      <c r="M5843" t="s">
        <v>23</v>
      </c>
      <c r="N5843" s="1">
        <f xml:space="preserve"> ROUND((1 - _xlfn.PERCENTRANK.INC(customers[days_since_last_purchase],customers[[#This Row],[days_since_last_purchase]]))*4 +1,0)</f>
        <v>1</v>
      </c>
      <c r="O5843" s="1">
        <f>ROUND(_xlfn.PERCENTRANK.INC(customers[total_orders],customers[[#This Row],[total_orders]])*4+1,0)</f>
        <v>4</v>
      </c>
      <c r="P5843" s="1">
        <f>ROUND(_xlfn.PERCENTRANK.INC(customers[total_spend_usd],customers[[#This Row],[total_spend_usd]])*4+1,0)</f>
        <v>3</v>
      </c>
      <c r="Q5843" s="1">
        <v>143</v>
      </c>
      <c r="R5843" s="1" t="str">
        <f>_xlfn.XLOOKUP(Q5843,RFM[RFM Score],RFM[Client Segmentation])</f>
        <v>At Risk</v>
      </c>
    </row>
    <row r="5844" spans="1:18" x14ac:dyDescent="0.3">
      <c r="A5844" t="s">
        <v>5896</v>
      </c>
      <c r="B5844" t="s">
        <v>11</v>
      </c>
      <c r="C5844">
        <v>39</v>
      </c>
      <c r="D5844" t="s">
        <v>8068</v>
      </c>
      <c r="E5844" t="s">
        <v>8084</v>
      </c>
      <c r="F5844" t="s">
        <v>12</v>
      </c>
      <c r="G5844">
        <v>30</v>
      </c>
      <c r="H5844" s="1">
        <v>4838</v>
      </c>
      <c r="I5844">
        <v>138268</v>
      </c>
      <c r="J5844" s="1">
        <v>5</v>
      </c>
      <c r="K5844" t="s">
        <v>28</v>
      </c>
      <c r="L5844" t="s">
        <v>14</v>
      </c>
      <c r="M5844" t="s">
        <v>23</v>
      </c>
      <c r="N5844" s="1">
        <f xml:space="preserve"> ROUND((1 - _xlfn.PERCENTRANK.INC(customers[days_since_last_purchase],customers[[#This Row],[days_since_last_purchase]]))*4 +1,0)</f>
        <v>5</v>
      </c>
      <c r="O5844" s="1">
        <f>ROUND(_xlfn.PERCENTRANK.INC(customers[total_orders],customers[[#This Row],[total_orders]])*4+1,0)</f>
        <v>4</v>
      </c>
      <c r="P5844" s="1">
        <f>ROUND(_xlfn.PERCENTRANK.INC(customers[total_spend_usd],customers[[#This Row],[total_spend_usd]])*4+1,0)</f>
        <v>4</v>
      </c>
      <c r="Q5844" s="1">
        <v>544</v>
      </c>
      <c r="R5844" s="1" t="str">
        <f>_xlfn.XLOOKUP(Q5844,RFM[RFM Score],RFM[Client Segmentation])</f>
        <v>Champion</v>
      </c>
    </row>
    <row r="5845" spans="1:18" x14ac:dyDescent="0.3">
      <c r="A5845" t="s">
        <v>5897</v>
      </c>
      <c r="B5845" t="s">
        <v>68</v>
      </c>
      <c r="C5845">
        <v>26</v>
      </c>
      <c r="D5845" t="s">
        <v>8070</v>
      </c>
      <c r="E5845" t="s">
        <v>8087</v>
      </c>
      <c r="F5845" t="s">
        <v>12</v>
      </c>
      <c r="G5845">
        <v>32</v>
      </c>
      <c r="H5845" s="1">
        <v>11449</v>
      </c>
      <c r="I5845">
        <v>366104</v>
      </c>
      <c r="J5845" s="1">
        <v>20</v>
      </c>
      <c r="K5845" t="s">
        <v>13</v>
      </c>
      <c r="L5845" t="s">
        <v>34</v>
      </c>
      <c r="M5845" t="s">
        <v>23</v>
      </c>
      <c r="N5845" s="1">
        <f xml:space="preserve"> ROUND((1 - _xlfn.PERCENTRANK.INC(customers[days_since_last_purchase],customers[[#This Row],[days_since_last_purchase]]))*4 +1,0)</f>
        <v>4</v>
      </c>
      <c r="O5845" s="1">
        <f>ROUND(_xlfn.PERCENTRANK.INC(customers[total_orders],customers[[#This Row],[total_orders]])*4+1,0)</f>
        <v>4</v>
      </c>
      <c r="P5845" s="1">
        <f>ROUND(_xlfn.PERCENTRANK.INC(customers[total_spend_usd],customers[[#This Row],[total_spend_usd]])*4+1,0)</f>
        <v>5</v>
      </c>
      <c r="Q5845" s="1">
        <v>445</v>
      </c>
      <c r="R5845" s="1" t="str">
        <f>_xlfn.XLOOKUP(Q5845,RFM[RFM Score],RFM[Client Segmentation])</f>
        <v>Champion</v>
      </c>
    </row>
    <row r="5846" spans="1:18" x14ac:dyDescent="0.3">
      <c r="A5846" t="s">
        <v>5898</v>
      </c>
      <c r="B5846" t="s">
        <v>11</v>
      </c>
      <c r="C5846">
        <v>29</v>
      </c>
      <c r="D5846" t="s">
        <v>8070</v>
      </c>
      <c r="E5846" t="s">
        <v>8084</v>
      </c>
      <c r="F5846" t="s">
        <v>12</v>
      </c>
      <c r="G5846">
        <v>2</v>
      </c>
      <c r="H5846" s="1">
        <v>21615</v>
      </c>
      <c r="I5846">
        <v>46652</v>
      </c>
      <c r="J5846" s="1">
        <v>33</v>
      </c>
      <c r="K5846" t="s">
        <v>13</v>
      </c>
      <c r="L5846" t="s">
        <v>45</v>
      </c>
      <c r="M5846" t="s">
        <v>23</v>
      </c>
      <c r="N5846" s="1">
        <f xml:space="preserve"> ROUND((1 - _xlfn.PERCENTRANK.INC(customers[days_since_last_purchase],customers[[#This Row],[days_since_last_purchase]]))*4 +1,0)</f>
        <v>3</v>
      </c>
      <c r="O5846" s="1">
        <f>ROUND(_xlfn.PERCENTRANK.INC(customers[total_orders],customers[[#This Row],[total_orders]])*4+1,0)</f>
        <v>1</v>
      </c>
      <c r="P5846" s="1">
        <f>ROUND(_xlfn.PERCENTRANK.INC(customers[total_spend_usd],customers[[#This Row],[total_spend_usd]])*4+1,0)</f>
        <v>3</v>
      </c>
      <c r="Q5846" s="1">
        <v>313</v>
      </c>
      <c r="R5846" s="1" t="str">
        <f>_xlfn.XLOOKUP(Q5846,RFM[RFM Score],RFM[Client Segmentation])</f>
        <v>Promising</v>
      </c>
    </row>
    <row r="5847" spans="1:18" x14ac:dyDescent="0.3">
      <c r="A5847" t="s">
        <v>5899</v>
      </c>
      <c r="B5847" t="s">
        <v>214</v>
      </c>
      <c r="C5847">
        <v>31</v>
      </c>
      <c r="D5847" t="s">
        <v>8070</v>
      </c>
      <c r="E5847" t="s">
        <v>8084</v>
      </c>
      <c r="F5847" t="s">
        <v>17</v>
      </c>
      <c r="G5847">
        <v>6</v>
      </c>
      <c r="H5847" s="1">
        <v>2508</v>
      </c>
      <c r="I5847">
        <v>13472</v>
      </c>
      <c r="J5847" s="1">
        <v>214</v>
      </c>
      <c r="K5847" t="s">
        <v>28</v>
      </c>
      <c r="L5847" t="s">
        <v>45</v>
      </c>
      <c r="M5847" t="s">
        <v>15</v>
      </c>
      <c r="N5847" s="1">
        <f xml:space="preserve"> ROUND((1 - _xlfn.PERCENTRANK.INC(customers[days_since_last_purchase],customers[[#This Row],[days_since_last_purchase]]))*4 +1,0)</f>
        <v>1</v>
      </c>
      <c r="O5847" s="1">
        <f>ROUND(_xlfn.PERCENTRANK.INC(customers[total_orders],customers[[#This Row],[total_orders]])*4+1,0)</f>
        <v>2</v>
      </c>
      <c r="P5847" s="1">
        <f>ROUND(_xlfn.PERCENTRANK.INC(customers[total_spend_usd],customers[[#This Row],[total_spend_usd]])*4+1,0)</f>
        <v>2</v>
      </c>
      <c r="Q5847" s="1">
        <v>122</v>
      </c>
      <c r="R5847" s="1" t="str">
        <f>_xlfn.XLOOKUP(Q5847,RFM[RFM Score],RFM[Client Segmentation])</f>
        <v>Hibernating</v>
      </c>
    </row>
    <row r="5848" spans="1:18" x14ac:dyDescent="0.3">
      <c r="A5848" t="s">
        <v>5900</v>
      </c>
      <c r="B5848" t="s">
        <v>61</v>
      </c>
      <c r="C5848">
        <v>33</v>
      </c>
      <c r="D5848" t="s">
        <v>8070</v>
      </c>
      <c r="E5848" t="s">
        <v>8084</v>
      </c>
      <c r="F5848" t="s">
        <v>12</v>
      </c>
      <c r="G5848">
        <v>7</v>
      </c>
      <c r="H5848" s="1">
        <v>3069</v>
      </c>
      <c r="I5848">
        <v>23551</v>
      </c>
      <c r="J5848" s="1">
        <v>19</v>
      </c>
      <c r="K5848" t="s">
        <v>28</v>
      </c>
      <c r="L5848" t="s">
        <v>19</v>
      </c>
      <c r="M5848" t="s">
        <v>23</v>
      </c>
      <c r="N5848" s="1">
        <f xml:space="preserve"> ROUND((1 - _xlfn.PERCENTRANK.INC(customers[days_since_last_purchase],customers[[#This Row],[days_since_last_purchase]]))*4 +1,0)</f>
        <v>4</v>
      </c>
      <c r="O5848" s="1">
        <f>ROUND(_xlfn.PERCENTRANK.INC(customers[total_orders],customers[[#This Row],[total_orders]])*4+1,0)</f>
        <v>2</v>
      </c>
      <c r="P5848" s="1">
        <f>ROUND(_xlfn.PERCENTRANK.INC(customers[total_spend_usd],customers[[#This Row],[total_spend_usd]])*4+1,0)</f>
        <v>2</v>
      </c>
      <c r="Q5848" s="1">
        <v>422</v>
      </c>
      <c r="R5848" s="1" t="str">
        <f>_xlfn.XLOOKUP(Q5848,RFM[RFM Score],RFM[Client Segmentation])</f>
        <v>New Customer</v>
      </c>
    </row>
    <row r="5849" spans="1:18" x14ac:dyDescent="0.3">
      <c r="A5849" t="s">
        <v>5901</v>
      </c>
      <c r="B5849" t="s">
        <v>11</v>
      </c>
      <c r="C5849">
        <v>28</v>
      </c>
      <c r="D5849" t="s">
        <v>8070</v>
      </c>
      <c r="E5849" t="s">
        <v>8084</v>
      </c>
      <c r="F5849" t="s">
        <v>12</v>
      </c>
      <c r="G5849">
        <v>53</v>
      </c>
      <c r="H5849" s="1">
        <v>12722</v>
      </c>
      <c r="I5849">
        <v>762698</v>
      </c>
      <c r="J5849" s="1">
        <v>9</v>
      </c>
      <c r="K5849" t="s">
        <v>28</v>
      </c>
      <c r="L5849" t="s">
        <v>34</v>
      </c>
      <c r="M5849" t="s">
        <v>23</v>
      </c>
      <c r="N5849" s="1">
        <f xml:space="preserve"> ROUND((1 - _xlfn.PERCENTRANK.INC(customers[days_since_last_purchase],customers[[#This Row],[days_since_last_purchase]]))*4 +1,0)</f>
        <v>4</v>
      </c>
      <c r="O5849" s="1">
        <f>ROUND(_xlfn.PERCENTRANK.INC(customers[total_orders],customers[[#This Row],[total_orders]])*4+1,0)</f>
        <v>5</v>
      </c>
      <c r="P5849" s="1">
        <f>ROUND(_xlfn.PERCENTRANK.INC(customers[total_spend_usd],customers[[#This Row],[total_spend_usd]])*4+1,0)</f>
        <v>5</v>
      </c>
      <c r="Q5849" s="1">
        <v>455</v>
      </c>
      <c r="R5849" s="1" t="str">
        <f>_xlfn.XLOOKUP(Q5849,RFM[RFM Score],RFM[Client Segmentation])</f>
        <v>Champion</v>
      </c>
    </row>
    <row r="5850" spans="1:18" x14ac:dyDescent="0.3">
      <c r="A5850" t="s">
        <v>5902</v>
      </c>
      <c r="B5850" t="s">
        <v>11</v>
      </c>
      <c r="C5850">
        <v>22</v>
      </c>
      <c r="D5850" t="s">
        <v>8069</v>
      </c>
      <c r="E5850" t="s">
        <v>8084</v>
      </c>
      <c r="F5850" t="s">
        <v>17</v>
      </c>
      <c r="G5850">
        <v>4</v>
      </c>
      <c r="H5850" s="1">
        <v>18991</v>
      </c>
      <c r="I5850">
        <v>7371</v>
      </c>
      <c r="J5850" s="1">
        <v>63</v>
      </c>
      <c r="K5850" t="s">
        <v>28</v>
      </c>
      <c r="L5850" t="s">
        <v>47</v>
      </c>
      <c r="M5850" t="s">
        <v>15</v>
      </c>
      <c r="N5850" s="1">
        <f xml:space="preserve"> ROUND((1 - _xlfn.PERCENTRANK.INC(customers[days_since_last_purchase],customers[[#This Row],[days_since_last_purchase]]))*4 +1,0)</f>
        <v>2</v>
      </c>
      <c r="O5850" s="1">
        <f>ROUND(_xlfn.PERCENTRANK.INC(customers[total_orders],customers[[#This Row],[total_orders]])*4+1,0)</f>
        <v>2</v>
      </c>
      <c r="P5850" s="1">
        <f>ROUND(_xlfn.PERCENTRANK.INC(customers[total_spend_usd],customers[[#This Row],[total_spend_usd]])*4+1,0)</f>
        <v>1</v>
      </c>
      <c r="Q5850" s="1">
        <v>221</v>
      </c>
      <c r="R5850" s="1" t="str">
        <f>_xlfn.XLOOKUP(Q5850,RFM[RFM Score],RFM[Client Segmentation])</f>
        <v>About To Sleep</v>
      </c>
    </row>
    <row r="5851" spans="1:18" x14ac:dyDescent="0.3">
      <c r="A5851" t="s">
        <v>5903</v>
      </c>
      <c r="B5851" t="s">
        <v>64</v>
      </c>
      <c r="C5851">
        <v>34</v>
      </c>
      <c r="D5851" t="s">
        <v>8070</v>
      </c>
      <c r="E5851" t="s">
        <v>8084</v>
      </c>
      <c r="F5851" t="s">
        <v>12</v>
      </c>
      <c r="G5851">
        <v>2</v>
      </c>
      <c r="H5851" s="1">
        <v>5106</v>
      </c>
      <c r="I5851">
        <v>9615</v>
      </c>
      <c r="J5851" s="1">
        <v>43</v>
      </c>
      <c r="K5851" t="s">
        <v>25</v>
      </c>
      <c r="L5851" t="s">
        <v>22</v>
      </c>
      <c r="M5851" t="s">
        <v>23</v>
      </c>
      <c r="N5851" s="1">
        <f xml:space="preserve"> ROUND((1 - _xlfn.PERCENTRANK.INC(customers[days_since_last_purchase],customers[[#This Row],[days_since_last_purchase]]))*4 +1,0)</f>
        <v>3</v>
      </c>
      <c r="O5851" s="1">
        <f>ROUND(_xlfn.PERCENTRANK.INC(customers[total_orders],customers[[#This Row],[total_orders]])*4+1,0)</f>
        <v>1</v>
      </c>
      <c r="P5851" s="1">
        <f>ROUND(_xlfn.PERCENTRANK.INC(customers[total_spend_usd],customers[[#This Row],[total_spend_usd]])*4+1,0)</f>
        <v>1</v>
      </c>
      <c r="Q5851" s="1">
        <v>311</v>
      </c>
      <c r="R5851" s="1" t="str">
        <f>_xlfn.XLOOKUP(Q5851,RFM[RFM Score],RFM[Client Segmentation])</f>
        <v>New Customer</v>
      </c>
    </row>
    <row r="5852" spans="1:18" x14ac:dyDescent="0.3">
      <c r="A5852" t="s">
        <v>5904</v>
      </c>
      <c r="B5852" t="s">
        <v>11</v>
      </c>
      <c r="C5852">
        <v>59</v>
      </c>
      <c r="D5852" t="s">
        <v>8072</v>
      </c>
      <c r="E5852" t="s">
        <v>8084</v>
      </c>
      <c r="F5852" t="s">
        <v>12</v>
      </c>
      <c r="G5852">
        <v>6</v>
      </c>
      <c r="H5852" s="1">
        <v>2738</v>
      </c>
      <c r="I5852">
        <v>1579</v>
      </c>
      <c r="J5852" s="1">
        <v>41</v>
      </c>
      <c r="K5852" t="s">
        <v>74</v>
      </c>
      <c r="L5852" t="s">
        <v>14</v>
      </c>
      <c r="M5852" t="s">
        <v>15</v>
      </c>
      <c r="N5852" s="1">
        <f xml:space="preserve"> ROUND((1 - _xlfn.PERCENTRANK.INC(customers[days_since_last_purchase],customers[[#This Row],[days_since_last_purchase]]))*4 +1,0)</f>
        <v>3</v>
      </c>
      <c r="O5852" s="1">
        <f>ROUND(_xlfn.PERCENTRANK.INC(customers[total_orders],customers[[#This Row],[total_orders]])*4+1,0)</f>
        <v>2</v>
      </c>
      <c r="P5852" s="1">
        <f>ROUND(_xlfn.PERCENTRANK.INC(customers[total_spend_usd],customers[[#This Row],[total_spend_usd]])*4+1,0)</f>
        <v>1</v>
      </c>
      <c r="Q5852" s="1">
        <v>321</v>
      </c>
      <c r="R5852" s="1" t="str">
        <f>_xlfn.XLOOKUP(Q5852,RFM[RFM Score],RFM[Client Segmentation])</f>
        <v>About To Sleep</v>
      </c>
    </row>
    <row r="5853" spans="1:18" x14ac:dyDescent="0.3">
      <c r="A5853" t="s">
        <v>5905</v>
      </c>
      <c r="B5853" t="s">
        <v>68</v>
      </c>
      <c r="C5853">
        <v>30</v>
      </c>
      <c r="D5853" t="s">
        <v>8070</v>
      </c>
      <c r="E5853" t="s">
        <v>8084</v>
      </c>
      <c r="F5853" t="s">
        <v>12</v>
      </c>
      <c r="G5853">
        <v>2</v>
      </c>
      <c r="H5853" s="1">
        <v>2251</v>
      </c>
      <c r="I5853">
        <v>4024</v>
      </c>
      <c r="J5853" s="1">
        <v>45</v>
      </c>
      <c r="K5853" t="s">
        <v>124</v>
      </c>
      <c r="L5853" t="s">
        <v>45</v>
      </c>
      <c r="M5853" t="s">
        <v>23</v>
      </c>
      <c r="N5853" s="1">
        <f xml:space="preserve"> ROUND((1 - _xlfn.PERCENTRANK.INC(customers[days_since_last_purchase],customers[[#This Row],[days_since_last_purchase]]))*4 +1,0)</f>
        <v>3</v>
      </c>
      <c r="O5853" s="1">
        <f>ROUND(_xlfn.PERCENTRANK.INC(customers[total_orders],customers[[#This Row],[total_orders]])*4+1,0)</f>
        <v>1</v>
      </c>
      <c r="P5853" s="1">
        <f>ROUND(_xlfn.PERCENTRANK.INC(customers[total_spend_usd],customers[[#This Row],[total_spend_usd]])*4+1,0)</f>
        <v>1</v>
      </c>
      <c r="Q5853" s="1">
        <v>311</v>
      </c>
      <c r="R5853" s="1" t="str">
        <f>_xlfn.XLOOKUP(Q5853,RFM[RFM Score],RFM[Client Segmentation])</f>
        <v>New Customer</v>
      </c>
    </row>
    <row r="5854" spans="1:18" x14ac:dyDescent="0.3">
      <c r="A5854" t="s">
        <v>5906</v>
      </c>
      <c r="B5854" t="s">
        <v>11</v>
      </c>
      <c r="C5854">
        <v>22</v>
      </c>
      <c r="D5854" t="s">
        <v>8069</v>
      </c>
      <c r="E5854" t="s">
        <v>8084</v>
      </c>
      <c r="F5854" t="s">
        <v>17</v>
      </c>
      <c r="G5854">
        <v>2</v>
      </c>
      <c r="H5854" s="1">
        <v>3408</v>
      </c>
      <c r="I5854">
        <v>7215</v>
      </c>
      <c r="J5854" s="1">
        <v>246</v>
      </c>
      <c r="K5854" t="s">
        <v>25</v>
      </c>
      <c r="L5854" t="s">
        <v>34</v>
      </c>
      <c r="M5854" t="s">
        <v>23</v>
      </c>
      <c r="N5854" s="1">
        <f xml:space="preserve"> ROUND((1 - _xlfn.PERCENTRANK.INC(customers[days_since_last_purchase],customers[[#This Row],[days_since_last_purchase]]))*4 +1,0)</f>
        <v>1</v>
      </c>
      <c r="O5854" s="1">
        <f>ROUND(_xlfn.PERCENTRANK.INC(customers[total_orders],customers[[#This Row],[total_orders]])*4+1,0)</f>
        <v>1</v>
      </c>
      <c r="P5854" s="1">
        <f>ROUND(_xlfn.PERCENTRANK.INC(customers[total_spend_usd],customers[[#This Row],[total_spend_usd]])*4+1,0)</f>
        <v>1</v>
      </c>
      <c r="Q5854" s="1">
        <v>111</v>
      </c>
      <c r="R5854" s="1" t="str">
        <f>_xlfn.XLOOKUP(Q5854,RFM[RFM Score],RFM[Client Segmentation])</f>
        <v>Lost</v>
      </c>
    </row>
    <row r="5855" spans="1:18" x14ac:dyDescent="0.3">
      <c r="A5855" t="s">
        <v>5907</v>
      </c>
      <c r="B5855" t="s">
        <v>96</v>
      </c>
      <c r="C5855">
        <v>28</v>
      </c>
      <c r="D5855" t="s">
        <v>8070</v>
      </c>
      <c r="E5855" t="s">
        <v>8085</v>
      </c>
      <c r="F5855" t="s">
        <v>17</v>
      </c>
      <c r="G5855">
        <v>2</v>
      </c>
      <c r="H5855" s="1">
        <v>3828</v>
      </c>
      <c r="I5855">
        <v>8067</v>
      </c>
      <c r="J5855" s="1">
        <v>0</v>
      </c>
      <c r="K5855" t="s">
        <v>44</v>
      </c>
      <c r="L5855" t="s">
        <v>34</v>
      </c>
      <c r="M5855" t="s">
        <v>15</v>
      </c>
      <c r="N5855" s="1">
        <f xml:space="preserve"> ROUND((1 - _xlfn.PERCENTRANK.INC(customers[days_since_last_purchase],customers[[#This Row],[days_since_last_purchase]]))*4 +1,0)</f>
        <v>5</v>
      </c>
      <c r="O5855" s="1">
        <f>ROUND(_xlfn.PERCENTRANK.INC(customers[total_orders],customers[[#This Row],[total_orders]])*4+1,0)</f>
        <v>1</v>
      </c>
      <c r="P5855" s="1">
        <f>ROUND(_xlfn.PERCENTRANK.INC(customers[total_spend_usd],customers[[#This Row],[total_spend_usd]])*4+1,0)</f>
        <v>1</v>
      </c>
      <c r="Q5855" s="1">
        <v>511</v>
      </c>
      <c r="R5855" s="1" t="str">
        <f>_xlfn.XLOOKUP(Q5855,RFM[RFM Score],RFM[Client Segmentation])</f>
        <v>New Customer</v>
      </c>
    </row>
    <row r="5856" spans="1:18" x14ac:dyDescent="0.3">
      <c r="A5856" t="s">
        <v>5908</v>
      </c>
      <c r="B5856" t="s">
        <v>11</v>
      </c>
      <c r="C5856">
        <v>31</v>
      </c>
      <c r="D5856" t="s">
        <v>8070</v>
      </c>
      <c r="E5856" t="s">
        <v>8087</v>
      </c>
      <c r="F5856" t="s">
        <v>17</v>
      </c>
      <c r="G5856">
        <v>11</v>
      </c>
      <c r="H5856" s="1">
        <v>9279</v>
      </c>
      <c r="I5856">
        <v>98453</v>
      </c>
      <c r="J5856" s="1">
        <v>13</v>
      </c>
      <c r="K5856" t="s">
        <v>25</v>
      </c>
      <c r="L5856" t="s">
        <v>19</v>
      </c>
      <c r="M5856" t="s">
        <v>23</v>
      </c>
      <c r="N5856" s="1">
        <f xml:space="preserve"> ROUND((1 - _xlfn.PERCENTRANK.INC(customers[days_since_last_purchase],customers[[#This Row],[days_since_last_purchase]]))*4 +1,0)</f>
        <v>4</v>
      </c>
      <c r="O5856" s="1">
        <f>ROUND(_xlfn.PERCENTRANK.INC(customers[total_orders],customers[[#This Row],[total_orders]])*4+1,0)</f>
        <v>3</v>
      </c>
      <c r="P5856" s="1">
        <f>ROUND(_xlfn.PERCENTRANK.INC(customers[total_spend_usd],customers[[#This Row],[total_spend_usd]])*4+1,0)</f>
        <v>3</v>
      </c>
      <c r="Q5856" s="1">
        <v>433</v>
      </c>
      <c r="R5856" s="1" t="str">
        <f>_xlfn.XLOOKUP(Q5856,RFM[RFM Score],RFM[Client Segmentation])</f>
        <v>Potential Loyalist</v>
      </c>
    </row>
    <row r="5857" spans="1:18" x14ac:dyDescent="0.3">
      <c r="A5857" t="s">
        <v>5909</v>
      </c>
      <c r="B5857" t="s">
        <v>166</v>
      </c>
      <c r="C5857">
        <v>18</v>
      </c>
      <c r="D5857" t="s">
        <v>8069</v>
      </c>
      <c r="E5857" t="s">
        <v>8085</v>
      </c>
      <c r="F5857" t="s">
        <v>12</v>
      </c>
      <c r="G5857">
        <v>8</v>
      </c>
      <c r="H5857" s="1">
        <v>28168</v>
      </c>
      <c r="I5857">
        <v>193045</v>
      </c>
      <c r="J5857" s="1">
        <v>77</v>
      </c>
      <c r="K5857" t="s">
        <v>25</v>
      </c>
      <c r="L5857" t="s">
        <v>34</v>
      </c>
      <c r="M5857" t="s">
        <v>23</v>
      </c>
      <c r="N5857" s="1">
        <f xml:space="preserve"> ROUND((1 - _xlfn.PERCENTRANK.INC(customers[days_since_last_purchase],customers[[#This Row],[days_since_last_purchase]]))*4 +1,0)</f>
        <v>2</v>
      </c>
      <c r="O5857" s="1">
        <f>ROUND(_xlfn.PERCENTRANK.INC(customers[total_orders],customers[[#This Row],[total_orders]])*4+1,0)</f>
        <v>2</v>
      </c>
      <c r="P5857" s="1">
        <f>ROUND(_xlfn.PERCENTRANK.INC(customers[total_spend_usd],customers[[#This Row],[total_spend_usd]])*4+1,0)</f>
        <v>4</v>
      </c>
      <c r="Q5857" s="1">
        <v>224</v>
      </c>
      <c r="R5857" s="1" t="str">
        <f>_xlfn.XLOOKUP(Q5857,RFM[RFM Score],RFM[Client Segmentation])</f>
        <v>At Risk</v>
      </c>
    </row>
    <row r="5858" spans="1:18" x14ac:dyDescent="0.3">
      <c r="A5858" t="s">
        <v>5910</v>
      </c>
      <c r="B5858" t="s">
        <v>11</v>
      </c>
      <c r="C5858">
        <v>64</v>
      </c>
      <c r="D5858" t="s">
        <v>8072</v>
      </c>
      <c r="E5858" t="s">
        <v>8085</v>
      </c>
      <c r="F5858" t="s">
        <v>17</v>
      </c>
      <c r="G5858">
        <v>19</v>
      </c>
      <c r="H5858" s="1">
        <v>4469</v>
      </c>
      <c r="I5858">
        <v>72521</v>
      </c>
      <c r="J5858" s="1">
        <v>40</v>
      </c>
      <c r="K5858" t="s">
        <v>25</v>
      </c>
      <c r="L5858" t="s">
        <v>45</v>
      </c>
      <c r="M5858" t="s">
        <v>23</v>
      </c>
      <c r="N5858" s="1">
        <f xml:space="preserve"> ROUND((1 - _xlfn.PERCENTRANK.INC(customers[days_since_last_purchase],customers[[#This Row],[days_since_last_purchase]]))*4 +1,0)</f>
        <v>3</v>
      </c>
      <c r="O5858" s="1">
        <f>ROUND(_xlfn.PERCENTRANK.INC(customers[total_orders],customers[[#This Row],[total_orders]])*4+1,0)</f>
        <v>4</v>
      </c>
      <c r="P5858" s="1">
        <f>ROUND(_xlfn.PERCENTRANK.INC(customers[total_spend_usd],customers[[#This Row],[total_spend_usd]])*4+1,0)</f>
        <v>3</v>
      </c>
      <c r="Q5858" s="1">
        <v>343</v>
      </c>
      <c r="R5858" s="1" t="str">
        <f>_xlfn.XLOOKUP(Q5858,RFM[RFM Score],RFM[Client Segmentation])</f>
        <v>Need Attention</v>
      </c>
    </row>
    <row r="5859" spans="1:18" x14ac:dyDescent="0.3">
      <c r="A5859" t="s">
        <v>5911</v>
      </c>
      <c r="B5859" t="s">
        <v>27</v>
      </c>
      <c r="C5859">
        <v>45</v>
      </c>
      <c r="D5859" t="s">
        <v>8071</v>
      </c>
      <c r="E5859" t="s">
        <v>8084</v>
      </c>
      <c r="F5859" t="s">
        <v>17</v>
      </c>
      <c r="G5859">
        <v>19</v>
      </c>
      <c r="H5859" s="1">
        <v>505</v>
      </c>
      <c r="I5859">
        <v>8797</v>
      </c>
      <c r="J5859" s="1">
        <v>47</v>
      </c>
      <c r="K5859" t="s">
        <v>21</v>
      </c>
      <c r="L5859" t="s">
        <v>14</v>
      </c>
      <c r="M5859" t="s">
        <v>23</v>
      </c>
      <c r="N5859" s="1">
        <f xml:space="preserve"> ROUND((1 - _xlfn.PERCENTRANK.INC(customers[days_since_last_purchase],customers[[#This Row],[days_since_last_purchase]]))*4 +1,0)</f>
        <v>3</v>
      </c>
      <c r="O5859" s="1">
        <f>ROUND(_xlfn.PERCENTRANK.INC(customers[total_orders],customers[[#This Row],[total_orders]])*4+1,0)</f>
        <v>4</v>
      </c>
      <c r="P5859" s="1">
        <f>ROUND(_xlfn.PERCENTRANK.INC(customers[total_spend_usd],customers[[#This Row],[total_spend_usd]])*4+1,0)</f>
        <v>1</v>
      </c>
      <c r="Q5859" s="1">
        <v>341</v>
      </c>
      <c r="R5859" s="1" t="str">
        <f>_xlfn.XLOOKUP(Q5859,RFM[RFM Score],RFM[Client Segmentation])</f>
        <v>Potential Loyalist</v>
      </c>
    </row>
    <row r="5860" spans="1:18" x14ac:dyDescent="0.3">
      <c r="A5860" t="s">
        <v>5912</v>
      </c>
      <c r="B5860" t="s">
        <v>30</v>
      </c>
      <c r="C5860">
        <v>40</v>
      </c>
      <c r="D5860" t="s">
        <v>8068</v>
      </c>
      <c r="E5860" t="s">
        <v>8084</v>
      </c>
      <c r="F5860" t="s">
        <v>12</v>
      </c>
      <c r="G5860">
        <v>7</v>
      </c>
      <c r="H5860" s="1">
        <v>34978</v>
      </c>
      <c r="I5860">
        <v>270649</v>
      </c>
      <c r="J5860" s="1">
        <v>82</v>
      </c>
      <c r="K5860" t="s">
        <v>74</v>
      </c>
      <c r="L5860" t="s">
        <v>47</v>
      </c>
      <c r="M5860" t="s">
        <v>15</v>
      </c>
      <c r="N5860" s="1">
        <f xml:space="preserve"> ROUND((1 - _xlfn.PERCENTRANK.INC(customers[days_since_last_purchase],customers[[#This Row],[days_since_last_purchase]]))*4 +1,0)</f>
        <v>2</v>
      </c>
      <c r="O5860" s="1">
        <f>ROUND(_xlfn.PERCENTRANK.INC(customers[total_orders],customers[[#This Row],[total_orders]])*4+1,0)</f>
        <v>2</v>
      </c>
      <c r="P5860" s="1">
        <f>ROUND(_xlfn.PERCENTRANK.INC(customers[total_spend_usd],customers[[#This Row],[total_spend_usd]])*4+1,0)</f>
        <v>4</v>
      </c>
      <c r="Q5860" s="1">
        <v>224</v>
      </c>
      <c r="R5860" s="1" t="str">
        <f>_xlfn.XLOOKUP(Q5860,RFM[RFM Score],RFM[Client Segmentation])</f>
        <v>At Risk</v>
      </c>
    </row>
    <row r="5861" spans="1:18" x14ac:dyDescent="0.3">
      <c r="A5861" t="s">
        <v>5913</v>
      </c>
      <c r="B5861" t="s">
        <v>33</v>
      </c>
      <c r="C5861">
        <v>43</v>
      </c>
      <c r="D5861" t="s">
        <v>8068</v>
      </c>
      <c r="E5861" t="s">
        <v>8086</v>
      </c>
      <c r="F5861" t="s">
        <v>17</v>
      </c>
      <c r="G5861">
        <v>11</v>
      </c>
      <c r="H5861" s="1">
        <v>5377</v>
      </c>
      <c r="I5861">
        <v>51411</v>
      </c>
      <c r="J5861" s="1">
        <v>24</v>
      </c>
      <c r="K5861" t="s">
        <v>44</v>
      </c>
      <c r="L5861" t="s">
        <v>14</v>
      </c>
      <c r="M5861" t="s">
        <v>15</v>
      </c>
      <c r="N5861" s="1">
        <f xml:space="preserve"> ROUND((1 - _xlfn.PERCENTRANK.INC(customers[days_since_last_purchase],customers[[#This Row],[days_since_last_purchase]]))*4 +1,0)</f>
        <v>4</v>
      </c>
      <c r="O5861" s="1">
        <f>ROUND(_xlfn.PERCENTRANK.INC(customers[total_orders],customers[[#This Row],[total_orders]])*4+1,0)</f>
        <v>3</v>
      </c>
      <c r="P5861" s="1">
        <f>ROUND(_xlfn.PERCENTRANK.INC(customers[total_spend_usd],customers[[#This Row],[total_spend_usd]])*4+1,0)</f>
        <v>3</v>
      </c>
      <c r="Q5861" s="1">
        <v>433</v>
      </c>
      <c r="R5861" s="1" t="str">
        <f>_xlfn.XLOOKUP(Q5861,RFM[RFM Score],RFM[Client Segmentation])</f>
        <v>Potential Loyalist</v>
      </c>
    </row>
    <row r="5862" spans="1:18" x14ac:dyDescent="0.3">
      <c r="A5862" t="s">
        <v>5914</v>
      </c>
      <c r="B5862" t="s">
        <v>88</v>
      </c>
      <c r="C5862">
        <v>50</v>
      </c>
      <c r="D5862" t="s">
        <v>8071</v>
      </c>
      <c r="E5862" t="s">
        <v>8087</v>
      </c>
      <c r="F5862" t="s">
        <v>17</v>
      </c>
      <c r="G5862">
        <v>17</v>
      </c>
      <c r="H5862" s="1">
        <v>5319</v>
      </c>
      <c r="I5862">
        <v>94534</v>
      </c>
      <c r="J5862" s="1">
        <v>58</v>
      </c>
      <c r="K5862" t="s">
        <v>21</v>
      </c>
      <c r="L5862" t="s">
        <v>22</v>
      </c>
      <c r="M5862" t="s">
        <v>15</v>
      </c>
      <c r="N5862" s="1">
        <f xml:space="preserve"> ROUND((1 - _xlfn.PERCENTRANK.INC(customers[days_since_last_purchase],customers[[#This Row],[days_since_last_purchase]]))*4 +1,0)</f>
        <v>3</v>
      </c>
      <c r="O5862" s="1">
        <f>ROUND(_xlfn.PERCENTRANK.INC(customers[total_orders],customers[[#This Row],[total_orders]])*4+1,0)</f>
        <v>3</v>
      </c>
      <c r="P5862" s="1">
        <f>ROUND(_xlfn.PERCENTRANK.INC(customers[total_spend_usd],customers[[#This Row],[total_spend_usd]])*4+1,0)</f>
        <v>3</v>
      </c>
      <c r="Q5862" s="1">
        <v>333</v>
      </c>
      <c r="R5862" s="1" t="str">
        <f>_xlfn.XLOOKUP(Q5862,RFM[RFM Score],RFM[Client Segmentation])</f>
        <v>Potential Loyalist</v>
      </c>
    </row>
    <row r="5863" spans="1:18" x14ac:dyDescent="0.3">
      <c r="A5863" t="s">
        <v>5915</v>
      </c>
      <c r="B5863" t="s">
        <v>11</v>
      </c>
      <c r="C5863">
        <v>53</v>
      </c>
      <c r="D5863" t="s">
        <v>8071</v>
      </c>
      <c r="E5863" t="s">
        <v>8085</v>
      </c>
      <c r="F5863" t="s">
        <v>12</v>
      </c>
      <c r="G5863">
        <v>13</v>
      </c>
      <c r="H5863" s="1">
        <v>59106</v>
      </c>
      <c r="I5863">
        <v>663306</v>
      </c>
      <c r="J5863" s="1">
        <v>66</v>
      </c>
      <c r="K5863" t="s">
        <v>28</v>
      </c>
      <c r="L5863" t="s">
        <v>22</v>
      </c>
      <c r="M5863" t="s">
        <v>15</v>
      </c>
      <c r="N5863" s="1">
        <f xml:space="preserve"> ROUND((1 - _xlfn.PERCENTRANK.INC(customers[days_since_last_purchase],customers[[#This Row],[days_since_last_purchase]]))*4 +1,0)</f>
        <v>2</v>
      </c>
      <c r="O5863" s="1">
        <f>ROUND(_xlfn.PERCENTRANK.INC(customers[total_orders],customers[[#This Row],[total_orders]])*4+1,0)</f>
        <v>3</v>
      </c>
      <c r="P5863" s="1">
        <f>ROUND(_xlfn.PERCENTRANK.INC(customers[total_spend_usd],customers[[#This Row],[total_spend_usd]])*4+1,0)</f>
        <v>5</v>
      </c>
      <c r="Q5863" s="1">
        <v>235</v>
      </c>
      <c r="R5863" s="1" t="str">
        <f>_xlfn.XLOOKUP(Q5863,RFM[RFM Score],RFM[Client Segmentation])</f>
        <v>At Risk</v>
      </c>
    </row>
    <row r="5864" spans="1:18" x14ac:dyDescent="0.3">
      <c r="A5864" t="s">
        <v>5916</v>
      </c>
      <c r="B5864" t="s">
        <v>11</v>
      </c>
      <c r="C5864">
        <v>38</v>
      </c>
      <c r="D5864" t="s">
        <v>8068</v>
      </c>
      <c r="E5864" t="s">
        <v>8085</v>
      </c>
      <c r="F5864" t="s">
        <v>12</v>
      </c>
      <c r="G5864">
        <v>7</v>
      </c>
      <c r="H5864" s="1">
        <v>17018</v>
      </c>
      <c r="I5864">
        <v>127395</v>
      </c>
      <c r="J5864" s="1">
        <v>37</v>
      </c>
      <c r="K5864" t="s">
        <v>44</v>
      </c>
      <c r="L5864" t="s">
        <v>34</v>
      </c>
      <c r="M5864" t="s">
        <v>23</v>
      </c>
      <c r="N5864" s="1">
        <f xml:space="preserve"> ROUND((1 - _xlfn.PERCENTRANK.INC(customers[days_since_last_purchase],customers[[#This Row],[days_since_last_purchase]]))*4 +1,0)</f>
        <v>3</v>
      </c>
      <c r="O5864" s="1">
        <f>ROUND(_xlfn.PERCENTRANK.INC(customers[total_orders],customers[[#This Row],[total_orders]])*4+1,0)</f>
        <v>2</v>
      </c>
      <c r="P5864" s="1">
        <f>ROUND(_xlfn.PERCENTRANK.INC(customers[total_spend_usd],customers[[#This Row],[total_spend_usd]])*4+1,0)</f>
        <v>4</v>
      </c>
      <c r="Q5864" s="1">
        <v>324</v>
      </c>
      <c r="R5864" s="1" t="str">
        <f>_xlfn.XLOOKUP(Q5864,RFM[RFM Score],RFM[Client Segmentation])</f>
        <v>Need Attention</v>
      </c>
    </row>
    <row r="5865" spans="1:18" x14ac:dyDescent="0.3">
      <c r="A5865" t="s">
        <v>5917</v>
      </c>
      <c r="B5865" t="s">
        <v>11</v>
      </c>
      <c r="C5865">
        <v>29</v>
      </c>
      <c r="D5865" t="s">
        <v>8070</v>
      </c>
      <c r="E5865" t="s">
        <v>8084</v>
      </c>
      <c r="F5865" t="s">
        <v>17</v>
      </c>
      <c r="G5865">
        <v>5</v>
      </c>
      <c r="H5865" s="1">
        <v>5868</v>
      </c>
      <c r="I5865">
        <v>2896</v>
      </c>
      <c r="J5865" s="1">
        <v>33</v>
      </c>
      <c r="K5865" t="s">
        <v>40</v>
      </c>
      <c r="L5865" t="s">
        <v>47</v>
      </c>
      <c r="M5865" t="s">
        <v>15</v>
      </c>
      <c r="N5865" s="1">
        <f xml:space="preserve"> ROUND((1 - _xlfn.PERCENTRANK.INC(customers[days_since_last_purchase],customers[[#This Row],[days_since_last_purchase]]))*4 +1,0)</f>
        <v>3</v>
      </c>
      <c r="O5865" s="1">
        <f>ROUND(_xlfn.PERCENTRANK.INC(customers[total_orders],customers[[#This Row],[total_orders]])*4+1,0)</f>
        <v>2</v>
      </c>
      <c r="P5865" s="1">
        <f>ROUND(_xlfn.PERCENTRANK.INC(customers[total_spend_usd],customers[[#This Row],[total_spend_usd]])*4+1,0)</f>
        <v>1</v>
      </c>
      <c r="Q5865" s="1">
        <v>321</v>
      </c>
      <c r="R5865" s="1" t="str">
        <f>_xlfn.XLOOKUP(Q5865,RFM[RFM Score],RFM[Client Segmentation])</f>
        <v>About To Sleep</v>
      </c>
    </row>
    <row r="5866" spans="1:18" x14ac:dyDescent="0.3">
      <c r="A5866" t="s">
        <v>5918</v>
      </c>
      <c r="B5866" t="s">
        <v>51</v>
      </c>
      <c r="C5866">
        <v>44</v>
      </c>
      <c r="D5866" t="s">
        <v>8068</v>
      </c>
      <c r="E5866" t="s">
        <v>8087</v>
      </c>
      <c r="F5866" t="s">
        <v>12</v>
      </c>
      <c r="G5866">
        <v>11</v>
      </c>
      <c r="H5866" s="1">
        <v>4134</v>
      </c>
      <c r="I5866">
        <v>40919</v>
      </c>
      <c r="J5866" s="1">
        <v>19</v>
      </c>
      <c r="K5866" t="s">
        <v>31</v>
      </c>
      <c r="L5866" t="s">
        <v>34</v>
      </c>
      <c r="M5866" t="s">
        <v>23</v>
      </c>
      <c r="N5866" s="1">
        <f xml:space="preserve"> ROUND((1 - _xlfn.PERCENTRANK.INC(customers[days_since_last_purchase],customers[[#This Row],[days_since_last_purchase]]))*4 +1,0)</f>
        <v>4</v>
      </c>
      <c r="O5866" s="1">
        <f>ROUND(_xlfn.PERCENTRANK.INC(customers[total_orders],customers[[#This Row],[total_orders]])*4+1,0)</f>
        <v>3</v>
      </c>
      <c r="P5866" s="1">
        <f>ROUND(_xlfn.PERCENTRANK.INC(customers[total_spend_usd],customers[[#This Row],[total_spend_usd]])*4+1,0)</f>
        <v>2</v>
      </c>
      <c r="Q5866" s="1">
        <v>432</v>
      </c>
      <c r="R5866" s="1" t="str">
        <f>_xlfn.XLOOKUP(Q5866,RFM[RFM Score],RFM[Client Segmentation])</f>
        <v>Potential Loyalist</v>
      </c>
    </row>
    <row r="5867" spans="1:18" x14ac:dyDescent="0.3">
      <c r="A5867" t="s">
        <v>5919</v>
      </c>
      <c r="B5867" t="s">
        <v>27</v>
      </c>
      <c r="C5867">
        <v>26</v>
      </c>
      <c r="D5867" t="s">
        <v>8070</v>
      </c>
      <c r="E5867" t="s">
        <v>8084</v>
      </c>
      <c r="F5867" t="s">
        <v>12</v>
      </c>
      <c r="G5867">
        <v>10</v>
      </c>
      <c r="H5867" s="1">
        <v>10022</v>
      </c>
      <c r="I5867">
        <v>91793</v>
      </c>
      <c r="J5867" s="1">
        <v>113</v>
      </c>
      <c r="K5867" t="s">
        <v>25</v>
      </c>
      <c r="L5867" t="s">
        <v>34</v>
      </c>
      <c r="M5867" t="s">
        <v>15</v>
      </c>
      <c r="N5867" s="1">
        <f xml:space="preserve"> ROUND((1 - _xlfn.PERCENTRANK.INC(customers[days_since_last_purchase],customers[[#This Row],[days_since_last_purchase]]))*4 +1,0)</f>
        <v>2</v>
      </c>
      <c r="O5867" s="1">
        <f>ROUND(_xlfn.PERCENTRANK.INC(customers[total_orders],customers[[#This Row],[total_orders]])*4+1,0)</f>
        <v>3</v>
      </c>
      <c r="P5867" s="1">
        <f>ROUND(_xlfn.PERCENTRANK.INC(customers[total_spend_usd],customers[[#This Row],[total_spend_usd]])*4+1,0)</f>
        <v>3</v>
      </c>
      <c r="Q5867" s="1">
        <v>233</v>
      </c>
      <c r="R5867" s="1" t="str">
        <f>_xlfn.XLOOKUP(Q5867,RFM[RFM Score],RFM[Client Segmentation])</f>
        <v>Hibernating</v>
      </c>
    </row>
    <row r="5868" spans="1:18" x14ac:dyDescent="0.3">
      <c r="A5868" t="s">
        <v>5920</v>
      </c>
      <c r="B5868" t="s">
        <v>36</v>
      </c>
      <c r="C5868">
        <v>18</v>
      </c>
      <c r="D5868" t="s">
        <v>8069</v>
      </c>
      <c r="E5868" t="s">
        <v>8084</v>
      </c>
      <c r="F5868" t="s">
        <v>12</v>
      </c>
      <c r="G5868">
        <v>5</v>
      </c>
      <c r="H5868" s="1">
        <v>2313</v>
      </c>
      <c r="I5868">
        <v>10473</v>
      </c>
      <c r="J5868" s="1">
        <v>20</v>
      </c>
      <c r="K5868" t="s">
        <v>13</v>
      </c>
      <c r="L5868" t="s">
        <v>34</v>
      </c>
      <c r="M5868" t="s">
        <v>23</v>
      </c>
      <c r="N5868" s="1">
        <f xml:space="preserve"> ROUND((1 - _xlfn.PERCENTRANK.INC(customers[days_since_last_purchase],customers[[#This Row],[days_since_last_purchase]]))*4 +1,0)</f>
        <v>4</v>
      </c>
      <c r="O5868" s="1">
        <f>ROUND(_xlfn.PERCENTRANK.INC(customers[total_orders],customers[[#This Row],[total_orders]])*4+1,0)</f>
        <v>2</v>
      </c>
      <c r="P5868" s="1">
        <f>ROUND(_xlfn.PERCENTRANK.INC(customers[total_spend_usd],customers[[#This Row],[total_spend_usd]])*4+1,0)</f>
        <v>1</v>
      </c>
      <c r="Q5868" s="1">
        <v>421</v>
      </c>
      <c r="R5868" s="1" t="str">
        <f>_xlfn.XLOOKUP(Q5868,RFM[RFM Score],RFM[Client Segmentation])</f>
        <v>New Customer</v>
      </c>
    </row>
    <row r="5869" spans="1:18" x14ac:dyDescent="0.3">
      <c r="A5869" t="s">
        <v>5921</v>
      </c>
      <c r="B5869" t="s">
        <v>68</v>
      </c>
      <c r="C5869">
        <v>36</v>
      </c>
      <c r="D5869" t="s">
        <v>8068</v>
      </c>
      <c r="E5869" t="s">
        <v>8084</v>
      </c>
      <c r="F5869" t="s">
        <v>17</v>
      </c>
      <c r="G5869">
        <v>34</v>
      </c>
      <c r="H5869" s="1">
        <v>1763</v>
      </c>
      <c r="I5869">
        <v>68083</v>
      </c>
      <c r="J5869" s="1">
        <v>0</v>
      </c>
      <c r="K5869" t="s">
        <v>74</v>
      </c>
      <c r="L5869" t="s">
        <v>47</v>
      </c>
      <c r="M5869" t="s">
        <v>23</v>
      </c>
      <c r="N5869" s="1">
        <f xml:space="preserve"> ROUND((1 - _xlfn.PERCENTRANK.INC(customers[days_since_last_purchase],customers[[#This Row],[days_since_last_purchase]]))*4 +1,0)</f>
        <v>5</v>
      </c>
      <c r="O5869" s="1">
        <f>ROUND(_xlfn.PERCENTRANK.INC(customers[total_orders],customers[[#This Row],[total_orders]])*4+1,0)</f>
        <v>4</v>
      </c>
      <c r="P5869" s="1">
        <f>ROUND(_xlfn.PERCENTRANK.INC(customers[total_spend_usd],customers[[#This Row],[total_spend_usd]])*4+1,0)</f>
        <v>3</v>
      </c>
      <c r="Q5869" s="1">
        <v>543</v>
      </c>
      <c r="R5869" s="1" t="str">
        <f>_xlfn.XLOOKUP(Q5869,RFM[RFM Score],RFM[Client Segmentation])</f>
        <v>Loyal Customer</v>
      </c>
    </row>
    <row r="5870" spans="1:18" x14ac:dyDescent="0.3">
      <c r="A5870" t="s">
        <v>5922</v>
      </c>
      <c r="B5870" t="s">
        <v>51</v>
      </c>
      <c r="C5870">
        <v>27</v>
      </c>
      <c r="D5870" t="s">
        <v>8070</v>
      </c>
      <c r="E5870" t="s">
        <v>8087</v>
      </c>
      <c r="F5870" t="s">
        <v>17</v>
      </c>
      <c r="G5870">
        <v>2</v>
      </c>
      <c r="H5870" s="1">
        <v>262</v>
      </c>
      <c r="I5870">
        <v>4887</v>
      </c>
      <c r="J5870" s="1">
        <v>7</v>
      </c>
      <c r="K5870" t="s">
        <v>40</v>
      </c>
      <c r="L5870" t="s">
        <v>19</v>
      </c>
      <c r="M5870" t="s">
        <v>15</v>
      </c>
      <c r="N5870" s="1">
        <f xml:space="preserve"> ROUND((1 - _xlfn.PERCENTRANK.INC(customers[days_since_last_purchase],customers[[#This Row],[days_since_last_purchase]]))*4 +1,0)</f>
        <v>5</v>
      </c>
      <c r="O5870" s="1">
        <f>ROUND(_xlfn.PERCENTRANK.INC(customers[total_orders],customers[[#This Row],[total_orders]])*4+1,0)</f>
        <v>1</v>
      </c>
      <c r="P5870" s="1">
        <f>ROUND(_xlfn.PERCENTRANK.INC(customers[total_spend_usd],customers[[#This Row],[total_spend_usd]])*4+1,0)</f>
        <v>1</v>
      </c>
      <c r="Q5870" s="1">
        <v>511</v>
      </c>
      <c r="R5870" s="1" t="str">
        <f>_xlfn.XLOOKUP(Q5870,RFM[RFM Score],RFM[Client Segmentation])</f>
        <v>New Customer</v>
      </c>
    </row>
    <row r="5871" spans="1:18" x14ac:dyDescent="0.3">
      <c r="A5871" t="s">
        <v>5923</v>
      </c>
      <c r="B5871" t="s">
        <v>214</v>
      </c>
      <c r="C5871">
        <v>25</v>
      </c>
      <c r="D5871" t="s">
        <v>8070</v>
      </c>
      <c r="E5871" t="s">
        <v>8084</v>
      </c>
      <c r="F5871" t="s">
        <v>17</v>
      </c>
      <c r="G5871">
        <v>10</v>
      </c>
      <c r="H5871" s="1">
        <v>351</v>
      </c>
      <c r="I5871">
        <v>36532</v>
      </c>
      <c r="J5871" s="1">
        <v>142</v>
      </c>
      <c r="K5871" t="s">
        <v>124</v>
      </c>
      <c r="L5871" t="s">
        <v>19</v>
      </c>
      <c r="M5871" t="s">
        <v>23</v>
      </c>
      <c r="N5871" s="1">
        <f xml:space="preserve"> ROUND((1 - _xlfn.PERCENTRANK.INC(customers[days_since_last_purchase],customers[[#This Row],[days_since_last_purchase]]))*4 +1,0)</f>
        <v>1</v>
      </c>
      <c r="O5871" s="1">
        <f>ROUND(_xlfn.PERCENTRANK.INC(customers[total_orders],customers[[#This Row],[total_orders]])*4+1,0)</f>
        <v>3</v>
      </c>
      <c r="P5871" s="1">
        <f>ROUND(_xlfn.PERCENTRANK.INC(customers[total_spend_usd],customers[[#This Row],[total_spend_usd]])*4+1,0)</f>
        <v>2</v>
      </c>
      <c r="Q5871" s="1">
        <v>132</v>
      </c>
      <c r="R5871" s="1" t="str">
        <f>_xlfn.XLOOKUP(Q5871,RFM[RFM Score],RFM[Client Segmentation])</f>
        <v>Hibernating</v>
      </c>
    </row>
    <row r="5872" spans="1:18" x14ac:dyDescent="0.3">
      <c r="A5872" t="s">
        <v>5924</v>
      </c>
      <c r="B5872" t="s">
        <v>11</v>
      </c>
      <c r="C5872">
        <v>47</v>
      </c>
      <c r="D5872" t="s">
        <v>8071</v>
      </c>
      <c r="E5872" t="s">
        <v>8085</v>
      </c>
      <c r="F5872" t="s">
        <v>12</v>
      </c>
      <c r="G5872">
        <v>68</v>
      </c>
      <c r="H5872" s="1">
        <v>9276</v>
      </c>
      <c r="I5872">
        <v>568798</v>
      </c>
      <c r="J5872" s="1">
        <v>39</v>
      </c>
      <c r="K5872" t="s">
        <v>25</v>
      </c>
      <c r="L5872" t="s">
        <v>34</v>
      </c>
      <c r="M5872" t="s">
        <v>23</v>
      </c>
      <c r="N5872" s="1">
        <f xml:space="preserve"> ROUND((1 - _xlfn.PERCENTRANK.INC(customers[days_since_last_purchase],customers[[#This Row],[days_since_last_purchase]]))*4 +1,0)</f>
        <v>3</v>
      </c>
      <c r="O5872" s="1">
        <f>ROUND(_xlfn.PERCENTRANK.INC(customers[total_orders],customers[[#This Row],[total_orders]])*4+1,0)</f>
        <v>5</v>
      </c>
      <c r="P5872" s="1">
        <f>ROUND(_xlfn.PERCENTRANK.INC(customers[total_spend_usd],customers[[#This Row],[total_spend_usd]])*4+1,0)</f>
        <v>5</v>
      </c>
      <c r="Q5872" s="1">
        <v>355</v>
      </c>
      <c r="R5872" s="1" t="str">
        <f>_xlfn.XLOOKUP(Q5872,RFM[RFM Score],RFM[Client Segmentation])</f>
        <v>Loyal Customer</v>
      </c>
    </row>
    <row r="5873" spans="1:18" x14ac:dyDescent="0.3">
      <c r="A5873" t="s">
        <v>5925</v>
      </c>
      <c r="B5873" t="s">
        <v>166</v>
      </c>
      <c r="C5873">
        <v>23</v>
      </c>
      <c r="D5873" t="s">
        <v>8069</v>
      </c>
      <c r="E5873" t="s">
        <v>8084</v>
      </c>
      <c r="F5873" t="s">
        <v>17</v>
      </c>
      <c r="G5873">
        <v>4</v>
      </c>
      <c r="H5873" s="1">
        <v>3183</v>
      </c>
      <c r="I5873">
        <v>12171</v>
      </c>
      <c r="J5873" s="1">
        <v>106</v>
      </c>
      <c r="K5873" t="s">
        <v>28</v>
      </c>
      <c r="L5873" t="s">
        <v>14</v>
      </c>
      <c r="M5873" t="s">
        <v>23</v>
      </c>
      <c r="N5873" s="1">
        <f xml:space="preserve"> ROUND((1 - _xlfn.PERCENTRANK.INC(customers[days_since_last_purchase],customers[[#This Row],[days_since_last_purchase]]))*4 +1,0)</f>
        <v>2</v>
      </c>
      <c r="O5873" s="1">
        <f>ROUND(_xlfn.PERCENTRANK.INC(customers[total_orders],customers[[#This Row],[total_orders]])*4+1,0)</f>
        <v>2</v>
      </c>
      <c r="P5873" s="1">
        <f>ROUND(_xlfn.PERCENTRANK.INC(customers[total_spend_usd],customers[[#This Row],[total_spend_usd]])*4+1,0)</f>
        <v>2</v>
      </c>
      <c r="Q5873" s="1">
        <v>222</v>
      </c>
      <c r="R5873" s="1" t="str">
        <f>_xlfn.XLOOKUP(Q5873,RFM[RFM Score],RFM[Client Segmentation])</f>
        <v>Hibernating</v>
      </c>
    </row>
    <row r="5874" spans="1:18" x14ac:dyDescent="0.3">
      <c r="A5874" t="s">
        <v>5926</v>
      </c>
      <c r="B5874" t="s">
        <v>33</v>
      </c>
      <c r="C5874">
        <v>27</v>
      </c>
      <c r="D5874" t="s">
        <v>8070</v>
      </c>
      <c r="E5874" t="s">
        <v>8084</v>
      </c>
      <c r="F5874" t="s">
        <v>12</v>
      </c>
      <c r="G5874">
        <v>28</v>
      </c>
      <c r="H5874" s="1">
        <v>3133</v>
      </c>
      <c r="I5874">
        <v>92587</v>
      </c>
      <c r="J5874" s="1">
        <v>38</v>
      </c>
      <c r="K5874" t="s">
        <v>25</v>
      </c>
      <c r="L5874" t="s">
        <v>14</v>
      </c>
      <c r="M5874" t="s">
        <v>15</v>
      </c>
      <c r="N5874" s="1">
        <f xml:space="preserve"> ROUND((1 - _xlfn.PERCENTRANK.INC(customers[days_since_last_purchase],customers[[#This Row],[days_since_last_purchase]]))*4 +1,0)</f>
        <v>3</v>
      </c>
      <c r="O5874" s="1">
        <f>ROUND(_xlfn.PERCENTRANK.INC(customers[total_orders],customers[[#This Row],[total_orders]])*4+1,0)</f>
        <v>4</v>
      </c>
      <c r="P5874" s="1">
        <f>ROUND(_xlfn.PERCENTRANK.INC(customers[total_spend_usd],customers[[#This Row],[total_spend_usd]])*4+1,0)</f>
        <v>3</v>
      </c>
      <c r="Q5874" s="1">
        <v>343</v>
      </c>
      <c r="R5874" s="1" t="str">
        <f>_xlfn.XLOOKUP(Q5874,RFM[RFM Score],RFM[Client Segmentation])</f>
        <v>Need Attention</v>
      </c>
    </row>
    <row r="5875" spans="1:18" x14ac:dyDescent="0.3">
      <c r="A5875" t="s">
        <v>5927</v>
      </c>
      <c r="B5875" t="s">
        <v>68</v>
      </c>
      <c r="C5875">
        <v>52</v>
      </c>
      <c r="D5875" t="s">
        <v>8071</v>
      </c>
      <c r="E5875" t="s">
        <v>8084</v>
      </c>
      <c r="F5875" t="s">
        <v>17</v>
      </c>
      <c r="G5875">
        <v>5</v>
      </c>
      <c r="H5875" s="1">
        <v>4448</v>
      </c>
      <c r="I5875">
        <v>24891</v>
      </c>
      <c r="J5875" s="1">
        <v>47</v>
      </c>
      <c r="K5875" t="s">
        <v>124</v>
      </c>
      <c r="L5875" t="s">
        <v>14</v>
      </c>
      <c r="M5875" t="s">
        <v>15</v>
      </c>
      <c r="N5875" s="1">
        <f xml:space="preserve"> ROUND((1 - _xlfn.PERCENTRANK.INC(customers[days_since_last_purchase],customers[[#This Row],[days_since_last_purchase]]))*4 +1,0)</f>
        <v>3</v>
      </c>
      <c r="O5875" s="1">
        <f>ROUND(_xlfn.PERCENTRANK.INC(customers[total_orders],customers[[#This Row],[total_orders]])*4+1,0)</f>
        <v>2</v>
      </c>
      <c r="P5875" s="1">
        <f>ROUND(_xlfn.PERCENTRANK.INC(customers[total_spend_usd],customers[[#This Row],[total_spend_usd]])*4+1,0)</f>
        <v>2</v>
      </c>
      <c r="Q5875" s="1">
        <v>322</v>
      </c>
      <c r="R5875" s="1" t="str">
        <f>_xlfn.XLOOKUP(Q5875,RFM[RFM Score],RFM[Client Segmentation])</f>
        <v>Hibernating</v>
      </c>
    </row>
    <row r="5876" spans="1:18" x14ac:dyDescent="0.3">
      <c r="A5876" t="s">
        <v>5928</v>
      </c>
      <c r="B5876" t="s">
        <v>68</v>
      </c>
      <c r="C5876">
        <v>31</v>
      </c>
      <c r="D5876" t="s">
        <v>8070</v>
      </c>
      <c r="E5876" t="s">
        <v>8087</v>
      </c>
      <c r="F5876" t="s">
        <v>17</v>
      </c>
      <c r="G5876">
        <v>4</v>
      </c>
      <c r="H5876" s="1">
        <v>14389</v>
      </c>
      <c r="I5876">
        <v>63053</v>
      </c>
      <c r="J5876" s="1">
        <v>40</v>
      </c>
      <c r="K5876" t="s">
        <v>44</v>
      </c>
      <c r="L5876" t="s">
        <v>19</v>
      </c>
      <c r="M5876" t="s">
        <v>23</v>
      </c>
      <c r="N5876" s="1">
        <f xml:space="preserve"> ROUND((1 - _xlfn.PERCENTRANK.INC(customers[days_since_last_purchase],customers[[#This Row],[days_since_last_purchase]]))*4 +1,0)</f>
        <v>3</v>
      </c>
      <c r="O5876" s="1">
        <f>ROUND(_xlfn.PERCENTRANK.INC(customers[total_orders],customers[[#This Row],[total_orders]])*4+1,0)</f>
        <v>2</v>
      </c>
      <c r="P5876" s="1">
        <f>ROUND(_xlfn.PERCENTRANK.INC(customers[total_spend_usd],customers[[#This Row],[total_spend_usd]])*4+1,0)</f>
        <v>3</v>
      </c>
      <c r="Q5876" s="1">
        <v>323</v>
      </c>
      <c r="R5876" s="1" t="str">
        <f>_xlfn.XLOOKUP(Q5876,RFM[RFM Score],RFM[Client Segmentation])</f>
        <v>Potential Loyalist</v>
      </c>
    </row>
    <row r="5877" spans="1:18" x14ac:dyDescent="0.3">
      <c r="A5877" t="s">
        <v>5929</v>
      </c>
      <c r="B5877" t="s">
        <v>33</v>
      </c>
      <c r="C5877">
        <v>34</v>
      </c>
      <c r="D5877" t="s">
        <v>8070</v>
      </c>
      <c r="E5877" t="s">
        <v>8087</v>
      </c>
      <c r="F5877" t="s">
        <v>12</v>
      </c>
      <c r="G5877">
        <v>4</v>
      </c>
      <c r="H5877" s="1">
        <v>5403</v>
      </c>
      <c r="I5877">
        <v>23587</v>
      </c>
      <c r="J5877" s="1">
        <v>86</v>
      </c>
      <c r="K5877" t="s">
        <v>44</v>
      </c>
      <c r="L5877" t="s">
        <v>34</v>
      </c>
      <c r="M5877" t="s">
        <v>23</v>
      </c>
      <c r="N5877" s="1">
        <f xml:space="preserve"> ROUND((1 - _xlfn.PERCENTRANK.INC(customers[days_since_last_purchase],customers[[#This Row],[days_since_last_purchase]]))*4 +1,0)</f>
        <v>2</v>
      </c>
      <c r="O5877" s="1">
        <f>ROUND(_xlfn.PERCENTRANK.INC(customers[total_orders],customers[[#This Row],[total_orders]])*4+1,0)</f>
        <v>2</v>
      </c>
      <c r="P5877" s="1">
        <f>ROUND(_xlfn.PERCENTRANK.INC(customers[total_spend_usd],customers[[#This Row],[total_spend_usd]])*4+1,0)</f>
        <v>2</v>
      </c>
      <c r="Q5877" s="1">
        <v>222</v>
      </c>
      <c r="R5877" s="1" t="str">
        <f>_xlfn.XLOOKUP(Q5877,RFM[RFM Score],RFM[Client Segmentation])</f>
        <v>Hibernating</v>
      </c>
    </row>
    <row r="5878" spans="1:18" x14ac:dyDescent="0.3">
      <c r="A5878" t="s">
        <v>5930</v>
      </c>
      <c r="B5878" t="s">
        <v>51</v>
      </c>
      <c r="C5878">
        <v>46</v>
      </c>
      <c r="D5878" t="s">
        <v>8071</v>
      </c>
      <c r="E5878" t="s">
        <v>8084</v>
      </c>
      <c r="F5878" t="s">
        <v>17</v>
      </c>
      <c r="G5878">
        <v>17</v>
      </c>
      <c r="H5878" s="1">
        <v>6916</v>
      </c>
      <c r="I5878">
        <v>12457</v>
      </c>
      <c r="J5878" s="1">
        <v>208</v>
      </c>
      <c r="K5878" t="s">
        <v>37</v>
      </c>
      <c r="L5878" t="s">
        <v>14</v>
      </c>
      <c r="M5878" t="s">
        <v>15</v>
      </c>
      <c r="N5878" s="1">
        <f xml:space="preserve"> ROUND((1 - _xlfn.PERCENTRANK.INC(customers[days_since_last_purchase],customers[[#This Row],[days_since_last_purchase]]))*4 +1,0)</f>
        <v>1</v>
      </c>
      <c r="O5878" s="1">
        <f>ROUND(_xlfn.PERCENTRANK.INC(customers[total_orders],customers[[#This Row],[total_orders]])*4+1,0)</f>
        <v>3</v>
      </c>
      <c r="P5878" s="1">
        <f>ROUND(_xlfn.PERCENTRANK.INC(customers[total_spend_usd],customers[[#This Row],[total_spend_usd]])*4+1,0)</f>
        <v>2</v>
      </c>
      <c r="Q5878" s="1">
        <v>132</v>
      </c>
      <c r="R5878" s="1" t="str">
        <f>_xlfn.XLOOKUP(Q5878,RFM[RFM Score],RFM[Client Segmentation])</f>
        <v>Hibernating</v>
      </c>
    </row>
    <row r="5879" spans="1:18" x14ac:dyDescent="0.3">
      <c r="A5879" t="s">
        <v>5931</v>
      </c>
      <c r="B5879" t="s">
        <v>11</v>
      </c>
      <c r="C5879">
        <v>49</v>
      </c>
      <c r="D5879" t="s">
        <v>8071</v>
      </c>
      <c r="E5879" t="s">
        <v>8087</v>
      </c>
      <c r="F5879" t="s">
        <v>12</v>
      </c>
      <c r="G5879">
        <v>16</v>
      </c>
      <c r="H5879" s="1">
        <v>17014</v>
      </c>
      <c r="I5879">
        <v>288768</v>
      </c>
      <c r="J5879" s="1">
        <v>2</v>
      </c>
      <c r="K5879" t="s">
        <v>52</v>
      </c>
      <c r="L5879" t="s">
        <v>34</v>
      </c>
      <c r="M5879" t="s">
        <v>23</v>
      </c>
      <c r="N5879" s="1">
        <f xml:space="preserve"> ROUND((1 - _xlfn.PERCENTRANK.INC(customers[days_since_last_purchase],customers[[#This Row],[days_since_last_purchase]]))*4 +1,0)</f>
        <v>5</v>
      </c>
      <c r="O5879" s="1">
        <f>ROUND(_xlfn.PERCENTRANK.INC(customers[total_orders],customers[[#This Row],[total_orders]])*4+1,0)</f>
        <v>3</v>
      </c>
      <c r="P5879" s="1">
        <f>ROUND(_xlfn.PERCENTRANK.INC(customers[total_spend_usd],customers[[#This Row],[total_spend_usd]])*4+1,0)</f>
        <v>4</v>
      </c>
      <c r="Q5879" s="1">
        <v>534</v>
      </c>
      <c r="R5879" s="1" t="str">
        <f>_xlfn.XLOOKUP(Q5879,RFM[RFM Score],RFM[Client Segmentation])</f>
        <v>Need Attention</v>
      </c>
    </row>
    <row r="5880" spans="1:18" x14ac:dyDescent="0.3">
      <c r="A5880" t="s">
        <v>5932</v>
      </c>
      <c r="B5880" t="s">
        <v>64</v>
      </c>
      <c r="C5880">
        <v>31</v>
      </c>
      <c r="D5880" t="s">
        <v>8070</v>
      </c>
      <c r="E5880" t="s">
        <v>8084</v>
      </c>
      <c r="F5880" t="s">
        <v>12</v>
      </c>
      <c r="G5880">
        <v>16</v>
      </c>
      <c r="H5880" s="1">
        <v>6836</v>
      </c>
      <c r="I5880">
        <v>118528</v>
      </c>
      <c r="J5880" s="1">
        <v>0</v>
      </c>
      <c r="K5880" t="s">
        <v>44</v>
      </c>
      <c r="L5880" t="s">
        <v>19</v>
      </c>
      <c r="M5880" t="s">
        <v>15</v>
      </c>
      <c r="N5880" s="1">
        <f xml:space="preserve"> ROUND((1 - _xlfn.PERCENTRANK.INC(customers[days_since_last_purchase],customers[[#This Row],[days_since_last_purchase]]))*4 +1,0)</f>
        <v>5</v>
      </c>
      <c r="O5880" s="1">
        <f>ROUND(_xlfn.PERCENTRANK.INC(customers[total_orders],customers[[#This Row],[total_orders]])*4+1,0)</f>
        <v>3</v>
      </c>
      <c r="P5880" s="1">
        <f>ROUND(_xlfn.PERCENTRANK.INC(customers[total_spend_usd],customers[[#This Row],[total_spend_usd]])*4+1,0)</f>
        <v>4</v>
      </c>
      <c r="Q5880" s="1">
        <v>534</v>
      </c>
      <c r="R5880" s="1" t="str">
        <f>_xlfn.XLOOKUP(Q5880,RFM[RFM Score],RFM[Client Segmentation])</f>
        <v>Need Attention</v>
      </c>
    </row>
    <row r="5881" spans="1:18" x14ac:dyDescent="0.3">
      <c r="A5881" t="s">
        <v>5933</v>
      </c>
      <c r="B5881" t="s">
        <v>27</v>
      </c>
      <c r="C5881">
        <v>51</v>
      </c>
      <c r="D5881" t="s">
        <v>8071</v>
      </c>
      <c r="E5881" t="s">
        <v>8087</v>
      </c>
      <c r="F5881" t="s">
        <v>17</v>
      </c>
      <c r="G5881">
        <v>21</v>
      </c>
      <c r="H5881" s="1">
        <v>9126</v>
      </c>
      <c r="I5881">
        <v>216278</v>
      </c>
      <c r="J5881" s="1">
        <v>24</v>
      </c>
      <c r="K5881" t="s">
        <v>28</v>
      </c>
      <c r="L5881" t="s">
        <v>45</v>
      </c>
      <c r="M5881" t="s">
        <v>15</v>
      </c>
      <c r="N5881" s="1">
        <f xml:space="preserve"> ROUND((1 - _xlfn.PERCENTRANK.INC(customers[days_since_last_purchase],customers[[#This Row],[days_since_last_purchase]]))*4 +1,0)</f>
        <v>4</v>
      </c>
      <c r="O5881" s="1">
        <f>ROUND(_xlfn.PERCENTRANK.INC(customers[total_orders],customers[[#This Row],[total_orders]])*4+1,0)</f>
        <v>4</v>
      </c>
      <c r="P5881" s="1">
        <f>ROUND(_xlfn.PERCENTRANK.INC(customers[total_spend_usd],customers[[#This Row],[total_spend_usd]])*4+1,0)</f>
        <v>4</v>
      </c>
      <c r="Q5881" s="1">
        <v>444</v>
      </c>
      <c r="R5881" s="1" t="str">
        <f>_xlfn.XLOOKUP(Q5881,RFM[RFM Score],RFM[Client Segmentation])</f>
        <v>Loyal Customer</v>
      </c>
    </row>
    <row r="5882" spans="1:18" x14ac:dyDescent="0.3">
      <c r="A5882" t="s">
        <v>5934</v>
      </c>
      <c r="B5882" t="s">
        <v>11</v>
      </c>
      <c r="C5882">
        <v>25</v>
      </c>
      <c r="D5882" t="s">
        <v>8070</v>
      </c>
      <c r="E5882" t="s">
        <v>8084</v>
      </c>
      <c r="F5882" t="s">
        <v>17</v>
      </c>
      <c r="G5882">
        <v>2</v>
      </c>
      <c r="H5882" s="1">
        <v>3264</v>
      </c>
      <c r="I5882">
        <v>7445</v>
      </c>
      <c r="J5882" s="1">
        <v>13</v>
      </c>
      <c r="K5882" t="s">
        <v>28</v>
      </c>
      <c r="L5882" t="s">
        <v>14</v>
      </c>
      <c r="M5882" t="s">
        <v>23</v>
      </c>
      <c r="N5882" s="1">
        <f xml:space="preserve"> ROUND((1 - _xlfn.PERCENTRANK.INC(customers[days_since_last_purchase],customers[[#This Row],[days_since_last_purchase]]))*4 +1,0)</f>
        <v>4</v>
      </c>
      <c r="O5882" s="1">
        <f>ROUND(_xlfn.PERCENTRANK.INC(customers[total_orders],customers[[#This Row],[total_orders]])*4+1,0)</f>
        <v>1</v>
      </c>
      <c r="P5882" s="1">
        <f>ROUND(_xlfn.PERCENTRANK.INC(customers[total_spend_usd],customers[[#This Row],[total_spend_usd]])*4+1,0)</f>
        <v>1</v>
      </c>
      <c r="Q5882" s="1">
        <v>411</v>
      </c>
      <c r="R5882" s="1" t="str">
        <f>_xlfn.XLOOKUP(Q5882,RFM[RFM Score],RFM[Client Segmentation])</f>
        <v>New Customer</v>
      </c>
    </row>
    <row r="5883" spans="1:18" x14ac:dyDescent="0.3">
      <c r="A5883" t="s">
        <v>5935</v>
      </c>
      <c r="B5883" t="s">
        <v>68</v>
      </c>
      <c r="C5883">
        <v>42</v>
      </c>
      <c r="D5883" t="s">
        <v>8068</v>
      </c>
      <c r="E5883" t="s">
        <v>8085</v>
      </c>
      <c r="F5883" t="s">
        <v>12</v>
      </c>
      <c r="G5883">
        <v>6</v>
      </c>
      <c r="H5883" s="1">
        <v>2651</v>
      </c>
      <c r="I5883">
        <v>17518</v>
      </c>
      <c r="J5883" s="1">
        <v>279</v>
      </c>
      <c r="K5883" t="s">
        <v>44</v>
      </c>
      <c r="L5883" t="s">
        <v>45</v>
      </c>
      <c r="M5883" t="s">
        <v>23</v>
      </c>
      <c r="N5883" s="1">
        <f xml:space="preserve"> ROUND((1 - _xlfn.PERCENTRANK.INC(customers[days_since_last_purchase],customers[[#This Row],[days_since_last_purchase]]))*4 +1,0)</f>
        <v>1</v>
      </c>
      <c r="O5883" s="1">
        <f>ROUND(_xlfn.PERCENTRANK.INC(customers[total_orders],customers[[#This Row],[total_orders]])*4+1,0)</f>
        <v>2</v>
      </c>
      <c r="P5883" s="1">
        <f>ROUND(_xlfn.PERCENTRANK.INC(customers[total_spend_usd],customers[[#This Row],[total_spend_usd]])*4+1,0)</f>
        <v>2</v>
      </c>
      <c r="Q5883" s="1">
        <v>122</v>
      </c>
      <c r="R5883" s="1" t="str">
        <f>_xlfn.XLOOKUP(Q5883,RFM[RFM Score],RFM[Client Segmentation])</f>
        <v>Hibernating</v>
      </c>
    </row>
    <row r="5884" spans="1:18" x14ac:dyDescent="0.3">
      <c r="A5884" t="s">
        <v>5936</v>
      </c>
      <c r="B5884" t="s">
        <v>51</v>
      </c>
      <c r="C5884">
        <v>24</v>
      </c>
      <c r="D5884" t="s">
        <v>8069</v>
      </c>
      <c r="E5884" t="s">
        <v>8087</v>
      </c>
      <c r="F5884" t="s">
        <v>17</v>
      </c>
      <c r="G5884">
        <v>34</v>
      </c>
      <c r="H5884" s="1">
        <v>8895</v>
      </c>
      <c r="I5884">
        <v>347157</v>
      </c>
      <c r="J5884" s="1">
        <v>3</v>
      </c>
      <c r="K5884" t="s">
        <v>25</v>
      </c>
      <c r="L5884" t="s">
        <v>19</v>
      </c>
      <c r="M5884" t="s">
        <v>23</v>
      </c>
      <c r="N5884" s="1">
        <f xml:space="preserve"> ROUND((1 - _xlfn.PERCENTRANK.INC(customers[days_since_last_purchase],customers[[#This Row],[days_since_last_purchase]]))*4 +1,0)</f>
        <v>5</v>
      </c>
      <c r="O5884" s="1">
        <f>ROUND(_xlfn.PERCENTRANK.INC(customers[total_orders],customers[[#This Row],[total_orders]])*4+1,0)</f>
        <v>4</v>
      </c>
      <c r="P5884" s="1">
        <f>ROUND(_xlfn.PERCENTRANK.INC(customers[total_spend_usd],customers[[#This Row],[total_spend_usd]])*4+1,0)</f>
        <v>5</v>
      </c>
      <c r="Q5884" s="1">
        <v>545</v>
      </c>
      <c r="R5884" s="1" t="str">
        <f>_xlfn.XLOOKUP(Q5884,RFM[RFM Score],RFM[Client Segmentation])</f>
        <v>Champion</v>
      </c>
    </row>
    <row r="5885" spans="1:18" x14ac:dyDescent="0.3">
      <c r="A5885" t="s">
        <v>5937</v>
      </c>
      <c r="B5885" t="s">
        <v>27</v>
      </c>
      <c r="C5885">
        <v>37</v>
      </c>
      <c r="D5885" t="s">
        <v>8068</v>
      </c>
      <c r="E5885" t="s">
        <v>8084</v>
      </c>
      <c r="F5885" t="s">
        <v>12</v>
      </c>
      <c r="G5885">
        <v>53</v>
      </c>
      <c r="H5885" s="1">
        <v>11153</v>
      </c>
      <c r="I5885">
        <v>522159</v>
      </c>
      <c r="J5885" s="1">
        <v>149</v>
      </c>
      <c r="K5885" t="s">
        <v>28</v>
      </c>
      <c r="L5885" t="s">
        <v>19</v>
      </c>
      <c r="M5885" t="s">
        <v>23</v>
      </c>
      <c r="N5885" s="1">
        <f xml:space="preserve"> ROUND((1 - _xlfn.PERCENTRANK.INC(customers[days_since_last_purchase],customers[[#This Row],[days_since_last_purchase]]))*4 +1,0)</f>
        <v>1</v>
      </c>
      <c r="O5885" s="1">
        <f>ROUND(_xlfn.PERCENTRANK.INC(customers[total_orders],customers[[#This Row],[total_orders]])*4+1,0)</f>
        <v>5</v>
      </c>
      <c r="P5885" s="1">
        <f>ROUND(_xlfn.PERCENTRANK.INC(customers[total_spend_usd],customers[[#This Row],[total_spend_usd]])*4+1,0)</f>
        <v>5</v>
      </c>
      <c r="Q5885" s="1">
        <v>155</v>
      </c>
      <c r="R5885" s="1" t="str">
        <f>_xlfn.XLOOKUP(Q5885,RFM[RFM Score],RFM[Client Segmentation])</f>
        <v>Cannot Lose Them</v>
      </c>
    </row>
    <row r="5886" spans="1:18" x14ac:dyDescent="0.3">
      <c r="A5886" t="s">
        <v>5938</v>
      </c>
      <c r="B5886" t="s">
        <v>61</v>
      </c>
      <c r="C5886">
        <v>50</v>
      </c>
      <c r="D5886" t="s">
        <v>8071</v>
      </c>
      <c r="E5886" t="s">
        <v>8084</v>
      </c>
      <c r="F5886" t="s">
        <v>17</v>
      </c>
      <c r="G5886">
        <v>11</v>
      </c>
      <c r="H5886" s="1">
        <v>3593</v>
      </c>
      <c r="I5886">
        <v>42143</v>
      </c>
      <c r="J5886" s="1">
        <v>0</v>
      </c>
      <c r="K5886" t="s">
        <v>31</v>
      </c>
      <c r="L5886" t="s">
        <v>19</v>
      </c>
      <c r="M5886" t="s">
        <v>15</v>
      </c>
      <c r="N5886" s="1">
        <f xml:space="preserve"> ROUND((1 - _xlfn.PERCENTRANK.INC(customers[days_since_last_purchase],customers[[#This Row],[days_since_last_purchase]]))*4 +1,0)</f>
        <v>5</v>
      </c>
      <c r="O5886" s="1">
        <f>ROUND(_xlfn.PERCENTRANK.INC(customers[total_orders],customers[[#This Row],[total_orders]])*4+1,0)</f>
        <v>3</v>
      </c>
      <c r="P5886" s="1">
        <f>ROUND(_xlfn.PERCENTRANK.INC(customers[total_spend_usd],customers[[#This Row],[total_spend_usd]])*4+1,0)</f>
        <v>2</v>
      </c>
      <c r="Q5886" s="1">
        <v>532</v>
      </c>
      <c r="R5886" s="1" t="str">
        <f>_xlfn.XLOOKUP(Q5886,RFM[RFM Score],RFM[Client Segmentation])</f>
        <v>Potential Loyalist</v>
      </c>
    </row>
    <row r="5887" spans="1:18" x14ac:dyDescent="0.3">
      <c r="A5887" t="s">
        <v>5939</v>
      </c>
      <c r="B5887" t="s">
        <v>11</v>
      </c>
      <c r="C5887">
        <v>40</v>
      </c>
      <c r="D5887" t="s">
        <v>8068</v>
      </c>
      <c r="E5887" t="s">
        <v>8084</v>
      </c>
      <c r="F5887" t="s">
        <v>12</v>
      </c>
      <c r="G5887">
        <v>17</v>
      </c>
      <c r="H5887" s="1">
        <v>3541</v>
      </c>
      <c r="I5887">
        <v>64272</v>
      </c>
      <c r="J5887" s="1">
        <v>58</v>
      </c>
      <c r="K5887" t="s">
        <v>98</v>
      </c>
      <c r="L5887" t="s">
        <v>14</v>
      </c>
      <c r="M5887" t="s">
        <v>23</v>
      </c>
      <c r="N5887" s="1">
        <f xml:space="preserve"> ROUND((1 - _xlfn.PERCENTRANK.INC(customers[days_since_last_purchase],customers[[#This Row],[days_since_last_purchase]]))*4 +1,0)</f>
        <v>3</v>
      </c>
      <c r="O5887" s="1">
        <f>ROUND(_xlfn.PERCENTRANK.INC(customers[total_orders],customers[[#This Row],[total_orders]])*4+1,0)</f>
        <v>3</v>
      </c>
      <c r="P5887" s="1">
        <f>ROUND(_xlfn.PERCENTRANK.INC(customers[total_spend_usd],customers[[#This Row],[total_spend_usd]])*4+1,0)</f>
        <v>3</v>
      </c>
      <c r="Q5887" s="1">
        <v>333</v>
      </c>
      <c r="R5887" s="1" t="str">
        <f>_xlfn.XLOOKUP(Q5887,RFM[RFM Score],RFM[Client Segmentation])</f>
        <v>Potential Loyalist</v>
      </c>
    </row>
    <row r="5888" spans="1:18" x14ac:dyDescent="0.3">
      <c r="A5888" t="s">
        <v>5940</v>
      </c>
      <c r="B5888" t="s">
        <v>173</v>
      </c>
      <c r="C5888">
        <v>32</v>
      </c>
      <c r="D5888" t="s">
        <v>8070</v>
      </c>
      <c r="E5888" t="s">
        <v>8084</v>
      </c>
      <c r="F5888" t="s">
        <v>17</v>
      </c>
      <c r="G5888">
        <v>16</v>
      </c>
      <c r="H5888" s="1">
        <v>8689</v>
      </c>
      <c r="I5888">
        <v>128977</v>
      </c>
      <c r="J5888" s="1">
        <v>39</v>
      </c>
      <c r="K5888" t="s">
        <v>21</v>
      </c>
      <c r="L5888" t="s">
        <v>47</v>
      </c>
      <c r="M5888" t="s">
        <v>15</v>
      </c>
      <c r="N5888" s="1">
        <f xml:space="preserve"> ROUND((1 - _xlfn.PERCENTRANK.INC(customers[days_since_last_purchase],customers[[#This Row],[days_since_last_purchase]]))*4 +1,0)</f>
        <v>3</v>
      </c>
      <c r="O5888" s="1">
        <f>ROUND(_xlfn.PERCENTRANK.INC(customers[total_orders],customers[[#This Row],[total_orders]])*4+1,0)</f>
        <v>3</v>
      </c>
      <c r="P5888" s="1">
        <f>ROUND(_xlfn.PERCENTRANK.INC(customers[total_spend_usd],customers[[#This Row],[total_spend_usd]])*4+1,0)</f>
        <v>4</v>
      </c>
      <c r="Q5888" s="1">
        <v>334</v>
      </c>
      <c r="R5888" s="1" t="str">
        <f>_xlfn.XLOOKUP(Q5888,RFM[RFM Score],RFM[Client Segmentation])</f>
        <v>Need Attention</v>
      </c>
    </row>
    <row r="5889" spans="1:18" x14ac:dyDescent="0.3">
      <c r="A5889" t="s">
        <v>5941</v>
      </c>
      <c r="B5889" t="s">
        <v>214</v>
      </c>
      <c r="C5889">
        <v>38</v>
      </c>
      <c r="D5889" t="s">
        <v>8068</v>
      </c>
      <c r="E5889" t="s">
        <v>8084</v>
      </c>
      <c r="F5889" t="s">
        <v>17</v>
      </c>
      <c r="G5889">
        <v>1</v>
      </c>
      <c r="H5889" s="1">
        <v>2101</v>
      </c>
      <c r="I5889">
        <v>1837</v>
      </c>
      <c r="J5889" s="1">
        <v>26</v>
      </c>
      <c r="K5889" t="s">
        <v>28</v>
      </c>
      <c r="L5889" t="s">
        <v>19</v>
      </c>
      <c r="M5889" t="s">
        <v>23</v>
      </c>
      <c r="N5889" s="1">
        <f xml:space="preserve"> ROUND((1 - _xlfn.PERCENTRANK.INC(customers[days_since_last_purchase],customers[[#This Row],[days_since_last_purchase]]))*4 +1,0)</f>
        <v>4</v>
      </c>
      <c r="O5889" s="1">
        <f>ROUND(_xlfn.PERCENTRANK.INC(customers[total_orders],customers[[#This Row],[total_orders]])*4+1,0)</f>
        <v>1</v>
      </c>
      <c r="P5889" s="1">
        <f>ROUND(_xlfn.PERCENTRANK.INC(customers[total_spend_usd],customers[[#This Row],[total_spend_usd]])*4+1,0)</f>
        <v>1</v>
      </c>
      <c r="Q5889" s="1">
        <v>411</v>
      </c>
      <c r="R5889" s="1" t="str">
        <f>_xlfn.XLOOKUP(Q5889,RFM[RFM Score],RFM[Client Segmentation])</f>
        <v>New Customer</v>
      </c>
    </row>
    <row r="5890" spans="1:18" x14ac:dyDescent="0.3">
      <c r="A5890" t="s">
        <v>5942</v>
      </c>
      <c r="B5890" t="s">
        <v>88</v>
      </c>
      <c r="C5890">
        <v>44</v>
      </c>
      <c r="D5890" t="s">
        <v>8068</v>
      </c>
      <c r="E5890" t="s">
        <v>8087</v>
      </c>
      <c r="F5890" t="s">
        <v>12</v>
      </c>
      <c r="G5890">
        <v>12</v>
      </c>
      <c r="H5890" s="1">
        <v>3159</v>
      </c>
      <c r="I5890">
        <v>4221</v>
      </c>
      <c r="J5890" s="1">
        <v>33</v>
      </c>
      <c r="K5890" t="s">
        <v>21</v>
      </c>
      <c r="L5890" t="s">
        <v>45</v>
      </c>
      <c r="M5890" t="s">
        <v>23</v>
      </c>
      <c r="N5890" s="1">
        <f xml:space="preserve"> ROUND((1 - _xlfn.PERCENTRANK.INC(customers[days_since_last_purchase],customers[[#This Row],[days_since_last_purchase]]))*4 +1,0)</f>
        <v>3</v>
      </c>
      <c r="O5890" s="1">
        <f>ROUND(_xlfn.PERCENTRANK.INC(customers[total_orders],customers[[#This Row],[total_orders]])*4+1,0)</f>
        <v>3</v>
      </c>
      <c r="P5890" s="1">
        <f>ROUND(_xlfn.PERCENTRANK.INC(customers[total_spend_usd],customers[[#This Row],[total_spend_usd]])*4+1,0)</f>
        <v>1</v>
      </c>
      <c r="Q5890" s="1">
        <v>331</v>
      </c>
      <c r="R5890" s="1" t="str">
        <f>_xlfn.XLOOKUP(Q5890,RFM[RFM Score],RFM[Client Segmentation])</f>
        <v>About To Sleep</v>
      </c>
    </row>
    <row r="5891" spans="1:18" x14ac:dyDescent="0.3">
      <c r="A5891" t="s">
        <v>5943</v>
      </c>
      <c r="B5891" t="s">
        <v>51</v>
      </c>
      <c r="C5891">
        <v>53</v>
      </c>
      <c r="D5891" t="s">
        <v>8071</v>
      </c>
      <c r="E5891" t="s">
        <v>8085</v>
      </c>
      <c r="F5891" t="s">
        <v>12</v>
      </c>
      <c r="G5891">
        <v>24</v>
      </c>
      <c r="H5891" s="1">
        <v>5934</v>
      </c>
      <c r="I5891">
        <v>125346</v>
      </c>
      <c r="J5891" s="1">
        <v>42</v>
      </c>
      <c r="K5891" t="s">
        <v>28</v>
      </c>
      <c r="L5891" t="s">
        <v>34</v>
      </c>
      <c r="M5891" t="s">
        <v>23</v>
      </c>
      <c r="N5891" s="1">
        <f xml:space="preserve"> ROUND((1 - _xlfn.PERCENTRANK.INC(customers[days_since_last_purchase],customers[[#This Row],[days_since_last_purchase]]))*4 +1,0)</f>
        <v>3</v>
      </c>
      <c r="O5891" s="1">
        <f>ROUND(_xlfn.PERCENTRANK.INC(customers[total_orders],customers[[#This Row],[total_orders]])*4+1,0)</f>
        <v>4</v>
      </c>
      <c r="P5891" s="1">
        <f>ROUND(_xlfn.PERCENTRANK.INC(customers[total_spend_usd],customers[[#This Row],[total_spend_usd]])*4+1,0)</f>
        <v>4</v>
      </c>
      <c r="Q5891" s="1">
        <v>344</v>
      </c>
      <c r="R5891" s="1" t="str">
        <f>_xlfn.XLOOKUP(Q5891,RFM[RFM Score],RFM[Client Segmentation])</f>
        <v>Loyal Customer</v>
      </c>
    </row>
    <row r="5892" spans="1:18" x14ac:dyDescent="0.3">
      <c r="A5892" t="s">
        <v>5944</v>
      </c>
      <c r="B5892" t="s">
        <v>11</v>
      </c>
      <c r="C5892">
        <v>36</v>
      </c>
      <c r="D5892" t="s">
        <v>8068</v>
      </c>
      <c r="E5892" t="s">
        <v>8085</v>
      </c>
      <c r="F5892" t="s">
        <v>17</v>
      </c>
      <c r="G5892">
        <v>20</v>
      </c>
      <c r="H5892" s="1">
        <v>4375</v>
      </c>
      <c r="I5892">
        <v>93268</v>
      </c>
      <c r="J5892" s="1">
        <v>168</v>
      </c>
      <c r="K5892" t="s">
        <v>74</v>
      </c>
      <c r="L5892" t="s">
        <v>22</v>
      </c>
      <c r="M5892" t="s">
        <v>23</v>
      </c>
      <c r="N5892" s="1">
        <f xml:space="preserve"> ROUND((1 - _xlfn.PERCENTRANK.INC(customers[days_since_last_purchase],customers[[#This Row],[days_since_last_purchase]]))*4 +1,0)</f>
        <v>1</v>
      </c>
      <c r="O5892" s="1">
        <f>ROUND(_xlfn.PERCENTRANK.INC(customers[total_orders],customers[[#This Row],[total_orders]])*4+1,0)</f>
        <v>4</v>
      </c>
      <c r="P5892" s="1">
        <f>ROUND(_xlfn.PERCENTRANK.INC(customers[total_spend_usd],customers[[#This Row],[total_spend_usd]])*4+1,0)</f>
        <v>3</v>
      </c>
      <c r="Q5892" s="1">
        <v>143</v>
      </c>
      <c r="R5892" s="1" t="str">
        <f>_xlfn.XLOOKUP(Q5892,RFM[RFM Score],RFM[Client Segmentation])</f>
        <v>At Risk</v>
      </c>
    </row>
    <row r="5893" spans="1:18" x14ac:dyDescent="0.3">
      <c r="A5893" t="s">
        <v>5945</v>
      </c>
      <c r="B5893" t="s">
        <v>68</v>
      </c>
      <c r="C5893">
        <v>33</v>
      </c>
      <c r="D5893" t="s">
        <v>8070</v>
      </c>
      <c r="E5893" t="s">
        <v>8087</v>
      </c>
      <c r="F5893" t="s">
        <v>17</v>
      </c>
      <c r="G5893">
        <v>16</v>
      </c>
      <c r="H5893" s="1">
        <v>7077</v>
      </c>
      <c r="I5893">
        <v>97236</v>
      </c>
      <c r="J5893" s="1">
        <v>205</v>
      </c>
      <c r="K5893" t="s">
        <v>98</v>
      </c>
      <c r="L5893" t="s">
        <v>14</v>
      </c>
      <c r="M5893" t="s">
        <v>23</v>
      </c>
      <c r="N5893" s="1">
        <f xml:space="preserve"> ROUND((1 - _xlfn.PERCENTRANK.INC(customers[days_since_last_purchase],customers[[#This Row],[days_since_last_purchase]]))*4 +1,0)</f>
        <v>1</v>
      </c>
      <c r="O5893" s="1">
        <f>ROUND(_xlfn.PERCENTRANK.INC(customers[total_orders],customers[[#This Row],[total_orders]])*4+1,0)</f>
        <v>3</v>
      </c>
      <c r="P5893" s="1">
        <f>ROUND(_xlfn.PERCENTRANK.INC(customers[total_spend_usd],customers[[#This Row],[total_spend_usd]])*4+1,0)</f>
        <v>3</v>
      </c>
      <c r="Q5893" s="1">
        <v>133</v>
      </c>
      <c r="R5893" s="1" t="str">
        <f>_xlfn.XLOOKUP(Q5893,RFM[RFM Score],RFM[Client Segmentation])</f>
        <v>At Risk</v>
      </c>
    </row>
    <row r="5894" spans="1:18" x14ac:dyDescent="0.3">
      <c r="A5894" t="s">
        <v>5946</v>
      </c>
      <c r="B5894" t="s">
        <v>88</v>
      </c>
      <c r="C5894">
        <v>22</v>
      </c>
      <c r="D5894" t="s">
        <v>8069</v>
      </c>
      <c r="E5894" t="s">
        <v>8086</v>
      </c>
      <c r="F5894" t="s">
        <v>17</v>
      </c>
      <c r="G5894">
        <v>28</v>
      </c>
      <c r="H5894" s="1">
        <v>4588</v>
      </c>
      <c r="I5894">
        <v>147358</v>
      </c>
      <c r="J5894" s="1">
        <v>9</v>
      </c>
      <c r="K5894" t="s">
        <v>124</v>
      </c>
      <c r="L5894" t="s">
        <v>45</v>
      </c>
      <c r="M5894" t="s">
        <v>23</v>
      </c>
      <c r="N5894" s="1">
        <f xml:space="preserve"> ROUND((1 - _xlfn.PERCENTRANK.INC(customers[days_since_last_purchase],customers[[#This Row],[days_since_last_purchase]]))*4 +1,0)</f>
        <v>4</v>
      </c>
      <c r="O5894" s="1">
        <f>ROUND(_xlfn.PERCENTRANK.INC(customers[total_orders],customers[[#This Row],[total_orders]])*4+1,0)</f>
        <v>4</v>
      </c>
      <c r="P5894" s="1">
        <f>ROUND(_xlfn.PERCENTRANK.INC(customers[total_spend_usd],customers[[#This Row],[total_spend_usd]])*4+1,0)</f>
        <v>4</v>
      </c>
      <c r="Q5894" s="1">
        <v>444</v>
      </c>
      <c r="R5894" s="1" t="str">
        <f>_xlfn.XLOOKUP(Q5894,RFM[RFM Score],RFM[Client Segmentation])</f>
        <v>Loyal Customer</v>
      </c>
    </row>
    <row r="5895" spans="1:18" x14ac:dyDescent="0.3">
      <c r="A5895" t="s">
        <v>5947</v>
      </c>
      <c r="B5895" t="s">
        <v>33</v>
      </c>
      <c r="C5895">
        <v>43</v>
      </c>
      <c r="D5895" t="s">
        <v>8068</v>
      </c>
      <c r="E5895" t="s">
        <v>8084</v>
      </c>
      <c r="F5895" t="s">
        <v>12</v>
      </c>
      <c r="G5895">
        <v>2</v>
      </c>
      <c r="H5895" s="1">
        <v>4567</v>
      </c>
      <c r="I5895">
        <v>10433</v>
      </c>
      <c r="J5895" s="1">
        <v>55</v>
      </c>
      <c r="K5895" t="s">
        <v>74</v>
      </c>
      <c r="L5895" t="s">
        <v>19</v>
      </c>
      <c r="M5895" t="s">
        <v>15</v>
      </c>
      <c r="N5895" s="1">
        <f xml:space="preserve"> ROUND((1 - _xlfn.PERCENTRANK.INC(customers[days_since_last_purchase],customers[[#This Row],[days_since_last_purchase]]))*4 +1,0)</f>
        <v>3</v>
      </c>
      <c r="O5895" s="1">
        <f>ROUND(_xlfn.PERCENTRANK.INC(customers[total_orders],customers[[#This Row],[total_orders]])*4+1,0)</f>
        <v>1</v>
      </c>
      <c r="P5895" s="1">
        <f>ROUND(_xlfn.PERCENTRANK.INC(customers[total_spend_usd],customers[[#This Row],[total_spend_usd]])*4+1,0)</f>
        <v>1</v>
      </c>
      <c r="Q5895" s="1">
        <v>311</v>
      </c>
      <c r="R5895" s="1" t="str">
        <f>_xlfn.XLOOKUP(Q5895,RFM[RFM Score],RFM[Client Segmentation])</f>
        <v>New Customer</v>
      </c>
    </row>
    <row r="5896" spans="1:18" x14ac:dyDescent="0.3">
      <c r="A5896" t="s">
        <v>5948</v>
      </c>
      <c r="B5896" t="s">
        <v>43</v>
      </c>
      <c r="C5896">
        <v>26</v>
      </c>
      <c r="D5896" t="s">
        <v>8070</v>
      </c>
      <c r="E5896" t="s">
        <v>8087</v>
      </c>
      <c r="F5896" t="s">
        <v>12</v>
      </c>
      <c r="G5896">
        <v>1</v>
      </c>
      <c r="H5896" s="1">
        <v>6676</v>
      </c>
      <c r="I5896">
        <v>7382</v>
      </c>
      <c r="J5896" s="1">
        <v>3</v>
      </c>
      <c r="K5896" t="s">
        <v>25</v>
      </c>
      <c r="L5896" t="s">
        <v>14</v>
      </c>
      <c r="M5896" t="s">
        <v>15</v>
      </c>
      <c r="N5896" s="1">
        <f xml:space="preserve"> ROUND((1 - _xlfn.PERCENTRANK.INC(customers[days_since_last_purchase],customers[[#This Row],[days_since_last_purchase]]))*4 +1,0)</f>
        <v>5</v>
      </c>
      <c r="O5896" s="1">
        <f>ROUND(_xlfn.PERCENTRANK.INC(customers[total_orders],customers[[#This Row],[total_orders]])*4+1,0)</f>
        <v>1</v>
      </c>
      <c r="P5896" s="1">
        <f>ROUND(_xlfn.PERCENTRANK.INC(customers[total_spend_usd],customers[[#This Row],[total_spend_usd]])*4+1,0)</f>
        <v>1</v>
      </c>
      <c r="Q5896" s="1">
        <v>511</v>
      </c>
      <c r="R5896" s="1" t="str">
        <f>_xlfn.XLOOKUP(Q5896,RFM[RFM Score],RFM[Client Segmentation])</f>
        <v>New Customer</v>
      </c>
    </row>
    <row r="5897" spans="1:18" x14ac:dyDescent="0.3">
      <c r="A5897" t="s">
        <v>5949</v>
      </c>
      <c r="B5897" t="s">
        <v>51</v>
      </c>
      <c r="C5897">
        <v>33</v>
      </c>
      <c r="D5897" t="s">
        <v>8070</v>
      </c>
      <c r="E5897" t="s">
        <v>8085</v>
      </c>
      <c r="F5897" t="s">
        <v>17</v>
      </c>
      <c r="G5897">
        <v>3</v>
      </c>
      <c r="H5897" s="1">
        <v>11129</v>
      </c>
      <c r="I5897">
        <v>33882</v>
      </c>
      <c r="J5897" s="1">
        <v>36</v>
      </c>
      <c r="K5897" t="s">
        <v>74</v>
      </c>
      <c r="L5897" t="s">
        <v>34</v>
      </c>
      <c r="M5897" t="s">
        <v>15</v>
      </c>
      <c r="N5897" s="1">
        <f xml:space="preserve"> ROUND((1 - _xlfn.PERCENTRANK.INC(customers[days_since_last_purchase],customers[[#This Row],[days_since_last_purchase]]))*4 +1,0)</f>
        <v>3</v>
      </c>
      <c r="O5897" s="1">
        <f>ROUND(_xlfn.PERCENTRANK.INC(customers[total_orders],customers[[#This Row],[total_orders]])*4+1,0)</f>
        <v>1</v>
      </c>
      <c r="P5897" s="1">
        <f>ROUND(_xlfn.PERCENTRANK.INC(customers[total_spend_usd],customers[[#This Row],[total_spend_usd]])*4+1,0)</f>
        <v>2</v>
      </c>
      <c r="Q5897" s="1">
        <v>312</v>
      </c>
      <c r="R5897" s="1" t="str">
        <f>_xlfn.XLOOKUP(Q5897,RFM[RFM Score],RFM[Client Segmentation])</f>
        <v>About To Sleep</v>
      </c>
    </row>
    <row r="5898" spans="1:18" x14ac:dyDescent="0.3">
      <c r="A5898" t="s">
        <v>5950</v>
      </c>
      <c r="B5898" t="s">
        <v>51</v>
      </c>
      <c r="C5898">
        <v>50</v>
      </c>
      <c r="D5898" t="s">
        <v>8071</v>
      </c>
      <c r="E5898" t="s">
        <v>8084</v>
      </c>
      <c r="F5898" t="s">
        <v>12</v>
      </c>
      <c r="G5898">
        <v>2</v>
      </c>
      <c r="H5898" s="1">
        <v>2948</v>
      </c>
      <c r="I5898">
        <v>5255</v>
      </c>
      <c r="J5898" s="1">
        <v>135</v>
      </c>
      <c r="K5898" t="s">
        <v>98</v>
      </c>
      <c r="L5898" t="s">
        <v>19</v>
      </c>
      <c r="M5898" t="s">
        <v>23</v>
      </c>
      <c r="N5898" s="1">
        <f xml:space="preserve"> ROUND((1 - _xlfn.PERCENTRANK.INC(customers[days_since_last_purchase],customers[[#This Row],[days_since_last_purchase]]))*4 +1,0)</f>
        <v>1</v>
      </c>
      <c r="O5898" s="1">
        <f>ROUND(_xlfn.PERCENTRANK.INC(customers[total_orders],customers[[#This Row],[total_orders]])*4+1,0)</f>
        <v>1</v>
      </c>
      <c r="P5898" s="1">
        <f>ROUND(_xlfn.PERCENTRANK.INC(customers[total_spend_usd],customers[[#This Row],[total_spend_usd]])*4+1,0)</f>
        <v>1</v>
      </c>
      <c r="Q5898" s="1">
        <v>111</v>
      </c>
      <c r="R5898" s="1" t="str">
        <f>_xlfn.XLOOKUP(Q5898,RFM[RFM Score],RFM[Client Segmentation])</f>
        <v>Lost</v>
      </c>
    </row>
    <row r="5899" spans="1:18" x14ac:dyDescent="0.3">
      <c r="A5899" t="s">
        <v>5951</v>
      </c>
      <c r="B5899" t="s">
        <v>27</v>
      </c>
      <c r="C5899">
        <v>34</v>
      </c>
      <c r="D5899" t="s">
        <v>8070</v>
      </c>
      <c r="E5899" t="s">
        <v>8084</v>
      </c>
      <c r="F5899" t="s">
        <v>17</v>
      </c>
      <c r="G5899">
        <v>8</v>
      </c>
      <c r="H5899" s="1">
        <v>3543</v>
      </c>
      <c r="I5899">
        <v>29931</v>
      </c>
      <c r="J5899" s="1">
        <v>10</v>
      </c>
      <c r="K5899" t="s">
        <v>25</v>
      </c>
      <c r="L5899" t="s">
        <v>34</v>
      </c>
      <c r="M5899" t="s">
        <v>15</v>
      </c>
      <c r="N5899" s="1">
        <f xml:space="preserve"> ROUND((1 - _xlfn.PERCENTRANK.INC(customers[days_since_last_purchase],customers[[#This Row],[days_since_last_purchase]]))*4 +1,0)</f>
        <v>4</v>
      </c>
      <c r="O5899" s="1">
        <f>ROUND(_xlfn.PERCENTRANK.INC(customers[total_orders],customers[[#This Row],[total_orders]])*4+1,0)</f>
        <v>2</v>
      </c>
      <c r="P5899" s="1">
        <f>ROUND(_xlfn.PERCENTRANK.INC(customers[total_spend_usd],customers[[#This Row],[total_spend_usd]])*4+1,0)</f>
        <v>2</v>
      </c>
      <c r="Q5899" s="1">
        <v>422</v>
      </c>
      <c r="R5899" s="1" t="str">
        <f>_xlfn.XLOOKUP(Q5899,RFM[RFM Score],RFM[Client Segmentation])</f>
        <v>New Customer</v>
      </c>
    </row>
    <row r="5900" spans="1:18" x14ac:dyDescent="0.3">
      <c r="A5900" t="s">
        <v>5952</v>
      </c>
      <c r="B5900" t="s">
        <v>11</v>
      </c>
      <c r="C5900">
        <v>31</v>
      </c>
      <c r="D5900" t="s">
        <v>8070</v>
      </c>
      <c r="E5900" t="s">
        <v>8084</v>
      </c>
      <c r="F5900" t="s">
        <v>17</v>
      </c>
      <c r="G5900">
        <v>12</v>
      </c>
      <c r="H5900" s="1">
        <v>32496</v>
      </c>
      <c r="I5900">
        <v>423982</v>
      </c>
      <c r="J5900" s="1">
        <v>0</v>
      </c>
      <c r="K5900" t="s">
        <v>21</v>
      </c>
      <c r="L5900" t="s">
        <v>34</v>
      </c>
      <c r="M5900" t="s">
        <v>23</v>
      </c>
      <c r="N5900" s="1">
        <f xml:space="preserve"> ROUND((1 - _xlfn.PERCENTRANK.INC(customers[days_since_last_purchase],customers[[#This Row],[days_since_last_purchase]]))*4 +1,0)</f>
        <v>5</v>
      </c>
      <c r="O5900" s="1">
        <f>ROUND(_xlfn.PERCENTRANK.INC(customers[total_orders],customers[[#This Row],[total_orders]])*4+1,0)</f>
        <v>3</v>
      </c>
      <c r="P5900" s="1">
        <f>ROUND(_xlfn.PERCENTRANK.INC(customers[total_spend_usd],customers[[#This Row],[total_spend_usd]])*4+1,0)</f>
        <v>5</v>
      </c>
      <c r="Q5900" s="1">
        <v>535</v>
      </c>
      <c r="R5900" s="1" t="str">
        <f>_xlfn.XLOOKUP(Q5900,RFM[RFM Score],RFM[Client Segmentation])</f>
        <v>Need Attention</v>
      </c>
    </row>
    <row r="5901" spans="1:18" x14ac:dyDescent="0.3">
      <c r="A5901" t="s">
        <v>5953</v>
      </c>
      <c r="B5901" t="s">
        <v>11</v>
      </c>
      <c r="C5901">
        <v>36</v>
      </c>
      <c r="D5901" t="s">
        <v>8068</v>
      </c>
      <c r="E5901" t="s">
        <v>8084</v>
      </c>
      <c r="F5901" t="s">
        <v>12</v>
      </c>
      <c r="G5901">
        <v>1</v>
      </c>
      <c r="H5901" s="1">
        <v>5167</v>
      </c>
      <c r="I5901">
        <v>4748</v>
      </c>
      <c r="J5901" s="1">
        <v>17</v>
      </c>
      <c r="K5901" t="s">
        <v>18</v>
      </c>
      <c r="L5901" t="s">
        <v>34</v>
      </c>
      <c r="M5901" t="s">
        <v>23</v>
      </c>
      <c r="N5901" s="1">
        <f xml:space="preserve"> ROUND((1 - _xlfn.PERCENTRANK.INC(customers[days_since_last_purchase],customers[[#This Row],[days_since_last_purchase]]))*4 +1,0)</f>
        <v>4</v>
      </c>
      <c r="O5901" s="1">
        <f>ROUND(_xlfn.PERCENTRANK.INC(customers[total_orders],customers[[#This Row],[total_orders]])*4+1,0)</f>
        <v>1</v>
      </c>
      <c r="P5901" s="1">
        <f>ROUND(_xlfn.PERCENTRANK.INC(customers[total_spend_usd],customers[[#This Row],[total_spend_usd]])*4+1,0)</f>
        <v>1</v>
      </c>
      <c r="Q5901" s="1">
        <v>411</v>
      </c>
      <c r="R5901" s="1" t="str">
        <f>_xlfn.XLOOKUP(Q5901,RFM[RFM Score],RFM[Client Segmentation])</f>
        <v>New Customer</v>
      </c>
    </row>
    <row r="5902" spans="1:18" x14ac:dyDescent="0.3">
      <c r="A5902" t="s">
        <v>5954</v>
      </c>
      <c r="B5902" t="s">
        <v>11</v>
      </c>
      <c r="C5902">
        <v>39</v>
      </c>
      <c r="D5902" t="s">
        <v>8068</v>
      </c>
      <c r="E5902" t="s">
        <v>8084</v>
      </c>
      <c r="F5902" t="s">
        <v>12</v>
      </c>
      <c r="G5902">
        <v>6</v>
      </c>
      <c r="H5902" s="1">
        <v>3617</v>
      </c>
      <c r="I5902">
        <v>20169</v>
      </c>
      <c r="J5902" s="1">
        <v>101</v>
      </c>
      <c r="K5902" t="s">
        <v>44</v>
      </c>
      <c r="L5902" t="s">
        <v>14</v>
      </c>
      <c r="M5902" t="s">
        <v>23</v>
      </c>
      <c r="N5902" s="1">
        <f xml:space="preserve"> ROUND((1 - _xlfn.PERCENTRANK.INC(customers[days_since_last_purchase],customers[[#This Row],[days_since_last_purchase]]))*4 +1,0)</f>
        <v>2</v>
      </c>
      <c r="O5902" s="1">
        <f>ROUND(_xlfn.PERCENTRANK.INC(customers[total_orders],customers[[#This Row],[total_orders]])*4+1,0)</f>
        <v>2</v>
      </c>
      <c r="P5902" s="1">
        <f>ROUND(_xlfn.PERCENTRANK.INC(customers[total_spend_usd],customers[[#This Row],[total_spend_usd]])*4+1,0)</f>
        <v>2</v>
      </c>
      <c r="Q5902" s="1">
        <v>222</v>
      </c>
      <c r="R5902" s="1" t="str">
        <f>_xlfn.XLOOKUP(Q5902,RFM[RFM Score],RFM[Client Segmentation])</f>
        <v>Hibernating</v>
      </c>
    </row>
    <row r="5903" spans="1:18" x14ac:dyDescent="0.3">
      <c r="A5903" t="s">
        <v>5955</v>
      </c>
      <c r="B5903" t="s">
        <v>88</v>
      </c>
      <c r="C5903">
        <v>21</v>
      </c>
      <c r="D5903" t="s">
        <v>8069</v>
      </c>
      <c r="E5903" t="s">
        <v>8084</v>
      </c>
      <c r="F5903" t="s">
        <v>17</v>
      </c>
      <c r="G5903">
        <v>10</v>
      </c>
      <c r="H5903" s="1">
        <v>4413</v>
      </c>
      <c r="I5903">
        <v>45576</v>
      </c>
      <c r="J5903" s="1">
        <v>18</v>
      </c>
      <c r="K5903" t="s">
        <v>28</v>
      </c>
      <c r="L5903" t="s">
        <v>22</v>
      </c>
      <c r="M5903" t="s">
        <v>23</v>
      </c>
      <c r="N5903" s="1">
        <f xml:space="preserve"> ROUND((1 - _xlfn.PERCENTRANK.INC(customers[days_since_last_purchase],customers[[#This Row],[days_since_last_purchase]]))*4 +1,0)</f>
        <v>4</v>
      </c>
      <c r="O5903" s="1">
        <f>ROUND(_xlfn.PERCENTRANK.INC(customers[total_orders],customers[[#This Row],[total_orders]])*4+1,0)</f>
        <v>3</v>
      </c>
      <c r="P5903" s="1">
        <f>ROUND(_xlfn.PERCENTRANK.INC(customers[total_spend_usd],customers[[#This Row],[total_spend_usd]])*4+1,0)</f>
        <v>3</v>
      </c>
      <c r="Q5903" s="1">
        <v>433</v>
      </c>
      <c r="R5903" s="1" t="str">
        <f>_xlfn.XLOOKUP(Q5903,RFM[RFM Score],RFM[Client Segmentation])</f>
        <v>Potential Loyalist</v>
      </c>
    </row>
    <row r="5904" spans="1:18" x14ac:dyDescent="0.3">
      <c r="A5904" t="s">
        <v>5956</v>
      </c>
      <c r="B5904" t="s">
        <v>11</v>
      </c>
      <c r="C5904">
        <v>48</v>
      </c>
      <c r="D5904" t="s">
        <v>8071</v>
      </c>
      <c r="E5904" t="s">
        <v>8085</v>
      </c>
      <c r="F5904" t="s">
        <v>17</v>
      </c>
      <c r="G5904">
        <v>18</v>
      </c>
      <c r="H5904" s="1">
        <v>6145</v>
      </c>
      <c r="I5904">
        <v>97246</v>
      </c>
      <c r="J5904" s="1">
        <v>2</v>
      </c>
      <c r="K5904" t="s">
        <v>21</v>
      </c>
      <c r="L5904" t="s">
        <v>34</v>
      </c>
      <c r="M5904" t="s">
        <v>23</v>
      </c>
      <c r="N5904" s="1">
        <f xml:space="preserve"> ROUND((1 - _xlfn.PERCENTRANK.INC(customers[days_since_last_purchase],customers[[#This Row],[days_since_last_purchase]]))*4 +1,0)</f>
        <v>5</v>
      </c>
      <c r="O5904" s="1">
        <f>ROUND(_xlfn.PERCENTRANK.INC(customers[total_orders],customers[[#This Row],[total_orders]])*4+1,0)</f>
        <v>4</v>
      </c>
      <c r="P5904" s="1">
        <f>ROUND(_xlfn.PERCENTRANK.INC(customers[total_spend_usd],customers[[#This Row],[total_spend_usd]])*4+1,0)</f>
        <v>3</v>
      </c>
      <c r="Q5904" s="1">
        <v>543</v>
      </c>
      <c r="R5904" s="1" t="str">
        <f>_xlfn.XLOOKUP(Q5904,RFM[RFM Score],RFM[Client Segmentation])</f>
        <v>Loyal Customer</v>
      </c>
    </row>
    <row r="5905" spans="1:18" x14ac:dyDescent="0.3">
      <c r="A5905" t="s">
        <v>5957</v>
      </c>
      <c r="B5905" t="s">
        <v>64</v>
      </c>
      <c r="C5905">
        <v>28</v>
      </c>
      <c r="D5905" t="s">
        <v>8070</v>
      </c>
      <c r="E5905" t="s">
        <v>8085</v>
      </c>
      <c r="F5905" t="s">
        <v>17</v>
      </c>
      <c r="G5905">
        <v>12</v>
      </c>
      <c r="H5905" s="1">
        <v>26929</v>
      </c>
      <c r="I5905">
        <v>318476</v>
      </c>
      <c r="J5905" s="1">
        <v>24</v>
      </c>
      <c r="K5905" t="s">
        <v>25</v>
      </c>
      <c r="L5905" t="s">
        <v>34</v>
      </c>
      <c r="M5905" t="s">
        <v>23</v>
      </c>
      <c r="N5905" s="1">
        <f xml:space="preserve"> ROUND((1 - _xlfn.PERCENTRANK.INC(customers[days_since_last_purchase],customers[[#This Row],[days_since_last_purchase]]))*4 +1,0)</f>
        <v>4</v>
      </c>
      <c r="O5905" s="1">
        <f>ROUND(_xlfn.PERCENTRANK.INC(customers[total_orders],customers[[#This Row],[total_orders]])*4+1,0)</f>
        <v>3</v>
      </c>
      <c r="P5905" s="1">
        <f>ROUND(_xlfn.PERCENTRANK.INC(customers[total_spend_usd],customers[[#This Row],[total_spend_usd]])*4+1,0)</f>
        <v>5</v>
      </c>
      <c r="Q5905" s="1">
        <v>435</v>
      </c>
      <c r="R5905" s="1" t="str">
        <f>_xlfn.XLOOKUP(Q5905,RFM[RFM Score],RFM[Client Segmentation])</f>
        <v>Loyal Customer</v>
      </c>
    </row>
    <row r="5906" spans="1:18" x14ac:dyDescent="0.3">
      <c r="A5906" t="s">
        <v>5958</v>
      </c>
      <c r="B5906" t="s">
        <v>61</v>
      </c>
      <c r="C5906">
        <v>25</v>
      </c>
      <c r="D5906" t="s">
        <v>8070</v>
      </c>
      <c r="E5906" t="s">
        <v>8084</v>
      </c>
      <c r="F5906" t="s">
        <v>12</v>
      </c>
      <c r="G5906">
        <v>3</v>
      </c>
      <c r="H5906" s="1">
        <v>9533</v>
      </c>
      <c r="I5906">
        <v>24372</v>
      </c>
      <c r="J5906" s="1">
        <v>27</v>
      </c>
      <c r="K5906" t="s">
        <v>44</v>
      </c>
      <c r="L5906" t="s">
        <v>14</v>
      </c>
      <c r="M5906" t="s">
        <v>23</v>
      </c>
      <c r="N5906" s="1">
        <f xml:space="preserve"> ROUND((1 - _xlfn.PERCENTRANK.INC(customers[days_since_last_purchase],customers[[#This Row],[days_since_last_purchase]]))*4 +1,0)</f>
        <v>4</v>
      </c>
      <c r="O5906" s="1">
        <f>ROUND(_xlfn.PERCENTRANK.INC(customers[total_orders],customers[[#This Row],[total_orders]])*4+1,0)</f>
        <v>1</v>
      </c>
      <c r="P5906" s="1">
        <f>ROUND(_xlfn.PERCENTRANK.INC(customers[total_spend_usd],customers[[#This Row],[total_spend_usd]])*4+1,0)</f>
        <v>2</v>
      </c>
      <c r="Q5906" s="1">
        <v>412</v>
      </c>
      <c r="R5906" s="1" t="str">
        <f>_xlfn.XLOOKUP(Q5906,RFM[RFM Score],RFM[Client Segmentation])</f>
        <v>New Customer</v>
      </c>
    </row>
    <row r="5907" spans="1:18" x14ac:dyDescent="0.3">
      <c r="A5907" t="s">
        <v>5959</v>
      </c>
      <c r="B5907" t="s">
        <v>88</v>
      </c>
      <c r="C5907">
        <v>42</v>
      </c>
      <c r="D5907" t="s">
        <v>8068</v>
      </c>
      <c r="E5907" t="s">
        <v>8085</v>
      </c>
      <c r="F5907" t="s">
        <v>12</v>
      </c>
      <c r="G5907">
        <v>2</v>
      </c>
      <c r="H5907" s="1">
        <v>8848</v>
      </c>
      <c r="I5907">
        <v>15138</v>
      </c>
      <c r="J5907" s="1">
        <v>102</v>
      </c>
      <c r="K5907" t="s">
        <v>28</v>
      </c>
      <c r="L5907" t="s">
        <v>19</v>
      </c>
      <c r="M5907" t="s">
        <v>15</v>
      </c>
      <c r="N5907" s="1">
        <f xml:space="preserve"> ROUND((1 - _xlfn.PERCENTRANK.INC(customers[days_since_last_purchase],customers[[#This Row],[days_since_last_purchase]]))*4 +1,0)</f>
        <v>2</v>
      </c>
      <c r="O5907" s="1">
        <f>ROUND(_xlfn.PERCENTRANK.INC(customers[total_orders],customers[[#This Row],[total_orders]])*4+1,0)</f>
        <v>1</v>
      </c>
      <c r="P5907" s="1">
        <f>ROUND(_xlfn.PERCENTRANK.INC(customers[total_spend_usd],customers[[#This Row],[total_spend_usd]])*4+1,0)</f>
        <v>2</v>
      </c>
      <c r="Q5907" s="1">
        <v>212</v>
      </c>
      <c r="R5907" s="1" t="str">
        <f>_xlfn.XLOOKUP(Q5907,RFM[RFM Score],RFM[Client Segmentation])</f>
        <v>Hibernating</v>
      </c>
    </row>
    <row r="5908" spans="1:18" x14ac:dyDescent="0.3">
      <c r="A5908" t="s">
        <v>5960</v>
      </c>
      <c r="B5908" t="s">
        <v>27</v>
      </c>
      <c r="C5908">
        <v>55</v>
      </c>
      <c r="D5908" t="s">
        <v>8072</v>
      </c>
      <c r="E5908" t="s">
        <v>8084</v>
      </c>
      <c r="F5908" t="s">
        <v>17</v>
      </c>
      <c r="G5908">
        <v>1</v>
      </c>
      <c r="H5908" s="1">
        <v>19376</v>
      </c>
      <c r="I5908">
        <v>18674</v>
      </c>
      <c r="J5908" s="1">
        <v>37</v>
      </c>
      <c r="K5908" t="s">
        <v>40</v>
      </c>
      <c r="L5908" t="s">
        <v>19</v>
      </c>
      <c r="M5908" t="s">
        <v>15</v>
      </c>
      <c r="N5908" s="1">
        <f xml:space="preserve"> ROUND((1 - _xlfn.PERCENTRANK.INC(customers[days_since_last_purchase],customers[[#This Row],[days_since_last_purchase]]))*4 +1,0)</f>
        <v>3</v>
      </c>
      <c r="O5908" s="1">
        <f>ROUND(_xlfn.PERCENTRANK.INC(customers[total_orders],customers[[#This Row],[total_orders]])*4+1,0)</f>
        <v>1</v>
      </c>
      <c r="P5908" s="1">
        <f>ROUND(_xlfn.PERCENTRANK.INC(customers[total_spend_usd],customers[[#This Row],[total_spend_usd]])*4+1,0)</f>
        <v>2</v>
      </c>
      <c r="Q5908" s="1">
        <v>312</v>
      </c>
      <c r="R5908" s="1" t="str">
        <f>_xlfn.XLOOKUP(Q5908,RFM[RFM Score],RFM[Client Segmentation])</f>
        <v>About To Sleep</v>
      </c>
    </row>
    <row r="5909" spans="1:18" x14ac:dyDescent="0.3">
      <c r="A5909" t="s">
        <v>5961</v>
      </c>
      <c r="B5909" t="s">
        <v>147</v>
      </c>
      <c r="C5909">
        <v>60</v>
      </c>
      <c r="D5909" t="s">
        <v>8072</v>
      </c>
      <c r="E5909" t="s">
        <v>8084</v>
      </c>
      <c r="F5909" t="s">
        <v>17</v>
      </c>
      <c r="G5909">
        <v>8</v>
      </c>
      <c r="H5909" s="1">
        <v>3898</v>
      </c>
      <c r="I5909">
        <v>29276</v>
      </c>
      <c r="J5909" s="1">
        <v>77</v>
      </c>
      <c r="K5909" t="s">
        <v>25</v>
      </c>
      <c r="L5909" t="s">
        <v>14</v>
      </c>
      <c r="M5909" t="s">
        <v>15</v>
      </c>
      <c r="N5909" s="1">
        <f xml:space="preserve"> ROUND((1 - _xlfn.PERCENTRANK.INC(customers[days_since_last_purchase],customers[[#This Row],[days_since_last_purchase]]))*4 +1,0)</f>
        <v>2</v>
      </c>
      <c r="O5909" s="1">
        <f>ROUND(_xlfn.PERCENTRANK.INC(customers[total_orders],customers[[#This Row],[total_orders]])*4+1,0)</f>
        <v>2</v>
      </c>
      <c r="P5909" s="1">
        <f>ROUND(_xlfn.PERCENTRANK.INC(customers[total_spend_usd],customers[[#This Row],[total_spend_usd]])*4+1,0)</f>
        <v>2</v>
      </c>
      <c r="Q5909" s="1">
        <v>222</v>
      </c>
      <c r="R5909" s="1" t="str">
        <f>_xlfn.XLOOKUP(Q5909,RFM[RFM Score],RFM[Client Segmentation])</f>
        <v>Hibernating</v>
      </c>
    </row>
    <row r="5910" spans="1:18" x14ac:dyDescent="0.3">
      <c r="A5910" t="s">
        <v>5962</v>
      </c>
      <c r="B5910" t="s">
        <v>11</v>
      </c>
      <c r="C5910">
        <v>29</v>
      </c>
      <c r="D5910" t="s">
        <v>8070</v>
      </c>
      <c r="E5910" t="s">
        <v>8084</v>
      </c>
      <c r="F5910" t="s">
        <v>17</v>
      </c>
      <c r="G5910">
        <v>9</v>
      </c>
      <c r="H5910" s="1">
        <v>3249</v>
      </c>
      <c r="I5910">
        <v>33304</v>
      </c>
      <c r="J5910" s="1">
        <v>110</v>
      </c>
      <c r="K5910" t="s">
        <v>28</v>
      </c>
      <c r="L5910" t="s">
        <v>34</v>
      </c>
      <c r="M5910" t="s">
        <v>15</v>
      </c>
      <c r="N5910" s="1">
        <f xml:space="preserve"> ROUND((1 - _xlfn.PERCENTRANK.INC(customers[days_since_last_purchase],customers[[#This Row],[days_since_last_purchase]]))*4 +1,0)</f>
        <v>2</v>
      </c>
      <c r="O5910" s="1">
        <f>ROUND(_xlfn.PERCENTRANK.INC(customers[total_orders],customers[[#This Row],[total_orders]])*4+1,0)</f>
        <v>2</v>
      </c>
      <c r="P5910" s="1">
        <f>ROUND(_xlfn.PERCENTRANK.INC(customers[total_spend_usd],customers[[#This Row],[total_spend_usd]])*4+1,0)</f>
        <v>2</v>
      </c>
      <c r="Q5910" s="1">
        <v>222</v>
      </c>
      <c r="R5910" s="1" t="str">
        <f>_xlfn.XLOOKUP(Q5910,RFM[RFM Score],RFM[Client Segmentation])</f>
        <v>Hibernating</v>
      </c>
    </row>
    <row r="5911" spans="1:18" x14ac:dyDescent="0.3">
      <c r="A5911" t="s">
        <v>5963</v>
      </c>
      <c r="B5911" t="s">
        <v>43</v>
      </c>
      <c r="C5911">
        <v>20</v>
      </c>
      <c r="D5911" t="s">
        <v>8069</v>
      </c>
      <c r="E5911" t="s">
        <v>8084</v>
      </c>
      <c r="F5911" t="s">
        <v>17</v>
      </c>
      <c r="G5911">
        <v>15</v>
      </c>
      <c r="H5911" s="1">
        <v>3195</v>
      </c>
      <c r="I5911">
        <v>43065</v>
      </c>
      <c r="J5911" s="1">
        <v>81</v>
      </c>
      <c r="K5911" t="s">
        <v>25</v>
      </c>
      <c r="L5911" t="s">
        <v>34</v>
      </c>
      <c r="M5911" t="s">
        <v>23</v>
      </c>
      <c r="N5911" s="1">
        <f xml:space="preserve"> ROUND((1 - _xlfn.PERCENTRANK.INC(customers[days_since_last_purchase],customers[[#This Row],[days_since_last_purchase]]))*4 +1,0)</f>
        <v>2</v>
      </c>
      <c r="O5911" s="1">
        <f>ROUND(_xlfn.PERCENTRANK.INC(customers[total_orders],customers[[#This Row],[total_orders]])*4+1,0)</f>
        <v>3</v>
      </c>
      <c r="P5911" s="1">
        <f>ROUND(_xlfn.PERCENTRANK.INC(customers[total_spend_usd],customers[[#This Row],[total_spend_usd]])*4+1,0)</f>
        <v>2</v>
      </c>
      <c r="Q5911" s="1">
        <v>232</v>
      </c>
      <c r="R5911" s="1" t="str">
        <f>_xlfn.XLOOKUP(Q5911,RFM[RFM Score],RFM[Client Segmentation])</f>
        <v>Hibernating</v>
      </c>
    </row>
    <row r="5912" spans="1:18" x14ac:dyDescent="0.3">
      <c r="A5912" t="s">
        <v>5964</v>
      </c>
      <c r="B5912" t="s">
        <v>64</v>
      </c>
      <c r="C5912">
        <v>47</v>
      </c>
      <c r="D5912" t="s">
        <v>8071</v>
      </c>
      <c r="E5912" t="s">
        <v>8084</v>
      </c>
      <c r="F5912" t="s">
        <v>12</v>
      </c>
      <c r="G5912">
        <v>10</v>
      </c>
      <c r="H5912" s="1">
        <v>6419</v>
      </c>
      <c r="I5912">
        <v>63246</v>
      </c>
      <c r="J5912" s="1">
        <v>178</v>
      </c>
      <c r="K5912" t="s">
        <v>21</v>
      </c>
      <c r="L5912" t="s">
        <v>19</v>
      </c>
      <c r="M5912" t="s">
        <v>15</v>
      </c>
      <c r="N5912" s="1">
        <f xml:space="preserve"> ROUND((1 - _xlfn.PERCENTRANK.INC(customers[days_since_last_purchase],customers[[#This Row],[days_since_last_purchase]]))*4 +1,0)</f>
        <v>1</v>
      </c>
      <c r="O5912" s="1">
        <f>ROUND(_xlfn.PERCENTRANK.INC(customers[total_orders],customers[[#This Row],[total_orders]])*4+1,0)</f>
        <v>3</v>
      </c>
      <c r="P5912" s="1">
        <f>ROUND(_xlfn.PERCENTRANK.INC(customers[total_spend_usd],customers[[#This Row],[total_spend_usd]])*4+1,0)</f>
        <v>3</v>
      </c>
      <c r="Q5912" s="1">
        <v>133</v>
      </c>
      <c r="R5912" s="1" t="str">
        <f>_xlfn.XLOOKUP(Q5912,RFM[RFM Score],RFM[Client Segmentation])</f>
        <v>At Risk</v>
      </c>
    </row>
    <row r="5913" spans="1:18" x14ac:dyDescent="0.3">
      <c r="A5913" t="s">
        <v>5965</v>
      </c>
      <c r="B5913" t="s">
        <v>43</v>
      </c>
      <c r="C5913">
        <v>49</v>
      </c>
      <c r="D5913" t="s">
        <v>8071</v>
      </c>
      <c r="E5913" t="s">
        <v>8084</v>
      </c>
      <c r="F5913" t="s">
        <v>17</v>
      </c>
      <c r="G5913">
        <v>1</v>
      </c>
      <c r="H5913" s="1">
        <v>6955</v>
      </c>
      <c r="I5913">
        <v>6753</v>
      </c>
      <c r="J5913" s="1">
        <v>34</v>
      </c>
      <c r="K5913" t="s">
        <v>25</v>
      </c>
      <c r="L5913" t="s">
        <v>19</v>
      </c>
      <c r="M5913" t="s">
        <v>15</v>
      </c>
      <c r="N5913" s="1">
        <f xml:space="preserve"> ROUND((1 - _xlfn.PERCENTRANK.INC(customers[days_since_last_purchase],customers[[#This Row],[days_since_last_purchase]]))*4 +1,0)</f>
        <v>3</v>
      </c>
      <c r="O5913" s="1">
        <f>ROUND(_xlfn.PERCENTRANK.INC(customers[total_orders],customers[[#This Row],[total_orders]])*4+1,0)</f>
        <v>1</v>
      </c>
      <c r="P5913" s="1">
        <f>ROUND(_xlfn.PERCENTRANK.INC(customers[total_spend_usd],customers[[#This Row],[total_spend_usd]])*4+1,0)</f>
        <v>1</v>
      </c>
      <c r="Q5913" s="1">
        <v>311</v>
      </c>
      <c r="R5913" s="1" t="str">
        <f>_xlfn.XLOOKUP(Q5913,RFM[RFM Score],RFM[Client Segmentation])</f>
        <v>New Customer</v>
      </c>
    </row>
    <row r="5914" spans="1:18" x14ac:dyDescent="0.3">
      <c r="A5914" t="s">
        <v>5966</v>
      </c>
      <c r="B5914" t="s">
        <v>68</v>
      </c>
      <c r="C5914">
        <v>32</v>
      </c>
      <c r="D5914" t="s">
        <v>8070</v>
      </c>
      <c r="E5914" t="s">
        <v>8084</v>
      </c>
      <c r="F5914" t="s">
        <v>12</v>
      </c>
      <c r="G5914">
        <v>21</v>
      </c>
      <c r="H5914" s="1">
        <v>24746</v>
      </c>
      <c r="I5914">
        <v>585159</v>
      </c>
      <c r="J5914" s="1">
        <v>21</v>
      </c>
      <c r="K5914" t="s">
        <v>40</v>
      </c>
      <c r="L5914" t="s">
        <v>19</v>
      </c>
      <c r="M5914" t="s">
        <v>23</v>
      </c>
      <c r="N5914" s="1">
        <f xml:space="preserve"> ROUND((1 - _xlfn.PERCENTRANK.INC(customers[days_since_last_purchase],customers[[#This Row],[days_since_last_purchase]]))*4 +1,0)</f>
        <v>4</v>
      </c>
      <c r="O5914" s="1">
        <f>ROUND(_xlfn.PERCENTRANK.INC(customers[total_orders],customers[[#This Row],[total_orders]])*4+1,0)</f>
        <v>4</v>
      </c>
      <c r="P5914" s="1">
        <f>ROUND(_xlfn.PERCENTRANK.INC(customers[total_spend_usd],customers[[#This Row],[total_spend_usd]])*4+1,0)</f>
        <v>5</v>
      </c>
      <c r="Q5914" s="1">
        <v>445</v>
      </c>
      <c r="R5914" s="1" t="str">
        <f>_xlfn.XLOOKUP(Q5914,RFM[RFM Score],RFM[Client Segmentation])</f>
        <v>Champion</v>
      </c>
    </row>
    <row r="5915" spans="1:18" x14ac:dyDescent="0.3">
      <c r="A5915" t="s">
        <v>5967</v>
      </c>
      <c r="B5915" t="s">
        <v>43</v>
      </c>
      <c r="C5915">
        <v>42</v>
      </c>
      <c r="D5915" t="s">
        <v>8068</v>
      </c>
      <c r="E5915" t="s">
        <v>8084</v>
      </c>
      <c r="F5915" t="s">
        <v>17</v>
      </c>
      <c r="G5915">
        <v>35</v>
      </c>
      <c r="H5915" s="1">
        <v>4066</v>
      </c>
      <c r="I5915">
        <v>148795</v>
      </c>
      <c r="J5915" s="1">
        <v>169</v>
      </c>
      <c r="K5915" t="s">
        <v>74</v>
      </c>
      <c r="L5915" t="s">
        <v>19</v>
      </c>
      <c r="M5915" t="s">
        <v>23</v>
      </c>
      <c r="N5915" s="1">
        <f xml:space="preserve"> ROUND((1 - _xlfn.PERCENTRANK.INC(customers[days_since_last_purchase],customers[[#This Row],[days_since_last_purchase]]))*4 +1,0)</f>
        <v>1</v>
      </c>
      <c r="O5915" s="1">
        <f>ROUND(_xlfn.PERCENTRANK.INC(customers[total_orders],customers[[#This Row],[total_orders]])*4+1,0)</f>
        <v>5</v>
      </c>
      <c r="P5915" s="1">
        <f>ROUND(_xlfn.PERCENTRANK.INC(customers[total_spend_usd],customers[[#This Row],[total_spend_usd]])*4+1,0)</f>
        <v>4</v>
      </c>
      <c r="Q5915" s="1">
        <v>154</v>
      </c>
      <c r="R5915" s="1" t="str">
        <f>_xlfn.XLOOKUP(Q5915,RFM[RFM Score],RFM[Client Segmentation])</f>
        <v>Cannot Lose Them</v>
      </c>
    </row>
    <row r="5916" spans="1:18" x14ac:dyDescent="0.3">
      <c r="A5916" t="s">
        <v>5968</v>
      </c>
      <c r="B5916" t="s">
        <v>30</v>
      </c>
      <c r="C5916">
        <v>42</v>
      </c>
      <c r="D5916" t="s">
        <v>8068</v>
      </c>
      <c r="E5916" t="s">
        <v>8087</v>
      </c>
      <c r="F5916" t="s">
        <v>12</v>
      </c>
      <c r="G5916">
        <v>3</v>
      </c>
      <c r="H5916" s="1">
        <v>649</v>
      </c>
      <c r="I5916">
        <v>19159</v>
      </c>
      <c r="J5916" s="1">
        <v>66</v>
      </c>
      <c r="K5916" t="s">
        <v>28</v>
      </c>
      <c r="L5916" t="s">
        <v>19</v>
      </c>
      <c r="M5916" t="s">
        <v>15</v>
      </c>
      <c r="N5916" s="1">
        <f xml:space="preserve"> ROUND((1 - _xlfn.PERCENTRANK.INC(customers[days_since_last_purchase],customers[[#This Row],[days_since_last_purchase]]))*4 +1,0)</f>
        <v>2</v>
      </c>
      <c r="O5916" s="1">
        <f>ROUND(_xlfn.PERCENTRANK.INC(customers[total_orders],customers[[#This Row],[total_orders]])*4+1,0)</f>
        <v>1</v>
      </c>
      <c r="P5916" s="1">
        <f>ROUND(_xlfn.PERCENTRANK.INC(customers[total_spend_usd],customers[[#This Row],[total_spend_usd]])*4+1,0)</f>
        <v>2</v>
      </c>
      <c r="Q5916" s="1">
        <v>212</v>
      </c>
      <c r="R5916" s="1" t="str">
        <f>_xlfn.XLOOKUP(Q5916,RFM[RFM Score],RFM[Client Segmentation])</f>
        <v>Hibernating</v>
      </c>
    </row>
    <row r="5917" spans="1:18" x14ac:dyDescent="0.3">
      <c r="A5917" t="s">
        <v>5969</v>
      </c>
      <c r="B5917" t="s">
        <v>11</v>
      </c>
      <c r="C5917">
        <v>49</v>
      </c>
      <c r="D5917" t="s">
        <v>8071</v>
      </c>
      <c r="E5917" t="s">
        <v>8085</v>
      </c>
      <c r="F5917" t="s">
        <v>17</v>
      </c>
      <c r="G5917">
        <v>40</v>
      </c>
      <c r="H5917" s="1">
        <v>3045</v>
      </c>
      <c r="I5917">
        <v>108527</v>
      </c>
      <c r="J5917" s="1">
        <v>28</v>
      </c>
      <c r="K5917" t="s">
        <v>44</v>
      </c>
      <c r="L5917" t="s">
        <v>47</v>
      </c>
      <c r="M5917" t="s">
        <v>23</v>
      </c>
      <c r="N5917" s="1">
        <f xml:space="preserve"> ROUND((1 - _xlfn.PERCENTRANK.INC(customers[days_since_last_purchase],customers[[#This Row],[days_since_last_purchase]]))*4 +1,0)</f>
        <v>4</v>
      </c>
      <c r="O5917" s="1">
        <f>ROUND(_xlfn.PERCENTRANK.INC(customers[total_orders],customers[[#This Row],[total_orders]])*4+1,0)</f>
        <v>5</v>
      </c>
      <c r="P5917" s="1">
        <f>ROUND(_xlfn.PERCENTRANK.INC(customers[total_spend_usd],customers[[#This Row],[total_spend_usd]])*4+1,0)</f>
        <v>3</v>
      </c>
      <c r="Q5917" s="1">
        <v>453</v>
      </c>
      <c r="R5917" s="1" t="str">
        <f>_xlfn.XLOOKUP(Q5917,RFM[RFM Score],RFM[Client Segmentation])</f>
        <v>Potential Loyalist</v>
      </c>
    </row>
    <row r="5918" spans="1:18" x14ac:dyDescent="0.3">
      <c r="A5918" t="s">
        <v>5970</v>
      </c>
      <c r="B5918" t="s">
        <v>11</v>
      </c>
      <c r="C5918">
        <v>33</v>
      </c>
      <c r="D5918" t="s">
        <v>8070</v>
      </c>
      <c r="E5918" t="s">
        <v>8084</v>
      </c>
      <c r="F5918" t="s">
        <v>17</v>
      </c>
      <c r="G5918">
        <v>4</v>
      </c>
      <c r="H5918" s="1">
        <v>470</v>
      </c>
      <c r="I5918">
        <v>19627</v>
      </c>
      <c r="J5918" s="1">
        <v>31</v>
      </c>
      <c r="K5918" t="s">
        <v>25</v>
      </c>
      <c r="L5918" t="s">
        <v>14</v>
      </c>
      <c r="M5918" t="s">
        <v>15</v>
      </c>
      <c r="N5918" s="1">
        <f xml:space="preserve"> ROUND((1 - _xlfn.PERCENTRANK.INC(customers[days_since_last_purchase],customers[[#This Row],[days_since_last_purchase]]))*4 +1,0)</f>
        <v>3</v>
      </c>
      <c r="O5918" s="1">
        <f>ROUND(_xlfn.PERCENTRANK.INC(customers[total_orders],customers[[#This Row],[total_orders]])*4+1,0)</f>
        <v>2</v>
      </c>
      <c r="P5918" s="1">
        <f>ROUND(_xlfn.PERCENTRANK.INC(customers[total_spend_usd],customers[[#This Row],[total_spend_usd]])*4+1,0)</f>
        <v>2</v>
      </c>
      <c r="Q5918" s="1">
        <v>322</v>
      </c>
      <c r="R5918" s="1" t="str">
        <f>_xlfn.XLOOKUP(Q5918,RFM[RFM Score],RFM[Client Segmentation])</f>
        <v>Hibernating</v>
      </c>
    </row>
    <row r="5919" spans="1:18" x14ac:dyDescent="0.3">
      <c r="A5919" t="s">
        <v>5971</v>
      </c>
      <c r="B5919" t="s">
        <v>51</v>
      </c>
      <c r="C5919">
        <v>37</v>
      </c>
      <c r="D5919" t="s">
        <v>8068</v>
      </c>
      <c r="E5919" t="s">
        <v>8084</v>
      </c>
      <c r="F5919" t="s">
        <v>12</v>
      </c>
      <c r="G5919">
        <v>8</v>
      </c>
      <c r="H5919" s="1">
        <v>11645</v>
      </c>
      <c r="I5919">
        <v>84689</v>
      </c>
      <c r="J5919" s="1">
        <v>6</v>
      </c>
      <c r="K5919" t="s">
        <v>21</v>
      </c>
      <c r="L5919" t="s">
        <v>34</v>
      </c>
      <c r="M5919" t="s">
        <v>15</v>
      </c>
      <c r="N5919" s="1">
        <f xml:space="preserve"> ROUND((1 - _xlfn.PERCENTRANK.INC(customers[days_since_last_purchase],customers[[#This Row],[days_since_last_purchase]]))*4 +1,0)</f>
        <v>5</v>
      </c>
      <c r="O5919" s="1">
        <f>ROUND(_xlfn.PERCENTRANK.INC(customers[total_orders],customers[[#This Row],[total_orders]])*4+1,0)</f>
        <v>2</v>
      </c>
      <c r="P5919" s="1">
        <f>ROUND(_xlfn.PERCENTRANK.INC(customers[total_spend_usd],customers[[#This Row],[total_spend_usd]])*4+1,0)</f>
        <v>3</v>
      </c>
      <c r="Q5919" s="1">
        <v>523</v>
      </c>
      <c r="R5919" s="1" t="str">
        <f>_xlfn.XLOOKUP(Q5919,RFM[RFM Score],RFM[Client Segmentation])</f>
        <v>Promising</v>
      </c>
    </row>
    <row r="5920" spans="1:18" x14ac:dyDescent="0.3">
      <c r="A5920" t="s">
        <v>5972</v>
      </c>
      <c r="B5920" t="s">
        <v>27</v>
      </c>
      <c r="C5920">
        <v>27</v>
      </c>
      <c r="D5920" t="s">
        <v>8070</v>
      </c>
      <c r="E5920" t="s">
        <v>8085</v>
      </c>
      <c r="F5920" t="s">
        <v>12</v>
      </c>
      <c r="G5920">
        <v>13</v>
      </c>
      <c r="H5920" s="1">
        <v>24986</v>
      </c>
      <c r="I5920">
        <v>282715</v>
      </c>
      <c r="J5920" s="1">
        <v>157</v>
      </c>
      <c r="K5920" t="s">
        <v>40</v>
      </c>
      <c r="L5920" t="s">
        <v>19</v>
      </c>
      <c r="M5920" t="s">
        <v>23</v>
      </c>
      <c r="N5920" s="1">
        <f xml:space="preserve"> ROUND((1 - _xlfn.PERCENTRANK.INC(customers[days_since_last_purchase],customers[[#This Row],[days_since_last_purchase]]))*4 +1,0)</f>
        <v>1</v>
      </c>
      <c r="O5920" s="1">
        <f>ROUND(_xlfn.PERCENTRANK.INC(customers[total_orders],customers[[#This Row],[total_orders]])*4+1,0)</f>
        <v>3</v>
      </c>
      <c r="P5920" s="1">
        <f>ROUND(_xlfn.PERCENTRANK.INC(customers[total_spend_usd],customers[[#This Row],[total_spend_usd]])*4+1,0)</f>
        <v>4</v>
      </c>
      <c r="Q5920" s="1">
        <v>134</v>
      </c>
      <c r="R5920" s="1" t="str">
        <f>_xlfn.XLOOKUP(Q5920,RFM[RFM Score],RFM[Client Segmentation])</f>
        <v>At Risk</v>
      </c>
    </row>
    <row r="5921" spans="1:18" x14ac:dyDescent="0.3">
      <c r="A5921" t="s">
        <v>5973</v>
      </c>
      <c r="B5921" t="s">
        <v>173</v>
      </c>
      <c r="C5921">
        <v>26</v>
      </c>
      <c r="D5921" t="s">
        <v>8070</v>
      </c>
      <c r="E5921" t="s">
        <v>8085</v>
      </c>
      <c r="F5921" t="s">
        <v>17</v>
      </c>
      <c r="G5921">
        <v>3</v>
      </c>
      <c r="H5921" s="1">
        <v>192</v>
      </c>
      <c r="I5921">
        <v>4995</v>
      </c>
      <c r="J5921" s="1">
        <v>0</v>
      </c>
      <c r="K5921" t="s">
        <v>25</v>
      </c>
      <c r="L5921" t="s">
        <v>14</v>
      </c>
      <c r="M5921" t="s">
        <v>23</v>
      </c>
      <c r="N5921" s="1">
        <f xml:space="preserve"> ROUND((1 - _xlfn.PERCENTRANK.INC(customers[days_since_last_purchase],customers[[#This Row],[days_since_last_purchase]]))*4 +1,0)</f>
        <v>5</v>
      </c>
      <c r="O5921" s="1">
        <f>ROUND(_xlfn.PERCENTRANK.INC(customers[total_orders],customers[[#This Row],[total_orders]])*4+1,0)</f>
        <v>1</v>
      </c>
      <c r="P5921" s="1">
        <f>ROUND(_xlfn.PERCENTRANK.INC(customers[total_spend_usd],customers[[#This Row],[total_spend_usd]])*4+1,0)</f>
        <v>1</v>
      </c>
      <c r="Q5921" s="1">
        <v>511</v>
      </c>
      <c r="R5921" s="1" t="str">
        <f>_xlfn.XLOOKUP(Q5921,RFM[RFM Score],RFM[Client Segmentation])</f>
        <v>New Customer</v>
      </c>
    </row>
    <row r="5922" spans="1:18" x14ac:dyDescent="0.3">
      <c r="A5922" t="s">
        <v>5974</v>
      </c>
      <c r="B5922" t="s">
        <v>43</v>
      </c>
      <c r="C5922">
        <v>29</v>
      </c>
      <c r="D5922" t="s">
        <v>8070</v>
      </c>
      <c r="E5922" t="s">
        <v>8084</v>
      </c>
      <c r="F5922" t="s">
        <v>17</v>
      </c>
      <c r="G5922">
        <v>10</v>
      </c>
      <c r="H5922" s="1">
        <v>8119</v>
      </c>
      <c r="I5922">
        <v>89092</v>
      </c>
      <c r="J5922" s="1">
        <v>47</v>
      </c>
      <c r="K5922" t="s">
        <v>28</v>
      </c>
      <c r="L5922" t="s">
        <v>19</v>
      </c>
      <c r="M5922" t="s">
        <v>23</v>
      </c>
      <c r="N5922" s="1">
        <f xml:space="preserve"> ROUND((1 - _xlfn.PERCENTRANK.INC(customers[days_since_last_purchase],customers[[#This Row],[days_since_last_purchase]]))*4 +1,0)</f>
        <v>3</v>
      </c>
      <c r="O5922" s="1">
        <f>ROUND(_xlfn.PERCENTRANK.INC(customers[total_orders],customers[[#This Row],[total_orders]])*4+1,0)</f>
        <v>3</v>
      </c>
      <c r="P5922" s="1">
        <f>ROUND(_xlfn.PERCENTRANK.INC(customers[total_spend_usd],customers[[#This Row],[total_spend_usd]])*4+1,0)</f>
        <v>3</v>
      </c>
      <c r="Q5922" s="1">
        <v>333</v>
      </c>
      <c r="R5922" s="1" t="str">
        <f>_xlfn.XLOOKUP(Q5922,RFM[RFM Score],RFM[Client Segmentation])</f>
        <v>Potential Loyalist</v>
      </c>
    </row>
    <row r="5923" spans="1:18" x14ac:dyDescent="0.3">
      <c r="A5923" t="s">
        <v>5975</v>
      </c>
      <c r="B5923" t="s">
        <v>96</v>
      </c>
      <c r="C5923">
        <v>29</v>
      </c>
      <c r="D5923" t="s">
        <v>8070</v>
      </c>
      <c r="E5923" t="s">
        <v>8084</v>
      </c>
      <c r="F5923" t="s">
        <v>17</v>
      </c>
      <c r="G5923">
        <v>12</v>
      </c>
      <c r="H5923" s="1">
        <v>4844</v>
      </c>
      <c r="I5923">
        <v>56376</v>
      </c>
      <c r="J5923" s="1">
        <v>202</v>
      </c>
      <c r="K5923" t="s">
        <v>25</v>
      </c>
      <c r="L5923" t="s">
        <v>14</v>
      </c>
      <c r="M5923" t="s">
        <v>23</v>
      </c>
      <c r="N5923" s="1">
        <f xml:space="preserve"> ROUND((1 - _xlfn.PERCENTRANK.INC(customers[days_since_last_purchase],customers[[#This Row],[days_since_last_purchase]]))*4 +1,0)</f>
        <v>1</v>
      </c>
      <c r="O5923" s="1">
        <f>ROUND(_xlfn.PERCENTRANK.INC(customers[total_orders],customers[[#This Row],[total_orders]])*4+1,0)</f>
        <v>3</v>
      </c>
      <c r="P5923" s="1">
        <f>ROUND(_xlfn.PERCENTRANK.INC(customers[total_spend_usd],customers[[#This Row],[total_spend_usd]])*4+1,0)</f>
        <v>3</v>
      </c>
      <c r="Q5923" s="1">
        <v>133</v>
      </c>
      <c r="R5923" s="1" t="str">
        <f>_xlfn.XLOOKUP(Q5923,RFM[RFM Score],RFM[Client Segmentation])</f>
        <v>At Risk</v>
      </c>
    </row>
    <row r="5924" spans="1:18" x14ac:dyDescent="0.3">
      <c r="A5924" t="s">
        <v>5976</v>
      </c>
      <c r="B5924" t="s">
        <v>61</v>
      </c>
      <c r="C5924">
        <v>48</v>
      </c>
      <c r="D5924" t="s">
        <v>8071</v>
      </c>
      <c r="E5924" t="s">
        <v>8085</v>
      </c>
      <c r="F5924" t="s">
        <v>17</v>
      </c>
      <c r="G5924">
        <v>18</v>
      </c>
      <c r="H5924" s="1">
        <v>8778</v>
      </c>
      <c r="I5924">
        <v>177603</v>
      </c>
      <c r="J5924" s="1">
        <v>9</v>
      </c>
      <c r="K5924" t="s">
        <v>28</v>
      </c>
      <c r="L5924" t="s">
        <v>14</v>
      </c>
      <c r="M5924" t="s">
        <v>23</v>
      </c>
      <c r="N5924" s="1">
        <f xml:space="preserve"> ROUND((1 - _xlfn.PERCENTRANK.INC(customers[days_since_last_purchase],customers[[#This Row],[days_since_last_purchase]]))*4 +1,0)</f>
        <v>4</v>
      </c>
      <c r="O5924" s="1">
        <f>ROUND(_xlfn.PERCENTRANK.INC(customers[total_orders],customers[[#This Row],[total_orders]])*4+1,0)</f>
        <v>4</v>
      </c>
      <c r="P5924" s="1">
        <f>ROUND(_xlfn.PERCENTRANK.INC(customers[total_spend_usd],customers[[#This Row],[total_spend_usd]])*4+1,0)</f>
        <v>4</v>
      </c>
      <c r="Q5924" s="1">
        <v>444</v>
      </c>
      <c r="R5924" s="1" t="str">
        <f>_xlfn.XLOOKUP(Q5924,RFM[RFM Score],RFM[Client Segmentation])</f>
        <v>Loyal Customer</v>
      </c>
    </row>
    <row r="5925" spans="1:18" x14ac:dyDescent="0.3">
      <c r="A5925" t="s">
        <v>5977</v>
      </c>
      <c r="B5925" t="s">
        <v>11</v>
      </c>
      <c r="C5925">
        <v>48</v>
      </c>
      <c r="D5925" t="s">
        <v>8071</v>
      </c>
      <c r="E5925" t="s">
        <v>8084</v>
      </c>
      <c r="F5925" t="s">
        <v>12</v>
      </c>
      <c r="G5925">
        <v>1</v>
      </c>
      <c r="H5925" s="1">
        <v>3183</v>
      </c>
      <c r="I5925">
        <v>3422</v>
      </c>
      <c r="J5925" s="1">
        <v>10</v>
      </c>
      <c r="K5925" t="s">
        <v>74</v>
      </c>
      <c r="L5925" t="s">
        <v>14</v>
      </c>
      <c r="M5925" t="s">
        <v>15</v>
      </c>
      <c r="N5925" s="1">
        <f xml:space="preserve"> ROUND((1 - _xlfn.PERCENTRANK.INC(customers[days_since_last_purchase],customers[[#This Row],[days_since_last_purchase]]))*4 +1,0)</f>
        <v>4</v>
      </c>
      <c r="O5925" s="1">
        <f>ROUND(_xlfn.PERCENTRANK.INC(customers[total_orders],customers[[#This Row],[total_orders]])*4+1,0)</f>
        <v>1</v>
      </c>
      <c r="P5925" s="1">
        <f>ROUND(_xlfn.PERCENTRANK.INC(customers[total_spend_usd],customers[[#This Row],[total_spend_usd]])*4+1,0)</f>
        <v>1</v>
      </c>
      <c r="Q5925" s="1">
        <v>411</v>
      </c>
      <c r="R5925" s="1" t="str">
        <f>_xlfn.XLOOKUP(Q5925,RFM[RFM Score],RFM[Client Segmentation])</f>
        <v>New Customer</v>
      </c>
    </row>
    <row r="5926" spans="1:18" x14ac:dyDescent="0.3">
      <c r="A5926" t="s">
        <v>5978</v>
      </c>
      <c r="B5926" t="s">
        <v>43</v>
      </c>
      <c r="C5926">
        <v>34</v>
      </c>
      <c r="D5926" t="s">
        <v>8070</v>
      </c>
      <c r="E5926" t="s">
        <v>8087</v>
      </c>
      <c r="F5926" t="s">
        <v>17</v>
      </c>
      <c r="G5926">
        <v>5</v>
      </c>
      <c r="H5926" s="1">
        <v>2727</v>
      </c>
      <c r="I5926">
        <v>13968</v>
      </c>
      <c r="J5926" s="1">
        <v>212</v>
      </c>
      <c r="K5926" t="s">
        <v>21</v>
      </c>
      <c r="L5926" t="s">
        <v>34</v>
      </c>
      <c r="M5926" t="s">
        <v>23</v>
      </c>
      <c r="N5926" s="1">
        <f xml:space="preserve"> ROUND((1 - _xlfn.PERCENTRANK.INC(customers[days_since_last_purchase],customers[[#This Row],[days_since_last_purchase]]))*4 +1,0)</f>
        <v>1</v>
      </c>
      <c r="O5926" s="1">
        <f>ROUND(_xlfn.PERCENTRANK.INC(customers[total_orders],customers[[#This Row],[total_orders]])*4+1,0)</f>
        <v>2</v>
      </c>
      <c r="P5926" s="1">
        <f>ROUND(_xlfn.PERCENTRANK.INC(customers[total_spend_usd],customers[[#This Row],[total_spend_usd]])*4+1,0)</f>
        <v>2</v>
      </c>
      <c r="Q5926" s="1">
        <v>122</v>
      </c>
      <c r="R5926" s="1" t="str">
        <f>_xlfn.XLOOKUP(Q5926,RFM[RFM Score],RFM[Client Segmentation])</f>
        <v>Hibernating</v>
      </c>
    </row>
    <row r="5927" spans="1:18" x14ac:dyDescent="0.3">
      <c r="A5927" t="s">
        <v>5979</v>
      </c>
      <c r="B5927" t="s">
        <v>11</v>
      </c>
      <c r="C5927">
        <v>39</v>
      </c>
      <c r="D5927" t="s">
        <v>8068</v>
      </c>
      <c r="E5927" t="s">
        <v>8085</v>
      </c>
      <c r="F5927" t="s">
        <v>12</v>
      </c>
      <c r="G5927">
        <v>13</v>
      </c>
      <c r="H5927" s="1">
        <v>5915</v>
      </c>
      <c r="I5927">
        <v>8265</v>
      </c>
      <c r="J5927" s="1">
        <v>9</v>
      </c>
      <c r="K5927" t="s">
        <v>74</v>
      </c>
      <c r="L5927" t="s">
        <v>19</v>
      </c>
      <c r="M5927" t="s">
        <v>23</v>
      </c>
      <c r="N5927" s="1">
        <f xml:space="preserve"> ROUND((1 - _xlfn.PERCENTRANK.INC(customers[days_since_last_purchase],customers[[#This Row],[days_since_last_purchase]]))*4 +1,0)</f>
        <v>4</v>
      </c>
      <c r="O5927" s="1">
        <f>ROUND(_xlfn.PERCENTRANK.INC(customers[total_orders],customers[[#This Row],[total_orders]])*4+1,0)</f>
        <v>3</v>
      </c>
      <c r="P5927" s="1">
        <f>ROUND(_xlfn.PERCENTRANK.INC(customers[total_spend_usd],customers[[#This Row],[total_spend_usd]])*4+1,0)</f>
        <v>1</v>
      </c>
      <c r="Q5927" s="1">
        <v>431</v>
      </c>
      <c r="R5927" s="1" t="str">
        <f>_xlfn.XLOOKUP(Q5927,RFM[RFM Score],RFM[Client Segmentation])</f>
        <v>Potential Loyalist</v>
      </c>
    </row>
    <row r="5928" spans="1:18" x14ac:dyDescent="0.3">
      <c r="A5928" t="s">
        <v>5980</v>
      </c>
      <c r="B5928" t="s">
        <v>96</v>
      </c>
      <c r="C5928">
        <v>34</v>
      </c>
      <c r="D5928" t="s">
        <v>8070</v>
      </c>
      <c r="E5928" t="s">
        <v>8084</v>
      </c>
      <c r="F5928" t="s">
        <v>12</v>
      </c>
      <c r="G5928">
        <v>5</v>
      </c>
      <c r="H5928" s="1">
        <v>9813</v>
      </c>
      <c r="I5928">
        <v>4598</v>
      </c>
      <c r="J5928" s="1">
        <v>58</v>
      </c>
      <c r="K5928" t="s">
        <v>98</v>
      </c>
      <c r="L5928" t="s">
        <v>19</v>
      </c>
      <c r="M5928" t="s">
        <v>15</v>
      </c>
      <c r="N5928" s="1">
        <f xml:space="preserve"> ROUND((1 - _xlfn.PERCENTRANK.INC(customers[days_since_last_purchase],customers[[#This Row],[days_since_last_purchase]]))*4 +1,0)</f>
        <v>3</v>
      </c>
      <c r="O5928" s="1">
        <f>ROUND(_xlfn.PERCENTRANK.INC(customers[total_orders],customers[[#This Row],[total_orders]])*4+1,0)</f>
        <v>2</v>
      </c>
      <c r="P5928" s="1">
        <f>ROUND(_xlfn.PERCENTRANK.INC(customers[total_spend_usd],customers[[#This Row],[total_spend_usd]])*4+1,0)</f>
        <v>1</v>
      </c>
      <c r="Q5928" s="1">
        <v>321</v>
      </c>
      <c r="R5928" s="1" t="str">
        <f>_xlfn.XLOOKUP(Q5928,RFM[RFM Score],RFM[Client Segmentation])</f>
        <v>About To Sleep</v>
      </c>
    </row>
    <row r="5929" spans="1:18" x14ac:dyDescent="0.3">
      <c r="A5929" t="s">
        <v>5981</v>
      </c>
      <c r="B5929" t="s">
        <v>11</v>
      </c>
      <c r="C5929">
        <v>34</v>
      </c>
      <c r="D5929" t="s">
        <v>8070</v>
      </c>
      <c r="E5929" t="s">
        <v>8087</v>
      </c>
      <c r="F5929" t="s">
        <v>12</v>
      </c>
      <c r="G5929">
        <v>7</v>
      </c>
      <c r="H5929" s="1">
        <v>15836</v>
      </c>
      <c r="I5929">
        <v>121843</v>
      </c>
      <c r="J5929" s="1">
        <v>24</v>
      </c>
      <c r="K5929" t="s">
        <v>25</v>
      </c>
      <c r="L5929" t="s">
        <v>47</v>
      </c>
      <c r="M5929" t="s">
        <v>15</v>
      </c>
      <c r="N5929" s="1">
        <f xml:space="preserve"> ROUND((1 - _xlfn.PERCENTRANK.INC(customers[days_since_last_purchase],customers[[#This Row],[days_since_last_purchase]]))*4 +1,0)</f>
        <v>4</v>
      </c>
      <c r="O5929" s="1">
        <f>ROUND(_xlfn.PERCENTRANK.INC(customers[total_orders],customers[[#This Row],[total_orders]])*4+1,0)</f>
        <v>2</v>
      </c>
      <c r="P5929" s="1">
        <f>ROUND(_xlfn.PERCENTRANK.INC(customers[total_spend_usd],customers[[#This Row],[total_spend_usd]])*4+1,0)</f>
        <v>4</v>
      </c>
      <c r="Q5929" s="1">
        <v>424</v>
      </c>
      <c r="R5929" s="1" t="str">
        <f>_xlfn.XLOOKUP(Q5929,RFM[RFM Score],RFM[Client Segmentation])</f>
        <v>Promising</v>
      </c>
    </row>
    <row r="5930" spans="1:18" x14ac:dyDescent="0.3">
      <c r="A5930" t="s">
        <v>5982</v>
      </c>
      <c r="B5930" t="s">
        <v>36</v>
      </c>
      <c r="C5930">
        <v>35</v>
      </c>
      <c r="D5930" t="s">
        <v>8068</v>
      </c>
      <c r="E5930" t="s">
        <v>8084</v>
      </c>
      <c r="F5930" t="s">
        <v>12</v>
      </c>
      <c r="G5930">
        <v>1</v>
      </c>
      <c r="H5930" s="1">
        <v>10449</v>
      </c>
      <c r="I5930">
        <v>11312</v>
      </c>
      <c r="J5930" s="1">
        <v>72</v>
      </c>
      <c r="K5930" t="s">
        <v>21</v>
      </c>
      <c r="L5930" t="s">
        <v>45</v>
      </c>
      <c r="M5930" t="s">
        <v>23</v>
      </c>
      <c r="N5930" s="1">
        <f xml:space="preserve"> ROUND((1 - _xlfn.PERCENTRANK.INC(customers[days_since_last_purchase],customers[[#This Row],[days_since_last_purchase]]))*4 +1,0)</f>
        <v>2</v>
      </c>
      <c r="O5930" s="1">
        <f>ROUND(_xlfn.PERCENTRANK.INC(customers[total_orders],customers[[#This Row],[total_orders]])*4+1,0)</f>
        <v>1</v>
      </c>
      <c r="P5930" s="1">
        <f>ROUND(_xlfn.PERCENTRANK.INC(customers[total_spend_usd],customers[[#This Row],[total_spend_usd]])*4+1,0)</f>
        <v>2</v>
      </c>
      <c r="Q5930" s="1">
        <v>212</v>
      </c>
      <c r="R5930" s="1" t="str">
        <f>_xlfn.XLOOKUP(Q5930,RFM[RFM Score],RFM[Client Segmentation])</f>
        <v>Hibernating</v>
      </c>
    </row>
    <row r="5931" spans="1:18" x14ac:dyDescent="0.3">
      <c r="A5931" t="s">
        <v>5983</v>
      </c>
      <c r="B5931" t="s">
        <v>43</v>
      </c>
      <c r="C5931">
        <v>32</v>
      </c>
      <c r="D5931" t="s">
        <v>8070</v>
      </c>
      <c r="E5931" t="s">
        <v>8084</v>
      </c>
      <c r="F5931" t="s">
        <v>17</v>
      </c>
      <c r="G5931">
        <v>3</v>
      </c>
      <c r="H5931" s="1">
        <v>10662</v>
      </c>
      <c r="I5931">
        <v>31297</v>
      </c>
      <c r="J5931" s="1">
        <v>45</v>
      </c>
      <c r="K5931" t="s">
        <v>37</v>
      </c>
      <c r="L5931" t="s">
        <v>14</v>
      </c>
      <c r="M5931" t="s">
        <v>15</v>
      </c>
      <c r="N5931" s="1">
        <f xml:space="preserve"> ROUND((1 - _xlfn.PERCENTRANK.INC(customers[days_since_last_purchase],customers[[#This Row],[days_since_last_purchase]]))*4 +1,0)</f>
        <v>3</v>
      </c>
      <c r="O5931" s="1">
        <f>ROUND(_xlfn.PERCENTRANK.INC(customers[total_orders],customers[[#This Row],[total_orders]])*4+1,0)</f>
        <v>1</v>
      </c>
      <c r="P5931" s="1">
        <f>ROUND(_xlfn.PERCENTRANK.INC(customers[total_spend_usd],customers[[#This Row],[total_spend_usd]])*4+1,0)</f>
        <v>2</v>
      </c>
      <c r="Q5931" s="1">
        <v>312</v>
      </c>
      <c r="R5931" s="1" t="str">
        <f>_xlfn.XLOOKUP(Q5931,RFM[RFM Score],RFM[Client Segmentation])</f>
        <v>About To Sleep</v>
      </c>
    </row>
    <row r="5932" spans="1:18" x14ac:dyDescent="0.3">
      <c r="A5932" t="s">
        <v>5984</v>
      </c>
      <c r="B5932" t="s">
        <v>11</v>
      </c>
      <c r="C5932">
        <v>18</v>
      </c>
      <c r="D5932" t="s">
        <v>8069</v>
      </c>
      <c r="E5932" t="s">
        <v>8084</v>
      </c>
      <c r="F5932" t="s">
        <v>17</v>
      </c>
      <c r="G5932">
        <v>18</v>
      </c>
      <c r="H5932" s="1">
        <v>5183</v>
      </c>
      <c r="I5932">
        <v>88903</v>
      </c>
      <c r="J5932" s="1">
        <v>32</v>
      </c>
      <c r="K5932" t="s">
        <v>28</v>
      </c>
      <c r="L5932" t="s">
        <v>14</v>
      </c>
      <c r="M5932" t="s">
        <v>15</v>
      </c>
      <c r="N5932" s="1">
        <f xml:space="preserve"> ROUND((1 - _xlfn.PERCENTRANK.INC(customers[days_since_last_purchase],customers[[#This Row],[days_since_last_purchase]]))*4 +1,0)</f>
        <v>3</v>
      </c>
      <c r="O5932" s="1">
        <f>ROUND(_xlfn.PERCENTRANK.INC(customers[total_orders],customers[[#This Row],[total_orders]])*4+1,0)</f>
        <v>4</v>
      </c>
      <c r="P5932" s="1">
        <f>ROUND(_xlfn.PERCENTRANK.INC(customers[total_spend_usd],customers[[#This Row],[total_spend_usd]])*4+1,0)</f>
        <v>3</v>
      </c>
      <c r="Q5932" s="1">
        <v>343</v>
      </c>
      <c r="R5932" s="1" t="str">
        <f>_xlfn.XLOOKUP(Q5932,RFM[RFM Score],RFM[Client Segmentation])</f>
        <v>Need Attention</v>
      </c>
    </row>
    <row r="5933" spans="1:18" x14ac:dyDescent="0.3">
      <c r="A5933" t="s">
        <v>5985</v>
      </c>
      <c r="B5933" t="s">
        <v>61</v>
      </c>
      <c r="C5933">
        <v>24</v>
      </c>
      <c r="D5933" t="s">
        <v>8069</v>
      </c>
      <c r="E5933" t="s">
        <v>8087</v>
      </c>
      <c r="F5933" t="s">
        <v>17</v>
      </c>
      <c r="G5933">
        <v>12</v>
      </c>
      <c r="H5933" s="1">
        <v>10227</v>
      </c>
      <c r="I5933">
        <v>126095</v>
      </c>
      <c r="J5933" s="1">
        <v>17</v>
      </c>
      <c r="K5933" t="s">
        <v>40</v>
      </c>
      <c r="L5933" t="s">
        <v>45</v>
      </c>
      <c r="M5933" t="s">
        <v>23</v>
      </c>
      <c r="N5933" s="1">
        <f xml:space="preserve"> ROUND((1 - _xlfn.PERCENTRANK.INC(customers[days_since_last_purchase],customers[[#This Row],[days_since_last_purchase]]))*4 +1,0)</f>
        <v>4</v>
      </c>
      <c r="O5933" s="1">
        <f>ROUND(_xlfn.PERCENTRANK.INC(customers[total_orders],customers[[#This Row],[total_orders]])*4+1,0)</f>
        <v>3</v>
      </c>
      <c r="P5933" s="1">
        <f>ROUND(_xlfn.PERCENTRANK.INC(customers[total_spend_usd],customers[[#This Row],[total_spend_usd]])*4+1,0)</f>
        <v>4</v>
      </c>
      <c r="Q5933" s="1">
        <v>434</v>
      </c>
      <c r="R5933" s="1" t="str">
        <f>_xlfn.XLOOKUP(Q5933,RFM[RFM Score],RFM[Client Segmentation])</f>
        <v>Need Attention</v>
      </c>
    </row>
    <row r="5934" spans="1:18" x14ac:dyDescent="0.3">
      <c r="A5934" t="s">
        <v>5986</v>
      </c>
      <c r="B5934" t="s">
        <v>11</v>
      </c>
      <c r="C5934">
        <v>39</v>
      </c>
      <c r="D5934" t="s">
        <v>8068</v>
      </c>
      <c r="E5934" t="s">
        <v>8084</v>
      </c>
      <c r="F5934" t="s">
        <v>12</v>
      </c>
      <c r="G5934">
        <v>28</v>
      </c>
      <c r="H5934" s="1">
        <v>9877</v>
      </c>
      <c r="I5934">
        <v>287395</v>
      </c>
      <c r="J5934" s="1">
        <v>137</v>
      </c>
      <c r="K5934" t="s">
        <v>28</v>
      </c>
      <c r="L5934" t="s">
        <v>45</v>
      </c>
      <c r="M5934" t="s">
        <v>23</v>
      </c>
      <c r="N5934" s="1">
        <f xml:space="preserve"> ROUND((1 - _xlfn.PERCENTRANK.INC(customers[days_since_last_purchase],customers[[#This Row],[days_since_last_purchase]]))*4 +1,0)</f>
        <v>1</v>
      </c>
      <c r="O5934" s="1">
        <f>ROUND(_xlfn.PERCENTRANK.INC(customers[total_orders],customers[[#This Row],[total_orders]])*4+1,0)</f>
        <v>4</v>
      </c>
      <c r="P5934" s="1">
        <f>ROUND(_xlfn.PERCENTRANK.INC(customers[total_spend_usd],customers[[#This Row],[total_spend_usd]])*4+1,0)</f>
        <v>4</v>
      </c>
      <c r="Q5934" s="1">
        <v>144</v>
      </c>
      <c r="R5934" s="1" t="str">
        <f>_xlfn.XLOOKUP(Q5934,RFM[RFM Score],RFM[Client Segmentation])</f>
        <v>Cannot Lose Them</v>
      </c>
    </row>
    <row r="5935" spans="1:18" x14ac:dyDescent="0.3">
      <c r="A5935" t="s">
        <v>5987</v>
      </c>
      <c r="B5935" t="s">
        <v>68</v>
      </c>
      <c r="C5935">
        <v>51</v>
      </c>
      <c r="D5935" t="s">
        <v>8071</v>
      </c>
      <c r="E5935" t="s">
        <v>8085</v>
      </c>
      <c r="F5935" t="s">
        <v>17</v>
      </c>
      <c r="G5935">
        <v>5</v>
      </c>
      <c r="H5935" s="1">
        <v>19115</v>
      </c>
      <c r="I5935">
        <v>82363</v>
      </c>
      <c r="J5935" s="1">
        <v>196</v>
      </c>
      <c r="K5935" t="s">
        <v>40</v>
      </c>
      <c r="L5935" t="s">
        <v>19</v>
      </c>
      <c r="M5935" t="s">
        <v>15</v>
      </c>
      <c r="N5935" s="1">
        <f xml:space="preserve"> ROUND((1 - _xlfn.PERCENTRANK.INC(customers[days_since_last_purchase],customers[[#This Row],[days_since_last_purchase]]))*4 +1,0)</f>
        <v>1</v>
      </c>
      <c r="O5935" s="1">
        <f>ROUND(_xlfn.PERCENTRANK.INC(customers[total_orders],customers[[#This Row],[total_orders]])*4+1,0)</f>
        <v>2</v>
      </c>
      <c r="P5935" s="1">
        <f>ROUND(_xlfn.PERCENTRANK.INC(customers[total_spend_usd],customers[[#This Row],[total_spend_usd]])*4+1,0)</f>
        <v>3</v>
      </c>
      <c r="Q5935" s="1">
        <v>123</v>
      </c>
      <c r="R5935" s="1" t="str">
        <f>_xlfn.XLOOKUP(Q5935,RFM[RFM Score],RFM[Client Segmentation])</f>
        <v>Hibernating</v>
      </c>
    </row>
    <row r="5936" spans="1:18" x14ac:dyDescent="0.3">
      <c r="A5936" t="s">
        <v>5988</v>
      </c>
      <c r="B5936" t="s">
        <v>51</v>
      </c>
      <c r="C5936">
        <v>18</v>
      </c>
      <c r="D5936" t="s">
        <v>8069</v>
      </c>
      <c r="E5936" t="s">
        <v>8084</v>
      </c>
      <c r="F5936" t="s">
        <v>12</v>
      </c>
      <c r="G5936">
        <v>17</v>
      </c>
      <c r="H5936" s="1">
        <v>6504</v>
      </c>
      <c r="I5936">
        <v>101425</v>
      </c>
      <c r="J5936" s="1">
        <v>52</v>
      </c>
      <c r="K5936" t="s">
        <v>25</v>
      </c>
      <c r="L5936" t="s">
        <v>19</v>
      </c>
      <c r="M5936" t="s">
        <v>23</v>
      </c>
      <c r="N5936" s="1">
        <f xml:space="preserve"> ROUND((1 - _xlfn.PERCENTRANK.INC(customers[days_since_last_purchase],customers[[#This Row],[days_since_last_purchase]]))*4 +1,0)</f>
        <v>3</v>
      </c>
      <c r="O5936" s="1">
        <f>ROUND(_xlfn.PERCENTRANK.INC(customers[total_orders],customers[[#This Row],[total_orders]])*4+1,0)</f>
        <v>3</v>
      </c>
      <c r="P5936" s="1">
        <f>ROUND(_xlfn.PERCENTRANK.INC(customers[total_spend_usd],customers[[#This Row],[total_spend_usd]])*4+1,0)</f>
        <v>3</v>
      </c>
      <c r="Q5936" s="1">
        <v>333</v>
      </c>
      <c r="R5936" s="1" t="str">
        <f>_xlfn.XLOOKUP(Q5936,RFM[RFM Score],RFM[Client Segmentation])</f>
        <v>Potential Loyalist</v>
      </c>
    </row>
    <row r="5937" spans="1:18" x14ac:dyDescent="0.3">
      <c r="A5937" t="s">
        <v>5989</v>
      </c>
      <c r="B5937" t="s">
        <v>33</v>
      </c>
      <c r="C5937">
        <v>34</v>
      </c>
      <c r="D5937" t="s">
        <v>8070</v>
      </c>
      <c r="E5937" t="s">
        <v>8085</v>
      </c>
      <c r="F5937" t="s">
        <v>12</v>
      </c>
      <c r="G5937">
        <v>7</v>
      </c>
      <c r="H5937" s="1">
        <v>12985</v>
      </c>
      <c r="I5937">
        <v>89979</v>
      </c>
      <c r="J5937" s="1">
        <v>108</v>
      </c>
      <c r="K5937" t="s">
        <v>13</v>
      </c>
      <c r="L5937" t="s">
        <v>14</v>
      </c>
      <c r="M5937" t="s">
        <v>23</v>
      </c>
      <c r="N5937" s="1">
        <f xml:space="preserve"> ROUND((1 - _xlfn.PERCENTRANK.INC(customers[days_since_last_purchase],customers[[#This Row],[days_since_last_purchase]]))*4 +1,0)</f>
        <v>2</v>
      </c>
      <c r="O5937" s="1">
        <f>ROUND(_xlfn.PERCENTRANK.INC(customers[total_orders],customers[[#This Row],[total_orders]])*4+1,0)</f>
        <v>2</v>
      </c>
      <c r="P5937" s="1">
        <f>ROUND(_xlfn.PERCENTRANK.INC(customers[total_spend_usd],customers[[#This Row],[total_spend_usd]])*4+1,0)</f>
        <v>3</v>
      </c>
      <c r="Q5937" s="1">
        <v>223</v>
      </c>
      <c r="R5937" s="1" t="str">
        <f>_xlfn.XLOOKUP(Q5937,RFM[RFM Score],RFM[Client Segmentation])</f>
        <v>Hibernating</v>
      </c>
    </row>
    <row r="5938" spans="1:18" x14ac:dyDescent="0.3">
      <c r="A5938" t="s">
        <v>5990</v>
      </c>
      <c r="B5938" t="s">
        <v>88</v>
      </c>
      <c r="C5938">
        <v>47</v>
      </c>
      <c r="D5938" t="s">
        <v>8071</v>
      </c>
      <c r="E5938" t="s">
        <v>8084</v>
      </c>
      <c r="F5938" t="s">
        <v>12</v>
      </c>
      <c r="G5938">
        <v>1</v>
      </c>
      <c r="H5938" s="1">
        <v>4441</v>
      </c>
      <c r="I5938">
        <v>4583</v>
      </c>
      <c r="J5938" s="1">
        <v>91</v>
      </c>
      <c r="K5938" t="s">
        <v>28</v>
      </c>
      <c r="L5938" t="s">
        <v>14</v>
      </c>
      <c r="M5938" t="s">
        <v>23</v>
      </c>
      <c r="N5938" s="1">
        <f xml:space="preserve"> ROUND((1 - _xlfn.PERCENTRANK.INC(customers[days_since_last_purchase],customers[[#This Row],[days_since_last_purchase]]))*4 +1,0)</f>
        <v>2</v>
      </c>
      <c r="O5938" s="1">
        <f>ROUND(_xlfn.PERCENTRANK.INC(customers[total_orders],customers[[#This Row],[total_orders]])*4+1,0)</f>
        <v>1</v>
      </c>
      <c r="P5938" s="1">
        <f>ROUND(_xlfn.PERCENTRANK.INC(customers[total_spend_usd],customers[[#This Row],[total_spend_usd]])*4+1,0)</f>
        <v>1</v>
      </c>
      <c r="Q5938" s="1">
        <v>211</v>
      </c>
      <c r="R5938" s="1" t="str">
        <f>_xlfn.XLOOKUP(Q5938,RFM[RFM Score],RFM[Client Segmentation])</f>
        <v>Hibernating</v>
      </c>
    </row>
    <row r="5939" spans="1:18" x14ac:dyDescent="0.3">
      <c r="A5939" t="s">
        <v>5991</v>
      </c>
      <c r="B5939" t="s">
        <v>68</v>
      </c>
      <c r="C5939">
        <v>37</v>
      </c>
      <c r="D5939" t="s">
        <v>8068</v>
      </c>
      <c r="E5939" t="s">
        <v>8084</v>
      </c>
      <c r="F5939" t="s">
        <v>17</v>
      </c>
      <c r="G5939">
        <v>7</v>
      </c>
      <c r="H5939" s="1">
        <v>4329</v>
      </c>
      <c r="I5939">
        <v>30597</v>
      </c>
      <c r="J5939" s="1">
        <v>63</v>
      </c>
      <c r="K5939" t="s">
        <v>37</v>
      </c>
      <c r="L5939" t="s">
        <v>14</v>
      </c>
      <c r="M5939" t="s">
        <v>23</v>
      </c>
      <c r="N5939" s="1">
        <f xml:space="preserve"> ROUND((1 - _xlfn.PERCENTRANK.INC(customers[days_since_last_purchase],customers[[#This Row],[days_since_last_purchase]]))*4 +1,0)</f>
        <v>2</v>
      </c>
      <c r="O5939" s="1">
        <f>ROUND(_xlfn.PERCENTRANK.INC(customers[total_orders],customers[[#This Row],[total_orders]])*4+1,0)</f>
        <v>2</v>
      </c>
      <c r="P5939" s="1">
        <f>ROUND(_xlfn.PERCENTRANK.INC(customers[total_spend_usd],customers[[#This Row],[total_spend_usd]])*4+1,0)</f>
        <v>2</v>
      </c>
      <c r="Q5939" s="1">
        <v>222</v>
      </c>
      <c r="R5939" s="1" t="str">
        <f>_xlfn.XLOOKUP(Q5939,RFM[RFM Score],RFM[Client Segmentation])</f>
        <v>Hibernating</v>
      </c>
    </row>
    <row r="5940" spans="1:18" x14ac:dyDescent="0.3">
      <c r="A5940" t="s">
        <v>5992</v>
      </c>
      <c r="B5940" t="s">
        <v>96</v>
      </c>
      <c r="C5940">
        <v>30</v>
      </c>
      <c r="D5940" t="s">
        <v>8070</v>
      </c>
      <c r="E5940" t="s">
        <v>8085</v>
      </c>
      <c r="F5940" t="s">
        <v>17</v>
      </c>
      <c r="G5940">
        <v>9</v>
      </c>
      <c r="H5940" s="1">
        <v>25514</v>
      </c>
      <c r="I5940">
        <v>202404</v>
      </c>
      <c r="J5940" s="1">
        <v>10</v>
      </c>
      <c r="K5940" t="s">
        <v>98</v>
      </c>
      <c r="L5940" t="s">
        <v>19</v>
      </c>
      <c r="M5940" t="s">
        <v>23</v>
      </c>
      <c r="N5940" s="1">
        <f xml:space="preserve"> ROUND((1 - _xlfn.PERCENTRANK.INC(customers[days_since_last_purchase],customers[[#This Row],[days_since_last_purchase]]))*4 +1,0)</f>
        <v>4</v>
      </c>
      <c r="O5940" s="1">
        <f>ROUND(_xlfn.PERCENTRANK.INC(customers[total_orders],customers[[#This Row],[total_orders]])*4+1,0)</f>
        <v>2</v>
      </c>
      <c r="P5940" s="1">
        <f>ROUND(_xlfn.PERCENTRANK.INC(customers[total_spend_usd],customers[[#This Row],[total_spend_usd]])*4+1,0)</f>
        <v>4</v>
      </c>
      <c r="Q5940" s="1">
        <v>424</v>
      </c>
      <c r="R5940" s="1" t="str">
        <f>_xlfn.XLOOKUP(Q5940,RFM[RFM Score],RFM[Client Segmentation])</f>
        <v>Promising</v>
      </c>
    </row>
    <row r="5941" spans="1:18" x14ac:dyDescent="0.3">
      <c r="A5941" t="s">
        <v>5993</v>
      </c>
      <c r="B5941" t="s">
        <v>11</v>
      </c>
      <c r="C5941">
        <v>18</v>
      </c>
      <c r="D5941" t="s">
        <v>8069</v>
      </c>
      <c r="E5941" t="s">
        <v>8085</v>
      </c>
      <c r="F5941" t="s">
        <v>17</v>
      </c>
      <c r="G5941">
        <v>3</v>
      </c>
      <c r="H5941" s="1">
        <v>6318</v>
      </c>
      <c r="I5941">
        <v>17157</v>
      </c>
      <c r="J5941" s="1">
        <v>24</v>
      </c>
      <c r="K5941" t="s">
        <v>21</v>
      </c>
      <c r="L5941" t="s">
        <v>47</v>
      </c>
      <c r="M5941" t="s">
        <v>23</v>
      </c>
      <c r="N5941" s="1">
        <f xml:space="preserve"> ROUND((1 - _xlfn.PERCENTRANK.INC(customers[days_since_last_purchase],customers[[#This Row],[days_since_last_purchase]]))*4 +1,0)</f>
        <v>4</v>
      </c>
      <c r="O5941" s="1">
        <f>ROUND(_xlfn.PERCENTRANK.INC(customers[total_orders],customers[[#This Row],[total_orders]])*4+1,0)</f>
        <v>1</v>
      </c>
      <c r="P5941" s="1">
        <f>ROUND(_xlfn.PERCENTRANK.INC(customers[total_spend_usd],customers[[#This Row],[total_spend_usd]])*4+1,0)</f>
        <v>2</v>
      </c>
      <c r="Q5941" s="1">
        <v>412</v>
      </c>
      <c r="R5941" s="1" t="str">
        <f>_xlfn.XLOOKUP(Q5941,RFM[RFM Score],RFM[Client Segmentation])</f>
        <v>New Customer</v>
      </c>
    </row>
    <row r="5942" spans="1:18" x14ac:dyDescent="0.3">
      <c r="A5942" t="s">
        <v>5994</v>
      </c>
      <c r="B5942" t="s">
        <v>43</v>
      </c>
      <c r="C5942">
        <v>22</v>
      </c>
      <c r="D5942" t="s">
        <v>8069</v>
      </c>
      <c r="E5942" t="s">
        <v>8084</v>
      </c>
      <c r="F5942" t="s">
        <v>17</v>
      </c>
      <c r="G5942">
        <v>17</v>
      </c>
      <c r="H5942" s="1">
        <v>6876</v>
      </c>
      <c r="I5942">
        <v>108143</v>
      </c>
      <c r="J5942" s="1">
        <v>152</v>
      </c>
      <c r="K5942" t="s">
        <v>25</v>
      </c>
      <c r="L5942" t="s">
        <v>47</v>
      </c>
      <c r="M5942" t="s">
        <v>23</v>
      </c>
      <c r="N5942" s="1">
        <f xml:space="preserve"> ROUND((1 - _xlfn.PERCENTRANK.INC(customers[days_since_last_purchase],customers[[#This Row],[days_since_last_purchase]]))*4 +1,0)</f>
        <v>1</v>
      </c>
      <c r="O5942" s="1">
        <f>ROUND(_xlfn.PERCENTRANK.INC(customers[total_orders],customers[[#This Row],[total_orders]])*4+1,0)</f>
        <v>3</v>
      </c>
      <c r="P5942" s="1">
        <f>ROUND(_xlfn.PERCENTRANK.INC(customers[total_spend_usd],customers[[#This Row],[total_spend_usd]])*4+1,0)</f>
        <v>3</v>
      </c>
      <c r="Q5942" s="1">
        <v>133</v>
      </c>
      <c r="R5942" s="1" t="str">
        <f>_xlfn.XLOOKUP(Q5942,RFM[RFM Score],RFM[Client Segmentation])</f>
        <v>At Risk</v>
      </c>
    </row>
    <row r="5943" spans="1:18" x14ac:dyDescent="0.3">
      <c r="A5943" t="s">
        <v>5995</v>
      </c>
      <c r="B5943" t="s">
        <v>27</v>
      </c>
      <c r="C5943">
        <v>34</v>
      </c>
      <c r="D5943" t="s">
        <v>8070</v>
      </c>
      <c r="E5943" t="s">
        <v>8084</v>
      </c>
      <c r="F5943" t="s">
        <v>12</v>
      </c>
      <c r="G5943">
        <v>11</v>
      </c>
      <c r="H5943" s="1">
        <v>6758</v>
      </c>
      <c r="I5943">
        <v>7044</v>
      </c>
      <c r="J5943" s="1">
        <v>16</v>
      </c>
      <c r="K5943" t="s">
        <v>31</v>
      </c>
      <c r="L5943" t="s">
        <v>34</v>
      </c>
      <c r="M5943" t="s">
        <v>15</v>
      </c>
      <c r="N5943" s="1">
        <f xml:space="preserve"> ROUND((1 - _xlfn.PERCENTRANK.INC(customers[days_since_last_purchase],customers[[#This Row],[days_since_last_purchase]]))*4 +1,0)</f>
        <v>4</v>
      </c>
      <c r="O5943" s="1">
        <f>ROUND(_xlfn.PERCENTRANK.INC(customers[total_orders],customers[[#This Row],[total_orders]])*4+1,0)</f>
        <v>3</v>
      </c>
      <c r="P5943" s="1">
        <f>ROUND(_xlfn.PERCENTRANK.INC(customers[total_spend_usd],customers[[#This Row],[total_spend_usd]])*4+1,0)</f>
        <v>1</v>
      </c>
      <c r="Q5943" s="1">
        <v>431</v>
      </c>
      <c r="R5943" s="1" t="str">
        <f>_xlfn.XLOOKUP(Q5943,RFM[RFM Score],RFM[Client Segmentation])</f>
        <v>Potential Loyalist</v>
      </c>
    </row>
    <row r="5944" spans="1:18" x14ac:dyDescent="0.3">
      <c r="A5944" t="s">
        <v>5996</v>
      </c>
      <c r="B5944" t="s">
        <v>27</v>
      </c>
      <c r="C5944">
        <v>26</v>
      </c>
      <c r="D5944" t="s">
        <v>8070</v>
      </c>
      <c r="E5944" t="s">
        <v>8087</v>
      </c>
      <c r="F5944" t="s">
        <v>12</v>
      </c>
      <c r="G5944">
        <v>42</v>
      </c>
      <c r="H5944" s="1">
        <v>35106</v>
      </c>
      <c r="I5944">
        <v>1563004</v>
      </c>
      <c r="J5944" s="1">
        <v>5</v>
      </c>
      <c r="K5944" t="s">
        <v>28</v>
      </c>
      <c r="L5944" t="s">
        <v>34</v>
      </c>
      <c r="M5944" t="s">
        <v>23</v>
      </c>
      <c r="N5944" s="1">
        <f xml:space="preserve"> ROUND((1 - _xlfn.PERCENTRANK.INC(customers[days_since_last_purchase],customers[[#This Row],[days_since_last_purchase]]))*4 +1,0)</f>
        <v>5</v>
      </c>
      <c r="O5944" s="1">
        <f>ROUND(_xlfn.PERCENTRANK.INC(customers[total_orders],customers[[#This Row],[total_orders]])*4+1,0)</f>
        <v>5</v>
      </c>
      <c r="P5944" s="1">
        <f>ROUND(_xlfn.PERCENTRANK.INC(customers[total_spend_usd],customers[[#This Row],[total_spend_usd]])*4+1,0)</f>
        <v>5</v>
      </c>
      <c r="Q5944" s="1">
        <v>555</v>
      </c>
      <c r="R5944" s="1" t="str">
        <f>_xlfn.XLOOKUP(Q5944,RFM[RFM Score],RFM[Client Segmentation])</f>
        <v>Champion</v>
      </c>
    </row>
    <row r="5945" spans="1:18" x14ac:dyDescent="0.3">
      <c r="A5945" t="s">
        <v>5997</v>
      </c>
      <c r="B5945" t="s">
        <v>11</v>
      </c>
      <c r="C5945">
        <v>32</v>
      </c>
      <c r="D5945" t="s">
        <v>8070</v>
      </c>
      <c r="E5945" t="s">
        <v>8084</v>
      </c>
      <c r="F5945" t="s">
        <v>12</v>
      </c>
      <c r="G5945">
        <v>11</v>
      </c>
      <c r="H5945" s="1">
        <v>12283</v>
      </c>
      <c r="I5945">
        <v>121369</v>
      </c>
      <c r="J5945" s="1">
        <v>40</v>
      </c>
      <c r="K5945" t="s">
        <v>44</v>
      </c>
      <c r="L5945" t="s">
        <v>45</v>
      </c>
      <c r="M5945" t="s">
        <v>15</v>
      </c>
      <c r="N5945" s="1">
        <f xml:space="preserve"> ROUND((1 - _xlfn.PERCENTRANK.INC(customers[days_since_last_purchase],customers[[#This Row],[days_since_last_purchase]]))*4 +1,0)</f>
        <v>3</v>
      </c>
      <c r="O5945" s="1">
        <f>ROUND(_xlfn.PERCENTRANK.INC(customers[total_orders],customers[[#This Row],[total_orders]])*4+1,0)</f>
        <v>3</v>
      </c>
      <c r="P5945" s="1">
        <f>ROUND(_xlfn.PERCENTRANK.INC(customers[total_spend_usd],customers[[#This Row],[total_spend_usd]])*4+1,0)</f>
        <v>4</v>
      </c>
      <c r="Q5945" s="1">
        <v>334</v>
      </c>
      <c r="R5945" s="1" t="str">
        <f>_xlfn.XLOOKUP(Q5945,RFM[RFM Score],RFM[Client Segmentation])</f>
        <v>Need Attention</v>
      </c>
    </row>
    <row r="5946" spans="1:18" x14ac:dyDescent="0.3">
      <c r="A5946" t="s">
        <v>5998</v>
      </c>
      <c r="B5946" t="s">
        <v>43</v>
      </c>
      <c r="C5946">
        <v>26</v>
      </c>
      <c r="D5946" t="s">
        <v>8070</v>
      </c>
      <c r="E5946" t="s">
        <v>8084</v>
      </c>
      <c r="F5946" t="s">
        <v>17</v>
      </c>
      <c r="G5946">
        <v>7</v>
      </c>
      <c r="H5946" s="1">
        <v>2672</v>
      </c>
      <c r="I5946">
        <v>19963</v>
      </c>
      <c r="J5946" s="1">
        <v>85</v>
      </c>
      <c r="K5946" t="s">
        <v>21</v>
      </c>
      <c r="L5946" t="s">
        <v>14</v>
      </c>
      <c r="M5946" t="s">
        <v>23</v>
      </c>
      <c r="N5946" s="1">
        <f xml:space="preserve"> ROUND((1 - _xlfn.PERCENTRANK.INC(customers[days_since_last_purchase],customers[[#This Row],[days_since_last_purchase]]))*4 +1,0)</f>
        <v>2</v>
      </c>
      <c r="O5946" s="1">
        <f>ROUND(_xlfn.PERCENTRANK.INC(customers[total_orders],customers[[#This Row],[total_orders]])*4+1,0)</f>
        <v>2</v>
      </c>
      <c r="P5946" s="1">
        <f>ROUND(_xlfn.PERCENTRANK.INC(customers[total_spend_usd],customers[[#This Row],[total_spend_usd]])*4+1,0)</f>
        <v>2</v>
      </c>
      <c r="Q5946" s="1">
        <v>222</v>
      </c>
      <c r="R5946" s="1" t="str">
        <f>_xlfn.XLOOKUP(Q5946,RFM[RFM Score],RFM[Client Segmentation])</f>
        <v>Hibernating</v>
      </c>
    </row>
    <row r="5947" spans="1:18" x14ac:dyDescent="0.3">
      <c r="A5947" t="s">
        <v>5999</v>
      </c>
      <c r="B5947" t="s">
        <v>11</v>
      </c>
      <c r="C5947">
        <v>31</v>
      </c>
      <c r="D5947" t="s">
        <v>8070</v>
      </c>
      <c r="E5947" t="s">
        <v>8084</v>
      </c>
      <c r="F5947" t="s">
        <v>12</v>
      </c>
      <c r="G5947">
        <v>5</v>
      </c>
      <c r="H5947" s="1">
        <v>16606</v>
      </c>
      <c r="I5947">
        <v>82393</v>
      </c>
      <c r="J5947" s="1">
        <v>68</v>
      </c>
      <c r="K5947" t="s">
        <v>25</v>
      </c>
      <c r="L5947" t="s">
        <v>45</v>
      </c>
      <c r="M5947" t="s">
        <v>23</v>
      </c>
      <c r="N5947" s="1">
        <f xml:space="preserve"> ROUND((1 - _xlfn.PERCENTRANK.INC(customers[days_since_last_purchase],customers[[#This Row],[days_since_last_purchase]]))*4 +1,0)</f>
        <v>2</v>
      </c>
      <c r="O5947" s="1">
        <f>ROUND(_xlfn.PERCENTRANK.INC(customers[total_orders],customers[[#This Row],[total_orders]])*4+1,0)</f>
        <v>2</v>
      </c>
      <c r="P5947" s="1">
        <f>ROUND(_xlfn.PERCENTRANK.INC(customers[total_spend_usd],customers[[#This Row],[total_spend_usd]])*4+1,0)</f>
        <v>3</v>
      </c>
      <c r="Q5947" s="1">
        <v>223</v>
      </c>
      <c r="R5947" s="1" t="str">
        <f>_xlfn.XLOOKUP(Q5947,RFM[RFM Score],RFM[Client Segmentation])</f>
        <v>Hibernating</v>
      </c>
    </row>
    <row r="5948" spans="1:18" x14ac:dyDescent="0.3">
      <c r="A5948" t="s">
        <v>6000</v>
      </c>
      <c r="B5948" t="s">
        <v>64</v>
      </c>
      <c r="C5948">
        <v>48</v>
      </c>
      <c r="D5948" t="s">
        <v>8071</v>
      </c>
      <c r="E5948" t="s">
        <v>8084</v>
      </c>
      <c r="F5948" t="s">
        <v>17</v>
      </c>
      <c r="G5948">
        <v>3</v>
      </c>
      <c r="H5948" s="1">
        <v>9204</v>
      </c>
      <c r="I5948">
        <v>24207</v>
      </c>
      <c r="J5948" s="1">
        <v>48</v>
      </c>
      <c r="K5948" t="s">
        <v>25</v>
      </c>
      <c r="L5948" t="s">
        <v>34</v>
      </c>
      <c r="M5948" t="s">
        <v>15</v>
      </c>
      <c r="N5948" s="1">
        <f xml:space="preserve"> ROUND((1 - _xlfn.PERCENTRANK.INC(customers[days_since_last_purchase],customers[[#This Row],[days_since_last_purchase]]))*4 +1,0)</f>
        <v>3</v>
      </c>
      <c r="O5948" s="1">
        <f>ROUND(_xlfn.PERCENTRANK.INC(customers[total_orders],customers[[#This Row],[total_orders]])*4+1,0)</f>
        <v>1</v>
      </c>
      <c r="P5948" s="1">
        <f>ROUND(_xlfn.PERCENTRANK.INC(customers[total_spend_usd],customers[[#This Row],[total_spend_usd]])*4+1,0)</f>
        <v>2</v>
      </c>
      <c r="Q5948" s="1">
        <v>312</v>
      </c>
      <c r="R5948" s="1" t="str">
        <f>_xlfn.XLOOKUP(Q5948,RFM[RFM Score],RFM[Client Segmentation])</f>
        <v>About To Sleep</v>
      </c>
    </row>
    <row r="5949" spans="1:18" x14ac:dyDescent="0.3">
      <c r="A5949" t="s">
        <v>6001</v>
      </c>
      <c r="B5949" t="s">
        <v>64</v>
      </c>
      <c r="C5949">
        <v>40</v>
      </c>
      <c r="D5949" t="s">
        <v>8068</v>
      </c>
      <c r="E5949" t="s">
        <v>8084</v>
      </c>
      <c r="F5949" t="s">
        <v>12</v>
      </c>
      <c r="G5949">
        <v>5</v>
      </c>
      <c r="H5949" s="1">
        <v>354</v>
      </c>
      <c r="I5949">
        <v>16221</v>
      </c>
      <c r="J5949" s="1">
        <v>2</v>
      </c>
      <c r="K5949" t="s">
        <v>40</v>
      </c>
      <c r="L5949" t="s">
        <v>14</v>
      </c>
      <c r="M5949" t="s">
        <v>15</v>
      </c>
      <c r="N5949" s="1">
        <f xml:space="preserve"> ROUND((1 - _xlfn.PERCENTRANK.INC(customers[days_since_last_purchase],customers[[#This Row],[days_since_last_purchase]]))*4 +1,0)</f>
        <v>5</v>
      </c>
      <c r="O5949" s="1">
        <f>ROUND(_xlfn.PERCENTRANK.INC(customers[total_orders],customers[[#This Row],[total_orders]])*4+1,0)</f>
        <v>2</v>
      </c>
      <c r="P5949" s="1">
        <f>ROUND(_xlfn.PERCENTRANK.INC(customers[total_spend_usd],customers[[#This Row],[total_spend_usd]])*4+1,0)</f>
        <v>2</v>
      </c>
      <c r="Q5949" s="1">
        <v>522</v>
      </c>
      <c r="R5949" s="1" t="str">
        <f>_xlfn.XLOOKUP(Q5949,RFM[RFM Score],RFM[Client Segmentation])</f>
        <v>Promising</v>
      </c>
    </row>
    <row r="5950" spans="1:18" x14ac:dyDescent="0.3">
      <c r="A5950" t="s">
        <v>6002</v>
      </c>
      <c r="B5950" t="s">
        <v>11</v>
      </c>
      <c r="C5950">
        <v>21</v>
      </c>
      <c r="D5950" t="s">
        <v>8069</v>
      </c>
      <c r="E5950" t="s">
        <v>8087</v>
      </c>
      <c r="F5950" t="s">
        <v>17</v>
      </c>
      <c r="G5950">
        <v>23</v>
      </c>
      <c r="H5950" s="1">
        <v>3577</v>
      </c>
      <c r="I5950">
        <v>72525</v>
      </c>
      <c r="J5950" s="1">
        <v>20</v>
      </c>
      <c r="K5950" t="s">
        <v>52</v>
      </c>
      <c r="L5950" t="s">
        <v>19</v>
      </c>
      <c r="M5950" t="s">
        <v>23</v>
      </c>
      <c r="N5950" s="1">
        <f xml:space="preserve"> ROUND((1 - _xlfn.PERCENTRANK.INC(customers[days_since_last_purchase],customers[[#This Row],[days_since_last_purchase]]))*4 +1,0)</f>
        <v>4</v>
      </c>
      <c r="O5950" s="1">
        <f>ROUND(_xlfn.PERCENTRANK.INC(customers[total_orders],customers[[#This Row],[total_orders]])*4+1,0)</f>
        <v>4</v>
      </c>
      <c r="P5950" s="1">
        <f>ROUND(_xlfn.PERCENTRANK.INC(customers[total_spend_usd],customers[[#This Row],[total_spend_usd]])*4+1,0)</f>
        <v>3</v>
      </c>
      <c r="Q5950" s="1">
        <v>443</v>
      </c>
      <c r="R5950" s="1" t="str">
        <f>_xlfn.XLOOKUP(Q5950,RFM[RFM Score],RFM[Client Segmentation])</f>
        <v>Need Attention</v>
      </c>
    </row>
    <row r="5951" spans="1:18" x14ac:dyDescent="0.3">
      <c r="A5951" t="s">
        <v>6003</v>
      </c>
      <c r="B5951" t="s">
        <v>11</v>
      </c>
      <c r="C5951">
        <v>29</v>
      </c>
      <c r="D5951" t="s">
        <v>8070</v>
      </c>
      <c r="E5951" t="s">
        <v>8085</v>
      </c>
      <c r="F5951" t="s">
        <v>12</v>
      </c>
      <c r="G5951">
        <v>8</v>
      </c>
      <c r="H5951" s="1">
        <v>4287</v>
      </c>
      <c r="I5951">
        <v>38053</v>
      </c>
      <c r="J5951" s="1">
        <v>138</v>
      </c>
      <c r="K5951" t="s">
        <v>98</v>
      </c>
      <c r="L5951" t="s">
        <v>14</v>
      </c>
      <c r="M5951" t="s">
        <v>15</v>
      </c>
      <c r="N5951" s="1">
        <f xml:space="preserve"> ROUND((1 - _xlfn.PERCENTRANK.INC(customers[days_since_last_purchase],customers[[#This Row],[days_since_last_purchase]]))*4 +1,0)</f>
        <v>1</v>
      </c>
      <c r="O5951" s="1">
        <f>ROUND(_xlfn.PERCENTRANK.INC(customers[total_orders],customers[[#This Row],[total_orders]])*4+1,0)</f>
        <v>2</v>
      </c>
      <c r="P5951" s="1">
        <f>ROUND(_xlfn.PERCENTRANK.INC(customers[total_spend_usd],customers[[#This Row],[total_spend_usd]])*4+1,0)</f>
        <v>2</v>
      </c>
      <c r="Q5951" s="1">
        <v>122</v>
      </c>
      <c r="R5951" s="1" t="str">
        <f>_xlfn.XLOOKUP(Q5951,RFM[RFM Score],RFM[Client Segmentation])</f>
        <v>Hibernating</v>
      </c>
    </row>
    <row r="5952" spans="1:18" x14ac:dyDescent="0.3">
      <c r="A5952" t="s">
        <v>6004</v>
      </c>
      <c r="B5952" t="s">
        <v>68</v>
      </c>
      <c r="C5952">
        <v>42</v>
      </c>
      <c r="D5952" t="s">
        <v>8068</v>
      </c>
      <c r="E5952" t="s">
        <v>8087</v>
      </c>
      <c r="F5952" t="s">
        <v>17</v>
      </c>
      <c r="G5952">
        <v>20</v>
      </c>
      <c r="H5952" s="1">
        <v>6393</v>
      </c>
      <c r="I5952">
        <v>135916</v>
      </c>
      <c r="J5952" s="1">
        <v>14</v>
      </c>
      <c r="K5952" t="s">
        <v>25</v>
      </c>
      <c r="L5952" t="s">
        <v>14</v>
      </c>
      <c r="M5952" t="s">
        <v>23</v>
      </c>
      <c r="N5952" s="1">
        <f xml:space="preserve"> ROUND((1 - _xlfn.PERCENTRANK.INC(customers[days_since_last_purchase],customers[[#This Row],[days_since_last_purchase]]))*4 +1,0)</f>
        <v>4</v>
      </c>
      <c r="O5952" s="1">
        <f>ROUND(_xlfn.PERCENTRANK.INC(customers[total_orders],customers[[#This Row],[total_orders]])*4+1,0)</f>
        <v>4</v>
      </c>
      <c r="P5952" s="1">
        <f>ROUND(_xlfn.PERCENTRANK.INC(customers[total_spend_usd],customers[[#This Row],[total_spend_usd]])*4+1,0)</f>
        <v>4</v>
      </c>
      <c r="Q5952" s="1">
        <v>444</v>
      </c>
      <c r="R5952" s="1" t="str">
        <f>_xlfn.XLOOKUP(Q5952,RFM[RFM Score],RFM[Client Segmentation])</f>
        <v>Loyal Customer</v>
      </c>
    </row>
    <row r="5953" spans="1:18" x14ac:dyDescent="0.3">
      <c r="A5953" t="s">
        <v>6005</v>
      </c>
      <c r="B5953" t="s">
        <v>96</v>
      </c>
      <c r="C5953">
        <v>54</v>
      </c>
      <c r="D5953" t="s">
        <v>8071</v>
      </c>
      <c r="E5953" t="s">
        <v>8085</v>
      </c>
      <c r="F5953" t="s">
        <v>17</v>
      </c>
      <c r="G5953">
        <v>4</v>
      </c>
      <c r="H5953" s="1">
        <v>2422</v>
      </c>
      <c r="I5953">
        <v>9096</v>
      </c>
      <c r="J5953" s="1">
        <v>82</v>
      </c>
      <c r="K5953" t="s">
        <v>40</v>
      </c>
      <c r="L5953" t="s">
        <v>14</v>
      </c>
      <c r="M5953" t="s">
        <v>15</v>
      </c>
      <c r="N5953" s="1">
        <f xml:space="preserve"> ROUND((1 - _xlfn.PERCENTRANK.INC(customers[days_since_last_purchase],customers[[#This Row],[days_since_last_purchase]]))*4 +1,0)</f>
        <v>2</v>
      </c>
      <c r="O5953" s="1">
        <f>ROUND(_xlfn.PERCENTRANK.INC(customers[total_orders],customers[[#This Row],[total_orders]])*4+1,0)</f>
        <v>2</v>
      </c>
      <c r="P5953" s="1">
        <f>ROUND(_xlfn.PERCENTRANK.INC(customers[total_spend_usd],customers[[#This Row],[total_spend_usd]])*4+1,0)</f>
        <v>1</v>
      </c>
      <c r="Q5953" s="1">
        <v>221</v>
      </c>
      <c r="R5953" s="1" t="str">
        <f>_xlfn.XLOOKUP(Q5953,RFM[RFM Score],RFM[Client Segmentation])</f>
        <v>About To Sleep</v>
      </c>
    </row>
    <row r="5954" spans="1:18" x14ac:dyDescent="0.3">
      <c r="A5954" t="s">
        <v>6006</v>
      </c>
      <c r="B5954" t="s">
        <v>43</v>
      </c>
      <c r="C5954">
        <v>29</v>
      </c>
      <c r="D5954" t="s">
        <v>8070</v>
      </c>
      <c r="E5954" t="s">
        <v>8087</v>
      </c>
      <c r="F5954" t="s">
        <v>17</v>
      </c>
      <c r="G5954">
        <v>47</v>
      </c>
      <c r="H5954" s="1">
        <v>2017</v>
      </c>
      <c r="I5954">
        <v>87148</v>
      </c>
      <c r="J5954" s="1">
        <v>90</v>
      </c>
      <c r="K5954" t="s">
        <v>44</v>
      </c>
      <c r="L5954" t="s">
        <v>14</v>
      </c>
      <c r="M5954" t="s">
        <v>23</v>
      </c>
      <c r="N5954" s="1">
        <f xml:space="preserve"> ROUND((1 - _xlfn.PERCENTRANK.INC(customers[days_since_last_purchase],customers[[#This Row],[days_since_last_purchase]]))*4 +1,0)</f>
        <v>2</v>
      </c>
      <c r="O5954" s="1">
        <f>ROUND(_xlfn.PERCENTRANK.INC(customers[total_orders],customers[[#This Row],[total_orders]])*4+1,0)</f>
        <v>5</v>
      </c>
      <c r="P5954" s="1">
        <f>ROUND(_xlfn.PERCENTRANK.INC(customers[total_spend_usd],customers[[#This Row],[total_spend_usd]])*4+1,0)</f>
        <v>3</v>
      </c>
      <c r="Q5954" s="1">
        <v>253</v>
      </c>
      <c r="R5954" s="1" t="str">
        <f>_xlfn.XLOOKUP(Q5954,RFM[RFM Score],RFM[Client Segmentation])</f>
        <v>At Risk</v>
      </c>
    </row>
    <row r="5955" spans="1:18" x14ac:dyDescent="0.3">
      <c r="A5955" t="s">
        <v>6007</v>
      </c>
      <c r="B5955" t="s">
        <v>61</v>
      </c>
      <c r="C5955">
        <v>39</v>
      </c>
      <c r="D5955" t="s">
        <v>8068</v>
      </c>
      <c r="E5955" t="s">
        <v>8084</v>
      </c>
      <c r="F5955" t="s">
        <v>12</v>
      </c>
      <c r="G5955">
        <v>8</v>
      </c>
      <c r="H5955" s="1">
        <v>8524</v>
      </c>
      <c r="I5955">
        <v>64023</v>
      </c>
      <c r="J5955" s="1">
        <v>16</v>
      </c>
      <c r="K5955" t="s">
        <v>28</v>
      </c>
      <c r="L5955" t="s">
        <v>19</v>
      </c>
      <c r="M5955" t="s">
        <v>15</v>
      </c>
      <c r="N5955" s="1">
        <f xml:space="preserve"> ROUND((1 - _xlfn.PERCENTRANK.INC(customers[days_since_last_purchase],customers[[#This Row],[days_since_last_purchase]]))*4 +1,0)</f>
        <v>4</v>
      </c>
      <c r="O5955" s="1">
        <f>ROUND(_xlfn.PERCENTRANK.INC(customers[total_orders],customers[[#This Row],[total_orders]])*4+1,0)</f>
        <v>2</v>
      </c>
      <c r="P5955" s="1">
        <f>ROUND(_xlfn.PERCENTRANK.INC(customers[total_spend_usd],customers[[#This Row],[total_spend_usd]])*4+1,0)</f>
        <v>3</v>
      </c>
      <c r="Q5955" s="1">
        <v>423</v>
      </c>
      <c r="R5955" s="1" t="str">
        <f>_xlfn.XLOOKUP(Q5955,RFM[RFM Score],RFM[Client Segmentation])</f>
        <v>Potential Loyalist</v>
      </c>
    </row>
    <row r="5956" spans="1:18" x14ac:dyDescent="0.3">
      <c r="A5956" t="s">
        <v>6008</v>
      </c>
      <c r="B5956" t="s">
        <v>173</v>
      </c>
      <c r="C5956">
        <v>18</v>
      </c>
      <c r="D5956" t="s">
        <v>8069</v>
      </c>
      <c r="E5956" t="s">
        <v>8087</v>
      </c>
      <c r="F5956" t="s">
        <v>12</v>
      </c>
      <c r="G5956">
        <v>8</v>
      </c>
      <c r="H5956" s="1">
        <v>16362</v>
      </c>
      <c r="I5956">
        <v>130421</v>
      </c>
      <c r="J5956" s="1">
        <v>54</v>
      </c>
      <c r="K5956" t="s">
        <v>13</v>
      </c>
      <c r="L5956" t="s">
        <v>34</v>
      </c>
      <c r="M5956" t="s">
        <v>15</v>
      </c>
      <c r="N5956" s="1">
        <f xml:space="preserve"> ROUND((1 - _xlfn.PERCENTRANK.INC(customers[days_since_last_purchase],customers[[#This Row],[days_since_last_purchase]]))*4 +1,0)</f>
        <v>3</v>
      </c>
      <c r="O5956" s="1">
        <f>ROUND(_xlfn.PERCENTRANK.INC(customers[total_orders],customers[[#This Row],[total_orders]])*4+1,0)</f>
        <v>2</v>
      </c>
      <c r="P5956" s="1">
        <f>ROUND(_xlfn.PERCENTRANK.INC(customers[total_spend_usd],customers[[#This Row],[total_spend_usd]])*4+1,0)</f>
        <v>4</v>
      </c>
      <c r="Q5956" s="1">
        <v>324</v>
      </c>
      <c r="R5956" s="1" t="str">
        <f>_xlfn.XLOOKUP(Q5956,RFM[RFM Score],RFM[Client Segmentation])</f>
        <v>Need Attention</v>
      </c>
    </row>
    <row r="5957" spans="1:18" x14ac:dyDescent="0.3">
      <c r="A5957" t="s">
        <v>6009</v>
      </c>
      <c r="B5957" t="s">
        <v>11</v>
      </c>
      <c r="C5957">
        <v>26</v>
      </c>
      <c r="D5957" t="s">
        <v>8070</v>
      </c>
      <c r="E5957" t="s">
        <v>8085</v>
      </c>
      <c r="F5957" t="s">
        <v>12</v>
      </c>
      <c r="G5957">
        <v>31</v>
      </c>
      <c r="H5957" s="1">
        <v>4486</v>
      </c>
      <c r="I5957">
        <v>136211</v>
      </c>
      <c r="J5957" s="1">
        <v>2</v>
      </c>
      <c r="K5957" t="s">
        <v>37</v>
      </c>
      <c r="L5957" t="s">
        <v>19</v>
      </c>
      <c r="M5957" t="s">
        <v>15</v>
      </c>
      <c r="N5957" s="1">
        <f xml:space="preserve"> ROUND((1 - _xlfn.PERCENTRANK.INC(customers[days_since_last_purchase],customers[[#This Row],[days_since_last_purchase]]))*4 +1,0)</f>
        <v>5</v>
      </c>
      <c r="O5957" s="1">
        <f>ROUND(_xlfn.PERCENTRANK.INC(customers[total_orders],customers[[#This Row],[total_orders]])*4+1,0)</f>
        <v>4</v>
      </c>
      <c r="P5957" s="1">
        <f>ROUND(_xlfn.PERCENTRANK.INC(customers[total_spend_usd],customers[[#This Row],[total_spend_usd]])*4+1,0)</f>
        <v>4</v>
      </c>
      <c r="Q5957" s="1">
        <v>544</v>
      </c>
      <c r="R5957" s="1" t="str">
        <f>_xlfn.XLOOKUP(Q5957,RFM[RFM Score],RFM[Client Segmentation])</f>
        <v>Champion</v>
      </c>
    </row>
    <row r="5958" spans="1:18" x14ac:dyDescent="0.3">
      <c r="A5958" t="s">
        <v>6010</v>
      </c>
      <c r="B5958" t="s">
        <v>11</v>
      </c>
      <c r="C5958">
        <v>47</v>
      </c>
      <c r="D5958" t="s">
        <v>8071</v>
      </c>
      <c r="E5958" t="s">
        <v>8084</v>
      </c>
      <c r="F5958" t="s">
        <v>17</v>
      </c>
      <c r="G5958">
        <v>18</v>
      </c>
      <c r="H5958" s="1">
        <v>8506</v>
      </c>
      <c r="I5958">
        <v>142333</v>
      </c>
      <c r="J5958" s="1">
        <v>81</v>
      </c>
      <c r="K5958" t="s">
        <v>25</v>
      </c>
      <c r="L5958" t="s">
        <v>47</v>
      </c>
      <c r="M5958" t="s">
        <v>15</v>
      </c>
      <c r="N5958" s="1">
        <f xml:space="preserve"> ROUND((1 - _xlfn.PERCENTRANK.INC(customers[days_since_last_purchase],customers[[#This Row],[days_since_last_purchase]]))*4 +1,0)</f>
        <v>2</v>
      </c>
      <c r="O5958" s="1">
        <f>ROUND(_xlfn.PERCENTRANK.INC(customers[total_orders],customers[[#This Row],[total_orders]])*4+1,0)</f>
        <v>4</v>
      </c>
      <c r="P5958" s="1">
        <f>ROUND(_xlfn.PERCENTRANK.INC(customers[total_spend_usd],customers[[#This Row],[total_spend_usd]])*4+1,0)</f>
        <v>4</v>
      </c>
      <c r="Q5958" s="1">
        <v>244</v>
      </c>
      <c r="R5958" s="1" t="str">
        <f>_xlfn.XLOOKUP(Q5958,RFM[RFM Score],RFM[Client Segmentation])</f>
        <v>At Risk</v>
      </c>
    </row>
    <row r="5959" spans="1:18" x14ac:dyDescent="0.3">
      <c r="A5959" t="s">
        <v>6011</v>
      </c>
      <c r="B5959" t="s">
        <v>11</v>
      </c>
      <c r="C5959">
        <v>35</v>
      </c>
      <c r="D5959" t="s">
        <v>8068</v>
      </c>
      <c r="E5959" t="s">
        <v>8084</v>
      </c>
      <c r="F5959" t="s">
        <v>12</v>
      </c>
      <c r="G5959">
        <v>8</v>
      </c>
      <c r="H5959" s="1">
        <v>8651</v>
      </c>
      <c r="I5959">
        <v>75004</v>
      </c>
      <c r="J5959" s="1">
        <v>55</v>
      </c>
      <c r="K5959" t="s">
        <v>52</v>
      </c>
      <c r="L5959" t="s">
        <v>14</v>
      </c>
      <c r="M5959" t="s">
        <v>15</v>
      </c>
      <c r="N5959" s="1">
        <f xml:space="preserve"> ROUND((1 - _xlfn.PERCENTRANK.INC(customers[days_since_last_purchase],customers[[#This Row],[days_since_last_purchase]]))*4 +1,0)</f>
        <v>3</v>
      </c>
      <c r="O5959" s="1">
        <f>ROUND(_xlfn.PERCENTRANK.INC(customers[total_orders],customers[[#This Row],[total_orders]])*4+1,0)</f>
        <v>2</v>
      </c>
      <c r="P5959" s="1">
        <f>ROUND(_xlfn.PERCENTRANK.INC(customers[total_spend_usd],customers[[#This Row],[total_spend_usd]])*4+1,0)</f>
        <v>3</v>
      </c>
      <c r="Q5959" s="1">
        <v>323</v>
      </c>
      <c r="R5959" s="1" t="str">
        <f>_xlfn.XLOOKUP(Q5959,RFM[RFM Score],RFM[Client Segmentation])</f>
        <v>Potential Loyalist</v>
      </c>
    </row>
    <row r="5960" spans="1:18" x14ac:dyDescent="0.3">
      <c r="A5960" t="s">
        <v>6012</v>
      </c>
      <c r="B5960" t="s">
        <v>43</v>
      </c>
      <c r="C5960">
        <v>42</v>
      </c>
      <c r="D5960" t="s">
        <v>8068</v>
      </c>
      <c r="E5960" t="s">
        <v>8085</v>
      </c>
      <c r="F5960" t="s">
        <v>17</v>
      </c>
      <c r="G5960">
        <v>25</v>
      </c>
      <c r="H5960" s="1">
        <v>8062</v>
      </c>
      <c r="I5960">
        <v>22168</v>
      </c>
      <c r="J5960" s="1">
        <v>11</v>
      </c>
      <c r="K5960" t="s">
        <v>74</v>
      </c>
      <c r="L5960" t="s">
        <v>45</v>
      </c>
      <c r="M5960" t="s">
        <v>23</v>
      </c>
      <c r="N5960" s="1">
        <f xml:space="preserve"> ROUND((1 - _xlfn.PERCENTRANK.INC(customers[days_since_last_purchase],customers[[#This Row],[days_since_last_purchase]]))*4 +1,0)</f>
        <v>4</v>
      </c>
      <c r="O5960" s="1">
        <f>ROUND(_xlfn.PERCENTRANK.INC(customers[total_orders],customers[[#This Row],[total_orders]])*4+1,0)</f>
        <v>4</v>
      </c>
      <c r="P5960" s="1">
        <f>ROUND(_xlfn.PERCENTRANK.INC(customers[total_spend_usd],customers[[#This Row],[total_spend_usd]])*4+1,0)</f>
        <v>2</v>
      </c>
      <c r="Q5960" s="1">
        <v>442</v>
      </c>
      <c r="R5960" s="1" t="str">
        <f>_xlfn.XLOOKUP(Q5960,RFM[RFM Score],RFM[Client Segmentation])</f>
        <v>Potential Loyalist</v>
      </c>
    </row>
    <row r="5961" spans="1:18" x14ac:dyDescent="0.3">
      <c r="A5961" t="s">
        <v>6013</v>
      </c>
      <c r="B5961" t="s">
        <v>61</v>
      </c>
      <c r="C5961">
        <v>30</v>
      </c>
      <c r="D5961" t="s">
        <v>8070</v>
      </c>
      <c r="E5961" t="s">
        <v>8086</v>
      </c>
      <c r="F5961" t="s">
        <v>17</v>
      </c>
      <c r="G5961">
        <v>3</v>
      </c>
      <c r="H5961" s="1">
        <v>41925</v>
      </c>
      <c r="I5961">
        <v>122059</v>
      </c>
      <c r="J5961" s="1">
        <v>4</v>
      </c>
      <c r="K5961" t="s">
        <v>28</v>
      </c>
      <c r="L5961" t="s">
        <v>47</v>
      </c>
      <c r="M5961" t="s">
        <v>15</v>
      </c>
      <c r="N5961" s="1">
        <f xml:space="preserve"> ROUND((1 - _xlfn.PERCENTRANK.INC(customers[days_since_last_purchase],customers[[#This Row],[days_since_last_purchase]]))*4 +1,0)</f>
        <v>5</v>
      </c>
      <c r="O5961" s="1">
        <f>ROUND(_xlfn.PERCENTRANK.INC(customers[total_orders],customers[[#This Row],[total_orders]])*4+1,0)</f>
        <v>1</v>
      </c>
      <c r="P5961" s="1">
        <f>ROUND(_xlfn.PERCENTRANK.INC(customers[total_spend_usd],customers[[#This Row],[total_spend_usd]])*4+1,0)</f>
        <v>4</v>
      </c>
      <c r="Q5961" s="1">
        <v>514</v>
      </c>
      <c r="R5961" s="1" t="str">
        <f>_xlfn.XLOOKUP(Q5961,RFM[RFM Score],RFM[Client Segmentation])</f>
        <v>Promising</v>
      </c>
    </row>
    <row r="5962" spans="1:18" x14ac:dyDescent="0.3">
      <c r="A5962" t="s">
        <v>6014</v>
      </c>
      <c r="B5962" t="s">
        <v>96</v>
      </c>
      <c r="C5962">
        <v>33</v>
      </c>
      <c r="D5962" t="s">
        <v>8070</v>
      </c>
      <c r="E5962" t="s">
        <v>8084</v>
      </c>
      <c r="F5962" t="s">
        <v>17</v>
      </c>
      <c r="G5962">
        <v>26</v>
      </c>
      <c r="H5962" s="1">
        <v>15538</v>
      </c>
      <c r="I5962">
        <v>371824</v>
      </c>
      <c r="J5962" s="1">
        <v>70</v>
      </c>
      <c r="K5962" t="s">
        <v>13</v>
      </c>
      <c r="L5962" t="s">
        <v>14</v>
      </c>
      <c r="M5962" t="s">
        <v>23</v>
      </c>
      <c r="N5962" s="1">
        <f xml:space="preserve"> ROUND((1 - _xlfn.PERCENTRANK.INC(customers[days_since_last_purchase],customers[[#This Row],[days_since_last_purchase]]))*4 +1,0)</f>
        <v>2</v>
      </c>
      <c r="O5962" s="1">
        <f>ROUND(_xlfn.PERCENTRANK.INC(customers[total_orders],customers[[#This Row],[total_orders]])*4+1,0)</f>
        <v>4</v>
      </c>
      <c r="P5962" s="1">
        <f>ROUND(_xlfn.PERCENTRANK.INC(customers[total_spend_usd],customers[[#This Row],[total_spend_usd]])*4+1,0)</f>
        <v>5</v>
      </c>
      <c r="Q5962" s="1">
        <v>245</v>
      </c>
      <c r="R5962" s="1" t="str">
        <f>_xlfn.XLOOKUP(Q5962,RFM[RFM Score],RFM[Client Segmentation])</f>
        <v>At Risk</v>
      </c>
    </row>
    <row r="5963" spans="1:18" x14ac:dyDescent="0.3">
      <c r="A5963" t="s">
        <v>6015</v>
      </c>
      <c r="B5963" t="s">
        <v>61</v>
      </c>
      <c r="C5963">
        <v>53</v>
      </c>
      <c r="D5963" t="s">
        <v>8071</v>
      </c>
      <c r="E5963" t="s">
        <v>8084</v>
      </c>
      <c r="F5963" t="s">
        <v>12</v>
      </c>
      <c r="G5963">
        <v>17</v>
      </c>
      <c r="H5963" s="1">
        <v>7863</v>
      </c>
      <c r="I5963">
        <v>131776</v>
      </c>
      <c r="J5963" s="1">
        <v>4</v>
      </c>
      <c r="K5963" t="s">
        <v>25</v>
      </c>
      <c r="L5963" t="s">
        <v>14</v>
      </c>
      <c r="M5963" t="s">
        <v>23</v>
      </c>
      <c r="N5963" s="1">
        <f xml:space="preserve"> ROUND((1 - _xlfn.PERCENTRANK.INC(customers[days_since_last_purchase],customers[[#This Row],[days_since_last_purchase]]))*4 +1,0)</f>
        <v>5</v>
      </c>
      <c r="O5963" s="1">
        <f>ROUND(_xlfn.PERCENTRANK.INC(customers[total_orders],customers[[#This Row],[total_orders]])*4+1,0)</f>
        <v>3</v>
      </c>
      <c r="P5963" s="1">
        <f>ROUND(_xlfn.PERCENTRANK.INC(customers[total_spend_usd],customers[[#This Row],[total_spend_usd]])*4+1,0)</f>
        <v>4</v>
      </c>
      <c r="Q5963" s="1">
        <v>534</v>
      </c>
      <c r="R5963" s="1" t="str">
        <f>_xlfn.XLOOKUP(Q5963,RFM[RFM Score],RFM[Client Segmentation])</f>
        <v>Need Attention</v>
      </c>
    </row>
    <row r="5964" spans="1:18" x14ac:dyDescent="0.3">
      <c r="A5964" t="s">
        <v>6016</v>
      </c>
      <c r="B5964" t="s">
        <v>27</v>
      </c>
      <c r="C5964">
        <v>56</v>
      </c>
      <c r="D5964" t="s">
        <v>8072</v>
      </c>
      <c r="E5964" t="s">
        <v>8085</v>
      </c>
      <c r="F5964" t="s">
        <v>17</v>
      </c>
      <c r="G5964">
        <v>9</v>
      </c>
      <c r="H5964" s="1">
        <v>8455</v>
      </c>
      <c r="I5964">
        <v>69559</v>
      </c>
      <c r="J5964" s="1">
        <v>16</v>
      </c>
      <c r="K5964" t="s">
        <v>25</v>
      </c>
      <c r="L5964" t="s">
        <v>47</v>
      </c>
      <c r="M5964" t="s">
        <v>23</v>
      </c>
      <c r="N5964" s="1">
        <f xml:space="preserve"> ROUND((1 - _xlfn.PERCENTRANK.INC(customers[days_since_last_purchase],customers[[#This Row],[days_since_last_purchase]]))*4 +1,0)</f>
        <v>4</v>
      </c>
      <c r="O5964" s="1">
        <f>ROUND(_xlfn.PERCENTRANK.INC(customers[total_orders],customers[[#This Row],[total_orders]])*4+1,0)</f>
        <v>2</v>
      </c>
      <c r="P5964" s="1">
        <f>ROUND(_xlfn.PERCENTRANK.INC(customers[total_spend_usd],customers[[#This Row],[total_spend_usd]])*4+1,0)</f>
        <v>3</v>
      </c>
      <c r="Q5964" s="1">
        <v>423</v>
      </c>
      <c r="R5964" s="1" t="str">
        <f>_xlfn.XLOOKUP(Q5964,RFM[RFM Score],RFM[Client Segmentation])</f>
        <v>Potential Loyalist</v>
      </c>
    </row>
    <row r="5965" spans="1:18" x14ac:dyDescent="0.3">
      <c r="A5965" t="s">
        <v>6017</v>
      </c>
      <c r="B5965" t="s">
        <v>64</v>
      </c>
      <c r="C5965">
        <v>30</v>
      </c>
      <c r="D5965" t="s">
        <v>8070</v>
      </c>
      <c r="E5965" t="s">
        <v>8084</v>
      </c>
      <c r="F5965" t="s">
        <v>17</v>
      </c>
      <c r="G5965">
        <v>27</v>
      </c>
      <c r="H5965" s="1">
        <v>519</v>
      </c>
      <c r="I5965">
        <v>129776</v>
      </c>
      <c r="J5965" s="1">
        <v>1</v>
      </c>
      <c r="K5965" t="s">
        <v>44</v>
      </c>
      <c r="L5965" t="s">
        <v>19</v>
      </c>
      <c r="M5965" t="s">
        <v>23</v>
      </c>
      <c r="N5965" s="1">
        <f xml:space="preserve"> ROUND((1 - _xlfn.PERCENTRANK.INC(customers[days_since_last_purchase],customers[[#This Row],[days_since_last_purchase]]))*4 +1,0)</f>
        <v>5</v>
      </c>
      <c r="O5965" s="1">
        <f>ROUND(_xlfn.PERCENTRANK.INC(customers[total_orders],customers[[#This Row],[total_orders]])*4+1,0)</f>
        <v>4</v>
      </c>
      <c r="P5965" s="1">
        <f>ROUND(_xlfn.PERCENTRANK.INC(customers[total_spend_usd],customers[[#This Row],[total_spend_usd]])*4+1,0)</f>
        <v>4</v>
      </c>
      <c r="Q5965" s="1">
        <v>544</v>
      </c>
      <c r="R5965" s="1" t="str">
        <f>_xlfn.XLOOKUP(Q5965,RFM[RFM Score],RFM[Client Segmentation])</f>
        <v>Champion</v>
      </c>
    </row>
    <row r="5966" spans="1:18" x14ac:dyDescent="0.3">
      <c r="A5966" t="s">
        <v>6018</v>
      </c>
      <c r="B5966" t="s">
        <v>49</v>
      </c>
      <c r="C5966">
        <v>36</v>
      </c>
      <c r="D5966" t="s">
        <v>8068</v>
      </c>
      <c r="E5966" t="s">
        <v>8084</v>
      </c>
      <c r="F5966" t="s">
        <v>12</v>
      </c>
      <c r="G5966">
        <v>19</v>
      </c>
      <c r="H5966" s="1">
        <v>6592</v>
      </c>
      <c r="I5966">
        <v>106933</v>
      </c>
      <c r="J5966" s="1">
        <v>58</v>
      </c>
      <c r="K5966" t="s">
        <v>28</v>
      </c>
      <c r="L5966" t="s">
        <v>45</v>
      </c>
      <c r="M5966" t="s">
        <v>23</v>
      </c>
      <c r="N5966" s="1">
        <f xml:space="preserve"> ROUND((1 - _xlfn.PERCENTRANK.INC(customers[days_since_last_purchase],customers[[#This Row],[days_since_last_purchase]]))*4 +1,0)</f>
        <v>3</v>
      </c>
      <c r="O5966" s="1">
        <f>ROUND(_xlfn.PERCENTRANK.INC(customers[total_orders],customers[[#This Row],[total_orders]])*4+1,0)</f>
        <v>4</v>
      </c>
      <c r="P5966" s="1">
        <f>ROUND(_xlfn.PERCENTRANK.INC(customers[total_spend_usd],customers[[#This Row],[total_spend_usd]])*4+1,0)</f>
        <v>3</v>
      </c>
      <c r="Q5966" s="1">
        <v>343</v>
      </c>
      <c r="R5966" s="1" t="str">
        <f>_xlfn.XLOOKUP(Q5966,RFM[RFM Score],RFM[Client Segmentation])</f>
        <v>Need Attention</v>
      </c>
    </row>
    <row r="5967" spans="1:18" x14ac:dyDescent="0.3">
      <c r="A5967" t="s">
        <v>6019</v>
      </c>
      <c r="B5967" t="s">
        <v>11</v>
      </c>
      <c r="C5967">
        <v>28</v>
      </c>
      <c r="D5967" t="s">
        <v>8070</v>
      </c>
      <c r="E5967" t="s">
        <v>8084</v>
      </c>
      <c r="F5967" t="s">
        <v>12</v>
      </c>
      <c r="G5967">
        <v>1</v>
      </c>
      <c r="H5967" s="1">
        <v>8874</v>
      </c>
      <c r="I5967">
        <v>8171</v>
      </c>
      <c r="J5967" s="1">
        <v>4</v>
      </c>
      <c r="K5967" t="s">
        <v>25</v>
      </c>
      <c r="L5967" t="s">
        <v>45</v>
      </c>
      <c r="M5967" t="s">
        <v>23</v>
      </c>
      <c r="N5967" s="1">
        <f xml:space="preserve"> ROUND((1 - _xlfn.PERCENTRANK.INC(customers[days_since_last_purchase],customers[[#This Row],[days_since_last_purchase]]))*4 +1,0)</f>
        <v>5</v>
      </c>
      <c r="O5967" s="1">
        <f>ROUND(_xlfn.PERCENTRANK.INC(customers[total_orders],customers[[#This Row],[total_orders]])*4+1,0)</f>
        <v>1</v>
      </c>
      <c r="P5967" s="1">
        <f>ROUND(_xlfn.PERCENTRANK.INC(customers[total_spend_usd],customers[[#This Row],[total_spend_usd]])*4+1,0)</f>
        <v>1</v>
      </c>
      <c r="Q5967" s="1">
        <v>511</v>
      </c>
      <c r="R5967" s="1" t="str">
        <f>_xlfn.XLOOKUP(Q5967,RFM[RFM Score],RFM[Client Segmentation])</f>
        <v>New Customer</v>
      </c>
    </row>
    <row r="5968" spans="1:18" x14ac:dyDescent="0.3">
      <c r="A5968" t="s">
        <v>6020</v>
      </c>
      <c r="B5968" t="s">
        <v>11</v>
      </c>
      <c r="C5968">
        <v>34</v>
      </c>
      <c r="D5968" t="s">
        <v>8070</v>
      </c>
      <c r="E5968" t="s">
        <v>8084</v>
      </c>
      <c r="F5968" t="s">
        <v>12</v>
      </c>
      <c r="G5968">
        <v>37</v>
      </c>
      <c r="H5968" s="1">
        <v>2795</v>
      </c>
      <c r="I5968">
        <v>115304</v>
      </c>
      <c r="J5968" s="1">
        <v>46</v>
      </c>
      <c r="K5968" t="s">
        <v>74</v>
      </c>
      <c r="L5968" t="s">
        <v>19</v>
      </c>
      <c r="M5968" t="s">
        <v>23</v>
      </c>
      <c r="N5968" s="1">
        <f xml:space="preserve"> ROUND((1 - _xlfn.PERCENTRANK.INC(customers[days_since_last_purchase],customers[[#This Row],[days_since_last_purchase]]))*4 +1,0)</f>
        <v>3</v>
      </c>
      <c r="O5968" s="1">
        <f>ROUND(_xlfn.PERCENTRANK.INC(customers[total_orders],customers[[#This Row],[total_orders]])*4+1,0)</f>
        <v>5</v>
      </c>
      <c r="P5968" s="1">
        <f>ROUND(_xlfn.PERCENTRANK.INC(customers[total_spend_usd],customers[[#This Row],[total_spend_usd]])*4+1,0)</f>
        <v>4</v>
      </c>
      <c r="Q5968" s="1">
        <v>354</v>
      </c>
      <c r="R5968" s="1" t="str">
        <f>_xlfn.XLOOKUP(Q5968,RFM[RFM Score],RFM[Client Segmentation])</f>
        <v>Loyal Customer</v>
      </c>
    </row>
    <row r="5969" spans="1:18" x14ac:dyDescent="0.3">
      <c r="A5969" t="s">
        <v>6021</v>
      </c>
      <c r="B5969" t="s">
        <v>43</v>
      </c>
      <c r="C5969">
        <v>38</v>
      </c>
      <c r="D5969" t="s">
        <v>8068</v>
      </c>
      <c r="E5969" t="s">
        <v>8084</v>
      </c>
      <c r="F5969" t="s">
        <v>17</v>
      </c>
      <c r="G5969">
        <v>21</v>
      </c>
      <c r="H5969" s="1">
        <v>370</v>
      </c>
      <c r="I5969">
        <v>87313</v>
      </c>
      <c r="J5969" s="1">
        <v>124</v>
      </c>
      <c r="K5969" t="s">
        <v>21</v>
      </c>
      <c r="L5969" t="s">
        <v>34</v>
      </c>
      <c r="M5969" t="s">
        <v>23</v>
      </c>
      <c r="N5969" s="1">
        <f xml:space="preserve"> ROUND((1 - _xlfn.PERCENTRANK.INC(customers[days_since_last_purchase],customers[[#This Row],[days_since_last_purchase]]))*4 +1,0)</f>
        <v>2</v>
      </c>
      <c r="O5969" s="1">
        <f>ROUND(_xlfn.PERCENTRANK.INC(customers[total_orders],customers[[#This Row],[total_orders]])*4+1,0)</f>
        <v>4</v>
      </c>
      <c r="P5969" s="1">
        <f>ROUND(_xlfn.PERCENTRANK.INC(customers[total_spend_usd],customers[[#This Row],[total_spend_usd]])*4+1,0)</f>
        <v>3</v>
      </c>
      <c r="Q5969" s="1">
        <v>243</v>
      </c>
      <c r="R5969" s="1" t="str">
        <f>_xlfn.XLOOKUP(Q5969,RFM[RFM Score],RFM[Client Segmentation])</f>
        <v>At Risk</v>
      </c>
    </row>
    <row r="5970" spans="1:18" x14ac:dyDescent="0.3">
      <c r="A5970" t="s">
        <v>6022</v>
      </c>
      <c r="B5970" t="s">
        <v>11</v>
      </c>
      <c r="C5970">
        <v>22</v>
      </c>
      <c r="D5970" t="s">
        <v>8069</v>
      </c>
      <c r="E5970" t="s">
        <v>8087</v>
      </c>
      <c r="F5970" t="s">
        <v>12</v>
      </c>
      <c r="G5970">
        <v>32</v>
      </c>
      <c r="H5970" s="1">
        <v>5748</v>
      </c>
      <c r="I5970">
        <v>189248</v>
      </c>
      <c r="J5970" s="1">
        <v>99</v>
      </c>
      <c r="K5970" t="s">
        <v>31</v>
      </c>
      <c r="L5970" t="s">
        <v>19</v>
      </c>
      <c r="M5970" t="s">
        <v>15</v>
      </c>
      <c r="N5970" s="1">
        <f xml:space="preserve"> ROUND((1 - _xlfn.PERCENTRANK.INC(customers[days_since_last_purchase],customers[[#This Row],[days_since_last_purchase]]))*4 +1,0)</f>
        <v>2</v>
      </c>
      <c r="O5970" s="1">
        <f>ROUND(_xlfn.PERCENTRANK.INC(customers[total_orders],customers[[#This Row],[total_orders]])*4+1,0)</f>
        <v>4</v>
      </c>
      <c r="P5970" s="1">
        <f>ROUND(_xlfn.PERCENTRANK.INC(customers[total_spend_usd],customers[[#This Row],[total_spend_usd]])*4+1,0)</f>
        <v>4</v>
      </c>
      <c r="Q5970" s="1">
        <v>244</v>
      </c>
      <c r="R5970" s="1" t="str">
        <f>_xlfn.XLOOKUP(Q5970,RFM[RFM Score],RFM[Client Segmentation])</f>
        <v>At Risk</v>
      </c>
    </row>
    <row r="5971" spans="1:18" x14ac:dyDescent="0.3">
      <c r="A5971" t="s">
        <v>6023</v>
      </c>
      <c r="B5971" t="s">
        <v>173</v>
      </c>
      <c r="C5971">
        <v>18</v>
      </c>
      <c r="D5971" t="s">
        <v>8069</v>
      </c>
      <c r="E5971" t="s">
        <v>8087</v>
      </c>
      <c r="F5971" t="s">
        <v>12</v>
      </c>
      <c r="G5971">
        <v>23</v>
      </c>
      <c r="H5971" s="1">
        <v>11032</v>
      </c>
      <c r="I5971">
        <v>226854</v>
      </c>
      <c r="J5971" s="1">
        <v>136</v>
      </c>
      <c r="K5971" t="s">
        <v>21</v>
      </c>
      <c r="L5971" t="s">
        <v>19</v>
      </c>
      <c r="M5971" t="s">
        <v>23</v>
      </c>
      <c r="N5971" s="1">
        <f xml:space="preserve"> ROUND((1 - _xlfn.PERCENTRANK.INC(customers[days_since_last_purchase],customers[[#This Row],[days_since_last_purchase]]))*4 +1,0)</f>
        <v>1</v>
      </c>
      <c r="O5971" s="1">
        <f>ROUND(_xlfn.PERCENTRANK.INC(customers[total_orders],customers[[#This Row],[total_orders]])*4+1,0)</f>
        <v>4</v>
      </c>
      <c r="P5971" s="1">
        <f>ROUND(_xlfn.PERCENTRANK.INC(customers[total_spend_usd],customers[[#This Row],[total_spend_usd]])*4+1,0)</f>
        <v>4</v>
      </c>
      <c r="Q5971" s="1">
        <v>144</v>
      </c>
      <c r="R5971" s="1" t="str">
        <f>_xlfn.XLOOKUP(Q5971,RFM[RFM Score],RFM[Client Segmentation])</f>
        <v>Cannot Lose Them</v>
      </c>
    </row>
    <row r="5972" spans="1:18" x14ac:dyDescent="0.3">
      <c r="A5972" t="s">
        <v>6024</v>
      </c>
      <c r="B5972" t="s">
        <v>43</v>
      </c>
      <c r="C5972">
        <v>47</v>
      </c>
      <c r="D5972" t="s">
        <v>8071</v>
      </c>
      <c r="E5972" t="s">
        <v>8084</v>
      </c>
      <c r="F5972" t="s">
        <v>17</v>
      </c>
      <c r="G5972">
        <v>44</v>
      </c>
      <c r="H5972" s="1">
        <v>1535</v>
      </c>
      <c r="I5972">
        <v>69503</v>
      </c>
      <c r="J5972" s="1">
        <v>74</v>
      </c>
      <c r="K5972" t="s">
        <v>25</v>
      </c>
      <c r="L5972" t="s">
        <v>14</v>
      </c>
      <c r="M5972" t="s">
        <v>15</v>
      </c>
      <c r="N5972" s="1">
        <f xml:space="preserve"> ROUND((1 - _xlfn.PERCENTRANK.INC(customers[days_since_last_purchase],customers[[#This Row],[days_since_last_purchase]]))*4 +1,0)</f>
        <v>2</v>
      </c>
      <c r="O5972" s="1">
        <f>ROUND(_xlfn.PERCENTRANK.INC(customers[total_orders],customers[[#This Row],[total_orders]])*4+1,0)</f>
        <v>5</v>
      </c>
      <c r="P5972" s="1">
        <f>ROUND(_xlfn.PERCENTRANK.INC(customers[total_spend_usd],customers[[#This Row],[total_spend_usd]])*4+1,0)</f>
        <v>3</v>
      </c>
      <c r="Q5972" s="1">
        <v>253</v>
      </c>
      <c r="R5972" s="1" t="str">
        <f>_xlfn.XLOOKUP(Q5972,RFM[RFM Score],RFM[Client Segmentation])</f>
        <v>At Risk</v>
      </c>
    </row>
    <row r="5973" spans="1:18" x14ac:dyDescent="0.3">
      <c r="A5973" t="s">
        <v>6025</v>
      </c>
      <c r="B5973" t="s">
        <v>51</v>
      </c>
      <c r="C5973">
        <v>33</v>
      </c>
      <c r="D5973" t="s">
        <v>8070</v>
      </c>
      <c r="E5973" t="s">
        <v>8085</v>
      </c>
      <c r="F5973" t="s">
        <v>17</v>
      </c>
      <c r="G5973">
        <v>44</v>
      </c>
      <c r="H5973" s="1">
        <v>2152</v>
      </c>
      <c r="I5973">
        <v>96333</v>
      </c>
      <c r="J5973" s="1">
        <v>67</v>
      </c>
      <c r="K5973" t="s">
        <v>40</v>
      </c>
      <c r="L5973" t="s">
        <v>19</v>
      </c>
      <c r="M5973" t="s">
        <v>23</v>
      </c>
      <c r="N5973" s="1">
        <f xml:space="preserve"> ROUND((1 - _xlfn.PERCENTRANK.INC(customers[days_since_last_purchase],customers[[#This Row],[days_since_last_purchase]]))*4 +1,0)</f>
        <v>2</v>
      </c>
      <c r="O5973" s="1">
        <f>ROUND(_xlfn.PERCENTRANK.INC(customers[total_orders],customers[[#This Row],[total_orders]])*4+1,0)</f>
        <v>5</v>
      </c>
      <c r="P5973" s="1">
        <f>ROUND(_xlfn.PERCENTRANK.INC(customers[total_spend_usd],customers[[#This Row],[total_spend_usd]])*4+1,0)</f>
        <v>3</v>
      </c>
      <c r="Q5973" s="1">
        <v>253</v>
      </c>
      <c r="R5973" s="1" t="str">
        <f>_xlfn.XLOOKUP(Q5973,RFM[RFM Score],RFM[Client Segmentation])</f>
        <v>At Risk</v>
      </c>
    </row>
    <row r="5974" spans="1:18" x14ac:dyDescent="0.3">
      <c r="A5974" t="s">
        <v>6026</v>
      </c>
      <c r="B5974" t="s">
        <v>11</v>
      </c>
      <c r="C5974">
        <v>21</v>
      </c>
      <c r="D5974" t="s">
        <v>8069</v>
      </c>
      <c r="E5974" t="s">
        <v>8084</v>
      </c>
      <c r="F5974" t="s">
        <v>12</v>
      </c>
      <c r="G5974">
        <v>10</v>
      </c>
      <c r="H5974" s="1">
        <v>9508</v>
      </c>
      <c r="I5974">
        <v>85279</v>
      </c>
      <c r="J5974" s="1">
        <v>52</v>
      </c>
      <c r="K5974" t="s">
        <v>21</v>
      </c>
      <c r="L5974" t="s">
        <v>14</v>
      </c>
      <c r="M5974" t="s">
        <v>23</v>
      </c>
      <c r="N5974" s="1">
        <f xml:space="preserve"> ROUND((1 - _xlfn.PERCENTRANK.INC(customers[days_since_last_purchase],customers[[#This Row],[days_since_last_purchase]]))*4 +1,0)</f>
        <v>3</v>
      </c>
      <c r="O5974" s="1">
        <f>ROUND(_xlfn.PERCENTRANK.INC(customers[total_orders],customers[[#This Row],[total_orders]])*4+1,0)</f>
        <v>3</v>
      </c>
      <c r="P5974" s="1">
        <f>ROUND(_xlfn.PERCENTRANK.INC(customers[total_spend_usd],customers[[#This Row],[total_spend_usd]])*4+1,0)</f>
        <v>3</v>
      </c>
      <c r="Q5974" s="1">
        <v>333</v>
      </c>
      <c r="R5974" s="1" t="str">
        <f>_xlfn.XLOOKUP(Q5974,RFM[RFM Score],RFM[Client Segmentation])</f>
        <v>Potential Loyalist</v>
      </c>
    </row>
    <row r="5975" spans="1:18" x14ac:dyDescent="0.3">
      <c r="A5975" t="s">
        <v>6027</v>
      </c>
      <c r="B5975" t="s">
        <v>68</v>
      </c>
      <c r="C5975">
        <v>18</v>
      </c>
      <c r="D5975" t="s">
        <v>8069</v>
      </c>
      <c r="E5975" t="s">
        <v>8084</v>
      </c>
      <c r="F5975" t="s">
        <v>17</v>
      </c>
      <c r="G5975">
        <v>8</v>
      </c>
      <c r="H5975" s="1">
        <v>10384</v>
      </c>
      <c r="I5975">
        <v>74861</v>
      </c>
      <c r="J5975" s="1">
        <v>73</v>
      </c>
      <c r="K5975" t="s">
        <v>28</v>
      </c>
      <c r="L5975" t="s">
        <v>19</v>
      </c>
      <c r="M5975" t="s">
        <v>15</v>
      </c>
      <c r="N5975" s="1">
        <f xml:space="preserve"> ROUND((1 - _xlfn.PERCENTRANK.INC(customers[days_since_last_purchase],customers[[#This Row],[days_since_last_purchase]]))*4 +1,0)</f>
        <v>2</v>
      </c>
      <c r="O5975" s="1">
        <f>ROUND(_xlfn.PERCENTRANK.INC(customers[total_orders],customers[[#This Row],[total_orders]])*4+1,0)</f>
        <v>2</v>
      </c>
      <c r="P5975" s="1">
        <f>ROUND(_xlfn.PERCENTRANK.INC(customers[total_spend_usd],customers[[#This Row],[total_spend_usd]])*4+1,0)</f>
        <v>3</v>
      </c>
      <c r="Q5975" s="1">
        <v>223</v>
      </c>
      <c r="R5975" s="1" t="str">
        <f>_xlfn.XLOOKUP(Q5975,RFM[RFM Score],RFM[Client Segmentation])</f>
        <v>Hibernating</v>
      </c>
    </row>
    <row r="5976" spans="1:18" x14ac:dyDescent="0.3">
      <c r="A5976" t="s">
        <v>6028</v>
      </c>
      <c r="B5976" t="s">
        <v>51</v>
      </c>
      <c r="C5976">
        <v>33</v>
      </c>
      <c r="D5976" t="s">
        <v>8070</v>
      </c>
      <c r="E5976" t="s">
        <v>8087</v>
      </c>
      <c r="F5976" t="s">
        <v>12</v>
      </c>
      <c r="G5976">
        <v>16</v>
      </c>
      <c r="H5976" s="1">
        <v>2837</v>
      </c>
      <c r="I5976">
        <v>42448</v>
      </c>
      <c r="J5976" s="1">
        <v>90</v>
      </c>
      <c r="K5976" t="s">
        <v>21</v>
      </c>
      <c r="L5976" t="s">
        <v>47</v>
      </c>
      <c r="M5976" t="s">
        <v>15</v>
      </c>
      <c r="N5976" s="1">
        <f xml:space="preserve"> ROUND((1 - _xlfn.PERCENTRANK.INC(customers[days_since_last_purchase],customers[[#This Row],[days_since_last_purchase]]))*4 +1,0)</f>
        <v>2</v>
      </c>
      <c r="O5976" s="1">
        <f>ROUND(_xlfn.PERCENTRANK.INC(customers[total_orders],customers[[#This Row],[total_orders]])*4+1,0)</f>
        <v>3</v>
      </c>
      <c r="P5976" s="1">
        <f>ROUND(_xlfn.PERCENTRANK.INC(customers[total_spend_usd],customers[[#This Row],[total_spend_usd]])*4+1,0)</f>
        <v>2</v>
      </c>
      <c r="Q5976" s="1">
        <v>232</v>
      </c>
      <c r="R5976" s="1" t="str">
        <f>_xlfn.XLOOKUP(Q5976,RFM[RFM Score],RFM[Client Segmentation])</f>
        <v>Hibernating</v>
      </c>
    </row>
    <row r="5977" spans="1:18" x14ac:dyDescent="0.3">
      <c r="A5977" t="s">
        <v>6029</v>
      </c>
      <c r="B5977" t="s">
        <v>11</v>
      </c>
      <c r="C5977">
        <v>39</v>
      </c>
      <c r="D5977" t="s">
        <v>8068</v>
      </c>
      <c r="E5977" t="s">
        <v>8084</v>
      </c>
      <c r="F5977" t="s">
        <v>12</v>
      </c>
      <c r="G5977">
        <v>63</v>
      </c>
      <c r="H5977" s="1">
        <v>5264</v>
      </c>
      <c r="I5977">
        <v>331538</v>
      </c>
      <c r="J5977" s="1">
        <v>10</v>
      </c>
      <c r="K5977" t="s">
        <v>55</v>
      </c>
      <c r="L5977" t="s">
        <v>14</v>
      </c>
      <c r="M5977" t="s">
        <v>15</v>
      </c>
      <c r="N5977" s="1">
        <f xml:space="preserve"> ROUND((1 - _xlfn.PERCENTRANK.INC(customers[days_since_last_purchase],customers[[#This Row],[days_since_last_purchase]]))*4 +1,0)</f>
        <v>4</v>
      </c>
      <c r="O5977" s="1">
        <f>ROUND(_xlfn.PERCENTRANK.INC(customers[total_orders],customers[[#This Row],[total_orders]])*4+1,0)</f>
        <v>5</v>
      </c>
      <c r="P5977" s="1">
        <f>ROUND(_xlfn.PERCENTRANK.INC(customers[total_spend_usd],customers[[#This Row],[total_spend_usd]])*4+1,0)</f>
        <v>5</v>
      </c>
      <c r="Q5977" s="1">
        <v>455</v>
      </c>
      <c r="R5977" s="1" t="str">
        <f>_xlfn.XLOOKUP(Q5977,RFM[RFM Score],RFM[Client Segmentation])</f>
        <v>Champion</v>
      </c>
    </row>
    <row r="5978" spans="1:18" x14ac:dyDescent="0.3">
      <c r="A5978" t="s">
        <v>6030</v>
      </c>
      <c r="B5978" t="s">
        <v>11</v>
      </c>
      <c r="C5978">
        <v>18</v>
      </c>
      <c r="D5978" t="s">
        <v>8069</v>
      </c>
      <c r="E5978" t="s">
        <v>8084</v>
      </c>
      <c r="F5978" t="s">
        <v>17</v>
      </c>
      <c r="G5978">
        <v>10</v>
      </c>
      <c r="H5978" s="1">
        <v>463</v>
      </c>
      <c r="I5978">
        <v>52001</v>
      </c>
      <c r="J5978" s="1">
        <v>31</v>
      </c>
      <c r="K5978" t="s">
        <v>52</v>
      </c>
      <c r="L5978" t="s">
        <v>34</v>
      </c>
      <c r="M5978" t="s">
        <v>23</v>
      </c>
      <c r="N5978" s="1">
        <f xml:space="preserve"> ROUND((1 - _xlfn.PERCENTRANK.INC(customers[days_since_last_purchase],customers[[#This Row],[days_since_last_purchase]]))*4 +1,0)</f>
        <v>3</v>
      </c>
      <c r="O5978" s="1">
        <f>ROUND(_xlfn.PERCENTRANK.INC(customers[total_orders],customers[[#This Row],[total_orders]])*4+1,0)</f>
        <v>3</v>
      </c>
      <c r="P5978" s="1">
        <f>ROUND(_xlfn.PERCENTRANK.INC(customers[total_spend_usd],customers[[#This Row],[total_spend_usd]])*4+1,0)</f>
        <v>3</v>
      </c>
      <c r="Q5978" s="1">
        <v>333</v>
      </c>
      <c r="R5978" s="1" t="str">
        <f>_xlfn.XLOOKUP(Q5978,RFM[RFM Score],RFM[Client Segmentation])</f>
        <v>Potential Loyalist</v>
      </c>
    </row>
    <row r="5979" spans="1:18" x14ac:dyDescent="0.3">
      <c r="A5979" t="s">
        <v>6031</v>
      </c>
      <c r="B5979" t="s">
        <v>107</v>
      </c>
      <c r="C5979">
        <v>31</v>
      </c>
      <c r="D5979" t="s">
        <v>8070</v>
      </c>
      <c r="E5979" t="s">
        <v>8085</v>
      </c>
      <c r="F5979" t="s">
        <v>12</v>
      </c>
      <c r="G5979">
        <v>9</v>
      </c>
      <c r="H5979" s="1">
        <v>7057</v>
      </c>
      <c r="I5979">
        <v>59627</v>
      </c>
      <c r="J5979" s="1">
        <v>20</v>
      </c>
      <c r="K5979" t="s">
        <v>18</v>
      </c>
      <c r="L5979" t="s">
        <v>19</v>
      </c>
      <c r="M5979" t="s">
        <v>23</v>
      </c>
      <c r="N5979" s="1">
        <f xml:space="preserve"> ROUND((1 - _xlfn.PERCENTRANK.INC(customers[days_since_last_purchase],customers[[#This Row],[days_since_last_purchase]]))*4 +1,0)</f>
        <v>4</v>
      </c>
      <c r="O5979" s="1">
        <f>ROUND(_xlfn.PERCENTRANK.INC(customers[total_orders],customers[[#This Row],[total_orders]])*4+1,0)</f>
        <v>2</v>
      </c>
      <c r="P5979" s="1">
        <f>ROUND(_xlfn.PERCENTRANK.INC(customers[total_spend_usd],customers[[#This Row],[total_spend_usd]])*4+1,0)</f>
        <v>3</v>
      </c>
      <c r="Q5979" s="1">
        <v>423</v>
      </c>
      <c r="R5979" s="1" t="str">
        <f>_xlfn.XLOOKUP(Q5979,RFM[RFM Score],RFM[Client Segmentation])</f>
        <v>Potential Loyalist</v>
      </c>
    </row>
    <row r="5980" spans="1:18" x14ac:dyDescent="0.3">
      <c r="A5980" t="s">
        <v>6032</v>
      </c>
      <c r="B5980" t="s">
        <v>96</v>
      </c>
      <c r="C5980">
        <v>42</v>
      </c>
      <c r="D5980" t="s">
        <v>8068</v>
      </c>
      <c r="E5980" t="s">
        <v>8084</v>
      </c>
      <c r="F5980" t="s">
        <v>17</v>
      </c>
      <c r="G5980">
        <v>1</v>
      </c>
      <c r="H5980" s="1">
        <v>469</v>
      </c>
      <c r="I5980">
        <v>451</v>
      </c>
      <c r="J5980" s="1">
        <v>151</v>
      </c>
      <c r="K5980" t="s">
        <v>13</v>
      </c>
      <c r="L5980" t="s">
        <v>45</v>
      </c>
      <c r="M5980" t="s">
        <v>23</v>
      </c>
      <c r="N5980" s="1">
        <f xml:space="preserve"> ROUND((1 - _xlfn.PERCENTRANK.INC(customers[days_since_last_purchase],customers[[#This Row],[days_since_last_purchase]]))*4 +1,0)</f>
        <v>1</v>
      </c>
      <c r="O5980" s="1">
        <f>ROUND(_xlfn.PERCENTRANK.INC(customers[total_orders],customers[[#This Row],[total_orders]])*4+1,0)</f>
        <v>1</v>
      </c>
      <c r="P5980" s="1">
        <f>ROUND(_xlfn.PERCENTRANK.INC(customers[total_spend_usd],customers[[#This Row],[total_spend_usd]])*4+1,0)</f>
        <v>1</v>
      </c>
      <c r="Q5980" s="1">
        <v>111</v>
      </c>
      <c r="R5980" s="1" t="str">
        <f>_xlfn.XLOOKUP(Q5980,RFM[RFM Score],RFM[Client Segmentation])</f>
        <v>Lost</v>
      </c>
    </row>
    <row r="5981" spans="1:18" x14ac:dyDescent="0.3">
      <c r="A5981" t="s">
        <v>6033</v>
      </c>
      <c r="B5981" t="s">
        <v>11</v>
      </c>
      <c r="C5981">
        <v>23</v>
      </c>
      <c r="D5981" t="s">
        <v>8069</v>
      </c>
      <c r="E5981" t="s">
        <v>8084</v>
      </c>
      <c r="F5981" t="s">
        <v>17</v>
      </c>
      <c r="G5981">
        <v>15</v>
      </c>
      <c r="H5981" s="1">
        <v>5872</v>
      </c>
      <c r="I5981">
        <v>81183</v>
      </c>
      <c r="J5981" s="1">
        <v>97</v>
      </c>
      <c r="K5981" t="s">
        <v>13</v>
      </c>
      <c r="L5981" t="s">
        <v>34</v>
      </c>
      <c r="M5981" t="s">
        <v>23</v>
      </c>
      <c r="N5981" s="1">
        <f xml:space="preserve"> ROUND((1 - _xlfn.PERCENTRANK.INC(customers[days_since_last_purchase],customers[[#This Row],[days_since_last_purchase]]))*4 +1,0)</f>
        <v>2</v>
      </c>
      <c r="O5981" s="1">
        <f>ROUND(_xlfn.PERCENTRANK.INC(customers[total_orders],customers[[#This Row],[total_orders]])*4+1,0)</f>
        <v>3</v>
      </c>
      <c r="P5981" s="1">
        <f>ROUND(_xlfn.PERCENTRANK.INC(customers[total_spend_usd],customers[[#This Row],[total_spend_usd]])*4+1,0)</f>
        <v>3</v>
      </c>
      <c r="Q5981" s="1">
        <v>233</v>
      </c>
      <c r="R5981" s="1" t="str">
        <f>_xlfn.XLOOKUP(Q5981,RFM[RFM Score],RFM[Client Segmentation])</f>
        <v>Hibernating</v>
      </c>
    </row>
    <row r="5982" spans="1:18" x14ac:dyDescent="0.3">
      <c r="A5982" t="s">
        <v>6034</v>
      </c>
      <c r="B5982" t="s">
        <v>11</v>
      </c>
      <c r="C5982">
        <v>19</v>
      </c>
      <c r="D5982" t="s">
        <v>8069</v>
      </c>
      <c r="E5982" t="s">
        <v>8084</v>
      </c>
      <c r="F5982" t="s">
        <v>17</v>
      </c>
      <c r="G5982">
        <v>1</v>
      </c>
      <c r="H5982" s="1">
        <v>14648</v>
      </c>
      <c r="I5982">
        <v>14129</v>
      </c>
      <c r="J5982" s="1">
        <v>23</v>
      </c>
      <c r="K5982" t="s">
        <v>31</v>
      </c>
      <c r="L5982" t="s">
        <v>14</v>
      </c>
      <c r="M5982" t="s">
        <v>15</v>
      </c>
      <c r="N5982" s="1">
        <f xml:space="preserve"> ROUND((1 - _xlfn.PERCENTRANK.INC(customers[days_since_last_purchase],customers[[#This Row],[days_since_last_purchase]]))*4 +1,0)</f>
        <v>4</v>
      </c>
      <c r="O5982" s="1">
        <f>ROUND(_xlfn.PERCENTRANK.INC(customers[total_orders],customers[[#This Row],[total_orders]])*4+1,0)</f>
        <v>1</v>
      </c>
      <c r="P5982" s="1">
        <f>ROUND(_xlfn.PERCENTRANK.INC(customers[total_spend_usd],customers[[#This Row],[total_spend_usd]])*4+1,0)</f>
        <v>2</v>
      </c>
      <c r="Q5982" s="1">
        <v>412</v>
      </c>
      <c r="R5982" s="1" t="str">
        <f>_xlfn.XLOOKUP(Q5982,RFM[RFM Score],RFM[Client Segmentation])</f>
        <v>New Customer</v>
      </c>
    </row>
    <row r="5983" spans="1:18" x14ac:dyDescent="0.3">
      <c r="A5983" t="s">
        <v>6035</v>
      </c>
      <c r="B5983" t="s">
        <v>88</v>
      </c>
      <c r="C5983">
        <v>31</v>
      </c>
      <c r="D5983" t="s">
        <v>8070</v>
      </c>
      <c r="E5983" t="s">
        <v>8084</v>
      </c>
      <c r="F5983" t="s">
        <v>12</v>
      </c>
      <c r="G5983">
        <v>4</v>
      </c>
      <c r="H5983" s="1">
        <v>324</v>
      </c>
      <c r="I5983">
        <v>14013</v>
      </c>
      <c r="J5983" s="1">
        <v>135</v>
      </c>
      <c r="K5983" t="s">
        <v>21</v>
      </c>
      <c r="L5983" t="s">
        <v>47</v>
      </c>
      <c r="M5983" t="s">
        <v>15</v>
      </c>
      <c r="N5983" s="1">
        <f xml:space="preserve"> ROUND((1 - _xlfn.PERCENTRANK.INC(customers[days_since_last_purchase],customers[[#This Row],[days_since_last_purchase]]))*4 +1,0)</f>
        <v>1</v>
      </c>
      <c r="O5983" s="1">
        <f>ROUND(_xlfn.PERCENTRANK.INC(customers[total_orders],customers[[#This Row],[total_orders]])*4+1,0)</f>
        <v>2</v>
      </c>
      <c r="P5983" s="1">
        <f>ROUND(_xlfn.PERCENTRANK.INC(customers[total_spend_usd],customers[[#This Row],[total_spend_usd]])*4+1,0)</f>
        <v>2</v>
      </c>
      <c r="Q5983" s="1">
        <v>122</v>
      </c>
      <c r="R5983" s="1" t="str">
        <f>_xlfn.XLOOKUP(Q5983,RFM[RFM Score],RFM[Client Segmentation])</f>
        <v>Hibernating</v>
      </c>
    </row>
    <row r="5984" spans="1:18" x14ac:dyDescent="0.3">
      <c r="A5984" t="s">
        <v>6036</v>
      </c>
      <c r="B5984" t="s">
        <v>11</v>
      </c>
      <c r="C5984">
        <v>39</v>
      </c>
      <c r="D5984" t="s">
        <v>8068</v>
      </c>
      <c r="E5984" t="s">
        <v>8085</v>
      </c>
      <c r="F5984" t="s">
        <v>12</v>
      </c>
      <c r="G5984">
        <v>24</v>
      </c>
      <c r="H5984" s="1">
        <v>4247</v>
      </c>
      <c r="I5984">
        <v>94036</v>
      </c>
      <c r="J5984" s="1">
        <v>126</v>
      </c>
      <c r="K5984" t="s">
        <v>21</v>
      </c>
      <c r="L5984" t="s">
        <v>45</v>
      </c>
      <c r="M5984" t="s">
        <v>15</v>
      </c>
      <c r="N5984" s="1">
        <f xml:space="preserve"> ROUND((1 - _xlfn.PERCENTRANK.INC(customers[days_since_last_purchase],customers[[#This Row],[days_since_last_purchase]]))*4 +1,0)</f>
        <v>1</v>
      </c>
      <c r="O5984" s="1">
        <f>ROUND(_xlfn.PERCENTRANK.INC(customers[total_orders],customers[[#This Row],[total_orders]])*4+1,0)</f>
        <v>4</v>
      </c>
      <c r="P5984" s="1">
        <f>ROUND(_xlfn.PERCENTRANK.INC(customers[total_spend_usd],customers[[#This Row],[total_spend_usd]])*4+1,0)</f>
        <v>3</v>
      </c>
      <c r="Q5984" s="1">
        <v>143</v>
      </c>
      <c r="R5984" s="1" t="str">
        <f>_xlfn.XLOOKUP(Q5984,RFM[RFM Score],RFM[Client Segmentation])</f>
        <v>At Risk</v>
      </c>
    </row>
    <row r="5985" spans="1:18" x14ac:dyDescent="0.3">
      <c r="A5985" t="s">
        <v>6037</v>
      </c>
      <c r="B5985" t="s">
        <v>51</v>
      </c>
      <c r="C5985">
        <v>25</v>
      </c>
      <c r="D5985" t="s">
        <v>8070</v>
      </c>
      <c r="E5985" t="s">
        <v>8087</v>
      </c>
      <c r="F5985" t="s">
        <v>12</v>
      </c>
      <c r="G5985">
        <v>28</v>
      </c>
      <c r="H5985" s="1">
        <v>9029</v>
      </c>
      <c r="I5985">
        <v>274319</v>
      </c>
      <c r="J5985" s="1">
        <v>89</v>
      </c>
      <c r="K5985" t="s">
        <v>25</v>
      </c>
      <c r="L5985" t="s">
        <v>47</v>
      </c>
      <c r="M5985" t="s">
        <v>23</v>
      </c>
      <c r="N5985" s="1">
        <f xml:space="preserve"> ROUND((1 - _xlfn.PERCENTRANK.INC(customers[days_since_last_purchase],customers[[#This Row],[days_since_last_purchase]]))*4 +1,0)</f>
        <v>2</v>
      </c>
      <c r="O5985" s="1">
        <f>ROUND(_xlfn.PERCENTRANK.INC(customers[total_orders],customers[[#This Row],[total_orders]])*4+1,0)</f>
        <v>4</v>
      </c>
      <c r="P5985" s="1">
        <f>ROUND(_xlfn.PERCENTRANK.INC(customers[total_spend_usd],customers[[#This Row],[total_spend_usd]])*4+1,0)</f>
        <v>4</v>
      </c>
      <c r="Q5985" s="1">
        <v>244</v>
      </c>
      <c r="R5985" s="1" t="str">
        <f>_xlfn.XLOOKUP(Q5985,RFM[RFM Score],RFM[Client Segmentation])</f>
        <v>At Risk</v>
      </c>
    </row>
    <row r="5986" spans="1:18" x14ac:dyDescent="0.3">
      <c r="A5986" t="s">
        <v>6038</v>
      </c>
      <c r="B5986" t="s">
        <v>68</v>
      </c>
      <c r="C5986">
        <v>18</v>
      </c>
      <c r="D5986" t="s">
        <v>8069</v>
      </c>
      <c r="E5986" t="s">
        <v>8085</v>
      </c>
      <c r="F5986" t="s">
        <v>12</v>
      </c>
      <c r="G5986">
        <v>7</v>
      </c>
      <c r="H5986" s="1">
        <v>14943</v>
      </c>
      <c r="I5986">
        <v>11487</v>
      </c>
      <c r="J5986" s="1">
        <v>4</v>
      </c>
      <c r="K5986" t="s">
        <v>28</v>
      </c>
      <c r="L5986" t="s">
        <v>14</v>
      </c>
      <c r="M5986" t="s">
        <v>15</v>
      </c>
      <c r="N5986" s="1">
        <f xml:space="preserve"> ROUND((1 - _xlfn.PERCENTRANK.INC(customers[days_since_last_purchase],customers[[#This Row],[days_since_last_purchase]]))*4 +1,0)</f>
        <v>5</v>
      </c>
      <c r="O5986" s="1">
        <f>ROUND(_xlfn.PERCENTRANK.INC(customers[total_orders],customers[[#This Row],[total_orders]])*4+1,0)</f>
        <v>2</v>
      </c>
      <c r="P5986" s="1">
        <f>ROUND(_xlfn.PERCENTRANK.INC(customers[total_spend_usd],customers[[#This Row],[total_spend_usd]])*4+1,0)</f>
        <v>2</v>
      </c>
      <c r="Q5986" s="1">
        <v>522</v>
      </c>
      <c r="R5986" s="1" t="str">
        <f>_xlfn.XLOOKUP(Q5986,RFM[RFM Score],RFM[Client Segmentation])</f>
        <v>Promising</v>
      </c>
    </row>
    <row r="5987" spans="1:18" x14ac:dyDescent="0.3">
      <c r="A5987" t="s">
        <v>6039</v>
      </c>
      <c r="B5987" t="s">
        <v>43</v>
      </c>
      <c r="C5987">
        <v>22</v>
      </c>
      <c r="D5987" t="s">
        <v>8069</v>
      </c>
      <c r="E5987" t="s">
        <v>8087</v>
      </c>
      <c r="F5987" t="s">
        <v>12</v>
      </c>
      <c r="G5987">
        <v>2</v>
      </c>
      <c r="H5987" s="1">
        <v>11317</v>
      </c>
      <c r="I5987">
        <v>22368</v>
      </c>
      <c r="J5987" s="1">
        <v>83</v>
      </c>
      <c r="K5987" t="s">
        <v>37</v>
      </c>
      <c r="L5987" t="s">
        <v>14</v>
      </c>
      <c r="M5987" t="s">
        <v>23</v>
      </c>
      <c r="N5987" s="1">
        <f xml:space="preserve"> ROUND((1 - _xlfn.PERCENTRANK.INC(customers[days_since_last_purchase],customers[[#This Row],[days_since_last_purchase]]))*4 +1,0)</f>
        <v>2</v>
      </c>
      <c r="O5987" s="1">
        <f>ROUND(_xlfn.PERCENTRANK.INC(customers[total_orders],customers[[#This Row],[total_orders]])*4+1,0)</f>
        <v>1</v>
      </c>
      <c r="P5987" s="1">
        <f>ROUND(_xlfn.PERCENTRANK.INC(customers[total_spend_usd],customers[[#This Row],[total_spend_usd]])*4+1,0)</f>
        <v>2</v>
      </c>
      <c r="Q5987" s="1">
        <v>212</v>
      </c>
      <c r="R5987" s="1" t="str">
        <f>_xlfn.XLOOKUP(Q5987,RFM[RFM Score],RFM[Client Segmentation])</f>
        <v>Hibernating</v>
      </c>
    </row>
    <row r="5988" spans="1:18" x14ac:dyDescent="0.3">
      <c r="A5988" t="s">
        <v>6040</v>
      </c>
      <c r="B5988" t="s">
        <v>96</v>
      </c>
      <c r="C5988">
        <v>18</v>
      </c>
      <c r="D5988" t="s">
        <v>8069</v>
      </c>
      <c r="E5988" t="s">
        <v>8086</v>
      </c>
      <c r="F5988" t="s">
        <v>12</v>
      </c>
      <c r="G5988">
        <v>11</v>
      </c>
      <c r="H5988" s="1">
        <v>15099</v>
      </c>
      <c r="I5988">
        <v>168884</v>
      </c>
      <c r="J5988" s="1">
        <v>28</v>
      </c>
      <c r="K5988" t="s">
        <v>25</v>
      </c>
      <c r="L5988" t="s">
        <v>47</v>
      </c>
      <c r="M5988" t="s">
        <v>15</v>
      </c>
      <c r="N5988" s="1">
        <f xml:space="preserve"> ROUND((1 - _xlfn.PERCENTRANK.INC(customers[days_since_last_purchase],customers[[#This Row],[days_since_last_purchase]]))*4 +1,0)</f>
        <v>4</v>
      </c>
      <c r="O5988" s="1">
        <f>ROUND(_xlfn.PERCENTRANK.INC(customers[total_orders],customers[[#This Row],[total_orders]])*4+1,0)</f>
        <v>3</v>
      </c>
      <c r="P5988" s="1">
        <f>ROUND(_xlfn.PERCENTRANK.INC(customers[total_spend_usd],customers[[#This Row],[total_spend_usd]])*4+1,0)</f>
        <v>4</v>
      </c>
      <c r="Q5988" s="1">
        <v>434</v>
      </c>
      <c r="R5988" s="1" t="str">
        <f>_xlfn.XLOOKUP(Q5988,RFM[RFM Score],RFM[Client Segmentation])</f>
        <v>Need Attention</v>
      </c>
    </row>
    <row r="5989" spans="1:18" x14ac:dyDescent="0.3">
      <c r="A5989" t="s">
        <v>6041</v>
      </c>
      <c r="B5989" t="s">
        <v>107</v>
      </c>
      <c r="C5989">
        <v>18</v>
      </c>
      <c r="D5989" t="s">
        <v>8069</v>
      </c>
      <c r="E5989" t="s">
        <v>8084</v>
      </c>
      <c r="F5989" t="s">
        <v>12</v>
      </c>
      <c r="G5989">
        <v>14</v>
      </c>
      <c r="H5989" s="1">
        <v>6584</v>
      </c>
      <c r="I5989">
        <v>80567</v>
      </c>
      <c r="J5989" s="1">
        <v>7</v>
      </c>
      <c r="K5989" t="s">
        <v>44</v>
      </c>
      <c r="L5989" t="s">
        <v>45</v>
      </c>
      <c r="M5989" t="s">
        <v>15</v>
      </c>
      <c r="N5989" s="1">
        <f xml:space="preserve"> ROUND((1 - _xlfn.PERCENTRANK.INC(customers[days_since_last_purchase],customers[[#This Row],[days_since_last_purchase]]))*4 +1,0)</f>
        <v>5</v>
      </c>
      <c r="O5989" s="1">
        <f>ROUND(_xlfn.PERCENTRANK.INC(customers[total_orders],customers[[#This Row],[total_orders]])*4+1,0)</f>
        <v>3</v>
      </c>
      <c r="P5989" s="1">
        <f>ROUND(_xlfn.PERCENTRANK.INC(customers[total_spend_usd],customers[[#This Row],[total_spend_usd]])*4+1,0)</f>
        <v>3</v>
      </c>
      <c r="Q5989" s="1">
        <v>533</v>
      </c>
      <c r="R5989" s="1" t="str">
        <f>_xlfn.XLOOKUP(Q5989,RFM[RFM Score],RFM[Client Segmentation])</f>
        <v>Potential Loyalist</v>
      </c>
    </row>
    <row r="5990" spans="1:18" x14ac:dyDescent="0.3">
      <c r="A5990" t="s">
        <v>6042</v>
      </c>
      <c r="B5990" t="s">
        <v>68</v>
      </c>
      <c r="C5990">
        <v>29</v>
      </c>
      <c r="D5990" t="s">
        <v>8070</v>
      </c>
      <c r="E5990" t="s">
        <v>8084</v>
      </c>
      <c r="F5990" t="s">
        <v>12</v>
      </c>
      <c r="G5990">
        <v>30</v>
      </c>
      <c r="H5990" s="1">
        <v>3665</v>
      </c>
      <c r="I5990">
        <v>114843</v>
      </c>
      <c r="J5990" s="1">
        <v>123</v>
      </c>
      <c r="K5990" t="s">
        <v>25</v>
      </c>
      <c r="L5990" t="s">
        <v>45</v>
      </c>
      <c r="M5990" t="s">
        <v>15</v>
      </c>
      <c r="N5990" s="1">
        <f xml:space="preserve"> ROUND((1 - _xlfn.PERCENTRANK.INC(customers[days_since_last_purchase],customers[[#This Row],[days_since_last_purchase]]))*4 +1,0)</f>
        <v>2</v>
      </c>
      <c r="O5990" s="1">
        <f>ROUND(_xlfn.PERCENTRANK.INC(customers[total_orders],customers[[#This Row],[total_orders]])*4+1,0)</f>
        <v>4</v>
      </c>
      <c r="P5990" s="1">
        <f>ROUND(_xlfn.PERCENTRANK.INC(customers[total_spend_usd],customers[[#This Row],[total_spend_usd]])*4+1,0)</f>
        <v>4</v>
      </c>
      <c r="Q5990" s="1">
        <v>244</v>
      </c>
      <c r="R5990" s="1" t="str">
        <f>_xlfn.XLOOKUP(Q5990,RFM[RFM Score],RFM[Client Segmentation])</f>
        <v>At Risk</v>
      </c>
    </row>
    <row r="5991" spans="1:18" x14ac:dyDescent="0.3">
      <c r="A5991" t="s">
        <v>6043</v>
      </c>
      <c r="B5991" t="s">
        <v>11</v>
      </c>
      <c r="C5991">
        <v>31</v>
      </c>
      <c r="D5991" t="s">
        <v>8070</v>
      </c>
      <c r="E5991" t="s">
        <v>8087</v>
      </c>
      <c r="F5991" t="s">
        <v>12</v>
      </c>
      <c r="G5991">
        <v>34</v>
      </c>
      <c r="H5991" s="1">
        <v>1568</v>
      </c>
      <c r="I5991">
        <v>5958</v>
      </c>
      <c r="J5991" s="1">
        <v>35</v>
      </c>
      <c r="K5991" t="s">
        <v>18</v>
      </c>
      <c r="L5991" t="s">
        <v>34</v>
      </c>
      <c r="M5991" t="s">
        <v>15</v>
      </c>
      <c r="N5991" s="1">
        <f xml:space="preserve"> ROUND((1 - _xlfn.PERCENTRANK.INC(customers[days_since_last_purchase],customers[[#This Row],[days_since_last_purchase]]))*4 +1,0)</f>
        <v>3</v>
      </c>
      <c r="O5991" s="1">
        <f>ROUND(_xlfn.PERCENTRANK.INC(customers[total_orders],customers[[#This Row],[total_orders]])*4+1,0)</f>
        <v>4</v>
      </c>
      <c r="P5991" s="1">
        <f>ROUND(_xlfn.PERCENTRANK.INC(customers[total_spend_usd],customers[[#This Row],[total_spend_usd]])*4+1,0)</f>
        <v>1</v>
      </c>
      <c r="Q5991" s="1">
        <v>341</v>
      </c>
      <c r="R5991" s="1" t="str">
        <f>_xlfn.XLOOKUP(Q5991,RFM[RFM Score],RFM[Client Segmentation])</f>
        <v>Potential Loyalist</v>
      </c>
    </row>
    <row r="5992" spans="1:18" x14ac:dyDescent="0.3">
      <c r="A5992" t="s">
        <v>6044</v>
      </c>
      <c r="B5992" t="s">
        <v>214</v>
      </c>
      <c r="C5992">
        <v>51</v>
      </c>
      <c r="D5992" t="s">
        <v>8071</v>
      </c>
      <c r="E5992" t="s">
        <v>8087</v>
      </c>
      <c r="F5992" t="s">
        <v>12</v>
      </c>
      <c r="G5992">
        <v>9</v>
      </c>
      <c r="H5992" s="1">
        <v>187</v>
      </c>
      <c r="I5992">
        <v>18906</v>
      </c>
      <c r="J5992" s="1">
        <v>7</v>
      </c>
      <c r="K5992" t="s">
        <v>37</v>
      </c>
      <c r="L5992" t="s">
        <v>14</v>
      </c>
      <c r="M5992" t="s">
        <v>15</v>
      </c>
      <c r="N5992" s="1">
        <f xml:space="preserve"> ROUND((1 - _xlfn.PERCENTRANK.INC(customers[days_since_last_purchase],customers[[#This Row],[days_since_last_purchase]]))*4 +1,0)</f>
        <v>5</v>
      </c>
      <c r="O5992" s="1">
        <f>ROUND(_xlfn.PERCENTRANK.INC(customers[total_orders],customers[[#This Row],[total_orders]])*4+1,0)</f>
        <v>2</v>
      </c>
      <c r="P5992" s="1">
        <f>ROUND(_xlfn.PERCENTRANK.INC(customers[total_spend_usd],customers[[#This Row],[total_spend_usd]])*4+1,0)</f>
        <v>2</v>
      </c>
      <c r="Q5992" s="1">
        <v>522</v>
      </c>
      <c r="R5992" s="1" t="str">
        <f>_xlfn.XLOOKUP(Q5992,RFM[RFM Score],RFM[Client Segmentation])</f>
        <v>Promising</v>
      </c>
    </row>
    <row r="5993" spans="1:18" x14ac:dyDescent="0.3">
      <c r="A5993" t="s">
        <v>6045</v>
      </c>
      <c r="B5993" t="s">
        <v>96</v>
      </c>
      <c r="C5993">
        <v>45</v>
      </c>
      <c r="D5993" t="s">
        <v>8071</v>
      </c>
      <c r="E5993" t="s">
        <v>8087</v>
      </c>
      <c r="F5993" t="s">
        <v>12</v>
      </c>
      <c r="G5993">
        <v>20</v>
      </c>
      <c r="H5993" s="1">
        <v>7524</v>
      </c>
      <c r="I5993">
        <v>159378</v>
      </c>
      <c r="J5993" s="1">
        <v>95</v>
      </c>
      <c r="K5993" t="s">
        <v>28</v>
      </c>
      <c r="L5993" t="s">
        <v>34</v>
      </c>
      <c r="M5993" t="s">
        <v>15</v>
      </c>
      <c r="N5993" s="1">
        <f xml:space="preserve"> ROUND((1 - _xlfn.PERCENTRANK.INC(customers[days_since_last_purchase],customers[[#This Row],[days_since_last_purchase]]))*4 +1,0)</f>
        <v>2</v>
      </c>
      <c r="O5993" s="1">
        <f>ROUND(_xlfn.PERCENTRANK.INC(customers[total_orders],customers[[#This Row],[total_orders]])*4+1,0)</f>
        <v>4</v>
      </c>
      <c r="P5993" s="1">
        <f>ROUND(_xlfn.PERCENTRANK.INC(customers[total_spend_usd],customers[[#This Row],[total_spend_usd]])*4+1,0)</f>
        <v>4</v>
      </c>
      <c r="Q5993" s="1">
        <v>244</v>
      </c>
      <c r="R5993" s="1" t="str">
        <f>_xlfn.XLOOKUP(Q5993,RFM[RFM Score],RFM[Client Segmentation])</f>
        <v>At Risk</v>
      </c>
    </row>
    <row r="5994" spans="1:18" x14ac:dyDescent="0.3">
      <c r="A5994" t="s">
        <v>6046</v>
      </c>
      <c r="B5994" t="s">
        <v>27</v>
      </c>
      <c r="C5994">
        <v>39</v>
      </c>
      <c r="D5994" t="s">
        <v>8068</v>
      </c>
      <c r="E5994" t="s">
        <v>8084</v>
      </c>
      <c r="F5994" t="s">
        <v>12</v>
      </c>
      <c r="G5994">
        <v>42</v>
      </c>
      <c r="H5994" s="1">
        <v>2357</v>
      </c>
      <c r="I5994">
        <v>10953</v>
      </c>
      <c r="J5994" s="1">
        <v>9</v>
      </c>
      <c r="K5994" t="s">
        <v>40</v>
      </c>
      <c r="L5994" t="s">
        <v>45</v>
      </c>
      <c r="M5994" t="s">
        <v>23</v>
      </c>
      <c r="N5994" s="1">
        <f xml:space="preserve"> ROUND((1 - _xlfn.PERCENTRANK.INC(customers[days_since_last_purchase],customers[[#This Row],[days_since_last_purchase]]))*4 +1,0)</f>
        <v>4</v>
      </c>
      <c r="O5994" s="1">
        <f>ROUND(_xlfn.PERCENTRANK.INC(customers[total_orders],customers[[#This Row],[total_orders]])*4+1,0)</f>
        <v>5</v>
      </c>
      <c r="P5994" s="1">
        <f>ROUND(_xlfn.PERCENTRANK.INC(customers[total_spend_usd],customers[[#This Row],[total_spend_usd]])*4+1,0)</f>
        <v>2</v>
      </c>
      <c r="Q5994" s="1">
        <v>452</v>
      </c>
      <c r="R5994" s="1" t="str">
        <f>_xlfn.XLOOKUP(Q5994,RFM[RFM Score],RFM[Client Segmentation])</f>
        <v>Potential Loyalist</v>
      </c>
    </row>
    <row r="5995" spans="1:18" x14ac:dyDescent="0.3">
      <c r="A5995" t="s">
        <v>6047</v>
      </c>
      <c r="B5995" t="s">
        <v>11</v>
      </c>
      <c r="C5995">
        <v>53</v>
      </c>
      <c r="D5995" t="s">
        <v>8071</v>
      </c>
      <c r="E5995" t="s">
        <v>8087</v>
      </c>
      <c r="F5995" t="s">
        <v>17</v>
      </c>
      <c r="G5995">
        <v>6</v>
      </c>
      <c r="H5995" s="1">
        <v>6623</v>
      </c>
      <c r="I5995">
        <v>3928</v>
      </c>
      <c r="J5995" s="1">
        <v>38</v>
      </c>
      <c r="K5995" t="s">
        <v>40</v>
      </c>
      <c r="L5995" t="s">
        <v>19</v>
      </c>
      <c r="M5995" t="s">
        <v>15</v>
      </c>
      <c r="N5995" s="1">
        <f xml:space="preserve"> ROUND((1 - _xlfn.PERCENTRANK.INC(customers[days_since_last_purchase],customers[[#This Row],[days_since_last_purchase]]))*4 +1,0)</f>
        <v>3</v>
      </c>
      <c r="O5995" s="1">
        <f>ROUND(_xlfn.PERCENTRANK.INC(customers[total_orders],customers[[#This Row],[total_orders]])*4+1,0)</f>
        <v>2</v>
      </c>
      <c r="P5995" s="1">
        <f>ROUND(_xlfn.PERCENTRANK.INC(customers[total_spend_usd],customers[[#This Row],[total_spend_usd]])*4+1,0)</f>
        <v>1</v>
      </c>
      <c r="Q5995" s="1">
        <v>321</v>
      </c>
      <c r="R5995" s="1" t="str">
        <f>_xlfn.XLOOKUP(Q5995,RFM[RFM Score],RFM[Client Segmentation])</f>
        <v>About To Sleep</v>
      </c>
    </row>
    <row r="5996" spans="1:18" x14ac:dyDescent="0.3">
      <c r="A5996" t="s">
        <v>6048</v>
      </c>
      <c r="B5996" t="s">
        <v>61</v>
      </c>
      <c r="C5996">
        <v>35</v>
      </c>
      <c r="D5996" t="s">
        <v>8068</v>
      </c>
      <c r="E5996" t="s">
        <v>8087</v>
      </c>
      <c r="F5996" t="s">
        <v>12</v>
      </c>
      <c r="G5996">
        <v>2</v>
      </c>
      <c r="H5996" s="1">
        <v>2872</v>
      </c>
      <c r="I5996">
        <v>5204</v>
      </c>
      <c r="J5996" s="1">
        <v>57</v>
      </c>
      <c r="K5996" t="s">
        <v>28</v>
      </c>
      <c r="L5996" t="s">
        <v>34</v>
      </c>
      <c r="M5996" t="s">
        <v>23</v>
      </c>
      <c r="N5996" s="1">
        <f xml:space="preserve"> ROUND((1 - _xlfn.PERCENTRANK.INC(customers[days_since_last_purchase],customers[[#This Row],[days_since_last_purchase]]))*4 +1,0)</f>
        <v>3</v>
      </c>
      <c r="O5996" s="1">
        <f>ROUND(_xlfn.PERCENTRANK.INC(customers[total_orders],customers[[#This Row],[total_orders]])*4+1,0)</f>
        <v>1</v>
      </c>
      <c r="P5996" s="1">
        <f>ROUND(_xlfn.PERCENTRANK.INC(customers[total_spend_usd],customers[[#This Row],[total_spend_usd]])*4+1,0)</f>
        <v>1</v>
      </c>
      <c r="Q5996" s="1">
        <v>311</v>
      </c>
      <c r="R5996" s="1" t="str">
        <f>_xlfn.XLOOKUP(Q5996,RFM[RFM Score],RFM[Client Segmentation])</f>
        <v>New Customer</v>
      </c>
    </row>
    <row r="5997" spans="1:18" x14ac:dyDescent="0.3">
      <c r="A5997" t="s">
        <v>6049</v>
      </c>
      <c r="B5997" t="s">
        <v>11</v>
      </c>
      <c r="C5997">
        <v>54</v>
      </c>
      <c r="D5997" t="s">
        <v>8071</v>
      </c>
      <c r="E5997" t="s">
        <v>8087</v>
      </c>
      <c r="F5997" t="s">
        <v>12</v>
      </c>
      <c r="G5997">
        <v>38</v>
      </c>
      <c r="H5997" s="1">
        <v>5515</v>
      </c>
      <c r="I5997">
        <v>238871</v>
      </c>
      <c r="J5997" s="1">
        <v>22</v>
      </c>
      <c r="K5997" t="s">
        <v>52</v>
      </c>
      <c r="L5997" t="s">
        <v>19</v>
      </c>
      <c r="M5997" t="s">
        <v>23</v>
      </c>
      <c r="N5997" s="1">
        <f xml:space="preserve"> ROUND((1 - _xlfn.PERCENTRANK.INC(customers[days_since_last_purchase],customers[[#This Row],[days_since_last_purchase]]))*4 +1,0)</f>
        <v>4</v>
      </c>
      <c r="O5997" s="1">
        <f>ROUND(_xlfn.PERCENTRANK.INC(customers[total_orders],customers[[#This Row],[total_orders]])*4+1,0)</f>
        <v>5</v>
      </c>
      <c r="P5997" s="1">
        <f>ROUND(_xlfn.PERCENTRANK.INC(customers[total_spend_usd],customers[[#This Row],[total_spend_usd]])*4+1,0)</f>
        <v>4</v>
      </c>
      <c r="Q5997" s="1">
        <v>454</v>
      </c>
      <c r="R5997" s="1" t="str">
        <f>_xlfn.XLOOKUP(Q5997,RFM[RFM Score],RFM[Client Segmentation])</f>
        <v>Champion</v>
      </c>
    </row>
    <row r="5998" spans="1:18" x14ac:dyDescent="0.3">
      <c r="A5998" t="s">
        <v>6050</v>
      </c>
      <c r="B5998" t="s">
        <v>166</v>
      </c>
      <c r="C5998">
        <v>20</v>
      </c>
      <c r="D5998" t="s">
        <v>8069</v>
      </c>
      <c r="E5998" t="s">
        <v>8084</v>
      </c>
      <c r="F5998" t="s">
        <v>12</v>
      </c>
      <c r="G5998">
        <v>5</v>
      </c>
      <c r="H5998" s="1">
        <v>20292</v>
      </c>
      <c r="I5998">
        <v>99753</v>
      </c>
      <c r="J5998" s="1">
        <v>73</v>
      </c>
      <c r="K5998" t="s">
        <v>124</v>
      </c>
      <c r="L5998" t="s">
        <v>14</v>
      </c>
      <c r="M5998" t="s">
        <v>23</v>
      </c>
      <c r="N5998" s="1">
        <f xml:space="preserve"> ROUND((1 - _xlfn.PERCENTRANK.INC(customers[days_since_last_purchase],customers[[#This Row],[days_since_last_purchase]]))*4 +1,0)</f>
        <v>2</v>
      </c>
      <c r="O5998" s="1">
        <f>ROUND(_xlfn.PERCENTRANK.INC(customers[total_orders],customers[[#This Row],[total_orders]])*4+1,0)</f>
        <v>2</v>
      </c>
      <c r="P5998" s="1">
        <f>ROUND(_xlfn.PERCENTRANK.INC(customers[total_spend_usd],customers[[#This Row],[total_spend_usd]])*4+1,0)</f>
        <v>3</v>
      </c>
      <c r="Q5998" s="1">
        <v>223</v>
      </c>
      <c r="R5998" s="1" t="str">
        <f>_xlfn.XLOOKUP(Q5998,RFM[RFM Score],RFM[Client Segmentation])</f>
        <v>Hibernating</v>
      </c>
    </row>
    <row r="5999" spans="1:18" x14ac:dyDescent="0.3">
      <c r="A5999" t="s">
        <v>6051</v>
      </c>
      <c r="B5999" t="s">
        <v>11</v>
      </c>
      <c r="C5999">
        <v>28</v>
      </c>
      <c r="D5999" t="s">
        <v>8070</v>
      </c>
      <c r="E5999" t="s">
        <v>8084</v>
      </c>
      <c r="F5999" t="s">
        <v>12</v>
      </c>
      <c r="G5999">
        <v>20</v>
      </c>
      <c r="H5999" s="1">
        <v>9741</v>
      </c>
      <c r="I5999">
        <v>220674</v>
      </c>
      <c r="J5999" s="1">
        <v>244</v>
      </c>
      <c r="K5999" t="s">
        <v>124</v>
      </c>
      <c r="L5999" t="s">
        <v>45</v>
      </c>
      <c r="M5999" t="s">
        <v>23</v>
      </c>
      <c r="N5999" s="1">
        <f xml:space="preserve"> ROUND((1 - _xlfn.PERCENTRANK.INC(customers[days_since_last_purchase],customers[[#This Row],[days_since_last_purchase]]))*4 +1,0)</f>
        <v>1</v>
      </c>
      <c r="O5999" s="1">
        <f>ROUND(_xlfn.PERCENTRANK.INC(customers[total_orders],customers[[#This Row],[total_orders]])*4+1,0)</f>
        <v>4</v>
      </c>
      <c r="P5999" s="1">
        <f>ROUND(_xlfn.PERCENTRANK.INC(customers[total_spend_usd],customers[[#This Row],[total_spend_usd]])*4+1,0)</f>
        <v>4</v>
      </c>
      <c r="Q5999" s="1">
        <v>144</v>
      </c>
      <c r="R5999" s="1" t="str">
        <f>_xlfn.XLOOKUP(Q5999,RFM[RFM Score],RFM[Client Segmentation])</f>
        <v>Cannot Lose Them</v>
      </c>
    </row>
    <row r="6000" spans="1:18" x14ac:dyDescent="0.3">
      <c r="A6000" t="s">
        <v>6052</v>
      </c>
      <c r="B6000" t="s">
        <v>11</v>
      </c>
      <c r="C6000">
        <v>29</v>
      </c>
      <c r="D6000" t="s">
        <v>8070</v>
      </c>
      <c r="E6000" t="s">
        <v>8085</v>
      </c>
      <c r="F6000" t="s">
        <v>17</v>
      </c>
      <c r="G6000">
        <v>28</v>
      </c>
      <c r="H6000" s="1">
        <v>6822</v>
      </c>
      <c r="I6000">
        <v>167449</v>
      </c>
      <c r="J6000" s="1">
        <v>66</v>
      </c>
      <c r="K6000" t="s">
        <v>28</v>
      </c>
      <c r="L6000" t="s">
        <v>19</v>
      </c>
      <c r="M6000" t="s">
        <v>23</v>
      </c>
      <c r="N6000" s="1">
        <f xml:space="preserve"> ROUND((1 - _xlfn.PERCENTRANK.INC(customers[days_since_last_purchase],customers[[#This Row],[days_since_last_purchase]]))*4 +1,0)</f>
        <v>2</v>
      </c>
      <c r="O6000" s="1">
        <f>ROUND(_xlfn.PERCENTRANK.INC(customers[total_orders],customers[[#This Row],[total_orders]])*4+1,0)</f>
        <v>4</v>
      </c>
      <c r="P6000" s="1">
        <f>ROUND(_xlfn.PERCENTRANK.INC(customers[total_spend_usd],customers[[#This Row],[total_spend_usd]])*4+1,0)</f>
        <v>4</v>
      </c>
      <c r="Q6000" s="1">
        <v>244</v>
      </c>
      <c r="R6000" s="1" t="str">
        <f>_xlfn.XLOOKUP(Q6000,RFM[RFM Score],RFM[Client Segmentation])</f>
        <v>At Risk</v>
      </c>
    </row>
    <row r="6001" spans="1:18" x14ac:dyDescent="0.3">
      <c r="A6001" t="s">
        <v>6053</v>
      </c>
      <c r="B6001" t="s">
        <v>11</v>
      </c>
      <c r="C6001">
        <v>41</v>
      </c>
      <c r="D6001" t="s">
        <v>8068</v>
      </c>
      <c r="E6001" t="s">
        <v>8084</v>
      </c>
      <c r="F6001" t="s">
        <v>17</v>
      </c>
      <c r="G6001">
        <v>21</v>
      </c>
      <c r="H6001" s="1">
        <v>5245</v>
      </c>
      <c r="I6001">
        <v>105557</v>
      </c>
      <c r="J6001" s="1">
        <v>42</v>
      </c>
      <c r="K6001" t="s">
        <v>25</v>
      </c>
      <c r="L6001" t="s">
        <v>19</v>
      </c>
      <c r="M6001" t="s">
        <v>23</v>
      </c>
      <c r="N6001" s="1">
        <f xml:space="preserve"> ROUND((1 - _xlfn.PERCENTRANK.INC(customers[days_since_last_purchase],customers[[#This Row],[days_since_last_purchase]]))*4 +1,0)</f>
        <v>3</v>
      </c>
      <c r="O6001" s="1">
        <f>ROUND(_xlfn.PERCENTRANK.INC(customers[total_orders],customers[[#This Row],[total_orders]])*4+1,0)</f>
        <v>4</v>
      </c>
      <c r="P6001" s="1">
        <f>ROUND(_xlfn.PERCENTRANK.INC(customers[total_spend_usd],customers[[#This Row],[total_spend_usd]])*4+1,0)</f>
        <v>3</v>
      </c>
      <c r="Q6001" s="1">
        <v>343</v>
      </c>
      <c r="R6001" s="1" t="str">
        <f>_xlfn.XLOOKUP(Q6001,RFM[RFM Score],RFM[Client Segmentation])</f>
        <v>Need Attention</v>
      </c>
    </row>
    <row r="6002" spans="1:18" x14ac:dyDescent="0.3">
      <c r="A6002" t="s">
        <v>6054</v>
      </c>
      <c r="B6002" t="s">
        <v>88</v>
      </c>
      <c r="C6002">
        <v>51</v>
      </c>
      <c r="D6002" t="s">
        <v>8071</v>
      </c>
      <c r="E6002" t="s">
        <v>8084</v>
      </c>
      <c r="F6002" t="s">
        <v>12</v>
      </c>
      <c r="G6002">
        <v>15</v>
      </c>
      <c r="H6002" s="1">
        <v>1434</v>
      </c>
      <c r="I6002">
        <v>202424</v>
      </c>
      <c r="J6002" s="1">
        <v>165</v>
      </c>
      <c r="K6002" t="s">
        <v>124</v>
      </c>
      <c r="L6002" t="s">
        <v>47</v>
      </c>
      <c r="M6002" t="s">
        <v>23</v>
      </c>
      <c r="N6002" s="1">
        <f xml:space="preserve"> ROUND((1 - _xlfn.PERCENTRANK.INC(customers[days_since_last_purchase],customers[[#This Row],[days_since_last_purchase]]))*4 +1,0)</f>
        <v>1</v>
      </c>
      <c r="O6002" s="1">
        <f>ROUND(_xlfn.PERCENTRANK.INC(customers[total_orders],customers[[#This Row],[total_orders]])*4+1,0)</f>
        <v>3</v>
      </c>
      <c r="P6002" s="1">
        <f>ROUND(_xlfn.PERCENTRANK.INC(customers[total_spend_usd],customers[[#This Row],[total_spend_usd]])*4+1,0)</f>
        <v>4</v>
      </c>
      <c r="Q6002" s="1">
        <v>134</v>
      </c>
      <c r="R6002" s="1" t="str">
        <f>_xlfn.XLOOKUP(Q6002,RFM[RFM Score],RFM[Client Segmentation])</f>
        <v>At Risk</v>
      </c>
    </row>
    <row r="6003" spans="1:18" x14ac:dyDescent="0.3">
      <c r="A6003" t="s">
        <v>6055</v>
      </c>
      <c r="B6003" t="s">
        <v>11</v>
      </c>
      <c r="C6003">
        <v>23</v>
      </c>
      <c r="D6003" t="s">
        <v>8069</v>
      </c>
      <c r="E6003" t="s">
        <v>8086</v>
      </c>
      <c r="F6003" t="s">
        <v>17</v>
      </c>
      <c r="G6003">
        <v>4</v>
      </c>
      <c r="H6003" s="1">
        <v>16523</v>
      </c>
      <c r="I6003">
        <v>69232</v>
      </c>
      <c r="J6003" s="1">
        <v>76</v>
      </c>
      <c r="K6003" t="s">
        <v>52</v>
      </c>
      <c r="L6003" t="s">
        <v>47</v>
      </c>
      <c r="M6003" t="s">
        <v>23</v>
      </c>
      <c r="N6003" s="1">
        <f xml:space="preserve"> ROUND((1 - _xlfn.PERCENTRANK.INC(customers[days_since_last_purchase],customers[[#This Row],[days_since_last_purchase]]))*4 +1,0)</f>
        <v>2</v>
      </c>
      <c r="O6003" s="1">
        <f>ROUND(_xlfn.PERCENTRANK.INC(customers[total_orders],customers[[#This Row],[total_orders]])*4+1,0)</f>
        <v>2</v>
      </c>
      <c r="P6003" s="1">
        <f>ROUND(_xlfn.PERCENTRANK.INC(customers[total_spend_usd],customers[[#This Row],[total_spend_usd]])*4+1,0)</f>
        <v>3</v>
      </c>
      <c r="Q6003" s="1">
        <v>223</v>
      </c>
      <c r="R6003" s="1" t="str">
        <f>_xlfn.XLOOKUP(Q6003,RFM[RFM Score],RFM[Client Segmentation])</f>
        <v>Hibernating</v>
      </c>
    </row>
    <row r="6004" spans="1:18" x14ac:dyDescent="0.3">
      <c r="A6004" t="s">
        <v>6056</v>
      </c>
      <c r="B6004" t="s">
        <v>11</v>
      </c>
      <c r="C6004">
        <v>34</v>
      </c>
      <c r="D6004" t="s">
        <v>8070</v>
      </c>
      <c r="E6004" t="s">
        <v>8085</v>
      </c>
      <c r="F6004" t="s">
        <v>12</v>
      </c>
      <c r="G6004">
        <v>19</v>
      </c>
      <c r="H6004" s="1">
        <v>4646</v>
      </c>
      <c r="I6004">
        <v>90364</v>
      </c>
      <c r="J6004" s="1">
        <v>83</v>
      </c>
      <c r="K6004" t="s">
        <v>13</v>
      </c>
      <c r="L6004" t="s">
        <v>19</v>
      </c>
      <c r="M6004" t="s">
        <v>23</v>
      </c>
      <c r="N6004" s="1">
        <f xml:space="preserve"> ROUND((1 - _xlfn.PERCENTRANK.INC(customers[days_since_last_purchase],customers[[#This Row],[days_since_last_purchase]]))*4 +1,0)</f>
        <v>2</v>
      </c>
      <c r="O6004" s="1">
        <f>ROUND(_xlfn.PERCENTRANK.INC(customers[total_orders],customers[[#This Row],[total_orders]])*4+1,0)</f>
        <v>4</v>
      </c>
      <c r="P6004" s="1">
        <f>ROUND(_xlfn.PERCENTRANK.INC(customers[total_spend_usd],customers[[#This Row],[total_spend_usd]])*4+1,0)</f>
        <v>3</v>
      </c>
      <c r="Q6004" s="1">
        <v>243</v>
      </c>
      <c r="R6004" s="1" t="str">
        <f>_xlfn.XLOOKUP(Q6004,RFM[RFM Score],RFM[Client Segmentation])</f>
        <v>At Risk</v>
      </c>
    </row>
    <row r="6005" spans="1:18" x14ac:dyDescent="0.3">
      <c r="A6005" t="s">
        <v>6057</v>
      </c>
      <c r="B6005" t="s">
        <v>43</v>
      </c>
      <c r="C6005">
        <v>18</v>
      </c>
      <c r="D6005" t="s">
        <v>8069</v>
      </c>
      <c r="E6005" t="s">
        <v>8087</v>
      </c>
      <c r="F6005" t="s">
        <v>12</v>
      </c>
      <c r="G6005">
        <v>38</v>
      </c>
      <c r="H6005" s="1">
        <v>600</v>
      </c>
      <c r="I6005">
        <v>213009</v>
      </c>
      <c r="J6005" s="1">
        <v>67</v>
      </c>
      <c r="K6005" t="s">
        <v>21</v>
      </c>
      <c r="L6005" t="s">
        <v>19</v>
      </c>
      <c r="M6005" t="s">
        <v>23</v>
      </c>
      <c r="N6005" s="1">
        <f xml:space="preserve"> ROUND((1 - _xlfn.PERCENTRANK.INC(customers[days_since_last_purchase],customers[[#This Row],[days_since_last_purchase]]))*4 +1,0)</f>
        <v>2</v>
      </c>
      <c r="O6005" s="1">
        <f>ROUND(_xlfn.PERCENTRANK.INC(customers[total_orders],customers[[#This Row],[total_orders]])*4+1,0)</f>
        <v>5</v>
      </c>
      <c r="P6005" s="1">
        <f>ROUND(_xlfn.PERCENTRANK.INC(customers[total_spend_usd],customers[[#This Row],[total_spend_usd]])*4+1,0)</f>
        <v>4</v>
      </c>
      <c r="Q6005" s="1">
        <v>254</v>
      </c>
      <c r="R6005" s="1" t="str">
        <f>_xlfn.XLOOKUP(Q6005,RFM[RFM Score],RFM[Client Segmentation])</f>
        <v>At Risk</v>
      </c>
    </row>
    <row r="6006" spans="1:18" x14ac:dyDescent="0.3">
      <c r="A6006" t="s">
        <v>6058</v>
      </c>
      <c r="B6006" t="s">
        <v>11</v>
      </c>
      <c r="C6006">
        <v>31</v>
      </c>
      <c r="D6006" t="s">
        <v>8070</v>
      </c>
      <c r="E6006" t="s">
        <v>8085</v>
      </c>
      <c r="F6006" t="s">
        <v>12</v>
      </c>
      <c r="G6006">
        <v>2</v>
      </c>
      <c r="H6006" s="1">
        <v>10871</v>
      </c>
      <c r="I6006">
        <v>1932</v>
      </c>
      <c r="J6006" s="1">
        <v>79</v>
      </c>
      <c r="K6006" t="s">
        <v>18</v>
      </c>
      <c r="L6006" t="s">
        <v>47</v>
      </c>
      <c r="M6006" t="s">
        <v>15</v>
      </c>
      <c r="N6006" s="1">
        <f xml:space="preserve"> ROUND((1 - _xlfn.PERCENTRANK.INC(customers[days_since_last_purchase],customers[[#This Row],[days_since_last_purchase]]))*4 +1,0)</f>
        <v>2</v>
      </c>
      <c r="O6006" s="1">
        <f>ROUND(_xlfn.PERCENTRANK.INC(customers[total_orders],customers[[#This Row],[total_orders]])*4+1,0)</f>
        <v>1</v>
      </c>
      <c r="P6006" s="1">
        <f>ROUND(_xlfn.PERCENTRANK.INC(customers[total_spend_usd],customers[[#This Row],[total_spend_usd]])*4+1,0)</f>
        <v>1</v>
      </c>
      <c r="Q6006" s="1">
        <v>211</v>
      </c>
      <c r="R6006" s="1" t="str">
        <f>_xlfn.XLOOKUP(Q6006,RFM[RFM Score],RFM[Client Segmentation])</f>
        <v>Hibernating</v>
      </c>
    </row>
    <row r="6007" spans="1:18" x14ac:dyDescent="0.3">
      <c r="A6007" t="s">
        <v>6059</v>
      </c>
      <c r="B6007" t="s">
        <v>27</v>
      </c>
      <c r="C6007">
        <v>23</v>
      </c>
      <c r="D6007" t="s">
        <v>8069</v>
      </c>
      <c r="E6007" t="s">
        <v>8085</v>
      </c>
      <c r="F6007" t="s">
        <v>12</v>
      </c>
      <c r="G6007">
        <v>22</v>
      </c>
      <c r="H6007" s="1">
        <v>7866</v>
      </c>
      <c r="I6007">
        <v>169696</v>
      </c>
      <c r="J6007" s="1">
        <v>122</v>
      </c>
      <c r="K6007" t="s">
        <v>74</v>
      </c>
      <c r="L6007" t="s">
        <v>14</v>
      </c>
      <c r="M6007" t="s">
        <v>23</v>
      </c>
      <c r="N6007" s="1">
        <f xml:space="preserve"> ROUND((1 - _xlfn.PERCENTRANK.INC(customers[days_since_last_purchase],customers[[#This Row],[days_since_last_purchase]]))*4 +1,0)</f>
        <v>2</v>
      </c>
      <c r="O6007" s="1">
        <f>ROUND(_xlfn.PERCENTRANK.INC(customers[total_orders],customers[[#This Row],[total_orders]])*4+1,0)</f>
        <v>4</v>
      </c>
      <c r="P6007" s="1">
        <f>ROUND(_xlfn.PERCENTRANK.INC(customers[total_spend_usd],customers[[#This Row],[total_spend_usd]])*4+1,0)</f>
        <v>4</v>
      </c>
      <c r="Q6007" s="1">
        <v>244</v>
      </c>
      <c r="R6007" s="1" t="str">
        <f>_xlfn.XLOOKUP(Q6007,RFM[RFM Score],RFM[Client Segmentation])</f>
        <v>At Risk</v>
      </c>
    </row>
    <row r="6008" spans="1:18" x14ac:dyDescent="0.3">
      <c r="A6008" t="s">
        <v>6060</v>
      </c>
      <c r="B6008" t="s">
        <v>11</v>
      </c>
      <c r="C6008">
        <v>46</v>
      </c>
      <c r="D6008" t="s">
        <v>8071</v>
      </c>
      <c r="E6008" t="s">
        <v>8085</v>
      </c>
      <c r="F6008" t="s">
        <v>17</v>
      </c>
      <c r="G6008">
        <v>18</v>
      </c>
      <c r="H6008" s="1">
        <v>46033</v>
      </c>
      <c r="I6008">
        <v>813566</v>
      </c>
      <c r="J6008" s="1">
        <v>151</v>
      </c>
      <c r="K6008" t="s">
        <v>13</v>
      </c>
      <c r="L6008" t="s">
        <v>45</v>
      </c>
      <c r="M6008" t="s">
        <v>15</v>
      </c>
      <c r="N6008" s="1">
        <f xml:space="preserve"> ROUND((1 - _xlfn.PERCENTRANK.INC(customers[days_since_last_purchase],customers[[#This Row],[days_since_last_purchase]]))*4 +1,0)</f>
        <v>1</v>
      </c>
      <c r="O6008" s="1">
        <f>ROUND(_xlfn.PERCENTRANK.INC(customers[total_orders],customers[[#This Row],[total_orders]])*4+1,0)</f>
        <v>4</v>
      </c>
      <c r="P6008" s="1">
        <f>ROUND(_xlfn.PERCENTRANK.INC(customers[total_spend_usd],customers[[#This Row],[total_spend_usd]])*4+1,0)</f>
        <v>5</v>
      </c>
      <c r="Q6008" s="1">
        <v>145</v>
      </c>
      <c r="R6008" s="1" t="str">
        <f>_xlfn.XLOOKUP(Q6008,RFM[RFM Score],RFM[Client Segmentation])</f>
        <v>Cannot Lose Them</v>
      </c>
    </row>
    <row r="6009" spans="1:18" x14ac:dyDescent="0.3">
      <c r="A6009" t="s">
        <v>6061</v>
      </c>
      <c r="B6009" t="s">
        <v>68</v>
      </c>
      <c r="C6009">
        <v>41</v>
      </c>
      <c r="D6009" t="s">
        <v>8068</v>
      </c>
      <c r="E6009" t="s">
        <v>8084</v>
      </c>
      <c r="F6009" t="s">
        <v>12</v>
      </c>
      <c r="G6009">
        <v>51</v>
      </c>
      <c r="H6009" s="1">
        <v>3406</v>
      </c>
      <c r="I6009">
        <v>190131</v>
      </c>
      <c r="J6009" s="1">
        <v>14</v>
      </c>
      <c r="K6009" t="s">
        <v>98</v>
      </c>
      <c r="L6009" t="s">
        <v>47</v>
      </c>
      <c r="M6009" t="s">
        <v>15</v>
      </c>
      <c r="N6009" s="1">
        <f xml:space="preserve"> ROUND((1 - _xlfn.PERCENTRANK.INC(customers[days_since_last_purchase],customers[[#This Row],[days_since_last_purchase]]))*4 +1,0)</f>
        <v>4</v>
      </c>
      <c r="O6009" s="1">
        <f>ROUND(_xlfn.PERCENTRANK.INC(customers[total_orders],customers[[#This Row],[total_orders]])*4+1,0)</f>
        <v>5</v>
      </c>
      <c r="P6009" s="1">
        <f>ROUND(_xlfn.PERCENTRANK.INC(customers[total_spend_usd],customers[[#This Row],[total_spend_usd]])*4+1,0)</f>
        <v>4</v>
      </c>
      <c r="Q6009" s="1">
        <v>454</v>
      </c>
      <c r="R6009" s="1" t="str">
        <f>_xlfn.XLOOKUP(Q6009,RFM[RFM Score],RFM[Client Segmentation])</f>
        <v>Champion</v>
      </c>
    </row>
    <row r="6010" spans="1:18" x14ac:dyDescent="0.3">
      <c r="A6010" t="s">
        <v>6062</v>
      </c>
      <c r="B6010" t="s">
        <v>11</v>
      </c>
      <c r="C6010">
        <v>39</v>
      </c>
      <c r="D6010" t="s">
        <v>8068</v>
      </c>
      <c r="E6010" t="s">
        <v>8084</v>
      </c>
      <c r="F6010" t="s">
        <v>12</v>
      </c>
      <c r="G6010">
        <v>42</v>
      </c>
      <c r="H6010" s="1">
        <v>39475</v>
      </c>
      <c r="I6010">
        <v>1836599</v>
      </c>
      <c r="J6010" s="1">
        <v>11</v>
      </c>
      <c r="K6010" t="s">
        <v>124</v>
      </c>
      <c r="L6010" t="s">
        <v>47</v>
      </c>
      <c r="M6010" t="s">
        <v>23</v>
      </c>
      <c r="N6010" s="1">
        <f xml:space="preserve"> ROUND((1 - _xlfn.PERCENTRANK.INC(customers[days_since_last_purchase],customers[[#This Row],[days_since_last_purchase]]))*4 +1,0)</f>
        <v>4</v>
      </c>
      <c r="O6010" s="1">
        <f>ROUND(_xlfn.PERCENTRANK.INC(customers[total_orders],customers[[#This Row],[total_orders]])*4+1,0)</f>
        <v>5</v>
      </c>
      <c r="P6010" s="1">
        <f>ROUND(_xlfn.PERCENTRANK.INC(customers[total_spend_usd],customers[[#This Row],[total_spend_usd]])*4+1,0)</f>
        <v>5</v>
      </c>
      <c r="Q6010" s="1">
        <v>455</v>
      </c>
      <c r="R6010" s="1" t="str">
        <f>_xlfn.XLOOKUP(Q6010,RFM[RFM Score],RFM[Client Segmentation])</f>
        <v>Champion</v>
      </c>
    </row>
    <row r="6011" spans="1:18" x14ac:dyDescent="0.3">
      <c r="A6011" t="s">
        <v>6063</v>
      </c>
      <c r="B6011" t="s">
        <v>96</v>
      </c>
      <c r="C6011">
        <v>51</v>
      </c>
      <c r="D6011" t="s">
        <v>8071</v>
      </c>
      <c r="E6011" t="s">
        <v>8084</v>
      </c>
      <c r="F6011" t="s">
        <v>17</v>
      </c>
      <c r="G6011">
        <v>6</v>
      </c>
      <c r="H6011" s="1">
        <v>15323</v>
      </c>
      <c r="I6011">
        <v>86325</v>
      </c>
      <c r="J6011" s="1">
        <v>158</v>
      </c>
      <c r="K6011" t="s">
        <v>18</v>
      </c>
      <c r="L6011" t="s">
        <v>34</v>
      </c>
      <c r="M6011" t="s">
        <v>15</v>
      </c>
      <c r="N6011" s="1">
        <f xml:space="preserve"> ROUND((1 - _xlfn.PERCENTRANK.INC(customers[days_since_last_purchase],customers[[#This Row],[days_since_last_purchase]]))*4 +1,0)</f>
        <v>1</v>
      </c>
      <c r="O6011" s="1">
        <f>ROUND(_xlfn.PERCENTRANK.INC(customers[total_orders],customers[[#This Row],[total_orders]])*4+1,0)</f>
        <v>2</v>
      </c>
      <c r="P6011" s="1">
        <f>ROUND(_xlfn.PERCENTRANK.INC(customers[total_spend_usd],customers[[#This Row],[total_spend_usd]])*4+1,0)</f>
        <v>3</v>
      </c>
      <c r="Q6011" s="1">
        <v>123</v>
      </c>
      <c r="R6011" s="1" t="str">
        <f>_xlfn.XLOOKUP(Q6011,RFM[RFM Score],RFM[Client Segmentation])</f>
        <v>Hibernating</v>
      </c>
    </row>
    <row r="6012" spans="1:18" x14ac:dyDescent="0.3">
      <c r="A6012" t="s">
        <v>6064</v>
      </c>
      <c r="B6012" t="s">
        <v>64</v>
      </c>
      <c r="C6012">
        <v>18</v>
      </c>
      <c r="D6012" t="s">
        <v>8069</v>
      </c>
      <c r="E6012" t="s">
        <v>8084</v>
      </c>
      <c r="F6012" t="s">
        <v>17</v>
      </c>
      <c r="G6012">
        <v>21</v>
      </c>
      <c r="H6012" s="1">
        <v>2781</v>
      </c>
      <c r="I6012">
        <v>59643</v>
      </c>
      <c r="J6012" s="1">
        <v>5</v>
      </c>
      <c r="K6012" t="s">
        <v>40</v>
      </c>
      <c r="L6012" t="s">
        <v>19</v>
      </c>
      <c r="M6012" t="s">
        <v>15</v>
      </c>
      <c r="N6012" s="1">
        <f xml:space="preserve"> ROUND((1 - _xlfn.PERCENTRANK.INC(customers[days_since_last_purchase],customers[[#This Row],[days_since_last_purchase]]))*4 +1,0)</f>
        <v>5</v>
      </c>
      <c r="O6012" s="1">
        <f>ROUND(_xlfn.PERCENTRANK.INC(customers[total_orders],customers[[#This Row],[total_orders]])*4+1,0)</f>
        <v>4</v>
      </c>
      <c r="P6012" s="1">
        <f>ROUND(_xlfn.PERCENTRANK.INC(customers[total_spend_usd],customers[[#This Row],[total_spend_usd]])*4+1,0)</f>
        <v>3</v>
      </c>
      <c r="Q6012" s="1">
        <v>543</v>
      </c>
      <c r="R6012" s="1" t="str">
        <f>_xlfn.XLOOKUP(Q6012,RFM[RFM Score],RFM[Client Segmentation])</f>
        <v>Loyal Customer</v>
      </c>
    </row>
    <row r="6013" spans="1:18" x14ac:dyDescent="0.3">
      <c r="A6013" t="s">
        <v>6065</v>
      </c>
      <c r="B6013" t="s">
        <v>96</v>
      </c>
      <c r="C6013">
        <v>35</v>
      </c>
      <c r="D6013" t="s">
        <v>8068</v>
      </c>
      <c r="E6013" t="s">
        <v>8084</v>
      </c>
      <c r="F6013" t="s">
        <v>17</v>
      </c>
      <c r="G6013">
        <v>60</v>
      </c>
      <c r="H6013" s="1">
        <v>6248</v>
      </c>
      <c r="I6013">
        <v>40906</v>
      </c>
      <c r="J6013" s="1">
        <v>47</v>
      </c>
      <c r="K6013" t="s">
        <v>40</v>
      </c>
      <c r="L6013" t="s">
        <v>14</v>
      </c>
      <c r="M6013" t="s">
        <v>15</v>
      </c>
      <c r="N6013" s="1">
        <f xml:space="preserve"> ROUND((1 - _xlfn.PERCENTRANK.INC(customers[days_since_last_purchase],customers[[#This Row],[days_since_last_purchase]]))*4 +1,0)</f>
        <v>3</v>
      </c>
      <c r="O6013" s="1">
        <f>ROUND(_xlfn.PERCENTRANK.INC(customers[total_orders],customers[[#This Row],[total_orders]])*4+1,0)</f>
        <v>5</v>
      </c>
      <c r="P6013" s="1">
        <f>ROUND(_xlfn.PERCENTRANK.INC(customers[total_spend_usd],customers[[#This Row],[total_spend_usd]])*4+1,0)</f>
        <v>2</v>
      </c>
      <c r="Q6013" s="1">
        <v>352</v>
      </c>
      <c r="R6013" s="1" t="str">
        <f>_xlfn.XLOOKUP(Q6013,RFM[RFM Score],RFM[Client Segmentation])</f>
        <v>Potential Loyalist</v>
      </c>
    </row>
    <row r="6014" spans="1:18" x14ac:dyDescent="0.3">
      <c r="A6014" t="s">
        <v>6066</v>
      </c>
      <c r="B6014" t="s">
        <v>68</v>
      </c>
      <c r="C6014">
        <v>35</v>
      </c>
      <c r="D6014" t="s">
        <v>8068</v>
      </c>
      <c r="E6014" t="s">
        <v>8084</v>
      </c>
      <c r="F6014" t="s">
        <v>17</v>
      </c>
      <c r="G6014">
        <v>31</v>
      </c>
      <c r="H6014" s="1">
        <v>3266</v>
      </c>
      <c r="I6014">
        <v>10819</v>
      </c>
      <c r="J6014" s="1">
        <v>1</v>
      </c>
      <c r="K6014" t="s">
        <v>18</v>
      </c>
      <c r="L6014" t="s">
        <v>45</v>
      </c>
      <c r="M6014" t="s">
        <v>23</v>
      </c>
      <c r="N6014" s="1">
        <f xml:space="preserve"> ROUND((1 - _xlfn.PERCENTRANK.INC(customers[days_since_last_purchase],customers[[#This Row],[days_since_last_purchase]]))*4 +1,0)</f>
        <v>5</v>
      </c>
      <c r="O6014" s="1">
        <f>ROUND(_xlfn.PERCENTRANK.INC(customers[total_orders],customers[[#This Row],[total_orders]])*4+1,0)</f>
        <v>4</v>
      </c>
      <c r="P6014" s="1">
        <f>ROUND(_xlfn.PERCENTRANK.INC(customers[total_spend_usd],customers[[#This Row],[total_spend_usd]])*4+1,0)</f>
        <v>2</v>
      </c>
      <c r="Q6014" s="1">
        <v>542</v>
      </c>
      <c r="R6014" s="1" t="str">
        <f>_xlfn.XLOOKUP(Q6014,RFM[RFM Score],RFM[Client Segmentation])</f>
        <v>Potential Loyalist</v>
      </c>
    </row>
    <row r="6015" spans="1:18" x14ac:dyDescent="0.3">
      <c r="A6015" t="s">
        <v>6067</v>
      </c>
      <c r="B6015" t="s">
        <v>173</v>
      </c>
      <c r="C6015">
        <v>43</v>
      </c>
      <c r="D6015" t="s">
        <v>8068</v>
      </c>
      <c r="E6015" t="s">
        <v>8087</v>
      </c>
      <c r="F6015" t="s">
        <v>17</v>
      </c>
      <c r="G6015">
        <v>5</v>
      </c>
      <c r="H6015" s="1">
        <v>4047</v>
      </c>
      <c r="I6015">
        <v>20218</v>
      </c>
      <c r="J6015" s="1">
        <v>19</v>
      </c>
      <c r="K6015" t="s">
        <v>28</v>
      </c>
      <c r="L6015" t="s">
        <v>14</v>
      </c>
      <c r="M6015" t="s">
        <v>23</v>
      </c>
      <c r="N6015" s="1">
        <f xml:space="preserve"> ROUND((1 - _xlfn.PERCENTRANK.INC(customers[days_since_last_purchase],customers[[#This Row],[days_since_last_purchase]]))*4 +1,0)</f>
        <v>4</v>
      </c>
      <c r="O6015" s="1">
        <f>ROUND(_xlfn.PERCENTRANK.INC(customers[total_orders],customers[[#This Row],[total_orders]])*4+1,0)</f>
        <v>2</v>
      </c>
      <c r="P6015" s="1">
        <f>ROUND(_xlfn.PERCENTRANK.INC(customers[total_spend_usd],customers[[#This Row],[total_spend_usd]])*4+1,0)</f>
        <v>2</v>
      </c>
      <c r="Q6015" s="1">
        <v>422</v>
      </c>
      <c r="R6015" s="1" t="str">
        <f>_xlfn.XLOOKUP(Q6015,RFM[RFM Score],RFM[Client Segmentation])</f>
        <v>New Customer</v>
      </c>
    </row>
    <row r="6016" spans="1:18" x14ac:dyDescent="0.3">
      <c r="A6016" t="s">
        <v>6068</v>
      </c>
      <c r="B6016" t="s">
        <v>107</v>
      </c>
      <c r="C6016">
        <v>37</v>
      </c>
      <c r="D6016" t="s">
        <v>8068</v>
      </c>
      <c r="E6016" t="s">
        <v>8085</v>
      </c>
      <c r="F6016" t="s">
        <v>17</v>
      </c>
      <c r="G6016">
        <v>20</v>
      </c>
      <c r="H6016" s="1">
        <v>22196</v>
      </c>
      <c r="I6016">
        <v>406436</v>
      </c>
      <c r="J6016" s="1">
        <v>10</v>
      </c>
      <c r="K6016" t="s">
        <v>124</v>
      </c>
      <c r="L6016" t="s">
        <v>34</v>
      </c>
      <c r="M6016" t="s">
        <v>15</v>
      </c>
      <c r="N6016" s="1">
        <f xml:space="preserve"> ROUND((1 - _xlfn.PERCENTRANK.INC(customers[days_since_last_purchase],customers[[#This Row],[days_since_last_purchase]]))*4 +1,0)</f>
        <v>4</v>
      </c>
      <c r="O6016" s="1">
        <f>ROUND(_xlfn.PERCENTRANK.INC(customers[total_orders],customers[[#This Row],[total_orders]])*4+1,0)</f>
        <v>4</v>
      </c>
      <c r="P6016" s="1">
        <f>ROUND(_xlfn.PERCENTRANK.INC(customers[total_spend_usd],customers[[#This Row],[total_spend_usd]])*4+1,0)</f>
        <v>5</v>
      </c>
      <c r="Q6016" s="1">
        <v>445</v>
      </c>
      <c r="R6016" s="1" t="str">
        <f>_xlfn.XLOOKUP(Q6016,RFM[RFM Score],RFM[Client Segmentation])</f>
        <v>Champion</v>
      </c>
    </row>
    <row r="6017" spans="1:18" x14ac:dyDescent="0.3">
      <c r="A6017" t="s">
        <v>6069</v>
      </c>
      <c r="B6017" t="s">
        <v>27</v>
      </c>
      <c r="C6017">
        <v>44</v>
      </c>
      <c r="D6017" t="s">
        <v>8068</v>
      </c>
      <c r="E6017" t="s">
        <v>8086</v>
      </c>
      <c r="F6017" t="s">
        <v>12</v>
      </c>
      <c r="G6017">
        <v>10</v>
      </c>
      <c r="H6017" s="1">
        <v>3448</v>
      </c>
      <c r="I6017">
        <v>29941</v>
      </c>
      <c r="J6017" s="1">
        <v>43</v>
      </c>
      <c r="K6017" t="s">
        <v>25</v>
      </c>
      <c r="L6017" t="s">
        <v>19</v>
      </c>
      <c r="M6017" t="s">
        <v>15</v>
      </c>
      <c r="N6017" s="1">
        <f xml:space="preserve"> ROUND((1 - _xlfn.PERCENTRANK.INC(customers[days_since_last_purchase],customers[[#This Row],[days_since_last_purchase]]))*4 +1,0)</f>
        <v>3</v>
      </c>
      <c r="O6017" s="1">
        <f>ROUND(_xlfn.PERCENTRANK.INC(customers[total_orders],customers[[#This Row],[total_orders]])*4+1,0)</f>
        <v>3</v>
      </c>
      <c r="P6017" s="1">
        <f>ROUND(_xlfn.PERCENTRANK.INC(customers[total_spend_usd],customers[[#This Row],[total_spend_usd]])*4+1,0)</f>
        <v>2</v>
      </c>
      <c r="Q6017" s="1">
        <v>332</v>
      </c>
      <c r="R6017" s="1" t="str">
        <f>_xlfn.XLOOKUP(Q6017,RFM[RFM Score],RFM[Client Segmentation])</f>
        <v>Hibernating</v>
      </c>
    </row>
    <row r="6018" spans="1:18" x14ac:dyDescent="0.3">
      <c r="A6018" t="s">
        <v>6070</v>
      </c>
      <c r="B6018" t="s">
        <v>96</v>
      </c>
      <c r="C6018">
        <v>33</v>
      </c>
      <c r="D6018" t="s">
        <v>8070</v>
      </c>
      <c r="E6018" t="s">
        <v>8085</v>
      </c>
      <c r="F6018" t="s">
        <v>17</v>
      </c>
      <c r="G6018">
        <v>25</v>
      </c>
      <c r="H6018" s="1">
        <v>4949</v>
      </c>
      <c r="I6018">
        <v>133704</v>
      </c>
      <c r="J6018" s="1">
        <v>127</v>
      </c>
      <c r="K6018" t="s">
        <v>21</v>
      </c>
      <c r="L6018" t="s">
        <v>19</v>
      </c>
      <c r="M6018" t="s">
        <v>23</v>
      </c>
      <c r="N6018" s="1">
        <f xml:space="preserve"> ROUND((1 - _xlfn.PERCENTRANK.INC(customers[days_since_last_purchase],customers[[#This Row],[days_since_last_purchase]]))*4 +1,0)</f>
        <v>1</v>
      </c>
      <c r="O6018" s="1">
        <f>ROUND(_xlfn.PERCENTRANK.INC(customers[total_orders],customers[[#This Row],[total_orders]])*4+1,0)</f>
        <v>4</v>
      </c>
      <c r="P6018" s="1">
        <f>ROUND(_xlfn.PERCENTRANK.INC(customers[total_spend_usd],customers[[#This Row],[total_spend_usd]])*4+1,0)</f>
        <v>4</v>
      </c>
      <c r="Q6018" s="1">
        <v>144</v>
      </c>
      <c r="R6018" s="1" t="str">
        <f>_xlfn.XLOOKUP(Q6018,RFM[RFM Score],RFM[Client Segmentation])</f>
        <v>Cannot Lose Them</v>
      </c>
    </row>
    <row r="6019" spans="1:18" x14ac:dyDescent="0.3">
      <c r="A6019" t="s">
        <v>6071</v>
      </c>
      <c r="B6019" t="s">
        <v>61</v>
      </c>
      <c r="C6019">
        <v>56</v>
      </c>
      <c r="D6019" t="s">
        <v>8072</v>
      </c>
      <c r="E6019" t="s">
        <v>8087</v>
      </c>
      <c r="F6019" t="s">
        <v>12</v>
      </c>
      <c r="G6019">
        <v>2</v>
      </c>
      <c r="H6019" s="1">
        <v>11855</v>
      </c>
      <c r="I6019">
        <v>23994</v>
      </c>
      <c r="J6019" s="1">
        <v>57</v>
      </c>
      <c r="K6019" t="s">
        <v>21</v>
      </c>
      <c r="L6019" t="s">
        <v>47</v>
      </c>
      <c r="M6019" t="s">
        <v>23</v>
      </c>
      <c r="N6019" s="1">
        <f xml:space="preserve"> ROUND((1 - _xlfn.PERCENTRANK.INC(customers[days_since_last_purchase],customers[[#This Row],[days_since_last_purchase]]))*4 +1,0)</f>
        <v>3</v>
      </c>
      <c r="O6019" s="1">
        <f>ROUND(_xlfn.PERCENTRANK.INC(customers[total_orders],customers[[#This Row],[total_orders]])*4+1,0)</f>
        <v>1</v>
      </c>
      <c r="P6019" s="1">
        <f>ROUND(_xlfn.PERCENTRANK.INC(customers[total_spend_usd],customers[[#This Row],[total_spend_usd]])*4+1,0)</f>
        <v>2</v>
      </c>
      <c r="Q6019" s="1">
        <v>312</v>
      </c>
      <c r="R6019" s="1" t="str">
        <f>_xlfn.XLOOKUP(Q6019,RFM[RFM Score],RFM[Client Segmentation])</f>
        <v>About To Sleep</v>
      </c>
    </row>
    <row r="6020" spans="1:18" x14ac:dyDescent="0.3">
      <c r="A6020" t="s">
        <v>6072</v>
      </c>
      <c r="B6020" t="s">
        <v>43</v>
      </c>
      <c r="C6020">
        <v>24</v>
      </c>
      <c r="D6020" t="s">
        <v>8069</v>
      </c>
      <c r="E6020" t="s">
        <v>8084</v>
      </c>
      <c r="F6020" t="s">
        <v>17</v>
      </c>
      <c r="G6020">
        <v>27</v>
      </c>
      <c r="H6020" s="1">
        <v>8616</v>
      </c>
      <c r="I6020">
        <v>212012</v>
      </c>
      <c r="J6020" s="1">
        <v>53</v>
      </c>
      <c r="K6020" t="s">
        <v>44</v>
      </c>
      <c r="L6020" t="s">
        <v>14</v>
      </c>
      <c r="M6020" t="s">
        <v>23</v>
      </c>
      <c r="N6020" s="1">
        <f xml:space="preserve"> ROUND((1 - _xlfn.PERCENTRANK.INC(customers[days_since_last_purchase],customers[[#This Row],[days_since_last_purchase]]))*4 +1,0)</f>
        <v>3</v>
      </c>
      <c r="O6020" s="1">
        <f>ROUND(_xlfn.PERCENTRANK.INC(customers[total_orders],customers[[#This Row],[total_orders]])*4+1,0)</f>
        <v>4</v>
      </c>
      <c r="P6020" s="1">
        <f>ROUND(_xlfn.PERCENTRANK.INC(customers[total_spend_usd],customers[[#This Row],[total_spend_usd]])*4+1,0)</f>
        <v>4</v>
      </c>
      <c r="Q6020" s="1">
        <v>344</v>
      </c>
      <c r="R6020" s="1" t="str">
        <f>_xlfn.XLOOKUP(Q6020,RFM[RFM Score],RFM[Client Segmentation])</f>
        <v>Loyal Customer</v>
      </c>
    </row>
    <row r="6021" spans="1:18" x14ac:dyDescent="0.3">
      <c r="A6021" t="s">
        <v>6073</v>
      </c>
      <c r="B6021" t="s">
        <v>11</v>
      </c>
      <c r="C6021">
        <v>33</v>
      </c>
      <c r="D6021" t="s">
        <v>8070</v>
      </c>
      <c r="E6021" t="s">
        <v>8084</v>
      </c>
      <c r="F6021" t="s">
        <v>12</v>
      </c>
      <c r="G6021">
        <v>23</v>
      </c>
      <c r="H6021" s="1">
        <v>3962</v>
      </c>
      <c r="I6021">
        <v>87994</v>
      </c>
      <c r="J6021" s="1">
        <v>224</v>
      </c>
      <c r="K6021" t="s">
        <v>37</v>
      </c>
      <c r="L6021" t="s">
        <v>19</v>
      </c>
      <c r="M6021" t="s">
        <v>15</v>
      </c>
      <c r="N6021" s="1">
        <f xml:space="preserve"> ROUND((1 - _xlfn.PERCENTRANK.INC(customers[days_since_last_purchase],customers[[#This Row],[days_since_last_purchase]]))*4 +1,0)</f>
        <v>1</v>
      </c>
      <c r="O6021" s="1">
        <f>ROUND(_xlfn.PERCENTRANK.INC(customers[total_orders],customers[[#This Row],[total_orders]])*4+1,0)</f>
        <v>4</v>
      </c>
      <c r="P6021" s="1">
        <f>ROUND(_xlfn.PERCENTRANK.INC(customers[total_spend_usd],customers[[#This Row],[total_spend_usd]])*4+1,0)</f>
        <v>3</v>
      </c>
      <c r="Q6021" s="1">
        <v>143</v>
      </c>
      <c r="R6021" s="1" t="str">
        <f>_xlfn.XLOOKUP(Q6021,RFM[RFM Score],RFM[Client Segmentation])</f>
        <v>At Risk</v>
      </c>
    </row>
    <row r="6022" spans="1:18" x14ac:dyDescent="0.3">
      <c r="A6022" t="s">
        <v>6074</v>
      </c>
      <c r="B6022" t="s">
        <v>11</v>
      </c>
      <c r="C6022">
        <v>35</v>
      </c>
      <c r="D6022" t="s">
        <v>8068</v>
      </c>
      <c r="E6022" t="s">
        <v>8084</v>
      </c>
      <c r="F6022" t="s">
        <v>17</v>
      </c>
      <c r="G6022">
        <v>32</v>
      </c>
      <c r="H6022" s="1">
        <v>16141</v>
      </c>
      <c r="I6022">
        <v>46227</v>
      </c>
      <c r="J6022" s="1">
        <v>92</v>
      </c>
      <c r="K6022" t="s">
        <v>13</v>
      </c>
      <c r="L6022" t="s">
        <v>45</v>
      </c>
      <c r="M6022" t="s">
        <v>23</v>
      </c>
      <c r="N6022" s="1">
        <f xml:space="preserve"> ROUND((1 - _xlfn.PERCENTRANK.INC(customers[days_since_last_purchase],customers[[#This Row],[days_since_last_purchase]]))*4 +1,0)</f>
        <v>2</v>
      </c>
      <c r="O6022" s="1">
        <f>ROUND(_xlfn.PERCENTRANK.INC(customers[total_orders],customers[[#This Row],[total_orders]])*4+1,0)</f>
        <v>4</v>
      </c>
      <c r="P6022" s="1">
        <f>ROUND(_xlfn.PERCENTRANK.INC(customers[total_spend_usd],customers[[#This Row],[total_spend_usd]])*4+1,0)</f>
        <v>3</v>
      </c>
      <c r="Q6022" s="1">
        <v>243</v>
      </c>
      <c r="R6022" s="1" t="str">
        <f>_xlfn.XLOOKUP(Q6022,RFM[RFM Score],RFM[Client Segmentation])</f>
        <v>At Risk</v>
      </c>
    </row>
    <row r="6023" spans="1:18" x14ac:dyDescent="0.3">
      <c r="A6023" t="s">
        <v>6075</v>
      </c>
      <c r="B6023" t="s">
        <v>107</v>
      </c>
      <c r="C6023">
        <v>49</v>
      </c>
      <c r="D6023" t="s">
        <v>8071</v>
      </c>
      <c r="E6023" t="s">
        <v>8084</v>
      </c>
      <c r="F6023" t="s">
        <v>12</v>
      </c>
      <c r="G6023">
        <v>16</v>
      </c>
      <c r="H6023" s="1">
        <v>3469</v>
      </c>
      <c r="I6023">
        <v>62826</v>
      </c>
      <c r="J6023" s="1">
        <v>33</v>
      </c>
      <c r="K6023" t="s">
        <v>40</v>
      </c>
      <c r="L6023" t="s">
        <v>47</v>
      </c>
      <c r="M6023" t="s">
        <v>23</v>
      </c>
      <c r="N6023" s="1">
        <f xml:space="preserve"> ROUND((1 - _xlfn.PERCENTRANK.INC(customers[days_since_last_purchase],customers[[#This Row],[days_since_last_purchase]]))*4 +1,0)</f>
        <v>3</v>
      </c>
      <c r="O6023" s="1">
        <f>ROUND(_xlfn.PERCENTRANK.INC(customers[total_orders],customers[[#This Row],[total_orders]])*4+1,0)</f>
        <v>3</v>
      </c>
      <c r="P6023" s="1">
        <f>ROUND(_xlfn.PERCENTRANK.INC(customers[total_spend_usd],customers[[#This Row],[total_spend_usd]])*4+1,0)</f>
        <v>3</v>
      </c>
      <c r="Q6023" s="1">
        <v>333</v>
      </c>
      <c r="R6023" s="1" t="str">
        <f>_xlfn.XLOOKUP(Q6023,RFM[RFM Score],RFM[Client Segmentation])</f>
        <v>Potential Loyalist</v>
      </c>
    </row>
    <row r="6024" spans="1:18" x14ac:dyDescent="0.3">
      <c r="A6024" t="s">
        <v>6076</v>
      </c>
      <c r="B6024" t="s">
        <v>43</v>
      </c>
      <c r="C6024">
        <v>18</v>
      </c>
      <c r="D6024" t="s">
        <v>8069</v>
      </c>
      <c r="E6024" t="s">
        <v>8084</v>
      </c>
      <c r="F6024" t="s">
        <v>12</v>
      </c>
      <c r="G6024">
        <v>15</v>
      </c>
      <c r="H6024" s="1">
        <v>1723</v>
      </c>
      <c r="I6024">
        <v>227109</v>
      </c>
      <c r="J6024" s="1">
        <v>29</v>
      </c>
      <c r="K6024" t="s">
        <v>25</v>
      </c>
      <c r="L6024" t="s">
        <v>34</v>
      </c>
      <c r="M6024" t="s">
        <v>23</v>
      </c>
      <c r="N6024" s="1">
        <f xml:space="preserve"> ROUND((1 - _xlfn.PERCENTRANK.INC(customers[days_since_last_purchase],customers[[#This Row],[days_since_last_purchase]]))*4 +1,0)</f>
        <v>3</v>
      </c>
      <c r="O6024" s="1">
        <f>ROUND(_xlfn.PERCENTRANK.INC(customers[total_orders],customers[[#This Row],[total_orders]])*4+1,0)</f>
        <v>3</v>
      </c>
      <c r="P6024" s="1">
        <f>ROUND(_xlfn.PERCENTRANK.INC(customers[total_spend_usd],customers[[#This Row],[total_spend_usd]])*4+1,0)</f>
        <v>4</v>
      </c>
      <c r="Q6024" s="1">
        <v>334</v>
      </c>
      <c r="R6024" s="1" t="str">
        <f>_xlfn.XLOOKUP(Q6024,RFM[RFM Score],RFM[Client Segmentation])</f>
        <v>Need Attention</v>
      </c>
    </row>
    <row r="6025" spans="1:18" x14ac:dyDescent="0.3">
      <c r="A6025" t="s">
        <v>6077</v>
      </c>
      <c r="B6025" t="s">
        <v>64</v>
      </c>
      <c r="C6025">
        <v>40</v>
      </c>
      <c r="D6025" t="s">
        <v>8068</v>
      </c>
      <c r="E6025" t="s">
        <v>8087</v>
      </c>
      <c r="F6025" t="s">
        <v>12</v>
      </c>
      <c r="G6025">
        <v>19</v>
      </c>
      <c r="H6025" s="1">
        <v>303</v>
      </c>
      <c r="I6025">
        <v>53277</v>
      </c>
      <c r="J6025" s="1">
        <v>66</v>
      </c>
      <c r="K6025" t="s">
        <v>21</v>
      </c>
      <c r="L6025" t="s">
        <v>47</v>
      </c>
      <c r="M6025" t="s">
        <v>23</v>
      </c>
      <c r="N6025" s="1">
        <f xml:space="preserve"> ROUND((1 - _xlfn.PERCENTRANK.INC(customers[days_since_last_purchase],customers[[#This Row],[days_since_last_purchase]]))*4 +1,0)</f>
        <v>2</v>
      </c>
      <c r="O6025" s="1">
        <f>ROUND(_xlfn.PERCENTRANK.INC(customers[total_orders],customers[[#This Row],[total_orders]])*4+1,0)</f>
        <v>4</v>
      </c>
      <c r="P6025" s="1">
        <f>ROUND(_xlfn.PERCENTRANK.INC(customers[total_spend_usd],customers[[#This Row],[total_spend_usd]])*4+1,0)</f>
        <v>3</v>
      </c>
      <c r="Q6025" s="1">
        <v>243</v>
      </c>
      <c r="R6025" s="1" t="str">
        <f>_xlfn.XLOOKUP(Q6025,RFM[RFM Score],RFM[Client Segmentation])</f>
        <v>At Risk</v>
      </c>
    </row>
    <row r="6026" spans="1:18" x14ac:dyDescent="0.3">
      <c r="A6026" t="s">
        <v>6078</v>
      </c>
      <c r="B6026" t="s">
        <v>11</v>
      </c>
      <c r="C6026">
        <v>37</v>
      </c>
      <c r="D6026" t="s">
        <v>8068</v>
      </c>
      <c r="E6026" t="s">
        <v>8087</v>
      </c>
      <c r="F6026" t="s">
        <v>12</v>
      </c>
      <c r="G6026">
        <v>45</v>
      </c>
      <c r="H6026" s="1">
        <v>664</v>
      </c>
      <c r="I6026">
        <v>28706</v>
      </c>
      <c r="J6026" s="1">
        <v>71</v>
      </c>
      <c r="K6026" t="s">
        <v>13</v>
      </c>
      <c r="L6026" t="s">
        <v>45</v>
      </c>
      <c r="M6026" t="s">
        <v>23</v>
      </c>
      <c r="N6026" s="1">
        <f xml:space="preserve"> ROUND((1 - _xlfn.PERCENTRANK.INC(customers[days_since_last_purchase],customers[[#This Row],[days_since_last_purchase]]))*4 +1,0)</f>
        <v>2</v>
      </c>
      <c r="O6026" s="1">
        <f>ROUND(_xlfn.PERCENTRANK.INC(customers[total_orders],customers[[#This Row],[total_orders]])*4+1,0)</f>
        <v>5</v>
      </c>
      <c r="P6026" s="1">
        <f>ROUND(_xlfn.PERCENTRANK.INC(customers[total_spend_usd],customers[[#This Row],[total_spend_usd]])*4+1,0)</f>
        <v>2</v>
      </c>
      <c r="Q6026" s="1">
        <v>252</v>
      </c>
      <c r="R6026" s="1" t="str">
        <f>_xlfn.XLOOKUP(Q6026,RFM[RFM Score],RFM[Client Segmentation])</f>
        <v>At Risk</v>
      </c>
    </row>
    <row r="6027" spans="1:18" x14ac:dyDescent="0.3">
      <c r="A6027" t="s">
        <v>6079</v>
      </c>
      <c r="B6027" t="s">
        <v>11</v>
      </c>
      <c r="C6027">
        <v>40</v>
      </c>
      <c r="D6027" t="s">
        <v>8068</v>
      </c>
      <c r="E6027" t="s">
        <v>8084</v>
      </c>
      <c r="F6027" t="s">
        <v>17</v>
      </c>
      <c r="G6027">
        <v>39</v>
      </c>
      <c r="H6027" s="1">
        <v>9796</v>
      </c>
      <c r="I6027">
        <v>335314</v>
      </c>
      <c r="J6027" s="1">
        <v>22</v>
      </c>
      <c r="K6027" t="s">
        <v>25</v>
      </c>
      <c r="L6027" t="s">
        <v>22</v>
      </c>
      <c r="M6027" t="s">
        <v>15</v>
      </c>
      <c r="N6027" s="1">
        <f xml:space="preserve"> ROUND((1 - _xlfn.PERCENTRANK.INC(customers[days_since_last_purchase],customers[[#This Row],[days_since_last_purchase]]))*4 +1,0)</f>
        <v>4</v>
      </c>
      <c r="O6027" s="1">
        <f>ROUND(_xlfn.PERCENTRANK.INC(customers[total_orders],customers[[#This Row],[total_orders]])*4+1,0)</f>
        <v>5</v>
      </c>
      <c r="P6027" s="1">
        <f>ROUND(_xlfn.PERCENTRANK.INC(customers[total_spend_usd],customers[[#This Row],[total_spend_usd]])*4+1,0)</f>
        <v>5</v>
      </c>
      <c r="Q6027" s="1">
        <v>455</v>
      </c>
      <c r="R6027" s="1" t="str">
        <f>_xlfn.XLOOKUP(Q6027,RFM[RFM Score],RFM[Client Segmentation])</f>
        <v>Champion</v>
      </c>
    </row>
    <row r="6028" spans="1:18" x14ac:dyDescent="0.3">
      <c r="A6028" t="s">
        <v>6080</v>
      </c>
      <c r="B6028" t="s">
        <v>64</v>
      </c>
      <c r="C6028">
        <v>28</v>
      </c>
      <c r="D6028" t="s">
        <v>8070</v>
      </c>
      <c r="E6028" t="s">
        <v>8084</v>
      </c>
      <c r="F6028" t="s">
        <v>17</v>
      </c>
      <c r="G6028">
        <v>1</v>
      </c>
      <c r="H6028" s="1">
        <v>8843</v>
      </c>
      <c r="I6028">
        <v>9034</v>
      </c>
      <c r="J6028" s="1">
        <v>4</v>
      </c>
      <c r="K6028" t="s">
        <v>13</v>
      </c>
      <c r="L6028" t="s">
        <v>34</v>
      </c>
      <c r="M6028" t="s">
        <v>23</v>
      </c>
      <c r="N6028" s="1">
        <f xml:space="preserve"> ROUND((1 - _xlfn.PERCENTRANK.INC(customers[days_since_last_purchase],customers[[#This Row],[days_since_last_purchase]]))*4 +1,0)</f>
        <v>5</v>
      </c>
      <c r="O6028" s="1">
        <f>ROUND(_xlfn.PERCENTRANK.INC(customers[total_orders],customers[[#This Row],[total_orders]])*4+1,0)</f>
        <v>1</v>
      </c>
      <c r="P6028" s="1">
        <f>ROUND(_xlfn.PERCENTRANK.INC(customers[total_spend_usd],customers[[#This Row],[total_spend_usd]])*4+1,0)</f>
        <v>1</v>
      </c>
      <c r="Q6028" s="1">
        <v>511</v>
      </c>
      <c r="R6028" s="1" t="str">
        <f>_xlfn.XLOOKUP(Q6028,RFM[RFM Score],RFM[Client Segmentation])</f>
        <v>New Customer</v>
      </c>
    </row>
    <row r="6029" spans="1:18" x14ac:dyDescent="0.3">
      <c r="A6029" t="s">
        <v>6081</v>
      </c>
      <c r="B6029" t="s">
        <v>11</v>
      </c>
      <c r="C6029">
        <v>68</v>
      </c>
      <c r="D6029" t="s">
        <v>8073</v>
      </c>
      <c r="E6029" t="s">
        <v>8087</v>
      </c>
      <c r="F6029" t="s">
        <v>12</v>
      </c>
      <c r="G6029">
        <v>22</v>
      </c>
      <c r="H6029" s="1">
        <v>6774</v>
      </c>
      <c r="I6029">
        <v>138804</v>
      </c>
      <c r="J6029" s="1">
        <v>5</v>
      </c>
      <c r="K6029" t="s">
        <v>44</v>
      </c>
      <c r="L6029" t="s">
        <v>14</v>
      </c>
      <c r="M6029" t="s">
        <v>15</v>
      </c>
      <c r="N6029" s="1">
        <f xml:space="preserve"> ROUND((1 - _xlfn.PERCENTRANK.INC(customers[days_since_last_purchase],customers[[#This Row],[days_since_last_purchase]]))*4 +1,0)</f>
        <v>5</v>
      </c>
      <c r="O6029" s="1">
        <f>ROUND(_xlfn.PERCENTRANK.INC(customers[total_orders],customers[[#This Row],[total_orders]])*4+1,0)</f>
        <v>4</v>
      </c>
      <c r="P6029" s="1">
        <f>ROUND(_xlfn.PERCENTRANK.INC(customers[total_spend_usd],customers[[#This Row],[total_spend_usd]])*4+1,0)</f>
        <v>4</v>
      </c>
      <c r="Q6029" s="1">
        <v>544</v>
      </c>
      <c r="R6029" s="1" t="str">
        <f>_xlfn.XLOOKUP(Q6029,RFM[RFM Score],RFM[Client Segmentation])</f>
        <v>Champion</v>
      </c>
    </row>
    <row r="6030" spans="1:18" x14ac:dyDescent="0.3">
      <c r="A6030" t="s">
        <v>6082</v>
      </c>
      <c r="B6030" t="s">
        <v>11</v>
      </c>
      <c r="C6030">
        <v>18</v>
      </c>
      <c r="D6030" t="s">
        <v>8069</v>
      </c>
      <c r="E6030" t="s">
        <v>8084</v>
      </c>
      <c r="F6030" t="s">
        <v>17</v>
      </c>
      <c r="G6030">
        <v>6</v>
      </c>
      <c r="H6030" s="1">
        <v>4682</v>
      </c>
      <c r="I6030">
        <v>30794</v>
      </c>
      <c r="J6030" s="1">
        <v>41</v>
      </c>
      <c r="K6030" t="s">
        <v>52</v>
      </c>
      <c r="L6030" t="s">
        <v>47</v>
      </c>
      <c r="M6030" t="s">
        <v>23</v>
      </c>
      <c r="N6030" s="1">
        <f xml:space="preserve"> ROUND((1 - _xlfn.PERCENTRANK.INC(customers[days_since_last_purchase],customers[[#This Row],[days_since_last_purchase]]))*4 +1,0)</f>
        <v>3</v>
      </c>
      <c r="O6030" s="1">
        <f>ROUND(_xlfn.PERCENTRANK.INC(customers[total_orders],customers[[#This Row],[total_orders]])*4+1,0)</f>
        <v>2</v>
      </c>
      <c r="P6030" s="1">
        <f>ROUND(_xlfn.PERCENTRANK.INC(customers[total_spend_usd],customers[[#This Row],[total_spend_usd]])*4+1,0)</f>
        <v>2</v>
      </c>
      <c r="Q6030" s="1">
        <v>322</v>
      </c>
      <c r="R6030" s="1" t="str">
        <f>_xlfn.XLOOKUP(Q6030,RFM[RFM Score],RFM[Client Segmentation])</f>
        <v>Hibernating</v>
      </c>
    </row>
    <row r="6031" spans="1:18" x14ac:dyDescent="0.3">
      <c r="A6031" t="s">
        <v>6083</v>
      </c>
      <c r="B6031" t="s">
        <v>11</v>
      </c>
      <c r="C6031">
        <v>49</v>
      </c>
      <c r="D6031" t="s">
        <v>8071</v>
      </c>
      <c r="E6031" t="s">
        <v>8085</v>
      </c>
      <c r="F6031" t="s">
        <v>12</v>
      </c>
      <c r="G6031">
        <v>2</v>
      </c>
      <c r="H6031" s="1">
        <v>450</v>
      </c>
      <c r="I6031">
        <v>8177</v>
      </c>
      <c r="J6031" s="1">
        <v>138</v>
      </c>
      <c r="K6031" t="s">
        <v>25</v>
      </c>
      <c r="L6031" t="s">
        <v>22</v>
      </c>
      <c r="M6031" t="s">
        <v>23</v>
      </c>
      <c r="N6031" s="1">
        <f xml:space="preserve"> ROUND((1 - _xlfn.PERCENTRANK.INC(customers[days_since_last_purchase],customers[[#This Row],[days_since_last_purchase]]))*4 +1,0)</f>
        <v>1</v>
      </c>
      <c r="O6031" s="1">
        <f>ROUND(_xlfn.PERCENTRANK.INC(customers[total_orders],customers[[#This Row],[total_orders]])*4+1,0)</f>
        <v>1</v>
      </c>
      <c r="P6031" s="1">
        <f>ROUND(_xlfn.PERCENTRANK.INC(customers[total_spend_usd],customers[[#This Row],[total_spend_usd]])*4+1,0)</f>
        <v>1</v>
      </c>
      <c r="Q6031" s="1">
        <v>111</v>
      </c>
      <c r="R6031" s="1" t="str">
        <f>_xlfn.XLOOKUP(Q6031,RFM[RFM Score],RFM[Client Segmentation])</f>
        <v>Lost</v>
      </c>
    </row>
    <row r="6032" spans="1:18" x14ac:dyDescent="0.3">
      <c r="A6032" t="s">
        <v>6084</v>
      </c>
      <c r="B6032" t="s">
        <v>11</v>
      </c>
      <c r="C6032">
        <v>29</v>
      </c>
      <c r="D6032" t="s">
        <v>8070</v>
      </c>
      <c r="E6032" t="s">
        <v>8085</v>
      </c>
      <c r="F6032" t="s">
        <v>17</v>
      </c>
      <c r="G6032">
        <v>16</v>
      </c>
      <c r="H6032" s="1">
        <v>13268</v>
      </c>
      <c r="I6032">
        <v>20148</v>
      </c>
      <c r="J6032" s="1">
        <v>17</v>
      </c>
      <c r="K6032" t="s">
        <v>18</v>
      </c>
      <c r="L6032" t="s">
        <v>45</v>
      </c>
      <c r="M6032" t="s">
        <v>23</v>
      </c>
      <c r="N6032" s="1">
        <f xml:space="preserve"> ROUND((1 - _xlfn.PERCENTRANK.INC(customers[days_since_last_purchase],customers[[#This Row],[days_since_last_purchase]]))*4 +1,0)</f>
        <v>4</v>
      </c>
      <c r="O6032" s="1">
        <f>ROUND(_xlfn.PERCENTRANK.INC(customers[total_orders],customers[[#This Row],[total_orders]])*4+1,0)</f>
        <v>3</v>
      </c>
      <c r="P6032" s="1">
        <f>ROUND(_xlfn.PERCENTRANK.INC(customers[total_spend_usd],customers[[#This Row],[total_spend_usd]])*4+1,0)</f>
        <v>2</v>
      </c>
      <c r="Q6032" s="1">
        <v>432</v>
      </c>
      <c r="R6032" s="1" t="str">
        <f>_xlfn.XLOOKUP(Q6032,RFM[RFM Score],RFM[Client Segmentation])</f>
        <v>Potential Loyalist</v>
      </c>
    </row>
    <row r="6033" spans="1:18" x14ac:dyDescent="0.3">
      <c r="A6033" t="s">
        <v>6085</v>
      </c>
      <c r="B6033" t="s">
        <v>68</v>
      </c>
      <c r="C6033">
        <v>23</v>
      </c>
      <c r="D6033" t="s">
        <v>8069</v>
      </c>
      <c r="E6033" t="s">
        <v>8087</v>
      </c>
      <c r="F6033" t="s">
        <v>12</v>
      </c>
      <c r="G6033">
        <v>10</v>
      </c>
      <c r="H6033" s="1">
        <v>810</v>
      </c>
      <c r="I6033">
        <v>79419</v>
      </c>
      <c r="J6033" s="1">
        <v>65</v>
      </c>
      <c r="K6033" t="s">
        <v>21</v>
      </c>
      <c r="L6033" t="s">
        <v>47</v>
      </c>
      <c r="M6033" t="s">
        <v>23</v>
      </c>
      <c r="N6033" s="1">
        <f xml:space="preserve"> ROUND((1 - _xlfn.PERCENTRANK.INC(customers[days_since_last_purchase],customers[[#This Row],[days_since_last_purchase]]))*4 +1,0)</f>
        <v>2</v>
      </c>
      <c r="O6033" s="1">
        <f>ROUND(_xlfn.PERCENTRANK.INC(customers[total_orders],customers[[#This Row],[total_orders]])*4+1,0)</f>
        <v>3</v>
      </c>
      <c r="P6033" s="1">
        <f>ROUND(_xlfn.PERCENTRANK.INC(customers[total_spend_usd],customers[[#This Row],[total_spend_usd]])*4+1,0)</f>
        <v>3</v>
      </c>
      <c r="Q6033" s="1">
        <v>233</v>
      </c>
      <c r="R6033" s="1" t="str">
        <f>_xlfn.XLOOKUP(Q6033,RFM[RFM Score],RFM[Client Segmentation])</f>
        <v>Hibernating</v>
      </c>
    </row>
    <row r="6034" spans="1:18" x14ac:dyDescent="0.3">
      <c r="A6034" t="s">
        <v>6086</v>
      </c>
      <c r="B6034" t="s">
        <v>61</v>
      </c>
      <c r="C6034">
        <v>26</v>
      </c>
      <c r="D6034" t="s">
        <v>8070</v>
      </c>
      <c r="E6034" t="s">
        <v>8087</v>
      </c>
      <c r="F6034" t="s">
        <v>12</v>
      </c>
      <c r="G6034">
        <v>3</v>
      </c>
      <c r="H6034" s="1">
        <v>4709</v>
      </c>
      <c r="I6034">
        <v>12446</v>
      </c>
      <c r="J6034" s="1">
        <v>0</v>
      </c>
      <c r="K6034" t="s">
        <v>28</v>
      </c>
      <c r="L6034" t="s">
        <v>45</v>
      </c>
      <c r="M6034" t="s">
        <v>23</v>
      </c>
      <c r="N6034" s="1">
        <f xml:space="preserve"> ROUND((1 - _xlfn.PERCENTRANK.INC(customers[days_since_last_purchase],customers[[#This Row],[days_since_last_purchase]]))*4 +1,0)</f>
        <v>5</v>
      </c>
      <c r="O6034" s="1">
        <f>ROUND(_xlfn.PERCENTRANK.INC(customers[total_orders],customers[[#This Row],[total_orders]])*4+1,0)</f>
        <v>1</v>
      </c>
      <c r="P6034" s="1">
        <f>ROUND(_xlfn.PERCENTRANK.INC(customers[total_spend_usd],customers[[#This Row],[total_spend_usd]])*4+1,0)</f>
        <v>2</v>
      </c>
      <c r="Q6034" s="1">
        <v>512</v>
      </c>
      <c r="R6034" s="1" t="str">
        <f>_xlfn.XLOOKUP(Q6034,RFM[RFM Score],RFM[Client Segmentation])</f>
        <v>New Customer</v>
      </c>
    </row>
    <row r="6035" spans="1:18" x14ac:dyDescent="0.3">
      <c r="A6035" t="s">
        <v>6087</v>
      </c>
      <c r="B6035" t="s">
        <v>11</v>
      </c>
      <c r="C6035">
        <v>36</v>
      </c>
      <c r="D6035" t="s">
        <v>8068</v>
      </c>
      <c r="E6035" t="s">
        <v>8084</v>
      </c>
      <c r="F6035" t="s">
        <v>17</v>
      </c>
      <c r="G6035">
        <v>11</v>
      </c>
      <c r="H6035" s="1">
        <v>3039</v>
      </c>
      <c r="I6035">
        <v>38279</v>
      </c>
      <c r="J6035" s="1">
        <v>188</v>
      </c>
      <c r="K6035" t="s">
        <v>37</v>
      </c>
      <c r="L6035" t="s">
        <v>47</v>
      </c>
      <c r="M6035" t="s">
        <v>23</v>
      </c>
      <c r="N6035" s="1">
        <f xml:space="preserve"> ROUND((1 - _xlfn.PERCENTRANK.INC(customers[days_since_last_purchase],customers[[#This Row],[days_since_last_purchase]]))*4 +1,0)</f>
        <v>1</v>
      </c>
      <c r="O6035" s="1">
        <f>ROUND(_xlfn.PERCENTRANK.INC(customers[total_orders],customers[[#This Row],[total_orders]])*4+1,0)</f>
        <v>3</v>
      </c>
      <c r="P6035" s="1">
        <f>ROUND(_xlfn.PERCENTRANK.INC(customers[total_spend_usd],customers[[#This Row],[total_spend_usd]])*4+1,0)</f>
        <v>2</v>
      </c>
      <c r="Q6035" s="1">
        <v>132</v>
      </c>
      <c r="R6035" s="1" t="str">
        <f>_xlfn.XLOOKUP(Q6035,RFM[RFM Score],RFM[Client Segmentation])</f>
        <v>Hibernating</v>
      </c>
    </row>
    <row r="6036" spans="1:18" x14ac:dyDescent="0.3">
      <c r="A6036" t="s">
        <v>6088</v>
      </c>
      <c r="B6036" t="s">
        <v>104</v>
      </c>
      <c r="C6036">
        <v>48</v>
      </c>
      <c r="D6036" t="s">
        <v>8071</v>
      </c>
      <c r="E6036" t="s">
        <v>8084</v>
      </c>
      <c r="F6036" t="s">
        <v>12</v>
      </c>
      <c r="G6036">
        <v>38</v>
      </c>
      <c r="H6036" s="1">
        <v>3929</v>
      </c>
      <c r="I6036">
        <v>137503</v>
      </c>
      <c r="J6036" s="1">
        <v>14</v>
      </c>
      <c r="K6036" t="s">
        <v>18</v>
      </c>
      <c r="L6036" t="s">
        <v>19</v>
      </c>
      <c r="M6036" t="s">
        <v>15</v>
      </c>
      <c r="N6036" s="1">
        <f xml:space="preserve"> ROUND((1 - _xlfn.PERCENTRANK.INC(customers[days_since_last_purchase],customers[[#This Row],[days_since_last_purchase]]))*4 +1,0)</f>
        <v>4</v>
      </c>
      <c r="O6036" s="1">
        <f>ROUND(_xlfn.PERCENTRANK.INC(customers[total_orders],customers[[#This Row],[total_orders]])*4+1,0)</f>
        <v>5</v>
      </c>
      <c r="P6036" s="1">
        <f>ROUND(_xlfn.PERCENTRANK.INC(customers[total_spend_usd],customers[[#This Row],[total_spend_usd]])*4+1,0)</f>
        <v>4</v>
      </c>
      <c r="Q6036" s="1">
        <v>454</v>
      </c>
      <c r="R6036" s="1" t="str">
        <f>_xlfn.XLOOKUP(Q6036,RFM[RFM Score],RFM[Client Segmentation])</f>
        <v>Champion</v>
      </c>
    </row>
    <row r="6037" spans="1:18" x14ac:dyDescent="0.3">
      <c r="A6037" t="s">
        <v>6089</v>
      </c>
      <c r="B6037" t="s">
        <v>11</v>
      </c>
      <c r="C6037">
        <v>52</v>
      </c>
      <c r="D6037" t="s">
        <v>8071</v>
      </c>
      <c r="E6037" t="s">
        <v>8084</v>
      </c>
      <c r="F6037" t="s">
        <v>12</v>
      </c>
      <c r="G6037">
        <v>27</v>
      </c>
      <c r="H6037" s="1">
        <v>4229</v>
      </c>
      <c r="I6037">
        <v>101172</v>
      </c>
      <c r="J6037" s="1">
        <v>75</v>
      </c>
      <c r="K6037" t="s">
        <v>44</v>
      </c>
      <c r="L6037" t="s">
        <v>14</v>
      </c>
      <c r="M6037" t="s">
        <v>15</v>
      </c>
      <c r="N6037" s="1">
        <f xml:space="preserve"> ROUND((1 - _xlfn.PERCENTRANK.INC(customers[days_since_last_purchase],customers[[#This Row],[days_since_last_purchase]]))*4 +1,0)</f>
        <v>2</v>
      </c>
      <c r="O6037" s="1">
        <f>ROUND(_xlfn.PERCENTRANK.INC(customers[total_orders],customers[[#This Row],[total_orders]])*4+1,0)</f>
        <v>4</v>
      </c>
      <c r="P6037" s="1">
        <f>ROUND(_xlfn.PERCENTRANK.INC(customers[total_spend_usd],customers[[#This Row],[total_spend_usd]])*4+1,0)</f>
        <v>3</v>
      </c>
      <c r="Q6037" s="1">
        <v>243</v>
      </c>
      <c r="R6037" s="1" t="str">
        <f>_xlfn.XLOOKUP(Q6037,RFM[RFM Score],RFM[Client Segmentation])</f>
        <v>At Risk</v>
      </c>
    </row>
    <row r="6038" spans="1:18" x14ac:dyDescent="0.3">
      <c r="A6038" t="s">
        <v>6090</v>
      </c>
      <c r="B6038" t="s">
        <v>11</v>
      </c>
      <c r="C6038">
        <v>39</v>
      </c>
      <c r="D6038" t="s">
        <v>8068</v>
      </c>
      <c r="E6038" t="s">
        <v>8086</v>
      </c>
      <c r="F6038" t="s">
        <v>17</v>
      </c>
      <c r="G6038">
        <v>15</v>
      </c>
      <c r="H6038" s="1">
        <v>7613</v>
      </c>
      <c r="I6038">
        <v>101195</v>
      </c>
      <c r="J6038" s="1">
        <v>54</v>
      </c>
      <c r="K6038" t="s">
        <v>25</v>
      </c>
      <c r="L6038" t="s">
        <v>47</v>
      </c>
      <c r="M6038" t="s">
        <v>15</v>
      </c>
      <c r="N6038" s="1">
        <f xml:space="preserve"> ROUND((1 - _xlfn.PERCENTRANK.INC(customers[days_since_last_purchase],customers[[#This Row],[days_since_last_purchase]]))*4 +1,0)</f>
        <v>3</v>
      </c>
      <c r="O6038" s="1">
        <f>ROUND(_xlfn.PERCENTRANK.INC(customers[total_orders],customers[[#This Row],[total_orders]])*4+1,0)</f>
        <v>3</v>
      </c>
      <c r="P6038" s="1">
        <f>ROUND(_xlfn.PERCENTRANK.INC(customers[total_spend_usd],customers[[#This Row],[total_spend_usd]])*4+1,0)</f>
        <v>3</v>
      </c>
      <c r="Q6038" s="1">
        <v>333</v>
      </c>
      <c r="R6038" s="1" t="str">
        <f>_xlfn.XLOOKUP(Q6038,RFM[RFM Score],RFM[Client Segmentation])</f>
        <v>Potential Loyalist</v>
      </c>
    </row>
    <row r="6039" spans="1:18" x14ac:dyDescent="0.3">
      <c r="A6039" t="s">
        <v>6091</v>
      </c>
      <c r="B6039" t="s">
        <v>11</v>
      </c>
      <c r="C6039">
        <v>37</v>
      </c>
      <c r="D6039" t="s">
        <v>8068</v>
      </c>
      <c r="E6039" t="s">
        <v>8085</v>
      </c>
      <c r="F6039" t="s">
        <v>12</v>
      </c>
      <c r="G6039">
        <v>5</v>
      </c>
      <c r="H6039" s="1">
        <v>2952</v>
      </c>
      <c r="I6039">
        <v>157704</v>
      </c>
      <c r="J6039" s="1">
        <v>38</v>
      </c>
      <c r="K6039" t="s">
        <v>28</v>
      </c>
      <c r="L6039" t="s">
        <v>14</v>
      </c>
      <c r="M6039" t="s">
        <v>23</v>
      </c>
      <c r="N6039" s="1">
        <f xml:space="preserve"> ROUND((1 - _xlfn.PERCENTRANK.INC(customers[days_since_last_purchase],customers[[#This Row],[days_since_last_purchase]]))*4 +1,0)</f>
        <v>3</v>
      </c>
      <c r="O6039" s="1">
        <f>ROUND(_xlfn.PERCENTRANK.INC(customers[total_orders],customers[[#This Row],[total_orders]])*4+1,0)</f>
        <v>2</v>
      </c>
      <c r="P6039" s="1">
        <f>ROUND(_xlfn.PERCENTRANK.INC(customers[total_spend_usd],customers[[#This Row],[total_spend_usd]])*4+1,0)</f>
        <v>4</v>
      </c>
      <c r="Q6039" s="1">
        <v>324</v>
      </c>
      <c r="R6039" s="1" t="str">
        <f>_xlfn.XLOOKUP(Q6039,RFM[RFM Score],RFM[Client Segmentation])</f>
        <v>Need Attention</v>
      </c>
    </row>
    <row r="6040" spans="1:18" x14ac:dyDescent="0.3">
      <c r="A6040" t="s">
        <v>6092</v>
      </c>
      <c r="B6040" t="s">
        <v>43</v>
      </c>
      <c r="C6040">
        <v>27</v>
      </c>
      <c r="D6040" t="s">
        <v>8070</v>
      </c>
      <c r="E6040" t="s">
        <v>8084</v>
      </c>
      <c r="F6040" t="s">
        <v>17</v>
      </c>
      <c r="G6040">
        <v>17</v>
      </c>
      <c r="H6040" s="1">
        <v>4341</v>
      </c>
      <c r="I6040">
        <v>69661</v>
      </c>
      <c r="J6040" s="1">
        <v>4</v>
      </c>
      <c r="K6040" t="s">
        <v>31</v>
      </c>
      <c r="L6040" t="s">
        <v>34</v>
      </c>
      <c r="M6040" t="s">
        <v>23</v>
      </c>
      <c r="N6040" s="1">
        <f xml:space="preserve"> ROUND((1 - _xlfn.PERCENTRANK.INC(customers[days_since_last_purchase],customers[[#This Row],[days_since_last_purchase]]))*4 +1,0)</f>
        <v>5</v>
      </c>
      <c r="O6040" s="1">
        <f>ROUND(_xlfn.PERCENTRANK.INC(customers[total_orders],customers[[#This Row],[total_orders]])*4+1,0)</f>
        <v>3</v>
      </c>
      <c r="P6040" s="1">
        <f>ROUND(_xlfn.PERCENTRANK.INC(customers[total_spend_usd],customers[[#This Row],[total_spend_usd]])*4+1,0)</f>
        <v>3</v>
      </c>
      <c r="Q6040" s="1">
        <v>533</v>
      </c>
      <c r="R6040" s="1" t="str">
        <f>_xlfn.XLOOKUP(Q6040,RFM[RFM Score],RFM[Client Segmentation])</f>
        <v>Potential Loyalist</v>
      </c>
    </row>
    <row r="6041" spans="1:18" x14ac:dyDescent="0.3">
      <c r="A6041" t="s">
        <v>6093</v>
      </c>
      <c r="B6041" t="s">
        <v>61</v>
      </c>
      <c r="C6041">
        <v>38</v>
      </c>
      <c r="D6041" t="s">
        <v>8068</v>
      </c>
      <c r="E6041" t="s">
        <v>8087</v>
      </c>
      <c r="F6041" t="s">
        <v>12</v>
      </c>
      <c r="G6041">
        <v>41</v>
      </c>
      <c r="H6041" s="1">
        <v>10888</v>
      </c>
      <c r="I6041">
        <v>415659</v>
      </c>
      <c r="J6041" s="1">
        <v>8</v>
      </c>
      <c r="K6041" t="s">
        <v>74</v>
      </c>
      <c r="L6041" t="s">
        <v>47</v>
      </c>
      <c r="M6041" t="s">
        <v>23</v>
      </c>
      <c r="N6041" s="1">
        <f xml:space="preserve"> ROUND((1 - _xlfn.PERCENTRANK.INC(customers[days_since_last_purchase],customers[[#This Row],[days_since_last_purchase]]))*4 +1,0)</f>
        <v>4</v>
      </c>
      <c r="O6041" s="1">
        <f>ROUND(_xlfn.PERCENTRANK.INC(customers[total_orders],customers[[#This Row],[total_orders]])*4+1,0)</f>
        <v>5</v>
      </c>
      <c r="P6041" s="1">
        <f>ROUND(_xlfn.PERCENTRANK.INC(customers[total_spend_usd],customers[[#This Row],[total_spend_usd]])*4+1,0)</f>
        <v>5</v>
      </c>
      <c r="Q6041" s="1">
        <v>455</v>
      </c>
      <c r="R6041" s="1" t="str">
        <f>_xlfn.XLOOKUP(Q6041,RFM[RFM Score],RFM[Client Segmentation])</f>
        <v>Champion</v>
      </c>
    </row>
    <row r="6042" spans="1:18" x14ac:dyDescent="0.3">
      <c r="A6042" t="s">
        <v>6094</v>
      </c>
      <c r="B6042" t="s">
        <v>43</v>
      </c>
      <c r="C6042">
        <v>37</v>
      </c>
      <c r="D6042" t="s">
        <v>8068</v>
      </c>
      <c r="E6042" t="s">
        <v>8087</v>
      </c>
      <c r="F6042" t="s">
        <v>17</v>
      </c>
      <c r="G6042">
        <v>15</v>
      </c>
      <c r="H6042" s="1">
        <v>2679</v>
      </c>
      <c r="I6042">
        <v>387807</v>
      </c>
      <c r="J6042" s="1">
        <v>61</v>
      </c>
      <c r="K6042" t="s">
        <v>25</v>
      </c>
      <c r="L6042" t="s">
        <v>45</v>
      </c>
      <c r="M6042" t="s">
        <v>23</v>
      </c>
      <c r="N6042" s="1">
        <f xml:space="preserve"> ROUND((1 - _xlfn.PERCENTRANK.INC(customers[days_since_last_purchase],customers[[#This Row],[days_since_last_purchase]]))*4 +1,0)</f>
        <v>2</v>
      </c>
      <c r="O6042" s="1">
        <f>ROUND(_xlfn.PERCENTRANK.INC(customers[total_orders],customers[[#This Row],[total_orders]])*4+1,0)</f>
        <v>3</v>
      </c>
      <c r="P6042" s="1">
        <f>ROUND(_xlfn.PERCENTRANK.INC(customers[total_spend_usd],customers[[#This Row],[total_spend_usd]])*4+1,0)</f>
        <v>5</v>
      </c>
      <c r="Q6042" s="1">
        <v>235</v>
      </c>
      <c r="R6042" s="1" t="str">
        <f>_xlfn.XLOOKUP(Q6042,RFM[RFM Score],RFM[Client Segmentation])</f>
        <v>At Risk</v>
      </c>
    </row>
    <row r="6043" spans="1:18" x14ac:dyDescent="0.3">
      <c r="A6043" t="s">
        <v>6095</v>
      </c>
      <c r="B6043" t="s">
        <v>11</v>
      </c>
      <c r="C6043">
        <v>36</v>
      </c>
      <c r="D6043" t="s">
        <v>8068</v>
      </c>
      <c r="E6043" t="s">
        <v>8085</v>
      </c>
      <c r="F6043" t="s">
        <v>17</v>
      </c>
      <c r="G6043">
        <v>4</v>
      </c>
      <c r="H6043" s="1">
        <v>20554</v>
      </c>
      <c r="I6043">
        <v>70335</v>
      </c>
      <c r="J6043" s="1">
        <v>49</v>
      </c>
      <c r="K6043" t="s">
        <v>28</v>
      </c>
      <c r="L6043" t="s">
        <v>34</v>
      </c>
      <c r="M6043" t="s">
        <v>15</v>
      </c>
      <c r="N6043" s="1">
        <f xml:space="preserve"> ROUND((1 - _xlfn.PERCENTRANK.INC(customers[days_since_last_purchase],customers[[#This Row],[days_since_last_purchase]]))*4 +1,0)</f>
        <v>3</v>
      </c>
      <c r="O6043" s="1">
        <f>ROUND(_xlfn.PERCENTRANK.INC(customers[total_orders],customers[[#This Row],[total_orders]])*4+1,0)</f>
        <v>2</v>
      </c>
      <c r="P6043" s="1">
        <f>ROUND(_xlfn.PERCENTRANK.INC(customers[total_spend_usd],customers[[#This Row],[total_spend_usd]])*4+1,0)</f>
        <v>3</v>
      </c>
      <c r="Q6043" s="1">
        <v>323</v>
      </c>
      <c r="R6043" s="1" t="str">
        <f>_xlfn.XLOOKUP(Q6043,RFM[RFM Score],RFM[Client Segmentation])</f>
        <v>Potential Loyalist</v>
      </c>
    </row>
    <row r="6044" spans="1:18" x14ac:dyDescent="0.3">
      <c r="A6044" t="s">
        <v>6096</v>
      </c>
      <c r="B6044" t="s">
        <v>11</v>
      </c>
      <c r="C6044">
        <v>45</v>
      </c>
      <c r="D6044" t="s">
        <v>8071</v>
      </c>
      <c r="E6044" t="s">
        <v>8086</v>
      </c>
      <c r="F6044" t="s">
        <v>12</v>
      </c>
      <c r="G6044">
        <v>20</v>
      </c>
      <c r="H6044" s="1">
        <v>8028</v>
      </c>
      <c r="I6044">
        <v>140629</v>
      </c>
      <c r="J6044" s="1">
        <v>7</v>
      </c>
      <c r="K6044" t="s">
        <v>28</v>
      </c>
      <c r="L6044" t="s">
        <v>14</v>
      </c>
      <c r="M6044" t="s">
        <v>23</v>
      </c>
      <c r="N6044" s="1">
        <f xml:space="preserve"> ROUND((1 - _xlfn.PERCENTRANK.INC(customers[days_since_last_purchase],customers[[#This Row],[days_since_last_purchase]]))*4 +1,0)</f>
        <v>5</v>
      </c>
      <c r="O6044" s="1">
        <f>ROUND(_xlfn.PERCENTRANK.INC(customers[total_orders],customers[[#This Row],[total_orders]])*4+1,0)</f>
        <v>4</v>
      </c>
      <c r="P6044" s="1">
        <f>ROUND(_xlfn.PERCENTRANK.INC(customers[total_spend_usd],customers[[#This Row],[total_spend_usd]])*4+1,0)</f>
        <v>4</v>
      </c>
      <c r="Q6044" s="1">
        <v>544</v>
      </c>
      <c r="R6044" s="1" t="str">
        <f>_xlfn.XLOOKUP(Q6044,RFM[RFM Score],RFM[Client Segmentation])</f>
        <v>Champion</v>
      </c>
    </row>
    <row r="6045" spans="1:18" x14ac:dyDescent="0.3">
      <c r="A6045" t="s">
        <v>6097</v>
      </c>
      <c r="B6045" t="s">
        <v>61</v>
      </c>
      <c r="C6045">
        <v>18</v>
      </c>
      <c r="D6045" t="s">
        <v>8069</v>
      </c>
      <c r="E6045" t="s">
        <v>8084</v>
      </c>
      <c r="F6045" t="s">
        <v>17</v>
      </c>
      <c r="G6045">
        <v>19</v>
      </c>
      <c r="H6045" s="1">
        <v>16141</v>
      </c>
      <c r="I6045">
        <v>32292</v>
      </c>
      <c r="J6045" s="1">
        <v>20</v>
      </c>
      <c r="K6045" t="s">
        <v>52</v>
      </c>
      <c r="L6045" t="s">
        <v>45</v>
      </c>
      <c r="M6045" t="s">
        <v>23</v>
      </c>
      <c r="N6045" s="1">
        <f xml:space="preserve"> ROUND((1 - _xlfn.PERCENTRANK.INC(customers[days_since_last_purchase],customers[[#This Row],[days_since_last_purchase]]))*4 +1,0)</f>
        <v>4</v>
      </c>
      <c r="O6045" s="1">
        <f>ROUND(_xlfn.PERCENTRANK.INC(customers[total_orders],customers[[#This Row],[total_orders]])*4+1,0)</f>
        <v>4</v>
      </c>
      <c r="P6045" s="1">
        <f>ROUND(_xlfn.PERCENTRANK.INC(customers[total_spend_usd],customers[[#This Row],[total_spend_usd]])*4+1,0)</f>
        <v>2</v>
      </c>
      <c r="Q6045" s="1">
        <v>442</v>
      </c>
      <c r="R6045" s="1" t="str">
        <f>_xlfn.XLOOKUP(Q6045,RFM[RFM Score],RFM[Client Segmentation])</f>
        <v>Potential Loyalist</v>
      </c>
    </row>
    <row r="6046" spans="1:18" x14ac:dyDescent="0.3">
      <c r="A6046" t="s">
        <v>6098</v>
      </c>
      <c r="B6046" t="s">
        <v>11</v>
      </c>
      <c r="C6046">
        <v>20</v>
      </c>
      <c r="D6046" t="s">
        <v>8069</v>
      </c>
      <c r="E6046" t="s">
        <v>8086</v>
      </c>
      <c r="F6046" t="s">
        <v>12</v>
      </c>
      <c r="G6046">
        <v>1</v>
      </c>
      <c r="H6046" s="1">
        <v>14139</v>
      </c>
      <c r="I6046">
        <v>12764</v>
      </c>
      <c r="J6046" s="1">
        <v>150</v>
      </c>
      <c r="K6046" t="s">
        <v>13</v>
      </c>
      <c r="L6046" t="s">
        <v>22</v>
      </c>
      <c r="M6046" t="s">
        <v>15</v>
      </c>
      <c r="N6046" s="1">
        <f xml:space="preserve"> ROUND((1 - _xlfn.PERCENTRANK.INC(customers[days_since_last_purchase],customers[[#This Row],[days_since_last_purchase]]))*4 +1,0)</f>
        <v>1</v>
      </c>
      <c r="O6046" s="1">
        <f>ROUND(_xlfn.PERCENTRANK.INC(customers[total_orders],customers[[#This Row],[total_orders]])*4+1,0)</f>
        <v>1</v>
      </c>
      <c r="P6046" s="1">
        <f>ROUND(_xlfn.PERCENTRANK.INC(customers[total_spend_usd],customers[[#This Row],[total_spend_usd]])*4+1,0)</f>
        <v>2</v>
      </c>
      <c r="Q6046" s="1">
        <v>112</v>
      </c>
      <c r="R6046" s="1" t="str">
        <f>_xlfn.XLOOKUP(Q6046,RFM[RFM Score],RFM[Client Segmentation])</f>
        <v>Lost</v>
      </c>
    </row>
    <row r="6047" spans="1:18" x14ac:dyDescent="0.3">
      <c r="A6047" t="s">
        <v>6099</v>
      </c>
      <c r="B6047" t="s">
        <v>166</v>
      </c>
      <c r="C6047">
        <v>33</v>
      </c>
      <c r="D6047" t="s">
        <v>8070</v>
      </c>
      <c r="E6047" t="s">
        <v>8084</v>
      </c>
      <c r="F6047" t="s">
        <v>12</v>
      </c>
      <c r="G6047">
        <v>10</v>
      </c>
      <c r="H6047" s="1">
        <v>8907</v>
      </c>
      <c r="I6047">
        <v>8251</v>
      </c>
      <c r="J6047" s="1">
        <v>38</v>
      </c>
      <c r="K6047" t="s">
        <v>52</v>
      </c>
      <c r="L6047" t="s">
        <v>45</v>
      </c>
      <c r="M6047" t="s">
        <v>23</v>
      </c>
      <c r="N6047" s="1">
        <f xml:space="preserve"> ROUND((1 - _xlfn.PERCENTRANK.INC(customers[days_since_last_purchase],customers[[#This Row],[days_since_last_purchase]]))*4 +1,0)</f>
        <v>3</v>
      </c>
      <c r="O6047" s="1">
        <f>ROUND(_xlfn.PERCENTRANK.INC(customers[total_orders],customers[[#This Row],[total_orders]])*4+1,0)</f>
        <v>3</v>
      </c>
      <c r="P6047" s="1">
        <f>ROUND(_xlfn.PERCENTRANK.INC(customers[total_spend_usd],customers[[#This Row],[total_spend_usd]])*4+1,0)</f>
        <v>1</v>
      </c>
      <c r="Q6047" s="1">
        <v>331</v>
      </c>
      <c r="R6047" s="1" t="str">
        <f>_xlfn.XLOOKUP(Q6047,RFM[RFM Score],RFM[Client Segmentation])</f>
        <v>About To Sleep</v>
      </c>
    </row>
    <row r="6048" spans="1:18" x14ac:dyDescent="0.3">
      <c r="A6048" t="s">
        <v>6100</v>
      </c>
      <c r="B6048" t="s">
        <v>11</v>
      </c>
      <c r="C6048">
        <v>20</v>
      </c>
      <c r="D6048" t="s">
        <v>8069</v>
      </c>
      <c r="E6048" t="s">
        <v>8085</v>
      </c>
      <c r="F6048" t="s">
        <v>17</v>
      </c>
      <c r="G6048">
        <v>10</v>
      </c>
      <c r="H6048" s="1">
        <v>7705</v>
      </c>
      <c r="I6048">
        <v>82179</v>
      </c>
      <c r="J6048" s="1">
        <v>3</v>
      </c>
      <c r="K6048" t="s">
        <v>25</v>
      </c>
      <c r="L6048" t="s">
        <v>22</v>
      </c>
      <c r="M6048" t="s">
        <v>15</v>
      </c>
      <c r="N6048" s="1">
        <f xml:space="preserve"> ROUND((1 - _xlfn.PERCENTRANK.INC(customers[days_since_last_purchase],customers[[#This Row],[days_since_last_purchase]]))*4 +1,0)</f>
        <v>5</v>
      </c>
      <c r="O6048" s="1">
        <f>ROUND(_xlfn.PERCENTRANK.INC(customers[total_orders],customers[[#This Row],[total_orders]])*4+1,0)</f>
        <v>3</v>
      </c>
      <c r="P6048" s="1">
        <f>ROUND(_xlfn.PERCENTRANK.INC(customers[total_spend_usd],customers[[#This Row],[total_spend_usd]])*4+1,0)</f>
        <v>3</v>
      </c>
      <c r="Q6048" s="1">
        <v>533</v>
      </c>
      <c r="R6048" s="1" t="str">
        <f>_xlfn.XLOOKUP(Q6048,RFM[RFM Score],RFM[Client Segmentation])</f>
        <v>Potential Loyalist</v>
      </c>
    </row>
    <row r="6049" spans="1:18" x14ac:dyDescent="0.3">
      <c r="A6049" t="s">
        <v>6101</v>
      </c>
      <c r="B6049" t="s">
        <v>43</v>
      </c>
      <c r="C6049">
        <v>29</v>
      </c>
      <c r="D6049" t="s">
        <v>8070</v>
      </c>
      <c r="E6049" t="s">
        <v>8084</v>
      </c>
      <c r="F6049" t="s">
        <v>12</v>
      </c>
      <c r="G6049">
        <v>20</v>
      </c>
      <c r="H6049" s="1">
        <v>8139</v>
      </c>
      <c r="I6049">
        <v>16877</v>
      </c>
      <c r="J6049" s="1">
        <v>41</v>
      </c>
      <c r="K6049" t="s">
        <v>25</v>
      </c>
      <c r="L6049" t="s">
        <v>47</v>
      </c>
      <c r="M6049" t="s">
        <v>23</v>
      </c>
      <c r="N6049" s="1">
        <f xml:space="preserve"> ROUND((1 - _xlfn.PERCENTRANK.INC(customers[days_since_last_purchase],customers[[#This Row],[days_since_last_purchase]]))*4 +1,0)</f>
        <v>3</v>
      </c>
      <c r="O6049" s="1">
        <f>ROUND(_xlfn.PERCENTRANK.INC(customers[total_orders],customers[[#This Row],[total_orders]])*4+1,0)</f>
        <v>4</v>
      </c>
      <c r="P6049" s="1">
        <f>ROUND(_xlfn.PERCENTRANK.INC(customers[total_spend_usd],customers[[#This Row],[total_spend_usd]])*4+1,0)</f>
        <v>2</v>
      </c>
      <c r="Q6049" s="1">
        <v>342</v>
      </c>
      <c r="R6049" s="1" t="str">
        <f>_xlfn.XLOOKUP(Q6049,RFM[RFM Score],RFM[Client Segmentation])</f>
        <v>Potential Loyalist</v>
      </c>
    </row>
    <row r="6050" spans="1:18" x14ac:dyDescent="0.3">
      <c r="A6050" t="s">
        <v>6102</v>
      </c>
      <c r="B6050" t="s">
        <v>64</v>
      </c>
      <c r="C6050">
        <v>42</v>
      </c>
      <c r="D6050" t="s">
        <v>8068</v>
      </c>
      <c r="E6050" t="s">
        <v>8084</v>
      </c>
      <c r="F6050" t="s">
        <v>12</v>
      </c>
      <c r="G6050">
        <v>1</v>
      </c>
      <c r="H6050" s="1">
        <v>13891</v>
      </c>
      <c r="I6050">
        <v>12708</v>
      </c>
      <c r="J6050" s="1">
        <v>60</v>
      </c>
      <c r="K6050" t="s">
        <v>28</v>
      </c>
      <c r="L6050" t="s">
        <v>45</v>
      </c>
      <c r="M6050" t="s">
        <v>23</v>
      </c>
      <c r="N6050" s="1">
        <f xml:space="preserve"> ROUND((1 - _xlfn.PERCENTRANK.INC(customers[days_since_last_purchase],customers[[#This Row],[days_since_last_purchase]]))*4 +1,0)</f>
        <v>2</v>
      </c>
      <c r="O6050" s="1">
        <f>ROUND(_xlfn.PERCENTRANK.INC(customers[total_orders],customers[[#This Row],[total_orders]])*4+1,0)</f>
        <v>1</v>
      </c>
      <c r="P6050" s="1">
        <f>ROUND(_xlfn.PERCENTRANK.INC(customers[total_spend_usd],customers[[#This Row],[total_spend_usd]])*4+1,0)</f>
        <v>2</v>
      </c>
      <c r="Q6050" s="1">
        <v>212</v>
      </c>
      <c r="R6050" s="1" t="str">
        <f>_xlfn.XLOOKUP(Q6050,RFM[RFM Score],RFM[Client Segmentation])</f>
        <v>Hibernating</v>
      </c>
    </row>
    <row r="6051" spans="1:18" x14ac:dyDescent="0.3">
      <c r="A6051" t="s">
        <v>6103</v>
      </c>
      <c r="B6051" t="s">
        <v>68</v>
      </c>
      <c r="C6051">
        <v>18</v>
      </c>
      <c r="D6051" t="s">
        <v>8069</v>
      </c>
      <c r="E6051" t="s">
        <v>8084</v>
      </c>
      <c r="F6051" t="s">
        <v>12</v>
      </c>
      <c r="G6051">
        <v>15</v>
      </c>
      <c r="H6051" s="1">
        <v>11743</v>
      </c>
      <c r="I6051">
        <v>157248</v>
      </c>
      <c r="J6051" s="1">
        <v>21</v>
      </c>
      <c r="K6051" t="s">
        <v>25</v>
      </c>
      <c r="L6051" t="s">
        <v>14</v>
      </c>
      <c r="M6051" t="s">
        <v>23</v>
      </c>
      <c r="N6051" s="1">
        <f xml:space="preserve"> ROUND((1 - _xlfn.PERCENTRANK.INC(customers[days_since_last_purchase],customers[[#This Row],[days_since_last_purchase]]))*4 +1,0)</f>
        <v>4</v>
      </c>
      <c r="O6051" s="1">
        <f>ROUND(_xlfn.PERCENTRANK.INC(customers[total_orders],customers[[#This Row],[total_orders]])*4+1,0)</f>
        <v>3</v>
      </c>
      <c r="P6051" s="1">
        <f>ROUND(_xlfn.PERCENTRANK.INC(customers[total_spend_usd],customers[[#This Row],[total_spend_usd]])*4+1,0)</f>
        <v>4</v>
      </c>
      <c r="Q6051" s="1">
        <v>434</v>
      </c>
      <c r="R6051" s="1" t="str">
        <f>_xlfn.XLOOKUP(Q6051,RFM[RFM Score],RFM[Client Segmentation])</f>
        <v>Need Attention</v>
      </c>
    </row>
    <row r="6052" spans="1:18" x14ac:dyDescent="0.3">
      <c r="A6052" t="s">
        <v>6104</v>
      </c>
      <c r="B6052" t="s">
        <v>11</v>
      </c>
      <c r="C6052">
        <v>21</v>
      </c>
      <c r="D6052" t="s">
        <v>8069</v>
      </c>
      <c r="E6052" t="s">
        <v>8087</v>
      </c>
      <c r="F6052" t="s">
        <v>12</v>
      </c>
      <c r="G6052">
        <v>20</v>
      </c>
      <c r="H6052" s="1">
        <v>18631</v>
      </c>
      <c r="I6052">
        <v>339521</v>
      </c>
      <c r="J6052" s="1">
        <v>0</v>
      </c>
      <c r="K6052" t="s">
        <v>98</v>
      </c>
      <c r="L6052" t="s">
        <v>45</v>
      </c>
      <c r="M6052" t="s">
        <v>23</v>
      </c>
      <c r="N6052" s="1">
        <f xml:space="preserve"> ROUND((1 - _xlfn.PERCENTRANK.INC(customers[days_since_last_purchase],customers[[#This Row],[days_since_last_purchase]]))*4 +1,0)</f>
        <v>5</v>
      </c>
      <c r="O6052" s="1">
        <f>ROUND(_xlfn.PERCENTRANK.INC(customers[total_orders],customers[[#This Row],[total_orders]])*4+1,0)</f>
        <v>4</v>
      </c>
      <c r="P6052" s="1">
        <f>ROUND(_xlfn.PERCENTRANK.INC(customers[total_spend_usd],customers[[#This Row],[total_spend_usd]])*4+1,0)</f>
        <v>5</v>
      </c>
      <c r="Q6052" s="1">
        <v>545</v>
      </c>
      <c r="R6052" s="1" t="str">
        <f>_xlfn.XLOOKUP(Q6052,RFM[RFM Score],RFM[Client Segmentation])</f>
        <v>Champion</v>
      </c>
    </row>
    <row r="6053" spans="1:18" x14ac:dyDescent="0.3">
      <c r="A6053" t="s">
        <v>6105</v>
      </c>
      <c r="B6053" t="s">
        <v>49</v>
      </c>
      <c r="C6053">
        <v>50</v>
      </c>
      <c r="D6053" t="s">
        <v>8071</v>
      </c>
      <c r="E6053" t="s">
        <v>8084</v>
      </c>
      <c r="F6053" t="s">
        <v>12</v>
      </c>
      <c r="G6053">
        <v>6</v>
      </c>
      <c r="H6053" s="1">
        <v>5472</v>
      </c>
      <c r="I6053">
        <v>29746</v>
      </c>
      <c r="J6053" s="1">
        <v>110</v>
      </c>
      <c r="K6053" t="s">
        <v>25</v>
      </c>
      <c r="L6053" t="s">
        <v>19</v>
      </c>
      <c r="M6053" t="s">
        <v>23</v>
      </c>
      <c r="N6053" s="1">
        <f xml:space="preserve"> ROUND((1 - _xlfn.PERCENTRANK.INC(customers[days_since_last_purchase],customers[[#This Row],[days_since_last_purchase]]))*4 +1,0)</f>
        <v>2</v>
      </c>
      <c r="O6053" s="1">
        <f>ROUND(_xlfn.PERCENTRANK.INC(customers[total_orders],customers[[#This Row],[total_orders]])*4+1,0)</f>
        <v>2</v>
      </c>
      <c r="P6053" s="1">
        <f>ROUND(_xlfn.PERCENTRANK.INC(customers[total_spend_usd],customers[[#This Row],[total_spend_usd]])*4+1,0)</f>
        <v>2</v>
      </c>
      <c r="Q6053" s="1">
        <v>222</v>
      </c>
      <c r="R6053" s="1" t="str">
        <f>_xlfn.XLOOKUP(Q6053,RFM[RFM Score],RFM[Client Segmentation])</f>
        <v>Hibernating</v>
      </c>
    </row>
    <row r="6054" spans="1:18" x14ac:dyDescent="0.3">
      <c r="A6054" t="s">
        <v>6106</v>
      </c>
      <c r="B6054" t="s">
        <v>43</v>
      </c>
      <c r="C6054">
        <v>40</v>
      </c>
      <c r="D6054" t="s">
        <v>8068</v>
      </c>
      <c r="E6054" t="s">
        <v>8086</v>
      </c>
      <c r="F6054" t="s">
        <v>17</v>
      </c>
      <c r="G6054">
        <v>3</v>
      </c>
      <c r="H6054" s="1">
        <v>7317</v>
      </c>
      <c r="I6054">
        <v>20698</v>
      </c>
      <c r="J6054" s="1">
        <v>63</v>
      </c>
      <c r="K6054" t="s">
        <v>21</v>
      </c>
      <c r="L6054" t="s">
        <v>22</v>
      </c>
      <c r="M6054" t="s">
        <v>23</v>
      </c>
      <c r="N6054" s="1">
        <f xml:space="preserve"> ROUND((1 - _xlfn.PERCENTRANK.INC(customers[days_since_last_purchase],customers[[#This Row],[days_since_last_purchase]]))*4 +1,0)</f>
        <v>2</v>
      </c>
      <c r="O6054" s="1">
        <f>ROUND(_xlfn.PERCENTRANK.INC(customers[total_orders],customers[[#This Row],[total_orders]])*4+1,0)</f>
        <v>1</v>
      </c>
      <c r="P6054" s="1">
        <f>ROUND(_xlfn.PERCENTRANK.INC(customers[total_spend_usd],customers[[#This Row],[total_spend_usd]])*4+1,0)</f>
        <v>2</v>
      </c>
      <c r="Q6054" s="1">
        <v>212</v>
      </c>
      <c r="R6054" s="1" t="str">
        <f>_xlfn.XLOOKUP(Q6054,RFM[RFM Score],RFM[Client Segmentation])</f>
        <v>Hibernating</v>
      </c>
    </row>
    <row r="6055" spans="1:18" x14ac:dyDescent="0.3">
      <c r="A6055" t="s">
        <v>6107</v>
      </c>
      <c r="B6055" t="s">
        <v>51</v>
      </c>
      <c r="C6055">
        <v>49</v>
      </c>
      <c r="D6055" t="s">
        <v>8071</v>
      </c>
      <c r="E6055" t="s">
        <v>8087</v>
      </c>
      <c r="F6055" t="s">
        <v>12</v>
      </c>
      <c r="G6055">
        <v>10</v>
      </c>
      <c r="H6055" s="1">
        <v>29474</v>
      </c>
      <c r="I6055">
        <v>329751</v>
      </c>
      <c r="J6055" s="1">
        <v>57</v>
      </c>
      <c r="K6055" t="s">
        <v>18</v>
      </c>
      <c r="L6055" t="s">
        <v>19</v>
      </c>
      <c r="M6055" t="s">
        <v>15</v>
      </c>
      <c r="N6055" s="1">
        <f xml:space="preserve"> ROUND((1 - _xlfn.PERCENTRANK.INC(customers[days_since_last_purchase],customers[[#This Row],[days_since_last_purchase]]))*4 +1,0)</f>
        <v>3</v>
      </c>
      <c r="O6055" s="1">
        <f>ROUND(_xlfn.PERCENTRANK.INC(customers[total_orders],customers[[#This Row],[total_orders]])*4+1,0)</f>
        <v>3</v>
      </c>
      <c r="P6055" s="1">
        <f>ROUND(_xlfn.PERCENTRANK.INC(customers[total_spend_usd],customers[[#This Row],[total_spend_usd]])*4+1,0)</f>
        <v>5</v>
      </c>
      <c r="Q6055" s="1">
        <v>335</v>
      </c>
      <c r="R6055" s="1" t="str">
        <f>_xlfn.XLOOKUP(Q6055,RFM[RFM Score],RFM[Client Segmentation])</f>
        <v>Loyal Customer</v>
      </c>
    </row>
    <row r="6056" spans="1:18" x14ac:dyDescent="0.3">
      <c r="A6056" t="s">
        <v>6108</v>
      </c>
      <c r="B6056" t="s">
        <v>11</v>
      </c>
      <c r="C6056">
        <v>51</v>
      </c>
      <c r="D6056" t="s">
        <v>8071</v>
      </c>
      <c r="E6056" t="s">
        <v>8084</v>
      </c>
      <c r="F6056" t="s">
        <v>17</v>
      </c>
      <c r="G6056">
        <v>9</v>
      </c>
      <c r="H6056" s="1">
        <v>3298</v>
      </c>
      <c r="I6056">
        <v>32453</v>
      </c>
      <c r="J6056" s="1">
        <v>99</v>
      </c>
      <c r="K6056" t="s">
        <v>40</v>
      </c>
      <c r="L6056" t="s">
        <v>45</v>
      </c>
      <c r="M6056" t="s">
        <v>23</v>
      </c>
      <c r="N6056" s="1">
        <f xml:space="preserve"> ROUND((1 - _xlfn.PERCENTRANK.INC(customers[days_since_last_purchase],customers[[#This Row],[days_since_last_purchase]]))*4 +1,0)</f>
        <v>2</v>
      </c>
      <c r="O6056" s="1">
        <f>ROUND(_xlfn.PERCENTRANK.INC(customers[total_orders],customers[[#This Row],[total_orders]])*4+1,0)</f>
        <v>2</v>
      </c>
      <c r="P6056" s="1">
        <f>ROUND(_xlfn.PERCENTRANK.INC(customers[total_spend_usd],customers[[#This Row],[total_spend_usd]])*4+1,0)</f>
        <v>2</v>
      </c>
      <c r="Q6056" s="1">
        <v>222</v>
      </c>
      <c r="R6056" s="1" t="str">
        <f>_xlfn.XLOOKUP(Q6056,RFM[RFM Score],RFM[Client Segmentation])</f>
        <v>Hibernating</v>
      </c>
    </row>
    <row r="6057" spans="1:18" x14ac:dyDescent="0.3">
      <c r="A6057" t="s">
        <v>6109</v>
      </c>
      <c r="B6057" t="s">
        <v>36</v>
      </c>
      <c r="C6057">
        <v>25</v>
      </c>
      <c r="D6057" t="s">
        <v>8070</v>
      </c>
      <c r="E6057" t="s">
        <v>8084</v>
      </c>
      <c r="F6057" t="s">
        <v>17</v>
      </c>
      <c r="G6057">
        <v>5</v>
      </c>
      <c r="H6057" s="1">
        <v>15092</v>
      </c>
      <c r="I6057">
        <v>86087</v>
      </c>
      <c r="J6057" s="1">
        <v>171</v>
      </c>
      <c r="K6057" t="s">
        <v>28</v>
      </c>
      <c r="L6057" t="s">
        <v>22</v>
      </c>
      <c r="M6057" t="s">
        <v>15</v>
      </c>
      <c r="N6057" s="1">
        <f xml:space="preserve"> ROUND((1 - _xlfn.PERCENTRANK.INC(customers[days_since_last_purchase],customers[[#This Row],[days_since_last_purchase]]))*4 +1,0)</f>
        <v>1</v>
      </c>
      <c r="O6057" s="1">
        <f>ROUND(_xlfn.PERCENTRANK.INC(customers[total_orders],customers[[#This Row],[total_orders]])*4+1,0)</f>
        <v>2</v>
      </c>
      <c r="P6057" s="1">
        <f>ROUND(_xlfn.PERCENTRANK.INC(customers[total_spend_usd],customers[[#This Row],[total_spend_usd]])*4+1,0)</f>
        <v>3</v>
      </c>
      <c r="Q6057" s="1">
        <v>123</v>
      </c>
      <c r="R6057" s="1" t="str">
        <f>_xlfn.XLOOKUP(Q6057,RFM[RFM Score],RFM[Client Segmentation])</f>
        <v>Hibernating</v>
      </c>
    </row>
    <row r="6058" spans="1:18" x14ac:dyDescent="0.3">
      <c r="A6058" t="s">
        <v>6110</v>
      </c>
      <c r="B6058" t="s">
        <v>11</v>
      </c>
      <c r="C6058">
        <v>18</v>
      </c>
      <c r="D6058" t="s">
        <v>8069</v>
      </c>
      <c r="E6058" t="s">
        <v>8085</v>
      </c>
      <c r="F6058" t="s">
        <v>12</v>
      </c>
      <c r="G6058">
        <v>8</v>
      </c>
      <c r="H6058" s="1">
        <v>3023</v>
      </c>
      <c r="I6058">
        <v>2400</v>
      </c>
      <c r="J6058" s="1">
        <v>76</v>
      </c>
      <c r="K6058" t="s">
        <v>55</v>
      </c>
      <c r="L6058" t="s">
        <v>19</v>
      </c>
      <c r="M6058" t="s">
        <v>15</v>
      </c>
      <c r="N6058" s="1">
        <f xml:space="preserve"> ROUND((1 - _xlfn.PERCENTRANK.INC(customers[days_since_last_purchase],customers[[#This Row],[days_since_last_purchase]]))*4 +1,0)</f>
        <v>2</v>
      </c>
      <c r="O6058" s="1">
        <f>ROUND(_xlfn.PERCENTRANK.INC(customers[total_orders],customers[[#This Row],[total_orders]])*4+1,0)</f>
        <v>2</v>
      </c>
      <c r="P6058" s="1">
        <f>ROUND(_xlfn.PERCENTRANK.INC(customers[total_spend_usd],customers[[#This Row],[total_spend_usd]])*4+1,0)</f>
        <v>1</v>
      </c>
      <c r="Q6058" s="1">
        <v>221</v>
      </c>
      <c r="R6058" s="1" t="str">
        <f>_xlfn.XLOOKUP(Q6058,RFM[RFM Score],RFM[Client Segmentation])</f>
        <v>About To Sleep</v>
      </c>
    </row>
    <row r="6059" spans="1:18" x14ac:dyDescent="0.3">
      <c r="A6059" t="s">
        <v>6111</v>
      </c>
      <c r="B6059" t="s">
        <v>33</v>
      </c>
      <c r="C6059">
        <v>24</v>
      </c>
      <c r="D6059" t="s">
        <v>8069</v>
      </c>
      <c r="E6059" t="s">
        <v>8084</v>
      </c>
      <c r="F6059" t="s">
        <v>12</v>
      </c>
      <c r="G6059">
        <v>5</v>
      </c>
      <c r="H6059" s="1">
        <v>2915</v>
      </c>
      <c r="I6059">
        <v>147572</v>
      </c>
      <c r="J6059" s="1">
        <v>62</v>
      </c>
      <c r="K6059" t="s">
        <v>28</v>
      </c>
      <c r="L6059" t="s">
        <v>14</v>
      </c>
      <c r="M6059" t="s">
        <v>23</v>
      </c>
      <c r="N6059" s="1">
        <f xml:space="preserve"> ROUND((1 - _xlfn.PERCENTRANK.INC(customers[days_since_last_purchase],customers[[#This Row],[days_since_last_purchase]]))*4 +1,0)</f>
        <v>2</v>
      </c>
      <c r="O6059" s="1">
        <f>ROUND(_xlfn.PERCENTRANK.INC(customers[total_orders],customers[[#This Row],[total_orders]])*4+1,0)</f>
        <v>2</v>
      </c>
      <c r="P6059" s="1">
        <f>ROUND(_xlfn.PERCENTRANK.INC(customers[total_spend_usd],customers[[#This Row],[total_spend_usd]])*4+1,0)</f>
        <v>4</v>
      </c>
      <c r="Q6059" s="1">
        <v>224</v>
      </c>
      <c r="R6059" s="1" t="str">
        <f>_xlfn.XLOOKUP(Q6059,RFM[RFM Score],RFM[Client Segmentation])</f>
        <v>At Risk</v>
      </c>
    </row>
    <row r="6060" spans="1:18" x14ac:dyDescent="0.3">
      <c r="A6060" t="s">
        <v>6112</v>
      </c>
      <c r="B6060" t="s">
        <v>61</v>
      </c>
      <c r="C6060">
        <v>37</v>
      </c>
      <c r="D6060" t="s">
        <v>8068</v>
      </c>
      <c r="E6060" t="s">
        <v>8085</v>
      </c>
      <c r="F6060" t="s">
        <v>17</v>
      </c>
      <c r="G6060">
        <v>25</v>
      </c>
      <c r="H6060" s="1">
        <v>5538</v>
      </c>
      <c r="I6060">
        <v>12493</v>
      </c>
      <c r="J6060" s="1">
        <v>17</v>
      </c>
      <c r="K6060" t="s">
        <v>21</v>
      </c>
      <c r="L6060" t="s">
        <v>14</v>
      </c>
      <c r="M6060" t="s">
        <v>23</v>
      </c>
      <c r="N6060" s="1">
        <f xml:space="preserve"> ROUND((1 - _xlfn.PERCENTRANK.INC(customers[days_since_last_purchase],customers[[#This Row],[days_since_last_purchase]]))*4 +1,0)</f>
        <v>4</v>
      </c>
      <c r="O6060" s="1">
        <f>ROUND(_xlfn.PERCENTRANK.INC(customers[total_orders],customers[[#This Row],[total_orders]])*4+1,0)</f>
        <v>4</v>
      </c>
      <c r="P6060" s="1">
        <f>ROUND(_xlfn.PERCENTRANK.INC(customers[total_spend_usd],customers[[#This Row],[total_spend_usd]])*4+1,0)</f>
        <v>2</v>
      </c>
      <c r="Q6060" s="1">
        <v>442</v>
      </c>
      <c r="R6060" s="1" t="str">
        <f>_xlfn.XLOOKUP(Q6060,RFM[RFM Score],RFM[Client Segmentation])</f>
        <v>Potential Loyalist</v>
      </c>
    </row>
    <row r="6061" spans="1:18" x14ac:dyDescent="0.3">
      <c r="A6061" t="s">
        <v>6113</v>
      </c>
      <c r="B6061" t="s">
        <v>51</v>
      </c>
      <c r="C6061">
        <v>18</v>
      </c>
      <c r="D6061" t="s">
        <v>8069</v>
      </c>
      <c r="E6061" t="s">
        <v>8086</v>
      </c>
      <c r="F6061" t="s">
        <v>17</v>
      </c>
      <c r="G6061">
        <v>3</v>
      </c>
      <c r="H6061" s="1">
        <v>22214</v>
      </c>
      <c r="I6061">
        <v>7181</v>
      </c>
      <c r="J6061" s="1">
        <v>266</v>
      </c>
      <c r="K6061" t="s">
        <v>18</v>
      </c>
      <c r="L6061" t="s">
        <v>19</v>
      </c>
      <c r="M6061" t="s">
        <v>15</v>
      </c>
      <c r="N6061" s="1">
        <f xml:space="preserve"> ROUND((1 - _xlfn.PERCENTRANK.INC(customers[days_since_last_purchase],customers[[#This Row],[days_since_last_purchase]]))*4 +1,0)</f>
        <v>1</v>
      </c>
      <c r="O6061" s="1">
        <f>ROUND(_xlfn.PERCENTRANK.INC(customers[total_orders],customers[[#This Row],[total_orders]])*4+1,0)</f>
        <v>1</v>
      </c>
      <c r="P6061" s="1">
        <f>ROUND(_xlfn.PERCENTRANK.INC(customers[total_spend_usd],customers[[#This Row],[total_spend_usd]])*4+1,0)</f>
        <v>1</v>
      </c>
      <c r="Q6061" s="1">
        <v>111</v>
      </c>
      <c r="R6061" s="1" t="str">
        <f>_xlfn.XLOOKUP(Q6061,RFM[RFM Score],RFM[Client Segmentation])</f>
        <v>Lost</v>
      </c>
    </row>
    <row r="6062" spans="1:18" x14ac:dyDescent="0.3">
      <c r="A6062" t="s">
        <v>6114</v>
      </c>
      <c r="B6062" t="s">
        <v>96</v>
      </c>
      <c r="C6062">
        <v>49</v>
      </c>
      <c r="D6062" t="s">
        <v>8071</v>
      </c>
      <c r="E6062" t="s">
        <v>8084</v>
      </c>
      <c r="F6062" t="s">
        <v>12</v>
      </c>
      <c r="G6062">
        <v>25</v>
      </c>
      <c r="H6062" s="1">
        <v>8138</v>
      </c>
      <c r="I6062">
        <v>228662</v>
      </c>
      <c r="J6062" s="1">
        <v>4</v>
      </c>
      <c r="K6062" t="s">
        <v>40</v>
      </c>
      <c r="L6062" t="s">
        <v>47</v>
      </c>
      <c r="M6062" t="s">
        <v>23</v>
      </c>
      <c r="N6062" s="1">
        <f xml:space="preserve"> ROUND((1 - _xlfn.PERCENTRANK.INC(customers[days_since_last_purchase],customers[[#This Row],[days_since_last_purchase]]))*4 +1,0)</f>
        <v>5</v>
      </c>
      <c r="O6062" s="1">
        <f>ROUND(_xlfn.PERCENTRANK.INC(customers[total_orders],customers[[#This Row],[total_orders]])*4+1,0)</f>
        <v>4</v>
      </c>
      <c r="P6062" s="1">
        <f>ROUND(_xlfn.PERCENTRANK.INC(customers[total_spend_usd],customers[[#This Row],[total_spend_usd]])*4+1,0)</f>
        <v>4</v>
      </c>
      <c r="Q6062" s="1">
        <v>544</v>
      </c>
      <c r="R6062" s="1" t="str">
        <f>_xlfn.XLOOKUP(Q6062,RFM[RFM Score],RFM[Client Segmentation])</f>
        <v>Champion</v>
      </c>
    </row>
    <row r="6063" spans="1:18" x14ac:dyDescent="0.3">
      <c r="A6063" t="s">
        <v>6115</v>
      </c>
      <c r="B6063" t="s">
        <v>11</v>
      </c>
      <c r="C6063">
        <v>18</v>
      </c>
      <c r="D6063" t="s">
        <v>8069</v>
      </c>
      <c r="E6063" t="s">
        <v>8087</v>
      </c>
      <c r="F6063" t="s">
        <v>17</v>
      </c>
      <c r="G6063">
        <v>14</v>
      </c>
      <c r="H6063" s="1">
        <v>257</v>
      </c>
      <c r="I6063">
        <v>34105</v>
      </c>
      <c r="J6063" s="1">
        <v>3</v>
      </c>
      <c r="K6063" t="s">
        <v>18</v>
      </c>
      <c r="L6063" t="s">
        <v>22</v>
      </c>
      <c r="M6063" t="s">
        <v>23</v>
      </c>
      <c r="N6063" s="1">
        <f xml:space="preserve"> ROUND((1 - _xlfn.PERCENTRANK.INC(customers[days_since_last_purchase],customers[[#This Row],[days_since_last_purchase]]))*4 +1,0)</f>
        <v>5</v>
      </c>
      <c r="O6063" s="1">
        <f>ROUND(_xlfn.PERCENTRANK.INC(customers[total_orders],customers[[#This Row],[total_orders]])*4+1,0)</f>
        <v>3</v>
      </c>
      <c r="P6063" s="1">
        <f>ROUND(_xlfn.PERCENTRANK.INC(customers[total_spend_usd],customers[[#This Row],[total_spend_usd]])*4+1,0)</f>
        <v>2</v>
      </c>
      <c r="Q6063" s="1">
        <v>532</v>
      </c>
      <c r="R6063" s="1" t="str">
        <f>_xlfn.XLOOKUP(Q6063,RFM[RFM Score],RFM[Client Segmentation])</f>
        <v>Potential Loyalist</v>
      </c>
    </row>
    <row r="6064" spans="1:18" x14ac:dyDescent="0.3">
      <c r="A6064" t="s">
        <v>6116</v>
      </c>
      <c r="B6064" t="s">
        <v>68</v>
      </c>
      <c r="C6064">
        <v>34</v>
      </c>
      <c r="D6064" t="s">
        <v>8070</v>
      </c>
      <c r="E6064" t="s">
        <v>8085</v>
      </c>
      <c r="F6064" t="s">
        <v>12</v>
      </c>
      <c r="G6064">
        <v>20</v>
      </c>
      <c r="H6064" s="1">
        <v>7185</v>
      </c>
      <c r="I6064">
        <v>15422</v>
      </c>
      <c r="J6064" s="1">
        <v>22</v>
      </c>
      <c r="K6064" t="s">
        <v>98</v>
      </c>
      <c r="L6064" t="s">
        <v>19</v>
      </c>
      <c r="M6064" t="s">
        <v>23</v>
      </c>
      <c r="N6064" s="1">
        <f xml:space="preserve"> ROUND((1 - _xlfn.PERCENTRANK.INC(customers[days_since_last_purchase],customers[[#This Row],[days_since_last_purchase]]))*4 +1,0)</f>
        <v>4</v>
      </c>
      <c r="O6064" s="1">
        <f>ROUND(_xlfn.PERCENTRANK.INC(customers[total_orders],customers[[#This Row],[total_orders]])*4+1,0)</f>
        <v>4</v>
      </c>
      <c r="P6064" s="1">
        <f>ROUND(_xlfn.PERCENTRANK.INC(customers[total_spend_usd],customers[[#This Row],[total_spend_usd]])*4+1,0)</f>
        <v>2</v>
      </c>
      <c r="Q6064" s="1">
        <v>442</v>
      </c>
      <c r="R6064" s="1" t="str">
        <f>_xlfn.XLOOKUP(Q6064,RFM[RFM Score],RFM[Client Segmentation])</f>
        <v>Potential Loyalist</v>
      </c>
    </row>
    <row r="6065" spans="1:18" x14ac:dyDescent="0.3">
      <c r="A6065" t="s">
        <v>6117</v>
      </c>
      <c r="B6065" t="s">
        <v>11</v>
      </c>
      <c r="C6065">
        <v>34</v>
      </c>
      <c r="D6065" t="s">
        <v>8070</v>
      </c>
      <c r="E6065" t="s">
        <v>8086</v>
      </c>
      <c r="F6065" t="s">
        <v>12</v>
      </c>
      <c r="G6065">
        <v>13</v>
      </c>
      <c r="H6065" s="1">
        <v>5881</v>
      </c>
      <c r="I6065">
        <v>67325</v>
      </c>
      <c r="J6065" s="1">
        <v>15</v>
      </c>
      <c r="K6065" t="s">
        <v>74</v>
      </c>
      <c r="L6065" t="s">
        <v>19</v>
      </c>
      <c r="M6065" t="s">
        <v>15</v>
      </c>
      <c r="N6065" s="1">
        <f xml:space="preserve"> ROUND((1 - _xlfn.PERCENTRANK.INC(customers[days_since_last_purchase],customers[[#This Row],[days_since_last_purchase]]))*4 +1,0)</f>
        <v>4</v>
      </c>
      <c r="O6065" s="1">
        <f>ROUND(_xlfn.PERCENTRANK.INC(customers[total_orders],customers[[#This Row],[total_orders]])*4+1,0)</f>
        <v>3</v>
      </c>
      <c r="P6065" s="1">
        <f>ROUND(_xlfn.PERCENTRANK.INC(customers[total_spend_usd],customers[[#This Row],[total_spend_usd]])*4+1,0)</f>
        <v>3</v>
      </c>
      <c r="Q6065" s="1">
        <v>433</v>
      </c>
      <c r="R6065" s="1" t="str">
        <f>_xlfn.XLOOKUP(Q6065,RFM[RFM Score],RFM[Client Segmentation])</f>
        <v>Potential Loyalist</v>
      </c>
    </row>
    <row r="6066" spans="1:18" x14ac:dyDescent="0.3">
      <c r="A6066" t="s">
        <v>6118</v>
      </c>
      <c r="B6066" t="s">
        <v>36</v>
      </c>
      <c r="C6066">
        <v>39</v>
      </c>
      <c r="D6066" t="s">
        <v>8068</v>
      </c>
      <c r="E6066" t="s">
        <v>8084</v>
      </c>
      <c r="F6066" t="s">
        <v>17</v>
      </c>
      <c r="G6066">
        <v>18</v>
      </c>
      <c r="H6066" s="1">
        <v>1861</v>
      </c>
      <c r="I6066">
        <v>32297</v>
      </c>
      <c r="J6066" s="1">
        <v>83</v>
      </c>
      <c r="K6066" t="s">
        <v>25</v>
      </c>
      <c r="L6066" t="s">
        <v>19</v>
      </c>
      <c r="M6066" t="s">
        <v>23</v>
      </c>
      <c r="N6066" s="1">
        <f xml:space="preserve"> ROUND((1 - _xlfn.PERCENTRANK.INC(customers[days_since_last_purchase],customers[[#This Row],[days_since_last_purchase]]))*4 +1,0)</f>
        <v>2</v>
      </c>
      <c r="O6066" s="1">
        <f>ROUND(_xlfn.PERCENTRANK.INC(customers[total_orders],customers[[#This Row],[total_orders]])*4+1,0)</f>
        <v>4</v>
      </c>
      <c r="P6066" s="1">
        <f>ROUND(_xlfn.PERCENTRANK.INC(customers[total_spend_usd],customers[[#This Row],[total_spend_usd]])*4+1,0)</f>
        <v>2</v>
      </c>
      <c r="Q6066" s="1">
        <v>242</v>
      </c>
      <c r="R6066" s="1" t="str">
        <f>_xlfn.XLOOKUP(Q6066,RFM[RFM Score],RFM[Client Segmentation])</f>
        <v>At Risk</v>
      </c>
    </row>
    <row r="6067" spans="1:18" x14ac:dyDescent="0.3">
      <c r="A6067" t="s">
        <v>6119</v>
      </c>
      <c r="B6067" t="s">
        <v>27</v>
      </c>
      <c r="C6067">
        <v>38</v>
      </c>
      <c r="D6067" t="s">
        <v>8068</v>
      </c>
      <c r="E6067" t="s">
        <v>8085</v>
      </c>
      <c r="F6067" t="s">
        <v>12</v>
      </c>
      <c r="G6067">
        <v>63</v>
      </c>
      <c r="H6067" s="1">
        <v>12697</v>
      </c>
      <c r="I6067">
        <v>797132</v>
      </c>
      <c r="J6067" s="1">
        <v>225</v>
      </c>
      <c r="K6067" t="s">
        <v>25</v>
      </c>
      <c r="L6067" t="s">
        <v>47</v>
      </c>
      <c r="M6067" t="s">
        <v>23</v>
      </c>
      <c r="N6067" s="1">
        <f xml:space="preserve"> ROUND((1 - _xlfn.PERCENTRANK.INC(customers[days_since_last_purchase],customers[[#This Row],[days_since_last_purchase]]))*4 +1,0)</f>
        <v>1</v>
      </c>
      <c r="O6067" s="1">
        <f>ROUND(_xlfn.PERCENTRANK.INC(customers[total_orders],customers[[#This Row],[total_orders]])*4+1,0)</f>
        <v>5</v>
      </c>
      <c r="P6067" s="1">
        <f>ROUND(_xlfn.PERCENTRANK.INC(customers[total_spend_usd],customers[[#This Row],[total_spend_usd]])*4+1,0)</f>
        <v>5</v>
      </c>
      <c r="Q6067" s="1">
        <v>155</v>
      </c>
      <c r="R6067" s="1" t="str">
        <f>_xlfn.XLOOKUP(Q6067,RFM[RFM Score],RFM[Client Segmentation])</f>
        <v>Cannot Lose Them</v>
      </c>
    </row>
    <row r="6068" spans="1:18" x14ac:dyDescent="0.3">
      <c r="A6068" t="s">
        <v>6120</v>
      </c>
      <c r="B6068" t="s">
        <v>27</v>
      </c>
      <c r="C6068">
        <v>39</v>
      </c>
      <c r="D6068" t="s">
        <v>8068</v>
      </c>
      <c r="E6068" t="s">
        <v>8084</v>
      </c>
      <c r="F6068" t="s">
        <v>12</v>
      </c>
      <c r="G6068">
        <v>2</v>
      </c>
      <c r="H6068" s="1">
        <v>4368</v>
      </c>
      <c r="I6068">
        <v>7498</v>
      </c>
      <c r="J6068" s="1">
        <v>73</v>
      </c>
      <c r="K6068" t="s">
        <v>25</v>
      </c>
      <c r="L6068" t="s">
        <v>45</v>
      </c>
      <c r="M6068" t="s">
        <v>15</v>
      </c>
      <c r="N6068" s="1">
        <f xml:space="preserve"> ROUND((1 - _xlfn.PERCENTRANK.INC(customers[days_since_last_purchase],customers[[#This Row],[days_since_last_purchase]]))*4 +1,0)</f>
        <v>2</v>
      </c>
      <c r="O6068" s="1">
        <f>ROUND(_xlfn.PERCENTRANK.INC(customers[total_orders],customers[[#This Row],[total_orders]])*4+1,0)</f>
        <v>1</v>
      </c>
      <c r="P6068" s="1">
        <f>ROUND(_xlfn.PERCENTRANK.INC(customers[total_spend_usd],customers[[#This Row],[total_spend_usd]])*4+1,0)</f>
        <v>1</v>
      </c>
      <c r="Q6068" s="1">
        <v>211</v>
      </c>
      <c r="R6068" s="1" t="str">
        <f>_xlfn.XLOOKUP(Q6068,RFM[RFM Score],RFM[Client Segmentation])</f>
        <v>Hibernating</v>
      </c>
    </row>
    <row r="6069" spans="1:18" x14ac:dyDescent="0.3">
      <c r="A6069" t="s">
        <v>6121</v>
      </c>
      <c r="B6069" t="s">
        <v>11</v>
      </c>
      <c r="C6069">
        <v>31</v>
      </c>
      <c r="D6069" t="s">
        <v>8070</v>
      </c>
      <c r="E6069" t="s">
        <v>8084</v>
      </c>
      <c r="F6069" t="s">
        <v>17</v>
      </c>
      <c r="G6069">
        <v>21</v>
      </c>
      <c r="H6069" s="1">
        <v>1367</v>
      </c>
      <c r="I6069">
        <v>280643</v>
      </c>
      <c r="J6069" s="1">
        <v>26</v>
      </c>
      <c r="K6069" t="s">
        <v>124</v>
      </c>
      <c r="L6069" t="s">
        <v>14</v>
      </c>
      <c r="M6069" t="s">
        <v>23</v>
      </c>
      <c r="N6069" s="1">
        <f xml:space="preserve"> ROUND((1 - _xlfn.PERCENTRANK.INC(customers[days_since_last_purchase],customers[[#This Row],[days_since_last_purchase]]))*4 +1,0)</f>
        <v>4</v>
      </c>
      <c r="O6069" s="1">
        <f>ROUND(_xlfn.PERCENTRANK.INC(customers[total_orders],customers[[#This Row],[total_orders]])*4+1,0)</f>
        <v>4</v>
      </c>
      <c r="P6069" s="1">
        <f>ROUND(_xlfn.PERCENTRANK.INC(customers[total_spend_usd],customers[[#This Row],[total_spend_usd]])*4+1,0)</f>
        <v>4</v>
      </c>
      <c r="Q6069" s="1">
        <v>444</v>
      </c>
      <c r="R6069" s="1" t="str">
        <f>_xlfn.XLOOKUP(Q6069,RFM[RFM Score],RFM[Client Segmentation])</f>
        <v>Loyal Customer</v>
      </c>
    </row>
    <row r="6070" spans="1:18" x14ac:dyDescent="0.3">
      <c r="A6070" t="s">
        <v>6122</v>
      </c>
      <c r="B6070" t="s">
        <v>96</v>
      </c>
      <c r="C6070">
        <v>28</v>
      </c>
      <c r="D6070" t="s">
        <v>8070</v>
      </c>
      <c r="E6070" t="s">
        <v>8087</v>
      </c>
      <c r="F6070" t="s">
        <v>12</v>
      </c>
      <c r="G6070">
        <v>26</v>
      </c>
      <c r="H6070" s="1">
        <v>961</v>
      </c>
      <c r="I6070">
        <v>244951</v>
      </c>
      <c r="J6070" s="1">
        <v>143</v>
      </c>
      <c r="K6070" t="s">
        <v>25</v>
      </c>
      <c r="L6070" t="s">
        <v>22</v>
      </c>
      <c r="M6070" t="s">
        <v>15</v>
      </c>
      <c r="N6070" s="1">
        <f xml:space="preserve"> ROUND((1 - _xlfn.PERCENTRANK.INC(customers[days_since_last_purchase],customers[[#This Row],[days_since_last_purchase]]))*4 +1,0)</f>
        <v>1</v>
      </c>
      <c r="O6070" s="1">
        <f>ROUND(_xlfn.PERCENTRANK.INC(customers[total_orders],customers[[#This Row],[total_orders]])*4+1,0)</f>
        <v>4</v>
      </c>
      <c r="P6070" s="1">
        <f>ROUND(_xlfn.PERCENTRANK.INC(customers[total_spend_usd],customers[[#This Row],[total_spend_usd]])*4+1,0)</f>
        <v>4</v>
      </c>
      <c r="Q6070" s="1">
        <v>144</v>
      </c>
      <c r="R6070" s="1" t="str">
        <f>_xlfn.XLOOKUP(Q6070,RFM[RFM Score],RFM[Client Segmentation])</f>
        <v>Cannot Lose Them</v>
      </c>
    </row>
    <row r="6071" spans="1:18" x14ac:dyDescent="0.3">
      <c r="A6071" t="s">
        <v>6123</v>
      </c>
      <c r="B6071" t="s">
        <v>68</v>
      </c>
      <c r="C6071">
        <v>50</v>
      </c>
      <c r="D6071" t="s">
        <v>8071</v>
      </c>
      <c r="E6071" t="s">
        <v>8087</v>
      </c>
      <c r="F6071" t="s">
        <v>17</v>
      </c>
      <c r="G6071">
        <v>7</v>
      </c>
      <c r="H6071" s="1">
        <v>16944</v>
      </c>
      <c r="I6071">
        <v>130962</v>
      </c>
      <c r="J6071" s="1">
        <v>37</v>
      </c>
      <c r="K6071" t="s">
        <v>13</v>
      </c>
      <c r="L6071" t="s">
        <v>45</v>
      </c>
      <c r="M6071" t="s">
        <v>23</v>
      </c>
      <c r="N6071" s="1">
        <f xml:space="preserve"> ROUND((1 - _xlfn.PERCENTRANK.INC(customers[days_since_last_purchase],customers[[#This Row],[days_since_last_purchase]]))*4 +1,0)</f>
        <v>3</v>
      </c>
      <c r="O6071" s="1">
        <f>ROUND(_xlfn.PERCENTRANK.INC(customers[total_orders],customers[[#This Row],[total_orders]])*4+1,0)</f>
        <v>2</v>
      </c>
      <c r="P6071" s="1">
        <f>ROUND(_xlfn.PERCENTRANK.INC(customers[total_spend_usd],customers[[#This Row],[total_spend_usd]])*4+1,0)</f>
        <v>4</v>
      </c>
      <c r="Q6071" s="1">
        <v>324</v>
      </c>
      <c r="R6071" s="1" t="str">
        <f>_xlfn.XLOOKUP(Q6071,RFM[RFM Score],RFM[Client Segmentation])</f>
        <v>Need Attention</v>
      </c>
    </row>
    <row r="6072" spans="1:18" x14ac:dyDescent="0.3">
      <c r="A6072" t="s">
        <v>6124</v>
      </c>
      <c r="B6072" t="s">
        <v>11</v>
      </c>
      <c r="C6072">
        <v>40</v>
      </c>
      <c r="D6072" t="s">
        <v>8068</v>
      </c>
      <c r="E6072" t="s">
        <v>8084</v>
      </c>
      <c r="F6072" t="s">
        <v>12</v>
      </c>
      <c r="G6072">
        <v>31</v>
      </c>
      <c r="H6072" s="1">
        <v>8504</v>
      </c>
      <c r="I6072">
        <v>291432</v>
      </c>
      <c r="J6072" s="1">
        <v>14</v>
      </c>
      <c r="K6072" t="s">
        <v>21</v>
      </c>
      <c r="L6072" t="s">
        <v>14</v>
      </c>
      <c r="M6072" t="s">
        <v>23</v>
      </c>
      <c r="N6072" s="1">
        <f xml:space="preserve"> ROUND((1 - _xlfn.PERCENTRANK.INC(customers[days_since_last_purchase],customers[[#This Row],[days_since_last_purchase]]))*4 +1,0)</f>
        <v>4</v>
      </c>
      <c r="O6072" s="1">
        <f>ROUND(_xlfn.PERCENTRANK.INC(customers[total_orders],customers[[#This Row],[total_orders]])*4+1,0)</f>
        <v>4</v>
      </c>
      <c r="P6072" s="1">
        <f>ROUND(_xlfn.PERCENTRANK.INC(customers[total_spend_usd],customers[[#This Row],[total_spend_usd]])*4+1,0)</f>
        <v>4</v>
      </c>
      <c r="Q6072" s="1">
        <v>444</v>
      </c>
      <c r="R6072" s="1" t="str">
        <f>_xlfn.XLOOKUP(Q6072,RFM[RFM Score],RFM[Client Segmentation])</f>
        <v>Loyal Customer</v>
      </c>
    </row>
    <row r="6073" spans="1:18" x14ac:dyDescent="0.3">
      <c r="A6073" t="s">
        <v>6125</v>
      </c>
      <c r="B6073" t="s">
        <v>49</v>
      </c>
      <c r="C6073">
        <v>27</v>
      </c>
      <c r="D6073" t="s">
        <v>8070</v>
      </c>
      <c r="E6073" t="s">
        <v>8084</v>
      </c>
      <c r="F6073" t="s">
        <v>17</v>
      </c>
      <c r="G6073">
        <v>14</v>
      </c>
      <c r="H6073" s="1">
        <v>14988</v>
      </c>
      <c r="I6073">
        <v>187859</v>
      </c>
      <c r="J6073" s="1">
        <v>10</v>
      </c>
      <c r="K6073" t="s">
        <v>28</v>
      </c>
      <c r="L6073" t="s">
        <v>19</v>
      </c>
      <c r="M6073" t="s">
        <v>23</v>
      </c>
      <c r="N6073" s="1">
        <f xml:space="preserve"> ROUND((1 - _xlfn.PERCENTRANK.INC(customers[days_since_last_purchase],customers[[#This Row],[days_since_last_purchase]]))*4 +1,0)</f>
        <v>4</v>
      </c>
      <c r="O6073" s="1">
        <f>ROUND(_xlfn.PERCENTRANK.INC(customers[total_orders],customers[[#This Row],[total_orders]])*4+1,0)</f>
        <v>3</v>
      </c>
      <c r="P6073" s="1">
        <f>ROUND(_xlfn.PERCENTRANK.INC(customers[total_spend_usd],customers[[#This Row],[total_spend_usd]])*4+1,0)</f>
        <v>4</v>
      </c>
      <c r="Q6073" s="1">
        <v>434</v>
      </c>
      <c r="R6073" s="1" t="str">
        <f>_xlfn.XLOOKUP(Q6073,RFM[RFM Score],RFM[Client Segmentation])</f>
        <v>Need Attention</v>
      </c>
    </row>
    <row r="6074" spans="1:18" x14ac:dyDescent="0.3">
      <c r="A6074" t="s">
        <v>6126</v>
      </c>
      <c r="B6074" t="s">
        <v>11</v>
      </c>
      <c r="C6074">
        <v>18</v>
      </c>
      <c r="D6074" t="s">
        <v>8069</v>
      </c>
      <c r="E6074" t="s">
        <v>8085</v>
      </c>
      <c r="F6074" t="s">
        <v>12</v>
      </c>
      <c r="G6074">
        <v>1</v>
      </c>
      <c r="H6074" s="1">
        <v>5332</v>
      </c>
      <c r="I6074">
        <v>5374</v>
      </c>
      <c r="J6074" s="1">
        <v>14</v>
      </c>
      <c r="K6074" t="s">
        <v>21</v>
      </c>
      <c r="L6074" t="s">
        <v>45</v>
      </c>
      <c r="M6074" t="s">
        <v>15</v>
      </c>
      <c r="N6074" s="1">
        <f xml:space="preserve"> ROUND((1 - _xlfn.PERCENTRANK.INC(customers[days_since_last_purchase],customers[[#This Row],[days_since_last_purchase]]))*4 +1,0)</f>
        <v>4</v>
      </c>
      <c r="O6074" s="1">
        <f>ROUND(_xlfn.PERCENTRANK.INC(customers[total_orders],customers[[#This Row],[total_orders]])*4+1,0)</f>
        <v>1</v>
      </c>
      <c r="P6074" s="1">
        <f>ROUND(_xlfn.PERCENTRANK.INC(customers[total_spend_usd],customers[[#This Row],[total_spend_usd]])*4+1,0)</f>
        <v>1</v>
      </c>
      <c r="Q6074" s="1">
        <v>411</v>
      </c>
      <c r="R6074" s="1" t="str">
        <f>_xlfn.XLOOKUP(Q6074,RFM[RFM Score],RFM[Client Segmentation])</f>
        <v>New Customer</v>
      </c>
    </row>
    <row r="6075" spans="1:18" x14ac:dyDescent="0.3">
      <c r="A6075" t="s">
        <v>6127</v>
      </c>
      <c r="B6075" t="s">
        <v>96</v>
      </c>
      <c r="C6075">
        <v>41</v>
      </c>
      <c r="D6075" t="s">
        <v>8068</v>
      </c>
      <c r="E6075" t="s">
        <v>8084</v>
      </c>
      <c r="F6075" t="s">
        <v>17</v>
      </c>
      <c r="G6075">
        <v>12</v>
      </c>
      <c r="H6075" s="1">
        <v>7045</v>
      </c>
      <c r="I6075">
        <v>90598</v>
      </c>
      <c r="J6075" s="1">
        <v>48</v>
      </c>
      <c r="K6075" t="s">
        <v>13</v>
      </c>
      <c r="L6075" t="s">
        <v>34</v>
      </c>
      <c r="M6075" t="s">
        <v>23</v>
      </c>
      <c r="N6075" s="1">
        <f xml:space="preserve"> ROUND((1 - _xlfn.PERCENTRANK.INC(customers[days_since_last_purchase],customers[[#This Row],[days_since_last_purchase]]))*4 +1,0)</f>
        <v>3</v>
      </c>
      <c r="O6075" s="1">
        <f>ROUND(_xlfn.PERCENTRANK.INC(customers[total_orders],customers[[#This Row],[total_orders]])*4+1,0)</f>
        <v>3</v>
      </c>
      <c r="P6075" s="1">
        <f>ROUND(_xlfn.PERCENTRANK.INC(customers[total_spend_usd],customers[[#This Row],[total_spend_usd]])*4+1,0)</f>
        <v>3</v>
      </c>
      <c r="Q6075" s="1">
        <v>333</v>
      </c>
      <c r="R6075" s="1" t="str">
        <f>_xlfn.XLOOKUP(Q6075,RFM[RFM Score],RFM[Client Segmentation])</f>
        <v>Potential Loyalist</v>
      </c>
    </row>
    <row r="6076" spans="1:18" x14ac:dyDescent="0.3">
      <c r="A6076" t="s">
        <v>6128</v>
      </c>
      <c r="B6076" t="s">
        <v>107</v>
      </c>
      <c r="C6076">
        <v>27</v>
      </c>
      <c r="D6076" t="s">
        <v>8070</v>
      </c>
      <c r="E6076" t="s">
        <v>8085</v>
      </c>
      <c r="F6076" t="s">
        <v>17</v>
      </c>
      <c r="G6076">
        <v>32</v>
      </c>
      <c r="H6076" s="1">
        <v>9717</v>
      </c>
      <c r="I6076">
        <v>29157</v>
      </c>
      <c r="J6076" s="1">
        <v>10</v>
      </c>
      <c r="K6076" t="s">
        <v>25</v>
      </c>
      <c r="L6076" t="s">
        <v>45</v>
      </c>
      <c r="M6076" t="s">
        <v>23</v>
      </c>
      <c r="N6076" s="1">
        <f xml:space="preserve"> ROUND((1 - _xlfn.PERCENTRANK.INC(customers[days_since_last_purchase],customers[[#This Row],[days_since_last_purchase]]))*4 +1,0)</f>
        <v>4</v>
      </c>
      <c r="O6076" s="1">
        <f>ROUND(_xlfn.PERCENTRANK.INC(customers[total_orders],customers[[#This Row],[total_orders]])*4+1,0)</f>
        <v>4</v>
      </c>
      <c r="P6076" s="1">
        <f>ROUND(_xlfn.PERCENTRANK.INC(customers[total_spend_usd],customers[[#This Row],[total_spend_usd]])*4+1,0)</f>
        <v>2</v>
      </c>
      <c r="Q6076" s="1">
        <v>442</v>
      </c>
      <c r="R6076" s="1" t="str">
        <f>_xlfn.XLOOKUP(Q6076,RFM[RFM Score],RFM[Client Segmentation])</f>
        <v>Potential Loyalist</v>
      </c>
    </row>
    <row r="6077" spans="1:18" x14ac:dyDescent="0.3">
      <c r="A6077" t="s">
        <v>6129</v>
      </c>
      <c r="B6077" t="s">
        <v>96</v>
      </c>
      <c r="C6077">
        <v>47</v>
      </c>
      <c r="D6077" t="s">
        <v>8071</v>
      </c>
      <c r="E6077" t="s">
        <v>8084</v>
      </c>
      <c r="F6077" t="s">
        <v>12</v>
      </c>
      <c r="G6077">
        <v>55</v>
      </c>
      <c r="H6077" s="1">
        <v>2199</v>
      </c>
      <c r="I6077">
        <v>104022</v>
      </c>
      <c r="J6077" s="1">
        <v>92</v>
      </c>
      <c r="K6077" t="s">
        <v>74</v>
      </c>
      <c r="L6077" t="s">
        <v>19</v>
      </c>
      <c r="M6077" t="s">
        <v>15</v>
      </c>
      <c r="N6077" s="1">
        <f xml:space="preserve"> ROUND((1 - _xlfn.PERCENTRANK.INC(customers[days_since_last_purchase],customers[[#This Row],[days_since_last_purchase]]))*4 +1,0)</f>
        <v>2</v>
      </c>
      <c r="O6077" s="1">
        <f>ROUND(_xlfn.PERCENTRANK.INC(customers[total_orders],customers[[#This Row],[total_orders]])*4+1,0)</f>
        <v>5</v>
      </c>
      <c r="P6077" s="1">
        <f>ROUND(_xlfn.PERCENTRANK.INC(customers[total_spend_usd],customers[[#This Row],[total_spend_usd]])*4+1,0)</f>
        <v>3</v>
      </c>
      <c r="Q6077" s="1">
        <v>253</v>
      </c>
      <c r="R6077" s="1" t="str">
        <f>_xlfn.XLOOKUP(Q6077,RFM[RFM Score],RFM[Client Segmentation])</f>
        <v>At Risk</v>
      </c>
    </row>
    <row r="6078" spans="1:18" x14ac:dyDescent="0.3">
      <c r="A6078" t="s">
        <v>6130</v>
      </c>
      <c r="B6078" t="s">
        <v>11</v>
      </c>
      <c r="C6078">
        <v>39</v>
      </c>
      <c r="D6078" t="s">
        <v>8068</v>
      </c>
      <c r="E6078" t="s">
        <v>8087</v>
      </c>
      <c r="F6078" t="s">
        <v>17</v>
      </c>
      <c r="G6078">
        <v>52</v>
      </c>
      <c r="H6078" s="1">
        <v>10423</v>
      </c>
      <c r="I6078">
        <v>474172</v>
      </c>
      <c r="J6078" s="1">
        <v>3</v>
      </c>
      <c r="K6078" t="s">
        <v>28</v>
      </c>
      <c r="L6078" t="s">
        <v>47</v>
      </c>
      <c r="M6078" t="s">
        <v>15</v>
      </c>
      <c r="N6078" s="1">
        <f xml:space="preserve"> ROUND((1 - _xlfn.PERCENTRANK.INC(customers[days_since_last_purchase],customers[[#This Row],[days_since_last_purchase]]))*4 +1,0)</f>
        <v>5</v>
      </c>
      <c r="O6078" s="1">
        <f>ROUND(_xlfn.PERCENTRANK.INC(customers[total_orders],customers[[#This Row],[total_orders]])*4+1,0)</f>
        <v>5</v>
      </c>
      <c r="P6078" s="1">
        <f>ROUND(_xlfn.PERCENTRANK.INC(customers[total_spend_usd],customers[[#This Row],[total_spend_usd]])*4+1,0)</f>
        <v>5</v>
      </c>
      <c r="Q6078" s="1">
        <v>555</v>
      </c>
      <c r="R6078" s="1" t="str">
        <f>_xlfn.XLOOKUP(Q6078,RFM[RFM Score],RFM[Client Segmentation])</f>
        <v>Champion</v>
      </c>
    </row>
    <row r="6079" spans="1:18" x14ac:dyDescent="0.3">
      <c r="A6079" t="s">
        <v>6131</v>
      </c>
      <c r="B6079" t="s">
        <v>33</v>
      </c>
      <c r="C6079">
        <v>45</v>
      </c>
      <c r="D6079" t="s">
        <v>8071</v>
      </c>
      <c r="E6079" t="s">
        <v>8087</v>
      </c>
      <c r="F6079" t="s">
        <v>17</v>
      </c>
      <c r="G6079">
        <v>38</v>
      </c>
      <c r="H6079" s="1">
        <v>683</v>
      </c>
      <c r="I6079">
        <v>277842</v>
      </c>
      <c r="J6079" s="1">
        <v>38</v>
      </c>
      <c r="K6079" t="s">
        <v>52</v>
      </c>
      <c r="L6079" t="s">
        <v>19</v>
      </c>
      <c r="M6079" t="s">
        <v>15</v>
      </c>
      <c r="N6079" s="1">
        <f xml:space="preserve"> ROUND((1 - _xlfn.PERCENTRANK.INC(customers[days_since_last_purchase],customers[[#This Row],[days_since_last_purchase]]))*4 +1,0)</f>
        <v>3</v>
      </c>
      <c r="O6079" s="1">
        <f>ROUND(_xlfn.PERCENTRANK.INC(customers[total_orders],customers[[#This Row],[total_orders]])*4+1,0)</f>
        <v>5</v>
      </c>
      <c r="P6079" s="1">
        <f>ROUND(_xlfn.PERCENTRANK.INC(customers[total_spend_usd],customers[[#This Row],[total_spend_usd]])*4+1,0)</f>
        <v>4</v>
      </c>
      <c r="Q6079" s="1">
        <v>354</v>
      </c>
      <c r="R6079" s="1" t="str">
        <f>_xlfn.XLOOKUP(Q6079,RFM[RFM Score],RFM[Client Segmentation])</f>
        <v>Loyal Customer</v>
      </c>
    </row>
    <row r="6080" spans="1:18" x14ac:dyDescent="0.3">
      <c r="A6080" t="s">
        <v>6132</v>
      </c>
      <c r="B6080" t="s">
        <v>96</v>
      </c>
      <c r="C6080">
        <v>34</v>
      </c>
      <c r="D6080" t="s">
        <v>8070</v>
      </c>
      <c r="E6080" t="s">
        <v>8084</v>
      </c>
      <c r="F6080" t="s">
        <v>17</v>
      </c>
      <c r="G6080">
        <v>1</v>
      </c>
      <c r="H6080" s="1">
        <v>6528</v>
      </c>
      <c r="I6080">
        <v>6517</v>
      </c>
      <c r="J6080" s="1">
        <v>10</v>
      </c>
      <c r="K6080" t="s">
        <v>28</v>
      </c>
      <c r="L6080" t="s">
        <v>19</v>
      </c>
      <c r="M6080" t="s">
        <v>15</v>
      </c>
      <c r="N6080" s="1">
        <f xml:space="preserve"> ROUND((1 - _xlfn.PERCENTRANK.INC(customers[days_since_last_purchase],customers[[#This Row],[days_since_last_purchase]]))*4 +1,0)</f>
        <v>4</v>
      </c>
      <c r="O6080" s="1">
        <f>ROUND(_xlfn.PERCENTRANK.INC(customers[total_orders],customers[[#This Row],[total_orders]])*4+1,0)</f>
        <v>1</v>
      </c>
      <c r="P6080" s="1">
        <f>ROUND(_xlfn.PERCENTRANK.INC(customers[total_spend_usd],customers[[#This Row],[total_spend_usd]])*4+1,0)</f>
        <v>1</v>
      </c>
      <c r="Q6080" s="1">
        <v>411</v>
      </c>
      <c r="R6080" s="1" t="str">
        <f>_xlfn.XLOOKUP(Q6080,RFM[RFM Score],RFM[Client Segmentation])</f>
        <v>New Customer</v>
      </c>
    </row>
    <row r="6081" spans="1:18" x14ac:dyDescent="0.3">
      <c r="A6081" t="s">
        <v>6133</v>
      </c>
      <c r="B6081" t="s">
        <v>61</v>
      </c>
      <c r="C6081">
        <v>57</v>
      </c>
      <c r="D6081" t="s">
        <v>8072</v>
      </c>
      <c r="E6081" t="s">
        <v>8087</v>
      </c>
      <c r="F6081" t="s">
        <v>17</v>
      </c>
      <c r="G6081">
        <v>2</v>
      </c>
      <c r="H6081" s="1">
        <v>779</v>
      </c>
      <c r="I6081">
        <v>13743</v>
      </c>
      <c r="J6081" s="1">
        <v>45</v>
      </c>
      <c r="K6081" t="s">
        <v>40</v>
      </c>
      <c r="L6081" t="s">
        <v>14</v>
      </c>
      <c r="M6081" t="s">
        <v>23</v>
      </c>
      <c r="N6081" s="1">
        <f xml:space="preserve"> ROUND((1 - _xlfn.PERCENTRANK.INC(customers[days_since_last_purchase],customers[[#This Row],[days_since_last_purchase]]))*4 +1,0)</f>
        <v>3</v>
      </c>
      <c r="O6081" s="1">
        <f>ROUND(_xlfn.PERCENTRANK.INC(customers[total_orders],customers[[#This Row],[total_orders]])*4+1,0)</f>
        <v>1</v>
      </c>
      <c r="P6081" s="1">
        <f>ROUND(_xlfn.PERCENTRANK.INC(customers[total_spend_usd],customers[[#This Row],[total_spend_usd]])*4+1,0)</f>
        <v>2</v>
      </c>
      <c r="Q6081" s="1">
        <v>312</v>
      </c>
      <c r="R6081" s="1" t="str">
        <f>_xlfn.XLOOKUP(Q6081,RFM[RFM Score],RFM[Client Segmentation])</f>
        <v>About To Sleep</v>
      </c>
    </row>
    <row r="6082" spans="1:18" x14ac:dyDescent="0.3">
      <c r="A6082" t="s">
        <v>6134</v>
      </c>
      <c r="B6082" t="s">
        <v>11</v>
      </c>
      <c r="C6082">
        <v>18</v>
      </c>
      <c r="D6082" t="s">
        <v>8069</v>
      </c>
      <c r="E6082" t="s">
        <v>8085</v>
      </c>
      <c r="F6082" t="s">
        <v>17</v>
      </c>
      <c r="G6082">
        <v>74</v>
      </c>
      <c r="H6082" s="1">
        <v>10553</v>
      </c>
      <c r="I6082">
        <v>755039</v>
      </c>
      <c r="J6082" s="1">
        <v>139</v>
      </c>
      <c r="K6082" t="s">
        <v>37</v>
      </c>
      <c r="L6082" t="s">
        <v>34</v>
      </c>
      <c r="M6082" t="s">
        <v>15</v>
      </c>
      <c r="N6082" s="1">
        <f xml:space="preserve"> ROUND((1 - _xlfn.PERCENTRANK.INC(customers[days_since_last_purchase],customers[[#This Row],[days_since_last_purchase]]))*4 +1,0)</f>
        <v>1</v>
      </c>
      <c r="O6082" s="1">
        <f>ROUND(_xlfn.PERCENTRANK.INC(customers[total_orders],customers[[#This Row],[total_orders]])*4+1,0)</f>
        <v>5</v>
      </c>
      <c r="P6082" s="1">
        <f>ROUND(_xlfn.PERCENTRANK.INC(customers[total_spend_usd],customers[[#This Row],[total_spend_usd]])*4+1,0)</f>
        <v>5</v>
      </c>
      <c r="Q6082" s="1">
        <v>155</v>
      </c>
      <c r="R6082" s="1" t="str">
        <f>_xlfn.XLOOKUP(Q6082,RFM[RFM Score],RFM[Client Segmentation])</f>
        <v>Cannot Lose Them</v>
      </c>
    </row>
    <row r="6083" spans="1:18" x14ac:dyDescent="0.3">
      <c r="A6083" t="s">
        <v>6135</v>
      </c>
      <c r="B6083" t="s">
        <v>11</v>
      </c>
      <c r="C6083">
        <v>26</v>
      </c>
      <c r="D6083" t="s">
        <v>8070</v>
      </c>
      <c r="E6083" t="s">
        <v>8087</v>
      </c>
      <c r="F6083" t="s">
        <v>12</v>
      </c>
      <c r="G6083">
        <v>28</v>
      </c>
      <c r="H6083" s="1">
        <v>18511</v>
      </c>
      <c r="I6083">
        <v>482551</v>
      </c>
      <c r="J6083" s="1">
        <v>12</v>
      </c>
      <c r="K6083" t="s">
        <v>74</v>
      </c>
      <c r="L6083" t="s">
        <v>14</v>
      </c>
      <c r="M6083" t="s">
        <v>23</v>
      </c>
      <c r="N6083" s="1">
        <f xml:space="preserve"> ROUND((1 - _xlfn.PERCENTRANK.INC(customers[days_since_last_purchase],customers[[#This Row],[days_since_last_purchase]]))*4 +1,0)</f>
        <v>4</v>
      </c>
      <c r="O6083" s="1">
        <f>ROUND(_xlfn.PERCENTRANK.INC(customers[total_orders],customers[[#This Row],[total_orders]])*4+1,0)</f>
        <v>4</v>
      </c>
      <c r="P6083" s="1">
        <f>ROUND(_xlfn.PERCENTRANK.INC(customers[total_spend_usd],customers[[#This Row],[total_spend_usd]])*4+1,0)</f>
        <v>5</v>
      </c>
      <c r="Q6083" s="1">
        <v>445</v>
      </c>
      <c r="R6083" s="1" t="str">
        <f>_xlfn.XLOOKUP(Q6083,RFM[RFM Score],RFM[Client Segmentation])</f>
        <v>Champion</v>
      </c>
    </row>
    <row r="6084" spans="1:18" x14ac:dyDescent="0.3">
      <c r="A6084" t="s">
        <v>6136</v>
      </c>
      <c r="B6084" t="s">
        <v>11</v>
      </c>
      <c r="C6084">
        <v>47</v>
      </c>
      <c r="D6084" t="s">
        <v>8071</v>
      </c>
      <c r="E6084" t="s">
        <v>8084</v>
      </c>
      <c r="F6084" t="s">
        <v>12</v>
      </c>
      <c r="G6084">
        <v>3</v>
      </c>
      <c r="H6084" s="1">
        <v>8911</v>
      </c>
      <c r="I6084">
        <v>27232</v>
      </c>
      <c r="J6084" s="1">
        <v>46</v>
      </c>
      <c r="K6084" t="s">
        <v>55</v>
      </c>
      <c r="L6084" t="s">
        <v>47</v>
      </c>
      <c r="M6084" t="s">
        <v>23</v>
      </c>
      <c r="N6084" s="1">
        <f xml:space="preserve"> ROUND((1 - _xlfn.PERCENTRANK.INC(customers[days_since_last_purchase],customers[[#This Row],[days_since_last_purchase]]))*4 +1,0)</f>
        <v>3</v>
      </c>
      <c r="O6084" s="1">
        <f>ROUND(_xlfn.PERCENTRANK.INC(customers[total_orders],customers[[#This Row],[total_orders]])*4+1,0)</f>
        <v>1</v>
      </c>
      <c r="P6084" s="1">
        <f>ROUND(_xlfn.PERCENTRANK.INC(customers[total_spend_usd],customers[[#This Row],[total_spend_usd]])*4+1,0)</f>
        <v>2</v>
      </c>
      <c r="Q6084" s="1">
        <v>312</v>
      </c>
      <c r="R6084" s="1" t="str">
        <f>_xlfn.XLOOKUP(Q6084,RFM[RFM Score],RFM[Client Segmentation])</f>
        <v>About To Sleep</v>
      </c>
    </row>
    <row r="6085" spans="1:18" x14ac:dyDescent="0.3">
      <c r="A6085" t="s">
        <v>6137</v>
      </c>
      <c r="B6085" t="s">
        <v>43</v>
      </c>
      <c r="C6085">
        <v>18</v>
      </c>
      <c r="D6085" t="s">
        <v>8069</v>
      </c>
      <c r="E6085" t="s">
        <v>8086</v>
      </c>
      <c r="F6085" t="s">
        <v>12</v>
      </c>
      <c r="G6085">
        <v>45</v>
      </c>
      <c r="H6085" s="1">
        <v>35474</v>
      </c>
      <c r="I6085">
        <v>1529786</v>
      </c>
      <c r="J6085" s="1">
        <v>29</v>
      </c>
      <c r="K6085" t="s">
        <v>21</v>
      </c>
      <c r="L6085" t="s">
        <v>45</v>
      </c>
      <c r="M6085" t="s">
        <v>23</v>
      </c>
      <c r="N6085" s="1">
        <f xml:space="preserve"> ROUND((1 - _xlfn.PERCENTRANK.INC(customers[days_since_last_purchase],customers[[#This Row],[days_since_last_purchase]]))*4 +1,0)</f>
        <v>3</v>
      </c>
      <c r="O6085" s="1">
        <f>ROUND(_xlfn.PERCENTRANK.INC(customers[total_orders],customers[[#This Row],[total_orders]])*4+1,0)</f>
        <v>5</v>
      </c>
      <c r="P6085" s="1">
        <f>ROUND(_xlfn.PERCENTRANK.INC(customers[total_spend_usd],customers[[#This Row],[total_spend_usd]])*4+1,0)</f>
        <v>5</v>
      </c>
      <c r="Q6085" s="1">
        <v>355</v>
      </c>
      <c r="R6085" s="1" t="str">
        <f>_xlfn.XLOOKUP(Q6085,RFM[RFM Score],RFM[Client Segmentation])</f>
        <v>Loyal Customer</v>
      </c>
    </row>
    <row r="6086" spans="1:18" x14ac:dyDescent="0.3">
      <c r="A6086" t="s">
        <v>6138</v>
      </c>
      <c r="B6086" t="s">
        <v>64</v>
      </c>
      <c r="C6086">
        <v>43</v>
      </c>
      <c r="D6086" t="s">
        <v>8068</v>
      </c>
      <c r="E6086" t="s">
        <v>8084</v>
      </c>
      <c r="F6086" t="s">
        <v>17</v>
      </c>
      <c r="G6086">
        <v>35</v>
      </c>
      <c r="H6086" s="1">
        <v>6273</v>
      </c>
      <c r="I6086">
        <v>199708</v>
      </c>
      <c r="J6086" s="1">
        <v>13</v>
      </c>
      <c r="K6086" t="s">
        <v>28</v>
      </c>
      <c r="L6086" t="s">
        <v>22</v>
      </c>
      <c r="M6086" t="s">
        <v>15</v>
      </c>
      <c r="N6086" s="1">
        <f xml:space="preserve"> ROUND((1 - _xlfn.PERCENTRANK.INC(customers[days_since_last_purchase],customers[[#This Row],[days_since_last_purchase]]))*4 +1,0)</f>
        <v>4</v>
      </c>
      <c r="O6086" s="1">
        <f>ROUND(_xlfn.PERCENTRANK.INC(customers[total_orders],customers[[#This Row],[total_orders]])*4+1,0)</f>
        <v>5</v>
      </c>
      <c r="P6086" s="1">
        <f>ROUND(_xlfn.PERCENTRANK.INC(customers[total_spend_usd],customers[[#This Row],[total_spend_usd]])*4+1,0)</f>
        <v>4</v>
      </c>
      <c r="Q6086" s="1">
        <v>454</v>
      </c>
      <c r="R6086" s="1" t="str">
        <f>_xlfn.XLOOKUP(Q6086,RFM[RFM Score],RFM[Client Segmentation])</f>
        <v>Champion</v>
      </c>
    </row>
    <row r="6087" spans="1:18" x14ac:dyDescent="0.3">
      <c r="A6087" t="s">
        <v>6139</v>
      </c>
      <c r="B6087" t="s">
        <v>68</v>
      </c>
      <c r="C6087">
        <v>36</v>
      </c>
      <c r="D6087" t="s">
        <v>8068</v>
      </c>
      <c r="E6087" t="s">
        <v>8084</v>
      </c>
      <c r="F6087" t="s">
        <v>17</v>
      </c>
      <c r="G6087">
        <v>5</v>
      </c>
      <c r="H6087" s="1">
        <v>3046</v>
      </c>
      <c r="I6087">
        <v>13796</v>
      </c>
      <c r="J6087" s="1">
        <v>68</v>
      </c>
      <c r="K6087" t="s">
        <v>25</v>
      </c>
      <c r="L6087" t="s">
        <v>45</v>
      </c>
      <c r="M6087" t="s">
        <v>23</v>
      </c>
      <c r="N6087" s="1">
        <f xml:space="preserve"> ROUND((1 - _xlfn.PERCENTRANK.INC(customers[days_since_last_purchase],customers[[#This Row],[days_since_last_purchase]]))*4 +1,0)</f>
        <v>2</v>
      </c>
      <c r="O6087" s="1">
        <f>ROUND(_xlfn.PERCENTRANK.INC(customers[total_orders],customers[[#This Row],[total_orders]])*4+1,0)</f>
        <v>2</v>
      </c>
      <c r="P6087" s="1">
        <f>ROUND(_xlfn.PERCENTRANK.INC(customers[total_spend_usd],customers[[#This Row],[total_spend_usd]])*4+1,0)</f>
        <v>2</v>
      </c>
      <c r="Q6087" s="1">
        <v>222</v>
      </c>
      <c r="R6087" s="1" t="str">
        <f>_xlfn.XLOOKUP(Q6087,RFM[RFM Score],RFM[Client Segmentation])</f>
        <v>Hibernating</v>
      </c>
    </row>
    <row r="6088" spans="1:18" x14ac:dyDescent="0.3">
      <c r="A6088" t="s">
        <v>6140</v>
      </c>
      <c r="B6088" t="s">
        <v>33</v>
      </c>
      <c r="C6088">
        <v>43</v>
      </c>
      <c r="D6088" t="s">
        <v>8068</v>
      </c>
      <c r="E6088" t="s">
        <v>8084</v>
      </c>
      <c r="F6088" t="s">
        <v>17</v>
      </c>
      <c r="G6088">
        <v>10</v>
      </c>
      <c r="H6088" s="1">
        <v>32891</v>
      </c>
      <c r="I6088">
        <v>376076</v>
      </c>
      <c r="J6088" s="1">
        <v>17</v>
      </c>
      <c r="K6088" t="s">
        <v>28</v>
      </c>
      <c r="L6088" t="s">
        <v>22</v>
      </c>
      <c r="M6088" t="s">
        <v>15</v>
      </c>
      <c r="N6088" s="1">
        <f xml:space="preserve"> ROUND((1 - _xlfn.PERCENTRANK.INC(customers[days_since_last_purchase],customers[[#This Row],[days_since_last_purchase]]))*4 +1,0)</f>
        <v>4</v>
      </c>
      <c r="O6088" s="1">
        <f>ROUND(_xlfn.PERCENTRANK.INC(customers[total_orders],customers[[#This Row],[total_orders]])*4+1,0)</f>
        <v>3</v>
      </c>
      <c r="P6088" s="1">
        <f>ROUND(_xlfn.PERCENTRANK.INC(customers[total_spend_usd],customers[[#This Row],[total_spend_usd]])*4+1,0)</f>
        <v>5</v>
      </c>
      <c r="Q6088" s="1">
        <v>435</v>
      </c>
      <c r="R6088" s="1" t="str">
        <f>_xlfn.XLOOKUP(Q6088,RFM[RFM Score],RFM[Client Segmentation])</f>
        <v>Loyal Customer</v>
      </c>
    </row>
    <row r="6089" spans="1:18" x14ac:dyDescent="0.3">
      <c r="A6089" t="s">
        <v>6141</v>
      </c>
      <c r="B6089" t="s">
        <v>147</v>
      </c>
      <c r="C6089">
        <v>40</v>
      </c>
      <c r="D6089" t="s">
        <v>8068</v>
      </c>
      <c r="E6089" t="s">
        <v>8086</v>
      </c>
      <c r="F6089" t="s">
        <v>12</v>
      </c>
      <c r="G6089">
        <v>2</v>
      </c>
      <c r="H6089" s="1">
        <v>5827</v>
      </c>
      <c r="I6089">
        <v>13289</v>
      </c>
      <c r="J6089" s="1">
        <v>97</v>
      </c>
      <c r="K6089" t="s">
        <v>52</v>
      </c>
      <c r="L6089" t="s">
        <v>14</v>
      </c>
      <c r="M6089" t="s">
        <v>15</v>
      </c>
      <c r="N6089" s="1">
        <f xml:space="preserve"> ROUND((1 - _xlfn.PERCENTRANK.INC(customers[days_since_last_purchase],customers[[#This Row],[days_since_last_purchase]]))*4 +1,0)</f>
        <v>2</v>
      </c>
      <c r="O6089" s="1">
        <f>ROUND(_xlfn.PERCENTRANK.INC(customers[total_orders],customers[[#This Row],[total_orders]])*4+1,0)</f>
        <v>1</v>
      </c>
      <c r="P6089" s="1">
        <f>ROUND(_xlfn.PERCENTRANK.INC(customers[total_spend_usd],customers[[#This Row],[total_spend_usd]])*4+1,0)</f>
        <v>2</v>
      </c>
      <c r="Q6089" s="1">
        <v>212</v>
      </c>
      <c r="R6089" s="1" t="str">
        <f>_xlfn.XLOOKUP(Q6089,RFM[RFM Score],RFM[Client Segmentation])</f>
        <v>Hibernating</v>
      </c>
    </row>
    <row r="6090" spans="1:18" x14ac:dyDescent="0.3">
      <c r="A6090" t="s">
        <v>6142</v>
      </c>
      <c r="B6090" t="s">
        <v>68</v>
      </c>
      <c r="C6090">
        <v>45</v>
      </c>
      <c r="D6090" t="s">
        <v>8071</v>
      </c>
      <c r="E6090" t="s">
        <v>8084</v>
      </c>
      <c r="F6090" t="s">
        <v>12</v>
      </c>
      <c r="G6090">
        <v>1</v>
      </c>
      <c r="H6090" s="1">
        <v>5976</v>
      </c>
      <c r="I6090">
        <v>6168</v>
      </c>
      <c r="J6090" s="1">
        <v>105</v>
      </c>
      <c r="K6090" t="s">
        <v>124</v>
      </c>
      <c r="L6090" t="s">
        <v>34</v>
      </c>
      <c r="M6090" t="s">
        <v>23</v>
      </c>
      <c r="N6090" s="1">
        <f xml:space="preserve"> ROUND((1 - _xlfn.PERCENTRANK.INC(customers[days_since_last_purchase],customers[[#This Row],[days_since_last_purchase]]))*4 +1,0)</f>
        <v>2</v>
      </c>
      <c r="O6090" s="1">
        <f>ROUND(_xlfn.PERCENTRANK.INC(customers[total_orders],customers[[#This Row],[total_orders]])*4+1,0)</f>
        <v>1</v>
      </c>
      <c r="P6090" s="1">
        <f>ROUND(_xlfn.PERCENTRANK.INC(customers[total_spend_usd],customers[[#This Row],[total_spend_usd]])*4+1,0)</f>
        <v>1</v>
      </c>
      <c r="Q6090" s="1">
        <v>211</v>
      </c>
      <c r="R6090" s="1" t="str">
        <f>_xlfn.XLOOKUP(Q6090,RFM[RFM Score],RFM[Client Segmentation])</f>
        <v>Hibernating</v>
      </c>
    </row>
    <row r="6091" spans="1:18" x14ac:dyDescent="0.3">
      <c r="A6091" t="s">
        <v>6143</v>
      </c>
      <c r="B6091" t="s">
        <v>11</v>
      </c>
      <c r="C6091">
        <v>34</v>
      </c>
      <c r="D6091" t="s">
        <v>8070</v>
      </c>
      <c r="E6091" t="s">
        <v>8086</v>
      </c>
      <c r="F6091" t="s">
        <v>17</v>
      </c>
      <c r="G6091">
        <v>3</v>
      </c>
      <c r="H6091" s="1">
        <v>4885</v>
      </c>
      <c r="I6091">
        <v>15961</v>
      </c>
      <c r="J6091" s="1">
        <v>15</v>
      </c>
      <c r="K6091" t="s">
        <v>21</v>
      </c>
      <c r="L6091" t="s">
        <v>34</v>
      </c>
      <c r="M6091" t="s">
        <v>23</v>
      </c>
      <c r="N6091" s="1">
        <f xml:space="preserve"> ROUND((1 - _xlfn.PERCENTRANK.INC(customers[days_since_last_purchase],customers[[#This Row],[days_since_last_purchase]]))*4 +1,0)</f>
        <v>4</v>
      </c>
      <c r="O6091" s="1">
        <f>ROUND(_xlfn.PERCENTRANK.INC(customers[total_orders],customers[[#This Row],[total_orders]])*4+1,0)</f>
        <v>1</v>
      </c>
      <c r="P6091" s="1">
        <f>ROUND(_xlfn.PERCENTRANK.INC(customers[total_spend_usd],customers[[#This Row],[total_spend_usd]])*4+1,0)</f>
        <v>2</v>
      </c>
      <c r="Q6091" s="1">
        <v>412</v>
      </c>
      <c r="R6091" s="1" t="str">
        <f>_xlfn.XLOOKUP(Q6091,RFM[RFM Score],RFM[Client Segmentation])</f>
        <v>New Customer</v>
      </c>
    </row>
    <row r="6092" spans="1:18" x14ac:dyDescent="0.3">
      <c r="A6092" t="s">
        <v>6144</v>
      </c>
      <c r="B6092" t="s">
        <v>11</v>
      </c>
      <c r="C6092">
        <v>23</v>
      </c>
      <c r="D6092" t="s">
        <v>8069</v>
      </c>
      <c r="E6092" t="s">
        <v>8084</v>
      </c>
      <c r="F6092" t="s">
        <v>17</v>
      </c>
      <c r="G6092">
        <v>17</v>
      </c>
      <c r="H6092" s="1">
        <v>11053</v>
      </c>
      <c r="I6092">
        <v>161534</v>
      </c>
      <c r="J6092" s="1">
        <v>33</v>
      </c>
      <c r="K6092" t="s">
        <v>28</v>
      </c>
      <c r="L6092" t="s">
        <v>45</v>
      </c>
      <c r="M6092" t="s">
        <v>23</v>
      </c>
      <c r="N6092" s="1">
        <f xml:space="preserve"> ROUND((1 - _xlfn.PERCENTRANK.INC(customers[days_since_last_purchase],customers[[#This Row],[days_since_last_purchase]]))*4 +1,0)</f>
        <v>3</v>
      </c>
      <c r="O6092" s="1">
        <f>ROUND(_xlfn.PERCENTRANK.INC(customers[total_orders],customers[[#This Row],[total_orders]])*4+1,0)</f>
        <v>3</v>
      </c>
      <c r="P6092" s="1">
        <f>ROUND(_xlfn.PERCENTRANK.INC(customers[total_spend_usd],customers[[#This Row],[total_spend_usd]])*4+1,0)</f>
        <v>4</v>
      </c>
      <c r="Q6092" s="1">
        <v>334</v>
      </c>
      <c r="R6092" s="1" t="str">
        <f>_xlfn.XLOOKUP(Q6092,RFM[RFM Score],RFM[Client Segmentation])</f>
        <v>Need Attention</v>
      </c>
    </row>
    <row r="6093" spans="1:18" x14ac:dyDescent="0.3">
      <c r="A6093" t="s">
        <v>6145</v>
      </c>
      <c r="B6093" t="s">
        <v>68</v>
      </c>
      <c r="C6093">
        <v>39</v>
      </c>
      <c r="D6093" t="s">
        <v>8068</v>
      </c>
      <c r="E6093" t="s">
        <v>8084</v>
      </c>
      <c r="F6093" t="s">
        <v>12</v>
      </c>
      <c r="G6093">
        <v>58</v>
      </c>
      <c r="H6093" s="1">
        <v>5422</v>
      </c>
      <c r="I6093">
        <v>307866</v>
      </c>
      <c r="J6093" s="1">
        <v>142</v>
      </c>
      <c r="K6093" t="s">
        <v>124</v>
      </c>
      <c r="L6093" t="s">
        <v>45</v>
      </c>
      <c r="M6093" t="s">
        <v>15</v>
      </c>
      <c r="N6093" s="1">
        <f xml:space="preserve"> ROUND((1 - _xlfn.PERCENTRANK.INC(customers[days_since_last_purchase],customers[[#This Row],[days_since_last_purchase]]))*4 +1,0)</f>
        <v>1</v>
      </c>
      <c r="O6093" s="1">
        <f>ROUND(_xlfn.PERCENTRANK.INC(customers[total_orders],customers[[#This Row],[total_orders]])*4+1,0)</f>
        <v>5</v>
      </c>
      <c r="P6093" s="1">
        <f>ROUND(_xlfn.PERCENTRANK.INC(customers[total_spend_usd],customers[[#This Row],[total_spend_usd]])*4+1,0)</f>
        <v>5</v>
      </c>
      <c r="Q6093" s="1">
        <v>155</v>
      </c>
      <c r="R6093" s="1" t="str">
        <f>_xlfn.XLOOKUP(Q6093,RFM[RFM Score],RFM[Client Segmentation])</f>
        <v>Cannot Lose Them</v>
      </c>
    </row>
    <row r="6094" spans="1:18" x14ac:dyDescent="0.3">
      <c r="A6094" t="s">
        <v>6146</v>
      </c>
      <c r="B6094" t="s">
        <v>33</v>
      </c>
      <c r="C6094">
        <v>18</v>
      </c>
      <c r="D6094" t="s">
        <v>8069</v>
      </c>
      <c r="E6094" t="s">
        <v>8084</v>
      </c>
      <c r="F6094" t="s">
        <v>12</v>
      </c>
      <c r="G6094">
        <v>37</v>
      </c>
      <c r="H6094" s="1">
        <v>1715</v>
      </c>
      <c r="I6094">
        <v>587197</v>
      </c>
      <c r="J6094" s="1">
        <v>17</v>
      </c>
      <c r="K6094" t="s">
        <v>13</v>
      </c>
      <c r="L6094" t="s">
        <v>19</v>
      </c>
      <c r="M6094" t="s">
        <v>23</v>
      </c>
      <c r="N6094" s="1">
        <f xml:space="preserve"> ROUND((1 - _xlfn.PERCENTRANK.INC(customers[days_since_last_purchase],customers[[#This Row],[days_since_last_purchase]]))*4 +1,0)</f>
        <v>4</v>
      </c>
      <c r="O6094" s="1">
        <f>ROUND(_xlfn.PERCENTRANK.INC(customers[total_orders],customers[[#This Row],[total_orders]])*4+1,0)</f>
        <v>5</v>
      </c>
      <c r="P6094" s="1">
        <f>ROUND(_xlfn.PERCENTRANK.INC(customers[total_spend_usd],customers[[#This Row],[total_spend_usd]])*4+1,0)</f>
        <v>5</v>
      </c>
      <c r="Q6094" s="1">
        <v>455</v>
      </c>
      <c r="R6094" s="1" t="str">
        <f>_xlfn.XLOOKUP(Q6094,RFM[RFM Score],RFM[Client Segmentation])</f>
        <v>Champion</v>
      </c>
    </row>
    <row r="6095" spans="1:18" x14ac:dyDescent="0.3">
      <c r="A6095" t="s">
        <v>6147</v>
      </c>
      <c r="B6095" t="s">
        <v>11</v>
      </c>
      <c r="C6095">
        <v>42</v>
      </c>
      <c r="D6095" t="s">
        <v>8068</v>
      </c>
      <c r="E6095" t="s">
        <v>8084</v>
      </c>
      <c r="F6095" t="s">
        <v>17</v>
      </c>
      <c r="G6095">
        <v>14</v>
      </c>
      <c r="H6095" s="1">
        <v>4445</v>
      </c>
      <c r="I6095">
        <v>68843</v>
      </c>
      <c r="J6095" s="1">
        <v>117</v>
      </c>
      <c r="K6095" t="s">
        <v>18</v>
      </c>
      <c r="L6095" t="s">
        <v>19</v>
      </c>
      <c r="M6095" t="s">
        <v>15</v>
      </c>
      <c r="N6095" s="1">
        <f xml:space="preserve"> ROUND((1 - _xlfn.PERCENTRANK.INC(customers[days_since_last_purchase],customers[[#This Row],[days_since_last_purchase]]))*4 +1,0)</f>
        <v>2</v>
      </c>
      <c r="O6095" s="1">
        <f>ROUND(_xlfn.PERCENTRANK.INC(customers[total_orders],customers[[#This Row],[total_orders]])*4+1,0)</f>
        <v>3</v>
      </c>
      <c r="P6095" s="1">
        <f>ROUND(_xlfn.PERCENTRANK.INC(customers[total_spend_usd],customers[[#This Row],[total_spend_usd]])*4+1,0)</f>
        <v>3</v>
      </c>
      <c r="Q6095" s="1">
        <v>233</v>
      </c>
      <c r="R6095" s="1" t="str">
        <f>_xlfn.XLOOKUP(Q6095,RFM[RFM Score],RFM[Client Segmentation])</f>
        <v>Hibernating</v>
      </c>
    </row>
    <row r="6096" spans="1:18" x14ac:dyDescent="0.3">
      <c r="A6096" t="s">
        <v>6148</v>
      </c>
      <c r="B6096" t="s">
        <v>36</v>
      </c>
      <c r="C6096">
        <v>36</v>
      </c>
      <c r="D6096" t="s">
        <v>8068</v>
      </c>
      <c r="E6096" t="s">
        <v>8085</v>
      </c>
      <c r="F6096" t="s">
        <v>12</v>
      </c>
      <c r="G6096">
        <v>64</v>
      </c>
      <c r="H6096" s="1">
        <v>2542</v>
      </c>
      <c r="I6096">
        <v>150328</v>
      </c>
      <c r="J6096" s="1">
        <v>175</v>
      </c>
      <c r="K6096" t="s">
        <v>25</v>
      </c>
      <c r="L6096" t="s">
        <v>14</v>
      </c>
      <c r="M6096" t="s">
        <v>23</v>
      </c>
      <c r="N6096" s="1">
        <f xml:space="preserve"> ROUND((1 - _xlfn.PERCENTRANK.INC(customers[days_since_last_purchase],customers[[#This Row],[days_since_last_purchase]]))*4 +1,0)</f>
        <v>1</v>
      </c>
      <c r="O6096" s="1">
        <f>ROUND(_xlfn.PERCENTRANK.INC(customers[total_orders],customers[[#This Row],[total_orders]])*4+1,0)</f>
        <v>5</v>
      </c>
      <c r="P6096" s="1">
        <f>ROUND(_xlfn.PERCENTRANK.INC(customers[total_spend_usd],customers[[#This Row],[total_spend_usd]])*4+1,0)</f>
        <v>4</v>
      </c>
      <c r="Q6096" s="1">
        <v>154</v>
      </c>
      <c r="R6096" s="1" t="str">
        <f>_xlfn.XLOOKUP(Q6096,RFM[RFM Score],RFM[Client Segmentation])</f>
        <v>Cannot Lose Them</v>
      </c>
    </row>
    <row r="6097" spans="1:18" x14ac:dyDescent="0.3">
      <c r="A6097" t="s">
        <v>6149</v>
      </c>
      <c r="B6097" t="s">
        <v>88</v>
      </c>
      <c r="C6097">
        <v>35</v>
      </c>
      <c r="D6097" t="s">
        <v>8068</v>
      </c>
      <c r="E6097" t="s">
        <v>8087</v>
      </c>
      <c r="F6097" t="s">
        <v>12</v>
      </c>
      <c r="G6097">
        <v>10</v>
      </c>
      <c r="H6097" s="1">
        <v>81</v>
      </c>
      <c r="I6097">
        <v>7053</v>
      </c>
      <c r="J6097" s="1">
        <v>32</v>
      </c>
      <c r="K6097" t="s">
        <v>55</v>
      </c>
      <c r="L6097" t="s">
        <v>19</v>
      </c>
      <c r="M6097" t="s">
        <v>15</v>
      </c>
      <c r="N6097" s="1">
        <f xml:space="preserve"> ROUND((1 - _xlfn.PERCENTRANK.INC(customers[days_since_last_purchase],customers[[#This Row],[days_since_last_purchase]]))*4 +1,0)</f>
        <v>3</v>
      </c>
      <c r="O6097" s="1">
        <f>ROUND(_xlfn.PERCENTRANK.INC(customers[total_orders],customers[[#This Row],[total_orders]])*4+1,0)</f>
        <v>3</v>
      </c>
      <c r="P6097" s="1">
        <f>ROUND(_xlfn.PERCENTRANK.INC(customers[total_spend_usd],customers[[#This Row],[total_spend_usd]])*4+1,0)</f>
        <v>1</v>
      </c>
      <c r="Q6097" s="1">
        <v>331</v>
      </c>
      <c r="R6097" s="1" t="str">
        <f>_xlfn.XLOOKUP(Q6097,RFM[RFM Score],RFM[Client Segmentation])</f>
        <v>About To Sleep</v>
      </c>
    </row>
    <row r="6098" spans="1:18" x14ac:dyDescent="0.3">
      <c r="A6098" t="s">
        <v>6150</v>
      </c>
      <c r="B6098" t="s">
        <v>33</v>
      </c>
      <c r="C6098">
        <v>34</v>
      </c>
      <c r="D6098" t="s">
        <v>8070</v>
      </c>
      <c r="E6098" t="s">
        <v>8087</v>
      </c>
      <c r="F6098" t="s">
        <v>17</v>
      </c>
      <c r="G6098">
        <v>35</v>
      </c>
      <c r="H6098" s="1">
        <v>16989</v>
      </c>
      <c r="I6098">
        <v>658009</v>
      </c>
      <c r="J6098" s="1">
        <v>11</v>
      </c>
      <c r="K6098" t="s">
        <v>25</v>
      </c>
      <c r="L6098" t="s">
        <v>34</v>
      </c>
      <c r="M6098" t="s">
        <v>15</v>
      </c>
      <c r="N6098" s="1">
        <f xml:space="preserve"> ROUND((1 - _xlfn.PERCENTRANK.INC(customers[days_since_last_purchase],customers[[#This Row],[days_since_last_purchase]]))*4 +1,0)</f>
        <v>4</v>
      </c>
      <c r="O6098" s="1">
        <f>ROUND(_xlfn.PERCENTRANK.INC(customers[total_orders],customers[[#This Row],[total_orders]])*4+1,0)</f>
        <v>5</v>
      </c>
      <c r="P6098" s="1">
        <f>ROUND(_xlfn.PERCENTRANK.INC(customers[total_spend_usd],customers[[#This Row],[total_spend_usd]])*4+1,0)</f>
        <v>5</v>
      </c>
      <c r="Q6098" s="1">
        <v>455</v>
      </c>
      <c r="R6098" s="1" t="str">
        <f>_xlfn.XLOOKUP(Q6098,RFM[RFM Score],RFM[Client Segmentation])</f>
        <v>Champion</v>
      </c>
    </row>
    <row r="6099" spans="1:18" x14ac:dyDescent="0.3">
      <c r="A6099" t="s">
        <v>6151</v>
      </c>
      <c r="B6099" t="s">
        <v>96</v>
      </c>
      <c r="C6099">
        <v>35</v>
      </c>
      <c r="D6099" t="s">
        <v>8068</v>
      </c>
      <c r="E6099" t="s">
        <v>8084</v>
      </c>
      <c r="F6099" t="s">
        <v>12</v>
      </c>
      <c r="G6099">
        <v>33</v>
      </c>
      <c r="H6099" s="1">
        <v>9122</v>
      </c>
      <c r="I6099">
        <v>259103</v>
      </c>
      <c r="J6099" s="1">
        <v>19</v>
      </c>
      <c r="K6099" t="s">
        <v>31</v>
      </c>
      <c r="L6099" t="s">
        <v>34</v>
      </c>
      <c r="M6099" t="s">
        <v>23</v>
      </c>
      <c r="N6099" s="1">
        <f xml:space="preserve"> ROUND((1 - _xlfn.PERCENTRANK.INC(customers[days_since_last_purchase],customers[[#This Row],[days_since_last_purchase]]))*4 +1,0)</f>
        <v>4</v>
      </c>
      <c r="O6099" s="1">
        <f>ROUND(_xlfn.PERCENTRANK.INC(customers[total_orders],customers[[#This Row],[total_orders]])*4+1,0)</f>
        <v>4</v>
      </c>
      <c r="P6099" s="1">
        <f>ROUND(_xlfn.PERCENTRANK.INC(customers[total_spend_usd],customers[[#This Row],[total_spend_usd]])*4+1,0)</f>
        <v>4</v>
      </c>
      <c r="Q6099" s="1">
        <v>444</v>
      </c>
      <c r="R6099" s="1" t="str">
        <f>_xlfn.XLOOKUP(Q6099,RFM[RFM Score],RFM[Client Segmentation])</f>
        <v>Loyal Customer</v>
      </c>
    </row>
    <row r="6100" spans="1:18" x14ac:dyDescent="0.3">
      <c r="A6100" t="s">
        <v>6152</v>
      </c>
      <c r="B6100" t="s">
        <v>96</v>
      </c>
      <c r="C6100">
        <v>31</v>
      </c>
      <c r="D6100" t="s">
        <v>8070</v>
      </c>
      <c r="E6100" t="s">
        <v>8084</v>
      </c>
      <c r="F6100" t="s">
        <v>17</v>
      </c>
      <c r="G6100">
        <v>12</v>
      </c>
      <c r="H6100" s="1">
        <v>7975</v>
      </c>
      <c r="I6100">
        <v>83921</v>
      </c>
      <c r="J6100" s="1">
        <v>54</v>
      </c>
      <c r="K6100" t="s">
        <v>18</v>
      </c>
      <c r="L6100" t="s">
        <v>34</v>
      </c>
      <c r="M6100" t="s">
        <v>15</v>
      </c>
      <c r="N6100" s="1">
        <f xml:space="preserve"> ROUND((1 - _xlfn.PERCENTRANK.INC(customers[days_since_last_purchase],customers[[#This Row],[days_since_last_purchase]]))*4 +1,0)</f>
        <v>3</v>
      </c>
      <c r="O6100" s="1">
        <f>ROUND(_xlfn.PERCENTRANK.INC(customers[total_orders],customers[[#This Row],[total_orders]])*4+1,0)</f>
        <v>3</v>
      </c>
      <c r="P6100" s="1">
        <f>ROUND(_xlfn.PERCENTRANK.INC(customers[total_spend_usd],customers[[#This Row],[total_spend_usd]])*4+1,0)</f>
        <v>3</v>
      </c>
      <c r="Q6100" s="1">
        <v>333</v>
      </c>
      <c r="R6100" s="1" t="str">
        <f>_xlfn.XLOOKUP(Q6100,RFM[RFM Score],RFM[Client Segmentation])</f>
        <v>Potential Loyalist</v>
      </c>
    </row>
    <row r="6101" spans="1:18" x14ac:dyDescent="0.3">
      <c r="A6101" t="s">
        <v>6153</v>
      </c>
      <c r="B6101" t="s">
        <v>27</v>
      </c>
      <c r="C6101">
        <v>47</v>
      </c>
      <c r="D6101" t="s">
        <v>8071</v>
      </c>
      <c r="E6101" t="s">
        <v>8087</v>
      </c>
      <c r="F6101" t="s">
        <v>17</v>
      </c>
      <c r="G6101">
        <v>7</v>
      </c>
      <c r="H6101" s="1">
        <v>2479</v>
      </c>
      <c r="I6101">
        <v>15671</v>
      </c>
      <c r="J6101" s="1">
        <v>198</v>
      </c>
      <c r="K6101" t="s">
        <v>44</v>
      </c>
      <c r="L6101" t="s">
        <v>14</v>
      </c>
      <c r="M6101" t="s">
        <v>23</v>
      </c>
      <c r="N6101" s="1">
        <f xml:space="preserve"> ROUND((1 - _xlfn.PERCENTRANK.INC(customers[days_since_last_purchase],customers[[#This Row],[days_since_last_purchase]]))*4 +1,0)</f>
        <v>1</v>
      </c>
      <c r="O6101" s="1">
        <f>ROUND(_xlfn.PERCENTRANK.INC(customers[total_orders],customers[[#This Row],[total_orders]])*4+1,0)</f>
        <v>2</v>
      </c>
      <c r="P6101" s="1">
        <f>ROUND(_xlfn.PERCENTRANK.INC(customers[total_spend_usd],customers[[#This Row],[total_spend_usd]])*4+1,0)</f>
        <v>2</v>
      </c>
      <c r="Q6101" s="1">
        <v>122</v>
      </c>
      <c r="R6101" s="1" t="str">
        <f>_xlfn.XLOOKUP(Q6101,RFM[RFM Score],RFM[Client Segmentation])</f>
        <v>Hibernating</v>
      </c>
    </row>
    <row r="6102" spans="1:18" x14ac:dyDescent="0.3">
      <c r="A6102" t="s">
        <v>6154</v>
      </c>
      <c r="B6102" t="s">
        <v>166</v>
      </c>
      <c r="C6102">
        <v>26</v>
      </c>
      <c r="D6102" t="s">
        <v>8070</v>
      </c>
      <c r="E6102" t="s">
        <v>8087</v>
      </c>
      <c r="F6102" t="s">
        <v>17</v>
      </c>
      <c r="G6102">
        <v>5</v>
      </c>
      <c r="H6102" s="1">
        <v>15515</v>
      </c>
      <c r="I6102">
        <v>75595</v>
      </c>
      <c r="J6102" s="1">
        <v>67</v>
      </c>
      <c r="K6102" t="s">
        <v>28</v>
      </c>
      <c r="L6102" t="s">
        <v>47</v>
      </c>
      <c r="M6102" t="s">
        <v>15</v>
      </c>
      <c r="N6102" s="1">
        <f xml:space="preserve"> ROUND((1 - _xlfn.PERCENTRANK.INC(customers[days_since_last_purchase],customers[[#This Row],[days_since_last_purchase]]))*4 +1,0)</f>
        <v>2</v>
      </c>
      <c r="O6102" s="1">
        <f>ROUND(_xlfn.PERCENTRANK.INC(customers[total_orders],customers[[#This Row],[total_orders]])*4+1,0)</f>
        <v>2</v>
      </c>
      <c r="P6102" s="1">
        <f>ROUND(_xlfn.PERCENTRANK.INC(customers[total_spend_usd],customers[[#This Row],[total_spend_usd]])*4+1,0)</f>
        <v>3</v>
      </c>
      <c r="Q6102" s="1">
        <v>223</v>
      </c>
      <c r="R6102" s="1" t="str">
        <f>_xlfn.XLOOKUP(Q6102,RFM[RFM Score],RFM[Client Segmentation])</f>
        <v>Hibernating</v>
      </c>
    </row>
    <row r="6103" spans="1:18" x14ac:dyDescent="0.3">
      <c r="A6103" t="s">
        <v>6155</v>
      </c>
      <c r="B6103" t="s">
        <v>11</v>
      </c>
      <c r="C6103">
        <v>21</v>
      </c>
      <c r="D6103" t="s">
        <v>8069</v>
      </c>
      <c r="E6103" t="s">
        <v>8085</v>
      </c>
      <c r="F6103" t="s">
        <v>12</v>
      </c>
      <c r="G6103">
        <v>22</v>
      </c>
      <c r="H6103" s="1">
        <v>10543</v>
      </c>
      <c r="I6103">
        <v>230621</v>
      </c>
      <c r="J6103" s="1">
        <v>40</v>
      </c>
      <c r="K6103" t="s">
        <v>25</v>
      </c>
      <c r="L6103" t="s">
        <v>19</v>
      </c>
      <c r="M6103" t="s">
        <v>23</v>
      </c>
      <c r="N6103" s="1">
        <f xml:space="preserve"> ROUND((1 - _xlfn.PERCENTRANK.INC(customers[days_since_last_purchase],customers[[#This Row],[days_since_last_purchase]]))*4 +1,0)</f>
        <v>3</v>
      </c>
      <c r="O6103" s="1">
        <f>ROUND(_xlfn.PERCENTRANK.INC(customers[total_orders],customers[[#This Row],[total_orders]])*4+1,0)</f>
        <v>4</v>
      </c>
      <c r="P6103" s="1">
        <f>ROUND(_xlfn.PERCENTRANK.INC(customers[total_spend_usd],customers[[#This Row],[total_spend_usd]])*4+1,0)</f>
        <v>4</v>
      </c>
      <c r="Q6103" s="1">
        <v>344</v>
      </c>
      <c r="R6103" s="1" t="str">
        <f>_xlfn.XLOOKUP(Q6103,RFM[RFM Score],RFM[Client Segmentation])</f>
        <v>Loyal Customer</v>
      </c>
    </row>
    <row r="6104" spans="1:18" x14ac:dyDescent="0.3">
      <c r="A6104" t="s">
        <v>6156</v>
      </c>
      <c r="B6104" t="s">
        <v>11</v>
      </c>
      <c r="C6104">
        <v>34</v>
      </c>
      <c r="D6104" t="s">
        <v>8070</v>
      </c>
      <c r="E6104" t="s">
        <v>8085</v>
      </c>
      <c r="F6104" t="s">
        <v>17</v>
      </c>
      <c r="G6104">
        <v>36</v>
      </c>
      <c r="H6104" s="1">
        <v>2632</v>
      </c>
      <c r="I6104">
        <v>87929</v>
      </c>
      <c r="J6104" s="1">
        <v>8</v>
      </c>
      <c r="K6104" t="s">
        <v>13</v>
      </c>
      <c r="L6104" t="s">
        <v>19</v>
      </c>
      <c r="M6104" t="s">
        <v>23</v>
      </c>
      <c r="N6104" s="1">
        <f xml:space="preserve"> ROUND((1 - _xlfn.PERCENTRANK.INC(customers[days_since_last_purchase],customers[[#This Row],[days_since_last_purchase]]))*4 +1,0)</f>
        <v>4</v>
      </c>
      <c r="O6104" s="1">
        <f>ROUND(_xlfn.PERCENTRANK.INC(customers[total_orders],customers[[#This Row],[total_orders]])*4+1,0)</f>
        <v>5</v>
      </c>
      <c r="P6104" s="1">
        <f>ROUND(_xlfn.PERCENTRANK.INC(customers[total_spend_usd],customers[[#This Row],[total_spend_usd]])*4+1,0)</f>
        <v>3</v>
      </c>
      <c r="Q6104" s="1">
        <v>453</v>
      </c>
      <c r="R6104" s="1" t="str">
        <f>_xlfn.XLOOKUP(Q6104,RFM[RFM Score],RFM[Client Segmentation])</f>
        <v>Potential Loyalist</v>
      </c>
    </row>
    <row r="6105" spans="1:18" x14ac:dyDescent="0.3">
      <c r="A6105" t="s">
        <v>6157</v>
      </c>
      <c r="B6105" t="s">
        <v>11</v>
      </c>
      <c r="C6105">
        <v>23</v>
      </c>
      <c r="D6105" t="s">
        <v>8069</v>
      </c>
      <c r="E6105" t="s">
        <v>8087</v>
      </c>
      <c r="F6105" t="s">
        <v>17</v>
      </c>
      <c r="G6105">
        <v>30</v>
      </c>
      <c r="H6105" s="1">
        <v>2258</v>
      </c>
      <c r="I6105">
        <v>63794</v>
      </c>
      <c r="J6105" s="1">
        <v>56</v>
      </c>
      <c r="K6105" t="s">
        <v>37</v>
      </c>
      <c r="L6105" t="s">
        <v>14</v>
      </c>
      <c r="M6105" t="s">
        <v>23</v>
      </c>
      <c r="N6105" s="1">
        <f xml:space="preserve"> ROUND((1 - _xlfn.PERCENTRANK.INC(customers[days_since_last_purchase],customers[[#This Row],[days_since_last_purchase]]))*4 +1,0)</f>
        <v>3</v>
      </c>
      <c r="O6105" s="1">
        <f>ROUND(_xlfn.PERCENTRANK.INC(customers[total_orders],customers[[#This Row],[total_orders]])*4+1,0)</f>
        <v>4</v>
      </c>
      <c r="P6105" s="1">
        <f>ROUND(_xlfn.PERCENTRANK.INC(customers[total_spend_usd],customers[[#This Row],[total_spend_usd]])*4+1,0)</f>
        <v>3</v>
      </c>
      <c r="Q6105" s="1">
        <v>343</v>
      </c>
      <c r="R6105" s="1" t="str">
        <f>_xlfn.XLOOKUP(Q6105,RFM[RFM Score],RFM[Client Segmentation])</f>
        <v>Need Attention</v>
      </c>
    </row>
    <row r="6106" spans="1:18" x14ac:dyDescent="0.3">
      <c r="A6106" t="s">
        <v>6158</v>
      </c>
      <c r="B6106" t="s">
        <v>11</v>
      </c>
      <c r="C6106">
        <v>48</v>
      </c>
      <c r="D6106" t="s">
        <v>8071</v>
      </c>
      <c r="E6106" t="s">
        <v>8086</v>
      </c>
      <c r="F6106" t="s">
        <v>17</v>
      </c>
      <c r="G6106">
        <v>11</v>
      </c>
      <c r="H6106" s="1">
        <v>8705</v>
      </c>
      <c r="I6106">
        <v>107285</v>
      </c>
      <c r="J6106" s="1">
        <v>418</v>
      </c>
      <c r="K6106" t="s">
        <v>28</v>
      </c>
      <c r="L6106" t="s">
        <v>34</v>
      </c>
      <c r="M6106" t="s">
        <v>23</v>
      </c>
      <c r="N6106" s="1">
        <f xml:space="preserve"> ROUND((1 - _xlfn.PERCENTRANK.INC(customers[days_since_last_purchase],customers[[#This Row],[days_since_last_purchase]]))*4 +1,0)</f>
        <v>1</v>
      </c>
      <c r="O6106" s="1">
        <f>ROUND(_xlfn.PERCENTRANK.INC(customers[total_orders],customers[[#This Row],[total_orders]])*4+1,0)</f>
        <v>3</v>
      </c>
      <c r="P6106" s="1">
        <f>ROUND(_xlfn.PERCENTRANK.INC(customers[total_spend_usd],customers[[#This Row],[total_spend_usd]])*4+1,0)</f>
        <v>3</v>
      </c>
      <c r="Q6106" s="1">
        <v>133</v>
      </c>
      <c r="R6106" s="1" t="str">
        <f>_xlfn.XLOOKUP(Q6106,RFM[RFM Score],RFM[Client Segmentation])</f>
        <v>At Risk</v>
      </c>
    </row>
    <row r="6107" spans="1:18" x14ac:dyDescent="0.3">
      <c r="A6107" t="s">
        <v>6159</v>
      </c>
      <c r="B6107" t="s">
        <v>166</v>
      </c>
      <c r="C6107">
        <v>35</v>
      </c>
      <c r="D6107" t="s">
        <v>8068</v>
      </c>
      <c r="E6107" t="s">
        <v>8087</v>
      </c>
      <c r="F6107" t="s">
        <v>12</v>
      </c>
      <c r="G6107">
        <v>12</v>
      </c>
      <c r="H6107" s="1">
        <v>2354</v>
      </c>
      <c r="I6107">
        <v>29657</v>
      </c>
      <c r="J6107" s="1">
        <v>68</v>
      </c>
      <c r="K6107" t="s">
        <v>25</v>
      </c>
      <c r="L6107" t="s">
        <v>45</v>
      </c>
      <c r="M6107" t="s">
        <v>23</v>
      </c>
      <c r="N6107" s="1">
        <f xml:space="preserve"> ROUND((1 - _xlfn.PERCENTRANK.INC(customers[days_since_last_purchase],customers[[#This Row],[days_since_last_purchase]]))*4 +1,0)</f>
        <v>2</v>
      </c>
      <c r="O6107" s="1">
        <f>ROUND(_xlfn.PERCENTRANK.INC(customers[total_orders],customers[[#This Row],[total_orders]])*4+1,0)</f>
        <v>3</v>
      </c>
      <c r="P6107" s="1">
        <f>ROUND(_xlfn.PERCENTRANK.INC(customers[total_spend_usd],customers[[#This Row],[total_spend_usd]])*4+1,0)</f>
        <v>2</v>
      </c>
      <c r="Q6107" s="1">
        <v>232</v>
      </c>
      <c r="R6107" s="1" t="str">
        <f>_xlfn.XLOOKUP(Q6107,RFM[RFM Score],RFM[Client Segmentation])</f>
        <v>Hibernating</v>
      </c>
    </row>
    <row r="6108" spans="1:18" x14ac:dyDescent="0.3">
      <c r="A6108" t="s">
        <v>6160</v>
      </c>
      <c r="B6108" t="s">
        <v>123</v>
      </c>
      <c r="C6108">
        <v>27</v>
      </c>
      <c r="D6108" t="s">
        <v>8070</v>
      </c>
      <c r="E6108" t="s">
        <v>8084</v>
      </c>
      <c r="F6108" t="s">
        <v>12</v>
      </c>
      <c r="G6108">
        <v>10</v>
      </c>
      <c r="H6108" s="1">
        <v>183</v>
      </c>
      <c r="I6108">
        <v>17178</v>
      </c>
      <c r="J6108" s="1">
        <v>8</v>
      </c>
      <c r="K6108" t="s">
        <v>18</v>
      </c>
      <c r="L6108" t="s">
        <v>45</v>
      </c>
      <c r="M6108" t="s">
        <v>23</v>
      </c>
      <c r="N6108" s="1">
        <f xml:space="preserve"> ROUND((1 - _xlfn.PERCENTRANK.INC(customers[days_since_last_purchase],customers[[#This Row],[days_since_last_purchase]]))*4 +1,0)</f>
        <v>4</v>
      </c>
      <c r="O6108" s="1">
        <f>ROUND(_xlfn.PERCENTRANK.INC(customers[total_orders],customers[[#This Row],[total_orders]])*4+1,0)</f>
        <v>3</v>
      </c>
      <c r="P6108" s="1">
        <f>ROUND(_xlfn.PERCENTRANK.INC(customers[total_spend_usd],customers[[#This Row],[total_spend_usd]])*4+1,0)</f>
        <v>2</v>
      </c>
      <c r="Q6108" s="1">
        <v>432</v>
      </c>
      <c r="R6108" s="1" t="str">
        <f>_xlfn.XLOOKUP(Q6108,RFM[RFM Score],RFM[Client Segmentation])</f>
        <v>Potential Loyalist</v>
      </c>
    </row>
    <row r="6109" spans="1:18" x14ac:dyDescent="0.3">
      <c r="A6109" t="s">
        <v>6161</v>
      </c>
      <c r="B6109" t="s">
        <v>11</v>
      </c>
      <c r="C6109">
        <v>37</v>
      </c>
      <c r="D6109" t="s">
        <v>8068</v>
      </c>
      <c r="E6109" t="s">
        <v>8087</v>
      </c>
      <c r="F6109" t="s">
        <v>12</v>
      </c>
      <c r="G6109">
        <v>52</v>
      </c>
      <c r="H6109" s="1">
        <v>5507</v>
      </c>
      <c r="I6109">
        <v>304885</v>
      </c>
      <c r="J6109" s="1">
        <v>100</v>
      </c>
      <c r="K6109" t="s">
        <v>28</v>
      </c>
      <c r="L6109" t="s">
        <v>34</v>
      </c>
      <c r="M6109" t="s">
        <v>15</v>
      </c>
      <c r="N6109" s="1">
        <f xml:space="preserve"> ROUND((1 - _xlfn.PERCENTRANK.INC(customers[days_since_last_purchase],customers[[#This Row],[days_since_last_purchase]]))*4 +1,0)</f>
        <v>2</v>
      </c>
      <c r="O6109" s="1">
        <f>ROUND(_xlfn.PERCENTRANK.INC(customers[total_orders],customers[[#This Row],[total_orders]])*4+1,0)</f>
        <v>5</v>
      </c>
      <c r="P6109" s="1">
        <f>ROUND(_xlfn.PERCENTRANK.INC(customers[total_spend_usd],customers[[#This Row],[total_spend_usd]])*4+1,0)</f>
        <v>5</v>
      </c>
      <c r="Q6109" s="1">
        <v>255</v>
      </c>
      <c r="R6109" s="1" t="str">
        <f>_xlfn.XLOOKUP(Q6109,RFM[RFM Score],RFM[Client Segmentation])</f>
        <v>At Risk</v>
      </c>
    </row>
    <row r="6110" spans="1:18" x14ac:dyDescent="0.3">
      <c r="A6110" t="s">
        <v>6162</v>
      </c>
      <c r="B6110" t="s">
        <v>51</v>
      </c>
      <c r="C6110">
        <v>55</v>
      </c>
      <c r="D6110" t="s">
        <v>8072</v>
      </c>
      <c r="E6110" t="s">
        <v>8087</v>
      </c>
      <c r="F6110" t="s">
        <v>17</v>
      </c>
      <c r="G6110">
        <v>4</v>
      </c>
      <c r="H6110" s="1">
        <v>21719</v>
      </c>
      <c r="I6110">
        <v>89743</v>
      </c>
      <c r="J6110" s="1">
        <v>2</v>
      </c>
      <c r="K6110" t="s">
        <v>37</v>
      </c>
      <c r="L6110" t="s">
        <v>19</v>
      </c>
      <c r="M6110" t="s">
        <v>23</v>
      </c>
      <c r="N6110" s="1">
        <f xml:space="preserve"> ROUND((1 - _xlfn.PERCENTRANK.INC(customers[days_since_last_purchase],customers[[#This Row],[days_since_last_purchase]]))*4 +1,0)</f>
        <v>5</v>
      </c>
      <c r="O6110" s="1">
        <f>ROUND(_xlfn.PERCENTRANK.INC(customers[total_orders],customers[[#This Row],[total_orders]])*4+1,0)</f>
        <v>2</v>
      </c>
      <c r="P6110" s="1">
        <f>ROUND(_xlfn.PERCENTRANK.INC(customers[total_spend_usd],customers[[#This Row],[total_spend_usd]])*4+1,0)</f>
        <v>3</v>
      </c>
      <c r="Q6110" s="1">
        <v>523</v>
      </c>
      <c r="R6110" s="1" t="str">
        <f>_xlfn.XLOOKUP(Q6110,RFM[RFM Score],RFM[Client Segmentation])</f>
        <v>Promising</v>
      </c>
    </row>
    <row r="6111" spans="1:18" x14ac:dyDescent="0.3">
      <c r="A6111" t="s">
        <v>6163</v>
      </c>
      <c r="B6111" t="s">
        <v>11</v>
      </c>
      <c r="C6111">
        <v>43</v>
      </c>
      <c r="D6111" t="s">
        <v>8068</v>
      </c>
      <c r="E6111" t="s">
        <v>8086</v>
      </c>
      <c r="F6111" t="s">
        <v>12</v>
      </c>
      <c r="G6111">
        <v>8</v>
      </c>
      <c r="H6111" s="1">
        <v>3011</v>
      </c>
      <c r="I6111">
        <v>215568</v>
      </c>
      <c r="J6111" s="1">
        <v>12</v>
      </c>
      <c r="K6111" t="s">
        <v>28</v>
      </c>
      <c r="L6111" t="s">
        <v>14</v>
      </c>
      <c r="M6111" t="s">
        <v>23</v>
      </c>
      <c r="N6111" s="1">
        <f xml:space="preserve"> ROUND((1 - _xlfn.PERCENTRANK.INC(customers[days_since_last_purchase],customers[[#This Row],[days_since_last_purchase]]))*4 +1,0)</f>
        <v>4</v>
      </c>
      <c r="O6111" s="1">
        <f>ROUND(_xlfn.PERCENTRANK.INC(customers[total_orders],customers[[#This Row],[total_orders]])*4+1,0)</f>
        <v>2</v>
      </c>
      <c r="P6111" s="1">
        <f>ROUND(_xlfn.PERCENTRANK.INC(customers[total_spend_usd],customers[[#This Row],[total_spend_usd]])*4+1,0)</f>
        <v>4</v>
      </c>
      <c r="Q6111" s="1">
        <v>424</v>
      </c>
      <c r="R6111" s="1" t="str">
        <f>_xlfn.XLOOKUP(Q6111,RFM[RFM Score],RFM[Client Segmentation])</f>
        <v>Promising</v>
      </c>
    </row>
    <row r="6112" spans="1:18" x14ac:dyDescent="0.3">
      <c r="A6112" t="s">
        <v>6164</v>
      </c>
      <c r="B6112" t="s">
        <v>51</v>
      </c>
      <c r="C6112">
        <v>44</v>
      </c>
      <c r="D6112" t="s">
        <v>8068</v>
      </c>
      <c r="E6112" t="s">
        <v>8084</v>
      </c>
      <c r="F6112" t="s">
        <v>12</v>
      </c>
      <c r="G6112">
        <v>35</v>
      </c>
      <c r="H6112" s="1">
        <v>7075</v>
      </c>
      <c r="I6112">
        <v>212924</v>
      </c>
      <c r="J6112" s="1">
        <v>104</v>
      </c>
      <c r="K6112" t="s">
        <v>21</v>
      </c>
      <c r="L6112" t="s">
        <v>34</v>
      </c>
      <c r="M6112" t="s">
        <v>15</v>
      </c>
      <c r="N6112" s="1">
        <f xml:space="preserve"> ROUND((1 - _xlfn.PERCENTRANK.INC(customers[days_since_last_purchase],customers[[#This Row],[days_since_last_purchase]]))*4 +1,0)</f>
        <v>2</v>
      </c>
      <c r="O6112" s="1">
        <f>ROUND(_xlfn.PERCENTRANK.INC(customers[total_orders],customers[[#This Row],[total_orders]])*4+1,0)</f>
        <v>5</v>
      </c>
      <c r="P6112" s="1">
        <f>ROUND(_xlfn.PERCENTRANK.INC(customers[total_spend_usd],customers[[#This Row],[total_spend_usd]])*4+1,0)</f>
        <v>4</v>
      </c>
      <c r="Q6112" s="1">
        <v>254</v>
      </c>
      <c r="R6112" s="1" t="str">
        <f>_xlfn.XLOOKUP(Q6112,RFM[RFM Score],RFM[Client Segmentation])</f>
        <v>At Risk</v>
      </c>
    </row>
    <row r="6113" spans="1:18" x14ac:dyDescent="0.3">
      <c r="A6113" t="s">
        <v>6165</v>
      </c>
      <c r="B6113" t="s">
        <v>51</v>
      </c>
      <c r="C6113">
        <v>45</v>
      </c>
      <c r="D6113" t="s">
        <v>8071</v>
      </c>
      <c r="E6113" t="s">
        <v>8085</v>
      </c>
      <c r="F6113" t="s">
        <v>12</v>
      </c>
      <c r="G6113">
        <v>16</v>
      </c>
      <c r="H6113" s="1">
        <v>4053</v>
      </c>
      <c r="I6113">
        <v>70251</v>
      </c>
      <c r="J6113" s="1">
        <v>4</v>
      </c>
      <c r="K6113" t="s">
        <v>25</v>
      </c>
      <c r="L6113" t="s">
        <v>19</v>
      </c>
      <c r="M6113" t="s">
        <v>15</v>
      </c>
      <c r="N6113" s="1">
        <f xml:space="preserve"> ROUND((1 - _xlfn.PERCENTRANK.INC(customers[days_since_last_purchase],customers[[#This Row],[days_since_last_purchase]]))*4 +1,0)</f>
        <v>5</v>
      </c>
      <c r="O6113" s="1">
        <f>ROUND(_xlfn.PERCENTRANK.INC(customers[total_orders],customers[[#This Row],[total_orders]])*4+1,0)</f>
        <v>3</v>
      </c>
      <c r="P6113" s="1">
        <f>ROUND(_xlfn.PERCENTRANK.INC(customers[total_spend_usd],customers[[#This Row],[total_spend_usd]])*4+1,0)</f>
        <v>3</v>
      </c>
      <c r="Q6113" s="1">
        <v>533</v>
      </c>
      <c r="R6113" s="1" t="str">
        <f>_xlfn.XLOOKUP(Q6113,RFM[RFM Score],RFM[Client Segmentation])</f>
        <v>Potential Loyalist</v>
      </c>
    </row>
    <row r="6114" spans="1:18" x14ac:dyDescent="0.3">
      <c r="A6114" t="s">
        <v>6166</v>
      </c>
      <c r="B6114" t="s">
        <v>214</v>
      </c>
      <c r="C6114">
        <v>45</v>
      </c>
      <c r="D6114" t="s">
        <v>8071</v>
      </c>
      <c r="E6114" t="s">
        <v>8087</v>
      </c>
      <c r="F6114" t="s">
        <v>17</v>
      </c>
      <c r="G6114">
        <v>23</v>
      </c>
      <c r="H6114" s="1">
        <v>10557</v>
      </c>
      <c r="I6114">
        <v>219639</v>
      </c>
      <c r="J6114" s="1">
        <v>47</v>
      </c>
      <c r="K6114" t="s">
        <v>74</v>
      </c>
      <c r="L6114" t="s">
        <v>14</v>
      </c>
      <c r="M6114" t="s">
        <v>23</v>
      </c>
      <c r="N6114" s="1">
        <f xml:space="preserve"> ROUND((1 - _xlfn.PERCENTRANK.INC(customers[days_since_last_purchase],customers[[#This Row],[days_since_last_purchase]]))*4 +1,0)</f>
        <v>3</v>
      </c>
      <c r="O6114" s="1">
        <f>ROUND(_xlfn.PERCENTRANK.INC(customers[total_orders],customers[[#This Row],[total_orders]])*4+1,0)</f>
        <v>4</v>
      </c>
      <c r="P6114" s="1">
        <f>ROUND(_xlfn.PERCENTRANK.INC(customers[total_spend_usd],customers[[#This Row],[total_spend_usd]])*4+1,0)</f>
        <v>4</v>
      </c>
      <c r="Q6114" s="1">
        <v>344</v>
      </c>
      <c r="R6114" s="1" t="str">
        <f>_xlfn.XLOOKUP(Q6114,RFM[RFM Score],RFM[Client Segmentation])</f>
        <v>Loyal Customer</v>
      </c>
    </row>
    <row r="6115" spans="1:18" x14ac:dyDescent="0.3">
      <c r="A6115" t="s">
        <v>6167</v>
      </c>
      <c r="B6115" t="s">
        <v>64</v>
      </c>
      <c r="C6115">
        <v>37</v>
      </c>
      <c r="D6115" t="s">
        <v>8068</v>
      </c>
      <c r="E6115" t="s">
        <v>8084</v>
      </c>
      <c r="F6115" t="s">
        <v>12</v>
      </c>
      <c r="G6115">
        <v>15</v>
      </c>
      <c r="H6115" s="1">
        <v>2595</v>
      </c>
      <c r="I6115">
        <v>42346</v>
      </c>
      <c r="J6115" s="1">
        <v>112</v>
      </c>
      <c r="K6115" t="s">
        <v>18</v>
      </c>
      <c r="L6115" t="s">
        <v>45</v>
      </c>
      <c r="M6115" t="s">
        <v>15</v>
      </c>
      <c r="N6115" s="1">
        <f xml:space="preserve"> ROUND((1 - _xlfn.PERCENTRANK.INC(customers[days_since_last_purchase],customers[[#This Row],[days_since_last_purchase]]))*4 +1,0)</f>
        <v>2</v>
      </c>
      <c r="O6115" s="1">
        <f>ROUND(_xlfn.PERCENTRANK.INC(customers[total_orders],customers[[#This Row],[total_orders]])*4+1,0)</f>
        <v>3</v>
      </c>
      <c r="P6115" s="1">
        <f>ROUND(_xlfn.PERCENTRANK.INC(customers[total_spend_usd],customers[[#This Row],[total_spend_usd]])*4+1,0)</f>
        <v>2</v>
      </c>
      <c r="Q6115" s="1">
        <v>232</v>
      </c>
      <c r="R6115" s="1" t="str">
        <f>_xlfn.XLOOKUP(Q6115,RFM[RFM Score],RFM[Client Segmentation])</f>
        <v>Hibernating</v>
      </c>
    </row>
    <row r="6116" spans="1:18" x14ac:dyDescent="0.3">
      <c r="A6116" t="s">
        <v>6168</v>
      </c>
      <c r="B6116" t="s">
        <v>104</v>
      </c>
      <c r="C6116">
        <v>21</v>
      </c>
      <c r="D6116" t="s">
        <v>8069</v>
      </c>
      <c r="E6116" t="s">
        <v>8087</v>
      </c>
      <c r="F6116" t="s">
        <v>17</v>
      </c>
      <c r="G6116">
        <v>23</v>
      </c>
      <c r="H6116" s="1">
        <v>6694</v>
      </c>
      <c r="I6116">
        <v>140965</v>
      </c>
      <c r="J6116" s="1">
        <v>9</v>
      </c>
      <c r="K6116" t="s">
        <v>28</v>
      </c>
      <c r="L6116" t="s">
        <v>19</v>
      </c>
      <c r="M6116" t="s">
        <v>23</v>
      </c>
      <c r="N6116" s="1">
        <f xml:space="preserve"> ROUND((1 - _xlfn.PERCENTRANK.INC(customers[days_since_last_purchase],customers[[#This Row],[days_since_last_purchase]]))*4 +1,0)</f>
        <v>4</v>
      </c>
      <c r="O6116" s="1">
        <f>ROUND(_xlfn.PERCENTRANK.INC(customers[total_orders],customers[[#This Row],[total_orders]])*4+1,0)</f>
        <v>4</v>
      </c>
      <c r="P6116" s="1">
        <f>ROUND(_xlfn.PERCENTRANK.INC(customers[total_spend_usd],customers[[#This Row],[total_spend_usd]])*4+1,0)</f>
        <v>4</v>
      </c>
      <c r="Q6116" s="1">
        <v>444</v>
      </c>
      <c r="R6116" s="1" t="str">
        <f>_xlfn.XLOOKUP(Q6116,RFM[RFM Score],RFM[Client Segmentation])</f>
        <v>Loyal Customer</v>
      </c>
    </row>
    <row r="6117" spans="1:18" x14ac:dyDescent="0.3">
      <c r="A6117" t="s">
        <v>6169</v>
      </c>
      <c r="B6117" t="s">
        <v>51</v>
      </c>
      <c r="C6117">
        <v>30</v>
      </c>
      <c r="D6117" t="s">
        <v>8070</v>
      </c>
      <c r="E6117" t="s">
        <v>8084</v>
      </c>
      <c r="F6117" t="s">
        <v>12</v>
      </c>
      <c r="G6117">
        <v>8</v>
      </c>
      <c r="H6117" s="1">
        <v>2102</v>
      </c>
      <c r="I6117">
        <v>15477</v>
      </c>
      <c r="J6117" s="1">
        <v>3</v>
      </c>
      <c r="K6117" t="s">
        <v>25</v>
      </c>
      <c r="L6117" t="s">
        <v>19</v>
      </c>
      <c r="M6117" t="s">
        <v>23</v>
      </c>
      <c r="N6117" s="1">
        <f xml:space="preserve"> ROUND((1 - _xlfn.PERCENTRANK.INC(customers[days_since_last_purchase],customers[[#This Row],[days_since_last_purchase]]))*4 +1,0)</f>
        <v>5</v>
      </c>
      <c r="O6117" s="1">
        <f>ROUND(_xlfn.PERCENTRANK.INC(customers[total_orders],customers[[#This Row],[total_orders]])*4+1,0)</f>
        <v>2</v>
      </c>
      <c r="P6117" s="1">
        <f>ROUND(_xlfn.PERCENTRANK.INC(customers[total_spend_usd],customers[[#This Row],[total_spend_usd]])*4+1,0)</f>
        <v>2</v>
      </c>
      <c r="Q6117" s="1">
        <v>522</v>
      </c>
      <c r="R6117" s="1" t="str">
        <f>_xlfn.XLOOKUP(Q6117,RFM[RFM Score],RFM[Client Segmentation])</f>
        <v>Promising</v>
      </c>
    </row>
    <row r="6118" spans="1:18" x14ac:dyDescent="0.3">
      <c r="A6118" t="s">
        <v>6170</v>
      </c>
      <c r="B6118" t="s">
        <v>11</v>
      </c>
      <c r="C6118">
        <v>34</v>
      </c>
      <c r="D6118" t="s">
        <v>8070</v>
      </c>
      <c r="E6118" t="s">
        <v>8087</v>
      </c>
      <c r="F6118" t="s">
        <v>17</v>
      </c>
      <c r="G6118">
        <v>2</v>
      </c>
      <c r="H6118" s="1">
        <v>3596</v>
      </c>
      <c r="I6118">
        <v>6892</v>
      </c>
      <c r="J6118" s="1">
        <v>4</v>
      </c>
      <c r="K6118" t="s">
        <v>13</v>
      </c>
      <c r="L6118" t="s">
        <v>14</v>
      </c>
      <c r="M6118" t="s">
        <v>15</v>
      </c>
      <c r="N6118" s="1">
        <f xml:space="preserve"> ROUND((1 - _xlfn.PERCENTRANK.INC(customers[days_since_last_purchase],customers[[#This Row],[days_since_last_purchase]]))*4 +1,0)</f>
        <v>5</v>
      </c>
      <c r="O6118" s="1">
        <f>ROUND(_xlfn.PERCENTRANK.INC(customers[total_orders],customers[[#This Row],[total_orders]])*4+1,0)</f>
        <v>1</v>
      </c>
      <c r="P6118" s="1">
        <f>ROUND(_xlfn.PERCENTRANK.INC(customers[total_spend_usd],customers[[#This Row],[total_spend_usd]])*4+1,0)</f>
        <v>1</v>
      </c>
      <c r="Q6118" s="1">
        <v>511</v>
      </c>
      <c r="R6118" s="1" t="str">
        <f>_xlfn.XLOOKUP(Q6118,RFM[RFM Score],RFM[Client Segmentation])</f>
        <v>New Customer</v>
      </c>
    </row>
    <row r="6119" spans="1:18" x14ac:dyDescent="0.3">
      <c r="A6119" t="s">
        <v>6171</v>
      </c>
      <c r="B6119" t="s">
        <v>51</v>
      </c>
      <c r="C6119">
        <v>18</v>
      </c>
      <c r="D6119" t="s">
        <v>8069</v>
      </c>
      <c r="E6119" t="s">
        <v>8085</v>
      </c>
      <c r="F6119" t="s">
        <v>12</v>
      </c>
      <c r="G6119">
        <v>25</v>
      </c>
      <c r="H6119" s="1">
        <v>6073</v>
      </c>
      <c r="I6119">
        <v>136751</v>
      </c>
      <c r="J6119" s="1">
        <v>12</v>
      </c>
      <c r="K6119" t="s">
        <v>28</v>
      </c>
      <c r="L6119" t="s">
        <v>19</v>
      </c>
      <c r="M6119" t="s">
        <v>23</v>
      </c>
      <c r="N6119" s="1">
        <f xml:space="preserve"> ROUND((1 - _xlfn.PERCENTRANK.INC(customers[days_since_last_purchase],customers[[#This Row],[days_since_last_purchase]]))*4 +1,0)</f>
        <v>4</v>
      </c>
      <c r="O6119" s="1">
        <f>ROUND(_xlfn.PERCENTRANK.INC(customers[total_orders],customers[[#This Row],[total_orders]])*4+1,0)</f>
        <v>4</v>
      </c>
      <c r="P6119" s="1">
        <f>ROUND(_xlfn.PERCENTRANK.INC(customers[total_spend_usd],customers[[#This Row],[total_spend_usd]])*4+1,0)</f>
        <v>4</v>
      </c>
      <c r="Q6119" s="1">
        <v>444</v>
      </c>
      <c r="R6119" s="1" t="str">
        <f>_xlfn.XLOOKUP(Q6119,RFM[RFM Score],RFM[Client Segmentation])</f>
        <v>Loyal Customer</v>
      </c>
    </row>
    <row r="6120" spans="1:18" x14ac:dyDescent="0.3">
      <c r="A6120" t="s">
        <v>6172</v>
      </c>
      <c r="B6120" t="s">
        <v>27</v>
      </c>
      <c r="C6120">
        <v>30</v>
      </c>
      <c r="D6120" t="s">
        <v>8070</v>
      </c>
      <c r="E6120" t="s">
        <v>8086</v>
      </c>
      <c r="F6120" t="s">
        <v>17</v>
      </c>
      <c r="G6120">
        <v>1</v>
      </c>
      <c r="H6120" s="1">
        <v>16938</v>
      </c>
      <c r="I6120">
        <v>16488</v>
      </c>
      <c r="J6120" s="1">
        <v>18</v>
      </c>
      <c r="K6120" t="s">
        <v>21</v>
      </c>
      <c r="L6120" t="s">
        <v>19</v>
      </c>
      <c r="M6120" t="s">
        <v>23</v>
      </c>
      <c r="N6120" s="1">
        <f xml:space="preserve"> ROUND((1 - _xlfn.PERCENTRANK.INC(customers[days_since_last_purchase],customers[[#This Row],[days_since_last_purchase]]))*4 +1,0)</f>
        <v>4</v>
      </c>
      <c r="O6120" s="1">
        <f>ROUND(_xlfn.PERCENTRANK.INC(customers[total_orders],customers[[#This Row],[total_orders]])*4+1,0)</f>
        <v>1</v>
      </c>
      <c r="P6120" s="1">
        <f>ROUND(_xlfn.PERCENTRANK.INC(customers[total_spend_usd],customers[[#This Row],[total_spend_usd]])*4+1,0)</f>
        <v>2</v>
      </c>
      <c r="Q6120" s="1">
        <v>412</v>
      </c>
      <c r="R6120" s="1" t="str">
        <f>_xlfn.XLOOKUP(Q6120,RFM[RFM Score],RFM[Client Segmentation])</f>
        <v>New Customer</v>
      </c>
    </row>
    <row r="6121" spans="1:18" x14ac:dyDescent="0.3">
      <c r="A6121" t="s">
        <v>6173</v>
      </c>
      <c r="B6121" t="s">
        <v>11</v>
      </c>
      <c r="C6121">
        <v>24</v>
      </c>
      <c r="D6121" t="s">
        <v>8069</v>
      </c>
      <c r="E6121" t="s">
        <v>8085</v>
      </c>
      <c r="F6121" t="s">
        <v>17</v>
      </c>
      <c r="G6121">
        <v>12</v>
      </c>
      <c r="H6121" s="1">
        <v>7593</v>
      </c>
      <c r="I6121">
        <v>102072</v>
      </c>
      <c r="J6121" s="1">
        <v>91</v>
      </c>
      <c r="K6121" t="s">
        <v>25</v>
      </c>
      <c r="L6121" t="s">
        <v>45</v>
      </c>
      <c r="M6121" t="s">
        <v>23</v>
      </c>
      <c r="N6121" s="1">
        <f xml:space="preserve"> ROUND((1 - _xlfn.PERCENTRANK.INC(customers[days_since_last_purchase],customers[[#This Row],[days_since_last_purchase]]))*4 +1,0)</f>
        <v>2</v>
      </c>
      <c r="O6121" s="1">
        <f>ROUND(_xlfn.PERCENTRANK.INC(customers[total_orders],customers[[#This Row],[total_orders]])*4+1,0)</f>
        <v>3</v>
      </c>
      <c r="P6121" s="1">
        <f>ROUND(_xlfn.PERCENTRANK.INC(customers[total_spend_usd],customers[[#This Row],[total_spend_usd]])*4+1,0)</f>
        <v>3</v>
      </c>
      <c r="Q6121" s="1">
        <v>233</v>
      </c>
      <c r="R6121" s="1" t="str">
        <f>_xlfn.XLOOKUP(Q6121,RFM[RFM Score],RFM[Client Segmentation])</f>
        <v>Hibernating</v>
      </c>
    </row>
    <row r="6122" spans="1:18" x14ac:dyDescent="0.3">
      <c r="A6122" t="s">
        <v>6174</v>
      </c>
      <c r="B6122" t="s">
        <v>61</v>
      </c>
      <c r="C6122">
        <v>40</v>
      </c>
      <c r="D6122" t="s">
        <v>8068</v>
      </c>
      <c r="E6122" t="s">
        <v>8084</v>
      </c>
      <c r="F6122" t="s">
        <v>17</v>
      </c>
      <c r="G6122">
        <v>23</v>
      </c>
      <c r="H6122" s="1">
        <v>8481</v>
      </c>
      <c r="I6122">
        <v>191844</v>
      </c>
      <c r="J6122" s="1">
        <v>3</v>
      </c>
      <c r="K6122" t="s">
        <v>55</v>
      </c>
      <c r="L6122" t="s">
        <v>19</v>
      </c>
      <c r="M6122" t="s">
        <v>15</v>
      </c>
      <c r="N6122" s="1">
        <f xml:space="preserve"> ROUND((1 - _xlfn.PERCENTRANK.INC(customers[days_since_last_purchase],customers[[#This Row],[days_since_last_purchase]]))*4 +1,0)</f>
        <v>5</v>
      </c>
      <c r="O6122" s="1">
        <f>ROUND(_xlfn.PERCENTRANK.INC(customers[total_orders],customers[[#This Row],[total_orders]])*4+1,0)</f>
        <v>4</v>
      </c>
      <c r="P6122" s="1">
        <f>ROUND(_xlfn.PERCENTRANK.INC(customers[total_spend_usd],customers[[#This Row],[total_spend_usd]])*4+1,0)</f>
        <v>4</v>
      </c>
      <c r="Q6122" s="1">
        <v>544</v>
      </c>
      <c r="R6122" s="1" t="str">
        <f>_xlfn.XLOOKUP(Q6122,RFM[RFM Score],RFM[Client Segmentation])</f>
        <v>Champion</v>
      </c>
    </row>
    <row r="6123" spans="1:18" x14ac:dyDescent="0.3">
      <c r="A6123" t="s">
        <v>6175</v>
      </c>
      <c r="B6123" t="s">
        <v>96</v>
      </c>
      <c r="C6123">
        <v>48</v>
      </c>
      <c r="D6123" t="s">
        <v>8071</v>
      </c>
      <c r="E6123" t="s">
        <v>8084</v>
      </c>
      <c r="F6123" t="s">
        <v>17</v>
      </c>
      <c r="G6123">
        <v>36</v>
      </c>
      <c r="H6123" s="1">
        <v>10515</v>
      </c>
      <c r="I6123">
        <v>362143</v>
      </c>
      <c r="J6123" s="1">
        <v>61</v>
      </c>
      <c r="K6123" t="s">
        <v>37</v>
      </c>
      <c r="L6123" t="s">
        <v>14</v>
      </c>
      <c r="M6123" t="s">
        <v>15</v>
      </c>
      <c r="N6123" s="1">
        <f xml:space="preserve"> ROUND((1 - _xlfn.PERCENTRANK.INC(customers[days_since_last_purchase],customers[[#This Row],[days_since_last_purchase]]))*4 +1,0)</f>
        <v>2</v>
      </c>
      <c r="O6123" s="1">
        <f>ROUND(_xlfn.PERCENTRANK.INC(customers[total_orders],customers[[#This Row],[total_orders]])*4+1,0)</f>
        <v>5</v>
      </c>
      <c r="P6123" s="1">
        <f>ROUND(_xlfn.PERCENTRANK.INC(customers[total_spend_usd],customers[[#This Row],[total_spend_usd]])*4+1,0)</f>
        <v>5</v>
      </c>
      <c r="Q6123" s="1">
        <v>255</v>
      </c>
      <c r="R6123" s="1" t="str">
        <f>_xlfn.XLOOKUP(Q6123,RFM[RFM Score],RFM[Client Segmentation])</f>
        <v>At Risk</v>
      </c>
    </row>
    <row r="6124" spans="1:18" x14ac:dyDescent="0.3">
      <c r="A6124" t="s">
        <v>6176</v>
      </c>
      <c r="B6124" t="s">
        <v>88</v>
      </c>
      <c r="C6124">
        <v>25</v>
      </c>
      <c r="D6124" t="s">
        <v>8070</v>
      </c>
      <c r="E6124" t="s">
        <v>8085</v>
      </c>
      <c r="F6124" t="s">
        <v>12</v>
      </c>
      <c r="G6124">
        <v>35</v>
      </c>
      <c r="H6124" s="1">
        <v>1231</v>
      </c>
      <c r="I6124">
        <v>375337</v>
      </c>
      <c r="J6124" s="1">
        <v>121</v>
      </c>
      <c r="K6124" t="s">
        <v>25</v>
      </c>
      <c r="L6124" t="s">
        <v>45</v>
      </c>
      <c r="M6124" t="s">
        <v>15</v>
      </c>
      <c r="N6124" s="1">
        <f xml:space="preserve"> ROUND((1 - _xlfn.PERCENTRANK.INC(customers[days_since_last_purchase],customers[[#This Row],[days_since_last_purchase]]))*4 +1,0)</f>
        <v>2</v>
      </c>
      <c r="O6124" s="1">
        <f>ROUND(_xlfn.PERCENTRANK.INC(customers[total_orders],customers[[#This Row],[total_orders]])*4+1,0)</f>
        <v>5</v>
      </c>
      <c r="P6124" s="1">
        <f>ROUND(_xlfn.PERCENTRANK.INC(customers[total_spend_usd],customers[[#This Row],[total_spend_usd]])*4+1,0)</f>
        <v>5</v>
      </c>
      <c r="Q6124" s="1">
        <v>255</v>
      </c>
      <c r="R6124" s="1" t="str">
        <f>_xlfn.XLOOKUP(Q6124,RFM[RFM Score],RFM[Client Segmentation])</f>
        <v>At Risk</v>
      </c>
    </row>
    <row r="6125" spans="1:18" x14ac:dyDescent="0.3">
      <c r="A6125" t="s">
        <v>6177</v>
      </c>
      <c r="B6125" t="s">
        <v>11</v>
      </c>
      <c r="C6125">
        <v>22</v>
      </c>
      <c r="D6125" t="s">
        <v>8069</v>
      </c>
      <c r="E6125" t="s">
        <v>8084</v>
      </c>
      <c r="F6125" t="s">
        <v>12</v>
      </c>
      <c r="G6125">
        <v>28</v>
      </c>
      <c r="H6125" s="1">
        <v>7246</v>
      </c>
      <c r="I6125">
        <v>213206</v>
      </c>
      <c r="J6125" s="1">
        <v>23</v>
      </c>
      <c r="K6125" t="s">
        <v>28</v>
      </c>
      <c r="L6125" t="s">
        <v>45</v>
      </c>
      <c r="M6125" t="s">
        <v>15</v>
      </c>
      <c r="N6125" s="1">
        <f xml:space="preserve"> ROUND((1 - _xlfn.PERCENTRANK.INC(customers[days_since_last_purchase],customers[[#This Row],[days_since_last_purchase]]))*4 +1,0)</f>
        <v>4</v>
      </c>
      <c r="O6125" s="1">
        <f>ROUND(_xlfn.PERCENTRANK.INC(customers[total_orders],customers[[#This Row],[total_orders]])*4+1,0)</f>
        <v>4</v>
      </c>
      <c r="P6125" s="1">
        <f>ROUND(_xlfn.PERCENTRANK.INC(customers[total_spend_usd],customers[[#This Row],[total_spend_usd]])*4+1,0)</f>
        <v>4</v>
      </c>
      <c r="Q6125" s="1">
        <v>444</v>
      </c>
      <c r="R6125" s="1" t="str">
        <f>_xlfn.XLOOKUP(Q6125,RFM[RFM Score],RFM[Client Segmentation])</f>
        <v>Loyal Customer</v>
      </c>
    </row>
    <row r="6126" spans="1:18" x14ac:dyDescent="0.3">
      <c r="A6126" t="s">
        <v>6178</v>
      </c>
      <c r="B6126" t="s">
        <v>96</v>
      </c>
      <c r="C6126">
        <v>40</v>
      </c>
      <c r="D6126" t="s">
        <v>8068</v>
      </c>
      <c r="E6126" t="s">
        <v>8084</v>
      </c>
      <c r="F6126" t="s">
        <v>12</v>
      </c>
      <c r="G6126">
        <v>8</v>
      </c>
      <c r="H6126" s="1">
        <v>9707</v>
      </c>
      <c r="I6126">
        <v>86228</v>
      </c>
      <c r="J6126" s="1">
        <v>2</v>
      </c>
      <c r="K6126" t="s">
        <v>28</v>
      </c>
      <c r="L6126" t="s">
        <v>19</v>
      </c>
      <c r="M6126" t="s">
        <v>15</v>
      </c>
      <c r="N6126" s="1">
        <f xml:space="preserve"> ROUND((1 - _xlfn.PERCENTRANK.INC(customers[days_since_last_purchase],customers[[#This Row],[days_since_last_purchase]]))*4 +1,0)</f>
        <v>5</v>
      </c>
      <c r="O6126" s="1">
        <f>ROUND(_xlfn.PERCENTRANK.INC(customers[total_orders],customers[[#This Row],[total_orders]])*4+1,0)</f>
        <v>2</v>
      </c>
      <c r="P6126" s="1">
        <f>ROUND(_xlfn.PERCENTRANK.INC(customers[total_spend_usd],customers[[#This Row],[total_spend_usd]])*4+1,0)</f>
        <v>3</v>
      </c>
      <c r="Q6126" s="1">
        <v>523</v>
      </c>
      <c r="R6126" s="1" t="str">
        <f>_xlfn.XLOOKUP(Q6126,RFM[RFM Score],RFM[Client Segmentation])</f>
        <v>Promising</v>
      </c>
    </row>
    <row r="6127" spans="1:18" x14ac:dyDescent="0.3">
      <c r="A6127" t="s">
        <v>6179</v>
      </c>
      <c r="B6127" t="s">
        <v>27</v>
      </c>
      <c r="C6127">
        <v>43</v>
      </c>
      <c r="D6127" t="s">
        <v>8068</v>
      </c>
      <c r="E6127" t="s">
        <v>8086</v>
      </c>
      <c r="F6127" t="s">
        <v>12</v>
      </c>
      <c r="G6127">
        <v>17</v>
      </c>
      <c r="H6127" s="1">
        <v>19923</v>
      </c>
      <c r="I6127">
        <v>37018</v>
      </c>
      <c r="J6127" s="1">
        <v>17</v>
      </c>
      <c r="K6127" t="s">
        <v>37</v>
      </c>
      <c r="L6127" t="s">
        <v>45</v>
      </c>
      <c r="M6127" t="s">
        <v>15</v>
      </c>
      <c r="N6127" s="1">
        <f xml:space="preserve"> ROUND((1 - _xlfn.PERCENTRANK.INC(customers[days_since_last_purchase],customers[[#This Row],[days_since_last_purchase]]))*4 +1,0)</f>
        <v>4</v>
      </c>
      <c r="O6127" s="1">
        <f>ROUND(_xlfn.PERCENTRANK.INC(customers[total_orders],customers[[#This Row],[total_orders]])*4+1,0)</f>
        <v>3</v>
      </c>
      <c r="P6127" s="1">
        <f>ROUND(_xlfn.PERCENTRANK.INC(customers[total_spend_usd],customers[[#This Row],[total_spend_usd]])*4+1,0)</f>
        <v>2</v>
      </c>
      <c r="Q6127" s="1">
        <v>432</v>
      </c>
      <c r="R6127" s="1" t="str">
        <f>_xlfn.XLOOKUP(Q6127,RFM[RFM Score],RFM[Client Segmentation])</f>
        <v>Potential Loyalist</v>
      </c>
    </row>
    <row r="6128" spans="1:18" x14ac:dyDescent="0.3">
      <c r="A6128" t="s">
        <v>6180</v>
      </c>
      <c r="B6128" t="s">
        <v>96</v>
      </c>
      <c r="C6128">
        <v>40</v>
      </c>
      <c r="D6128" t="s">
        <v>8068</v>
      </c>
      <c r="E6128" t="s">
        <v>8085</v>
      </c>
      <c r="F6128" t="s">
        <v>12</v>
      </c>
      <c r="G6128">
        <v>22</v>
      </c>
      <c r="H6128" s="1">
        <v>5604</v>
      </c>
      <c r="I6128">
        <v>133898</v>
      </c>
      <c r="J6128" s="1">
        <v>2</v>
      </c>
      <c r="K6128" t="s">
        <v>52</v>
      </c>
      <c r="L6128" t="s">
        <v>19</v>
      </c>
      <c r="M6128" t="s">
        <v>23</v>
      </c>
      <c r="N6128" s="1">
        <f xml:space="preserve"> ROUND((1 - _xlfn.PERCENTRANK.INC(customers[days_since_last_purchase],customers[[#This Row],[days_since_last_purchase]]))*4 +1,0)</f>
        <v>5</v>
      </c>
      <c r="O6128" s="1">
        <f>ROUND(_xlfn.PERCENTRANK.INC(customers[total_orders],customers[[#This Row],[total_orders]])*4+1,0)</f>
        <v>4</v>
      </c>
      <c r="P6128" s="1">
        <f>ROUND(_xlfn.PERCENTRANK.INC(customers[total_spend_usd],customers[[#This Row],[total_spend_usd]])*4+1,0)</f>
        <v>4</v>
      </c>
      <c r="Q6128" s="1">
        <v>544</v>
      </c>
      <c r="R6128" s="1" t="str">
        <f>_xlfn.XLOOKUP(Q6128,RFM[RFM Score],RFM[Client Segmentation])</f>
        <v>Champion</v>
      </c>
    </row>
    <row r="6129" spans="1:18" x14ac:dyDescent="0.3">
      <c r="A6129" t="s">
        <v>6181</v>
      </c>
      <c r="B6129" t="s">
        <v>147</v>
      </c>
      <c r="C6129">
        <v>48</v>
      </c>
      <c r="D6129" t="s">
        <v>8071</v>
      </c>
      <c r="E6129" t="s">
        <v>8084</v>
      </c>
      <c r="F6129" t="s">
        <v>17</v>
      </c>
      <c r="G6129">
        <v>4</v>
      </c>
      <c r="H6129" s="1">
        <v>2324</v>
      </c>
      <c r="I6129">
        <v>8074</v>
      </c>
      <c r="J6129" s="1">
        <v>148</v>
      </c>
      <c r="K6129" t="s">
        <v>18</v>
      </c>
      <c r="L6129" t="s">
        <v>47</v>
      </c>
      <c r="M6129" t="s">
        <v>15</v>
      </c>
      <c r="N6129" s="1">
        <f xml:space="preserve"> ROUND((1 - _xlfn.PERCENTRANK.INC(customers[days_since_last_purchase],customers[[#This Row],[days_since_last_purchase]]))*4 +1,0)</f>
        <v>1</v>
      </c>
      <c r="O6129" s="1">
        <f>ROUND(_xlfn.PERCENTRANK.INC(customers[total_orders],customers[[#This Row],[total_orders]])*4+1,0)</f>
        <v>2</v>
      </c>
      <c r="P6129" s="1">
        <f>ROUND(_xlfn.PERCENTRANK.INC(customers[total_spend_usd],customers[[#This Row],[total_spend_usd]])*4+1,0)</f>
        <v>1</v>
      </c>
      <c r="Q6129" s="1">
        <v>121</v>
      </c>
      <c r="R6129" s="1" t="str">
        <f>_xlfn.XLOOKUP(Q6129,RFM[RFM Score],RFM[Client Segmentation])</f>
        <v>Lost</v>
      </c>
    </row>
    <row r="6130" spans="1:18" x14ac:dyDescent="0.3">
      <c r="A6130" t="s">
        <v>6182</v>
      </c>
      <c r="B6130" t="s">
        <v>11</v>
      </c>
      <c r="C6130">
        <v>37</v>
      </c>
      <c r="D6130" t="s">
        <v>8068</v>
      </c>
      <c r="E6130" t="s">
        <v>8084</v>
      </c>
      <c r="F6130" t="s">
        <v>12</v>
      </c>
      <c r="G6130">
        <v>45</v>
      </c>
      <c r="H6130" s="1">
        <v>5261</v>
      </c>
      <c r="I6130">
        <v>259416</v>
      </c>
      <c r="J6130" s="1">
        <v>115</v>
      </c>
      <c r="K6130" t="s">
        <v>25</v>
      </c>
      <c r="L6130" t="s">
        <v>14</v>
      </c>
      <c r="M6130" t="s">
        <v>15</v>
      </c>
      <c r="N6130" s="1">
        <f xml:space="preserve"> ROUND((1 - _xlfn.PERCENTRANK.INC(customers[days_since_last_purchase],customers[[#This Row],[days_since_last_purchase]]))*4 +1,0)</f>
        <v>2</v>
      </c>
      <c r="O6130" s="1">
        <f>ROUND(_xlfn.PERCENTRANK.INC(customers[total_orders],customers[[#This Row],[total_orders]])*4+1,0)</f>
        <v>5</v>
      </c>
      <c r="P6130" s="1">
        <f>ROUND(_xlfn.PERCENTRANK.INC(customers[total_spend_usd],customers[[#This Row],[total_spend_usd]])*4+1,0)</f>
        <v>4</v>
      </c>
      <c r="Q6130" s="1">
        <v>254</v>
      </c>
      <c r="R6130" s="1" t="str">
        <f>_xlfn.XLOOKUP(Q6130,RFM[RFM Score],RFM[Client Segmentation])</f>
        <v>At Risk</v>
      </c>
    </row>
    <row r="6131" spans="1:18" x14ac:dyDescent="0.3">
      <c r="A6131" t="s">
        <v>6183</v>
      </c>
      <c r="B6131" t="s">
        <v>51</v>
      </c>
      <c r="C6131">
        <v>39</v>
      </c>
      <c r="D6131" t="s">
        <v>8068</v>
      </c>
      <c r="E6131" t="s">
        <v>8084</v>
      </c>
      <c r="F6131" t="s">
        <v>17</v>
      </c>
      <c r="G6131">
        <v>6</v>
      </c>
      <c r="H6131" s="1">
        <v>829</v>
      </c>
      <c r="I6131">
        <v>4557</v>
      </c>
      <c r="J6131" s="1">
        <v>21</v>
      </c>
      <c r="K6131" t="s">
        <v>28</v>
      </c>
      <c r="L6131" t="s">
        <v>34</v>
      </c>
      <c r="M6131" t="s">
        <v>15</v>
      </c>
      <c r="N6131" s="1">
        <f xml:space="preserve"> ROUND((1 - _xlfn.PERCENTRANK.INC(customers[days_since_last_purchase],customers[[#This Row],[days_since_last_purchase]]))*4 +1,0)</f>
        <v>4</v>
      </c>
      <c r="O6131" s="1">
        <f>ROUND(_xlfn.PERCENTRANK.INC(customers[total_orders],customers[[#This Row],[total_orders]])*4+1,0)</f>
        <v>2</v>
      </c>
      <c r="P6131" s="1">
        <f>ROUND(_xlfn.PERCENTRANK.INC(customers[total_spend_usd],customers[[#This Row],[total_spend_usd]])*4+1,0)</f>
        <v>1</v>
      </c>
      <c r="Q6131" s="1">
        <v>421</v>
      </c>
      <c r="R6131" s="1" t="str">
        <f>_xlfn.XLOOKUP(Q6131,RFM[RFM Score],RFM[Client Segmentation])</f>
        <v>New Customer</v>
      </c>
    </row>
    <row r="6132" spans="1:18" x14ac:dyDescent="0.3">
      <c r="A6132" t="s">
        <v>6184</v>
      </c>
      <c r="B6132" t="s">
        <v>11</v>
      </c>
      <c r="C6132">
        <v>40</v>
      </c>
      <c r="D6132" t="s">
        <v>8068</v>
      </c>
      <c r="E6132" t="s">
        <v>8084</v>
      </c>
      <c r="F6132" t="s">
        <v>17</v>
      </c>
      <c r="G6132">
        <v>40</v>
      </c>
      <c r="H6132" s="1">
        <v>5557</v>
      </c>
      <c r="I6132">
        <v>226257</v>
      </c>
      <c r="J6132" s="1">
        <v>63</v>
      </c>
      <c r="K6132" t="s">
        <v>52</v>
      </c>
      <c r="L6132" t="s">
        <v>45</v>
      </c>
      <c r="M6132" t="s">
        <v>23</v>
      </c>
      <c r="N6132" s="1">
        <f xml:space="preserve"> ROUND((1 - _xlfn.PERCENTRANK.INC(customers[days_since_last_purchase],customers[[#This Row],[days_since_last_purchase]]))*4 +1,0)</f>
        <v>2</v>
      </c>
      <c r="O6132" s="1">
        <f>ROUND(_xlfn.PERCENTRANK.INC(customers[total_orders],customers[[#This Row],[total_orders]])*4+1,0)</f>
        <v>5</v>
      </c>
      <c r="P6132" s="1">
        <f>ROUND(_xlfn.PERCENTRANK.INC(customers[total_spend_usd],customers[[#This Row],[total_spend_usd]])*4+1,0)</f>
        <v>4</v>
      </c>
      <c r="Q6132" s="1">
        <v>254</v>
      </c>
      <c r="R6132" s="1" t="str">
        <f>_xlfn.XLOOKUP(Q6132,RFM[RFM Score],RFM[Client Segmentation])</f>
        <v>At Risk</v>
      </c>
    </row>
    <row r="6133" spans="1:18" x14ac:dyDescent="0.3">
      <c r="A6133" t="s">
        <v>6185</v>
      </c>
      <c r="B6133" t="s">
        <v>68</v>
      </c>
      <c r="C6133">
        <v>47</v>
      </c>
      <c r="D6133" t="s">
        <v>8071</v>
      </c>
      <c r="E6133" t="s">
        <v>8084</v>
      </c>
      <c r="F6133" t="s">
        <v>17</v>
      </c>
      <c r="G6133">
        <v>21</v>
      </c>
      <c r="H6133" s="1">
        <v>5781</v>
      </c>
      <c r="I6133">
        <v>127224</v>
      </c>
      <c r="J6133" s="1">
        <v>74</v>
      </c>
      <c r="K6133" t="s">
        <v>25</v>
      </c>
      <c r="L6133" t="s">
        <v>14</v>
      </c>
      <c r="M6133" t="s">
        <v>23</v>
      </c>
      <c r="N6133" s="1">
        <f xml:space="preserve"> ROUND((1 - _xlfn.PERCENTRANK.INC(customers[days_since_last_purchase],customers[[#This Row],[days_since_last_purchase]]))*4 +1,0)</f>
        <v>2</v>
      </c>
      <c r="O6133" s="1">
        <f>ROUND(_xlfn.PERCENTRANK.INC(customers[total_orders],customers[[#This Row],[total_orders]])*4+1,0)</f>
        <v>4</v>
      </c>
      <c r="P6133" s="1">
        <f>ROUND(_xlfn.PERCENTRANK.INC(customers[total_spend_usd],customers[[#This Row],[total_spend_usd]])*4+1,0)</f>
        <v>4</v>
      </c>
      <c r="Q6133" s="1">
        <v>244</v>
      </c>
      <c r="R6133" s="1" t="str">
        <f>_xlfn.XLOOKUP(Q6133,RFM[RFM Score],RFM[Client Segmentation])</f>
        <v>At Risk</v>
      </c>
    </row>
    <row r="6134" spans="1:18" x14ac:dyDescent="0.3">
      <c r="A6134" t="s">
        <v>6186</v>
      </c>
      <c r="B6134" t="s">
        <v>51</v>
      </c>
      <c r="C6134">
        <v>27</v>
      </c>
      <c r="D6134" t="s">
        <v>8070</v>
      </c>
      <c r="E6134" t="s">
        <v>8084</v>
      </c>
      <c r="F6134" t="s">
        <v>17</v>
      </c>
      <c r="G6134">
        <v>16</v>
      </c>
      <c r="H6134" s="1">
        <v>2646</v>
      </c>
      <c r="I6134">
        <v>45978</v>
      </c>
      <c r="J6134" s="1">
        <v>10</v>
      </c>
      <c r="K6134" t="s">
        <v>44</v>
      </c>
      <c r="L6134" t="s">
        <v>19</v>
      </c>
      <c r="M6134" t="s">
        <v>15</v>
      </c>
      <c r="N6134" s="1">
        <f xml:space="preserve"> ROUND((1 - _xlfn.PERCENTRANK.INC(customers[days_since_last_purchase],customers[[#This Row],[days_since_last_purchase]]))*4 +1,0)</f>
        <v>4</v>
      </c>
      <c r="O6134" s="1">
        <f>ROUND(_xlfn.PERCENTRANK.INC(customers[total_orders],customers[[#This Row],[total_orders]])*4+1,0)</f>
        <v>3</v>
      </c>
      <c r="P6134" s="1">
        <f>ROUND(_xlfn.PERCENTRANK.INC(customers[total_spend_usd],customers[[#This Row],[total_spend_usd]])*4+1,0)</f>
        <v>3</v>
      </c>
      <c r="Q6134" s="1">
        <v>433</v>
      </c>
      <c r="R6134" s="1" t="str">
        <f>_xlfn.XLOOKUP(Q6134,RFM[RFM Score],RFM[Client Segmentation])</f>
        <v>Potential Loyalist</v>
      </c>
    </row>
    <row r="6135" spans="1:18" x14ac:dyDescent="0.3">
      <c r="A6135" t="s">
        <v>6187</v>
      </c>
      <c r="B6135" t="s">
        <v>33</v>
      </c>
      <c r="C6135">
        <v>26</v>
      </c>
      <c r="D6135" t="s">
        <v>8070</v>
      </c>
      <c r="E6135" t="s">
        <v>8086</v>
      </c>
      <c r="F6135" t="s">
        <v>12</v>
      </c>
      <c r="G6135">
        <v>3</v>
      </c>
      <c r="H6135" s="1">
        <v>8743</v>
      </c>
      <c r="I6135">
        <v>27063</v>
      </c>
      <c r="J6135" s="1">
        <v>41</v>
      </c>
      <c r="K6135" t="s">
        <v>18</v>
      </c>
      <c r="L6135" t="s">
        <v>47</v>
      </c>
      <c r="M6135" t="s">
        <v>23</v>
      </c>
      <c r="N6135" s="1">
        <f xml:space="preserve"> ROUND((1 - _xlfn.PERCENTRANK.INC(customers[days_since_last_purchase],customers[[#This Row],[days_since_last_purchase]]))*4 +1,0)</f>
        <v>3</v>
      </c>
      <c r="O6135" s="1">
        <f>ROUND(_xlfn.PERCENTRANK.INC(customers[total_orders],customers[[#This Row],[total_orders]])*4+1,0)</f>
        <v>1</v>
      </c>
      <c r="P6135" s="1">
        <f>ROUND(_xlfn.PERCENTRANK.INC(customers[total_spend_usd],customers[[#This Row],[total_spend_usd]])*4+1,0)</f>
        <v>2</v>
      </c>
      <c r="Q6135" s="1">
        <v>312</v>
      </c>
      <c r="R6135" s="1" t="str">
        <f>_xlfn.XLOOKUP(Q6135,RFM[RFM Score],RFM[Client Segmentation])</f>
        <v>About To Sleep</v>
      </c>
    </row>
    <row r="6136" spans="1:18" x14ac:dyDescent="0.3">
      <c r="A6136" t="s">
        <v>6188</v>
      </c>
      <c r="B6136" t="s">
        <v>43</v>
      </c>
      <c r="C6136">
        <v>35</v>
      </c>
      <c r="D6136" t="s">
        <v>8068</v>
      </c>
      <c r="E6136" t="s">
        <v>8087</v>
      </c>
      <c r="F6136" t="s">
        <v>17</v>
      </c>
      <c r="G6136">
        <v>7</v>
      </c>
      <c r="H6136" s="1">
        <v>13095</v>
      </c>
      <c r="I6136">
        <v>104982</v>
      </c>
      <c r="J6136" s="1">
        <v>25</v>
      </c>
      <c r="K6136" t="s">
        <v>74</v>
      </c>
      <c r="L6136" t="s">
        <v>34</v>
      </c>
      <c r="M6136" t="s">
        <v>15</v>
      </c>
      <c r="N6136" s="1">
        <f xml:space="preserve"> ROUND((1 - _xlfn.PERCENTRANK.INC(customers[days_since_last_purchase],customers[[#This Row],[days_since_last_purchase]]))*4 +1,0)</f>
        <v>4</v>
      </c>
      <c r="O6136" s="1">
        <f>ROUND(_xlfn.PERCENTRANK.INC(customers[total_orders],customers[[#This Row],[total_orders]])*4+1,0)</f>
        <v>2</v>
      </c>
      <c r="P6136" s="1">
        <f>ROUND(_xlfn.PERCENTRANK.INC(customers[total_spend_usd],customers[[#This Row],[total_spend_usd]])*4+1,0)</f>
        <v>3</v>
      </c>
      <c r="Q6136" s="1">
        <v>423</v>
      </c>
      <c r="R6136" s="1" t="str">
        <f>_xlfn.XLOOKUP(Q6136,RFM[RFM Score],RFM[Client Segmentation])</f>
        <v>Potential Loyalist</v>
      </c>
    </row>
    <row r="6137" spans="1:18" x14ac:dyDescent="0.3">
      <c r="A6137" t="s">
        <v>6189</v>
      </c>
      <c r="B6137" t="s">
        <v>43</v>
      </c>
      <c r="C6137">
        <v>53</v>
      </c>
      <c r="D6137" t="s">
        <v>8071</v>
      </c>
      <c r="E6137" t="s">
        <v>8087</v>
      </c>
      <c r="F6137" t="s">
        <v>12</v>
      </c>
      <c r="G6137">
        <v>7</v>
      </c>
      <c r="H6137" s="1">
        <v>1515</v>
      </c>
      <c r="I6137">
        <v>11353</v>
      </c>
      <c r="J6137" s="1">
        <v>140</v>
      </c>
      <c r="K6137" t="s">
        <v>37</v>
      </c>
      <c r="L6137" t="s">
        <v>19</v>
      </c>
      <c r="M6137" t="s">
        <v>23</v>
      </c>
      <c r="N6137" s="1">
        <f xml:space="preserve"> ROUND((1 - _xlfn.PERCENTRANK.INC(customers[days_since_last_purchase],customers[[#This Row],[days_since_last_purchase]]))*4 +1,0)</f>
        <v>1</v>
      </c>
      <c r="O6137" s="1">
        <f>ROUND(_xlfn.PERCENTRANK.INC(customers[total_orders],customers[[#This Row],[total_orders]])*4+1,0)</f>
        <v>2</v>
      </c>
      <c r="P6137" s="1">
        <f>ROUND(_xlfn.PERCENTRANK.INC(customers[total_spend_usd],customers[[#This Row],[total_spend_usd]])*4+1,0)</f>
        <v>2</v>
      </c>
      <c r="Q6137" s="1">
        <v>122</v>
      </c>
      <c r="R6137" s="1" t="str">
        <f>_xlfn.XLOOKUP(Q6137,RFM[RFM Score],RFM[Client Segmentation])</f>
        <v>Hibernating</v>
      </c>
    </row>
    <row r="6138" spans="1:18" x14ac:dyDescent="0.3">
      <c r="A6138" t="s">
        <v>6190</v>
      </c>
      <c r="B6138" t="s">
        <v>51</v>
      </c>
      <c r="C6138">
        <v>33</v>
      </c>
      <c r="D6138" t="s">
        <v>8070</v>
      </c>
      <c r="E6138" t="s">
        <v>8087</v>
      </c>
      <c r="F6138" t="s">
        <v>17</v>
      </c>
      <c r="G6138">
        <v>7</v>
      </c>
      <c r="H6138" s="1">
        <v>7365</v>
      </c>
      <c r="I6138">
        <v>46582</v>
      </c>
      <c r="J6138" s="1">
        <v>8</v>
      </c>
      <c r="K6138" t="s">
        <v>21</v>
      </c>
      <c r="L6138" t="s">
        <v>34</v>
      </c>
      <c r="M6138" t="s">
        <v>23</v>
      </c>
      <c r="N6138" s="1">
        <f xml:space="preserve"> ROUND((1 - _xlfn.PERCENTRANK.INC(customers[days_since_last_purchase],customers[[#This Row],[days_since_last_purchase]]))*4 +1,0)</f>
        <v>4</v>
      </c>
      <c r="O6138" s="1">
        <f>ROUND(_xlfn.PERCENTRANK.INC(customers[total_orders],customers[[#This Row],[total_orders]])*4+1,0)</f>
        <v>2</v>
      </c>
      <c r="P6138" s="1">
        <f>ROUND(_xlfn.PERCENTRANK.INC(customers[total_spend_usd],customers[[#This Row],[total_spend_usd]])*4+1,0)</f>
        <v>3</v>
      </c>
      <c r="Q6138" s="1">
        <v>423</v>
      </c>
      <c r="R6138" s="1" t="str">
        <f>_xlfn.XLOOKUP(Q6138,RFM[RFM Score],RFM[Client Segmentation])</f>
        <v>Potential Loyalist</v>
      </c>
    </row>
    <row r="6139" spans="1:18" x14ac:dyDescent="0.3">
      <c r="A6139" t="s">
        <v>6191</v>
      </c>
      <c r="B6139" t="s">
        <v>49</v>
      </c>
      <c r="C6139">
        <v>43</v>
      </c>
      <c r="D6139" t="s">
        <v>8068</v>
      </c>
      <c r="E6139" t="s">
        <v>8085</v>
      </c>
      <c r="F6139" t="s">
        <v>12</v>
      </c>
      <c r="G6139">
        <v>36</v>
      </c>
      <c r="H6139" s="1">
        <v>3029</v>
      </c>
      <c r="I6139">
        <v>117308</v>
      </c>
      <c r="J6139" s="1">
        <v>22</v>
      </c>
      <c r="K6139" t="s">
        <v>21</v>
      </c>
      <c r="L6139" t="s">
        <v>14</v>
      </c>
      <c r="M6139" t="s">
        <v>15</v>
      </c>
      <c r="N6139" s="1">
        <f xml:space="preserve"> ROUND((1 - _xlfn.PERCENTRANK.INC(customers[days_since_last_purchase],customers[[#This Row],[days_since_last_purchase]]))*4 +1,0)</f>
        <v>4</v>
      </c>
      <c r="O6139" s="1">
        <f>ROUND(_xlfn.PERCENTRANK.INC(customers[total_orders],customers[[#This Row],[total_orders]])*4+1,0)</f>
        <v>5</v>
      </c>
      <c r="P6139" s="1">
        <f>ROUND(_xlfn.PERCENTRANK.INC(customers[total_spend_usd],customers[[#This Row],[total_spend_usd]])*4+1,0)</f>
        <v>4</v>
      </c>
      <c r="Q6139" s="1">
        <v>454</v>
      </c>
      <c r="R6139" s="1" t="str">
        <f>_xlfn.XLOOKUP(Q6139,RFM[RFM Score],RFM[Client Segmentation])</f>
        <v>Champion</v>
      </c>
    </row>
    <row r="6140" spans="1:18" x14ac:dyDescent="0.3">
      <c r="A6140" t="s">
        <v>6192</v>
      </c>
      <c r="B6140" t="s">
        <v>11</v>
      </c>
      <c r="C6140">
        <v>58</v>
      </c>
      <c r="D6140" t="s">
        <v>8072</v>
      </c>
      <c r="E6140" t="s">
        <v>8087</v>
      </c>
      <c r="F6140" t="s">
        <v>12</v>
      </c>
      <c r="G6140">
        <v>7</v>
      </c>
      <c r="H6140" s="1">
        <v>1256</v>
      </c>
      <c r="I6140">
        <v>76101</v>
      </c>
      <c r="J6140" s="1">
        <v>166</v>
      </c>
      <c r="K6140" t="s">
        <v>52</v>
      </c>
      <c r="L6140" t="s">
        <v>34</v>
      </c>
      <c r="M6140" t="s">
        <v>23</v>
      </c>
      <c r="N6140" s="1">
        <f xml:space="preserve"> ROUND((1 - _xlfn.PERCENTRANK.INC(customers[days_since_last_purchase],customers[[#This Row],[days_since_last_purchase]]))*4 +1,0)</f>
        <v>1</v>
      </c>
      <c r="O6140" s="1">
        <f>ROUND(_xlfn.PERCENTRANK.INC(customers[total_orders],customers[[#This Row],[total_orders]])*4+1,0)</f>
        <v>2</v>
      </c>
      <c r="P6140" s="1">
        <f>ROUND(_xlfn.PERCENTRANK.INC(customers[total_spend_usd],customers[[#This Row],[total_spend_usd]])*4+1,0)</f>
        <v>3</v>
      </c>
      <c r="Q6140" s="1">
        <v>123</v>
      </c>
      <c r="R6140" s="1" t="str">
        <f>_xlfn.XLOOKUP(Q6140,RFM[RFM Score],RFM[Client Segmentation])</f>
        <v>Hibernating</v>
      </c>
    </row>
    <row r="6141" spans="1:18" x14ac:dyDescent="0.3">
      <c r="A6141" t="s">
        <v>6193</v>
      </c>
      <c r="B6141" t="s">
        <v>51</v>
      </c>
      <c r="C6141">
        <v>32</v>
      </c>
      <c r="D6141" t="s">
        <v>8070</v>
      </c>
      <c r="E6141" t="s">
        <v>8085</v>
      </c>
      <c r="F6141" t="s">
        <v>17</v>
      </c>
      <c r="G6141">
        <v>10</v>
      </c>
      <c r="H6141" s="1">
        <v>2274</v>
      </c>
      <c r="I6141">
        <v>22243</v>
      </c>
      <c r="J6141" s="1">
        <v>23</v>
      </c>
      <c r="K6141" t="s">
        <v>25</v>
      </c>
      <c r="L6141" t="s">
        <v>19</v>
      </c>
      <c r="M6141" t="s">
        <v>23</v>
      </c>
      <c r="N6141" s="1">
        <f xml:space="preserve"> ROUND((1 - _xlfn.PERCENTRANK.INC(customers[days_since_last_purchase],customers[[#This Row],[days_since_last_purchase]]))*4 +1,0)</f>
        <v>4</v>
      </c>
      <c r="O6141" s="1">
        <f>ROUND(_xlfn.PERCENTRANK.INC(customers[total_orders],customers[[#This Row],[total_orders]])*4+1,0)</f>
        <v>3</v>
      </c>
      <c r="P6141" s="1">
        <f>ROUND(_xlfn.PERCENTRANK.INC(customers[total_spend_usd],customers[[#This Row],[total_spend_usd]])*4+1,0)</f>
        <v>2</v>
      </c>
      <c r="Q6141" s="1">
        <v>432</v>
      </c>
      <c r="R6141" s="1" t="str">
        <f>_xlfn.XLOOKUP(Q6141,RFM[RFM Score],RFM[Client Segmentation])</f>
        <v>Potential Loyalist</v>
      </c>
    </row>
    <row r="6142" spans="1:18" x14ac:dyDescent="0.3">
      <c r="A6142" t="s">
        <v>6194</v>
      </c>
      <c r="B6142" t="s">
        <v>27</v>
      </c>
      <c r="C6142">
        <v>22</v>
      </c>
      <c r="D6142" t="s">
        <v>8069</v>
      </c>
      <c r="E6142" t="s">
        <v>8086</v>
      </c>
      <c r="F6142" t="s">
        <v>12</v>
      </c>
      <c r="G6142">
        <v>27</v>
      </c>
      <c r="H6142" s="1">
        <v>48909</v>
      </c>
      <c r="I6142">
        <v>1350015</v>
      </c>
      <c r="J6142" s="1">
        <v>162</v>
      </c>
      <c r="K6142" t="s">
        <v>31</v>
      </c>
      <c r="L6142" t="s">
        <v>14</v>
      </c>
      <c r="M6142" t="s">
        <v>23</v>
      </c>
      <c r="N6142" s="1">
        <f xml:space="preserve"> ROUND((1 - _xlfn.PERCENTRANK.INC(customers[days_since_last_purchase],customers[[#This Row],[days_since_last_purchase]]))*4 +1,0)</f>
        <v>1</v>
      </c>
      <c r="O6142" s="1">
        <f>ROUND(_xlfn.PERCENTRANK.INC(customers[total_orders],customers[[#This Row],[total_orders]])*4+1,0)</f>
        <v>4</v>
      </c>
      <c r="P6142" s="1">
        <f>ROUND(_xlfn.PERCENTRANK.INC(customers[total_spend_usd],customers[[#This Row],[total_spend_usd]])*4+1,0)</f>
        <v>5</v>
      </c>
      <c r="Q6142" s="1">
        <v>145</v>
      </c>
      <c r="R6142" s="1" t="str">
        <f>_xlfn.XLOOKUP(Q6142,RFM[RFM Score],RFM[Client Segmentation])</f>
        <v>Cannot Lose Them</v>
      </c>
    </row>
    <row r="6143" spans="1:18" x14ac:dyDescent="0.3">
      <c r="A6143" t="s">
        <v>6195</v>
      </c>
      <c r="B6143" t="s">
        <v>27</v>
      </c>
      <c r="C6143">
        <v>52</v>
      </c>
      <c r="D6143" t="s">
        <v>8071</v>
      </c>
      <c r="E6143" t="s">
        <v>8085</v>
      </c>
      <c r="F6143" t="s">
        <v>17</v>
      </c>
      <c r="G6143">
        <v>21</v>
      </c>
      <c r="H6143" s="1">
        <v>16555</v>
      </c>
      <c r="I6143">
        <v>348583</v>
      </c>
      <c r="J6143" s="1">
        <v>178</v>
      </c>
      <c r="K6143" t="s">
        <v>40</v>
      </c>
      <c r="L6143" t="s">
        <v>14</v>
      </c>
      <c r="M6143" t="s">
        <v>23</v>
      </c>
      <c r="N6143" s="1">
        <f xml:space="preserve"> ROUND((1 - _xlfn.PERCENTRANK.INC(customers[days_since_last_purchase],customers[[#This Row],[days_since_last_purchase]]))*4 +1,0)</f>
        <v>1</v>
      </c>
      <c r="O6143" s="1">
        <f>ROUND(_xlfn.PERCENTRANK.INC(customers[total_orders],customers[[#This Row],[total_orders]])*4+1,0)</f>
        <v>4</v>
      </c>
      <c r="P6143" s="1">
        <f>ROUND(_xlfn.PERCENTRANK.INC(customers[total_spend_usd],customers[[#This Row],[total_spend_usd]])*4+1,0)</f>
        <v>5</v>
      </c>
      <c r="Q6143" s="1">
        <v>145</v>
      </c>
      <c r="R6143" s="1" t="str">
        <f>_xlfn.XLOOKUP(Q6143,RFM[RFM Score],RFM[Client Segmentation])</f>
        <v>Cannot Lose Them</v>
      </c>
    </row>
    <row r="6144" spans="1:18" x14ac:dyDescent="0.3">
      <c r="A6144" t="s">
        <v>6196</v>
      </c>
      <c r="B6144" t="s">
        <v>27</v>
      </c>
      <c r="C6144">
        <v>28</v>
      </c>
      <c r="D6144" t="s">
        <v>8070</v>
      </c>
      <c r="E6144" t="s">
        <v>8084</v>
      </c>
      <c r="F6144" t="s">
        <v>12</v>
      </c>
      <c r="G6144">
        <v>59</v>
      </c>
      <c r="H6144" s="1">
        <v>1968</v>
      </c>
      <c r="I6144">
        <v>123525</v>
      </c>
      <c r="J6144" s="1">
        <v>70</v>
      </c>
      <c r="K6144" t="s">
        <v>31</v>
      </c>
      <c r="L6144" t="s">
        <v>14</v>
      </c>
      <c r="M6144" t="s">
        <v>23</v>
      </c>
      <c r="N6144" s="1">
        <f xml:space="preserve"> ROUND((1 - _xlfn.PERCENTRANK.INC(customers[days_since_last_purchase],customers[[#This Row],[days_since_last_purchase]]))*4 +1,0)</f>
        <v>2</v>
      </c>
      <c r="O6144" s="1">
        <f>ROUND(_xlfn.PERCENTRANK.INC(customers[total_orders],customers[[#This Row],[total_orders]])*4+1,0)</f>
        <v>5</v>
      </c>
      <c r="P6144" s="1">
        <f>ROUND(_xlfn.PERCENTRANK.INC(customers[total_spend_usd],customers[[#This Row],[total_spend_usd]])*4+1,0)</f>
        <v>4</v>
      </c>
      <c r="Q6144" s="1">
        <v>254</v>
      </c>
      <c r="R6144" s="1" t="str">
        <f>_xlfn.XLOOKUP(Q6144,RFM[RFM Score],RFM[Client Segmentation])</f>
        <v>At Risk</v>
      </c>
    </row>
    <row r="6145" spans="1:18" x14ac:dyDescent="0.3">
      <c r="A6145" t="s">
        <v>6197</v>
      </c>
      <c r="B6145" t="s">
        <v>27</v>
      </c>
      <c r="C6145">
        <v>33</v>
      </c>
      <c r="D6145" t="s">
        <v>8070</v>
      </c>
      <c r="E6145" t="s">
        <v>8084</v>
      </c>
      <c r="F6145" t="s">
        <v>17</v>
      </c>
      <c r="G6145">
        <v>5</v>
      </c>
      <c r="H6145" s="1">
        <v>6178</v>
      </c>
      <c r="I6145">
        <v>31803</v>
      </c>
      <c r="J6145" s="1">
        <v>121</v>
      </c>
      <c r="K6145" t="s">
        <v>21</v>
      </c>
      <c r="L6145" t="s">
        <v>45</v>
      </c>
      <c r="M6145" t="s">
        <v>23</v>
      </c>
      <c r="N6145" s="1">
        <f xml:space="preserve"> ROUND((1 - _xlfn.PERCENTRANK.INC(customers[days_since_last_purchase],customers[[#This Row],[days_since_last_purchase]]))*4 +1,0)</f>
        <v>2</v>
      </c>
      <c r="O6145" s="1">
        <f>ROUND(_xlfn.PERCENTRANK.INC(customers[total_orders],customers[[#This Row],[total_orders]])*4+1,0)</f>
        <v>2</v>
      </c>
      <c r="P6145" s="1">
        <f>ROUND(_xlfn.PERCENTRANK.INC(customers[total_spend_usd],customers[[#This Row],[total_spend_usd]])*4+1,0)</f>
        <v>2</v>
      </c>
      <c r="Q6145" s="1">
        <v>222</v>
      </c>
      <c r="R6145" s="1" t="str">
        <f>_xlfn.XLOOKUP(Q6145,RFM[RFM Score],RFM[Client Segmentation])</f>
        <v>Hibernating</v>
      </c>
    </row>
    <row r="6146" spans="1:18" x14ac:dyDescent="0.3">
      <c r="A6146" t="s">
        <v>6198</v>
      </c>
      <c r="B6146" t="s">
        <v>104</v>
      </c>
      <c r="C6146">
        <v>32</v>
      </c>
      <c r="D6146" t="s">
        <v>8070</v>
      </c>
      <c r="E6146" t="s">
        <v>8084</v>
      </c>
      <c r="F6146" t="s">
        <v>17</v>
      </c>
      <c r="G6146">
        <v>57</v>
      </c>
      <c r="H6146" s="1">
        <v>2606</v>
      </c>
      <c r="I6146">
        <v>130304</v>
      </c>
      <c r="J6146" s="1">
        <v>0</v>
      </c>
      <c r="K6146" t="s">
        <v>25</v>
      </c>
      <c r="L6146" t="s">
        <v>45</v>
      </c>
      <c r="M6146" t="s">
        <v>15</v>
      </c>
      <c r="N6146" s="1">
        <f xml:space="preserve"> ROUND((1 - _xlfn.PERCENTRANK.INC(customers[days_since_last_purchase],customers[[#This Row],[days_since_last_purchase]]))*4 +1,0)</f>
        <v>5</v>
      </c>
      <c r="O6146" s="1">
        <f>ROUND(_xlfn.PERCENTRANK.INC(customers[total_orders],customers[[#This Row],[total_orders]])*4+1,0)</f>
        <v>5</v>
      </c>
      <c r="P6146" s="1">
        <f>ROUND(_xlfn.PERCENTRANK.INC(customers[total_spend_usd],customers[[#This Row],[total_spend_usd]])*4+1,0)</f>
        <v>4</v>
      </c>
      <c r="Q6146" s="1">
        <v>554</v>
      </c>
      <c r="R6146" s="1" t="str">
        <f>_xlfn.XLOOKUP(Q6146,RFM[RFM Score],RFM[Client Segmentation])</f>
        <v>Champion</v>
      </c>
    </row>
    <row r="6147" spans="1:18" x14ac:dyDescent="0.3">
      <c r="A6147" t="s">
        <v>6199</v>
      </c>
      <c r="B6147" t="s">
        <v>107</v>
      </c>
      <c r="C6147">
        <v>45</v>
      </c>
      <c r="D6147" t="s">
        <v>8071</v>
      </c>
      <c r="E6147" t="s">
        <v>8084</v>
      </c>
      <c r="F6147" t="s">
        <v>12</v>
      </c>
      <c r="G6147">
        <v>5</v>
      </c>
      <c r="H6147" s="1">
        <v>8235</v>
      </c>
      <c r="I6147">
        <v>46666</v>
      </c>
      <c r="J6147" s="1">
        <v>27</v>
      </c>
      <c r="K6147" t="s">
        <v>44</v>
      </c>
      <c r="L6147" t="s">
        <v>14</v>
      </c>
      <c r="M6147" t="s">
        <v>23</v>
      </c>
      <c r="N6147" s="1">
        <f xml:space="preserve"> ROUND((1 - _xlfn.PERCENTRANK.INC(customers[days_since_last_purchase],customers[[#This Row],[days_since_last_purchase]]))*4 +1,0)</f>
        <v>4</v>
      </c>
      <c r="O6147" s="1">
        <f>ROUND(_xlfn.PERCENTRANK.INC(customers[total_orders],customers[[#This Row],[total_orders]])*4+1,0)</f>
        <v>2</v>
      </c>
      <c r="P6147" s="1">
        <f>ROUND(_xlfn.PERCENTRANK.INC(customers[total_spend_usd],customers[[#This Row],[total_spend_usd]])*4+1,0)</f>
        <v>3</v>
      </c>
      <c r="Q6147" s="1">
        <v>423</v>
      </c>
      <c r="R6147" s="1" t="str">
        <f>_xlfn.XLOOKUP(Q6147,RFM[RFM Score],RFM[Client Segmentation])</f>
        <v>Potential Loyalist</v>
      </c>
    </row>
    <row r="6148" spans="1:18" x14ac:dyDescent="0.3">
      <c r="A6148" t="s">
        <v>6200</v>
      </c>
      <c r="B6148" t="s">
        <v>173</v>
      </c>
      <c r="C6148">
        <v>27</v>
      </c>
      <c r="D6148" t="s">
        <v>8070</v>
      </c>
      <c r="E6148" t="s">
        <v>8084</v>
      </c>
      <c r="F6148" t="s">
        <v>17</v>
      </c>
      <c r="G6148">
        <v>4</v>
      </c>
      <c r="H6148" s="1">
        <v>8324</v>
      </c>
      <c r="I6148">
        <v>38027</v>
      </c>
      <c r="J6148" s="1">
        <v>29</v>
      </c>
      <c r="K6148" t="s">
        <v>44</v>
      </c>
      <c r="L6148" t="s">
        <v>19</v>
      </c>
      <c r="M6148" t="s">
        <v>23</v>
      </c>
      <c r="N6148" s="1">
        <f xml:space="preserve"> ROUND((1 - _xlfn.PERCENTRANK.INC(customers[days_since_last_purchase],customers[[#This Row],[days_since_last_purchase]]))*4 +1,0)</f>
        <v>3</v>
      </c>
      <c r="O6148" s="1">
        <f>ROUND(_xlfn.PERCENTRANK.INC(customers[total_orders],customers[[#This Row],[total_orders]])*4+1,0)</f>
        <v>2</v>
      </c>
      <c r="P6148" s="1">
        <f>ROUND(_xlfn.PERCENTRANK.INC(customers[total_spend_usd],customers[[#This Row],[total_spend_usd]])*4+1,0)</f>
        <v>2</v>
      </c>
      <c r="Q6148" s="1">
        <v>322</v>
      </c>
      <c r="R6148" s="1" t="str">
        <f>_xlfn.XLOOKUP(Q6148,RFM[RFM Score],RFM[Client Segmentation])</f>
        <v>Hibernating</v>
      </c>
    </row>
    <row r="6149" spans="1:18" x14ac:dyDescent="0.3">
      <c r="A6149" t="s">
        <v>6201</v>
      </c>
      <c r="B6149" t="s">
        <v>11</v>
      </c>
      <c r="C6149">
        <v>29</v>
      </c>
      <c r="D6149" t="s">
        <v>8070</v>
      </c>
      <c r="E6149" t="s">
        <v>8084</v>
      </c>
      <c r="F6149" t="s">
        <v>17</v>
      </c>
      <c r="G6149">
        <v>2</v>
      </c>
      <c r="H6149" s="1">
        <v>5977</v>
      </c>
      <c r="I6149">
        <v>13186</v>
      </c>
      <c r="J6149" s="1">
        <v>145</v>
      </c>
      <c r="K6149" t="s">
        <v>25</v>
      </c>
      <c r="L6149" t="s">
        <v>45</v>
      </c>
      <c r="M6149" t="s">
        <v>23</v>
      </c>
      <c r="N6149" s="1">
        <f xml:space="preserve"> ROUND((1 - _xlfn.PERCENTRANK.INC(customers[days_since_last_purchase],customers[[#This Row],[days_since_last_purchase]]))*4 +1,0)</f>
        <v>1</v>
      </c>
      <c r="O6149" s="1">
        <f>ROUND(_xlfn.PERCENTRANK.INC(customers[total_orders],customers[[#This Row],[total_orders]])*4+1,0)</f>
        <v>1</v>
      </c>
      <c r="P6149" s="1">
        <f>ROUND(_xlfn.PERCENTRANK.INC(customers[total_spend_usd],customers[[#This Row],[total_spend_usd]])*4+1,0)</f>
        <v>2</v>
      </c>
      <c r="Q6149" s="1">
        <v>112</v>
      </c>
      <c r="R6149" s="1" t="str">
        <f>_xlfn.XLOOKUP(Q6149,RFM[RFM Score],RFM[Client Segmentation])</f>
        <v>Lost</v>
      </c>
    </row>
    <row r="6150" spans="1:18" x14ac:dyDescent="0.3">
      <c r="A6150" t="s">
        <v>6202</v>
      </c>
      <c r="B6150" t="s">
        <v>43</v>
      </c>
      <c r="C6150">
        <v>36</v>
      </c>
      <c r="D6150" t="s">
        <v>8068</v>
      </c>
      <c r="E6150" t="s">
        <v>8085</v>
      </c>
      <c r="F6150" t="s">
        <v>17</v>
      </c>
      <c r="G6150">
        <v>15</v>
      </c>
      <c r="H6150" s="1">
        <v>18077</v>
      </c>
      <c r="I6150">
        <v>256328</v>
      </c>
      <c r="J6150" s="1">
        <v>69</v>
      </c>
      <c r="K6150" t="s">
        <v>18</v>
      </c>
      <c r="L6150" t="s">
        <v>34</v>
      </c>
      <c r="M6150" t="s">
        <v>23</v>
      </c>
      <c r="N6150" s="1">
        <f xml:space="preserve"> ROUND((1 - _xlfn.PERCENTRANK.INC(customers[days_since_last_purchase],customers[[#This Row],[days_since_last_purchase]]))*4 +1,0)</f>
        <v>2</v>
      </c>
      <c r="O6150" s="1">
        <f>ROUND(_xlfn.PERCENTRANK.INC(customers[total_orders],customers[[#This Row],[total_orders]])*4+1,0)</f>
        <v>3</v>
      </c>
      <c r="P6150" s="1">
        <f>ROUND(_xlfn.PERCENTRANK.INC(customers[total_spend_usd],customers[[#This Row],[total_spend_usd]])*4+1,0)</f>
        <v>4</v>
      </c>
      <c r="Q6150" s="1">
        <v>234</v>
      </c>
      <c r="R6150" s="1" t="str">
        <f>_xlfn.XLOOKUP(Q6150,RFM[RFM Score],RFM[Client Segmentation])</f>
        <v>At Risk</v>
      </c>
    </row>
    <row r="6151" spans="1:18" x14ac:dyDescent="0.3">
      <c r="A6151" t="s">
        <v>6203</v>
      </c>
      <c r="B6151" t="s">
        <v>43</v>
      </c>
      <c r="C6151">
        <v>37</v>
      </c>
      <c r="D6151" t="s">
        <v>8068</v>
      </c>
      <c r="E6151" t="s">
        <v>8084</v>
      </c>
      <c r="F6151" t="s">
        <v>17</v>
      </c>
      <c r="G6151">
        <v>3</v>
      </c>
      <c r="H6151" s="1">
        <v>9756</v>
      </c>
      <c r="I6151">
        <v>26799</v>
      </c>
      <c r="J6151" s="1">
        <v>4</v>
      </c>
      <c r="K6151" t="s">
        <v>44</v>
      </c>
      <c r="L6151" t="s">
        <v>19</v>
      </c>
      <c r="M6151" t="s">
        <v>23</v>
      </c>
      <c r="N6151" s="1">
        <f xml:space="preserve"> ROUND((1 - _xlfn.PERCENTRANK.INC(customers[days_since_last_purchase],customers[[#This Row],[days_since_last_purchase]]))*4 +1,0)</f>
        <v>5</v>
      </c>
      <c r="O6151" s="1">
        <f>ROUND(_xlfn.PERCENTRANK.INC(customers[total_orders],customers[[#This Row],[total_orders]])*4+1,0)</f>
        <v>1</v>
      </c>
      <c r="P6151" s="1">
        <f>ROUND(_xlfn.PERCENTRANK.INC(customers[total_spend_usd],customers[[#This Row],[total_spend_usd]])*4+1,0)</f>
        <v>2</v>
      </c>
      <c r="Q6151" s="1">
        <v>512</v>
      </c>
      <c r="R6151" s="1" t="str">
        <f>_xlfn.XLOOKUP(Q6151,RFM[RFM Score],RFM[Client Segmentation])</f>
        <v>New Customer</v>
      </c>
    </row>
    <row r="6152" spans="1:18" x14ac:dyDescent="0.3">
      <c r="A6152" t="s">
        <v>6204</v>
      </c>
      <c r="B6152" t="s">
        <v>96</v>
      </c>
      <c r="C6152">
        <v>47</v>
      </c>
      <c r="D6152" t="s">
        <v>8071</v>
      </c>
      <c r="E6152" t="s">
        <v>8084</v>
      </c>
      <c r="F6152" t="s">
        <v>17</v>
      </c>
      <c r="G6152">
        <v>15</v>
      </c>
      <c r="H6152" s="1">
        <v>5684</v>
      </c>
      <c r="I6152">
        <v>80738</v>
      </c>
      <c r="J6152" s="1">
        <v>6</v>
      </c>
      <c r="K6152" t="s">
        <v>52</v>
      </c>
      <c r="L6152" t="s">
        <v>19</v>
      </c>
      <c r="M6152" t="s">
        <v>23</v>
      </c>
      <c r="N6152" s="1">
        <f xml:space="preserve"> ROUND((1 - _xlfn.PERCENTRANK.INC(customers[days_since_last_purchase],customers[[#This Row],[days_since_last_purchase]]))*4 +1,0)</f>
        <v>5</v>
      </c>
      <c r="O6152" s="1">
        <f>ROUND(_xlfn.PERCENTRANK.INC(customers[total_orders],customers[[#This Row],[total_orders]])*4+1,0)</f>
        <v>3</v>
      </c>
      <c r="P6152" s="1">
        <f>ROUND(_xlfn.PERCENTRANK.INC(customers[total_spend_usd],customers[[#This Row],[total_spend_usd]])*4+1,0)</f>
        <v>3</v>
      </c>
      <c r="Q6152" s="1">
        <v>533</v>
      </c>
      <c r="R6152" s="1" t="str">
        <f>_xlfn.XLOOKUP(Q6152,RFM[RFM Score],RFM[Client Segmentation])</f>
        <v>Potential Loyalist</v>
      </c>
    </row>
    <row r="6153" spans="1:18" x14ac:dyDescent="0.3">
      <c r="A6153" t="s">
        <v>6205</v>
      </c>
      <c r="B6153" t="s">
        <v>61</v>
      </c>
      <c r="C6153">
        <v>37</v>
      </c>
      <c r="D6153" t="s">
        <v>8068</v>
      </c>
      <c r="E6153" t="s">
        <v>8086</v>
      </c>
      <c r="F6153" t="s">
        <v>17</v>
      </c>
      <c r="G6153">
        <v>5</v>
      </c>
      <c r="H6153" s="1">
        <v>42192</v>
      </c>
      <c r="I6153">
        <v>181639</v>
      </c>
      <c r="J6153" s="1">
        <v>34</v>
      </c>
      <c r="K6153" t="s">
        <v>44</v>
      </c>
      <c r="L6153" t="s">
        <v>47</v>
      </c>
      <c r="M6153" t="s">
        <v>23</v>
      </c>
      <c r="N6153" s="1">
        <f xml:space="preserve"> ROUND((1 - _xlfn.PERCENTRANK.INC(customers[days_since_last_purchase],customers[[#This Row],[days_since_last_purchase]]))*4 +1,0)</f>
        <v>3</v>
      </c>
      <c r="O6153" s="1">
        <f>ROUND(_xlfn.PERCENTRANK.INC(customers[total_orders],customers[[#This Row],[total_orders]])*4+1,0)</f>
        <v>2</v>
      </c>
      <c r="P6153" s="1">
        <f>ROUND(_xlfn.PERCENTRANK.INC(customers[total_spend_usd],customers[[#This Row],[total_spend_usd]])*4+1,0)</f>
        <v>4</v>
      </c>
      <c r="Q6153" s="1">
        <v>324</v>
      </c>
      <c r="R6153" s="1" t="str">
        <f>_xlfn.XLOOKUP(Q6153,RFM[RFM Score],RFM[Client Segmentation])</f>
        <v>Need Attention</v>
      </c>
    </row>
    <row r="6154" spans="1:18" x14ac:dyDescent="0.3">
      <c r="A6154" t="s">
        <v>6206</v>
      </c>
      <c r="B6154" t="s">
        <v>36</v>
      </c>
      <c r="C6154">
        <v>37</v>
      </c>
      <c r="D6154" t="s">
        <v>8068</v>
      </c>
      <c r="E6154" t="s">
        <v>8085</v>
      </c>
      <c r="F6154" t="s">
        <v>17</v>
      </c>
      <c r="G6154">
        <v>9</v>
      </c>
      <c r="H6154" s="1">
        <v>11667</v>
      </c>
      <c r="I6154">
        <v>93639</v>
      </c>
      <c r="J6154" s="1">
        <v>121</v>
      </c>
      <c r="K6154" t="s">
        <v>44</v>
      </c>
      <c r="L6154" t="s">
        <v>14</v>
      </c>
      <c r="M6154" t="s">
        <v>23</v>
      </c>
      <c r="N6154" s="1">
        <f xml:space="preserve"> ROUND((1 - _xlfn.PERCENTRANK.INC(customers[days_since_last_purchase],customers[[#This Row],[days_since_last_purchase]]))*4 +1,0)</f>
        <v>2</v>
      </c>
      <c r="O6154" s="1">
        <f>ROUND(_xlfn.PERCENTRANK.INC(customers[total_orders],customers[[#This Row],[total_orders]])*4+1,0)</f>
        <v>2</v>
      </c>
      <c r="P6154" s="1">
        <f>ROUND(_xlfn.PERCENTRANK.INC(customers[total_spend_usd],customers[[#This Row],[total_spend_usd]])*4+1,0)</f>
        <v>3</v>
      </c>
      <c r="Q6154" s="1">
        <v>223</v>
      </c>
      <c r="R6154" s="1" t="str">
        <f>_xlfn.XLOOKUP(Q6154,RFM[RFM Score],RFM[Client Segmentation])</f>
        <v>Hibernating</v>
      </c>
    </row>
    <row r="6155" spans="1:18" x14ac:dyDescent="0.3">
      <c r="A6155" t="s">
        <v>6207</v>
      </c>
      <c r="B6155" t="s">
        <v>61</v>
      </c>
      <c r="C6155">
        <v>28</v>
      </c>
      <c r="D6155" t="s">
        <v>8070</v>
      </c>
      <c r="E6155" t="s">
        <v>8084</v>
      </c>
      <c r="F6155" t="s">
        <v>17</v>
      </c>
      <c r="G6155">
        <v>16</v>
      </c>
      <c r="H6155" s="1">
        <v>5772</v>
      </c>
      <c r="I6155">
        <v>9173</v>
      </c>
      <c r="J6155" s="1">
        <v>4</v>
      </c>
      <c r="K6155" t="s">
        <v>13</v>
      </c>
      <c r="L6155" t="s">
        <v>45</v>
      </c>
      <c r="M6155" t="s">
        <v>23</v>
      </c>
      <c r="N6155" s="1">
        <f xml:space="preserve"> ROUND((1 - _xlfn.PERCENTRANK.INC(customers[days_since_last_purchase],customers[[#This Row],[days_since_last_purchase]]))*4 +1,0)</f>
        <v>5</v>
      </c>
      <c r="O6155" s="1">
        <f>ROUND(_xlfn.PERCENTRANK.INC(customers[total_orders],customers[[#This Row],[total_orders]])*4+1,0)</f>
        <v>3</v>
      </c>
      <c r="P6155" s="1">
        <f>ROUND(_xlfn.PERCENTRANK.INC(customers[total_spend_usd],customers[[#This Row],[total_spend_usd]])*4+1,0)</f>
        <v>1</v>
      </c>
      <c r="Q6155" s="1">
        <v>531</v>
      </c>
      <c r="R6155" s="1" t="str">
        <f>_xlfn.XLOOKUP(Q6155,RFM[RFM Score],RFM[Client Segmentation])</f>
        <v>Potential Loyalist</v>
      </c>
    </row>
    <row r="6156" spans="1:18" x14ac:dyDescent="0.3">
      <c r="A6156" t="s">
        <v>6208</v>
      </c>
      <c r="B6156" t="s">
        <v>33</v>
      </c>
      <c r="C6156">
        <v>18</v>
      </c>
      <c r="D6156" t="s">
        <v>8069</v>
      </c>
      <c r="E6156" t="s">
        <v>8084</v>
      </c>
      <c r="F6156" t="s">
        <v>17</v>
      </c>
      <c r="G6156">
        <v>20</v>
      </c>
      <c r="H6156" s="1">
        <v>3379</v>
      </c>
      <c r="I6156">
        <v>68476</v>
      </c>
      <c r="J6156" s="1">
        <v>48</v>
      </c>
      <c r="K6156" t="s">
        <v>40</v>
      </c>
      <c r="L6156" t="s">
        <v>47</v>
      </c>
      <c r="M6156" t="s">
        <v>15</v>
      </c>
      <c r="N6156" s="1">
        <f xml:space="preserve"> ROUND((1 - _xlfn.PERCENTRANK.INC(customers[days_since_last_purchase],customers[[#This Row],[days_since_last_purchase]]))*4 +1,0)</f>
        <v>3</v>
      </c>
      <c r="O6156" s="1">
        <f>ROUND(_xlfn.PERCENTRANK.INC(customers[total_orders],customers[[#This Row],[total_orders]])*4+1,0)</f>
        <v>4</v>
      </c>
      <c r="P6156" s="1">
        <f>ROUND(_xlfn.PERCENTRANK.INC(customers[total_spend_usd],customers[[#This Row],[total_spend_usd]])*4+1,0)</f>
        <v>3</v>
      </c>
      <c r="Q6156" s="1">
        <v>343</v>
      </c>
      <c r="R6156" s="1" t="str">
        <f>_xlfn.XLOOKUP(Q6156,RFM[RFM Score],RFM[Client Segmentation])</f>
        <v>Need Attention</v>
      </c>
    </row>
    <row r="6157" spans="1:18" x14ac:dyDescent="0.3">
      <c r="A6157" t="s">
        <v>6209</v>
      </c>
      <c r="B6157" t="s">
        <v>11</v>
      </c>
      <c r="C6157">
        <v>18</v>
      </c>
      <c r="D6157" t="s">
        <v>8069</v>
      </c>
      <c r="E6157" t="s">
        <v>8087</v>
      </c>
      <c r="F6157" t="s">
        <v>12</v>
      </c>
      <c r="G6157">
        <v>17</v>
      </c>
      <c r="H6157" s="1">
        <v>7819</v>
      </c>
      <c r="I6157">
        <v>139124</v>
      </c>
      <c r="J6157" s="1">
        <v>153</v>
      </c>
      <c r="K6157" t="s">
        <v>124</v>
      </c>
      <c r="L6157" t="s">
        <v>19</v>
      </c>
      <c r="M6157" t="s">
        <v>23</v>
      </c>
      <c r="N6157" s="1">
        <f xml:space="preserve"> ROUND((1 - _xlfn.PERCENTRANK.INC(customers[days_since_last_purchase],customers[[#This Row],[days_since_last_purchase]]))*4 +1,0)</f>
        <v>1</v>
      </c>
      <c r="O6157" s="1">
        <f>ROUND(_xlfn.PERCENTRANK.INC(customers[total_orders],customers[[#This Row],[total_orders]])*4+1,0)</f>
        <v>3</v>
      </c>
      <c r="P6157" s="1">
        <f>ROUND(_xlfn.PERCENTRANK.INC(customers[total_spend_usd],customers[[#This Row],[total_spend_usd]])*4+1,0)</f>
        <v>4</v>
      </c>
      <c r="Q6157" s="1">
        <v>134</v>
      </c>
      <c r="R6157" s="1" t="str">
        <f>_xlfn.XLOOKUP(Q6157,RFM[RFM Score],RFM[Client Segmentation])</f>
        <v>At Risk</v>
      </c>
    </row>
    <row r="6158" spans="1:18" x14ac:dyDescent="0.3">
      <c r="A6158" t="s">
        <v>6210</v>
      </c>
      <c r="B6158" t="s">
        <v>173</v>
      </c>
      <c r="C6158">
        <v>45</v>
      </c>
      <c r="D6158" t="s">
        <v>8071</v>
      </c>
      <c r="E6158" t="s">
        <v>8085</v>
      </c>
      <c r="F6158" t="s">
        <v>17</v>
      </c>
      <c r="G6158">
        <v>21</v>
      </c>
      <c r="H6158" s="1">
        <v>13948</v>
      </c>
      <c r="I6158">
        <v>327817</v>
      </c>
      <c r="J6158" s="1">
        <v>31</v>
      </c>
      <c r="K6158" t="s">
        <v>74</v>
      </c>
      <c r="L6158" t="s">
        <v>14</v>
      </c>
      <c r="M6158" t="s">
        <v>23</v>
      </c>
      <c r="N6158" s="1">
        <f xml:space="preserve"> ROUND((1 - _xlfn.PERCENTRANK.INC(customers[days_since_last_purchase],customers[[#This Row],[days_since_last_purchase]]))*4 +1,0)</f>
        <v>3</v>
      </c>
      <c r="O6158" s="1">
        <f>ROUND(_xlfn.PERCENTRANK.INC(customers[total_orders],customers[[#This Row],[total_orders]])*4+1,0)</f>
        <v>4</v>
      </c>
      <c r="P6158" s="1">
        <f>ROUND(_xlfn.PERCENTRANK.INC(customers[total_spend_usd],customers[[#This Row],[total_spend_usd]])*4+1,0)</f>
        <v>5</v>
      </c>
      <c r="Q6158" s="1">
        <v>345</v>
      </c>
      <c r="R6158" s="1" t="str">
        <f>_xlfn.XLOOKUP(Q6158,RFM[RFM Score],RFM[Client Segmentation])</f>
        <v>Loyal Customer</v>
      </c>
    </row>
    <row r="6159" spans="1:18" x14ac:dyDescent="0.3">
      <c r="A6159" t="s">
        <v>6211</v>
      </c>
      <c r="B6159" t="s">
        <v>43</v>
      </c>
      <c r="C6159">
        <v>23</v>
      </c>
      <c r="D6159" t="s">
        <v>8069</v>
      </c>
      <c r="E6159" t="s">
        <v>8084</v>
      </c>
      <c r="F6159" t="s">
        <v>12</v>
      </c>
      <c r="G6159">
        <v>11</v>
      </c>
      <c r="H6159" s="1">
        <v>16658</v>
      </c>
      <c r="I6159">
        <v>206452</v>
      </c>
      <c r="J6159" s="1">
        <v>146</v>
      </c>
      <c r="K6159" t="s">
        <v>52</v>
      </c>
      <c r="L6159" t="s">
        <v>22</v>
      </c>
      <c r="M6159" t="s">
        <v>23</v>
      </c>
      <c r="N6159" s="1">
        <f xml:space="preserve"> ROUND((1 - _xlfn.PERCENTRANK.INC(customers[days_since_last_purchase],customers[[#This Row],[days_since_last_purchase]]))*4 +1,0)</f>
        <v>1</v>
      </c>
      <c r="O6159" s="1">
        <f>ROUND(_xlfn.PERCENTRANK.INC(customers[total_orders],customers[[#This Row],[total_orders]])*4+1,0)</f>
        <v>3</v>
      </c>
      <c r="P6159" s="1">
        <f>ROUND(_xlfn.PERCENTRANK.INC(customers[total_spend_usd],customers[[#This Row],[total_spend_usd]])*4+1,0)</f>
        <v>4</v>
      </c>
      <c r="Q6159" s="1">
        <v>134</v>
      </c>
      <c r="R6159" s="1" t="str">
        <f>_xlfn.XLOOKUP(Q6159,RFM[RFM Score],RFM[Client Segmentation])</f>
        <v>At Risk</v>
      </c>
    </row>
    <row r="6160" spans="1:18" x14ac:dyDescent="0.3">
      <c r="A6160" t="s">
        <v>6212</v>
      </c>
      <c r="B6160" t="s">
        <v>88</v>
      </c>
      <c r="C6160">
        <v>24</v>
      </c>
      <c r="D6160" t="s">
        <v>8069</v>
      </c>
      <c r="E6160" t="s">
        <v>8084</v>
      </c>
      <c r="F6160" t="s">
        <v>17</v>
      </c>
      <c r="G6160">
        <v>10</v>
      </c>
      <c r="H6160" s="1">
        <v>5219</v>
      </c>
      <c r="I6160">
        <v>44379</v>
      </c>
      <c r="J6160" s="1">
        <v>111</v>
      </c>
      <c r="K6160" t="s">
        <v>28</v>
      </c>
      <c r="L6160" t="s">
        <v>22</v>
      </c>
      <c r="M6160" t="s">
        <v>15</v>
      </c>
      <c r="N6160" s="1">
        <f xml:space="preserve"> ROUND((1 - _xlfn.PERCENTRANK.INC(customers[days_since_last_purchase],customers[[#This Row],[days_since_last_purchase]]))*4 +1,0)</f>
        <v>2</v>
      </c>
      <c r="O6160" s="1">
        <f>ROUND(_xlfn.PERCENTRANK.INC(customers[total_orders],customers[[#This Row],[total_orders]])*4+1,0)</f>
        <v>3</v>
      </c>
      <c r="P6160" s="1">
        <f>ROUND(_xlfn.PERCENTRANK.INC(customers[total_spend_usd],customers[[#This Row],[total_spend_usd]])*4+1,0)</f>
        <v>2</v>
      </c>
      <c r="Q6160" s="1">
        <v>232</v>
      </c>
      <c r="R6160" s="1" t="str">
        <f>_xlfn.XLOOKUP(Q6160,RFM[RFM Score],RFM[Client Segmentation])</f>
        <v>Hibernating</v>
      </c>
    </row>
    <row r="6161" spans="1:18" x14ac:dyDescent="0.3">
      <c r="A6161" t="s">
        <v>6213</v>
      </c>
      <c r="B6161" t="s">
        <v>104</v>
      </c>
      <c r="C6161">
        <v>26</v>
      </c>
      <c r="D6161" t="s">
        <v>8070</v>
      </c>
      <c r="E6161" t="s">
        <v>8084</v>
      </c>
      <c r="F6161" t="s">
        <v>17</v>
      </c>
      <c r="G6161">
        <v>11</v>
      </c>
      <c r="H6161" s="1">
        <v>3312</v>
      </c>
      <c r="I6161">
        <v>37991</v>
      </c>
      <c r="J6161" s="1">
        <v>45</v>
      </c>
      <c r="K6161" t="s">
        <v>25</v>
      </c>
      <c r="L6161" t="s">
        <v>22</v>
      </c>
      <c r="M6161" t="s">
        <v>15</v>
      </c>
      <c r="N6161" s="1">
        <f xml:space="preserve"> ROUND((1 - _xlfn.PERCENTRANK.INC(customers[days_since_last_purchase],customers[[#This Row],[days_since_last_purchase]]))*4 +1,0)</f>
        <v>3</v>
      </c>
      <c r="O6161" s="1">
        <f>ROUND(_xlfn.PERCENTRANK.INC(customers[total_orders],customers[[#This Row],[total_orders]])*4+1,0)</f>
        <v>3</v>
      </c>
      <c r="P6161" s="1">
        <f>ROUND(_xlfn.PERCENTRANK.INC(customers[total_spend_usd],customers[[#This Row],[total_spend_usd]])*4+1,0)</f>
        <v>2</v>
      </c>
      <c r="Q6161" s="1">
        <v>332</v>
      </c>
      <c r="R6161" s="1" t="str">
        <f>_xlfn.XLOOKUP(Q6161,RFM[RFM Score],RFM[Client Segmentation])</f>
        <v>Hibernating</v>
      </c>
    </row>
    <row r="6162" spans="1:18" x14ac:dyDescent="0.3">
      <c r="A6162" t="s">
        <v>6214</v>
      </c>
      <c r="B6162" t="s">
        <v>96</v>
      </c>
      <c r="C6162">
        <v>45</v>
      </c>
      <c r="D6162" t="s">
        <v>8071</v>
      </c>
      <c r="E6162" t="s">
        <v>8087</v>
      </c>
      <c r="F6162" t="s">
        <v>12</v>
      </c>
      <c r="G6162">
        <v>43</v>
      </c>
      <c r="H6162" s="1">
        <v>1842</v>
      </c>
      <c r="I6162">
        <v>74626</v>
      </c>
      <c r="J6162" s="1">
        <v>42</v>
      </c>
      <c r="K6162" t="s">
        <v>25</v>
      </c>
      <c r="L6162" t="s">
        <v>19</v>
      </c>
      <c r="M6162" t="s">
        <v>23</v>
      </c>
      <c r="N6162" s="1">
        <f xml:space="preserve"> ROUND((1 - _xlfn.PERCENTRANK.INC(customers[days_since_last_purchase],customers[[#This Row],[days_since_last_purchase]]))*4 +1,0)</f>
        <v>3</v>
      </c>
      <c r="O6162" s="1">
        <f>ROUND(_xlfn.PERCENTRANK.INC(customers[total_orders],customers[[#This Row],[total_orders]])*4+1,0)</f>
        <v>5</v>
      </c>
      <c r="P6162" s="1">
        <f>ROUND(_xlfn.PERCENTRANK.INC(customers[total_spend_usd],customers[[#This Row],[total_spend_usd]])*4+1,0)</f>
        <v>3</v>
      </c>
      <c r="Q6162" s="1">
        <v>353</v>
      </c>
      <c r="R6162" s="1" t="str">
        <f>_xlfn.XLOOKUP(Q6162,RFM[RFM Score],RFM[Client Segmentation])</f>
        <v>Potential Loyalist</v>
      </c>
    </row>
    <row r="6163" spans="1:18" x14ac:dyDescent="0.3">
      <c r="A6163" t="s">
        <v>6215</v>
      </c>
      <c r="B6163" t="s">
        <v>49</v>
      </c>
      <c r="C6163">
        <v>33</v>
      </c>
      <c r="D6163" t="s">
        <v>8070</v>
      </c>
      <c r="E6163" t="s">
        <v>8086</v>
      </c>
      <c r="F6163" t="s">
        <v>17</v>
      </c>
      <c r="G6163">
        <v>28</v>
      </c>
      <c r="H6163" s="1">
        <v>27011</v>
      </c>
      <c r="I6163">
        <v>740957</v>
      </c>
      <c r="J6163" s="1">
        <v>71</v>
      </c>
      <c r="K6163" t="s">
        <v>21</v>
      </c>
      <c r="L6163" t="s">
        <v>19</v>
      </c>
      <c r="M6163" t="s">
        <v>23</v>
      </c>
      <c r="N6163" s="1">
        <f xml:space="preserve"> ROUND((1 - _xlfn.PERCENTRANK.INC(customers[days_since_last_purchase],customers[[#This Row],[days_since_last_purchase]]))*4 +1,0)</f>
        <v>2</v>
      </c>
      <c r="O6163" s="1">
        <f>ROUND(_xlfn.PERCENTRANK.INC(customers[total_orders],customers[[#This Row],[total_orders]])*4+1,0)</f>
        <v>4</v>
      </c>
      <c r="P6163" s="1">
        <f>ROUND(_xlfn.PERCENTRANK.INC(customers[total_spend_usd],customers[[#This Row],[total_spend_usd]])*4+1,0)</f>
        <v>5</v>
      </c>
      <c r="Q6163" s="1">
        <v>245</v>
      </c>
      <c r="R6163" s="1" t="str">
        <f>_xlfn.XLOOKUP(Q6163,RFM[RFM Score],RFM[Client Segmentation])</f>
        <v>At Risk</v>
      </c>
    </row>
    <row r="6164" spans="1:18" x14ac:dyDescent="0.3">
      <c r="A6164" t="s">
        <v>6216</v>
      </c>
      <c r="B6164" t="s">
        <v>43</v>
      </c>
      <c r="C6164">
        <v>43</v>
      </c>
      <c r="D6164" t="s">
        <v>8068</v>
      </c>
      <c r="E6164" t="s">
        <v>8084</v>
      </c>
      <c r="F6164" t="s">
        <v>17</v>
      </c>
      <c r="G6164">
        <v>35</v>
      </c>
      <c r="H6164" s="1">
        <v>15645</v>
      </c>
      <c r="I6164">
        <v>623409</v>
      </c>
      <c r="J6164" s="1">
        <v>11</v>
      </c>
      <c r="K6164" t="s">
        <v>28</v>
      </c>
      <c r="L6164" t="s">
        <v>14</v>
      </c>
      <c r="M6164" t="s">
        <v>23</v>
      </c>
      <c r="N6164" s="1">
        <f xml:space="preserve"> ROUND((1 - _xlfn.PERCENTRANK.INC(customers[days_since_last_purchase],customers[[#This Row],[days_since_last_purchase]]))*4 +1,0)</f>
        <v>4</v>
      </c>
      <c r="O6164" s="1">
        <f>ROUND(_xlfn.PERCENTRANK.INC(customers[total_orders],customers[[#This Row],[total_orders]])*4+1,0)</f>
        <v>5</v>
      </c>
      <c r="P6164" s="1">
        <f>ROUND(_xlfn.PERCENTRANK.INC(customers[total_spend_usd],customers[[#This Row],[total_spend_usd]])*4+1,0)</f>
        <v>5</v>
      </c>
      <c r="Q6164" s="1">
        <v>455</v>
      </c>
      <c r="R6164" s="1" t="str">
        <f>_xlfn.XLOOKUP(Q6164,RFM[RFM Score],RFM[Client Segmentation])</f>
        <v>Champion</v>
      </c>
    </row>
    <row r="6165" spans="1:18" x14ac:dyDescent="0.3">
      <c r="A6165" t="s">
        <v>6217</v>
      </c>
      <c r="B6165" t="s">
        <v>33</v>
      </c>
      <c r="C6165">
        <v>60</v>
      </c>
      <c r="D6165" t="s">
        <v>8072</v>
      </c>
      <c r="E6165" t="s">
        <v>8084</v>
      </c>
      <c r="F6165" t="s">
        <v>12</v>
      </c>
      <c r="G6165">
        <v>16</v>
      </c>
      <c r="H6165" s="1">
        <v>12324</v>
      </c>
      <c r="I6165">
        <v>199981</v>
      </c>
      <c r="J6165" s="1">
        <v>17</v>
      </c>
      <c r="K6165" t="s">
        <v>52</v>
      </c>
      <c r="L6165" t="s">
        <v>14</v>
      </c>
      <c r="M6165" t="s">
        <v>23</v>
      </c>
      <c r="N6165" s="1">
        <f xml:space="preserve"> ROUND((1 - _xlfn.PERCENTRANK.INC(customers[days_since_last_purchase],customers[[#This Row],[days_since_last_purchase]]))*4 +1,0)</f>
        <v>4</v>
      </c>
      <c r="O6165" s="1">
        <f>ROUND(_xlfn.PERCENTRANK.INC(customers[total_orders],customers[[#This Row],[total_orders]])*4+1,0)</f>
        <v>3</v>
      </c>
      <c r="P6165" s="1">
        <f>ROUND(_xlfn.PERCENTRANK.INC(customers[total_spend_usd],customers[[#This Row],[total_spend_usd]])*4+1,0)</f>
        <v>4</v>
      </c>
      <c r="Q6165" s="1">
        <v>434</v>
      </c>
      <c r="R6165" s="1" t="str">
        <f>_xlfn.XLOOKUP(Q6165,RFM[RFM Score],RFM[Client Segmentation])</f>
        <v>Need Attention</v>
      </c>
    </row>
    <row r="6166" spans="1:18" x14ac:dyDescent="0.3">
      <c r="A6166" t="s">
        <v>6218</v>
      </c>
      <c r="B6166" t="s">
        <v>33</v>
      </c>
      <c r="C6166">
        <v>31</v>
      </c>
      <c r="D6166" t="s">
        <v>8070</v>
      </c>
      <c r="E6166" t="s">
        <v>8084</v>
      </c>
      <c r="F6166" t="s">
        <v>17</v>
      </c>
      <c r="G6166">
        <v>2</v>
      </c>
      <c r="H6166" s="1">
        <v>156</v>
      </c>
      <c r="I6166">
        <v>2826</v>
      </c>
      <c r="J6166" s="1">
        <v>0</v>
      </c>
      <c r="K6166" t="s">
        <v>21</v>
      </c>
      <c r="L6166" t="s">
        <v>45</v>
      </c>
      <c r="M6166" t="s">
        <v>15</v>
      </c>
      <c r="N6166" s="1">
        <f xml:space="preserve"> ROUND((1 - _xlfn.PERCENTRANK.INC(customers[days_since_last_purchase],customers[[#This Row],[days_since_last_purchase]]))*4 +1,0)</f>
        <v>5</v>
      </c>
      <c r="O6166" s="1">
        <f>ROUND(_xlfn.PERCENTRANK.INC(customers[total_orders],customers[[#This Row],[total_orders]])*4+1,0)</f>
        <v>1</v>
      </c>
      <c r="P6166" s="1">
        <f>ROUND(_xlfn.PERCENTRANK.INC(customers[total_spend_usd],customers[[#This Row],[total_spend_usd]])*4+1,0)</f>
        <v>1</v>
      </c>
      <c r="Q6166" s="1">
        <v>511</v>
      </c>
      <c r="R6166" s="1" t="str">
        <f>_xlfn.XLOOKUP(Q6166,RFM[RFM Score],RFM[Client Segmentation])</f>
        <v>New Customer</v>
      </c>
    </row>
    <row r="6167" spans="1:18" x14ac:dyDescent="0.3">
      <c r="A6167" t="s">
        <v>6219</v>
      </c>
      <c r="B6167" t="s">
        <v>11</v>
      </c>
      <c r="C6167">
        <v>49</v>
      </c>
      <c r="D6167" t="s">
        <v>8071</v>
      </c>
      <c r="E6167" t="s">
        <v>8084</v>
      </c>
      <c r="F6167" t="s">
        <v>12</v>
      </c>
      <c r="G6167">
        <v>30</v>
      </c>
      <c r="H6167" s="1">
        <v>5244</v>
      </c>
      <c r="I6167">
        <v>142904</v>
      </c>
      <c r="J6167" s="1">
        <v>87</v>
      </c>
      <c r="K6167" t="s">
        <v>40</v>
      </c>
      <c r="L6167" t="s">
        <v>45</v>
      </c>
      <c r="M6167" t="s">
        <v>15</v>
      </c>
      <c r="N6167" s="1">
        <f xml:space="preserve"> ROUND((1 - _xlfn.PERCENTRANK.INC(customers[days_since_last_purchase],customers[[#This Row],[days_since_last_purchase]]))*4 +1,0)</f>
        <v>2</v>
      </c>
      <c r="O6167" s="1">
        <f>ROUND(_xlfn.PERCENTRANK.INC(customers[total_orders],customers[[#This Row],[total_orders]])*4+1,0)</f>
        <v>4</v>
      </c>
      <c r="P6167" s="1">
        <f>ROUND(_xlfn.PERCENTRANK.INC(customers[total_spend_usd],customers[[#This Row],[total_spend_usd]])*4+1,0)</f>
        <v>4</v>
      </c>
      <c r="Q6167" s="1">
        <v>244</v>
      </c>
      <c r="R6167" s="1" t="str">
        <f>_xlfn.XLOOKUP(Q6167,RFM[RFM Score],RFM[Client Segmentation])</f>
        <v>At Risk</v>
      </c>
    </row>
    <row r="6168" spans="1:18" x14ac:dyDescent="0.3">
      <c r="A6168" t="s">
        <v>6220</v>
      </c>
      <c r="B6168" t="s">
        <v>173</v>
      </c>
      <c r="C6168">
        <v>29</v>
      </c>
      <c r="D6168" t="s">
        <v>8070</v>
      </c>
      <c r="E6168" t="s">
        <v>8084</v>
      </c>
      <c r="F6168" t="s">
        <v>12</v>
      </c>
      <c r="G6168">
        <v>6</v>
      </c>
      <c r="H6168" s="1">
        <v>275</v>
      </c>
      <c r="I6168">
        <v>16229</v>
      </c>
      <c r="J6168" s="1">
        <v>11</v>
      </c>
      <c r="K6168" t="s">
        <v>55</v>
      </c>
      <c r="L6168" t="s">
        <v>47</v>
      </c>
      <c r="M6168" t="s">
        <v>23</v>
      </c>
      <c r="N6168" s="1">
        <f xml:space="preserve"> ROUND((1 - _xlfn.PERCENTRANK.INC(customers[days_since_last_purchase],customers[[#This Row],[days_since_last_purchase]]))*4 +1,0)</f>
        <v>4</v>
      </c>
      <c r="O6168" s="1">
        <f>ROUND(_xlfn.PERCENTRANK.INC(customers[total_orders],customers[[#This Row],[total_orders]])*4+1,0)</f>
        <v>2</v>
      </c>
      <c r="P6168" s="1">
        <f>ROUND(_xlfn.PERCENTRANK.INC(customers[total_spend_usd],customers[[#This Row],[total_spend_usd]])*4+1,0)</f>
        <v>2</v>
      </c>
      <c r="Q6168" s="1">
        <v>422</v>
      </c>
      <c r="R6168" s="1" t="str">
        <f>_xlfn.XLOOKUP(Q6168,RFM[RFM Score],RFM[Client Segmentation])</f>
        <v>New Customer</v>
      </c>
    </row>
    <row r="6169" spans="1:18" x14ac:dyDescent="0.3">
      <c r="A6169" t="s">
        <v>6221</v>
      </c>
      <c r="B6169" t="s">
        <v>96</v>
      </c>
      <c r="C6169">
        <v>68</v>
      </c>
      <c r="D6169" t="s">
        <v>8073</v>
      </c>
      <c r="E6169" t="s">
        <v>8084</v>
      </c>
      <c r="F6169" t="s">
        <v>17</v>
      </c>
      <c r="G6169">
        <v>6</v>
      </c>
      <c r="H6169" s="1">
        <v>3216</v>
      </c>
      <c r="I6169">
        <v>21126</v>
      </c>
      <c r="J6169" s="1">
        <v>71</v>
      </c>
      <c r="K6169" t="s">
        <v>55</v>
      </c>
      <c r="L6169" t="s">
        <v>14</v>
      </c>
      <c r="M6169" t="s">
        <v>23</v>
      </c>
      <c r="N6169" s="1">
        <f xml:space="preserve"> ROUND((1 - _xlfn.PERCENTRANK.INC(customers[days_since_last_purchase],customers[[#This Row],[days_since_last_purchase]]))*4 +1,0)</f>
        <v>2</v>
      </c>
      <c r="O6169" s="1">
        <f>ROUND(_xlfn.PERCENTRANK.INC(customers[total_orders],customers[[#This Row],[total_orders]])*4+1,0)</f>
        <v>2</v>
      </c>
      <c r="P6169" s="1">
        <f>ROUND(_xlfn.PERCENTRANK.INC(customers[total_spend_usd],customers[[#This Row],[total_spend_usd]])*4+1,0)</f>
        <v>2</v>
      </c>
      <c r="Q6169" s="1">
        <v>222</v>
      </c>
      <c r="R6169" s="1" t="str">
        <f>_xlfn.XLOOKUP(Q6169,RFM[RFM Score],RFM[Client Segmentation])</f>
        <v>Hibernating</v>
      </c>
    </row>
    <row r="6170" spans="1:18" x14ac:dyDescent="0.3">
      <c r="A6170" t="s">
        <v>6222</v>
      </c>
      <c r="B6170" t="s">
        <v>123</v>
      </c>
      <c r="C6170">
        <v>33</v>
      </c>
      <c r="D6170" t="s">
        <v>8070</v>
      </c>
      <c r="E6170" t="s">
        <v>8084</v>
      </c>
      <c r="F6170" t="s">
        <v>17</v>
      </c>
      <c r="G6170">
        <v>16</v>
      </c>
      <c r="H6170" s="1">
        <v>6604</v>
      </c>
      <c r="I6170">
        <v>99541</v>
      </c>
      <c r="J6170" s="1">
        <v>6</v>
      </c>
      <c r="K6170" t="s">
        <v>37</v>
      </c>
      <c r="L6170" t="s">
        <v>14</v>
      </c>
      <c r="M6170" t="s">
        <v>23</v>
      </c>
      <c r="N6170" s="1">
        <f xml:space="preserve"> ROUND((1 - _xlfn.PERCENTRANK.INC(customers[days_since_last_purchase],customers[[#This Row],[days_since_last_purchase]]))*4 +1,0)</f>
        <v>5</v>
      </c>
      <c r="O6170" s="1">
        <f>ROUND(_xlfn.PERCENTRANK.INC(customers[total_orders],customers[[#This Row],[total_orders]])*4+1,0)</f>
        <v>3</v>
      </c>
      <c r="P6170" s="1">
        <f>ROUND(_xlfn.PERCENTRANK.INC(customers[total_spend_usd],customers[[#This Row],[total_spend_usd]])*4+1,0)</f>
        <v>3</v>
      </c>
      <c r="Q6170" s="1">
        <v>533</v>
      </c>
      <c r="R6170" s="1" t="str">
        <f>_xlfn.XLOOKUP(Q6170,RFM[RFM Score],RFM[Client Segmentation])</f>
        <v>Potential Loyalist</v>
      </c>
    </row>
    <row r="6171" spans="1:18" x14ac:dyDescent="0.3">
      <c r="A6171" t="s">
        <v>6223</v>
      </c>
      <c r="B6171" t="s">
        <v>11</v>
      </c>
      <c r="C6171">
        <v>26</v>
      </c>
      <c r="D6171" t="s">
        <v>8070</v>
      </c>
      <c r="E6171" t="s">
        <v>8084</v>
      </c>
      <c r="F6171" t="s">
        <v>12</v>
      </c>
      <c r="G6171">
        <v>18</v>
      </c>
      <c r="H6171" s="1">
        <v>13284</v>
      </c>
      <c r="I6171">
        <v>239364</v>
      </c>
      <c r="J6171" s="1">
        <v>27</v>
      </c>
      <c r="K6171" t="s">
        <v>25</v>
      </c>
      <c r="L6171" t="s">
        <v>19</v>
      </c>
      <c r="M6171" t="s">
        <v>23</v>
      </c>
      <c r="N6171" s="1">
        <f xml:space="preserve"> ROUND((1 - _xlfn.PERCENTRANK.INC(customers[days_since_last_purchase],customers[[#This Row],[days_since_last_purchase]]))*4 +1,0)</f>
        <v>4</v>
      </c>
      <c r="O6171" s="1">
        <f>ROUND(_xlfn.PERCENTRANK.INC(customers[total_orders],customers[[#This Row],[total_orders]])*4+1,0)</f>
        <v>4</v>
      </c>
      <c r="P6171" s="1">
        <f>ROUND(_xlfn.PERCENTRANK.INC(customers[total_spend_usd],customers[[#This Row],[total_spend_usd]])*4+1,0)</f>
        <v>4</v>
      </c>
      <c r="Q6171" s="1">
        <v>444</v>
      </c>
      <c r="R6171" s="1" t="str">
        <f>_xlfn.XLOOKUP(Q6171,RFM[RFM Score],RFM[Client Segmentation])</f>
        <v>Loyal Customer</v>
      </c>
    </row>
    <row r="6172" spans="1:18" x14ac:dyDescent="0.3">
      <c r="A6172" t="s">
        <v>6224</v>
      </c>
      <c r="B6172" t="s">
        <v>107</v>
      </c>
      <c r="C6172">
        <v>39</v>
      </c>
      <c r="D6172" t="s">
        <v>8068</v>
      </c>
      <c r="E6172" t="s">
        <v>8084</v>
      </c>
      <c r="F6172" t="s">
        <v>17</v>
      </c>
      <c r="G6172">
        <v>33</v>
      </c>
      <c r="H6172" s="1">
        <v>5755</v>
      </c>
      <c r="I6172">
        <v>186814</v>
      </c>
      <c r="J6172" s="1">
        <v>18</v>
      </c>
      <c r="K6172" t="s">
        <v>25</v>
      </c>
      <c r="L6172" t="s">
        <v>19</v>
      </c>
      <c r="M6172" t="s">
        <v>23</v>
      </c>
      <c r="N6172" s="1">
        <f xml:space="preserve"> ROUND((1 - _xlfn.PERCENTRANK.INC(customers[days_since_last_purchase],customers[[#This Row],[days_since_last_purchase]]))*4 +1,0)</f>
        <v>4</v>
      </c>
      <c r="O6172" s="1">
        <f>ROUND(_xlfn.PERCENTRANK.INC(customers[total_orders],customers[[#This Row],[total_orders]])*4+1,0)</f>
        <v>4</v>
      </c>
      <c r="P6172" s="1">
        <f>ROUND(_xlfn.PERCENTRANK.INC(customers[total_spend_usd],customers[[#This Row],[total_spend_usd]])*4+1,0)</f>
        <v>4</v>
      </c>
      <c r="Q6172" s="1">
        <v>444</v>
      </c>
      <c r="R6172" s="1" t="str">
        <f>_xlfn.XLOOKUP(Q6172,RFM[RFM Score],RFM[Client Segmentation])</f>
        <v>Loyal Customer</v>
      </c>
    </row>
    <row r="6173" spans="1:18" x14ac:dyDescent="0.3">
      <c r="A6173" t="s">
        <v>6225</v>
      </c>
      <c r="B6173" t="s">
        <v>61</v>
      </c>
      <c r="C6173">
        <v>34</v>
      </c>
      <c r="D6173" t="s">
        <v>8070</v>
      </c>
      <c r="E6173" t="s">
        <v>8084</v>
      </c>
      <c r="F6173" t="s">
        <v>17</v>
      </c>
      <c r="G6173">
        <v>12</v>
      </c>
      <c r="H6173" s="1">
        <v>3439</v>
      </c>
      <c r="I6173">
        <v>47172</v>
      </c>
      <c r="J6173" s="1">
        <v>11</v>
      </c>
      <c r="K6173" t="s">
        <v>40</v>
      </c>
      <c r="L6173" t="s">
        <v>45</v>
      </c>
      <c r="M6173" t="s">
        <v>15</v>
      </c>
      <c r="N6173" s="1">
        <f xml:space="preserve"> ROUND((1 - _xlfn.PERCENTRANK.INC(customers[days_since_last_purchase],customers[[#This Row],[days_since_last_purchase]]))*4 +1,0)</f>
        <v>4</v>
      </c>
      <c r="O6173" s="1">
        <f>ROUND(_xlfn.PERCENTRANK.INC(customers[total_orders],customers[[#This Row],[total_orders]])*4+1,0)</f>
        <v>3</v>
      </c>
      <c r="P6173" s="1">
        <f>ROUND(_xlfn.PERCENTRANK.INC(customers[total_spend_usd],customers[[#This Row],[total_spend_usd]])*4+1,0)</f>
        <v>3</v>
      </c>
      <c r="Q6173" s="1">
        <v>433</v>
      </c>
      <c r="R6173" s="1" t="str">
        <f>_xlfn.XLOOKUP(Q6173,RFM[RFM Score],RFM[Client Segmentation])</f>
        <v>Potential Loyalist</v>
      </c>
    </row>
    <row r="6174" spans="1:18" x14ac:dyDescent="0.3">
      <c r="A6174" t="s">
        <v>6226</v>
      </c>
      <c r="B6174" t="s">
        <v>11</v>
      </c>
      <c r="C6174">
        <v>47</v>
      </c>
      <c r="D6174" t="s">
        <v>8071</v>
      </c>
      <c r="E6174" t="s">
        <v>8084</v>
      </c>
      <c r="F6174" t="s">
        <v>12</v>
      </c>
      <c r="G6174">
        <v>8</v>
      </c>
      <c r="H6174" s="1">
        <v>5644</v>
      </c>
      <c r="I6174">
        <v>48659</v>
      </c>
      <c r="J6174" s="1">
        <v>204</v>
      </c>
      <c r="K6174" t="s">
        <v>18</v>
      </c>
      <c r="L6174" t="s">
        <v>22</v>
      </c>
      <c r="M6174" t="s">
        <v>23</v>
      </c>
      <c r="N6174" s="1">
        <f xml:space="preserve"> ROUND((1 - _xlfn.PERCENTRANK.INC(customers[days_since_last_purchase],customers[[#This Row],[days_since_last_purchase]]))*4 +1,0)</f>
        <v>1</v>
      </c>
      <c r="O6174" s="1">
        <f>ROUND(_xlfn.PERCENTRANK.INC(customers[total_orders],customers[[#This Row],[total_orders]])*4+1,0)</f>
        <v>2</v>
      </c>
      <c r="P6174" s="1">
        <f>ROUND(_xlfn.PERCENTRANK.INC(customers[total_spend_usd],customers[[#This Row],[total_spend_usd]])*4+1,0)</f>
        <v>3</v>
      </c>
      <c r="Q6174" s="1">
        <v>123</v>
      </c>
      <c r="R6174" s="1" t="str">
        <f>_xlfn.XLOOKUP(Q6174,RFM[RFM Score],RFM[Client Segmentation])</f>
        <v>Hibernating</v>
      </c>
    </row>
    <row r="6175" spans="1:18" x14ac:dyDescent="0.3">
      <c r="A6175" t="s">
        <v>6227</v>
      </c>
      <c r="B6175" t="s">
        <v>27</v>
      </c>
      <c r="C6175">
        <v>32</v>
      </c>
      <c r="D6175" t="s">
        <v>8070</v>
      </c>
      <c r="E6175" t="s">
        <v>8085</v>
      </c>
      <c r="F6175" t="s">
        <v>12</v>
      </c>
      <c r="G6175">
        <v>1</v>
      </c>
      <c r="H6175" s="1">
        <v>1982</v>
      </c>
      <c r="I6175">
        <v>1930</v>
      </c>
      <c r="J6175" s="1">
        <v>82</v>
      </c>
      <c r="K6175" t="s">
        <v>44</v>
      </c>
      <c r="L6175" t="s">
        <v>22</v>
      </c>
      <c r="M6175" t="s">
        <v>23</v>
      </c>
      <c r="N6175" s="1">
        <f xml:space="preserve"> ROUND((1 - _xlfn.PERCENTRANK.INC(customers[days_since_last_purchase],customers[[#This Row],[days_since_last_purchase]]))*4 +1,0)</f>
        <v>2</v>
      </c>
      <c r="O6175" s="1">
        <f>ROUND(_xlfn.PERCENTRANK.INC(customers[total_orders],customers[[#This Row],[total_orders]])*4+1,0)</f>
        <v>1</v>
      </c>
      <c r="P6175" s="1">
        <f>ROUND(_xlfn.PERCENTRANK.INC(customers[total_spend_usd],customers[[#This Row],[total_spend_usd]])*4+1,0)</f>
        <v>1</v>
      </c>
      <c r="Q6175" s="1">
        <v>211</v>
      </c>
      <c r="R6175" s="1" t="str">
        <f>_xlfn.XLOOKUP(Q6175,RFM[RFM Score],RFM[Client Segmentation])</f>
        <v>Hibernating</v>
      </c>
    </row>
    <row r="6176" spans="1:18" x14ac:dyDescent="0.3">
      <c r="A6176" t="s">
        <v>6228</v>
      </c>
      <c r="B6176" t="s">
        <v>27</v>
      </c>
      <c r="C6176">
        <v>28</v>
      </c>
      <c r="D6176" t="s">
        <v>8070</v>
      </c>
      <c r="E6176" t="s">
        <v>8084</v>
      </c>
      <c r="F6176" t="s">
        <v>12</v>
      </c>
      <c r="G6176">
        <v>24</v>
      </c>
      <c r="H6176" s="1">
        <v>789</v>
      </c>
      <c r="I6176">
        <v>189864</v>
      </c>
      <c r="J6176" s="1">
        <v>59</v>
      </c>
      <c r="K6176" t="s">
        <v>25</v>
      </c>
      <c r="L6176" t="s">
        <v>19</v>
      </c>
      <c r="M6176" t="s">
        <v>15</v>
      </c>
      <c r="N6176" s="1">
        <f xml:space="preserve"> ROUND((1 - _xlfn.PERCENTRANK.INC(customers[days_since_last_purchase],customers[[#This Row],[days_since_last_purchase]]))*4 +1,0)</f>
        <v>3</v>
      </c>
      <c r="O6176" s="1">
        <f>ROUND(_xlfn.PERCENTRANK.INC(customers[total_orders],customers[[#This Row],[total_orders]])*4+1,0)</f>
        <v>4</v>
      </c>
      <c r="P6176" s="1">
        <f>ROUND(_xlfn.PERCENTRANK.INC(customers[total_spend_usd],customers[[#This Row],[total_spend_usd]])*4+1,0)</f>
        <v>4</v>
      </c>
      <c r="Q6176" s="1">
        <v>344</v>
      </c>
      <c r="R6176" s="1" t="str">
        <f>_xlfn.XLOOKUP(Q6176,RFM[RFM Score],RFM[Client Segmentation])</f>
        <v>Loyal Customer</v>
      </c>
    </row>
    <row r="6177" spans="1:18" x14ac:dyDescent="0.3">
      <c r="A6177" t="s">
        <v>6229</v>
      </c>
      <c r="B6177" t="s">
        <v>43</v>
      </c>
      <c r="C6177">
        <v>36</v>
      </c>
      <c r="D6177" t="s">
        <v>8068</v>
      </c>
      <c r="E6177" t="s">
        <v>8084</v>
      </c>
      <c r="F6177" t="s">
        <v>17</v>
      </c>
      <c r="G6177">
        <v>29</v>
      </c>
      <c r="H6177" s="1">
        <v>11949</v>
      </c>
      <c r="I6177">
        <v>379063</v>
      </c>
      <c r="J6177" s="1">
        <v>15</v>
      </c>
      <c r="K6177" t="s">
        <v>28</v>
      </c>
      <c r="L6177" t="s">
        <v>45</v>
      </c>
      <c r="M6177" t="s">
        <v>23</v>
      </c>
      <c r="N6177" s="1">
        <f xml:space="preserve"> ROUND((1 - _xlfn.PERCENTRANK.INC(customers[days_since_last_purchase],customers[[#This Row],[days_since_last_purchase]]))*4 +1,0)</f>
        <v>4</v>
      </c>
      <c r="O6177" s="1">
        <f>ROUND(_xlfn.PERCENTRANK.INC(customers[total_orders],customers[[#This Row],[total_orders]])*4+1,0)</f>
        <v>4</v>
      </c>
      <c r="P6177" s="1">
        <f>ROUND(_xlfn.PERCENTRANK.INC(customers[total_spend_usd],customers[[#This Row],[total_spend_usd]])*4+1,0)</f>
        <v>5</v>
      </c>
      <c r="Q6177" s="1">
        <v>445</v>
      </c>
      <c r="R6177" s="1" t="str">
        <f>_xlfn.XLOOKUP(Q6177,RFM[RFM Score],RFM[Client Segmentation])</f>
        <v>Champion</v>
      </c>
    </row>
    <row r="6178" spans="1:18" x14ac:dyDescent="0.3">
      <c r="A6178" t="s">
        <v>6230</v>
      </c>
      <c r="B6178" t="s">
        <v>43</v>
      </c>
      <c r="C6178">
        <v>25</v>
      </c>
      <c r="D6178" t="s">
        <v>8070</v>
      </c>
      <c r="E6178" t="s">
        <v>8084</v>
      </c>
      <c r="F6178" t="s">
        <v>12</v>
      </c>
      <c r="G6178">
        <v>16</v>
      </c>
      <c r="H6178" s="1">
        <v>5543</v>
      </c>
      <c r="I6178">
        <v>88344</v>
      </c>
      <c r="J6178" s="1">
        <v>48</v>
      </c>
      <c r="K6178" t="s">
        <v>40</v>
      </c>
      <c r="L6178" t="s">
        <v>45</v>
      </c>
      <c r="M6178" t="s">
        <v>23</v>
      </c>
      <c r="N6178" s="1">
        <f xml:space="preserve"> ROUND((1 - _xlfn.PERCENTRANK.INC(customers[days_since_last_purchase],customers[[#This Row],[days_since_last_purchase]]))*4 +1,0)</f>
        <v>3</v>
      </c>
      <c r="O6178" s="1">
        <f>ROUND(_xlfn.PERCENTRANK.INC(customers[total_orders],customers[[#This Row],[total_orders]])*4+1,0)</f>
        <v>3</v>
      </c>
      <c r="P6178" s="1">
        <f>ROUND(_xlfn.PERCENTRANK.INC(customers[total_spend_usd],customers[[#This Row],[total_spend_usd]])*4+1,0)</f>
        <v>3</v>
      </c>
      <c r="Q6178" s="1">
        <v>333</v>
      </c>
      <c r="R6178" s="1" t="str">
        <f>_xlfn.XLOOKUP(Q6178,RFM[RFM Score],RFM[Client Segmentation])</f>
        <v>Potential Loyalist</v>
      </c>
    </row>
    <row r="6179" spans="1:18" x14ac:dyDescent="0.3">
      <c r="A6179" t="s">
        <v>6231</v>
      </c>
      <c r="B6179" t="s">
        <v>49</v>
      </c>
      <c r="C6179">
        <v>19</v>
      </c>
      <c r="D6179" t="s">
        <v>8069</v>
      </c>
      <c r="E6179" t="s">
        <v>8084</v>
      </c>
      <c r="F6179" t="s">
        <v>17</v>
      </c>
      <c r="G6179">
        <v>2</v>
      </c>
      <c r="H6179" s="1">
        <v>6718</v>
      </c>
      <c r="I6179">
        <v>15204</v>
      </c>
      <c r="J6179" s="1">
        <v>53</v>
      </c>
      <c r="K6179" t="s">
        <v>40</v>
      </c>
      <c r="L6179" t="s">
        <v>14</v>
      </c>
      <c r="M6179" t="s">
        <v>15</v>
      </c>
      <c r="N6179" s="1">
        <f xml:space="preserve"> ROUND((1 - _xlfn.PERCENTRANK.INC(customers[days_since_last_purchase],customers[[#This Row],[days_since_last_purchase]]))*4 +1,0)</f>
        <v>3</v>
      </c>
      <c r="O6179" s="1">
        <f>ROUND(_xlfn.PERCENTRANK.INC(customers[total_orders],customers[[#This Row],[total_orders]])*4+1,0)</f>
        <v>1</v>
      </c>
      <c r="P6179" s="1">
        <f>ROUND(_xlfn.PERCENTRANK.INC(customers[total_spend_usd],customers[[#This Row],[total_spend_usd]])*4+1,0)</f>
        <v>2</v>
      </c>
      <c r="Q6179" s="1">
        <v>312</v>
      </c>
      <c r="R6179" s="1" t="str">
        <f>_xlfn.XLOOKUP(Q6179,RFM[RFM Score],RFM[Client Segmentation])</f>
        <v>About To Sleep</v>
      </c>
    </row>
    <row r="6180" spans="1:18" x14ac:dyDescent="0.3">
      <c r="A6180" t="s">
        <v>6232</v>
      </c>
      <c r="B6180" t="s">
        <v>61</v>
      </c>
      <c r="C6180">
        <v>56</v>
      </c>
      <c r="D6180" t="s">
        <v>8072</v>
      </c>
      <c r="E6180" t="s">
        <v>8087</v>
      </c>
      <c r="F6180" t="s">
        <v>17</v>
      </c>
      <c r="G6180">
        <v>7</v>
      </c>
      <c r="H6180" s="1">
        <v>448</v>
      </c>
      <c r="I6180">
        <v>34903</v>
      </c>
      <c r="J6180" s="1">
        <v>119</v>
      </c>
      <c r="K6180" t="s">
        <v>18</v>
      </c>
      <c r="L6180" t="s">
        <v>22</v>
      </c>
      <c r="M6180" t="s">
        <v>15</v>
      </c>
      <c r="N6180" s="1">
        <f xml:space="preserve"> ROUND((1 - _xlfn.PERCENTRANK.INC(customers[days_since_last_purchase],customers[[#This Row],[days_since_last_purchase]]))*4 +1,0)</f>
        <v>2</v>
      </c>
      <c r="O6180" s="1">
        <f>ROUND(_xlfn.PERCENTRANK.INC(customers[total_orders],customers[[#This Row],[total_orders]])*4+1,0)</f>
        <v>2</v>
      </c>
      <c r="P6180" s="1">
        <f>ROUND(_xlfn.PERCENTRANK.INC(customers[total_spend_usd],customers[[#This Row],[total_spend_usd]])*4+1,0)</f>
        <v>2</v>
      </c>
      <c r="Q6180" s="1">
        <v>222</v>
      </c>
      <c r="R6180" s="1" t="str">
        <f>_xlfn.XLOOKUP(Q6180,RFM[RFM Score],RFM[Client Segmentation])</f>
        <v>Hibernating</v>
      </c>
    </row>
    <row r="6181" spans="1:18" x14ac:dyDescent="0.3">
      <c r="A6181" t="s">
        <v>6233</v>
      </c>
      <c r="B6181" t="s">
        <v>68</v>
      </c>
      <c r="C6181">
        <v>50</v>
      </c>
      <c r="D6181" t="s">
        <v>8071</v>
      </c>
      <c r="E6181" t="s">
        <v>8084</v>
      </c>
      <c r="F6181" t="s">
        <v>17</v>
      </c>
      <c r="G6181">
        <v>1</v>
      </c>
      <c r="H6181" s="1">
        <v>3104</v>
      </c>
      <c r="I6181">
        <v>3136</v>
      </c>
      <c r="J6181" s="1">
        <v>22</v>
      </c>
      <c r="K6181" t="s">
        <v>18</v>
      </c>
      <c r="L6181" t="s">
        <v>45</v>
      </c>
      <c r="M6181" t="s">
        <v>23</v>
      </c>
      <c r="N6181" s="1">
        <f xml:space="preserve"> ROUND((1 - _xlfn.PERCENTRANK.INC(customers[days_since_last_purchase],customers[[#This Row],[days_since_last_purchase]]))*4 +1,0)</f>
        <v>4</v>
      </c>
      <c r="O6181" s="1">
        <f>ROUND(_xlfn.PERCENTRANK.INC(customers[total_orders],customers[[#This Row],[total_orders]])*4+1,0)</f>
        <v>1</v>
      </c>
      <c r="P6181" s="1">
        <f>ROUND(_xlfn.PERCENTRANK.INC(customers[total_spend_usd],customers[[#This Row],[total_spend_usd]])*4+1,0)</f>
        <v>1</v>
      </c>
      <c r="Q6181" s="1">
        <v>411</v>
      </c>
      <c r="R6181" s="1" t="str">
        <f>_xlfn.XLOOKUP(Q6181,RFM[RFM Score],RFM[Client Segmentation])</f>
        <v>New Customer</v>
      </c>
    </row>
    <row r="6182" spans="1:18" x14ac:dyDescent="0.3">
      <c r="A6182" t="s">
        <v>6234</v>
      </c>
      <c r="B6182" t="s">
        <v>64</v>
      </c>
      <c r="C6182">
        <v>48</v>
      </c>
      <c r="D6182" t="s">
        <v>8071</v>
      </c>
      <c r="E6182" t="s">
        <v>8085</v>
      </c>
      <c r="F6182" t="s">
        <v>17</v>
      </c>
      <c r="G6182">
        <v>6</v>
      </c>
      <c r="H6182" s="1">
        <v>7913</v>
      </c>
      <c r="I6182">
        <v>53387</v>
      </c>
      <c r="J6182" s="1">
        <v>49</v>
      </c>
      <c r="K6182" t="s">
        <v>21</v>
      </c>
      <c r="L6182" t="s">
        <v>34</v>
      </c>
      <c r="M6182" t="s">
        <v>23</v>
      </c>
      <c r="N6182" s="1">
        <f xml:space="preserve"> ROUND((1 - _xlfn.PERCENTRANK.INC(customers[days_since_last_purchase],customers[[#This Row],[days_since_last_purchase]]))*4 +1,0)</f>
        <v>3</v>
      </c>
      <c r="O6182" s="1">
        <f>ROUND(_xlfn.PERCENTRANK.INC(customers[total_orders],customers[[#This Row],[total_orders]])*4+1,0)</f>
        <v>2</v>
      </c>
      <c r="P6182" s="1">
        <f>ROUND(_xlfn.PERCENTRANK.INC(customers[total_spend_usd],customers[[#This Row],[total_spend_usd]])*4+1,0)</f>
        <v>3</v>
      </c>
      <c r="Q6182" s="1">
        <v>323</v>
      </c>
      <c r="R6182" s="1" t="str">
        <f>_xlfn.XLOOKUP(Q6182,RFM[RFM Score],RFM[Client Segmentation])</f>
        <v>Potential Loyalist</v>
      </c>
    </row>
    <row r="6183" spans="1:18" x14ac:dyDescent="0.3">
      <c r="A6183" t="s">
        <v>6235</v>
      </c>
      <c r="B6183" t="s">
        <v>11</v>
      </c>
      <c r="C6183">
        <v>46</v>
      </c>
      <c r="D6183" t="s">
        <v>8071</v>
      </c>
      <c r="E6183" t="s">
        <v>8085</v>
      </c>
      <c r="F6183" t="s">
        <v>17</v>
      </c>
      <c r="G6183">
        <v>17</v>
      </c>
      <c r="H6183" s="1">
        <v>3442</v>
      </c>
      <c r="I6183">
        <v>64615</v>
      </c>
      <c r="J6183" s="1">
        <v>100</v>
      </c>
      <c r="K6183" t="s">
        <v>55</v>
      </c>
      <c r="L6183" t="s">
        <v>34</v>
      </c>
      <c r="M6183" t="s">
        <v>23</v>
      </c>
      <c r="N6183" s="1">
        <f xml:space="preserve"> ROUND((1 - _xlfn.PERCENTRANK.INC(customers[days_since_last_purchase],customers[[#This Row],[days_since_last_purchase]]))*4 +1,0)</f>
        <v>2</v>
      </c>
      <c r="O6183" s="1">
        <f>ROUND(_xlfn.PERCENTRANK.INC(customers[total_orders],customers[[#This Row],[total_orders]])*4+1,0)</f>
        <v>3</v>
      </c>
      <c r="P6183" s="1">
        <f>ROUND(_xlfn.PERCENTRANK.INC(customers[total_spend_usd],customers[[#This Row],[total_spend_usd]])*4+1,0)</f>
        <v>3</v>
      </c>
      <c r="Q6183" s="1">
        <v>233</v>
      </c>
      <c r="R6183" s="1" t="str">
        <f>_xlfn.XLOOKUP(Q6183,RFM[RFM Score],RFM[Client Segmentation])</f>
        <v>Hibernating</v>
      </c>
    </row>
    <row r="6184" spans="1:18" x14ac:dyDescent="0.3">
      <c r="A6184" t="s">
        <v>6236</v>
      </c>
      <c r="B6184" t="s">
        <v>107</v>
      </c>
      <c r="C6184">
        <v>32</v>
      </c>
      <c r="D6184" t="s">
        <v>8070</v>
      </c>
      <c r="E6184" t="s">
        <v>8087</v>
      </c>
      <c r="F6184" t="s">
        <v>12</v>
      </c>
      <c r="G6184">
        <v>8</v>
      </c>
      <c r="H6184" s="1">
        <v>376</v>
      </c>
      <c r="I6184">
        <v>34234</v>
      </c>
      <c r="J6184" s="1">
        <v>201</v>
      </c>
      <c r="K6184" t="s">
        <v>52</v>
      </c>
      <c r="L6184" t="s">
        <v>45</v>
      </c>
      <c r="M6184" t="s">
        <v>23</v>
      </c>
      <c r="N6184" s="1">
        <f xml:space="preserve"> ROUND((1 - _xlfn.PERCENTRANK.INC(customers[days_since_last_purchase],customers[[#This Row],[days_since_last_purchase]]))*4 +1,0)</f>
        <v>1</v>
      </c>
      <c r="O6184" s="1">
        <f>ROUND(_xlfn.PERCENTRANK.INC(customers[total_orders],customers[[#This Row],[total_orders]])*4+1,0)</f>
        <v>2</v>
      </c>
      <c r="P6184" s="1">
        <f>ROUND(_xlfn.PERCENTRANK.INC(customers[total_spend_usd],customers[[#This Row],[total_spend_usd]])*4+1,0)</f>
        <v>2</v>
      </c>
      <c r="Q6184" s="1">
        <v>122</v>
      </c>
      <c r="R6184" s="1" t="str">
        <f>_xlfn.XLOOKUP(Q6184,RFM[RFM Score],RFM[Client Segmentation])</f>
        <v>Hibernating</v>
      </c>
    </row>
    <row r="6185" spans="1:18" x14ac:dyDescent="0.3">
      <c r="A6185" t="s">
        <v>6237</v>
      </c>
      <c r="B6185" t="s">
        <v>11</v>
      </c>
      <c r="C6185">
        <v>36</v>
      </c>
      <c r="D6185" t="s">
        <v>8068</v>
      </c>
      <c r="E6185" t="s">
        <v>8084</v>
      </c>
      <c r="F6185" t="s">
        <v>17</v>
      </c>
      <c r="G6185">
        <v>29</v>
      </c>
      <c r="H6185" s="1">
        <v>8221</v>
      </c>
      <c r="I6185">
        <v>270563</v>
      </c>
      <c r="J6185" s="1">
        <v>3</v>
      </c>
      <c r="K6185" t="s">
        <v>98</v>
      </c>
      <c r="L6185" t="s">
        <v>34</v>
      </c>
      <c r="M6185" t="s">
        <v>15</v>
      </c>
      <c r="N6185" s="1">
        <f xml:space="preserve"> ROUND((1 - _xlfn.PERCENTRANK.INC(customers[days_since_last_purchase],customers[[#This Row],[days_since_last_purchase]]))*4 +1,0)</f>
        <v>5</v>
      </c>
      <c r="O6185" s="1">
        <f>ROUND(_xlfn.PERCENTRANK.INC(customers[total_orders],customers[[#This Row],[total_orders]])*4+1,0)</f>
        <v>4</v>
      </c>
      <c r="P6185" s="1">
        <f>ROUND(_xlfn.PERCENTRANK.INC(customers[total_spend_usd],customers[[#This Row],[total_spend_usd]])*4+1,0)</f>
        <v>4</v>
      </c>
      <c r="Q6185" s="1">
        <v>544</v>
      </c>
      <c r="R6185" s="1" t="str">
        <f>_xlfn.XLOOKUP(Q6185,RFM[RFM Score],RFM[Client Segmentation])</f>
        <v>Champion</v>
      </c>
    </row>
    <row r="6186" spans="1:18" x14ac:dyDescent="0.3">
      <c r="A6186" t="s">
        <v>6238</v>
      </c>
      <c r="B6186" t="s">
        <v>27</v>
      </c>
      <c r="C6186">
        <v>35</v>
      </c>
      <c r="D6186" t="s">
        <v>8068</v>
      </c>
      <c r="E6186" t="s">
        <v>8087</v>
      </c>
      <c r="F6186" t="s">
        <v>17</v>
      </c>
      <c r="G6186">
        <v>8</v>
      </c>
      <c r="H6186" s="1">
        <v>10656</v>
      </c>
      <c r="I6186">
        <v>83744</v>
      </c>
      <c r="J6186" s="1">
        <v>4</v>
      </c>
      <c r="K6186" t="s">
        <v>124</v>
      </c>
      <c r="L6186" t="s">
        <v>14</v>
      </c>
      <c r="M6186" t="s">
        <v>15</v>
      </c>
      <c r="N6186" s="1">
        <f xml:space="preserve"> ROUND((1 - _xlfn.PERCENTRANK.INC(customers[days_since_last_purchase],customers[[#This Row],[days_since_last_purchase]]))*4 +1,0)</f>
        <v>5</v>
      </c>
      <c r="O6186" s="1">
        <f>ROUND(_xlfn.PERCENTRANK.INC(customers[total_orders],customers[[#This Row],[total_orders]])*4+1,0)</f>
        <v>2</v>
      </c>
      <c r="P6186" s="1">
        <f>ROUND(_xlfn.PERCENTRANK.INC(customers[total_spend_usd],customers[[#This Row],[total_spend_usd]])*4+1,0)</f>
        <v>3</v>
      </c>
      <c r="Q6186" s="1">
        <v>523</v>
      </c>
      <c r="R6186" s="1" t="str">
        <f>_xlfn.XLOOKUP(Q6186,RFM[RFM Score],RFM[Client Segmentation])</f>
        <v>Promising</v>
      </c>
    </row>
    <row r="6187" spans="1:18" x14ac:dyDescent="0.3">
      <c r="A6187" t="s">
        <v>6239</v>
      </c>
      <c r="B6187" t="s">
        <v>88</v>
      </c>
      <c r="C6187">
        <v>48</v>
      </c>
      <c r="D6187" t="s">
        <v>8071</v>
      </c>
      <c r="E6187" t="s">
        <v>8085</v>
      </c>
      <c r="F6187" t="s">
        <v>12</v>
      </c>
      <c r="G6187">
        <v>13</v>
      </c>
      <c r="H6187" s="1">
        <v>20366</v>
      </c>
      <c r="I6187">
        <v>279151</v>
      </c>
      <c r="J6187" s="1">
        <v>1</v>
      </c>
      <c r="K6187" t="s">
        <v>37</v>
      </c>
      <c r="L6187" t="s">
        <v>45</v>
      </c>
      <c r="M6187" t="s">
        <v>23</v>
      </c>
      <c r="N6187" s="1">
        <f xml:space="preserve"> ROUND((1 - _xlfn.PERCENTRANK.INC(customers[days_since_last_purchase],customers[[#This Row],[days_since_last_purchase]]))*4 +1,0)</f>
        <v>5</v>
      </c>
      <c r="O6187" s="1">
        <f>ROUND(_xlfn.PERCENTRANK.INC(customers[total_orders],customers[[#This Row],[total_orders]])*4+1,0)</f>
        <v>3</v>
      </c>
      <c r="P6187" s="1">
        <f>ROUND(_xlfn.PERCENTRANK.INC(customers[total_spend_usd],customers[[#This Row],[total_spend_usd]])*4+1,0)</f>
        <v>4</v>
      </c>
      <c r="Q6187" s="1">
        <v>534</v>
      </c>
      <c r="R6187" s="1" t="str">
        <f>_xlfn.XLOOKUP(Q6187,RFM[RFM Score],RFM[Client Segmentation])</f>
        <v>Need Attention</v>
      </c>
    </row>
    <row r="6188" spans="1:18" x14ac:dyDescent="0.3">
      <c r="A6188" t="s">
        <v>6240</v>
      </c>
      <c r="B6188" t="s">
        <v>30</v>
      </c>
      <c r="C6188">
        <v>35</v>
      </c>
      <c r="D6188" t="s">
        <v>8068</v>
      </c>
      <c r="E6188" t="s">
        <v>8084</v>
      </c>
      <c r="F6188" t="s">
        <v>12</v>
      </c>
      <c r="G6188">
        <v>35</v>
      </c>
      <c r="H6188" s="1">
        <v>12143</v>
      </c>
      <c r="I6188">
        <v>408909</v>
      </c>
      <c r="J6188" s="1">
        <v>9</v>
      </c>
      <c r="K6188" t="s">
        <v>13</v>
      </c>
      <c r="L6188" t="s">
        <v>34</v>
      </c>
      <c r="M6188" t="s">
        <v>15</v>
      </c>
      <c r="N6188" s="1">
        <f xml:space="preserve"> ROUND((1 - _xlfn.PERCENTRANK.INC(customers[days_since_last_purchase],customers[[#This Row],[days_since_last_purchase]]))*4 +1,0)</f>
        <v>4</v>
      </c>
      <c r="O6188" s="1">
        <f>ROUND(_xlfn.PERCENTRANK.INC(customers[total_orders],customers[[#This Row],[total_orders]])*4+1,0)</f>
        <v>5</v>
      </c>
      <c r="P6188" s="1">
        <f>ROUND(_xlfn.PERCENTRANK.INC(customers[total_spend_usd],customers[[#This Row],[total_spend_usd]])*4+1,0)</f>
        <v>5</v>
      </c>
      <c r="Q6188" s="1">
        <v>455</v>
      </c>
      <c r="R6188" s="1" t="str">
        <f>_xlfn.XLOOKUP(Q6188,RFM[RFM Score],RFM[Client Segmentation])</f>
        <v>Champion</v>
      </c>
    </row>
    <row r="6189" spans="1:18" x14ac:dyDescent="0.3">
      <c r="A6189" t="s">
        <v>6241</v>
      </c>
      <c r="B6189" t="s">
        <v>51</v>
      </c>
      <c r="C6189">
        <v>42</v>
      </c>
      <c r="D6189" t="s">
        <v>8068</v>
      </c>
      <c r="E6189" t="s">
        <v>8084</v>
      </c>
      <c r="F6189" t="s">
        <v>17</v>
      </c>
      <c r="G6189">
        <v>25</v>
      </c>
      <c r="H6189" s="1">
        <v>5354</v>
      </c>
      <c r="I6189">
        <v>131099</v>
      </c>
      <c r="J6189" s="1">
        <v>61</v>
      </c>
      <c r="K6189" t="s">
        <v>25</v>
      </c>
      <c r="L6189" t="s">
        <v>47</v>
      </c>
      <c r="M6189" t="s">
        <v>23</v>
      </c>
      <c r="N6189" s="1">
        <f xml:space="preserve"> ROUND((1 - _xlfn.PERCENTRANK.INC(customers[days_since_last_purchase],customers[[#This Row],[days_since_last_purchase]]))*4 +1,0)</f>
        <v>2</v>
      </c>
      <c r="O6189" s="1">
        <f>ROUND(_xlfn.PERCENTRANK.INC(customers[total_orders],customers[[#This Row],[total_orders]])*4+1,0)</f>
        <v>4</v>
      </c>
      <c r="P6189" s="1">
        <f>ROUND(_xlfn.PERCENTRANK.INC(customers[total_spend_usd],customers[[#This Row],[total_spend_usd]])*4+1,0)</f>
        <v>4</v>
      </c>
      <c r="Q6189" s="1">
        <v>244</v>
      </c>
      <c r="R6189" s="1" t="str">
        <f>_xlfn.XLOOKUP(Q6189,RFM[RFM Score],RFM[Client Segmentation])</f>
        <v>At Risk</v>
      </c>
    </row>
    <row r="6190" spans="1:18" x14ac:dyDescent="0.3">
      <c r="A6190" t="s">
        <v>6242</v>
      </c>
      <c r="B6190" t="s">
        <v>61</v>
      </c>
      <c r="C6190">
        <v>18</v>
      </c>
      <c r="D6190" t="s">
        <v>8069</v>
      </c>
      <c r="E6190" t="s">
        <v>8084</v>
      </c>
      <c r="F6190" t="s">
        <v>12</v>
      </c>
      <c r="G6190">
        <v>5</v>
      </c>
      <c r="H6190" s="1">
        <v>7679</v>
      </c>
      <c r="I6190">
        <v>42976</v>
      </c>
      <c r="J6190" s="1">
        <v>37</v>
      </c>
      <c r="K6190" t="s">
        <v>31</v>
      </c>
      <c r="L6190" t="s">
        <v>47</v>
      </c>
      <c r="M6190" t="s">
        <v>23</v>
      </c>
      <c r="N6190" s="1">
        <f xml:space="preserve"> ROUND((1 - _xlfn.PERCENTRANK.INC(customers[days_since_last_purchase],customers[[#This Row],[days_since_last_purchase]]))*4 +1,0)</f>
        <v>3</v>
      </c>
      <c r="O6190" s="1">
        <f>ROUND(_xlfn.PERCENTRANK.INC(customers[total_orders],customers[[#This Row],[total_orders]])*4+1,0)</f>
        <v>2</v>
      </c>
      <c r="P6190" s="1">
        <f>ROUND(_xlfn.PERCENTRANK.INC(customers[total_spend_usd],customers[[#This Row],[total_spend_usd]])*4+1,0)</f>
        <v>2</v>
      </c>
      <c r="Q6190" s="1">
        <v>322</v>
      </c>
      <c r="R6190" s="1" t="str">
        <f>_xlfn.XLOOKUP(Q6190,RFM[RFM Score],RFM[Client Segmentation])</f>
        <v>Hibernating</v>
      </c>
    </row>
    <row r="6191" spans="1:18" x14ac:dyDescent="0.3">
      <c r="A6191" t="s">
        <v>6243</v>
      </c>
      <c r="B6191" t="s">
        <v>11</v>
      </c>
      <c r="C6191">
        <v>34</v>
      </c>
      <c r="D6191" t="s">
        <v>8070</v>
      </c>
      <c r="E6191" t="s">
        <v>8084</v>
      </c>
      <c r="F6191" t="s">
        <v>12</v>
      </c>
      <c r="G6191">
        <v>25</v>
      </c>
      <c r="H6191" s="1">
        <v>7024</v>
      </c>
      <c r="I6191">
        <v>180728</v>
      </c>
      <c r="J6191" s="1">
        <v>15</v>
      </c>
      <c r="K6191" t="s">
        <v>21</v>
      </c>
      <c r="L6191" t="s">
        <v>19</v>
      </c>
      <c r="M6191" t="s">
        <v>23</v>
      </c>
      <c r="N6191" s="1">
        <f xml:space="preserve"> ROUND((1 - _xlfn.PERCENTRANK.INC(customers[days_since_last_purchase],customers[[#This Row],[days_since_last_purchase]]))*4 +1,0)</f>
        <v>4</v>
      </c>
      <c r="O6191" s="1">
        <f>ROUND(_xlfn.PERCENTRANK.INC(customers[total_orders],customers[[#This Row],[total_orders]])*4+1,0)</f>
        <v>4</v>
      </c>
      <c r="P6191" s="1">
        <f>ROUND(_xlfn.PERCENTRANK.INC(customers[total_spend_usd],customers[[#This Row],[total_spend_usd]])*4+1,0)</f>
        <v>4</v>
      </c>
      <c r="Q6191" s="1">
        <v>444</v>
      </c>
      <c r="R6191" s="1" t="str">
        <f>_xlfn.XLOOKUP(Q6191,RFM[RFM Score],RFM[Client Segmentation])</f>
        <v>Loyal Customer</v>
      </c>
    </row>
    <row r="6192" spans="1:18" x14ac:dyDescent="0.3">
      <c r="A6192" t="s">
        <v>6244</v>
      </c>
      <c r="B6192" t="s">
        <v>11</v>
      </c>
      <c r="C6192">
        <v>38</v>
      </c>
      <c r="D6192" t="s">
        <v>8068</v>
      </c>
      <c r="E6192" t="s">
        <v>8084</v>
      </c>
      <c r="F6192" t="s">
        <v>12</v>
      </c>
      <c r="G6192">
        <v>18</v>
      </c>
      <c r="H6192" s="1">
        <v>4435</v>
      </c>
      <c r="I6192">
        <v>83865</v>
      </c>
      <c r="J6192" s="1">
        <v>10</v>
      </c>
      <c r="K6192" t="s">
        <v>98</v>
      </c>
      <c r="L6192" t="s">
        <v>14</v>
      </c>
      <c r="M6192" t="s">
        <v>23</v>
      </c>
      <c r="N6192" s="1">
        <f xml:space="preserve"> ROUND((1 - _xlfn.PERCENTRANK.INC(customers[days_since_last_purchase],customers[[#This Row],[days_since_last_purchase]]))*4 +1,0)</f>
        <v>4</v>
      </c>
      <c r="O6192" s="1">
        <f>ROUND(_xlfn.PERCENTRANK.INC(customers[total_orders],customers[[#This Row],[total_orders]])*4+1,0)</f>
        <v>4</v>
      </c>
      <c r="P6192" s="1">
        <f>ROUND(_xlfn.PERCENTRANK.INC(customers[total_spend_usd],customers[[#This Row],[total_spend_usd]])*4+1,0)</f>
        <v>3</v>
      </c>
      <c r="Q6192" s="1">
        <v>443</v>
      </c>
      <c r="R6192" s="1" t="str">
        <f>_xlfn.XLOOKUP(Q6192,RFM[RFM Score],RFM[Client Segmentation])</f>
        <v>Need Attention</v>
      </c>
    </row>
    <row r="6193" spans="1:18" x14ac:dyDescent="0.3">
      <c r="A6193" t="s">
        <v>6245</v>
      </c>
      <c r="B6193" t="s">
        <v>43</v>
      </c>
      <c r="C6193">
        <v>40</v>
      </c>
      <c r="D6193" t="s">
        <v>8068</v>
      </c>
      <c r="E6193" t="s">
        <v>8084</v>
      </c>
      <c r="F6193" t="s">
        <v>12</v>
      </c>
      <c r="G6193">
        <v>3</v>
      </c>
      <c r="H6193" s="1">
        <v>3475</v>
      </c>
      <c r="I6193">
        <v>8975</v>
      </c>
      <c r="J6193" s="1">
        <v>11</v>
      </c>
      <c r="K6193" t="s">
        <v>21</v>
      </c>
      <c r="L6193" t="s">
        <v>14</v>
      </c>
      <c r="M6193" t="s">
        <v>23</v>
      </c>
      <c r="N6193" s="1">
        <f xml:space="preserve"> ROUND((1 - _xlfn.PERCENTRANK.INC(customers[days_since_last_purchase],customers[[#This Row],[days_since_last_purchase]]))*4 +1,0)</f>
        <v>4</v>
      </c>
      <c r="O6193" s="1">
        <f>ROUND(_xlfn.PERCENTRANK.INC(customers[total_orders],customers[[#This Row],[total_orders]])*4+1,0)</f>
        <v>1</v>
      </c>
      <c r="P6193" s="1">
        <f>ROUND(_xlfn.PERCENTRANK.INC(customers[total_spend_usd],customers[[#This Row],[total_spend_usd]])*4+1,0)</f>
        <v>1</v>
      </c>
      <c r="Q6193" s="1">
        <v>411</v>
      </c>
      <c r="R6193" s="1" t="str">
        <f>_xlfn.XLOOKUP(Q6193,RFM[RFM Score],RFM[Client Segmentation])</f>
        <v>New Customer</v>
      </c>
    </row>
    <row r="6194" spans="1:18" x14ac:dyDescent="0.3">
      <c r="A6194" t="s">
        <v>6246</v>
      </c>
      <c r="B6194" t="s">
        <v>43</v>
      </c>
      <c r="C6194">
        <v>25</v>
      </c>
      <c r="D6194" t="s">
        <v>8070</v>
      </c>
      <c r="E6194" t="s">
        <v>8087</v>
      </c>
      <c r="F6194" t="s">
        <v>12</v>
      </c>
      <c r="G6194">
        <v>15</v>
      </c>
      <c r="H6194" s="1">
        <v>2727</v>
      </c>
      <c r="I6194">
        <v>40155</v>
      </c>
      <c r="J6194" s="1">
        <v>3</v>
      </c>
      <c r="K6194" t="s">
        <v>25</v>
      </c>
      <c r="L6194" t="s">
        <v>47</v>
      </c>
      <c r="M6194" t="s">
        <v>15</v>
      </c>
      <c r="N6194" s="1">
        <f xml:space="preserve"> ROUND((1 - _xlfn.PERCENTRANK.INC(customers[days_since_last_purchase],customers[[#This Row],[days_since_last_purchase]]))*4 +1,0)</f>
        <v>5</v>
      </c>
      <c r="O6194" s="1">
        <f>ROUND(_xlfn.PERCENTRANK.INC(customers[total_orders],customers[[#This Row],[total_orders]])*4+1,0)</f>
        <v>3</v>
      </c>
      <c r="P6194" s="1">
        <f>ROUND(_xlfn.PERCENTRANK.INC(customers[total_spend_usd],customers[[#This Row],[total_spend_usd]])*4+1,0)</f>
        <v>2</v>
      </c>
      <c r="Q6194" s="1">
        <v>532</v>
      </c>
      <c r="R6194" s="1" t="str">
        <f>_xlfn.XLOOKUP(Q6194,RFM[RFM Score],RFM[Client Segmentation])</f>
        <v>Potential Loyalist</v>
      </c>
    </row>
    <row r="6195" spans="1:18" x14ac:dyDescent="0.3">
      <c r="A6195" t="s">
        <v>6247</v>
      </c>
      <c r="B6195" t="s">
        <v>61</v>
      </c>
      <c r="C6195">
        <v>25</v>
      </c>
      <c r="D6195" t="s">
        <v>8070</v>
      </c>
      <c r="E6195" t="s">
        <v>8084</v>
      </c>
      <c r="F6195" t="s">
        <v>12</v>
      </c>
      <c r="G6195">
        <v>19</v>
      </c>
      <c r="H6195" s="1">
        <v>2476</v>
      </c>
      <c r="I6195">
        <v>53581</v>
      </c>
      <c r="J6195" s="1">
        <v>52</v>
      </c>
      <c r="K6195" t="s">
        <v>44</v>
      </c>
      <c r="L6195" t="s">
        <v>45</v>
      </c>
      <c r="M6195" t="s">
        <v>23</v>
      </c>
      <c r="N6195" s="1">
        <f xml:space="preserve"> ROUND((1 - _xlfn.PERCENTRANK.INC(customers[days_since_last_purchase],customers[[#This Row],[days_since_last_purchase]]))*4 +1,0)</f>
        <v>3</v>
      </c>
      <c r="O6195" s="1">
        <f>ROUND(_xlfn.PERCENTRANK.INC(customers[total_orders],customers[[#This Row],[total_orders]])*4+1,0)</f>
        <v>4</v>
      </c>
      <c r="P6195" s="1">
        <f>ROUND(_xlfn.PERCENTRANK.INC(customers[total_spend_usd],customers[[#This Row],[total_spend_usd]])*4+1,0)</f>
        <v>3</v>
      </c>
      <c r="Q6195" s="1">
        <v>343</v>
      </c>
      <c r="R6195" s="1" t="str">
        <f>_xlfn.XLOOKUP(Q6195,RFM[RFM Score],RFM[Client Segmentation])</f>
        <v>Need Attention</v>
      </c>
    </row>
    <row r="6196" spans="1:18" x14ac:dyDescent="0.3">
      <c r="A6196" t="s">
        <v>6248</v>
      </c>
      <c r="B6196" t="s">
        <v>27</v>
      </c>
      <c r="C6196">
        <v>57</v>
      </c>
      <c r="D6196" t="s">
        <v>8072</v>
      </c>
      <c r="E6196" t="s">
        <v>8084</v>
      </c>
      <c r="F6196" t="s">
        <v>12</v>
      </c>
      <c r="G6196">
        <v>21</v>
      </c>
      <c r="H6196" s="1">
        <v>23416</v>
      </c>
      <c r="I6196">
        <v>492911</v>
      </c>
      <c r="J6196" s="1">
        <v>7</v>
      </c>
      <c r="K6196" t="s">
        <v>25</v>
      </c>
      <c r="L6196" t="s">
        <v>14</v>
      </c>
      <c r="M6196" t="s">
        <v>15</v>
      </c>
      <c r="N6196" s="1">
        <f xml:space="preserve"> ROUND((1 - _xlfn.PERCENTRANK.INC(customers[days_since_last_purchase],customers[[#This Row],[days_since_last_purchase]]))*4 +1,0)</f>
        <v>5</v>
      </c>
      <c r="O6196" s="1">
        <f>ROUND(_xlfn.PERCENTRANK.INC(customers[total_orders],customers[[#This Row],[total_orders]])*4+1,0)</f>
        <v>4</v>
      </c>
      <c r="P6196" s="1">
        <f>ROUND(_xlfn.PERCENTRANK.INC(customers[total_spend_usd],customers[[#This Row],[total_spend_usd]])*4+1,0)</f>
        <v>5</v>
      </c>
      <c r="Q6196" s="1">
        <v>545</v>
      </c>
      <c r="R6196" s="1" t="str">
        <f>_xlfn.XLOOKUP(Q6196,RFM[RFM Score],RFM[Client Segmentation])</f>
        <v>Champion</v>
      </c>
    </row>
    <row r="6197" spans="1:18" x14ac:dyDescent="0.3">
      <c r="A6197" t="s">
        <v>6249</v>
      </c>
      <c r="B6197" t="s">
        <v>33</v>
      </c>
      <c r="C6197">
        <v>37</v>
      </c>
      <c r="D6197" t="s">
        <v>8068</v>
      </c>
      <c r="E6197" t="s">
        <v>8084</v>
      </c>
      <c r="F6197" t="s">
        <v>17</v>
      </c>
      <c r="G6197">
        <v>2</v>
      </c>
      <c r="H6197" s="1">
        <v>5401</v>
      </c>
      <c r="I6197">
        <v>11357</v>
      </c>
      <c r="J6197" s="1">
        <v>29</v>
      </c>
      <c r="K6197" t="s">
        <v>18</v>
      </c>
      <c r="L6197" t="s">
        <v>47</v>
      </c>
      <c r="M6197" t="s">
        <v>23</v>
      </c>
      <c r="N6197" s="1">
        <f xml:space="preserve"> ROUND((1 - _xlfn.PERCENTRANK.INC(customers[days_since_last_purchase],customers[[#This Row],[days_since_last_purchase]]))*4 +1,0)</f>
        <v>3</v>
      </c>
      <c r="O6197" s="1">
        <f>ROUND(_xlfn.PERCENTRANK.INC(customers[total_orders],customers[[#This Row],[total_orders]])*4+1,0)</f>
        <v>1</v>
      </c>
      <c r="P6197" s="1">
        <f>ROUND(_xlfn.PERCENTRANK.INC(customers[total_spend_usd],customers[[#This Row],[total_spend_usd]])*4+1,0)</f>
        <v>2</v>
      </c>
      <c r="Q6197" s="1">
        <v>312</v>
      </c>
      <c r="R6197" s="1" t="str">
        <f>_xlfn.XLOOKUP(Q6197,RFM[RFM Score],RFM[Client Segmentation])</f>
        <v>About To Sleep</v>
      </c>
    </row>
    <row r="6198" spans="1:18" x14ac:dyDescent="0.3">
      <c r="A6198" t="s">
        <v>6250</v>
      </c>
      <c r="B6198" t="s">
        <v>11</v>
      </c>
      <c r="C6198">
        <v>31</v>
      </c>
      <c r="D6198" t="s">
        <v>8070</v>
      </c>
      <c r="E6198" t="s">
        <v>8084</v>
      </c>
      <c r="F6198" t="s">
        <v>12</v>
      </c>
      <c r="G6198">
        <v>29</v>
      </c>
      <c r="H6198" s="1">
        <v>10213</v>
      </c>
      <c r="I6198">
        <v>275413</v>
      </c>
      <c r="J6198" s="1">
        <v>4</v>
      </c>
      <c r="K6198" t="s">
        <v>37</v>
      </c>
      <c r="L6198" t="s">
        <v>34</v>
      </c>
      <c r="M6198" t="s">
        <v>23</v>
      </c>
      <c r="N6198" s="1">
        <f xml:space="preserve"> ROUND((1 - _xlfn.PERCENTRANK.INC(customers[days_since_last_purchase],customers[[#This Row],[days_since_last_purchase]]))*4 +1,0)</f>
        <v>5</v>
      </c>
      <c r="O6198" s="1">
        <f>ROUND(_xlfn.PERCENTRANK.INC(customers[total_orders],customers[[#This Row],[total_orders]])*4+1,0)</f>
        <v>4</v>
      </c>
      <c r="P6198" s="1">
        <f>ROUND(_xlfn.PERCENTRANK.INC(customers[total_spend_usd],customers[[#This Row],[total_spend_usd]])*4+1,0)</f>
        <v>4</v>
      </c>
      <c r="Q6198" s="1">
        <v>544</v>
      </c>
      <c r="R6198" s="1" t="str">
        <f>_xlfn.XLOOKUP(Q6198,RFM[RFM Score],RFM[Client Segmentation])</f>
        <v>Champion</v>
      </c>
    </row>
    <row r="6199" spans="1:18" x14ac:dyDescent="0.3">
      <c r="A6199" t="s">
        <v>6251</v>
      </c>
      <c r="B6199" t="s">
        <v>68</v>
      </c>
      <c r="C6199">
        <v>22</v>
      </c>
      <c r="D6199" t="s">
        <v>8069</v>
      </c>
      <c r="E6199" t="s">
        <v>8087</v>
      </c>
      <c r="F6199" t="s">
        <v>12</v>
      </c>
      <c r="G6199">
        <v>30</v>
      </c>
      <c r="H6199" s="1">
        <v>4512</v>
      </c>
      <c r="I6199">
        <v>153752</v>
      </c>
      <c r="J6199" s="1">
        <v>98</v>
      </c>
      <c r="K6199" t="s">
        <v>18</v>
      </c>
      <c r="L6199" t="s">
        <v>19</v>
      </c>
      <c r="M6199" t="s">
        <v>23</v>
      </c>
      <c r="N6199" s="1">
        <f xml:space="preserve"> ROUND((1 - _xlfn.PERCENTRANK.INC(customers[days_since_last_purchase],customers[[#This Row],[days_since_last_purchase]]))*4 +1,0)</f>
        <v>2</v>
      </c>
      <c r="O6199" s="1">
        <f>ROUND(_xlfn.PERCENTRANK.INC(customers[total_orders],customers[[#This Row],[total_orders]])*4+1,0)</f>
        <v>4</v>
      </c>
      <c r="P6199" s="1">
        <f>ROUND(_xlfn.PERCENTRANK.INC(customers[total_spend_usd],customers[[#This Row],[total_spend_usd]])*4+1,0)</f>
        <v>4</v>
      </c>
      <c r="Q6199" s="1">
        <v>244</v>
      </c>
      <c r="R6199" s="1" t="str">
        <f>_xlfn.XLOOKUP(Q6199,RFM[RFM Score],RFM[Client Segmentation])</f>
        <v>At Risk</v>
      </c>
    </row>
    <row r="6200" spans="1:18" x14ac:dyDescent="0.3">
      <c r="A6200" t="s">
        <v>6252</v>
      </c>
      <c r="B6200" t="s">
        <v>27</v>
      </c>
      <c r="C6200">
        <v>38</v>
      </c>
      <c r="D6200" t="s">
        <v>8068</v>
      </c>
      <c r="E6200" t="s">
        <v>8084</v>
      </c>
      <c r="F6200" t="s">
        <v>12</v>
      </c>
      <c r="G6200">
        <v>22</v>
      </c>
      <c r="H6200" s="1">
        <v>11767</v>
      </c>
      <c r="I6200">
        <v>252551</v>
      </c>
      <c r="J6200" s="1">
        <v>0</v>
      </c>
      <c r="K6200" t="s">
        <v>31</v>
      </c>
      <c r="L6200" t="s">
        <v>47</v>
      </c>
      <c r="M6200" t="s">
        <v>15</v>
      </c>
      <c r="N6200" s="1">
        <f xml:space="preserve"> ROUND((1 - _xlfn.PERCENTRANK.INC(customers[days_since_last_purchase],customers[[#This Row],[days_since_last_purchase]]))*4 +1,0)</f>
        <v>5</v>
      </c>
      <c r="O6200" s="1">
        <f>ROUND(_xlfn.PERCENTRANK.INC(customers[total_orders],customers[[#This Row],[total_orders]])*4+1,0)</f>
        <v>4</v>
      </c>
      <c r="P6200" s="1">
        <f>ROUND(_xlfn.PERCENTRANK.INC(customers[total_spend_usd],customers[[#This Row],[total_spend_usd]])*4+1,0)</f>
        <v>4</v>
      </c>
      <c r="Q6200" s="1">
        <v>544</v>
      </c>
      <c r="R6200" s="1" t="str">
        <f>_xlfn.XLOOKUP(Q6200,RFM[RFM Score],RFM[Client Segmentation])</f>
        <v>Champion</v>
      </c>
    </row>
    <row r="6201" spans="1:18" x14ac:dyDescent="0.3">
      <c r="A6201" t="s">
        <v>6253</v>
      </c>
      <c r="B6201" t="s">
        <v>27</v>
      </c>
      <c r="C6201">
        <v>27</v>
      </c>
      <c r="D6201" t="s">
        <v>8070</v>
      </c>
      <c r="E6201" t="s">
        <v>8084</v>
      </c>
      <c r="F6201" t="s">
        <v>17</v>
      </c>
      <c r="G6201">
        <v>6</v>
      </c>
      <c r="H6201" s="1">
        <v>10008</v>
      </c>
      <c r="I6201">
        <v>66431</v>
      </c>
      <c r="J6201" s="1">
        <v>0</v>
      </c>
      <c r="K6201" t="s">
        <v>74</v>
      </c>
      <c r="L6201" t="s">
        <v>14</v>
      </c>
      <c r="M6201" t="s">
        <v>15</v>
      </c>
      <c r="N6201" s="1">
        <f xml:space="preserve"> ROUND((1 - _xlfn.PERCENTRANK.INC(customers[days_since_last_purchase],customers[[#This Row],[days_since_last_purchase]]))*4 +1,0)</f>
        <v>5</v>
      </c>
      <c r="O6201" s="1">
        <f>ROUND(_xlfn.PERCENTRANK.INC(customers[total_orders],customers[[#This Row],[total_orders]])*4+1,0)</f>
        <v>2</v>
      </c>
      <c r="P6201" s="1">
        <f>ROUND(_xlfn.PERCENTRANK.INC(customers[total_spend_usd],customers[[#This Row],[total_spend_usd]])*4+1,0)</f>
        <v>3</v>
      </c>
      <c r="Q6201" s="1">
        <v>523</v>
      </c>
      <c r="R6201" s="1" t="str">
        <f>_xlfn.XLOOKUP(Q6201,RFM[RFM Score],RFM[Client Segmentation])</f>
        <v>Promising</v>
      </c>
    </row>
    <row r="6202" spans="1:18" x14ac:dyDescent="0.3">
      <c r="A6202" t="s">
        <v>6254</v>
      </c>
      <c r="B6202" t="s">
        <v>214</v>
      </c>
      <c r="C6202">
        <v>30</v>
      </c>
      <c r="D6202" t="s">
        <v>8070</v>
      </c>
      <c r="E6202" t="s">
        <v>8084</v>
      </c>
      <c r="F6202" t="s">
        <v>12</v>
      </c>
      <c r="G6202">
        <v>10</v>
      </c>
      <c r="H6202" s="1">
        <v>5662</v>
      </c>
      <c r="I6202">
        <v>56099</v>
      </c>
      <c r="J6202" s="1">
        <v>8</v>
      </c>
      <c r="K6202" t="s">
        <v>40</v>
      </c>
      <c r="L6202" t="s">
        <v>34</v>
      </c>
      <c r="M6202" t="s">
        <v>15</v>
      </c>
      <c r="N6202" s="1">
        <f xml:space="preserve"> ROUND((1 - _xlfn.PERCENTRANK.INC(customers[days_since_last_purchase],customers[[#This Row],[days_since_last_purchase]]))*4 +1,0)</f>
        <v>4</v>
      </c>
      <c r="O6202" s="1">
        <f>ROUND(_xlfn.PERCENTRANK.INC(customers[total_orders],customers[[#This Row],[total_orders]])*4+1,0)</f>
        <v>3</v>
      </c>
      <c r="P6202" s="1">
        <f>ROUND(_xlfn.PERCENTRANK.INC(customers[total_spend_usd],customers[[#This Row],[total_spend_usd]])*4+1,0)</f>
        <v>3</v>
      </c>
      <c r="Q6202" s="1">
        <v>433</v>
      </c>
      <c r="R6202" s="1" t="str">
        <f>_xlfn.XLOOKUP(Q6202,RFM[RFM Score],RFM[Client Segmentation])</f>
        <v>Potential Loyalist</v>
      </c>
    </row>
    <row r="6203" spans="1:18" x14ac:dyDescent="0.3">
      <c r="A6203" t="s">
        <v>6255</v>
      </c>
      <c r="B6203" t="s">
        <v>43</v>
      </c>
      <c r="C6203">
        <v>34</v>
      </c>
      <c r="D6203" t="s">
        <v>8070</v>
      </c>
      <c r="E6203" t="s">
        <v>8086</v>
      </c>
      <c r="F6203" t="s">
        <v>12</v>
      </c>
      <c r="G6203">
        <v>1</v>
      </c>
      <c r="H6203" s="1">
        <v>2624</v>
      </c>
      <c r="I6203">
        <v>23224</v>
      </c>
      <c r="J6203" s="1">
        <v>32</v>
      </c>
      <c r="K6203" t="s">
        <v>28</v>
      </c>
      <c r="L6203" t="s">
        <v>19</v>
      </c>
      <c r="M6203" t="s">
        <v>23</v>
      </c>
      <c r="N6203" s="1">
        <f xml:space="preserve"> ROUND((1 - _xlfn.PERCENTRANK.INC(customers[days_since_last_purchase],customers[[#This Row],[days_since_last_purchase]]))*4 +1,0)</f>
        <v>3</v>
      </c>
      <c r="O6203" s="1">
        <f>ROUND(_xlfn.PERCENTRANK.INC(customers[total_orders],customers[[#This Row],[total_orders]])*4+1,0)</f>
        <v>1</v>
      </c>
      <c r="P6203" s="1">
        <f>ROUND(_xlfn.PERCENTRANK.INC(customers[total_spend_usd],customers[[#This Row],[total_spend_usd]])*4+1,0)</f>
        <v>2</v>
      </c>
      <c r="Q6203" s="1">
        <v>312</v>
      </c>
      <c r="R6203" s="1" t="str">
        <f>_xlfn.XLOOKUP(Q6203,RFM[RFM Score],RFM[Client Segmentation])</f>
        <v>About To Sleep</v>
      </c>
    </row>
    <row r="6204" spans="1:18" x14ac:dyDescent="0.3">
      <c r="A6204" t="s">
        <v>6256</v>
      </c>
      <c r="B6204" t="s">
        <v>166</v>
      </c>
      <c r="C6204">
        <v>35</v>
      </c>
      <c r="D6204" t="s">
        <v>8068</v>
      </c>
      <c r="E6204" t="s">
        <v>8084</v>
      </c>
      <c r="F6204" t="s">
        <v>12</v>
      </c>
      <c r="G6204">
        <v>48</v>
      </c>
      <c r="H6204" s="1">
        <v>3470</v>
      </c>
      <c r="I6204">
        <v>1580044</v>
      </c>
      <c r="J6204" s="1">
        <v>82</v>
      </c>
      <c r="K6204" t="s">
        <v>21</v>
      </c>
      <c r="L6204" t="s">
        <v>47</v>
      </c>
      <c r="M6204" t="s">
        <v>15</v>
      </c>
      <c r="N6204" s="1">
        <f xml:space="preserve"> ROUND((1 - _xlfn.PERCENTRANK.INC(customers[days_since_last_purchase],customers[[#This Row],[days_since_last_purchase]]))*4 +1,0)</f>
        <v>2</v>
      </c>
      <c r="O6204" s="1">
        <f>ROUND(_xlfn.PERCENTRANK.INC(customers[total_orders],customers[[#This Row],[total_orders]])*4+1,0)</f>
        <v>5</v>
      </c>
      <c r="P6204" s="1">
        <f>ROUND(_xlfn.PERCENTRANK.INC(customers[total_spend_usd],customers[[#This Row],[total_spend_usd]])*4+1,0)</f>
        <v>5</v>
      </c>
      <c r="Q6204" s="1">
        <v>255</v>
      </c>
      <c r="R6204" s="1" t="str">
        <f>_xlfn.XLOOKUP(Q6204,RFM[RFM Score],RFM[Client Segmentation])</f>
        <v>At Risk</v>
      </c>
    </row>
    <row r="6205" spans="1:18" x14ac:dyDescent="0.3">
      <c r="A6205" t="s">
        <v>6257</v>
      </c>
      <c r="B6205" t="s">
        <v>173</v>
      </c>
      <c r="C6205">
        <v>37</v>
      </c>
      <c r="D6205" t="s">
        <v>8068</v>
      </c>
      <c r="E6205" t="s">
        <v>8087</v>
      </c>
      <c r="F6205" t="s">
        <v>17</v>
      </c>
      <c r="G6205">
        <v>25</v>
      </c>
      <c r="H6205" s="1">
        <v>2834</v>
      </c>
      <c r="I6205">
        <v>74268</v>
      </c>
      <c r="J6205" s="1">
        <v>175</v>
      </c>
      <c r="K6205" t="s">
        <v>25</v>
      </c>
      <c r="L6205" t="s">
        <v>14</v>
      </c>
      <c r="M6205" t="s">
        <v>15</v>
      </c>
      <c r="N6205" s="1">
        <f xml:space="preserve"> ROUND((1 - _xlfn.PERCENTRANK.INC(customers[days_since_last_purchase],customers[[#This Row],[days_since_last_purchase]]))*4 +1,0)</f>
        <v>1</v>
      </c>
      <c r="O6205" s="1">
        <f>ROUND(_xlfn.PERCENTRANK.INC(customers[total_orders],customers[[#This Row],[total_orders]])*4+1,0)</f>
        <v>4</v>
      </c>
      <c r="P6205" s="1">
        <f>ROUND(_xlfn.PERCENTRANK.INC(customers[total_spend_usd],customers[[#This Row],[total_spend_usd]])*4+1,0)</f>
        <v>3</v>
      </c>
      <c r="Q6205" s="1">
        <v>143</v>
      </c>
      <c r="R6205" s="1" t="str">
        <f>_xlfn.XLOOKUP(Q6205,RFM[RFM Score],RFM[Client Segmentation])</f>
        <v>At Risk</v>
      </c>
    </row>
    <row r="6206" spans="1:18" x14ac:dyDescent="0.3">
      <c r="A6206" t="s">
        <v>6258</v>
      </c>
      <c r="B6206" t="s">
        <v>64</v>
      </c>
      <c r="C6206">
        <v>33</v>
      </c>
      <c r="D6206" t="s">
        <v>8070</v>
      </c>
      <c r="E6206" t="s">
        <v>8084</v>
      </c>
      <c r="F6206" t="s">
        <v>12</v>
      </c>
      <c r="G6206">
        <v>9</v>
      </c>
      <c r="H6206" s="1">
        <v>12601</v>
      </c>
      <c r="I6206">
        <v>130014</v>
      </c>
      <c r="J6206" s="1">
        <v>1</v>
      </c>
      <c r="K6206" t="s">
        <v>40</v>
      </c>
      <c r="L6206" t="s">
        <v>14</v>
      </c>
      <c r="M6206" t="s">
        <v>15</v>
      </c>
      <c r="N6206" s="1">
        <f xml:space="preserve"> ROUND((1 - _xlfn.PERCENTRANK.INC(customers[days_since_last_purchase],customers[[#This Row],[days_since_last_purchase]]))*4 +1,0)</f>
        <v>5</v>
      </c>
      <c r="O6206" s="1">
        <f>ROUND(_xlfn.PERCENTRANK.INC(customers[total_orders],customers[[#This Row],[total_orders]])*4+1,0)</f>
        <v>2</v>
      </c>
      <c r="P6206" s="1">
        <f>ROUND(_xlfn.PERCENTRANK.INC(customers[total_spend_usd],customers[[#This Row],[total_spend_usd]])*4+1,0)</f>
        <v>4</v>
      </c>
      <c r="Q6206" s="1">
        <v>524</v>
      </c>
      <c r="R6206" s="1" t="str">
        <f>_xlfn.XLOOKUP(Q6206,RFM[RFM Score],RFM[Client Segmentation])</f>
        <v>Promising</v>
      </c>
    </row>
    <row r="6207" spans="1:18" x14ac:dyDescent="0.3">
      <c r="A6207" t="s">
        <v>6259</v>
      </c>
      <c r="B6207" t="s">
        <v>11</v>
      </c>
      <c r="C6207">
        <v>66</v>
      </c>
      <c r="D6207" t="s">
        <v>8073</v>
      </c>
      <c r="E6207" t="s">
        <v>8084</v>
      </c>
      <c r="F6207" t="s">
        <v>17</v>
      </c>
      <c r="G6207">
        <v>6</v>
      </c>
      <c r="H6207" s="1">
        <v>17611</v>
      </c>
      <c r="I6207">
        <v>97855</v>
      </c>
      <c r="J6207" s="1">
        <v>24</v>
      </c>
      <c r="K6207" t="s">
        <v>124</v>
      </c>
      <c r="L6207" t="s">
        <v>45</v>
      </c>
      <c r="M6207" t="s">
        <v>15</v>
      </c>
      <c r="N6207" s="1">
        <f xml:space="preserve"> ROUND((1 - _xlfn.PERCENTRANK.INC(customers[days_since_last_purchase],customers[[#This Row],[days_since_last_purchase]]))*4 +1,0)</f>
        <v>4</v>
      </c>
      <c r="O6207" s="1">
        <f>ROUND(_xlfn.PERCENTRANK.INC(customers[total_orders],customers[[#This Row],[total_orders]])*4+1,0)</f>
        <v>2</v>
      </c>
      <c r="P6207" s="1">
        <f>ROUND(_xlfn.PERCENTRANK.INC(customers[total_spend_usd],customers[[#This Row],[total_spend_usd]])*4+1,0)</f>
        <v>3</v>
      </c>
      <c r="Q6207" s="1">
        <v>423</v>
      </c>
      <c r="R6207" s="1" t="str">
        <f>_xlfn.XLOOKUP(Q6207,RFM[RFM Score],RFM[Client Segmentation])</f>
        <v>Potential Loyalist</v>
      </c>
    </row>
    <row r="6208" spans="1:18" x14ac:dyDescent="0.3">
      <c r="A6208" t="s">
        <v>6260</v>
      </c>
      <c r="B6208" t="s">
        <v>11</v>
      </c>
      <c r="C6208">
        <v>51</v>
      </c>
      <c r="D6208" t="s">
        <v>8071</v>
      </c>
      <c r="E6208" t="s">
        <v>8084</v>
      </c>
      <c r="F6208" t="s">
        <v>17</v>
      </c>
      <c r="G6208">
        <v>1</v>
      </c>
      <c r="H6208" s="1">
        <v>3533</v>
      </c>
      <c r="I6208">
        <v>302</v>
      </c>
      <c r="J6208" s="1">
        <v>137</v>
      </c>
      <c r="K6208" t="s">
        <v>40</v>
      </c>
      <c r="L6208" t="s">
        <v>45</v>
      </c>
      <c r="M6208" t="s">
        <v>23</v>
      </c>
      <c r="N6208" s="1">
        <f xml:space="preserve"> ROUND((1 - _xlfn.PERCENTRANK.INC(customers[days_since_last_purchase],customers[[#This Row],[days_since_last_purchase]]))*4 +1,0)</f>
        <v>1</v>
      </c>
      <c r="O6208" s="1">
        <f>ROUND(_xlfn.PERCENTRANK.INC(customers[total_orders],customers[[#This Row],[total_orders]])*4+1,0)</f>
        <v>1</v>
      </c>
      <c r="P6208" s="1">
        <f>ROUND(_xlfn.PERCENTRANK.INC(customers[total_spend_usd],customers[[#This Row],[total_spend_usd]])*4+1,0)</f>
        <v>1</v>
      </c>
      <c r="Q6208" s="1">
        <v>111</v>
      </c>
      <c r="R6208" s="1" t="str">
        <f>_xlfn.XLOOKUP(Q6208,RFM[RFM Score],RFM[Client Segmentation])</f>
        <v>Lost</v>
      </c>
    </row>
    <row r="6209" spans="1:18" x14ac:dyDescent="0.3">
      <c r="A6209" t="s">
        <v>6261</v>
      </c>
      <c r="B6209" t="s">
        <v>68</v>
      </c>
      <c r="C6209">
        <v>62</v>
      </c>
      <c r="D6209" t="s">
        <v>8072</v>
      </c>
      <c r="E6209" t="s">
        <v>8087</v>
      </c>
      <c r="F6209" t="s">
        <v>12</v>
      </c>
      <c r="G6209">
        <v>7</v>
      </c>
      <c r="H6209" s="1">
        <v>7967</v>
      </c>
      <c r="I6209">
        <v>63968</v>
      </c>
      <c r="J6209" s="1">
        <v>71</v>
      </c>
      <c r="K6209" t="s">
        <v>25</v>
      </c>
      <c r="L6209" t="s">
        <v>47</v>
      </c>
      <c r="M6209" t="s">
        <v>23</v>
      </c>
      <c r="N6209" s="1">
        <f xml:space="preserve"> ROUND((1 - _xlfn.PERCENTRANK.INC(customers[days_since_last_purchase],customers[[#This Row],[days_since_last_purchase]]))*4 +1,0)</f>
        <v>2</v>
      </c>
      <c r="O6209" s="1">
        <f>ROUND(_xlfn.PERCENTRANK.INC(customers[total_orders],customers[[#This Row],[total_orders]])*4+1,0)</f>
        <v>2</v>
      </c>
      <c r="P6209" s="1">
        <f>ROUND(_xlfn.PERCENTRANK.INC(customers[total_spend_usd],customers[[#This Row],[total_spend_usd]])*4+1,0)</f>
        <v>3</v>
      </c>
      <c r="Q6209" s="1">
        <v>223</v>
      </c>
      <c r="R6209" s="1" t="str">
        <f>_xlfn.XLOOKUP(Q6209,RFM[RFM Score],RFM[Client Segmentation])</f>
        <v>Hibernating</v>
      </c>
    </row>
    <row r="6210" spans="1:18" x14ac:dyDescent="0.3">
      <c r="A6210" t="s">
        <v>6262</v>
      </c>
      <c r="B6210" t="s">
        <v>11</v>
      </c>
      <c r="C6210">
        <v>29</v>
      </c>
      <c r="D6210" t="s">
        <v>8070</v>
      </c>
      <c r="E6210" t="s">
        <v>8087</v>
      </c>
      <c r="F6210" t="s">
        <v>12</v>
      </c>
      <c r="G6210">
        <v>11</v>
      </c>
      <c r="H6210" s="1">
        <v>14023</v>
      </c>
      <c r="I6210">
        <v>174569</v>
      </c>
      <c r="J6210" s="1">
        <v>36</v>
      </c>
      <c r="K6210" t="s">
        <v>44</v>
      </c>
      <c r="L6210" t="s">
        <v>47</v>
      </c>
      <c r="M6210" t="s">
        <v>23</v>
      </c>
      <c r="N6210" s="1">
        <f xml:space="preserve"> ROUND((1 - _xlfn.PERCENTRANK.INC(customers[days_since_last_purchase],customers[[#This Row],[days_since_last_purchase]]))*4 +1,0)</f>
        <v>3</v>
      </c>
      <c r="O6210" s="1">
        <f>ROUND(_xlfn.PERCENTRANK.INC(customers[total_orders],customers[[#This Row],[total_orders]])*4+1,0)</f>
        <v>3</v>
      </c>
      <c r="P6210" s="1">
        <f>ROUND(_xlfn.PERCENTRANK.INC(customers[total_spend_usd],customers[[#This Row],[total_spend_usd]])*4+1,0)</f>
        <v>4</v>
      </c>
      <c r="Q6210" s="1">
        <v>334</v>
      </c>
      <c r="R6210" s="1" t="str">
        <f>_xlfn.XLOOKUP(Q6210,RFM[RFM Score],RFM[Client Segmentation])</f>
        <v>Need Attention</v>
      </c>
    </row>
    <row r="6211" spans="1:18" x14ac:dyDescent="0.3">
      <c r="A6211" t="s">
        <v>6263</v>
      </c>
      <c r="B6211" t="s">
        <v>11</v>
      </c>
      <c r="C6211">
        <v>34</v>
      </c>
      <c r="D6211" t="s">
        <v>8070</v>
      </c>
      <c r="E6211" t="s">
        <v>8087</v>
      </c>
      <c r="F6211" t="s">
        <v>17</v>
      </c>
      <c r="G6211">
        <v>19</v>
      </c>
      <c r="H6211" s="1">
        <v>6539</v>
      </c>
      <c r="I6211">
        <v>125366</v>
      </c>
      <c r="J6211" s="1">
        <v>98</v>
      </c>
      <c r="K6211" t="s">
        <v>52</v>
      </c>
      <c r="L6211" t="s">
        <v>14</v>
      </c>
      <c r="M6211" t="s">
        <v>15</v>
      </c>
      <c r="N6211" s="1">
        <f xml:space="preserve"> ROUND((1 - _xlfn.PERCENTRANK.INC(customers[days_since_last_purchase],customers[[#This Row],[days_since_last_purchase]]))*4 +1,0)</f>
        <v>2</v>
      </c>
      <c r="O6211" s="1">
        <f>ROUND(_xlfn.PERCENTRANK.INC(customers[total_orders],customers[[#This Row],[total_orders]])*4+1,0)</f>
        <v>4</v>
      </c>
      <c r="P6211" s="1">
        <f>ROUND(_xlfn.PERCENTRANK.INC(customers[total_spend_usd],customers[[#This Row],[total_spend_usd]])*4+1,0)</f>
        <v>4</v>
      </c>
      <c r="Q6211" s="1">
        <v>244</v>
      </c>
      <c r="R6211" s="1" t="str">
        <f>_xlfn.XLOOKUP(Q6211,RFM[RFM Score],RFM[Client Segmentation])</f>
        <v>At Risk</v>
      </c>
    </row>
    <row r="6212" spans="1:18" x14ac:dyDescent="0.3">
      <c r="A6212" t="s">
        <v>6264</v>
      </c>
      <c r="B6212" t="s">
        <v>33</v>
      </c>
      <c r="C6212">
        <v>35</v>
      </c>
      <c r="D6212" t="s">
        <v>8068</v>
      </c>
      <c r="E6212" t="s">
        <v>8084</v>
      </c>
      <c r="F6212" t="s">
        <v>12</v>
      </c>
      <c r="G6212">
        <v>8</v>
      </c>
      <c r="H6212" s="1">
        <v>2345</v>
      </c>
      <c r="I6212">
        <v>19818</v>
      </c>
      <c r="J6212" s="1">
        <v>16</v>
      </c>
      <c r="K6212" t="s">
        <v>52</v>
      </c>
      <c r="L6212" t="s">
        <v>14</v>
      </c>
      <c r="M6212" t="s">
        <v>23</v>
      </c>
      <c r="N6212" s="1">
        <f xml:space="preserve"> ROUND((1 - _xlfn.PERCENTRANK.INC(customers[days_since_last_purchase],customers[[#This Row],[days_since_last_purchase]]))*4 +1,0)</f>
        <v>4</v>
      </c>
      <c r="O6212" s="1">
        <f>ROUND(_xlfn.PERCENTRANK.INC(customers[total_orders],customers[[#This Row],[total_orders]])*4+1,0)</f>
        <v>2</v>
      </c>
      <c r="P6212" s="1">
        <f>ROUND(_xlfn.PERCENTRANK.INC(customers[total_spend_usd],customers[[#This Row],[total_spend_usd]])*4+1,0)</f>
        <v>2</v>
      </c>
      <c r="Q6212" s="1">
        <v>422</v>
      </c>
      <c r="R6212" s="1" t="str">
        <f>_xlfn.XLOOKUP(Q6212,RFM[RFM Score],RFM[Client Segmentation])</f>
        <v>New Customer</v>
      </c>
    </row>
    <row r="6213" spans="1:18" x14ac:dyDescent="0.3">
      <c r="A6213" t="s">
        <v>6265</v>
      </c>
      <c r="B6213" t="s">
        <v>33</v>
      </c>
      <c r="C6213">
        <v>52</v>
      </c>
      <c r="D6213" t="s">
        <v>8071</v>
      </c>
      <c r="E6213" t="s">
        <v>8084</v>
      </c>
      <c r="F6213" t="s">
        <v>17</v>
      </c>
      <c r="G6213">
        <v>15</v>
      </c>
      <c r="H6213" s="1">
        <v>3287</v>
      </c>
      <c r="I6213">
        <v>49041</v>
      </c>
      <c r="J6213" s="1">
        <v>82</v>
      </c>
      <c r="K6213" t="s">
        <v>25</v>
      </c>
      <c r="L6213" t="s">
        <v>14</v>
      </c>
      <c r="M6213" t="s">
        <v>23</v>
      </c>
      <c r="N6213" s="1">
        <f xml:space="preserve"> ROUND((1 - _xlfn.PERCENTRANK.INC(customers[days_since_last_purchase],customers[[#This Row],[days_since_last_purchase]]))*4 +1,0)</f>
        <v>2</v>
      </c>
      <c r="O6213" s="1">
        <f>ROUND(_xlfn.PERCENTRANK.INC(customers[total_orders],customers[[#This Row],[total_orders]])*4+1,0)</f>
        <v>3</v>
      </c>
      <c r="P6213" s="1">
        <f>ROUND(_xlfn.PERCENTRANK.INC(customers[total_spend_usd],customers[[#This Row],[total_spend_usd]])*4+1,0)</f>
        <v>3</v>
      </c>
      <c r="Q6213" s="1">
        <v>233</v>
      </c>
      <c r="R6213" s="1" t="str">
        <f>_xlfn.XLOOKUP(Q6213,RFM[RFM Score],RFM[Client Segmentation])</f>
        <v>Hibernating</v>
      </c>
    </row>
    <row r="6214" spans="1:18" x14ac:dyDescent="0.3">
      <c r="A6214" t="s">
        <v>6266</v>
      </c>
      <c r="B6214" t="s">
        <v>64</v>
      </c>
      <c r="C6214">
        <v>32</v>
      </c>
      <c r="D6214" t="s">
        <v>8070</v>
      </c>
      <c r="E6214" t="s">
        <v>8084</v>
      </c>
      <c r="F6214" t="s">
        <v>12</v>
      </c>
      <c r="G6214">
        <v>20</v>
      </c>
      <c r="H6214" s="1">
        <v>10917</v>
      </c>
      <c r="I6214">
        <v>228748</v>
      </c>
      <c r="J6214" s="1">
        <v>10</v>
      </c>
      <c r="K6214" t="s">
        <v>21</v>
      </c>
      <c r="L6214" t="s">
        <v>19</v>
      </c>
      <c r="M6214" t="s">
        <v>23</v>
      </c>
      <c r="N6214" s="1">
        <f xml:space="preserve"> ROUND((1 - _xlfn.PERCENTRANK.INC(customers[days_since_last_purchase],customers[[#This Row],[days_since_last_purchase]]))*4 +1,0)</f>
        <v>4</v>
      </c>
      <c r="O6214" s="1">
        <f>ROUND(_xlfn.PERCENTRANK.INC(customers[total_orders],customers[[#This Row],[total_orders]])*4+1,0)</f>
        <v>4</v>
      </c>
      <c r="P6214" s="1">
        <f>ROUND(_xlfn.PERCENTRANK.INC(customers[total_spend_usd],customers[[#This Row],[total_spend_usd]])*4+1,0)</f>
        <v>4</v>
      </c>
      <c r="Q6214" s="1">
        <v>444</v>
      </c>
      <c r="R6214" s="1" t="str">
        <f>_xlfn.XLOOKUP(Q6214,RFM[RFM Score],RFM[Client Segmentation])</f>
        <v>Loyal Customer</v>
      </c>
    </row>
    <row r="6215" spans="1:18" x14ac:dyDescent="0.3">
      <c r="A6215" t="s">
        <v>6267</v>
      </c>
      <c r="B6215" t="s">
        <v>33</v>
      </c>
      <c r="C6215">
        <v>18</v>
      </c>
      <c r="D6215" t="s">
        <v>8069</v>
      </c>
      <c r="E6215" t="s">
        <v>8084</v>
      </c>
      <c r="F6215" t="s">
        <v>17</v>
      </c>
      <c r="G6215">
        <v>4</v>
      </c>
      <c r="H6215" s="1">
        <v>4346</v>
      </c>
      <c r="I6215">
        <v>16128</v>
      </c>
      <c r="J6215" s="1">
        <v>4</v>
      </c>
      <c r="K6215" t="s">
        <v>21</v>
      </c>
      <c r="L6215" t="s">
        <v>14</v>
      </c>
      <c r="M6215" t="s">
        <v>15</v>
      </c>
      <c r="N6215" s="1">
        <f xml:space="preserve"> ROUND((1 - _xlfn.PERCENTRANK.INC(customers[days_since_last_purchase],customers[[#This Row],[days_since_last_purchase]]))*4 +1,0)</f>
        <v>5</v>
      </c>
      <c r="O6215" s="1">
        <f>ROUND(_xlfn.PERCENTRANK.INC(customers[total_orders],customers[[#This Row],[total_orders]])*4+1,0)</f>
        <v>2</v>
      </c>
      <c r="P6215" s="1">
        <f>ROUND(_xlfn.PERCENTRANK.INC(customers[total_spend_usd],customers[[#This Row],[total_spend_usd]])*4+1,0)</f>
        <v>2</v>
      </c>
      <c r="Q6215" s="1">
        <v>522</v>
      </c>
      <c r="R6215" s="1" t="str">
        <f>_xlfn.XLOOKUP(Q6215,RFM[RFM Score],RFM[Client Segmentation])</f>
        <v>Promising</v>
      </c>
    </row>
    <row r="6216" spans="1:18" x14ac:dyDescent="0.3">
      <c r="A6216" t="s">
        <v>6268</v>
      </c>
      <c r="B6216" t="s">
        <v>64</v>
      </c>
      <c r="C6216">
        <v>27</v>
      </c>
      <c r="D6216" t="s">
        <v>8070</v>
      </c>
      <c r="E6216" t="s">
        <v>8087</v>
      </c>
      <c r="F6216" t="s">
        <v>12</v>
      </c>
      <c r="G6216">
        <v>12</v>
      </c>
      <c r="H6216" s="1">
        <v>1972</v>
      </c>
      <c r="I6216">
        <v>24398</v>
      </c>
      <c r="J6216" s="1">
        <v>45</v>
      </c>
      <c r="K6216" t="s">
        <v>28</v>
      </c>
      <c r="L6216" t="s">
        <v>34</v>
      </c>
      <c r="M6216" t="s">
        <v>23</v>
      </c>
      <c r="N6216" s="1">
        <f xml:space="preserve"> ROUND((1 - _xlfn.PERCENTRANK.INC(customers[days_since_last_purchase],customers[[#This Row],[days_since_last_purchase]]))*4 +1,0)</f>
        <v>3</v>
      </c>
      <c r="O6216" s="1">
        <f>ROUND(_xlfn.PERCENTRANK.INC(customers[total_orders],customers[[#This Row],[total_orders]])*4+1,0)</f>
        <v>3</v>
      </c>
      <c r="P6216" s="1">
        <f>ROUND(_xlfn.PERCENTRANK.INC(customers[total_spend_usd],customers[[#This Row],[total_spend_usd]])*4+1,0)</f>
        <v>2</v>
      </c>
      <c r="Q6216" s="1">
        <v>332</v>
      </c>
      <c r="R6216" s="1" t="str">
        <f>_xlfn.XLOOKUP(Q6216,RFM[RFM Score],RFM[Client Segmentation])</f>
        <v>Hibernating</v>
      </c>
    </row>
    <row r="6217" spans="1:18" x14ac:dyDescent="0.3">
      <c r="A6217" t="s">
        <v>6269</v>
      </c>
      <c r="B6217" t="s">
        <v>51</v>
      </c>
      <c r="C6217">
        <v>45</v>
      </c>
      <c r="D6217" t="s">
        <v>8071</v>
      </c>
      <c r="E6217" t="s">
        <v>8084</v>
      </c>
      <c r="F6217" t="s">
        <v>12</v>
      </c>
      <c r="G6217">
        <v>2</v>
      </c>
      <c r="H6217" s="1">
        <v>9937</v>
      </c>
      <c r="I6217">
        <v>193782</v>
      </c>
      <c r="J6217" s="1">
        <v>22</v>
      </c>
      <c r="K6217" t="s">
        <v>28</v>
      </c>
      <c r="L6217" t="s">
        <v>47</v>
      </c>
      <c r="M6217" t="s">
        <v>15</v>
      </c>
      <c r="N6217" s="1">
        <f xml:space="preserve"> ROUND((1 - _xlfn.PERCENTRANK.INC(customers[days_since_last_purchase],customers[[#This Row],[days_since_last_purchase]]))*4 +1,0)</f>
        <v>4</v>
      </c>
      <c r="O6217" s="1">
        <f>ROUND(_xlfn.PERCENTRANK.INC(customers[total_orders],customers[[#This Row],[total_orders]])*4+1,0)</f>
        <v>1</v>
      </c>
      <c r="P6217" s="1">
        <f>ROUND(_xlfn.PERCENTRANK.INC(customers[total_spend_usd],customers[[#This Row],[total_spend_usd]])*4+1,0)</f>
        <v>4</v>
      </c>
      <c r="Q6217" s="1">
        <v>414</v>
      </c>
      <c r="R6217" s="1" t="str">
        <f>_xlfn.XLOOKUP(Q6217,RFM[RFM Score],RFM[Client Segmentation])</f>
        <v>Promising</v>
      </c>
    </row>
    <row r="6218" spans="1:18" x14ac:dyDescent="0.3">
      <c r="A6218" t="s">
        <v>6270</v>
      </c>
      <c r="B6218" t="s">
        <v>64</v>
      </c>
      <c r="C6218">
        <v>53</v>
      </c>
      <c r="D6218" t="s">
        <v>8071</v>
      </c>
      <c r="E6218" t="s">
        <v>8085</v>
      </c>
      <c r="F6218" t="s">
        <v>17</v>
      </c>
      <c r="G6218">
        <v>13</v>
      </c>
      <c r="H6218" s="1">
        <v>18201</v>
      </c>
      <c r="I6218">
        <v>245749</v>
      </c>
      <c r="J6218" s="1">
        <v>52</v>
      </c>
      <c r="K6218" t="s">
        <v>44</v>
      </c>
      <c r="L6218" t="s">
        <v>34</v>
      </c>
      <c r="M6218" t="s">
        <v>23</v>
      </c>
      <c r="N6218" s="1">
        <f xml:space="preserve"> ROUND((1 - _xlfn.PERCENTRANK.INC(customers[days_since_last_purchase],customers[[#This Row],[days_since_last_purchase]]))*4 +1,0)</f>
        <v>3</v>
      </c>
      <c r="O6218" s="1">
        <f>ROUND(_xlfn.PERCENTRANK.INC(customers[total_orders],customers[[#This Row],[total_orders]])*4+1,0)</f>
        <v>3</v>
      </c>
      <c r="P6218" s="1">
        <f>ROUND(_xlfn.PERCENTRANK.INC(customers[total_spend_usd],customers[[#This Row],[total_spend_usd]])*4+1,0)</f>
        <v>4</v>
      </c>
      <c r="Q6218" s="1">
        <v>334</v>
      </c>
      <c r="R6218" s="1" t="str">
        <f>_xlfn.XLOOKUP(Q6218,RFM[RFM Score],RFM[Client Segmentation])</f>
        <v>Need Attention</v>
      </c>
    </row>
    <row r="6219" spans="1:18" x14ac:dyDescent="0.3">
      <c r="A6219" t="s">
        <v>6271</v>
      </c>
      <c r="B6219" t="s">
        <v>11</v>
      </c>
      <c r="C6219">
        <v>21</v>
      </c>
      <c r="D6219" t="s">
        <v>8069</v>
      </c>
      <c r="E6219" t="s">
        <v>8084</v>
      </c>
      <c r="F6219" t="s">
        <v>12</v>
      </c>
      <c r="G6219">
        <v>13</v>
      </c>
      <c r="H6219" s="1">
        <v>3172</v>
      </c>
      <c r="I6219">
        <v>42676</v>
      </c>
      <c r="J6219" s="1">
        <v>172</v>
      </c>
      <c r="K6219" t="s">
        <v>52</v>
      </c>
      <c r="L6219" t="s">
        <v>34</v>
      </c>
      <c r="M6219" t="s">
        <v>15</v>
      </c>
      <c r="N6219" s="1">
        <f xml:space="preserve"> ROUND((1 - _xlfn.PERCENTRANK.INC(customers[days_since_last_purchase],customers[[#This Row],[days_since_last_purchase]]))*4 +1,0)</f>
        <v>1</v>
      </c>
      <c r="O6219" s="1">
        <f>ROUND(_xlfn.PERCENTRANK.INC(customers[total_orders],customers[[#This Row],[total_orders]])*4+1,0)</f>
        <v>3</v>
      </c>
      <c r="P6219" s="1">
        <f>ROUND(_xlfn.PERCENTRANK.INC(customers[total_spend_usd],customers[[#This Row],[total_spend_usd]])*4+1,0)</f>
        <v>2</v>
      </c>
      <c r="Q6219" s="1">
        <v>132</v>
      </c>
      <c r="R6219" s="1" t="str">
        <f>_xlfn.XLOOKUP(Q6219,RFM[RFM Score],RFM[Client Segmentation])</f>
        <v>Hibernating</v>
      </c>
    </row>
    <row r="6220" spans="1:18" x14ac:dyDescent="0.3">
      <c r="A6220" t="s">
        <v>6272</v>
      </c>
      <c r="B6220" t="s">
        <v>36</v>
      </c>
      <c r="C6220">
        <v>42</v>
      </c>
      <c r="D6220" t="s">
        <v>8068</v>
      </c>
      <c r="E6220" t="s">
        <v>8084</v>
      </c>
      <c r="F6220" t="s">
        <v>12</v>
      </c>
      <c r="G6220">
        <v>17</v>
      </c>
      <c r="H6220" s="1">
        <v>1741</v>
      </c>
      <c r="I6220">
        <v>32814</v>
      </c>
      <c r="J6220" s="1">
        <v>29</v>
      </c>
      <c r="K6220" t="s">
        <v>31</v>
      </c>
      <c r="L6220" t="s">
        <v>19</v>
      </c>
      <c r="M6220" t="s">
        <v>23</v>
      </c>
      <c r="N6220" s="1">
        <f xml:space="preserve"> ROUND((1 - _xlfn.PERCENTRANK.INC(customers[days_since_last_purchase],customers[[#This Row],[days_since_last_purchase]]))*4 +1,0)</f>
        <v>3</v>
      </c>
      <c r="O6220" s="1">
        <f>ROUND(_xlfn.PERCENTRANK.INC(customers[total_orders],customers[[#This Row],[total_orders]])*4+1,0)</f>
        <v>3</v>
      </c>
      <c r="P6220" s="1">
        <f>ROUND(_xlfn.PERCENTRANK.INC(customers[total_spend_usd],customers[[#This Row],[total_spend_usd]])*4+1,0)</f>
        <v>2</v>
      </c>
      <c r="Q6220" s="1">
        <v>332</v>
      </c>
      <c r="R6220" s="1" t="str">
        <f>_xlfn.XLOOKUP(Q6220,RFM[RFM Score],RFM[Client Segmentation])</f>
        <v>Hibernating</v>
      </c>
    </row>
    <row r="6221" spans="1:18" x14ac:dyDescent="0.3">
      <c r="A6221" t="s">
        <v>6273</v>
      </c>
      <c r="B6221" t="s">
        <v>33</v>
      </c>
      <c r="C6221">
        <v>41</v>
      </c>
      <c r="D6221" t="s">
        <v>8068</v>
      </c>
      <c r="E6221" t="s">
        <v>8084</v>
      </c>
      <c r="F6221" t="s">
        <v>12</v>
      </c>
      <c r="G6221">
        <v>13</v>
      </c>
      <c r="H6221" s="1">
        <v>14708</v>
      </c>
      <c r="I6221">
        <v>206537</v>
      </c>
      <c r="J6221" s="1">
        <v>78</v>
      </c>
      <c r="K6221" t="s">
        <v>25</v>
      </c>
      <c r="L6221" t="s">
        <v>19</v>
      </c>
      <c r="M6221" t="s">
        <v>15</v>
      </c>
      <c r="N6221" s="1">
        <f xml:space="preserve"> ROUND((1 - _xlfn.PERCENTRANK.INC(customers[days_since_last_purchase],customers[[#This Row],[days_since_last_purchase]]))*4 +1,0)</f>
        <v>2</v>
      </c>
      <c r="O6221" s="1">
        <f>ROUND(_xlfn.PERCENTRANK.INC(customers[total_orders],customers[[#This Row],[total_orders]])*4+1,0)</f>
        <v>3</v>
      </c>
      <c r="P6221" s="1">
        <f>ROUND(_xlfn.PERCENTRANK.INC(customers[total_spend_usd],customers[[#This Row],[total_spend_usd]])*4+1,0)</f>
        <v>4</v>
      </c>
      <c r="Q6221" s="1">
        <v>234</v>
      </c>
      <c r="R6221" s="1" t="str">
        <f>_xlfn.XLOOKUP(Q6221,RFM[RFM Score],RFM[Client Segmentation])</f>
        <v>At Risk</v>
      </c>
    </row>
    <row r="6222" spans="1:18" x14ac:dyDescent="0.3">
      <c r="A6222" t="s">
        <v>6274</v>
      </c>
      <c r="B6222" t="s">
        <v>68</v>
      </c>
      <c r="C6222">
        <v>31</v>
      </c>
      <c r="D6222" t="s">
        <v>8070</v>
      </c>
      <c r="E6222" t="s">
        <v>8085</v>
      </c>
      <c r="F6222" t="s">
        <v>17</v>
      </c>
      <c r="G6222">
        <v>22</v>
      </c>
      <c r="H6222" s="1">
        <v>5139</v>
      </c>
      <c r="I6222">
        <v>122097</v>
      </c>
      <c r="J6222" s="1">
        <v>7</v>
      </c>
      <c r="K6222" t="s">
        <v>28</v>
      </c>
      <c r="L6222" t="s">
        <v>34</v>
      </c>
      <c r="M6222" t="s">
        <v>15</v>
      </c>
      <c r="N6222" s="1">
        <f xml:space="preserve"> ROUND((1 - _xlfn.PERCENTRANK.INC(customers[days_since_last_purchase],customers[[#This Row],[days_since_last_purchase]]))*4 +1,0)</f>
        <v>5</v>
      </c>
      <c r="O6222" s="1">
        <f>ROUND(_xlfn.PERCENTRANK.INC(customers[total_orders],customers[[#This Row],[total_orders]])*4+1,0)</f>
        <v>4</v>
      </c>
      <c r="P6222" s="1">
        <f>ROUND(_xlfn.PERCENTRANK.INC(customers[total_spend_usd],customers[[#This Row],[total_spend_usd]])*4+1,0)</f>
        <v>4</v>
      </c>
      <c r="Q6222" s="1">
        <v>544</v>
      </c>
      <c r="R6222" s="1" t="str">
        <f>_xlfn.XLOOKUP(Q6222,RFM[RFM Score],RFM[Client Segmentation])</f>
        <v>Champion</v>
      </c>
    </row>
    <row r="6223" spans="1:18" x14ac:dyDescent="0.3">
      <c r="A6223" t="s">
        <v>6275</v>
      </c>
      <c r="B6223" t="s">
        <v>68</v>
      </c>
      <c r="C6223">
        <v>39</v>
      </c>
      <c r="D6223" t="s">
        <v>8068</v>
      </c>
      <c r="E6223" t="s">
        <v>8087</v>
      </c>
      <c r="F6223" t="s">
        <v>12</v>
      </c>
      <c r="G6223">
        <v>2</v>
      </c>
      <c r="H6223" s="1">
        <v>2612</v>
      </c>
      <c r="I6223">
        <v>4895</v>
      </c>
      <c r="J6223" s="1">
        <v>19</v>
      </c>
      <c r="K6223" t="s">
        <v>37</v>
      </c>
      <c r="L6223" t="s">
        <v>34</v>
      </c>
      <c r="M6223" t="s">
        <v>15</v>
      </c>
      <c r="N6223" s="1">
        <f xml:space="preserve"> ROUND((1 - _xlfn.PERCENTRANK.INC(customers[days_since_last_purchase],customers[[#This Row],[days_since_last_purchase]]))*4 +1,0)</f>
        <v>4</v>
      </c>
      <c r="O6223" s="1">
        <f>ROUND(_xlfn.PERCENTRANK.INC(customers[total_orders],customers[[#This Row],[total_orders]])*4+1,0)</f>
        <v>1</v>
      </c>
      <c r="P6223" s="1">
        <f>ROUND(_xlfn.PERCENTRANK.INC(customers[total_spend_usd],customers[[#This Row],[total_spend_usd]])*4+1,0)</f>
        <v>1</v>
      </c>
      <c r="Q6223" s="1">
        <v>411</v>
      </c>
      <c r="R6223" s="1" t="str">
        <f>_xlfn.XLOOKUP(Q6223,RFM[RFM Score],RFM[Client Segmentation])</f>
        <v>New Customer</v>
      </c>
    </row>
    <row r="6224" spans="1:18" x14ac:dyDescent="0.3">
      <c r="A6224" t="s">
        <v>6276</v>
      </c>
      <c r="B6224" t="s">
        <v>11</v>
      </c>
      <c r="C6224">
        <v>44</v>
      </c>
      <c r="D6224" t="s">
        <v>8068</v>
      </c>
      <c r="E6224" t="s">
        <v>8084</v>
      </c>
      <c r="F6224" t="s">
        <v>17</v>
      </c>
      <c r="G6224">
        <v>21</v>
      </c>
      <c r="H6224" s="1">
        <v>7737</v>
      </c>
      <c r="I6224">
        <v>166892</v>
      </c>
      <c r="J6224" s="1">
        <v>68</v>
      </c>
      <c r="K6224" t="s">
        <v>31</v>
      </c>
      <c r="L6224" t="s">
        <v>19</v>
      </c>
      <c r="M6224" t="s">
        <v>15</v>
      </c>
      <c r="N6224" s="1">
        <f xml:space="preserve"> ROUND((1 - _xlfn.PERCENTRANK.INC(customers[days_since_last_purchase],customers[[#This Row],[days_since_last_purchase]]))*4 +1,0)</f>
        <v>2</v>
      </c>
      <c r="O6224" s="1">
        <f>ROUND(_xlfn.PERCENTRANK.INC(customers[total_orders],customers[[#This Row],[total_orders]])*4+1,0)</f>
        <v>4</v>
      </c>
      <c r="P6224" s="1">
        <f>ROUND(_xlfn.PERCENTRANK.INC(customers[total_spend_usd],customers[[#This Row],[total_spend_usd]])*4+1,0)</f>
        <v>4</v>
      </c>
      <c r="Q6224" s="1">
        <v>244</v>
      </c>
      <c r="R6224" s="1" t="str">
        <f>_xlfn.XLOOKUP(Q6224,RFM[RFM Score],RFM[Client Segmentation])</f>
        <v>At Risk</v>
      </c>
    </row>
    <row r="6225" spans="1:18" x14ac:dyDescent="0.3">
      <c r="A6225" t="s">
        <v>6277</v>
      </c>
      <c r="B6225" t="s">
        <v>11</v>
      </c>
      <c r="C6225">
        <v>24</v>
      </c>
      <c r="D6225" t="s">
        <v>8069</v>
      </c>
      <c r="E6225" t="s">
        <v>8087</v>
      </c>
      <c r="F6225" t="s">
        <v>17</v>
      </c>
      <c r="G6225">
        <v>35</v>
      </c>
      <c r="H6225" s="1">
        <v>2466</v>
      </c>
      <c r="I6225">
        <v>86067</v>
      </c>
      <c r="J6225" s="1">
        <v>167</v>
      </c>
      <c r="K6225" t="s">
        <v>98</v>
      </c>
      <c r="L6225" t="s">
        <v>19</v>
      </c>
      <c r="M6225" t="s">
        <v>23</v>
      </c>
      <c r="N6225" s="1">
        <f xml:space="preserve"> ROUND((1 - _xlfn.PERCENTRANK.INC(customers[days_since_last_purchase],customers[[#This Row],[days_since_last_purchase]]))*4 +1,0)</f>
        <v>1</v>
      </c>
      <c r="O6225" s="1">
        <f>ROUND(_xlfn.PERCENTRANK.INC(customers[total_orders],customers[[#This Row],[total_orders]])*4+1,0)</f>
        <v>5</v>
      </c>
      <c r="P6225" s="1">
        <f>ROUND(_xlfn.PERCENTRANK.INC(customers[total_spend_usd],customers[[#This Row],[total_spend_usd]])*4+1,0)</f>
        <v>3</v>
      </c>
      <c r="Q6225" s="1">
        <v>153</v>
      </c>
      <c r="R6225" s="1" t="str">
        <f>_xlfn.XLOOKUP(Q6225,RFM[RFM Score],RFM[Client Segmentation])</f>
        <v>At Risk</v>
      </c>
    </row>
    <row r="6226" spans="1:18" x14ac:dyDescent="0.3">
      <c r="A6226" t="s">
        <v>6278</v>
      </c>
      <c r="B6226" t="s">
        <v>96</v>
      </c>
      <c r="C6226">
        <v>41</v>
      </c>
      <c r="D6226" t="s">
        <v>8068</v>
      </c>
      <c r="E6226" t="s">
        <v>8085</v>
      </c>
      <c r="F6226" t="s">
        <v>17</v>
      </c>
      <c r="G6226">
        <v>10</v>
      </c>
      <c r="H6226" s="1">
        <v>16883</v>
      </c>
      <c r="I6226">
        <v>172975</v>
      </c>
      <c r="J6226" s="1">
        <v>47</v>
      </c>
      <c r="K6226" t="s">
        <v>25</v>
      </c>
      <c r="L6226" t="s">
        <v>47</v>
      </c>
      <c r="M6226" t="s">
        <v>23</v>
      </c>
      <c r="N6226" s="1">
        <f xml:space="preserve"> ROUND((1 - _xlfn.PERCENTRANK.INC(customers[days_since_last_purchase],customers[[#This Row],[days_since_last_purchase]]))*4 +1,0)</f>
        <v>3</v>
      </c>
      <c r="O6226" s="1">
        <f>ROUND(_xlfn.PERCENTRANK.INC(customers[total_orders],customers[[#This Row],[total_orders]])*4+1,0)</f>
        <v>3</v>
      </c>
      <c r="P6226" s="1">
        <f>ROUND(_xlfn.PERCENTRANK.INC(customers[total_spend_usd],customers[[#This Row],[total_spend_usd]])*4+1,0)</f>
        <v>4</v>
      </c>
      <c r="Q6226" s="1">
        <v>334</v>
      </c>
      <c r="R6226" s="1" t="str">
        <f>_xlfn.XLOOKUP(Q6226,RFM[RFM Score],RFM[Client Segmentation])</f>
        <v>Need Attention</v>
      </c>
    </row>
    <row r="6227" spans="1:18" x14ac:dyDescent="0.3">
      <c r="A6227" t="s">
        <v>6279</v>
      </c>
      <c r="B6227" t="s">
        <v>27</v>
      </c>
      <c r="C6227">
        <v>34</v>
      </c>
      <c r="D6227" t="s">
        <v>8070</v>
      </c>
      <c r="E6227" t="s">
        <v>8084</v>
      </c>
      <c r="F6227" t="s">
        <v>17</v>
      </c>
      <c r="G6227">
        <v>13</v>
      </c>
      <c r="H6227" s="1">
        <v>6222</v>
      </c>
      <c r="I6227">
        <v>74074</v>
      </c>
      <c r="J6227" s="1">
        <v>1</v>
      </c>
      <c r="K6227" t="s">
        <v>25</v>
      </c>
      <c r="L6227" t="s">
        <v>14</v>
      </c>
      <c r="M6227" t="s">
        <v>23</v>
      </c>
      <c r="N6227" s="1">
        <f xml:space="preserve"> ROUND((1 - _xlfn.PERCENTRANK.INC(customers[days_since_last_purchase],customers[[#This Row],[days_since_last_purchase]]))*4 +1,0)</f>
        <v>5</v>
      </c>
      <c r="O6227" s="1">
        <f>ROUND(_xlfn.PERCENTRANK.INC(customers[total_orders],customers[[#This Row],[total_orders]])*4+1,0)</f>
        <v>3</v>
      </c>
      <c r="P6227" s="1">
        <f>ROUND(_xlfn.PERCENTRANK.INC(customers[total_spend_usd],customers[[#This Row],[total_spend_usd]])*4+1,0)</f>
        <v>3</v>
      </c>
      <c r="Q6227" s="1">
        <v>533</v>
      </c>
      <c r="R6227" s="1" t="str">
        <f>_xlfn.XLOOKUP(Q6227,RFM[RFM Score],RFM[Client Segmentation])</f>
        <v>Potential Loyalist</v>
      </c>
    </row>
    <row r="6228" spans="1:18" x14ac:dyDescent="0.3">
      <c r="A6228" t="s">
        <v>6280</v>
      </c>
      <c r="B6228" t="s">
        <v>49</v>
      </c>
      <c r="C6228">
        <v>50</v>
      </c>
      <c r="D6228" t="s">
        <v>8071</v>
      </c>
      <c r="E6228" t="s">
        <v>8087</v>
      </c>
      <c r="F6228" t="s">
        <v>17</v>
      </c>
      <c r="G6228">
        <v>39</v>
      </c>
      <c r="H6228" s="1">
        <v>6795</v>
      </c>
      <c r="I6228">
        <v>293587</v>
      </c>
      <c r="J6228" s="1">
        <v>87</v>
      </c>
      <c r="K6228" t="s">
        <v>44</v>
      </c>
      <c r="L6228" t="s">
        <v>34</v>
      </c>
      <c r="M6228" t="s">
        <v>23</v>
      </c>
      <c r="N6228" s="1">
        <f xml:space="preserve"> ROUND((1 - _xlfn.PERCENTRANK.INC(customers[days_since_last_purchase],customers[[#This Row],[days_since_last_purchase]]))*4 +1,0)</f>
        <v>2</v>
      </c>
      <c r="O6228" s="1">
        <f>ROUND(_xlfn.PERCENTRANK.INC(customers[total_orders],customers[[#This Row],[total_orders]])*4+1,0)</f>
        <v>5</v>
      </c>
      <c r="P6228" s="1">
        <f>ROUND(_xlfn.PERCENTRANK.INC(customers[total_spend_usd],customers[[#This Row],[total_spend_usd]])*4+1,0)</f>
        <v>4</v>
      </c>
      <c r="Q6228" s="1">
        <v>254</v>
      </c>
      <c r="R6228" s="1" t="str">
        <f>_xlfn.XLOOKUP(Q6228,RFM[RFM Score],RFM[Client Segmentation])</f>
        <v>At Risk</v>
      </c>
    </row>
    <row r="6229" spans="1:18" x14ac:dyDescent="0.3">
      <c r="A6229" t="s">
        <v>6281</v>
      </c>
      <c r="B6229" t="s">
        <v>11</v>
      </c>
      <c r="C6229">
        <v>42</v>
      </c>
      <c r="D6229" t="s">
        <v>8068</v>
      </c>
      <c r="E6229" t="s">
        <v>8084</v>
      </c>
      <c r="F6229" t="s">
        <v>17</v>
      </c>
      <c r="G6229">
        <v>34</v>
      </c>
      <c r="H6229" s="1">
        <v>7468</v>
      </c>
      <c r="I6229">
        <v>222765</v>
      </c>
      <c r="J6229" s="1">
        <v>317</v>
      </c>
      <c r="K6229" t="s">
        <v>37</v>
      </c>
      <c r="L6229" t="s">
        <v>47</v>
      </c>
      <c r="M6229" t="s">
        <v>23</v>
      </c>
      <c r="N6229" s="1">
        <f xml:space="preserve"> ROUND((1 - _xlfn.PERCENTRANK.INC(customers[days_since_last_purchase],customers[[#This Row],[days_since_last_purchase]]))*4 +1,0)</f>
        <v>1</v>
      </c>
      <c r="O6229" s="1">
        <f>ROUND(_xlfn.PERCENTRANK.INC(customers[total_orders],customers[[#This Row],[total_orders]])*4+1,0)</f>
        <v>4</v>
      </c>
      <c r="P6229" s="1">
        <f>ROUND(_xlfn.PERCENTRANK.INC(customers[total_spend_usd],customers[[#This Row],[total_spend_usd]])*4+1,0)</f>
        <v>4</v>
      </c>
      <c r="Q6229" s="1">
        <v>144</v>
      </c>
      <c r="R6229" s="1" t="str">
        <f>_xlfn.XLOOKUP(Q6229,RFM[RFM Score],RFM[Client Segmentation])</f>
        <v>Cannot Lose Them</v>
      </c>
    </row>
    <row r="6230" spans="1:18" x14ac:dyDescent="0.3">
      <c r="A6230" t="s">
        <v>6282</v>
      </c>
      <c r="B6230" t="s">
        <v>51</v>
      </c>
      <c r="C6230">
        <v>37</v>
      </c>
      <c r="D6230" t="s">
        <v>8068</v>
      </c>
      <c r="E6230" t="s">
        <v>8084</v>
      </c>
      <c r="F6230" t="s">
        <v>12</v>
      </c>
      <c r="G6230">
        <v>13</v>
      </c>
      <c r="H6230" s="1">
        <v>5444</v>
      </c>
      <c r="I6230">
        <v>81337</v>
      </c>
      <c r="J6230" s="1">
        <v>124</v>
      </c>
      <c r="K6230" t="s">
        <v>37</v>
      </c>
      <c r="L6230" t="s">
        <v>34</v>
      </c>
      <c r="M6230" t="s">
        <v>23</v>
      </c>
      <c r="N6230" s="1">
        <f xml:space="preserve"> ROUND((1 - _xlfn.PERCENTRANK.INC(customers[days_since_last_purchase],customers[[#This Row],[days_since_last_purchase]]))*4 +1,0)</f>
        <v>2</v>
      </c>
      <c r="O6230" s="1">
        <f>ROUND(_xlfn.PERCENTRANK.INC(customers[total_orders],customers[[#This Row],[total_orders]])*4+1,0)</f>
        <v>3</v>
      </c>
      <c r="P6230" s="1">
        <f>ROUND(_xlfn.PERCENTRANK.INC(customers[total_spend_usd],customers[[#This Row],[total_spend_usd]])*4+1,0)</f>
        <v>3</v>
      </c>
      <c r="Q6230" s="1">
        <v>233</v>
      </c>
      <c r="R6230" s="1" t="str">
        <f>_xlfn.XLOOKUP(Q6230,RFM[RFM Score],RFM[Client Segmentation])</f>
        <v>Hibernating</v>
      </c>
    </row>
    <row r="6231" spans="1:18" x14ac:dyDescent="0.3">
      <c r="A6231" t="s">
        <v>6283</v>
      </c>
      <c r="B6231" t="s">
        <v>68</v>
      </c>
      <c r="C6231">
        <v>18</v>
      </c>
      <c r="D6231" t="s">
        <v>8069</v>
      </c>
      <c r="E6231" t="s">
        <v>8084</v>
      </c>
      <c r="F6231" t="s">
        <v>12</v>
      </c>
      <c r="G6231">
        <v>45</v>
      </c>
      <c r="H6231" s="1">
        <v>296</v>
      </c>
      <c r="I6231">
        <v>119881</v>
      </c>
      <c r="J6231" s="1">
        <v>24</v>
      </c>
      <c r="K6231" t="s">
        <v>18</v>
      </c>
      <c r="L6231" t="s">
        <v>45</v>
      </c>
      <c r="M6231" t="s">
        <v>15</v>
      </c>
      <c r="N6231" s="1">
        <f xml:space="preserve"> ROUND((1 - _xlfn.PERCENTRANK.INC(customers[days_since_last_purchase],customers[[#This Row],[days_since_last_purchase]]))*4 +1,0)</f>
        <v>4</v>
      </c>
      <c r="O6231" s="1">
        <f>ROUND(_xlfn.PERCENTRANK.INC(customers[total_orders],customers[[#This Row],[total_orders]])*4+1,0)</f>
        <v>5</v>
      </c>
      <c r="P6231" s="1">
        <f>ROUND(_xlfn.PERCENTRANK.INC(customers[total_spend_usd],customers[[#This Row],[total_spend_usd]])*4+1,0)</f>
        <v>4</v>
      </c>
      <c r="Q6231" s="1">
        <v>454</v>
      </c>
      <c r="R6231" s="1" t="str">
        <f>_xlfn.XLOOKUP(Q6231,RFM[RFM Score],RFM[Client Segmentation])</f>
        <v>Champion</v>
      </c>
    </row>
    <row r="6232" spans="1:18" x14ac:dyDescent="0.3">
      <c r="A6232" t="s">
        <v>6284</v>
      </c>
      <c r="B6232" t="s">
        <v>51</v>
      </c>
      <c r="C6232">
        <v>29</v>
      </c>
      <c r="D6232" t="s">
        <v>8070</v>
      </c>
      <c r="E6232" t="s">
        <v>8084</v>
      </c>
      <c r="F6232" t="s">
        <v>17</v>
      </c>
      <c r="G6232">
        <v>15</v>
      </c>
      <c r="H6232" s="1">
        <v>1015</v>
      </c>
      <c r="I6232">
        <v>15194</v>
      </c>
      <c r="J6232" s="1">
        <v>3</v>
      </c>
      <c r="K6232" t="s">
        <v>25</v>
      </c>
      <c r="L6232" t="s">
        <v>47</v>
      </c>
      <c r="M6232" t="s">
        <v>15</v>
      </c>
      <c r="N6232" s="1">
        <f xml:space="preserve"> ROUND((1 - _xlfn.PERCENTRANK.INC(customers[days_since_last_purchase],customers[[#This Row],[days_since_last_purchase]]))*4 +1,0)</f>
        <v>5</v>
      </c>
      <c r="O6232" s="1">
        <f>ROUND(_xlfn.PERCENTRANK.INC(customers[total_orders],customers[[#This Row],[total_orders]])*4+1,0)</f>
        <v>3</v>
      </c>
      <c r="P6232" s="1">
        <f>ROUND(_xlfn.PERCENTRANK.INC(customers[total_spend_usd],customers[[#This Row],[total_spend_usd]])*4+1,0)</f>
        <v>2</v>
      </c>
      <c r="Q6232" s="1">
        <v>532</v>
      </c>
      <c r="R6232" s="1" t="str">
        <f>_xlfn.XLOOKUP(Q6232,RFM[RFM Score],RFM[Client Segmentation])</f>
        <v>Potential Loyalist</v>
      </c>
    </row>
    <row r="6233" spans="1:18" x14ac:dyDescent="0.3">
      <c r="A6233" t="s">
        <v>6285</v>
      </c>
      <c r="B6233" t="s">
        <v>11</v>
      </c>
      <c r="C6233">
        <v>27</v>
      </c>
      <c r="D6233" t="s">
        <v>8070</v>
      </c>
      <c r="E6233" t="s">
        <v>8085</v>
      </c>
      <c r="F6233" t="s">
        <v>12</v>
      </c>
      <c r="G6233">
        <v>9</v>
      </c>
      <c r="H6233" s="1">
        <v>1080</v>
      </c>
      <c r="I6233">
        <v>94129</v>
      </c>
      <c r="J6233" s="1">
        <v>93</v>
      </c>
      <c r="K6233" t="s">
        <v>28</v>
      </c>
      <c r="L6233" t="s">
        <v>14</v>
      </c>
      <c r="M6233" t="s">
        <v>23</v>
      </c>
      <c r="N6233" s="1">
        <f xml:space="preserve"> ROUND((1 - _xlfn.PERCENTRANK.INC(customers[days_since_last_purchase],customers[[#This Row],[days_since_last_purchase]]))*4 +1,0)</f>
        <v>2</v>
      </c>
      <c r="O6233" s="1">
        <f>ROUND(_xlfn.PERCENTRANK.INC(customers[total_orders],customers[[#This Row],[total_orders]])*4+1,0)</f>
        <v>2</v>
      </c>
      <c r="P6233" s="1">
        <f>ROUND(_xlfn.PERCENTRANK.INC(customers[total_spend_usd],customers[[#This Row],[total_spend_usd]])*4+1,0)</f>
        <v>3</v>
      </c>
      <c r="Q6233" s="1">
        <v>223</v>
      </c>
      <c r="R6233" s="1" t="str">
        <f>_xlfn.XLOOKUP(Q6233,RFM[RFM Score],RFM[Client Segmentation])</f>
        <v>Hibernating</v>
      </c>
    </row>
    <row r="6234" spans="1:18" x14ac:dyDescent="0.3">
      <c r="A6234" t="s">
        <v>6286</v>
      </c>
      <c r="B6234" t="s">
        <v>11</v>
      </c>
      <c r="C6234">
        <v>37</v>
      </c>
      <c r="D6234" t="s">
        <v>8068</v>
      </c>
      <c r="E6234" t="s">
        <v>8084</v>
      </c>
      <c r="F6234" t="s">
        <v>17</v>
      </c>
      <c r="G6234">
        <v>8</v>
      </c>
      <c r="H6234" s="1">
        <v>7358</v>
      </c>
      <c r="I6234">
        <v>61676</v>
      </c>
      <c r="J6234" s="1">
        <v>49</v>
      </c>
      <c r="K6234" t="s">
        <v>55</v>
      </c>
      <c r="L6234" t="s">
        <v>19</v>
      </c>
      <c r="M6234" t="s">
        <v>15</v>
      </c>
      <c r="N6234" s="1">
        <f xml:space="preserve"> ROUND((1 - _xlfn.PERCENTRANK.INC(customers[days_since_last_purchase],customers[[#This Row],[days_since_last_purchase]]))*4 +1,0)</f>
        <v>3</v>
      </c>
      <c r="O6234" s="1">
        <f>ROUND(_xlfn.PERCENTRANK.INC(customers[total_orders],customers[[#This Row],[total_orders]])*4+1,0)</f>
        <v>2</v>
      </c>
      <c r="P6234" s="1">
        <f>ROUND(_xlfn.PERCENTRANK.INC(customers[total_spend_usd],customers[[#This Row],[total_spend_usd]])*4+1,0)</f>
        <v>3</v>
      </c>
      <c r="Q6234" s="1">
        <v>323</v>
      </c>
      <c r="R6234" s="1" t="str">
        <f>_xlfn.XLOOKUP(Q6234,RFM[RFM Score],RFM[Client Segmentation])</f>
        <v>Potential Loyalist</v>
      </c>
    </row>
    <row r="6235" spans="1:18" x14ac:dyDescent="0.3">
      <c r="A6235" t="s">
        <v>6287</v>
      </c>
      <c r="B6235" t="s">
        <v>11</v>
      </c>
      <c r="C6235">
        <v>43</v>
      </c>
      <c r="D6235" t="s">
        <v>8068</v>
      </c>
      <c r="E6235" t="s">
        <v>8084</v>
      </c>
      <c r="F6235" t="s">
        <v>12</v>
      </c>
      <c r="G6235">
        <v>9</v>
      </c>
      <c r="H6235" s="1">
        <v>3167</v>
      </c>
      <c r="I6235">
        <v>29667</v>
      </c>
      <c r="J6235" s="1">
        <v>22</v>
      </c>
      <c r="K6235" t="s">
        <v>21</v>
      </c>
      <c r="L6235" t="s">
        <v>19</v>
      </c>
      <c r="M6235" t="s">
        <v>15</v>
      </c>
      <c r="N6235" s="1">
        <f xml:space="preserve"> ROUND((1 - _xlfn.PERCENTRANK.INC(customers[days_since_last_purchase],customers[[#This Row],[days_since_last_purchase]]))*4 +1,0)</f>
        <v>4</v>
      </c>
      <c r="O6235" s="1">
        <f>ROUND(_xlfn.PERCENTRANK.INC(customers[total_orders],customers[[#This Row],[total_orders]])*4+1,0)</f>
        <v>2</v>
      </c>
      <c r="P6235" s="1">
        <f>ROUND(_xlfn.PERCENTRANK.INC(customers[total_spend_usd],customers[[#This Row],[total_spend_usd]])*4+1,0)</f>
        <v>2</v>
      </c>
      <c r="Q6235" s="1">
        <v>422</v>
      </c>
      <c r="R6235" s="1" t="str">
        <f>_xlfn.XLOOKUP(Q6235,RFM[RFM Score],RFM[Client Segmentation])</f>
        <v>New Customer</v>
      </c>
    </row>
    <row r="6236" spans="1:18" x14ac:dyDescent="0.3">
      <c r="A6236" t="s">
        <v>6288</v>
      </c>
      <c r="B6236" t="s">
        <v>43</v>
      </c>
      <c r="C6236">
        <v>27</v>
      </c>
      <c r="D6236" t="s">
        <v>8070</v>
      </c>
      <c r="E6236" t="s">
        <v>8087</v>
      </c>
      <c r="F6236" t="s">
        <v>12</v>
      </c>
      <c r="G6236">
        <v>26</v>
      </c>
      <c r="H6236" s="1">
        <v>2774</v>
      </c>
      <c r="I6236">
        <v>79465</v>
      </c>
      <c r="J6236" s="1">
        <v>55</v>
      </c>
      <c r="K6236" t="s">
        <v>37</v>
      </c>
      <c r="L6236" t="s">
        <v>47</v>
      </c>
      <c r="M6236" t="s">
        <v>23</v>
      </c>
      <c r="N6236" s="1">
        <f xml:space="preserve"> ROUND((1 - _xlfn.PERCENTRANK.INC(customers[days_since_last_purchase],customers[[#This Row],[days_since_last_purchase]]))*4 +1,0)</f>
        <v>3</v>
      </c>
      <c r="O6236" s="1">
        <f>ROUND(_xlfn.PERCENTRANK.INC(customers[total_orders],customers[[#This Row],[total_orders]])*4+1,0)</f>
        <v>4</v>
      </c>
      <c r="P6236" s="1">
        <f>ROUND(_xlfn.PERCENTRANK.INC(customers[total_spend_usd],customers[[#This Row],[total_spend_usd]])*4+1,0)</f>
        <v>3</v>
      </c>
      <c r="Q6236" s="1">
        <v>343</v>
      </c>
      <c r="R6236" s="1" t="str">
        <f>_xlfn.XLOOKUP(Q6236,RFM[RFM Score],RFM[Client Segmentation])</f>
        <v>Need Attention</v>
      </c>
    </row>
    <row r="6237" spans="1:18" x14ac:dyDescent="0.3">
      <c r="A6237" t="s">
        <v>6289</v>
      </c>
      <c r="B6237" t="s">
        <v>166</v>
      </c>
      <c r="C6237">
        <v>30</v>
      </c>
      <c r="D6237" t="s">
        <v>8070</v>
      </c>
      <c r="E6237" t="s">
        <v>8084</v>
      </c>
      <c r="F6237" t="s">
        <v>17</v>
      </c>
      <c r="G6237">
        <v>10</v>
      </c>
      <c r="H6237" s="1">
        <v>26923</v>
      </c>
      <c r="I6237">
        <v>249097</v>
      </c>
      <c r="J6237" s="1">
        <v>3</v>
      </c>
      <c r="K6237" t="s">
        <v>21</v>
      </c>
      <c r="L6237" t="s">
        <v>14</v>
      </c>
      <c r="M6237" t="s">
        <v>23</v>
      </c>
      <c r="N6237" s="1">
        <f xml:space="preserve"> ROUND((1 - _xlfn.PERCENTRANK.INC(customers[days_since_last_purchase],customers[[#This Row],[days_since_last_purchase]]))*4 +1,0)</f>
        <v>5</v>
      </c>
      <c r="O6237" s="1">
        <f>ROUND(_xlfn.PERCENTRANK.INC(customers[total_orders],customers[[#This Row],[total_orders]])*4+1,0)</f>
        <v>3</v>
      </c>
      <c r="P6237" s="1">
        <f>ROUND(_xlfn.PERCENTRANK.INC(customers[total_spend_usd],customers[[#This Row],[total_spend_usd]])*4+1,0)</f>
        <v>4</v>
      </c>
      <c r="Q6237" s="1">
        <v>534</v>
      </c>
      <c r="R6237" s="1" t="str">
        <f>_xlfn.XLOOKUP(Q6237,RFM[RFM Score],RFM[Client Segmentation])</f>
        <v>Need Attention</v>
      </c>
    </row>
    <row r="6238" spans="1:18" x14ac:dyDescent="0.3">
      <c r="A6238" t="s">
        <v>6290</v>
      </c>
      <c r="B6238" t="s">
        <v>43</v>
      </c>
      <c r="C6238">
        <v>23</v>
      </c>
      <c r="D6238" t="s">
        <v>8069</v>
      </c>
      <c r="E6238" t="s">
        <v>8084</v>
      </c>
      <c r="F6238" t="s">
        <v>12</v>
      </c>
      <c r="G6238">
        <v>30</v>
      </c>
      <c r="H6238" s="1">
        <v>17201</v>
      </c>
      <c r="I6238">
        <v>577843</v>
      </c>
      <c r="J6238" s="1">
        <v>319</v>
      </c>
      <c r="K6238" t="s">
        <v>124</v>
      </c>
      <c r="L6238" t="s">
        <v>14</v>
      </c>
      <c r="M6238" t="s">
        <v>23</v>
      </c>
      <c r="N6238" s="1">
        <f xml:space="preserve"> ROUND((1 - _xlfn.PERCENTRANK.INC(customers[days_since_last_purchase],customers[[#This Row],[days_since_last_purchase]]))*4 +1,0)</f>
        <v>1</v>
      </c>
      <c r="O6238" s="1">
        <f>ROUND(_xlfn.PERCENTRANK.INC(customers[total_orders],customers[[#This Row],[total_orders]])*4+1,0)</f>
        <v>4</v>
      </c>
      <c r="P6238" s="1">
        <f>ROUND(_xlfn.PERCENTRANK.INC(customers[total_spend_usd],customers[[#This Row],[total_spend_usd]])*4+1,0)</f>
        <v>5</v>
      </c>
      <c r="Q6238" s="1">
        <v>145</v>
      </c>
      <c r="R6238" s="1" t="str">
        <f>_xlfn.XLOOKUP(Q6238,RFM[RFM Score],RFM[Client Segmentation])</f>
        <v>Cannot Lose Them</v>
      </c>
    </row>
    <row r="6239" spans="1:18" x14ac:dyDescent="0.3">
      <c r="A6239" t="s">
        <v>6291</v>
      </c>
      <c r="B6239" t="s">
        <v>30</v>
      </c>
      <c r="C6239">
        <v>32</v>
      </c>
      <c r="D6239" t="s">
        <v>8070</v>
      </c>
      <c r="E6239" t="s">
        <v>8084</v>
      </c>
      <c r="F6239" t="s">
        <v>12</v>
      </c>
      <c r="G6239">
        <v>1</v>
      </c>
      <c r="H6239" s="1">
        <v>13799</v>
      </c>
      <c r="I6239">
        <v>14816</v>
      </c>
      <c r="J6239" s="1">
        <v>97</v>
      </c>
      <c r="K6239" t="s">
        <v>13</v>
      </c>
      <c r="L6239" t="s">
        <v>47</v>
      </c>
      <c r="M6239" t="s">
        <v>23</v>
      </c>
      <c r="N6239" s="1">
        <f xml:space="preserve"> ROUND((1 - _xlfn.PERCENTRANK.INC(customers[days_since_last_purchase],customers[[#This Row],[days_since_last_purchase]]))*4 +1,0)</f>
        <v>2</v>
      </c>
      <c r="O6239" s="1">
        <f>ROUND(_xlfn.PERCENTRANK.INC(customers[total_orders],customers[[#This Row],[total_orders]])*4+1,0)</f>
        <v>1</v>
      </c>
      <c r="P6239" s="1">
        <f>ROUND(_xlfn.PERCENTRANK.INC(customers[total_spend_usd],customers[[#This Row],[total_spend_usd]])*4+1,0)</f>
        <v>2</v>
      </c>
      <c r="Q6239" s="1">
        <v>212</v>
      </c>
      <c r="R6239" s="1" t="str">
        <f>_xlfn.XLOOKUP(Q6239,RFM[RFM Score],RFM[Client Segmentation])</f>
        <v>Hibernating</v>
      </c>
    </row>
    <row r="6240" spans="1:18" x14ac:dyDescent="0.3">
      <c r="A6240" t="s">
        <v>6292</v>
      </c>
      <c r="B6240" t="s">
        <v>43</v>
      </c>
      <c r="C6240">
        <v>27</v>
      </c>
      <c r="D6240" t="s">
        <v>8070</v>
      </c>
      <c r="E6240" t="s">
        <v>8084</v>
      </c>
      <c r="F6240" t="s">
        <v>17</v>
      </c>
      <c r="G6240">
        <v>1</v>
      </c>
      <c r="H6240" s="1">
        <v>9665</v>
      </c>
      <c r="I6240">
        <v>10655</v>
      </c>
      <c r="J6240" s="1">
        <v>8</v>
      </c>
      <c r="K6240" t="s">
        <v>44</v>
      </c>
      <c r="L6240" t="s">
        <v>47</v>
      </c>
      <c r="M6240" t="s">
        <v>23</v>
      </c>
      <c r="N6240" s="1">
        <f xml:space="preserve"> ROUND((1 - _xlfn.PERCENTRANK.INC(customers[days_since_last_purchase],customers[[#This Row],[days_since_last_purchase]]))*4 +1,0)</f>
        <v>4</v>
      </c>
      <c r="O6240" s="1">
        <f>ROUND(_xlfn.PERCENTRANK.INC(customers[total_orders],customers[[#This Row],[total_orders]])*4+1,0)</f>
        <v>1</v>
      </c>
      <c r="P6240" s="1">
        <f>ROUND(_xlfn.PERCENTRANK.INC(customers[total_spend_usd],customers[[#This Row],[total_spend_usd]])*4+1,0)</f>
        <v>2</v>
      </c>
      <c r="Q6240" s="1">
        <v>412</v>
      </c>
      <c r="R6240" s="1" t="str">
        <f>_xlfn.XLOOKUP(Q6240,RFM[RFM Score],RFM[Client Segmentation])</f>
        <v>New Customer</v>
      </c>
    </row>
    <row r="6241" spans="1:18" x14ac:dyDescent="0.3">
      <c r="A6241" t="s">
        <v>6293</v>
      </c>
      <c r="B6241" t="s">
        <v>11</v>
      </c>
      <c r="C6241">
        <v>19</v>
      </c>
      <c r="D6241" t="s">
        <v>8069</v>
      </c>
      <c r="E6241" t="s">
        <v>8084</v>
      </c>
      <c r="F6241" t="s">
        <v>12</v>
      </c>
      <c r="G6241">
        <v>62</v>
      </c>
      <c r="H6241" s="1">
        <v>6538</v>
      </c>
      <c r="I6241">
        <v>349294</v>
      </c>
      <c r="J6241" s="1">
        <v>40</v>
      </c>
      <c r="K6241" t="s">
        <v>74</v>
      </c>
      <c r="L6241" t="s">
        <v>34</v>
      </c>
      <c r="M6241" t="s">
        <v>15</v>
      </c>
      <c r="N6241" s="1">
        <f xml:space="preserve"> ROUND((1 - _xlfn.PERCENTRANK.INC(customers[days_since_last_purchase],customers[[#This Row],[days_since_last_purchase]]))*4 +1,0)</f>
        <v>3</v>
      </c>
      <c r="O6241" s="1">
        <f>ROUND(_xlfn.PERCENTRANK.INC(customers[total_orders],customers[[#This Row],[total_orders]])*4+1,0)</f>
        <v>5</v>
      </c>
      <c r="P6241" s="1">
        <f>ROUND(_xlfn.PERCENTRANK.INC(customers[total_spend_usd],customers[[#This Row],[total_spend_usd]])*4+1,0)</f>
        <v>5</v>
      </c>
      <c r="Q6241" s="1">
        <v>355</v>
      </c>
      <c r="R6241" s="1" t="str">
        <f>_xlfn.XLOOKUP(Q6241,RFM[RFM Score],RFM[Client Segmentation])</f>
        <v>Loyal Customer</v>
      </c>
    </row>
    <row r="6242" spans="1:18" x14ac:dyDescent="0.3">
      <c r="A6242" t="s">
        <v>6294</v>
      </c>
      <c r="B6242" t="s">
        <v>68</v>
      </c>
      <c r="C6242">
        <v>18</v>
      </c>
      <c r="D6242" t="s">
        <v>8069</v>
      </c>
      <c r="E6242" t="s">
        <v>8086</v>
      </c>
      <c r="F6242" t="s">
        <v>17</v>
      </c>
      <c r="G6242">
        <v>3</v>
      </c>
      <c r="H6242" s="1">
        <v>8272</v>
      </c>
      <c r="I6242">
        <v>25976</v>
      </c>
      <c r="J6242" s="1">
        <v>33</v>
      </c>
      <c r="K6242" t="s">
        <v>21</v>
      </c>
      <c r="L6242" t="s">
        <v>14</v>
      </c>
      <c r="M6242" t="s">
        <v>23</v>
      </c>
      <c r="N6242" s="1">
        <f xml:space="preserve"> ROUND((1 - _xlfn.PERCENTRANK.INC(customers[days_since_last_purchase],customers[[#This Row],[days_since_last_purchase]]))*4 +1,0)</f>
        <v>3</v>
      </c>
      <c r="O6242" s="1">
        <f>ROUND(_xlfn.PERCENTRANK.INC(customers[total_orders],customers[[#This Row],[total_orders]])*4+1,0)</f>
        <v>1</v>
      </c>
      <c r="P6242" s="1">
        <f>ROUND(_xlfn.PERCENTRANK.INC(customers[total_spend_usd],customers[[#This Row],[total_spend_usd]])*4+1,0)</f>
        <v>2</v>
      </c>
      <c r="Q6242" s="1">
        <v>312</v>
      </c>
      <c r="R6242" s="1" t="str">
        <f>_xlfn.XLOOKUP(Q6242,RFM[RFM Score],RFM[Client Segmentation])</f>
        <v>About To Sleep</v>
      </c>
    </row>
    <row r="6243" spans="1:18" x14ac:dyDescent="0.3">
      <c r="A6243" t="s">
        <v>6295</v>
      </c>
      <c r="B6243" t="s">
        <v>64</v>
      </c>
      <c r="C6243">
        <v>31</v>
      </c>
      <c r="D6243" t="s">
        <v>8070</v>
      </c>
      <c r="E6243" t="s">
        <v>8084</v>
      </c>
      <c r="F6243" t="s">
        <v>12</v>
      </c>
      <c r="G6243">
        <v>4</v>
      </c>
      <c r="H6243" s="1">
        <v>14155</v>
      </c>
      <c r="I6243">
        <v>62298</v>
      </c>
      <c r="J6243" s="1">
        <v>244</v>
      </c>
      <c r="K6243" t="s">
        <v>40</v>
      </c>
      <c r="L6243" t="s">
        <v>45</v>
      </c>
      <c r="M6243" t="s">
        <v>15</v>
      </c>
      <c r="N6243" s="1">
        <f xml:space="preserve"> ROUND((1 - _xlfn.PERCENTRANK.INC(customers[days_since_last_purchase],customers[[#This Row],[days_since_last_purchase]]))*4 +1,0)</f>
        <v>1</v>
      </c>
      <c r="O6243" s="1">
        <f>ROUND(_xlfn.PERCENTRANK.INC(customers[total_orders],customers[[#This Row],[total_orders]])*4+1,0)</f>
        <v>2</v>
      </c>
      <c r="P6243" s="1">
        <f>ROUND(_xlfn.PERCENTRANK.INC(customers[total_spend_usd],customers[[#This Row],[total_spend_usd]])*4+1,0)</f>
        <v>3</v>
      </c>
      <c r="Q6243" s="1">
        <v>123</v>
      </c>
      <c r="R6243" s="1" t="str">
        <f>_xlfn.XLOOKUP(Q6243,RFM[RFM Score],RFM[Client Segmentation])</f>
        <v>Hibernating</v>
      </c>
    </row>
    <row r="6244" spans="1:18" x14ac:dyDescent="0.3">
      <c r="A6244" t="s">
        <v>6296</v>
      </c>
      <c r="B6244" t="s">
        <v>64</v>
      </c>
      <c r="C6244">
        <v>39</v>
      </c>
      <c r="D6244" t="s">
        <v>8068</v>
      </c>
      <c r="E6244" t="s">
        <v>8084</v>
      </c>
      <c r="F6244" t="s">
        <v>17</v>
      </c>
      <c r="G6244">
        <v>26</v>
      </c>
      <c r="H6244" s="1">
        <v>17489</v>
      </c>
      <c r="I6244">
        <v>517762</v>
      </c>
      <c r="J6244" s="1">
        <v>131</v>
      </c>
      <c r="K6244" t="s">
        <v>44</v>
      </c>
      <c r="L6244" t="s">
        <v>14</v>
      </c>
      <c r="M6244" t="s">
        <v>23</v>
      </c>
      <c r="N6244" s="1">
        <f xml:space="preserve"> ROUND((1 - _xlfn.PERCENTRANK.INC(customers[days_since_last_purchase],customers[[#This Row],[days_since_last_purchase]]))*4 +1,0)</f>
        <v>1</v>
      </c>
      <c r="O6244" s="1">
        <f>ROUND(_xlfn.PERCENTRANK.INC(customers[total_orders],customers[[#This Row],[total_orders]])*4+1,0)</f>
        <v>4</v>
      </c>
      <c r="P6244" s="1">
        <f>ROUND(_xlfn.PERCENTRANK.INC(customers[total_spend_usd],customers[[#This Row],[total_spend_usd]])*4+1,0)</f>
        <v>5</v>
      </c>
      <c r="Q6244" s="1">
        <v>145</v>
      </c>
      <c r="R6244" s="1" t="str">
        <f>_xlfn.XLOOKUP(Q6244,RFM[RFM Score],RFM[Client Segmentation])</f>
        <v>Cannot Lose Them</v>
      </c>
    </row>
    <row r="6245" spans="1:18" x14ac:dyDescent="0.3">
      <c r="A6245" t="s">
        <v>6297</v>
      </c>
      <c r="B6245" t="s">
        <v>107</v>
      </c>
      <c r="C6245">
        <v>33</v>
      </c>
      <c r="D6245" t="s">
        <v>8070</v>
      </c>
      <c r="E6245" t="s">
        <v>8084</v>
      </c>
      <c r="F6245" t="s">
        <v>17</v>
      </c>
      <c r="G6245">
        <v>1</v>
      </c>
      <c r="H6245" s="1">
        <v>4812</v>
      </c>
      <c r="I6245">
        <v>5143</v>
      </c>
      <c r="J6245" s="1">
        <v>45</v>
      </c>
      <c r="K6245" t="s">
        <v>31</v>
      </c>
      <c r="L6245" t="s">
        <v>14</v>
      </c>
      <c r="M6245" t="s">
        <v>23</v>
      </c>
      <c r="N6245" s="1">
        <f xml:space="preserve"> ROUND((1 - _xlfn.PERCENTRANK.INC(customers[days_since_last_purchase],customers[[#This Row],[days_since_last_purchase]]))*4 +1,0)</f>
        <v>3</v>
      </c>
      <c r="O6245" s="1">
        <f>ROUND(_xlfn.PERCENTRANK.INC(customers[total_orders],customers[[#This Row],[total_orders]])*4+1,0)</f>
        <v>1</v>
      </c>
      <c r="P6245" s="1">
        <f>ROUND(_xlfn.PERCENTRANK.INC(customers[total_spend_usd],customers[[#This Row],[total_spend_usd]])*4+1,0)</f>
        <v>1</v>
      </c>
      <c r="Q6245" s="1">
        <v>311</v>
      </c>
      <c r="R6245" s="1" t="str">
        <f>_xlfn.XLOOKUP(Q6245,RFM[RFM Score],RFM[Client Segmentation])</f>
        <v>New Customer</v>
      </c>
    </row>
    <row r="6246" spans="1:18" x14ac:dyDescent="0.3">
      <c r="A6246" t="s">
        <v>6298</v>
      </c>
      <c r="B6246" t="s">
        <v>173</v>
      </c>
      <c r="C6246">
        <v>32</v>
      </c>
      <c r="D6246" t="s">
        <v>8070</v>
      </c>
      <c r="E6246" t="s">
        <v>8087</v>
      </c>
      <c r="F6246" t="s">
        <v>12</v>
      </c>
      <c r="G6246">
        <v>7</v>
      </c>
      <c r="H6246" s="1">
        <v>2309</v>
      </c>
      <c r="I6246">
        <v>14553</v>
      </c>
      <c r="J6246" s="1">
        <v>25</v>
      </c>
      <c r="K6246" t="s">
        <v>124</v>
      </c>
      <c r="L6246" t="s">
        <v>47</v>
      </c>
      <c r="M6246" t="s">
        <v>15</v>
      </c>
      <c r="N6246" s="1">
        <f xml:space="preserve"> ROUND((1 - _xlfn.PERCENTRANK.INC(customers[days_since_last_purchase],customers[[#This Row],[days_since_last_purchase]]))*4 +1,0)</f>
        <v>4</v>
      </c>
      <c r="O6246" s="1">
        <f>ROUND(_xlfn.PERCENTRANK.INC(customers[total_orders],customers[[#This Row],[total_orders]])*4+1,0)</f>
        <v>2</v>
      </c>
      <c r="P6246" s="1">
        <f>ROUND(_xlfn.PERCENTRANK.INC(customers[total_spend_usd],customers[[#This Row],[total_spend_usd]])*4+1,0)</f>
        <v>2</v>
      </c>
      <c r="Q6246" s="1">
        <v>422</v>
      </c>
      <c r="R6246" s="1" t="str">
        <f>_xlfn.XLOOKUP(Q6246,RFM[RFM Score],RFM[Client Segmentation])</f>
        <v>New Customer</v>
      </c>
    </row>
    <row r="6247" spans="1:18" x14ac:dyDescent="0.3">
      <c r="A6247" t="s">
        <v>6299</v>
      </c>
      <c r="B6247" t="s">
        <v>43</v>
      </c>
      <c r="C6247">
        <v>32</v>
      </c>
      <c r="D6247" t="s">
        <v>8070</v>
      </c>
      <c r="E6247" t="s">
        <v>8084</v>
      </c>
      <c r="F6247" t="s">
        <v>12</v>
      </c>
      <c r="G6247">
        <v>1</v>
      </c>
      <c r="H6247" s="1">
        <v>8442</v>
      </c>
      <c r="I6247">
        <v>9197</v>
      </c>
      <c r="J6247" s="1">
        <v>15</v>
      </c>
      <c r="K6247" t="s">
        <v>25</v>
      </c>
      <c r="L6247" t="s">
        <v>14</v>
      </c>
      <c r="M6247" t="s">
        <v>23</v>
      </c>
      <c r="N6247" s="1">
        <f xml:space="preserve"> ROUND((1 - _xlfn.PERCENTRANK.INC(customers[days_since_last_purchase],customers[[#This Row],[days_since_last_purchase]]))*4 +1,0)</f>
        <v>4</v>
      </c>
      <c r="O6247" s="1">
        <f>ROUND(_xlfn.PERCENTRANK.INC(customers[total_orders],customers[[#This Row],[total_orders]])*4+1,0)</f>
        <v>1</v>
      </c>
      <c r="P6247" s="1">
        <f>ROUND(_xlfn.PERCENTRANK.INC(customers[total_spend_usd],customers[[#This Row],[total_spend_usd]])*4+1,0)</f>
        <v>1</v>
      </c>
      <c r="Q6247" s="1">
        <v>411</v>
      </c>
      <c r="R6247" s="1" t="str">
        <f>_xlfn.XLOOKUP(Q6247,RFM[RFM Score],RFM[Client Segmentation])</f>
        <v>New Customer</v>
      </c>
    </row>
    <row r="6248" spans="1:18" x14ac:dyDescent="0.3">
      <c r="A6248" t="s">
        <v>6300</v>
      </c>
      <c r="B6248" t="s">
        <v>11</v>
      </c>
      <c r="C6248">
        <v>52</v>
      </c>
      <c r="D6248" t="s">
        <v>8071</v>
      </c>
      <c r="E6248" t="s">
        <v>8084</v>
      </c>
      <c r="F6248" t="s">
        <v>17</v>
      </c>
      <c r="G6248">
        <v>47</v>
      </c>
      <c r="H6248" s="1">
        <v>2751</v>
      </c>
      <c r="I6248">
        <v>124119</v>
      </c>
      <c r="J6248" s="1">
        <v>14</v>
      </c>
      <c r="K6248" t="s">
        <v>55</v>
      </c>
      <c r="L6248" t="s">
        <v>45</v>
      </c>
      <c r="M6248" t="s">
        <v>23</v>
      </c>
      <c r="N6248" s="1">
        <f xml:space="preserve"> ROUND((1 - _xlfn.PERCENTRANK.INC(customers[days_since_last_purchase],customers[[#This Row],[days_since_last_purchase]]))*4 +1,0)</f>
        <v>4</v>
      </c>
      <c r="O6248" s="1">
        <f>ROUND(_xlfn.PERCENTRANK.INC(customers[total_orders],customers[[#This Row],[total_orders]])*4+1,0)</f>
        <v>5</v>
      </c>
      <c r="P6248" s="1">
        <f>ROUND(_xlfn.PERCENTRANK.INC(customers[total_spend_usd],customers[[#This Row],[total_spend_usd]])*4+1,0)</f>
        <v>4</v>
      </c>
      <c r="Q6248" s="1">
        <v>454</v>
      </c>
      <c r="R6248" s="1" t="str">
        <f>_xlfn.XLOOKUP(Q6248,RFM[RFM Score],RFM[Client Segmentation])</f>
        <v>Champion</v>
      </c>
    </row>
    <row r="6249" spans="1:18" x14ac:dyDescent="0.3">
      <c r="A6249" t="s">
        <v>6301</v>
      </c>
      <c r="B6249" t="s">
        <v>96</v>
      </c>
      <c r="C6249">
        <v>44</v>
      </c>
      <c r="D6249" t="s">
        <v>8068</v>
      </c>
      <c r="E6249" t="s">
        <v>8084</v>
      </c>
      <c r="F6249" t="s">
        <v>12</v>
      </c>
      <c r="G6249">
        <v>12</v>
      </c>
      <c r="H6249" s="1">
        <v>14686</v>
      </c>
      <c r="I6249">
        <v>162959</v>
      </c>
      <c r="J6249" s="1">
        <v>60</v>
      </c>
      <c r="K6249" t="s">
        <v>28</v>
      </c>
      <c r="L6249" t="s">
        <v>34</v>
      </c>
      <c r="M6249" t="s">
        <v>15</v>
      </c>
      <c r="N6249" s="1">
        <f xml:space="preserve"> ROUND((1 - _xlfn.PERCENTRANK.INC(customers[days_since_last_purchase],customers[[#This Row],[days_since_last_purchase]]))*4 +1,0)</f>
        <v>2</v>
      </c>
      <c r="O6249" s="1">
        <f>ROUND(_xlfn.PERCENTRANK.INC(customers[total_orders],customers[[#This Row],[total_orders]])*4+1,0)</f>
        <v>3</v>
      </c>
      <c r="P6249" s="1">
        <f>ROUND(_xlfn.PERCENTRANK.INC(customers[total_spend_usd],customers[[#This Row],[total_spend_usd]])*4+1,0)</f>
        <v>4</v>
      </c>
      <c r="Q6249" s="1">
        <v>234</v>
      </c>
      <c r="R6249" s="1" t="str">
        <f>_xlfn.XLOOKUP(Q6249,RFM[RFM Score],RFM[Client Segmentation])</f>
        <v>At Risk</v>
      </c>
    </row>
    <row r="6250" spans="1:18" x14ac:dyDescent="0.3">
      <c r="A6250" t="s">
        <v>6302</v>
      </c>
      <c r="B6250" t="s">
        <v>27</v>
      </c>
      <c r="C6250">
        <v>34</v>
      </c>
      <c r="D6250" t="s">
        <v>8070</v>
      </c>
      <c r="E6250" t="s">
        <v>8086</v>
      </c>
      <c r="F6250" t="s">
        <v>12</v>
      </c>
      <c r="G6250">
        <v>17</v>
      </c>
      <c r="H6250" s="1">
        <v>24363</v>
      </c>
      <c r="I6250">
        <v>423004</v>
      </c>
      <c r="J6250" s="1">
        <v>3</v>
      </c>
      <c r="K6250" t="s">
        <v>31</v>
      </c>
      <c r="L6250" t="s">
        <v>19</v>
      </c>
      <c r="M6250" t="s">
        <v>15</v>
      </c>
      <c r="N6250" s="1">
        <f xml:space="preserve"> ROUND((1 - _xlfn.PERCENTRANK.INC(customers[days_since_last_purchase],customers[[#This Row],[days_since_last_purchase]]))*4 +1,0)</f>
        <v>5</v>
      </c>
      <c r="O6250" s="1">
        <f>ROUND(_xlfn.PERCENTRANK.INC(customers[total_orders],customers[[#This Row],[total_orders]])*4+1,0)</f>
        <v>3</v>
      </c>
      <c r="P6250" s="1">
        <f>ROUND(_xlfn.PERCENTRANK.INC(customers[total_spend_usd],customers[[#This Row],[total_spend_usd]])*4+1,0)</f>
        <v>5</v>
      </c>
      <c r="Q6250" s="1">
        <v>535</v>
      </c>
      <c r="R6250" s="1" t="str">
        <f>_xlfn.XLOOKUP(Q6250,RFM[RFM Score],RFM[Client Segmentation])</f>
        <v>Need Attention</v>
      </c>
    </row>
    <row r="6251" spans="1:18" x14ac:dyDescent="0.3">
      <c r="A6251" t="s">
        <v>6303</v>
      </c>
      <c r="B6251" t="s">
        <v>11</v>
      </c>
      <c r="C6251">
        <v>44</v>
      </c>
      <c r="D6251" t="s">
        <v>8068</v>
      </c>
      <c r="E6251" t="s">
        <v>8085</v>
      </c>
      <c r="F6251" t="s">
        <v>17</v>
      </c>
      <c r="G6251">
        <v>49</v>
      </c>
      <c r="H6251" s="1">
        <v>5669</v>
      </c>
      <c r="I6251">
        <v>247294</v>
      </c>
      <c r="J6251" s="1">
        <v>25</v>
      </c>
      <c r="K6251" t="s">
        <v>44</v>
      </c>
      <c r="L6251" t="s">
        <v>14</v>
      </c>
      <c r="M6251" t="s">
        <v>23</v>
      </c>
      <c r="N6251" s="1">
        <f xml:space="preserve"> ROUND((1 - _xlfn.PERCENTRANK.INC(customers[days_since_last_purchase],customers[[#This Row],[days_since_last_purchase]]))*4 +1,0)</f>
        <v>4</v>
      </c>
      <c r="O6251" s="1">
        <f>ROUND(_xlfn.PERCENTRANK.INC(customers[total_orders],customers[[#This Row],[total_orders]])*4+1,0)</f>
        <v>5</v>
      </c>
      <c r="P6251" s="1">
        <f>ROUND(_xlfn.PERCENTRANK.INC(customers[total_spend_usd],customers[[#This Row],[total_spend_usd]])*4+1,0)</f>
        <v>4</v>
      </c>
      <c r="Q6251" s="1">
        <v>454</v>
      </c>
      <c r="R6251" s="1" t="str">
        <f>_xlfn.XLOOKUP(Q6251,RFM[RFM Score],RFM[Client Segmentation])</f>
        <v>Champion</v>
      </c>
    </row>
    <row r="6252" spans="1:18" x14ac:dyDescent="0.3">
      <c r="A6252" t="s">
        <v>6304</v>
      </c>
      <c r="B6252" t="s">
        <v>107</v>
      </c>
      <c r="C6252">
        <v>44</v>
      </c>
      <c r="D6252" t="s">
        <v>8068</v>
      </c>
      <c r="E6252" t="s">
        <v>8084</v>
      </c>
      <c r="F6252" t="s">
        <v>17</v>
      </c>
      <c r="G6252">
        <v>6</v>
      </c>
      <c r="H6252" s="1">
        <v>6702</v>
      </c>
      <c r="I6252">
        <v>35921</v>
      </c>
      <c r="J6252" s="1">
        <v>36</v>
      </c>
      <c r="K6252" t="s">
        <v>40</v>
      </c>
      <c r="L6252" t="s">
        <v>19</v>
      </c>
      <c r="M6252" t="s">
        <v>23</v>
      </c>
      <c r="N6252" s="1">
        <f xml:space="preserve"> ROUND((1 - _xlfn.PERCENTRANK.INC(customers[days_since_last_purchase],customers[[#This Row],[days_since_last_purchase]]))*4 +1,0)</f>
        <v>3</v>
      </c>
      <c r="O6252" s="1">
        <f>ROUND(_xlfn.PERCENTRANK.INC(customers[total_orders],customers[[#This Row],[total_orders]])*4+1,0)</f>
        <v>2</v>
      </c>
      <c r="P6252" s="1">
        <f>ROUND(_xlfn.PERCENTRANK.INC(customers[total_spend_usd],customers[[#This Row],[total_spend_usd]])*4+1,0)</f>
        <v>2</v>
      </c>
      <c r="Q6252" s="1">
        <v>322</v>
      </c>
      <c r="R6252" s="1" t="str">
        <f>_xlfn.XLOOKUP(Q6252,RFM[RFM Score],RFM[Client Segmentation])</f>
        <v>Hibernating</v>
      </c>
    </row>
    <row r="6253" spans="1:18" x14ac:dyDescent="0.3">
      <c r="A6253" t="s">
        <v>6305</v>
      </c>
      <c r="B6253" t="s">
        <v>68</v>
      </c>
      <c r="C6253">
        <v>49</v>
      </c>
      <c r="D6253" t="s">
        <v>8071</v>
      </c>
      <c r="E6253" t="s">
        <v>8084</v>
      </c>
      <c r="F6253" t="s">
        <v>12</v>
      </c>
      <c r="G6253">
        <v>33</v>
      </c>
      <c r="H6253" s="1">
        <v>684</v>
      </c>
      <c r="I6253">
        <v>202824</v>
      </c>
      <c r="J6253" s="1">
        <v>126</v>
      </c>
      <c r="K6253" t="s">
        <v>37</v>
      </c>
      <c r="L6253" t="s">
        <v>19</v>
      </c>
      <c r="M6253" t="s">
        <v>15</v>
      </c>
      <c r="N6253" s="1">
        <f xml:space="preserve"> ROUND((1 - _xlfn.PERCENTRANK.INC(customers[days_since_last_purchase],customers[[#This Row],[days_since_last_purchase]]))*4 +1,0)</f>
        <v>1</v>
      </c>
      <c r="O6253" s="1">
        <f>ROUND(_xlfn.PERCENTRANK.INC(customers[total_orders],customers[[#This Row],[total_orders]])*4+1,0)</f>
        <v>4</v>
      </c>
      <c r="P6253" s="1">
        <f>ROUND(_xlfn.PERCENTRANK.INC(customers[total_spend_usd],customers[[#This Row],[total_spend_usd]])*4+1,0)</f>
        <v>4</v>
      </c>
      <c r="Q6253" s="1">
        <v>144</v>
      </c>
      <c r="R6253" s="1" t="str">
        <f>_xlfn.XLOOKUP(Q6253,RFM[RFM Score],RFM[Client Segmentation])</f>
        <v>Cannot Lose Them</v>
      </c>
    </row>
    <row r="6254" spans="1:18" x14ac:dyDescent="0.3">
      <c r="A6254" t="s">
        <v>6306</v>
      </c>
      <c r="B6254" t="s">
        <v>166</v>
      </c>
      <c r="C6254">
        <v>30</v>
      </c>
      <c r="D6254" t="s">
        <v>8070</v>
      </c>
      <c r="E6254" t="s">
        <v>8085</v>
      </c>
      <c r="F6254" t="s">
        <v>17</v>
      </c>
      <c r="G6254">
        <v>9</v>
      </c>
      <c r="H6254" s="1">
        <v>6334</v>
      </c>
      <c r="I6254">
        <v>5388</v>
      </c>
      <c r="J6254" s="1">
        <v>80</v>
      </c>
      <c r="K6254" t="s">
        <v>13</v>
      </c>
      <c r="L6254" t="s">
        <v>34</v>
      </c>
      <c r="M6254" t="s">
        <v>23</v>
      </c>
      <c r="N6254" s="1">
        <f xml:space="preserve"> ROUND((1 - _xlfn.PERCENTRANK.INC(customers[days_since_last_purchase],customers[[#This Row],[days_since_last_purchase]]))*4 +1,0)</f>
        <v>2</v>
      </c>
      <c r="O6254" s="1">
        <f>ROUND(_xlfn.PERCENTRANK.INC(customers[total_orders],customers[[#This Row],[total_orders]])*4+1,0)</f>
        <v>2</v>
      </c>
      <c r="P6254" s="1">
        <f>ROUND(_xlfn.PERCENTRANK.INC(customers[total_spend_usd],customers[[#This Row],[total_spend_usd]])*4+1,0)</f>
        <v>1</v>
      </c>
      <c r="Q6254" s="1">
        <v>221</v>
      </c>
      <c r="R6254" s="1" t="str">
        <f>_xlfn.XLOOKUP(Q6254,RFM[RFM Score],RFM[Client Segmentation])</f>
        <v>About To Sleep</v>
      </c>
    </row>
    <row r="6255" spans="1:18" x14ac:dyDescent="0.3">
      <c r="A6255" t="s">
        <v>6307</v>
      </c>
      <c r="B6255" t="s">
        <v>64</v>
      </c>
      <c r="C6255">
        <v>33</v>
      </c>
      <c r="D6255" t="s">
        <v>8070</v>
      </c>
      <c r="E6255" t="s">
        <v>8087</v>
      </c>
      <c r="F6255" t="s">
        <v>12</v>
      </c>
      <c r="G6255">
        <v>3</v>
      </c>
      <c r="H6255" s="1">
        <v>14834</v>
      </c>
      <c r="I6255">
        <v>46853</v>
      </c>
      <c r="J6255" s="1">
        <v>55</v>
      </c>
      <c r="K6255" t="s">
        <v>28</v>
      </c>
      <c r="L6255" t="s">
        <v>47</v>
      </c>
      <c r="M6255" t="s">
        <v>23</v>
      </c>
      <c r="N6255" s="1">
        <f xml:space="preserve"> ROUND((1 - _xlfn.PERCENTRANK.INC(customers[days_since_last_purchase],customers[[#This Row],[days_since_last_purchase]]))*4 +1,0)</f>
        <v>3</v>
      </c>
      <c r="O6255" s="1">
        <f>ROUND(_xlfn.PERCENTRANK.INC(customers[total_orders],customers[[#This Row],[total_orders]])*4+1,0)</f>
        <v>1</v>
      </c>
      <c r="P6255" s="1">
        <f>ROUND(_xlfn.PERCENTRANK.INC(customers[total_spend_usd],customers[[#This Row],[total_spend_usd]])*4+1,0)</f>
        <v>3</v>
      </c>
      <c r="Q6255" s="1">
        <v>313</v>
      </c>
      <c r="R6255" s="1" t="str">
        <f>_xlfn.XLOOKUP(Q6255,RFM[RFM Score],RFM[Client Segmentation])</f>
        <v>Promising</v>
      </c>
    </row>
    <row r="6256" spans="1:18" x14ac:dyDescent="0.3">
      <c r="A6256" t="s">
        <v>6308</v>
      </c>
      <c r="B6256" t="s">
        <v>11</v>
      </c>
      <c r="C6256">
        <v>21</v>
      </c>
      <c r="D6256" t="s">
        <v>8069</v>
      </c>
      <c r="E6256" t="s">
        <v>8084</v>
      </c>
      <c r="F6256" t="s">
        <v>12</v>
      </c>
      <c r="G6256">
        <v>14</v>
      </c>
      <c r="H6256" s="1">
        <v>10639</v>
      </c>
      <c r="I6256">
        <v>154439</v>
      </c>
      <c r="J6256" s="1">
        <v>35</v>
      </c>
      <c r="K6256" t="s">
        <v>31</v>
      </c>
      <c r="L6256" t="s">
        <v>19</v>
      </c>
      <c r="M6256" t="s">
        <v>15</v>
      </c>
      <c r="N6256" s="1">
        <f xml:space="preserve"> ROUND((1 - _xlfn.PERCENTRANK.INC(customers[days_since_last_purchase],customers[[#This Row],[days_since_last_purchase]]))*4 +1,0)</f>
        <v>3</v>
      </c>
      <c r="O6256" s="1">
        <f>ROUND(_xlfn.PERCENTRANK.INC(customers[total_orders],customers[[#This Row],[total_orders]])*4+1,0)</f>
        <v>3</v>
      </c>
      <c r="P6256" s="1">
        <f>ROUND(_xlfn.PERCENTRANK.INC(customers[total_spend_usd],customers[[#This Row],[total_spend_usd]])*4+1,0)</f>
        <v>4</v>
      </c>
      <c r="Q6256" s="1">
        <v>334</v>
      </c>
      <c r="R6256" s="1" t="str">
        <f>_xlfn.XLOOKUP(Q6256,RFM[RFM Score],RFM[Client Segmentation])</f>
        <v>Need Attention</v>
      </c>
    </row>
    <row r="6257" spans="1:18" x14ac:dyDescent="0.3">
      <c r="A6257" t="s">
        <v>6309</v>
      </c>
      <c r="B6257" t="s">
        <v>11</v>
      </c>
      <c r="C6257">
        <v>20</v>
      </c>
      <c r="D6257" t="s">
        <v>8069</v>
      </c>
      <c r="E6257" t="s">
        <v>8084</v>
      </c>
      <c r="F6257" t="s">
        <v>17</v>
      </c>
      <c r="G6257">
        <v>20</v>
      </c>
      <c r="H6257" s="1">
        <v>10175</v>
      </c>
      <c r="I6257">
        <v>197494</v>
      </c>
      <c r="J6257" s="1">
        <v>21</v>
      </c>
      <c r="K6257" t="s">
        <v>21</v>
      </c>
      <c r="L6257" t="s">
        <v>14</v>
      </c>
      <c r="M6257" t="s">
        <v>23</v>
      </c>
      <c r="N6257" s="1">
        <f xml:space="preserve"> ROUND((1 - _xlfn.PERCENTRANK.INC(customers[days_since_last_purchase],customers[[#This Row],[days_since_last_purchase]]))*4 +1,0)</f>
        <v>4</v>
      </c>
      <c r="O6257" s="1">
        <f>ROUND(_xlfn.PERCENTRANK.INC(customers[total_orders],customers[[#This Row],[total_orders]])*4+1,0)</f>
        <v>4</v>
      </c>
      <c r="P6257" s="1">
        <f>ROUND(_xlfn.PERCENTRANK.INC(customers[total_spend_usd],customers[[#This Row],[total_spend_usd]])*4+1,0)</f>
        <v>4</v>
      </c>
      <c r="Q6257" s="1">
        <v>444</v>
      </c>
      <c r="R6257" s="1" t="str">
        <f>_xlfn.XLOOKUP(Q6257,RFM[RFM Score],RFM[Client Segmentation])</f>
        <v>Loyal Customer</v>
      </c>
    </row>
    <row r="6258" spans="1:18" x14ac:dyDescent="0.3">
      <c r="A6258" t="s">
        <v>6310</v>
      </c>
      <c r="B6258" t="s">
        <v>11</v>
      </c>
      <c r="C6258">
        <v>41</v>
      </c>
      <c r="D6258" t="s">
        <v>8068</v>
      </c>
      <c r="E6258" t="s">
        <v>8084</v>
      </c>
      <c r="F6258" t="s">
        <v>12</v>
      </c>
      <c r="G6258">
        <v>34</v>
      </c>
      <c r="H6258" s="1">
        <v>2011</v>
      </c>
      <c r="I6258">
        <v>67421</v>
      </c>
      <c r="J6258" s="1">
        <v>3</v>
      </c>
      <c r="K6258" t="s">
        <v>21</v>
      </c>
      <c r="L6258" t="s">
        <v>14</v>
      </c>
      <c r="M6258" t="s">
        <v>23</v>
      </c>
      <c r="N6258" s="1">
        <f xml:space="preserve"> ROUND((1 - _xlfn.PERCENTRANK.INC(customers[days_since_last_purchase],customers[[#This Row],[days_since_last_purchase]]))*4 +1,0)</f>
        <v>5</v>
      </c>
      <c r="O6258" s="1">
        <f>ROUND(_xlfn.PERCENTRANK.INC(customers[total_orders],customers[[#This Row],[total_orders]])*4+1,0)</f>
        <v>4</v>
      </c>
      <c r="P6258" s="1">
        <f>ROUND(_xlfn.PERCENTRANK.INC(customers[total_spend_usd],customers[[#This Row],[total_spend_usd]])*4+1,0)</f>
        <v>3</v>
      </c>
      <c r="Q6258" s="1">
        <v>543</v>
      </c>
      <c r="R6258" s="1" t="str">
        <f>_xlfn.XLOOKUP(Q6258,RFM[RFM Score],RFM[Client Segmentation])</f>
        <v>Loyal Customer</v>
      </c>
    </row>
    <row r="6259" spans="1:18" x14ac:dyDescent="0.3">
      <c r="A6259" t="s">
        <v>6311</v>
      </c>
      <c r="B6259" t="s">
        <v>11</v>
      </c>
      <c r="C6259">
        <v>33</v>
      </c>
      <c r="D6259" t="s">
        <v>8070</v>
      </c>
      <c r="E6259" t="s">
        <v>8087</v>
      </c>
      <c r="F6259" t="s">
        <v>12</v>
      </c>
      <c r="G6259">
        <v>6</v>
      </c>
      <c r="H6259" s="1">
        <v>6928</v>
      </c>
      <c r="I6259">
        <v>4497</v>
      </c>
      <c r="J6259" s="1">
        <v>6</v>
      </c>
      <c r="K6259" t="s">
        <v>44</v>
      </c>
      <c r="L6259" t="s">
        <v>45</v>
      </c>
      <c r="M6259" t="s">
        <v>23</v>
      </c>
      <c r="N6259" s="1">
        <f xml:space="preserve"> ROUND((1 - _xlfn.PERCENTRANK.INC(customers[days_since_last_purchase],customers[[#This Row],[days_since_last_purchase]]))*4 +1,0)</f>
        <v>5</v>
      </c>
      <c r="O6259" s="1">
        <f>ROUND(_xlfn.PERCENTRANK.INC(customers[total_orders],customers[[#This Row],[total_orders]])*4+1,0)</f>
        <v>2</v>
      </c>
      <c r="P6259" s="1">
        <f>ROUND(_xlfn.PERCENTRANK.INC(customers[total_spend_usd],customers[[#This Row],[total_spend_usd]])*4+1,0)</f>
        <v>1</v>
      </c>
      <c r="Q6259" s="1">
        <v>521</v>
      </c>
      <c r="R6259" s="1" t="str">
        <f>_xlfn.XLOOKUP(Q6259,RFM[RFM Score],RFM[Client Segmentation])</f>
        <v>Promising</v>
      </c>
    </row>
    <row r="6260" spans="1:18" x14ac:dyDescent="0.3">
      <c r="A6260" t="s">
        <v>6312</v>
      </c>
      <c r="B6260" t="s">
        <v>51</v>
      </c>
      <c r="C6260">
        <v>52</v>
      </c>
      <c r="D6260" t="s">
        <v>8071</v>
      </c>
      <c r="E6260" t="s">
        <v>8084</v>
      </c>
      <c r="F6260" t="s">
        <v>12</v>
      </c>
      <c r="G6260">
        <v>18</v>
      </c>
      <c r="H6260" s="1">
        <v>17438</v>
      </c>
      <c r="I6260">
        <v>288332</v>
      </c>
      <c r="J6260" s="1">
        <v>95</v>
      </c>
      <c r="K6260" t="s">
        <v>28</v>
      </c>
      <c r="L6260" t="s">
        <v>14</v>
      </c>
      <c r="M6260" t="s">
        <v>23</v>
      </c>
      <c r="N6260" s="1">
        <f xml:space="preserve"> ROUND((1 - _xlfn.PERCENTRANK.INC(customers[days_since_last_purchase],customers[[#This Row],[days_since_last_purchase]]))*4 +1,0)</f>
        <v>2</v>
      </c>
      <c r="O6260" s="1">
        <f>ROUND(_xlfn.PERCENTRANK.INC(customers[total_orders],customers[[#This Row],[total_orders]])*4+1,0)</f>
        <v>4</v>
      </c>
      <c r="P6260" s="1">
        <f>ROUND(_xlfn.PERCENTRANK.INC(customers[total_spend_usd],customers[[#This Row],[total_spend_usd]])*4+1,0)</f>
        <v>4</v>
      </c>
      <c r="Q6260" s="1">
        <v>244</v>
      </c>
      <c r="R6260" s="1" t="str">
        <f>_xlfn.XLOOKUP(Q6260,RFM[RFM Score],RFM[Client Segmentation])</f>
        <v>At Risk</v>
      </c>
    </row>
    <row r="6261" spans="1:18" x14ac:dyDescent="0.3">
      <c r="A6261" t="s">
        <v>6313</v>
      </c>
      <c r="B6261" t="s">
        <v>11</v>
      </c>
      <c r="C6261">
        <v>50</v>
      </c>
      <c r="D6261" t="s">
        <v>8071</v>
      </c>
      <c r="E6261" t="s">
        <v>8085</v>
      </c>
      <c r="F6261" t="s">
        <v>12</v>
      </c>
      <c r="G6261">
        <v>3</v>
      </c>
      <c r="H6261" s="1">
        <v>5711</v>
      </c>
      <c r="I6261">
        <v>19287</v>
      </c>
      <c r="J6261" s="1">
        <v>12</v>
      </c>
      <c r="K6261" t="s">
        <v>31</v>
      </c>
      <c r="L6261" t="s">
        <v>45</v>
      </c>
      <c r="M6261" t="s">
        <v>15</v>
      </c>
      <c r="N6261" s="1">
        <f xml:space="preserve"> ROUND((1 - _xlfn.PERCENTRANK.INC(customers[days_since_last_purchase],customers[[#This Row],[days_since_last_purchase]]))*4 +1,0)</f>
        <v>4</v>
      </c>
      <c r="O6261" s="1">
        <f>ROUND(_xlfn.PERCENTRANK.INC(customers[total_orders],customers[[#This Row],[total_orders]])*4+1,0)</f>
        <v>1</v>
      </c>
      <c r="P6261" s="1">
        <f>ROUND(_xlfn.PERCENTRANK.INC(customers[total_spend_usd],customers[[#This Row],[total_spend_usd]])*4+1,0)</f>
        <v>2</v>
      </c>
      <c r="Q6261" s="1">
        <v>412</v>
      </c>
      <c r="R6261" s="1" t="str">
        <f>_xlfn.XLOOKUP(Q6261,RFM[RFM Score],RFM[Client Segmentation])</f>
        <v>New Customer</v>
      </c>
    </row>
    <row r="6262" spans="1:18" x14ac:dyDescent="0.3">
      <c r="A6262" t="s">
        <v>6314</v>
      </c>
      <c r="B6262" t="s">
        <v>173</v>
      </c>
      <c r="C6262">
        <v>34</v>
      </c>
      <c r="D6262" t="s">
        <v>8070</v>
      </c>
      <c r="E6262" t="s">
        <v>8087</v>
      </c>
      <c r="F6262" t="s">
        <v>17</v>
      </c>
      <c r="G6262">
        <v>10</v>
      </c>
      <c r="H6262" s="1">
        <v>4136</v>
      </c>
      <c r="I6262">
        <v>37164</v>
      </c>
      <c r="J6262" s="1">
        <v>36</v>
      </c>
      <c r="K6262" t="s">
        <v>21</v>
      </c>
      <c r="L6262" t="s">
        <v>34</v>
      </c>
      <c r="M6262" t="s">
        <v>23</v>
      </c>
      <c r="N6262" s="1">
        <f xml:space="preserve"> ROUND((1 - _xlfn.PERCENTRANK.INC(customers[days_since_last_purchase],customers[[#This Row],[days_since_last_purchase]]))*4 +1,0)</f>
        <v>3</v>
      </c>
      <c r="O6262" s="1">
        <f>ROUND(_xlfn.PERCENTRANK.INC(customers[total_orders],customers[[#This Row],[total_orders]])*4+1,0)</f>
        <v>3</v>
      </c>
      <c r="P6262" s="1">
        <f>ROUND(_xlfn.PERCENTRANK.INC(customers[total_spend_usd],customers[[#This Row],[total_spend_usd]])*4+1,0)</f>
        <v>2</v>
      </c>
      <c r="Q6262" s="1">
        <v>332</v>
      </c>
      <c r="R6262" s="1" t="str">
        <f>_xlfn.XLOOKUP(Q6262,RFM[RFM Score],RFM[Client Segmentation])</f>
        <v>Hibernating</v>
      </c>
    </row>
    <row r="6263" spans="1:18" x14ac:dyDescent="0.3">
      <c r="A6263" t="s">
        <v>6315</v>
      </c>
      <c r="B6263" t="s">
        <v>68</v>
      </c>
      <c r="C6263">
        <v>20</v>
      </c>
      <c r="D6263" t="s">
        <v>8069</v>
      </c>
      <c r="E6263" t="s">
        <v>8084</v>
      </c>
      <c r="F6263" t="s">
        <v>17</v>
      </c>
      <c r="G6263">
        <v>1</v>
      </c>
      <c r="H6263" s="1">
        <v>4471</v>
      </c>
      <c r="I6263">
        <v>4836</v>
      </c>
      <c r="J6263" s="1">
        <v>162</v>
      </c>
      <c r="K6263" t="s">
        <v>37</v>
      </c>
      <c r="L6263" t="s">
        <v>47</v>
      </c>
      <c r="M6263" t="s">
        <v>23</v>
      </c>
      <c r="N6263" s="1">
        <f xml:space="preserve"> ROUND((1 - _xlfn.PERCENTRANK.INC(customers[days_since_last_purchase],customers[[#This Row],[days_since_last_purchase]]))*4 +1,0)</f>
        <v>1</v>
      </c>
      <c r="O6263" s="1">
        <f>ROUND(_xlfn.PERCENTRANK.INC(customers[total_orders],customers[[#This Row],[total_orders]])*4+1,0)</f>
        <v>1</v>
      </c>
      <c r="P6263" s="1">
        <f>ROUND(_xlfn.PERCENTRANK.INC(customers[total_spend_usd],customers[[#This Row],[total_spend_usd]])*4+1,0)</f>
        <v>1</v>
      </c>
      <c r="Q6263" s="1">
        <v>111</v>
      </c>
      <c r="R6263" s="1" t="str">
        <f>_xlfn.XLOOKUP(Q6263,RFM[RFM Score],RFM[Client Segmentation])</f>
        <v>Lost</v>
      </c>
    </row>
    <row r="6264" spans="1:18" x14ac:dyDescent="0.3">
      <c r="A6264" t="s">
        <v>6316</v>
      </c>
      <c r="B6264" t="s">
        <v>11</v>
      </c>
      <c r="C6264">
        <v>40</v>
      </c>
      <c r="D6264" t="s">
        <v>8068</v>
      </c>
      <c r="E6264" t="s">
        <v>8084</v>
      </c>
      <c r="F6264" t="s">
        <v>12</v>
      </c>
      <c r="G6264">
        <v>64</v>
      </c>
      <c r="H6264" s="1">
        <v>1901</v>
      </c>
      <c r="I6264">
        <v>107806</v>
      </c>
      <c r="J6264" s="1">
        <v>0</v>
      </c>
      <c r="K6264" t="s">
        <v>44</v>
      </c>
      <c r="L6264" t="s">
        <v>34</v>
      </c>
      <c r="M6264" t="s">
        <v>15</v>
      </c>
      <c r="N6264" s="1">
        <f xml:space="preserve"> ROUND((1 - _xlfn.PERCENTRANK.INC(customers[days_since_last_purchase],customers[[#This Row],[days_since_last_purchase]]))*4 +1,0)</f>
        <v>5</v>
      </c>
      <c r="O6264" s="1">
        <f>ROUND(_xlfn.PERCENTRANK.INC(customers[total_orders],customers[[#This Row],[total_orders]])*4+1,0)</f>
        <v>5</v>
      </c>
      <c r="P6264" s="1">
        <f>ROUND(_xlfn.PERCENTRANK.INC(customers[total_spend_usd],customers[[#This Row],[total_spend_usd]])*4+1,0)</f>
        <v>3</v>
      </c>
      <c r="Q6264" s="1">
        <v>553</v>
      </c>
      <c r="R6264" s="1" t="str">
        <f>_xlfn.XLOOKUP(Q6264,RFM[RFM Score],RFM[Client Segmentation])</f>
        <v>Potential Loyalist</v>
      </c>
    </row>
    <row r="6265" spans="1:18" x14ac:dyDescent="0.3">
      <c r="A6265" t="s">
        <v>6317</v>
      </c>
      <c r="B6265" t="s">
        <v>96</v>
      </c>
      <c r="C6265">
        <v>28</v>
      </c>
      <c r="D6265" t="s">
        <v>8070</v>
      </c>
      <c r="E6265" t="s">
        <v>8087</v>
      </c>
      <c r="F6265" t="s">
        <v>17</v>
      </c>
      <c r="G6265">
        <v>3</v>
      </c>
      <c r="H6265" s="1">
        <v>725</v>
      </c>
      <c r="I6265">
        <v>23934</v>
      </c>
      <c r="J6265" s="1">
        <v>118</v>
      </c>
      <c r="K6265" t="s">
        <v>37</v>
      </c>
      <c r="L6265" t="s">
        <v>14</v>
      </c>
      <c r="M6265" t="s">
        <v>23</v>
      </c>
      <c r="N6265" s="1">
        <f xml:space="preserve"> ROUND((1 - _xlfn.PERCENTRANK.INC(customers[days_since_last_purchase],customers[[#This Row],[days_since_last_purchase]]))*4 +1,0)</f>
        <v>2</v>
      </c>
      <c r="O6265" s="1">
        <f>ROUND(_xlfn.PERCENTRANK.INC(customers[total_orders],customers[[#This Row],[total_orders]])*4+1,0)</f>
        <v>1</v>
      </c>
      <c r="P6265" s="1">
        <f>ROUND(_xlfn.PERCENTRANK.INC(customers[total_spend_usd],customers[[#This Row],[total_spend_usd]])*4+1,0)</f>
        <v>2</v>
      </c>
      <c r="Q6265" s="1">
        <v>212</v>
      </c>
      <c r="R6265" s="1" t="str">
        <f>_xlfn.XLOOKUP(Q6265,RFM[RFM Score],RFM[Client Segmentation])</f>
        <v>Hibernating</v>
      </c>
    </row>
    <row r="6266" spans="1:18" x14ac:dyDescent="0.3">
      <c r="A6266" t="s">
        <v>6318</v>
      </c>
      <c r="B6266" t="s">
        <v>36</v>
      </c>
      <c r="C6266">
        <v>29</v>
      </c>
      <c r="D6266" t="s">
        <v>8070</v>
      </c>
      <c r="E6266" t="s">
        <v>8085</v>
      </c>
      <c r="F6266" t="s">
        <v>12</v>
      </c>
      <c r="G6266">
        <v>2</v>
      </c>
      <c r="H6266" s="1">
        <v>2014</v>
      </c>
      <c r="I6266">
        <v>4174</v>
      </c>
      <c r="J6266" s="1">
        <v>113</v>
      </c>
      <c r="K6266" t="s">
        <v>98</v>
      </c>
      <c r="L6266" t="s">
        <v>19</v>
      </c>
      <c r="M6266" t="s">
        <v>23</v>
      </c>
      <c r="N6266" s="1">
        <f xml:space="preserve"> ROUND((1 - _xlfn.PERCENTRANK.INC(customers[days_since_last_purchase],customers[[#This Row],[days_since_last_purchase]]))*4 +1,0)</f>
        <v>2</v>
      </c>
      <c r="O6266" s="1">
        <f>ROUND(_xlfn.PERCENTRANK.INC(customers[total_orders],customers[[#This Row],[total_orders]])*4+1,0)</f>
        <v>1</v>
      </c>
      <c r="P6266" s="1">
        <f>ROUND(_xlfn.PERCENTRANK.INC(customers[total_spend_usd],customers[[#This Row],[total_spend_usd]])*4+1,0)</f>
        <v>1</v>
      </c>
      <c r="Q6266" s="1">
        <v>211</v>
      </c>
      <c r="R6266" s="1" t="str">
        <f>_xlfn.XLOOKUP(Q6266,RFM[RFM Score],RFM[Client Segmentation])</f>
        <v>Hibernating</v>
      </c>
    </row>
    <row r="6267" spans="1:18" x14ac:dyDescent="0.3">
      <c r="A6267" t="s">
        <v>6319</v>
      </c>
      <c r="B6267" t="s">
        <v>33</v>
      </c>
      <c r="C6267">
        <v>23</v>
      </c>
      <c r="D6267" t="s">
        <v>8069</v>
      </c>
      <c r="E6267" t="s">
        <v>8084</v>
      </c>
      <c r="F6267" t="s">
        <v>17</v>
      </c>
      <c r="G6267">
        <v>6</v>
      </c>
      <c r="H6267" s="1">
        <v>6298</v>
      </c>
      <c r="I6267">
        <v>40191</v>
      </c>
      <c r="J6267" s="1">
        <v>53</v>
      </c>
      <c r="K6267" t="s">
        <v>31</v>
      </c>
      <c r="L6267" t="s">
        <v>45</v>
      </c>
      <c r="M6267" t="s">
        <v>15</v>
      </c>
      <c r="N6267" s="1">
        <f xml:space="preserve"> ROUND((1 - _xlfn.PERCENTRANK.INC(customers[days_since_last_purchase],customers[[#This Row],[days_since_last_purchase]]))*4 +1,0)</f>
        <v>3</v>
      </c>
      <c r="O6267" s="1">
        <f>ROUND(_xlfn.PERCENTRANK.INC(customers[total_orders],customers[[#This Row],[total_orders]])*4+1,0)</f>
        <v>2</v>
      </c>
      <c r="P6267" s="1">
        <f>ROUND(_xlfn.PERCENTRANK.INC(customers[total_spend_usd],customers[[#This Row],[total_spend_usd]])*4+1,0)</f>
        <v>2</v>
      </c>
      <c r="Q6267" s="1">
        <v>322</v>
      </c>
      <c r="R6267" s="1" t="str">
        <f>_xlfn.XLOOKUP(Q6267,RFM[RFM Score],RFM[Client Segmentation])</f>
        <v>Hibernating</v>
      </c>
    </row>
    <row r="6268" spans="1:18" x14ac:dyDescent="0.3">
      <c r="A6268" t="s">
        <v>6320</v>
      </c>
      <c r="B6268" t="s">
        <v>11</v>
      </c>
      <c r="C6268">
        <v>25</v>
      </c>
      <c r="D6268" t="s">
        <v>8070</v>
      </c>
      <c r="E6268" t="s">
        <v>8085</v>
      </c>
      <c r="F6268" t="s">
        <v>17</v>
      </c>
      <c r="G6268">
        <v>15</v>
      </c>
      <c r="H6268" s="1">
        <v>10775</v>
      </c>
      <c r="I6268">
        <v>157086</v>
      </c>
      <c r="J6268" s="1">
        <v>116</v>
      </c>
      <c r="K6268" t="s">
        <v>28</v>
      </c>
      <c r="L6268" t="s">
        <v>34</v>
      </c>
      <c r="M6268" t="s">
        <v>23</v>
      </c>
      <c r="N6268" s="1">
        <f xml:space="preserve"> ROUND((1 - _xlfn.PERCENTRANK.INC(customers[days_since_last_purchase],customers[[#This Row],[days_since_last_purchase]]))*4 +1,0)</f>
        <v>2</v>
      </c>
      <c r="O6268" s="1">
        <f>ROUND(_xlfn.PERCENTRANK.INC(customers[total_orders],customers[[#This Row],[total_orders]])*4+1,0)</f>
        <v>3</v>
      </c>
      <c r="P6268" s="1">
        <f>ROUND(_xlfn.PERCENTRANK.INC(customers[total_spend_usd],customers[[#This Row],[total_spend_usd]])*4+1,0)</f>
        <v>4</v>
      </c>
      <c r="Q6268" s="1">
        <v>234</v>
      </c>
      <c r="R6268" s="1" t="str">
        <f>_xlfn.XLOOKUP(Q6268,RFM[RFM Score],RFM[Client Segmentation])</f>
        <v>At Risk</v>
      </c>
    </row>
    <row r="6269" spans="1:18" x14ac:dyDescent="0.3">
      <c r="A6269" t="s">
        <v>6321</v>
      </c>
      <c r="B6269" t="s">
        <v>11</v>
      </c>
      <c r="C6269">
        <v>31</v>
      </c>
      <c r="D6269" t="s">
        <v>8070</v>
      </c>
      <c r="E6269" t="s">
        <v>8084</v>
      </c>
      <c r="F6269" t="s">
        <v>12</v>
      </c>
      <c r="G6269">
        <v>3</v>
      </c>
      <c r="H6269" s="1">
        <v>913</v>
      </c>
      <c r="I6269">
        <v>3088</v>
      </c>
      <c r="J6269" s="1">
        <v>49</v>
      </c>
      <c r="K6269" t="s">
        <v>98</v>
      </c>
      <c r="L6269" t="s">
        <v>45</v>
      </c>
      <c r="M6269" t="s">
        <v>23</v>
      </c>
      <c r="N6269" s="1">
        <f xml:space="preserve"> ROUND((1 - _xlfn.PERCENTRANK.INC(customers[days_since_last_purchase],customers[[#This Row],[days_since_last_purchase]]))*4 +1,0)</f>
        <v>3</v>
      </c>
      <c r="O6269" s="1">
        <f>ROUND(_xlfn.PERCENTRANK.INC(customers[total_orders],customers[[#This Row],[total_orders]])*4+1,0)</f>
        <v>1</v>
      </c>
      <c r="P6269" s="1">
        <f>ROUND(_xlfn.PERCENTRANK.INC(customers[total_spend_usd],customers[[#This Row],[total_spend_usd]])*4+1,0)</f>
        <v>1</v>
      </c>
      <c r="Q6269" s="1">
        <v>311</v>
      </c>
      <c r="R6269" s="1" t="str">
        <f>_xlfn.XLOOKUP(Q6269,RFM[RFM Score],RFM[Client Segmentation])</f>
        <v>New Customer</v>
      </c>
    </row>
    <row r="6270" spans="1:18" x14ac:dyDescent="0.3">
      <c r="A6270" t="s">
        <v>6322</v>
      </c>
      <c r="B6270" t="s">
        <v>11</v>
      </c>
      <c r="C6270">
        <v>34</v>
      </c>
      <c r="D6270" t="s">
        <v>8070</v>
      </c>
      <c r="E6270" t="s">
        <v>8087</v>
      </c>
      <c r="F6270" t="s">
        <v>17</v>
      </c>
      <c r="G6270">
        <v>10</v>
      </c>
      <c r="H6270" s="1">
        <v>8393</v>
      </c>
      <c r="I6270">
        <v>94319</v>
      </c>
      <c r="J6270" s="1">
        <v>86</v>
      </c>
      <c r="K6270" t="s">
        <v>21</v>
      </c>
      <c r="L6270" t="s">
        <v>45</v>
      </c>
      <c r="M6270" t="s">
        <v>23</v>
      </c>
      <c r="N6270" s="1">
        <f xml:space="preserve"> ROUND((1 - _xlfn.PERCENTRANK.INC(customers[days_since_last_purchase],customers[[#This Row],[days_since_last_purchase]]))*4 +1,0)</f>
        <v>2</v>
      </c>
      <c r="O6270" s="1">
        <f>ROUND(_xlfn.PERCENTRANK.INC(customers[total_orders],customers[[#This Row],[total_orders]])*4+1,0)</f>
        <v>3</v>
      </c>
      <c r="P6270" s="1">
        <f>ROUND(_xlfn.PERCENTRANK.INC(customers[total_spend_usd],customers[[#This Row],[total_spend_usd]])*4+1,0)</f>
        <v>3</v>
      </c>
      <c r="Q6270" s="1">
        <v>233</v>
      </c>
      <c r="R6270" s="1" t="str">
        <f>_xlfn.XLOOKUP(Q6270,RFM[RFM Score],RFM[Client Segmentation])</f>
        <v>Hibernating</v>
      </c>
    </row>
    <row r="6271" spans="1:18" x14ac:dyDescent="0.3">
      <c r="A6271" t="s">
        <v>6323</v>
      </c>
      <c r="B6271" t="s">
        <v>33</v>
      </c>
      <c r="C6271">
        <v>28</v>
      </c>
      <c r="D6271" t="s">
        <v>8070</v>
      </c>
      <c r="E6271" t="s">
        <v>8084</v>
      </c>
      <c r="F6271" t="s">
        <v>17</v>
      </c>
      <c r="G6271">
        <v>25</v>
      </c>
      <c r="H6271" s="1">
        <v>5369</v>
      </c>
      <c r="I6271">
        <v>139175</v>
      </c>
      <c r="J6271" s="1">
        <v>30</v>
      </c>
      <c r="K6271" t="s">
        <v>25</v>
      </c>
      <c r="L6271" t="s">
        <v>34</v>
      </c>
      <c r="M6271" t="s">
        <v>23</v>
      </c>
      <c r="N6271" s="1">
        <f xml:space="preserve"> ROUND((1 - _xlfn.PERCENTRANK.INC(customers[days_since_last_purchase],customers[[#This Row],[days_since_last_purchase]]))*4 +1,0)</f>
        <v>3</v>
      </c>
      <c r="O6271" s="1">
        <f>ROUND(_xlfn.PERCENTRANK.INC(customers[total_orders],customers[[#This Row],[total_orders]])*4+1,0)</f>
        <v>4</v>
      </c>
      <c r="P6271" s="1">
        <f>ROUND(_xlfn.PERCENTRANK.INC(customers[total_spend_usd],customers[[#This Row],[total_spend_usd]])*4+1,0)</f>
        <v>4</v>
      </c>
      <c r="Q6271" s="1">
        <v>344</v>
      </c>
      <c r="R6271" s="1" t="str">
        <f>_xlfn.XLOOKUP(Q6271,RFM[RFM Score],RFM[Client Segmentation])</f>
        <v>Loyal Customer</v>
      </c>
    </row>
    <row r="6272" spans="1:18" x14ac:dyDescent="0.3">
      <c r="A6272" t="s">
        <v>6324</v>
      </c>
      <c r="B6272" t="s">
        <v>104</v>
      </c>
      <c r="C6272">
        <v>28</v>
      </c>
      <c r="D6272" t="s">
        <v>8070</v>
      </c>
      <c r="E6272" t="s">
        <v>8084</v>
      </c>
      <c r="F6272" t="s">
        <v>17</v>
      </c>
      <c r="G6272">
        <v>17</v>
      </c>
      <c r="H6272" s="1">
        <v>8882</v>
      </c>
      <c r="I6272">
        <v>152705</v>
      </c>
      <c r="J6272" s="1">
        <v>10</v>
      </c>
      <c r="K6272" t="s">
        <v>28</v>
      </c>
      <c r="L6272" t="s">
        <v>14</v>
      </c>
      <c r="M6272" t="s">
        <v>23</v>
      </c>
      <c r="N6272" s="1">
        <f xml:space="preserve"> ROUND((1 - _xlfn.PERCENTRANK.INC(customers[days_since_last_purchase],customers[[#This Row],[days_since_last_purchase]]))*4 +1,0)</f>
        <v>4</v>
      </c>
      <c r="O6272" s="1">
        <f>ROUND(_xlfn.PERCENTRANK.INC(customers[total_orders],customers[[#This Row],[total_orders]])*4+1,0)</f>
        <v>3</v>
      </c>
      <c r="P6272" s="1">
        <f>ROUND(_xlfn.PERCENTRANK.INC(customers[total_spend_usd],customers[[#This Row],[total_spend_usd]])*4+1,0)</f>
        <v>4</v>
      </c>
      <c r="Q6272" s="1">
        <v>434</v>
      </c>
      <c r="R6272" s="1" t="str">
        <f>_xlfn.XLOOKUP(Q6272,RFM[RFM Score],RFM[Client Segmentation])</f>
        <v>Need Attention</v>
      </c>
    </row>
    <row r="6273" spans="1:18" x14ac:dyDescent="0.3">
      <c r="A6273" t="s">
        <v>6325</v>
      </c>
      <c r="B6273" t="s">
        <v>43</v>
      </c>
      <c r="C6273">
        <v>51</v>
      </c>
      <c r="D6273" t="s">
        <v>8071</v>
      </c>
      <c r="E6273" t="s">
        <v>8084</v>
      </c>
      <c r="F6273" t="s">
        <v>17</v>
      </c>
      <c r="G6273">
        <v>2</v>
      </c>
      <c r="H6273" s="1">
        <v>5935</v>
      </c>
      <c r="I6273">
        <v>10193</v>
      </c>
      <c r="J6273" s="1">
        <v>38</v>
      </c>
      <c r="K6273" t="s">
        <v>21</v>
      </c>
      <c r="L6273" t="s">
        <v>14</v>
      </c>
      <c r="M6273" t="s">
        <v>23</v>
      </c>
      <c r="N6273" s="1">
        <f xml:space="preserve"> ROUND((1 - _xlfn.PERCENTRANK.INC(customers[days_since_last_purchase],customers[[#This Row],[days_since_last_purchase]]))*4 +1,0)</f>
        <v>3</v>
      </c>
      <c r="O6273" s="1">
        <f>ROUND(_xlfn.PERCENTRANK.INC(customers[total_orders],customers[[#This Row],[total_orders]])*4+1,0)</f>
        <v>1</v>
      </c>
      <c r="P6273" s="1">
        <f>ROUND(_xlfn.PERCENTRANK.INC(customers[total_spend_usd],customers[[#This Row],[total_spend_usd]])*4+1,0)</f>
        <v>1</v>
      </c>
      <c r="Q6273" s="1">
        <v>311</v>
      </c>
      <c r="R6273" s="1" t="str">
        <f>_xlfn.XLOOKUP(Q6273,RFM[RFM Score],RFM[Client Segmentation])</f>
        <v>New Customer</v>
      </c>
    </row>
    <row r="6274" spans="1:18" x14ac:dyDescent="0.3">
      <c r="A6274" t="s">
        <v>6326</v>
      </c>
      <c r="B6274" t="s">
        <v>43</v>
      </c>
      <c r="C6274">
        <v>23</v>
      </c>
      <c r="D6274" t="s">
        <v>8069</v>
      </c>
      <c r="E6274" t="s">
        <v>8085</v>
      </c>
      <c r="F6274" t="s">
        <v>17</v>
      </c>
      <c r="G6274">
        <v>23</v>
      </c>
      <c r="H6274" s="1">
        <v>1652</v>
      </c>
      <c r="I6274">
        <v>33329</v>
      </c>
      <c r="J6274" s="1">
        <v>88</v>
      </c>
      <c r="K6274" t="s">
        <v>25</v>
      </c>
      <c r="L6274" t="s">
        <v>34</v>
      </c>
      <c r="M6274" t="s">
        <v>23</v>
      </c>
      <c r="N6274" s="1">
        <f xml:space="preserve"> ROUND((1 - _xlfn.PERCENTRANK.INC(customers[days_since_last_purchase],customers[[#This Row],[days_since_last_purchase]]))*4 +1,0)</f>
        <v>2</v>
      </c>
      <c r="O6274" s="1">
        <f>ROUND(_xlfn.PERCENTRANK.INC(customers[total_orders],customers[[#This Row],[total_orders]])*4+1,0)</f>
        <v>4</v>
      </c>
      <c r="P6274" s="1">
        <f>ROUND(_xlfn.PERCENTRANK.INC(customers[total_spend_usd],customers[[#This Row],[total_spend_usd]])*4+1,0)</f>
        <v>2</v>
      </c>
      <c r="Q6274" s="1">
        <v>242</v>
      </c>
      <c r="R6274" s="1" t="str">
        <f>_xlfn.XLOOKUP(Q6274,RFM[RFM Score],RFM[Client Segmentation])</f>
        <v>At Risk</v>
      </c>
    </row>
    <row r="6275" spans="1:18" x14ac:dyDescent="0.3">
      <c r="A6275" t="s">
        <v>6327</v>
      </c>
      <c r="B6275" t="s">
        <v>11</v>
      </c>
      <c r="C6275">
        <v>27</v>
      </c>
      <c r="D6275" t="s">
        <v>8070</v>
      </c>
      <c r="E6275" t="s">
        <v>8084</v>
      </c>
      <c r="F6275" t="s">
        <v>17</v>
      </c>
      <c r="G6275">
        <v>9</v>
      </c>
      <c r="H6275" s="1">
        <v>5886</v>
      </c>
      <c r="I6275">
        <v>56448</v>
      </c>
      <c r="J6275" s="1">
        <v>12</v>
      </c>
      <c r="K6275" t="s">
        <v>124</v>
      </c>
      <c r="L6275" t="s">
        <v>47</v>
      </c>
      <c r="M6275" t="s">
        <v>23</v>
      </c>
      <c r="N6275" s="1">
        <f xml:space="preserve"> ROUND((1 - _xlfn.PERCENTRANK.INC(customers[days_since_last_purchase],customers[[#This Row],[days_since_last_purchase]]))*4 +1,0)</f>
        <v>4</v>
      </c>
      <c r="O6275" s="1">
        <f>ROUND(_xlfn.PERCENTRANK.INC(customers[total_orders],customers[[#This Row],[total_orders]])*4+1,0)</f>
        <v>2</v>
      </c>
      <c r="P6275" s="1">
        <f>ROUND(_xlfn.PERCENTRANK.INC(customers[total_spend_usd],customers[[#This Row],[total_spend_usd]])*4+1,0)</f>
        <v>3</v>
      </c>
      <c r="Q6275" s="1">
        <v>423</v>
      </c>
      <c r="R6275" s="1" t="str">
        <f>_xlfn.XLOOKUP(Q6275,RFM[RFM Score],RFM[Client Segmentation])</f>
        <v>Potential Loyalist</v>
      </c>
    </row>
    <row r="6276" spans="1:18" x14ac:dyDescent="0.3">
      <c r="A6276" t="s">
        <v>6328</v>
      </c>
      <c r="B6276" t="s">
        <v>43</v>
      </c>
      <c r="C6276">
        <v>40</v>
      </c>
      <c r="D6276" t="s">
        <v>8068</v>
      </c>
      <c r="E6276" t="s">
        <v>8084</v>
      </c>
      <c r="F6276" t="s">
        <v>12</v>
      </c>
      <c r="G6276">
        <v>48</v>
      </c>
      <c r="H6276" s="1">
        <v>8802</v>
      </c>
      <c r="I6276">
        <v>446984</v>
      </c>
      <c r="J6276" s="1">
        <v>122</v>
      </c>
      <c r="K6276" t="s">
        <v>21</v>
      </c>
      <c r="L6276" t="s">
        <v>22</v>
      </c>
      <c r="M6276" t="s">
        <v>23</v>
      </c>
      <c r="N6276" s="1">
        <f xml:space="preserve"> ROUND((1 - _xlfn.PERCENTRANK.INC(customers[days_since_last_purchase],customers[[#This Row],[days_since_last_purchase]]))*4 +1,0)</f>
        <v>2</v>
      </c>
      <c r="O6276" s="1">
        <f>ROUND(_xlfn.PERCENTRANK.INC(customers[total_orders],customers[[#This Row],[total_orders]])*4+1,0)</f>
        <v>5</v>
      </c>
      <c r="P6276" s="1">
        <f>ROUND(_xlfn.PERCENTRANK.INC(customers[total_spend_usd],customers[[#This Row],[total_spend_usd]])*4+1,0)</f>
        <v>5</v>
      </c>
      <c r="Q6276" s="1">
        <v>255</v>
      </c>
      <c r="R6276" s="1" t="str">
        <f>_xlfn.XLOOKUP(Q6276,RFM[RFM Score],RFM[Client Segmentation])</f>
        <v>At Risk</v>
      </c>
    </row>
    <row r="6277" spans="1:18" x14ac:dyDescent="0.3">
      <c r="A6277" t="s">
        <v>6329</v>
      </c>
      <c r="B6277" t="s">
        <v>11</v>
      </c>
      <c r="C6277">
        <v>50</v>
      </c>
      <c r="D6277" t="s">
        <v>8071</v>
      </c>
      <c r="E6277" t="s">
        <v>8087</v>
      </c>
      <c r="F6277" t="s">
        <v>17</v>
      </c>
      <c r="G6277">
        <v>18</v>
      </c>
      <c r="H6277" s="1">
        <v>1435</v>
      </c>
      <c r="I6277">
        <v>28678</v>
      </c>
      <c r="J6277" s="1">
        <v>1</v>
      </c>
      <c r="K6277" t="s">
        <v>25</v>
      </c>
      <c r="L6277" t="s">
        <v>14</v>
      </c>
      <c r="M6277" t="s">
        <v>15</v>
      </c>
      <c r="N6277" s="1">
        <f xml:space="preserve"> ROUND((1 - _xlfn.PERCENTRANK.INC(customers[days_since_last_purchase],customers[[#This Row],[days_since_last_purchase]]))*4 +1,0)</f>
        <v>5</v>
      </c>
      <c r="O6277" s="1">
        <f>ROUND(_xlfn.PERCENTRANK.INC(customers[total_orders],customers[[#This Row],[total_orders]])*4+1,0)</f>
        <v>4</v>
      </c>
      <c r="P6277" s="1">
        <f>ROUND(_xlfn.PERCENTRANK.INC(customers[total_spend_usd],customers[[#This Row],[total_spend_usd]])*4+1,0)</f>
        <v>2</v>
      </c>
      <c r="Q6277" s="1">
        <v>542</v>
      </c>
      <c r="R6277" s="1" t="str">
        <f>_xlfn.XLOOKUP(Q6277,RFM[RFM Score],RFM[Client Segmentation])</f>
        <v>Potential Loyalist</v>
      </c>
    </row>
    <row r="6278" spans="1:18" x14ac:dyDescent="0.3">
      <c r="A6278" t="s">
        <v>6330</v>
      </c>
      <c r="B6278" t="s">
        <v>43</v>
      </c>
      <c r="C6278">
        <v>22</v>
      </c>
      <c r="D6278" t="s">
        <v>8069</v>
      </c>
      <c r="E6278" t="s">
        <v>8085</v>
      </c>
      <c r="F6278" t="s">
        <v>12</v>
      </c>
      <c r="G6278">
        <v>3</v>
      </c>
      <c r="H6278" s="1">
        <v>862</v>
      </c>
      <c r="I6278">
        <v>23456</v>
      </c>
      <c r="J6278" s="1">
        <v>72</v>
      </c>
      <c r="K6278" t="s">
        <v>52</v>
      </c>
      <c r="L6278" t="s">
        <v>19</v>
      </c>
      <c r="M6278" t="s">
        <v>23</v>
      </c>
      <c r="N6278" s="1">
        <f xml:space="preserve"> ROUND((1 - _xlfn.PERCENTRANK.INC(customers[days_since_last_purchase],customers[[#This Row],[days_since_last_purchase]]))*4 +1,0)</f>
        <v>2</v>
      </c>
      <c r="O6278" s="1">
        <f>ROUND(_xlfn.PERCENTRANK.INC(customers[total_orders],customers[[#This Row],[total_orders]])*4+1,0)</f>
        <v>1</v>
      </c>
      <c r="P6278" s="1">
        <f>ROUND(_xlfn.PERCENTRANK.INC(customers[total_spend_usd],customers[[#This Row],[total_spend_usd]])*4+1,0)</f>
        <v>2</v>
      </c>
      <c r="Q6278" s="1">
        <v>212</v>
      </c>
      <c r="R6278" s="1" t="str">
        <f>_xlfn.XLOOKUP(Q6278,RFM[RFM Score],RFM[Client Segmentation])</f>
        <v>Hibernating</v>
      </c>
    </row>
    <row r="6279" spans="1:18" x14ac:dyDescent="0.3">
      <c r="A6279" t="s">
        <v>6331</v>
      </c>
      <c r="B6279" t="s">
        <v>11</v>
      </c>
      <c r="C6279">
        <v>32</v>
      </c>
      <c r="D6279" t="s">
        <v>8070</v>
      </c>
      <c r="E6279" t="s">
        <v>8085</v>
      </c>
      <c r="F6279" t="s">
        <v>17</v>
      </c>
      <c r="G6279">
        <v>2</v>
      </c>
      <c r="H6279" s="1">
        <v>6941</v>
      </c>
      <c r="I6279">
        <v>13512</v>
      </c>
      <c r="J6279" s="1">
        <v>43</v>
      </c>
      <c r="K6279" t="s">
        <v>55</v>
      </c>
      <c r="L6279" t="s">
        <v>34</v>
      </c>
      <c r="M6279" t="s">
        <v>15</v>
      </c>
      <c r="N6279" s="1">
        <f xml:space="preserve"> ROUND((1 - _xlfn.PERCENTRANK.INC(customers[days_since_last_purchase],customers[[#This Row],[days_since_last_purchase]]))*4 +1,0)</f>
        <v>3</v>
      </c>
      <c r="O6279" s="1">
        <f>ROUND(_xlfn.PERCENTRANK.INC(customers[total_orders],customers[[#This Row],[total_orders]])*4+1,0)</f>
        <v>1</v>
      </c>
      <c r="P6279" s="1">
        <f>ROUND(_xlfn.PERCENTRANK.INC(customers[total_spend_usd],customers[[#This Row],[total_spend_usd]])*4+1,0)</f>
        <v>2</v>
      </c>
      <c r="Q6279" s="1">
        <v>312</v>
      </c>
      <c r="R6279" s="1" t="str">
        <f>_xlfn.XLOOKUP(Q6279,RFM[RFM Score],RFM[Client Segmentation])</f>
        <v>About To Sleep</v>
      </c>
    </row>
    <row r="6280" spans="1:18" x14ac:dyDescent="0.3">
      <c r="A6280" t="s">
        <v>6332</v>
      </c>
      <c r="B6280" t="s">
        <v>11</v>
      </c>
      <c r="C6280">
        <v>39</v>
      </c>
      <c r="D6280" t="s">
        <v>8068</v>
      </c>
      <c r="E6280" t="s">
        <v>8087</v>
      </c>
      <c r="F6280" t="s">
        <v>17</v>
      </c>
      <c r="G6280">
        <v>24</v>
      </c>
      <c r="H6280" s="1">
        <v>5195</v>
      </c>
      <c r="I6280">
        <v>10921</v>
      </c>
      <c r="J6280" s="1">
        <v>1</v>
      </c>
      <c r="K6280" t="s">
        <v>28</v>
      </c>
      <c r="L6280" t="s">
        <v>22</v>
      </c>
      <c r="M6280" t="s">
        <v>15</v>
      </c>
      <c r="N6280" s="1">
        <f xml:space="preserve"> ROUND((1 - _xlfn.PERCENTRANK.INC(customers[days_since_last_purchase],customers[[#This Row],[days_since_last_purchase]]))*4 +1,0)</f>
        <v>5</v>
      </c>
      <c r="O6280" s="1">
        <f>ROUND(_xlfn.PERCENTRANK.INC(customers[total_orders],customers[[#This Row],[total_orders]])*4+1,0)</f>
        <v>4</v>
      </c>
      <c r="P6280" s="1">
        <f>ROUND(_xlfn.PERCENTRANK.INC(customers[total_spend_usd],customers[[#This Row],[total_spend_usd]])*4+1,0)</f>
        <v>2</v>
      </c>
      <c r="Q6280" s="1">
        <v>542</v>
      </c>
      <c r="R6280" s="1" t="str">
        <f>_xlfn.XLOOKUP(Q6280,RFM[RFM Score],RFM[Client Segmentation])</f>
        <v>Potential Loyalist</v>
      </c>
    </row>
    <row r="6281" spans="1:18" x14ac:dyDescent="0.3">
      <c r="A6281" t="s">
        <v>6333</v>
      </c>
      <c r="B6281" t="s">
        <v>11</v>
      </c>
      <c r="C6281">
        <v>28</v>
      </c>
      <c r="D6281" t="s">
        <v>8070</v>
      </c>
      <c r="E6281" t="s">
        <v>8087</v>
      </c>
      <c r="F6281" t="s">
        <v>12</v>
      </c>
      <c r="G6281">
        <v>12</v>
      </c>
      <c r="H6281" s="1">
        <v>772</v>
      </c>
      <c r="I6281">
        <v>95646</v>
      </c>
      <c r="J6281" s="1">
        <v>90</v>
      </c>
      <c r="K6281" t="s">
        <v>44</v>
      </c>
      <c r="L6281" t="s">
        <v>47</v>
      </c>
      <c r="M6281" t="s">
        <v>15</v>
      </c>
      <c r="N6281" s="1">
        <f xml:space="preserve"> ROUND((1 - _xlfn.PERCENTRANK.INC(customers[days_since_last_purchase],customers[[#This Row],[days_since_last_purchase]]))*4 +1,0)</f>
        <v>2</v>
      </c>
      <c r="O6281" s="1">
        <f>ROUND(_xlfn.PERCENTRANK.INC(customers[total_orders],customers[[#This Row],[total_orders]])*4+1,0)</f>
        <v>3</v>
      </c>
      <c r="P6281" s="1">
        <f>ROUND(_xlfn.PERCENTRANK.INC(customers[total_spend_usd],customers[[#This Row],[total_spend_usd]])*4+1,0)</f>
        <v>3</v>
      </c>
      <c r="Q6281" s="1">
        <v>233</v>
      </c>
      <c r="R6281" s="1" t="str">
        <f>_xlfn.XLOOKUP(Q6281,RFM[RFM Score],RFM[Client Segmentation])</f>
        <v>Hibernating</v>
      </c>
    </row>
    <row r="6282" spans="1:18" x14ac:dyDescent="0.3">
      <c r="A6282" t="s">
        <v>6334</v>
      </c>
      <c r="B6282" t="s">
        <v>68</v>
      </c>
      <c r="C6282">
        <v>37</v>
      </c>
      <c r="D6282" t="s">
        <v>8068</v>
      </c>
      <c r="E6282" t="s">
        <v>8084</v>
      </c>
      <c r="F6282" t="s">
        <v>17</v>
      </c>
      <c r="G6282">
        <v>22</v>
      </c>
      <c r="H6282" s="1">
        <v>4721</v>
      </c>
      <c r="I6282">
        <v>94379</v>
      </c>
      <c r="J6282" s="1">
        <v>7</v>
      </c>
      <c r="K6282" t="s">
        <v>13</v>
      </c>
      <c r="L6282" t="s">
        <v>47</v>
      </c>
      <c r="M6282" t="s">
        <v>23</v>
      </c>
      <c r="N6282" s="1">
        <f xml:space="preserve"> ROUND((1 - _xlfn.PERCENTRANK.INC(customers[days_since_last_purchase],customers[[#This Row],[days_since_last_purchase]]))*4 +1,0)</f>
        <v>5</v>
      </c>
      <c r="O6282" s="1">
        <f>ROUND(_xlfn.PERCENTRANK.INC(customers[total_orders],customers[[#This Row],[total_orders]])*4+1,0)</f>
        <v>4</v>
      </c>
      <c r="P6282" s="1">
        <f>ROUND(_xlfn.PERCENTRANK.INC(customers[total_spend_usd],customers[[#This Row],[total_spend_usd]])*4+1,0)</f>
        <v>3</v>
      </c>
      <c r="Q6282" s="1">
        <v>543</v>
      </c>
      <c r="R6282" s="1" t="str">
        <f>_xlfn.XLOOKUP(Q6282,RFM[RFM Score],RFM[Client Segmentation])</f>
        <v>Loyal Customer</v>
      </c>
    </row>
    <row r="6283" spans="1:18" x14ac:dyDescent="0.3">
      <c r="A6283" t="s">
        <v>6335</v>
      </c>
      <c r="B6283" t="s">
        <v>11</v>
      </c>
      <c r="C6283">
        <v>36</v>
      </c>
      <c r="D6283" t="s">
        <v>8068</v>
      </c>
      <c r="E6283" t="s">
        <v>8085</v>
      </c>
      <c r="F6283" t="s">
        <v>17</v>
      </c>
      <c r="G6283">
        <v>13</v>
      </c>
      <c r="H6283" s="1">
        <v>5845</v>
      </c>
      <c r="I6283">
        <v>72576</v>
      </c>
      <c r="J6283" s="1">
        <v>52</v>
      </c>
      <c r="K6283" t="s">
        <v>21</v>
      </c>
      <c r="L6283" t="s">
        <v>19</v>
      </c>
      <c r="M6283" t="s">
        <v>23</v>
      </c>
      <c r="N6283" s="1">
        <f xml:space="preserve"> ROUND((1 - _xlfn.PERCENTRANK.INC(customers[days_since_last_purchase],customers[[#This Row],[days_since_last_purchase]]))*4 +1,0)</f>
        <v>3</v>
      </c>
      <c r="O6283" s="1">
        <f>ROUND(_xlfn.PERCENTRANK.INC(customers[total_orders],customers[[#This Row],[total_orders]])*4+1,0)</f>
        <v>3</v>
      </c>
      <c r="P6283" s="1">
        <f>ROUND(_xlfn.PERCENTRANK.INC(customers[total_spend_usd],customers[[#This Row],[total_spend_usd]])*4+1,0)</f>
        <v>3</v>
      </c>
      <c r="Q6283" s="1">
        <v>333</v>
      </c>
      <c r="R6283" s="1" t="str">
        <f>_xlfn.XLOOKUP(Q6283,RFM[RFM Score],RFM[Client Segmentation])</f>
        <v>Potential Loyalist</v>
      </c>
    </row>
    <row r="6284" spans="1:18" x14ac:dyDescent="0.3">
      <c r="A6284" t="s">
        <v>6336</v>
      </c>
      <c r="B6284" t="s">
        <v>107</v>
      </c>
      <c r="C6284">
        <v>26</v>
      </c>
      <c r="D6284" t="s">
        <v>8070</v>
      </c>
      <c r="E6284" t="s">
        <v>8087</v>
      </c>
      <c r="F6284" t="s">
        <v>12</v>
      </c>
      <c r="G6284">
        <v>39</v>
      </c>
      <c r="H6284" s="1">
        <v>6605</v>
      </c>
      <c r="I6284">
        <v>278122</v>
      </c>
      <c r="J6284" s="1">
        <v>56</v>
      </c>
      <c r="K6284" t="s">
        <v>18</v>
      </c>
      <c r="L6284" t="s">
        <v>45</v>
      </c>
      <c r="M6284" t="s">
        <v>23</v>
      </c>
      <c r="N6284" s="1">
        <f xml:space="preserve"> ROUND((1 - _xlfn.PERCENTRANK.INC(customers[days_since_last_purchase],customers[[#This Row],[days_since_last_purchase]]))*4 +1,0)</f>
        <v>3</v>
      </c>
      <c r="O6284" s="1">
        <f>ROUND(_xlfn.PERCENTRANK.INC(customers[total_orders],customers[[#This Row],[total_orders]])*4+1,0)</f>
        <v>5</v>
      </c>
      <c r="P6284" s="1">
        <f>ROUND(_xlfn.PERCENTRANK.INC(customers[total_spend_usd],customers[[#This Row],[total_spend_usd]])*4+1,0)</f>
        <v>4</v>
      </c>
      <c r="Q6284" s="1">
        <v>354</v>
      </c>
      <c r="R6284" s="1" t="str">
        <f>_xlfn.XLOOKUP(Q6284,RFM[RFM Score],RFM[Client Segmentation])</f>
        <v>Loyal Customer</v>
      </c>
    </row>
    <row r="6285" spans="1:18" x14ac:dyDescent="0.3">
      <c r="A6285" t="s">
        <v>6337</v>
      </c>
      <c r="B6285" t="s">
        <v>107</v>
      </c>
      <c r="C6285">
        <v>41</v>
      </c>
      <c r="D6285" t="s">
        <v>8068</v>
      </c>
      <c r="E6285" t="s">
        <v>8084</v>
      </c>
      <c r="F6285" t="s">
        <v>17</v>
      </c>
      <c r="G6285">
        <v>8</v>
      </c>
      <c r="H6285" s="1">
        <v>10044</v>
      </c>
      <c r="I6285">
        <v>70434</v>
      </c>
      <c r="J6285" s="1">
        <v>88</v>
      </c>
      <c r="K6285" t="s">
        <v>13</v>
      </c>
      <c r="L6285" t="s">
        <v>14</v>
      </c>
      <c r="M6285" t="s">
        <v>23</v>
      </c>
      <c r="N6285" s="1">
        <f xml:space="preserve"> ROUND((1 - _xlfn.PERCENTRANK.INC(customers[days_since_last_purchase],customers[[#This Row],[days_since_last_purchase]]))*4 +1,0)</f>
        <v>2</v>
      </c>
      <c r="O6285" s="1">
        <f>ROUND(_xlfn.PERCENTRANK.INC(customers[total_orders],customers[[#This Row],[total_orders]])*4+1,0)</f>
        <v>2</v>
      </c>
      <c r="P6285" s="1">
        <f>ROUND(_xlfn.PERCENTRANK.INC(customers[total_spend_usd],customers[[#This Row],[total_spend_usd]])*4+1,0)</f>
        <v>3</v>
      </c>
      <c r="Q6285" s="1">
        <v>223</v>
      </c>
      <c r="R6285" s="1" t="str">
        <f>_xlfn.XLOOKUP(Q6285,RFM[RFM Score],RFM[Client Segmentation])</f>
        <v>Hibernating</v>
      </c>
    </row>
    <row r="6286" spans="1:18" x14ac:dyDescent="0.3">
      <c r="A6286" t="s">
        <v>6338</v>
      </c>
      <c r="B6286" t="s">
        <v>11</v>
      </c>
      <c r="C6286">
        <v>26</v>
      </c>
      <c r="D6286" t="s">
        <v>8070</v>
      </c>
      <c r="E6286" t="s">
        <v>8084</v>
      </c>
      <c r="F6286" t="s">
        <v>12</v>
      </c>
      <c r="G6286">
        <v>12</v>
      </c>
      <c r="H6286" s="1">
        <v>2909</v>
      </c>
      <c r="I6286">
        <v>37431</v>
      </c>
      <c r="J6286" s="1">
        <v>46</v>
      </c>
      <c r="K6286" t="s">
        <v>28</v>
      </c>
      <c r="L6286" t="s">
        <v>19</v>
      </c>
      <c r="M6286" t="s">
        <v>15</v>
      </c>
      <c r="N6286" s="1">
        <f xml:space="preserve"> ROUND((1 - _xlfn.PERCENTRANK.INC(customers[days_since_last_purchase],customers[[#This Row],[days_since_last_purchase]]))*4 +1,0)</f>
        <v>3</v>
      </c>
      <c r="O6286" s="1">
        <f>ROUND(_xlfn.PERCENTRANK.INC(customers[total_orders],customers[[#This Row],[total_orders]])*4+1,0)</f>
        <v>3</v>
      </c>
      <c r="P6286" s="1">
        <f>ROUND(_xlfn.PERCENTRANK.INC(customers[total_spend_usd],customers[[#This Row],[total_spend_usd]])*4+1,0)</f>
        <v>2</v>
      </c>
      <c r="Q6286" s="1">
        <v>332</v>
      </c>
      <c r="R6286" s="1" t="str">
        <f>_xlfn.XLOOKUP(Q6286,RFM[RFM Score],RFM[Client Segmentation])</f>
        <v>Hibernating</v>
      </c>
    </row>
    <row r="6287" spans="1:18" x14ac:dyDescent="0.3">
      <c r="A6287" t="s">
        <v>6339</v>
      </c>
      <c r="B6287" t="s">
        <v>173</v>
      </c>
      <c r="C6287">
        <v>41</v>
      </c>
      <c r="D6287" t="s">
        <v>8068</v>
      </c>
      <c r="E6287" t="s">
        <v>8084</v>
      </c>
      <c r="F6287" t="s">
        <v>17</v>
      </c>
      <c r="G6287">
        <v>5</v>
      </c>
      <c r="H6287" s="1">
        <v>5183</v>
      </c>
      <c r="I6287">
        <v>25586</v>
      </c>
      <c r="J6287" s="1">
        <v>207</v>
      </c>
      <c r="K6287" t="s">
        <v>52</v>
      </c>
      <c r="L6287" t="s">
        <v>14</v>
      </c>
      <c r="M6287" t="s">
        <v>23</v>
      </c>
      <c r="N6287" s="1">
        <f xml:space="preserve"> ROUND((1 - _xlfn.PERCENTRANK.INC(customers[days_since_last_purchase],customers[[#This Row],[days_since_last_purchase]]))*4 +1,0)</f>
        <v>1</v>
      </c>
      <c r="O6287" s="1">
        <f>ROUND(_xlfn.PERCENTRANK.INC(customers[total_orders],customers[[#This Row],[total_orders]])*4+1,0)</f>
        <v>2</v>
      </c>
      <c r="P6287" s="1">
        <f>ROUND(_xlfn.PERCENTRANK.INC(customers[total_spend_usd],customers[[#This Row],[total_spend_usd]])*4+1,0)</f>
        <v>2</v>
      </c>
      <c r="Q6287" s="1">
        <v>122</v>
      </c>
      <c r="R6287" s="1" t="str">
        <f>_xlfn.XLOOKUP(Q6287,RFM[RFM Score],RFM[Client Segmentation])</f>
        <v>Hibernating</v>
      </c>
    </row>
    <row r="6288" spans="1:18" x14ac:dyDescent="0.3">
      <c r="A6288" t="s">
        <v>6340</v>
      </c>
      <c r="B6288" t="s">
        <v>27</v>
      </c>
      <c r="C6288">
        <v>41</v>
      </c>
      <c r="D6288" t="s">
        <v>8068</v>
      </c>
      <c r="E6288" t="s">
        <v>8084</v>
      </c>
      <c r="F6288" t="s">
        <v>17</v>
      </c>
      <c r="G6288">
        <v>24</v>
      </c>
      <c r="H6288" s="1">
        <v>17416</v>
      </c>
      <c r="I6288">
        <v>380794</v>
      </c>
      <c r="J6288" s="1">
        <v>77</v>
      </c>
      <c r="K6288" t="s">
        <v>52</v>
      </c>
      <c r="L6288" t="s">
        <v>19</v>
      </c>
      <c r="M6288" t="s">
        <v>23</v>
      </c>
      <c r="N6288" s="1">
        <f xml:space="preserve"> ROUND((1 - _xlfn.PERCENTRANK.INC(customers[days_since_last_purchase],customers[[#This Row],[days_since_last_purchase]]))*4 +1,0)</f>
        <v>2</v>
      </c>
      <c r="O6288" s="1">
        <f>ROUND(_xlfn.PERCENTRANK.INC(customers[total_orders],customers[[#This Row],[total_orders]])*4+1,0)</f>
        <v>4</v>
      </c>
      <c r="P6288" s="1">
        <f>ROUND(_xlfn.PERCENTRANK.INC(customers[total_spend_usd],customers[[#This Row],[total_spend_usd]])*4+1,0)</f>
        <v>5</v>
      </c>
      <c r="Q6288" s="1">
        <v>245</v>
      </c>
      <c r="R6288" s="1" t="str">
        <f>_xlfn.XLOOKUP(Q6288,RFM[RFM Score],RFM[Client Segmentation])</f>
        <v>At Risk</v>
      </c>
    </row>
    <row r="6289" spans="1:18" x14ac:dyDescent="0.3">
      <c r="A6289" t="s">
        <v>6341</v>
      </c>
      <c r="B6289" t="s">
        <v>27</v>
      </c>
      <c r="C6289">
        <v>32</v>
      </c>
      <c r="D6289" t="s">
        <v>8070</v>
      </c>
      <c r="E6289" t="s">
        <v>8084</v>
      </c>
      <c r="F6289" t="s">
        <v>17</v>
      </c>
      <c r="G6289">
        <v>48</v>
      </c>
      <c r="H6289" s="1">
        <v>11769</v>
      </c>
      <c r="I6289">
        <v>596187</v>
      </c>
      <c r="J6289" s="1">
        <v>72</v>
      </c>
      <c r="K6289" t="s">
        <v>25</v>
      </c>
      <c r="L6289" t="s">
        <v>45</v>
      </c>
      <c r="M6289" t="s">
        <v>23</v>
      </c>
      <c r="N6289" s="1">
        <f xml:space="preserve"> ROUND((1 - _xlfn.PERCENTRANK.INC(customers[days_since_last_purchase],customers[[#This Row],[days_since_last_purchase]]))*4 +1,0)</f>
        <v>2</v>
      </c>
      <c r="O6289" s="1">
        <f>ROUND(_xlfn.PERCENTRANK.INC(customers[total_orders],customers[[#This Row],[total_orders]])*4+1,0)</f>
        <v>5</v>
      </c>
      <c r="P6289" s="1">
        <f>ROUND(_xlfn.PERCENTRANK.INC(customers[total_spend_usd],customers[[#This Row],[total_spend_usd]])*4+1,0)</f>
        <v>5</v>
      </c>
      <c r="Q6289" s="1">
        <v>255</v>
      </c>
      <c r="R6289" s="1" t="str">
        <f>_xlfn.XLOOKUP(Q6289,RFM[RFM Score],RFM[Client Segmentation])</f>
        <v>At Risk</v>
      </c>
    </row>
    <row r="6290" spans="1:18" x14ac:dyDescent="0.3">
      <c r="A6290" t="s">
        <v>6342</v>
      </c>
      <c r="B6290" t="s">
        <v>11</v>
      </c>
      <c r="C6290">
        <v>22</v>
      </c>
      <c r="D6290" t="s">
        <v>8069</v>
      </c>
      <c r="E6290" t="s">
        <v>8086</v>
      </c>
      <c r="F6290" t="s">
        <v>12</v>
      </c>
      <c r="G6290">
        <v>37</v>
      </c>
      <c r="H6290" s="1">
        <v>30746</v>
      </c>
      <c r="I6290">
        <v>1294165</v>
      </c>
      <c r="J6290" s="1">
        <v>2</v>
      </c>
      <c r="K6290" t="s">
        <v>18</v>
      </c>
      <c r="L6290" t="s">
        <v>19</v>
      </c>
      <c r="M6290" t="s">
        <v>15</v>
      </c>
      <c r="N6290" s="1">
        <f xml:space="preserve"> ROUND((1 - _xlfn.PERCENTRANK.INC(customers[days_since_last_purchase],customers[[#This Row],[days_since_last_purchase]]))*4 +1,0)</f>
        <v>5</v>
      </c>
      <c r="O6290" s="1">
        <f>ROUND(_xlfn.PERCENTRANK.INC(customers[total_orders],customers[[#This Row],[total_orders]])*4+1,0)</f>
        <v>5</v>
      </c>
      <c r="P6290" s="1">
        <f>ROUND(_xlfn.PERCENTRANK.INC(customers[total_spend_usd],customers[[#This Row],[total_spend_usd]])*4+1,0)</f>
        <v>5</v>
      </c>
      <c r="Q6290" s="1">
        <v>555</v>
      </c>
      <c r="R6290" s="1" t="str">
        <f>_xlfn.XLOOKUP(Q6290,RFM[RFM Score],RFM[Client Segmentation])</f>
        <v>Champion</v>
      </c>
    </row>
    <row r="6291" spans="1:18" x14ac:dyDescent="0.3">
      <c r="A6291" t="s">
        <v>6343</v>
      </c>
      <c r="B6291" t="s">
        <v>33</v>
      </c>
      <c r="C6291">
        <v>20</v>
      </c>
      <c r="D6291" t="s">
        <v>8069</v>
      </c>
      <c r="E6291" t="s">
        <v>8086</v>
      </c>
      <c r="F6291" t="s">
        <v>12</v>
      </c>
      <c r="G6291">
        <v>17</v>
      </c>
      <c r="H6291" s="1">
        <v>8046</v>
      </c>
      <c r="I6291">
        <v>151104</v>
      </c>
      <c r="J6291" s="1">
        <v>17</v>
      </c>
      <c r="K6291" t="s">
        <v>28</v>
      </c>
      <c r="L6291" t="s">
        <v>45</v>
      </c>
      <c r="M6291" t="s">
        <v>15</v>
      </c>
      <c r="N6291" s="1">
        <f xml:space="preserve"> ROUND((1 - _xlfn.PERCENTRANK.INC(customers[days_since_last_purchase],customers[[#This Row],[days_since_last_purchase]]))*4 +1,0)</f>
        <v>4</v>
      </c>
      <c r="O6291" s="1">
        <f>ROUND(_xlfn.PERCENTRANK.INC(customers[total_orders],customers[[#This Row],[total_orders]])*4+1,0)</f>
        <v>3</v>
      </c>
      <c r="P6291" s="1">
        <f>ROUND(_xlfn.PERCENTRANK.INC(customers[total_spend_usd],customers[[#This Row],[total_spend_usd]])*4+1,0)</f>
        <v>4</v>
      </c>
      <c r="Q6291" s="1">
        <v>434</v>
      </c>
      <c r="R6291" s="1" t="str">
        <f>_xlfn.XLOOKUP(Q6291,RFM[RFM Score],RFM[Client Segmentation])</f>
        <v>Need Attention</v>
      </c>
    </row>
    <row r="6292" spans="1:18" x14ac:dyDescent="0.3">
      <c r="A6292" t="s">
        <v>6344</v>
      </c>
      <c r="B6292" t="s">
        <v>11</v>
      </c>
      <c r="C6292">
        <v>51</v>
      </c>
      <c r="D6292" t="s">
        <v>8071</v>
      </c>
      <c r="E6292" t="s">
        <v>8084</v>
      </c>
      <c r="F6292" t="s">
        <v>12</v>
      </c>
      <c r="G6292">
        <v>10</v>
      </c>
      <c r="H6292" s="1">
        <v>15164</v>
      </c>
      <c r="I6292">
        <v>140954</v>
      </c>
      <c r="J6292" s="1">
        <v>156</v>
      </c>
      <c r="K6292" t="s">
        <v>28</v>
      </c>
      <c r="L6292" t="s">
        <v>14</v>
      </c>
      <c r="M6292" t="s">
        <v>23</v>
      </c>
      <c r="N6292" s="1">
        <f xml:space="preserve"> ROUND((1 - _xlfn.PERCENTRANK.INC(customers[days_since_last_purchase],customers[[#This Row],[days_since_last_purchase]]))*4 +1,0)</f>
        <v>1</v>
      </c>
      <c r="O6292" s="1">
        <f>ROUND(_xlfn.PERCENTRANK.INC(customers[total_orders],customers[[#This Row],[total_orders]])*4+1,0)</f>
        <v>3</v>
      </c>
      <c r="P6292" s="1">
        <f>ROUND(_xlfn.PERCENTRANK.INC(customers[total_spend_usd],customers[[#This Row],[total_spend_usd]])*4+1,0)</f>
        <v>4</v>
      </c>
      <c r="Q6292" s="1">
        <v>134</v>
      </c>
      <c r="R6292" s="1" t="str">
        <f>_xlfn.XLOOKUP(Q6292,RFM[RFM Score],RFM[Client Segmentation])</f>
        <v>At Risk</v>
      </c>
    </row>
    <row r="6293" spans="1:18" x14ac:dyDescent="0.3">
      <c r="A6293" t="s">
        <v>6345</v>
      </c>
      <c r="B6293" t="s">
        <v>51</v>
      </c>
      <c r="C6293">
        <v>28</v>
      </c>
      <c r="D6293" t="s">
        <v>8070</v>
      </c>
      <c r="E6293" t="s">
        <v>8084</v>
      </c>
      <c r="F6293" t="s">
        <v>17</v>
      </c>
      <c r="G6293">
        <v>6</v>
      </c>
      <c r="H6293" s="1">
        <v>7439</v>
      </c>
      <c r="I6293">
        <v>46179</v>
      </c>
      <c r="J6293" s="1">
        <v>45</v>
      </c>
      <c r="K6293" t="s">
        <v>28</v>
      </c>
      <c r="L6293" t="s">
        <v>22</v>
      </c>
      <c r="M6293" t="s">
        <v>15</v>
      </c>
      <c r="N6293" s="1">
        <f xml:space="preserve"> ROUND((1 - _xlfn.PERCENTRANK.INC(customers[days_since_last_purchase],customers[[#This Row],[days_since_last_purchase]]))*4 +1,0)</f>
        <v>3</v>
      </c>
      <c r="O6293" s="1">
        <f>ROUND(_xlfn.PERCENTRANK.INC(customers[total_orders],customers[[#This Row],[total_orders]])*4+1,0)</f>
        <v>2</v>
      </c>
      <c r="P6293" s="1">
        <f>ROUND(_xlfn.PERCENTRANK.INC(customers[total_spend_usd],customers[[#This Row],[total_spend_usd]])*4+1,0)</f>
        <v>3</v>
      </c>
      <c r="Q6293" s="1">
        <v>323</v>
      </c>
      <c r="R6293" s="1" t="str">
        <f>_xlfn.XLOOKUP(Q6293,RFM[RFM Score],RFM[Client Segmentation])</f>
        <v>Potential Loyalist</v>
      </c>
    </row>
    <row r="6294" spans="1:18" x14ac:dyDescent="0.3">
      <c r="A6294" t="s">
        <v>6346</v>
      </c>
      <c r="B6294" t="s">
        <v>11</v>
      </c>
      <c r="C6294">
        <v>44</v>
      </c>
      <c r="D6294" t="s">
        <v>8068</v>
      </c>
      <c r="E6294" t="s">
        <v>8084</v>
      </c>
      <c r="F6294" t="s">
        <v>12</v>
      </c>
      <c r="G6294">
        <v>22</v>
      </c>
      <c r="H6294" s="1">
        <v>3053</v>
      </c>
      <c r="I6294">
        <v>59627</v>
      </c>
      <c r="J6294" s="1">
        <v>77</v>
      </c>
      <c r="K6294" t="s">
        <v>31</v>
      </c>
      <c r="L6294" t="s">
        <v>19</v>
      </c>
      <c r="M6294" t="s">
        <v>23</v>
      </c>
      <c r="N6294" s="1">
        <f xml:space="preserve"> ROUND((1 - _xlfn.PERCENTRANK.INC(customers[days_since_last_purchase],customers[[#This Row],[days_since_last_purchase]]))*4 +1,0)</f>
        <v>2</v>
      </c>
      <c r="O6294" s="1">
        <f>ROUND(_xlfn.PERCENTRANK.INC(customers[total_orders],customers[[#This Row],[total_orders]])*4+1,0)</f>
        <v>4</v>
      </c>
      <c r="P6294" s="1">
        <f>ROUND(_xlfn.PERCENTRANK.INC(customers[total_spend_usd],customers[[#This Row],[total_spend_usd]])*4+1,0)</f>
        <v>3</v>
      </c>
      <c r="Q6294" s="1">
        <v>243</v>
      </c>
      <c r="R6294" s="1" t="str">
        <f>_xlfn.XLOOKUP(Q6294,RFM[RFM Score],RFM[Client Segmentation])</f>
        <v>At Risk</v>
      </c>
    </row>
    <row r="6295" spans="1:18" x14ac:dyDescent="0.3">
      <c r="A6295" t="s">
        <v>6347</v>
      </c>
      <c r="B6295" t="s">
        <v>68</v>
      </c>
      <c r="C6295">
        <v>41</v>
      </c>
      <c r="D6295" t="s">
        <v>8068</v>
      </c>
      <c r="E6295" t="s">
        <v>8087</v>
      </c>
      <c r="F6295" t="s">
        <v>12</v>
      </c>
      <c r="G6295">
        <v>34</v>
      </c>
      <c r="H6295" s="1">
        <v>5707</v>
      </c>
      <c r="I6295">
        <v>187774</v>
      </c>
      <c r="J6295" s="1">
        <v>101</v>
      </c>
      <c r="K6295" t="s">
        <v>28</v>
      </c>
      <c r="L6295" t="s">
        <v>19</v>
      </c>
      <c r="M6295" t="s">
        <v>23</v>
      </c>
      <c r="N6295" s="1">
        <f xml:space="preserve"> ROUND((1 - _xlfn.PERCENTRANK.INC(customers[days_since_last_purchase],customers[[#This Row],[days_since_last_purchase]]))*4 +1,0)</f>
        <v>2</v>
      </c>
      <c r="O6295" s="1">
        <f>ROUND(_xlfn.PERCENTRANK.INC(customers[total_orders],customers[[#This Row],[total_orders]])*4+1,0)</f>
        <v>4</v>
      </c>
      <c r="P6295" s="1">
        <f>ROUND(_xlfn.PERCENTRANK.INC(customers[total_spend_usd],customers[[#This Row],[total_spend_usd]])*4+1,0)</f>
        <v>4</v>
      </c>
      <c r="Q6295" s="1">
        <v>244</v>
      </c>
      <c r="R6295" s="1" t="str">
        <f>_xlfn.XLOOKUP(Q6295,RFM[RFM Score],RFM[Client Segmentation])</f>
        <v>At Risk</v>
      </c>
    </row>
    <row r="6296" spans="1:18" x14ac:dyDescent="0.3">
      <c r="A6296" t="s">
        <v>6348</v>
      </c>
      <c r="B6296" t="s">
        <v>33</v>
      </c>
      <c r="C6296">
        <v>18</v>
      </c>
      <c r="D6296" t="s">
        <v>8069</v>
      </c>
      <c r="E6296" t="s">
        <v>8084</v>
      </c>
      <c r="F6296" t="s">
        <v>12</v>
      </c>
      <c r="G6296">
        <v>22</v>
      </c>
      <c r="H6296" s="1">
        <v>6366</v>
      </c>
      <c r="I6296">
        <v>145745</v>
      </c>
      <c r="J6296" s="1">
        <v>0</v>
      </c>
      <c r="K6296" t="s">
        <v>25</v>
      </c>
      <c r="L6296" t="s">
        <v>34</v>
      </c>
      <c r="M6296" t="s">
        <v>23</v>
      </c>
      <c r="N6296" s="1">
        <f xml:space="preserve"> ROUND((1 - _xlfn.PERCENTRANK.INC(customers[days_since_last_purchase],customers[[#This Row],[days_since_last_purchase]]))*4 +1,0)</f>
        <v>5</v>
      </c>
      <c r="O6296" s="1">
        <f>ROUND(_xlfn.PERCENTRANK.INC(customers[total_orders],customers[[#This Row],[total_orders]])*4+1,0)</f>
        <v>4</v>
      </c>
      <c r="P6296" s="1">
        <f>ROUND(_xlfn.PERCENTRANK.INC(customers[total_spend_usd],customers[[#This Row],[total_spend_usd]])*4+1,0)</f>
        <v>4</v>
      </c>
      <c r="Q6296" s="1">
        <v>544</v>
      </c>
      <c r="R6296" s="1" t="str">
        <f>_xlfn.XLOOKUP(Q6296,RFM[RFM Score],RFM[Client Segmentation])</f>
        <v>Champion</v>
      </c>
    </row>
    <row r="6297" spans="1:18" x14ac:dyDescent="0.3">
      <c r="A6297" t="s">
        <v>6349</v>
      </c>
      <c r="B6297" t="s">
        <v>33</v>
      </c>
      <c r="C6297">
        <v>34</v>
      </c>
      <c r="D6297" t="s">
        <v>8070</v>
      </c>
      <c r="E6297" t="s">
        <v>8084</v>
      </c>
      <c r="F6297" t="s">
        <v>12</v>
      </c>
      <c r="G6297">
        <v>5</v>
      </c>
      <c r="H6297" s="1">
        <v>9788</v>
      </c>
      <c r="I6297">
        <v>53404</v>
      </c>
      <c r="J6297" s="1">
        <v>120</v>
      </c>
      <c r="K6297" t="s">
        <v>28</v>
      </c>
      <c r="L6297" t="s">
        <v>19</v>
      </c>
      <c r="M6297" t="s">
        <v>23</v>
      </c>
      <c r="N6297" s="1">
        <f xml:space="preserve"> ROUND((1 - _xlfn.PERCENTRANK.INC(customers[days_since_last_purchase],customers[[#This Row],[days_since_last_purchase]]))*4 +1,0)</f>
        <v>2</v>
      </c>
      <c r="O6297" s="1">
        <f>ROUND(_xlfn.PERCENTRANK.INC(customers[total_orders],customers[[#This Row],[total_orders]])*4+1,0)</f>
        <v>2</v>
      </c>
      <c r="P6297" s="1">
        <f>ROUND(_xlfn.PERCENTRANK.INC(customers[total_spend_usd],customers[[#This Row],[total_spend_usd]])*4+1,0)</f>
        <v>3</v>
      </c>
      <c r="Q6297" s="1">
        <v>223</v>
      </c>
      <c r="R6297" s="1" t="str">
        <f>_xlfn.XLOOKUP(Q6297,RFM[RFM Score],RFM[Client Segmentation])</f>
        <v>Hibernating</v>
      </c>
    </row>
    <row r="6298" spans="1:18" x14ac:dyDescent="0.3">
      <c r="A6298" t="s">
        <v>6350</v>
      </c>
      <c r="B6298" t="s">
        <v>68</v>
      </c>
      <c r="C6298">
        <v>54</v>
      </c>
      <c r="D6298" t="s">
        <v>8071</v>
      </c>
      <c r="E6298" t="s">
        <v>8084</v>
      </c>
      <c r="F6298" t="s">
        <v>12</v>
      </c>
      <c r="G6298">
        <v>1</v>
      </c>
      <c r="H6298" s="1">
        <v>19294</v>
      </c>
      <c r="I6298">
        <v>19393</v>
      </c>
      <c r="J6298" s="1">
        <v>9</v>
      </c>
      <c r="K6298" t="s">
        <v>13</v>
      </c>
      <c r="L6298" t="s">
        <v>34</v>
      </c>
      <c r="M6298" t="s">
        <v>23</v>
      </c>
      <c r="N6298" s="1">
        <f xml:space="preserve"> ROUND((1 - _xlfn.PERCENTRANK.INC(customers[days_since_last_purchase],customers[[#This Row],[days_since_last_purchase]]))*4 +1,0)</f>
        <v>4</v>
      </c>
      <c r="O6298" s="1">
        <f>ROUND(_xlfn.PERCENTRANK.INC(customers[total_orders],customers[[#This Row],[total_orders]])*4+1,0)</f>
        <v>1</v>
      </c>
      <c r="P6298" s="1">
        <f>ROUND(_xlfn.PERCENTRANK.INC(customers[total_spend_usd],customers[[#This Row],[total_spend_usd]])*4+1,0)</f>
        <v>2</v>
      </c>
      <c r="Q6298" s="1">
        <v>412</v>
      </c>
      <c r="R6298" s="1" t="str">
        <f>_xlfn.XLOOKUP(Q6298,RFM[RFM Score],RFM[Client Segmentation])</f>
        <v>New Customer</v>
      </c>
    </row>
    <row r="6299" spans="1:18" x14ac:dyDescent="0.3">
      <c r="A6299" t="s">
        <v>6351</v>
      </c>
      <c r="B6299" t="s">
        <v>68</v>
      </c>
      <c r="C6299">
        <v>39</v>
      </c>
      <c r="D6299" t="s">
        <v>8068</v>
      </c>
      <c r="E6299" t="s">
        <v>8084</v>
      </c>
      <c r="F6299" t="s">
        <v>12</v>
      </c>
      <c r="G6299">
        <v>2</v>
      </c>
      <c r="H6299" s="1">
        <v>9033</v>
      </c>
      <c r="I6299">
        <v>19052</v>
      </c>
      <c r="J6299" s="1">
        <v>48</v>
      </c>
      <c r="K6299" t="s">
        <v>21</v>
      </c>
      <c r="L6299" t="s">
        <v>19</v>
      </c>
      <c r="M6299" t="s">
        <v>23</v>
      </c>
      <c r="N6299" s="1">
        <f xml:space="preserve"> ROUND((1 - _xlfn.PERCENTRANK.INC(customers[days_since_last_purchase],customers[[#This Row],[days_since_last_purchase]]))*4 +1,0)</f>
        <v>3</v>
      </c>
      <c r="O6299" s="1">
        <f>ROUND(_xlfn.PERCENTRANK.INC(customers[total_orders],customers[[#This Row],[total_orders]])*4+1,0)</f>
        <v>1</v>
      </c>
      <c r="P6299" s="1">
        <f>ROUND(_xlfn.PERCENTRANK.INC(customers[total_spend_usd],customers[[#This Row],[total_spend_usd]])*4+1,0)</f>
        <v>2</v>
      </c>
      <c r="Q6299" s="1">
        <v>312</v>
      </c>
      <c r="R6299" s="1" t="str">
        <f>_xlfn.XLOOKUP(Q6299,RFM[RFM Score],RFM[Client Segmentation])</f>
        <v>About To Sleep</v>
      </c>
    </row>
    <row r="6300" spans="1:18" x14ac:dyDescent="0.3">
      <c r="A6300" t="s">
        <v>6352</v>
      </c>
      <c r="B6300" t="s">
        <v>107</v>
      </c>
      <c r="C6300">
        <v>47</v>
      </c>
      <c r="D6300" t="s">
        <v>8071</v>
      </c>
      <c r="E6300" t="s">
        <v>8086</v>
      </c>
      <c r="F6300" t="s">
        <v>17</v>
      </c>
      <c r="G6300">
        <v>4</v>
      </c>
      <c r="H6300" s="1">
        <v>55808</v>
      </c>
      <c r="I6300">
        <v>234317</v>
      </c>
      <c r="J6300" s="1">
        <v>86</v>
      </c>
      <c r="K6300" t="s">
        <v>25</v>
      </c>
      <c r="L6300" t="s">
        <v>14</v>
      </c>
      <c r="M6300" t="s">
        <v>23</v>
      </c>
      <c r="N6300" s="1">
        <f xml:space="preserve"> ROUND((1 - _xlfn.PERCENTRANK.INC(customers[days_since_last_purchase],customers[[#This Row],[days_since_last_purchase]]))*4 +1,0)</f>
        <v>2</v>
      </c>
      <c r="O6300" s="1">
        <f>ROUND(_xlfn.PERCENTRANK.INC(customers[total_orders],customers[[#This Row],[total_orders]])*4+1,0)</f>
        <v>2</v>
      </c>
      <c r="P6300" s="1">
        <f>ROUND(_xlfn.PERCENTRANK.INC(customers[total_spend_usd],customers[[#This Row],[total_spend_usd]])*4+1,0)</f>
        <v>4</v>
      </c>
      <c r="Q6300" s="1">
        <v>224</v>
      </c>
      <c r="R6300" s="1" t="str">
        <f>_xlfn.XLOOKUP(Q6300,RFM[RFM Score],RFM[Client Segmentation])</f>
        <v>At Risk</v>
      </c>
    </row>
    <row r="6301" spans="1:18" x14ac:dyDescent="0.3">
      <c r="A6301" t="s">
        <v>6353</v>
      </c>
      <c r="B6301" t="s">
        <v>11</v>
      </c>
      <c r="C6301">
        <v>30</v>
      </c>
      <c r="D6301" t="s">
        <v>8070</v>
      </c>
      <c r="E6301" t="s">
        <v>8087</v>
      </c>
      <c r="F6301" t="s">
        <v>12</v>
      </c>
      <c r="G6301">
        <v>9</v>
      </c>
      <c r="H6301" s="1">
        <v>6767</v>
      </c>
      <c r="I6301">
        <v>65099</v>
      </c>
      <c r="J6301" s="1">
        <v>9</v>
      </c>
      <c r="K6301" t="s">
        <v>28</v>
      </c>
      <c r="L6301" t="s">
        <v>14</v>
      </c>
      <c r="M6301" t="s">
        <v>23</v>
      </c>
      <c r="N6301" s="1">
        <f xml:space="preserve"> ROUND((1 - _xlfn.PERCENTRANK.INC(customers[days_since_last_purchase],customers[[#This Row],[days_since_last_purchase]]))*4 +1,0)</f>
        <v>4</v>
      </c>
      <c r="O6301" s="1">
        <f>ROUND(_xlfn.PERCENTRANK.INC(customers[total_orders],customers[[#This Row],[total_orders]])*4+1,0)</f>
        <v>2</v>
      </c>
      <c r="P6301" s="1">
        <f>ROUND(_xlfn.PERCENTRANK.INC(customers[total_spend_usd],customers[[#This Row],[total_spend_usd]])*4+1,0)</f>
        <v>3</v>
      </c>
      <c r="Q6301" s="1">
        <v>423</v>
      </c>
      <c r="R6301" s="1" t="str">
        <f>_xlfn.XLOOKUP(Q6301,RFM[RFM Score],RFM[Client Segmentation])</f>
        <v>Potential Loyalist</v>
      </c>
    </row>
    <row r="6302" spans="1:18" x14ac:dyDescent="0.3">
      <c r="A6302" t="s">
        <v>6354</v>
      </c>
      <c r="B6302" t="s">
        <v>11</v>
      </c>
      <c r="C6302">
        <v>35</v>
      </c>
      <c r="D6302" t="s">
        <v>8068</v>
      </c>
      <c r="E6302" t="s">
        <v>8086</v>
      </c>
      <c r="F6302" t="s">
        <v>17</v>
      </c>
      <c r="G6302">
        <v>25</v>
      </c>
      <c r="H6302" s="1">
        <v>18386</v>
      </c>
      <c r="I6302">
        <v>475741</v>
      </c>
      <c r="J6302" s="1">
        <v>47</v>
      </c>
      <c r="K6302" t="s">
        <v>124</v>
      </c>
      <c r="L6302" t="s">
        <v>19</v>
      </c>
      <c r="M6302" t="s">
        <v>23</v>
      </c>
      <c r="N6302" s="1">
        <f xml:space="preserve"> ROUND((1 - _xlfn.PERCENTRANK.INC(customers[days_since_last_purchase],customers[[#This Row],[days_since_last_purchase]]))*4 +1,0)</f>
        <v>3</v>
      </c>
      <c r="O6302" s="1">
        <f>ROUND(_xlfn.PERCENTRANK.INC(customers[total_orders],customers[[#This Row],[total_orders]])*4+1,0)</f>
        <v>4</v>
      </c>
      <c r="P6302" s="1">
        <f>ROUND(_xlfn.PERCENTRANK.INC(customers[total_spend_usd],customers[[#This Row],[total_spend_usd]])*4+1,0)</f>
        <v>5</v>
      </c>
      <c r="Q6302" s="1">
        <v>345</v>
      </c>
      <c r="R6302" s="1" t="str">
        <f>_xlfn.XLOOKUP(Q6302,RFM[RFM Score],RFM[Client Segmentation])</f>
        <v>Loyal Customer</v>
      </c>
    </row>
    <row r="6303" spans="1:18" x14ac:dyDescent="0.3">
      <c r="A6303" t="s">
        <v>6355</v>
      </c>
      <c r="B6303" t="s">
        <v>61</v>
      </c>
      <c r="C6303">
        <v>18</v>
      </c>
      <c r="D6303" t="s">
        <v>8069</v>
      </c>
      <c r="E6303" t="s">
        <v>8086</v>
      </c>
      <c r="F6303" t="s">
        <v>12</v>
      </c>
      <c r="G6303">
        <v>9</v>
      </c>
      <c r="H6303" s="1">
        <v>12182</v>
      </c>
      <c r="I6303">
        <v>11057</v>
      </c>
      <c r="J6303" s="1">
        <v>9</v>
      </c>
      <c r="K6303" t="s">
        <v>40</v>
      </c>
      <c r="L6303" t="s">
        <v>34</v>
      </c>
      <c r="M6303" t="s">
        <v>15</v>
      </c>
      <c r="N6303" s="1">
        <f xml:space="preserve"> ROUND((1 - _xlfn.PERCENTRANK.INC(customers[days_since_last_purchase],customers[[#This Row],[days_since_last_purchase]]))*4 +1,0)</f>
        <v>4</v>
      </c>
      <c r="O6303" s="1">
        <f>ROUND(_xlfn.PERCENTRANK.INC(customers[total_orders],customers[[#This Row],[total_orders]])*4+1,0)</f>
        <v>2</v>
      </c>
      <c r="P6303" s="1">
        <f>ROUND(_xlfn.PERCENTRANK.INC(customers[total_spend_usd],customers[[#This Row],[total_spend_usd]])*4+1,0)</f>
        <v>2</v>
      </c>
      <c r="Q6303" s="1">
        <v>422</v>
      </c>
      <c r="R6303" s="1" t="str">
        <f>_xlfn.XLOOKUP(Q6303,RFM[RFM Score],RFM[Client Segmentation])</f>
        <v>New Customer</v>
      </c>
    </row>
    <row r="6304" spans="1:18" x14ac:dyDescent="0.3">
      <c r="A6304" t="s">
        <v>6356</v>
      </c>
      <c r="B6304" t="s">
        <v>33</v>
      </c>
      <c r="C6304">
        <v>19</v>
      </c>
      <c r="D6304" t="s">
        <v>8069</v>
      </c>
      <c r="E6304" t="s">
        <v>8085</v>
      </c>
      <c r="F6304" t="s">
        <v>12</v>
      </c>
      <c r="G6304">
        <v>5</v>
      </c>
      <c r="H6304" s="1">
        <v>2486</v>
      </c>
      <c r="I6304">
        <v>14132</v>
      </c>
      <c r="J6304" s="1">
        <v>12</v>
      </c>
      <c r="K6304" t="s">
        <v>40</v>
      </c>
      <c r="L6304" t="s">
        <v>19</v>
      </c>
      <c r="M6304" t="s">
        <v>15</v>
      </c>
      <c r="N6304" s="1">
        <f xml:space="preserve"> ROUND((1 - _xlfn.PERCENTRANK.INC(customers[days_since_last_purchase],customers[[#This Row],[days_since_last_purchase]]))*4 +1,0)</f>
        <v>4</v>
      </c>
      <c r="O6304" s="1">
        <f>ROUND(_xlfn.PERCENTRANK.INC(customers[total_orders],customers[[#This Row],[total_orders]])*4+1,0)</f>
        <v>2</v>
      </c>
      <c r="P6304" s="1">
        <f>ROUND(_xlfn.PERCENTRANK.INC(customers[total_spend_usd],customers[[#This Row],[total_spend_usd]])*4+1,0)</f>
        <v>2</v>
      </c>
      <c r="Q6304" s="1">
        <v>422</v>
      </c>
      <c r="R6304" s="1" t="str">
        <f>_xlfn.XLOOKUP(Q6304,RFM[RFM Score],RFM[Client Segmentation])</f>
        <v>New Customer</v>
      </c>
    </row>
    <row r="6305" spans="1:18" x14ac:dyDescent="0.3">
      <c r="A6305" t="s">
        <v>6357</v>
      </c>
      <c r="B6305" t="s">
        <v>68</v>
      </c>
      <c r="C6305">
        <v>28</v>
      </c>
      <c r="D6305" t="s">
        <v>8070</v>
      </c>
      <c r="E6305" t="s">
        <v>8086</v>
      </c>
      <c r="F6305" t="s">
        <v>17</v>
      </c>
      <c r="G6305">
        <v>5</v>
      </c>
      <c r="H6305" s="1">
        <v>13744</v>
      </c>
      <c r="I6305">
        <v>74091</v>
      </c>
      <c r="J6305" s="1">
        <v>33</v>
      </c>
      <c r="K6305" t="s">
        <v>40</v>
      </c>
      <c r="L6305" t="s">
        <v>47</v>
      </c>
      <c r="M6305" t="s">
        <v>23</v>
      </c>
      <c r="N6305" s="1">
        <f xml:space="preserve"> ROUND((1 - _xlfn.PERCENTRANK.INC(customers[days_since_last_purchase],customers[[#This Row],[days_since_last_purchase]]))*4 +1,0)</f>
        <v>3</v>
      </c>
      <c r="O6305" s="1">
        <f>ROUND(_xlfn.PERCENTRANK.INC(customers[total_orders],customers[[#This Row],[total_orders]])*4+1,0)</f>
        <v>2</v>
      </c>
      <c r="P6305" s="1">
        <f>ROUND(_xlfn.PERCENTRANK.INC(customers[total_spend_usd],customers[[#This Row],[total_spend_usd]])*4+1,0)</f>
        <v>3</v>
      </c>
      <c r="Q6305" s="1">
        <v>323</v>
      </c>
      <c r="R6305" s="1" t="str">
        <f>_xlfn.XLOOKUP(Q6305,RFM[RFM Score],RFM[Client Segmentation])</f>
        <v>Potential Loyalist</v>
      </c>
    </row>
    <row r="6306" spans="1:18" x14ac:dyDescent="0.3">
      <c r="A6306" t="s">
        <v>6358</v>
      </c>
      <c r="B6306" t="s">
        <v>61</v>
      </c>
      <c r="C6306">
        <v>34</v>
      </c>
      <c r="D6306" t="s">
        <v>8070</v>
      </c>
      <c r="E6306" t="s">
        <v>8086</v>
      </c>
      <c r="F6306" t="s">
        <v>17</v>
      </c>
      <c r="G6306">
        <v>10</v>
      </c>
      <c r="H6306" s="1">
        <v>15409</v>
      </c>
      <c r="I6306">
        <v>150119</v>
      </c>
      <c r="J6306" s="1">
        <v>335</v>
      </c>
      <c r="K6306" t="s">
        <v>25</v>
      </c>
      <c r="L6306" t="s">
        <v>22</v>
      </c>
      <c r="M6306" t="s">
        <v>23</v>
      </c>
      <c r="N6306" s="1">
        <f xml:space="preserve"> ROUND((1 - _xlfn.PERCENTRANK.INC(customers[days_since_last_purchase],customers[[#This Row],[days_since_last_purchase]]))*4 +1,0)</f>
        <v>1</v>
      </c>
      <c r="O6306" s="1">
        <f>ROUND(_xlfn.PERCENTRANK.INC(customers[total_orders],customers[[#This Row],[total_orders]])*4+1,0)</f>
        <v>3</v>
      </c>
      <c r="P6306" s="1">
        <f>ROUND(_xlfn.PERCENTRANK.INC(customers[total_spend_usd],customers[[#This Row],[total_spend_usd]])*4+1,0)</f>
        <v>4</v>
      </c>
      <c r="Q6306" s="1">
        <v>134</v>
      </c>
      <c r="R6306" s="1" t="str">
        <f>_xlfn.XLOOKUP(Q6306,RFM[RFM Score],RFM[Client Segmentation])</f>
        <v>At Risk</v>
      </c>
    </row>
    <row r="6307" spans="1:18" x14ac:dyDescent="0.3">
      <c r="A6307" t="s">
        <v>6359</v>
      </c>
      <c r="B6307" t="s">
        <v>33</v>
      </c>
      <c r="C6307">
        <v>41</v>
      </c>
      <c r="D6307" t="s">
        <v>8068</v>
      </c>
      <c r="E6307" t="s">
        <v>8087</v>
      </c>
      <c r="F6307" t="s">
        <v>12</v>
      </c>
      <c r="G6307">
        <v>35</v>
      </c>
      <c r="H6307" s="1">
        <v>7966</v>
      </c>
      <c r="I6307">
        <v>286558</v>
      </c>
      <c r="J6307" s="1">
        <v>64</v>
      </c>
      <c r="K6307" t="s">
        <v>44</v>
      </c>
      <c r="L6307" t="s">
        <v>34</v>
      </c>
      <c r="M6307" t="s">
        <v>15</v>
      </c>
      <c r="N6307" s="1">
        <f xml:space="preserve"> ROUND((1 - _xlfn.PERCENTRANK.INC(customers[days_since_last_purchase],customers[[#This Row],[days_since_last_purchase]]))*4 +1,0)</f>
        <v>2</v>
      </c>
      <c r="O6307" s="1">
        <f>ROUND(_xlfn.PERCENTRANK.INC(customers[total_orders],customers[[#This Row],[total_orders]])*4+1,0)</f>
        <v>5</v>
      </c>
      <c r="P6307" s="1">
        <f>ROUND(_xlfn.PERCENTRANK.INC(customers[total_spend_usd],customers[[#This Row],[total_spend_usd]])*4+1,0)</f>
        <v>4</v>
      </c>
      <c r="Q6307" s="1">
        <v>254</v>
      </c>
      <c r="R6307" s="1" t="str">
        <f>_xlfn.XLOOKUP(Q6307,RFM[RFM Score],RFM[Client Segmentation])</f>
        <v>At Risk</v>
      </c>
    </row>
    <row r="6308" spans="1:18" x14ac:dyDescent="0.3">
      <c r="A6308" t="s">
        <v>6360</v>
      </c>
      <c r="B6308" t="s">
        <v>11</v>
      </c>
      <c r="C6308">
        <v>64</v>
      </c>
      <c r="D6308" t="s">
        <v>8072</v>
      </c>
      <c r="E6308" t="s">
        <v>8086</v>
      </c>
      <c r="F6308" t="s">
        <v>12</v>
      </c>
      <c r="G6308">
        <v>26</v>
      </c>
      <c r="H6308" s="1">
        <v>60582</v>
      </c>
      <c r="I6308">
        <v>1553643</v>
      </c>
      <c r="J6308" s="1">
        <v>28</v>
      </c>
      <c r="K6308" t="s">
        <v>25</v>
      </c>
      <c r="L6308" t="s">
        <v>19</v>
      </c>
      <c r="M6308" t="s">
        <v>23</v>
      </c>
      <c r="N6308" s="1">
        <f xml:space="preserve"> ROUND((1 - _xlfn.PERCENTRANK.INC(customers[days_since_last_purchase],customers[[#This Row],[days_since_last_purchase]]))*4 +1,0)</f>
        <v>4</v>
      </c>
      <c r="O6308" s="1">
        <f>ROUND(_xlfn.PERCENTRANK.INC(customers[total_orders],customers[[#This Row],[total_orders]])*4+1,0)</f>
        <v>4</v>
      </c>
      <c r="P6308" s="1">
        <f>ROUND(_xlfn.PERCENTRANK.INC(customers[total_spend_usd],customers[[#This Row],[total_spend_usd]])*4+1,0)</f>
        <v>5</v>
      </c>
      <c r="Q6308" s="1">
        <v>445</v>
      </c>
      <c r="R6308" s="1" t="str">
        <f>_xlfn.XLOOKUP(Q6308,RFM[RFM Score],RFM[Client Segmentation])</f>
        <v>Champion</v>
      </c>
    </row>
    <row r="6309" spans="1:18" x14ac:dyDescent="0.3">
      <c r="A6309" t="s">
        <v>6361</v>
      </c>
      <c r="B6309" t="s">
        <v>51</v>
      </c>
      <c r="C6309">
        <v>18</v>
      </c>
      <c r="D6309" t="s">
        <v>8069</v>
      </c>
      <c r="E6309" t="s">
        <v>8085</v>
      </c>
      <c r="F6309" t="s">
        <v>17</v>
      </c>
      <c r="G6309">
        <v>46</v>
      </c>
      <c r="H6309" s="1">
        <v>16172</v>
      </c>
      <c r="I6309">
        <v>676576</v>
      </c>
      <c r="J6309" s="1">
        <v>9</v>
      </c>
      <c r="K6309" t="s">
        <v>40</v>
      </c>
      <c r="L6309" t="s">
        <v>14</v>
      </c>
      <c r="M6309" t="s">
        <v>23</v>
      </c>
      <c r="N6309" s="1">
        <f xml:space="preserve"> ROUND((1 - _xlfn.PERCENTRANK.INC(customers[days_since_last_purchase],customers[[#This Row],[days_since_last_purchase]]))*4 +1,0)</f>
        <v>4</v>
      </c>
      <c r="O6309" s="1">
        <f>ROUND(_xlfn.PERCENTRANK.INC(customers[total_orders],customers[[#This Row],[total_orders]])*4+1,0)</f>
        <v>5</v>
      </c>
      <c r="P6309" s="1">
        <f>ROUND(_xlfn.PERCENTRANK.INC(customers[total_spend_usd],customers[[#This Row],[total_spend_usd]])*4+1,0)</f>
        <v>5</v>
      </c>
      <c r="Q6309" s="1">
        <v>455</v>
      </c>
      <c r="R6309" s="1" t="str">
        <f>_xlfn.XLOOKUP(Q6309,RFM[RFM Score],RFM[Client Segmentation])</f>
        <v>Champion</v>
      </c>
    </row>
    <row r="6310" spans="1:18" x14ac:dyDescent="0.3">
      <c r="A6310" t="s">
        <v>6362</v>
      </c>
      <c r="B6310" t="s">
        <v>30</v>
      </c>
      <c r="C6310">
        <v>26</v>
      </c>
      <c r="D6310" t="s">
        <v>8070</v>
      </c>
      <c r="E6310" t="s">
        <v>8084</v>
      </c>
      <c r="F6310" t="s">
        <v>12</v>
      </c>
      <c r="G6310">
        <v>25</v>
      </c>
      <c r="H6310" s="1">
        <v>5453</v>
      </c>
      <c r="I6310">
        <v>135266</v>
      </c>
      <c r="J6310" s="1">
        <v>38</v>
      </c>
      <c r="K6310" t="s">
        <v>21</v>
      </c>
      <c r="L6310" t="s">
        <v>34</v>
      </c>
      <c r="M6310" t="s">
        <v>15</v>
      </c>
      <c r="N6310" s="1">
        <f xml:space="preserve"> ROUND((1 - _xlfn.PERCENTRANK.INC(customers[days_since_last_purchase],customers[[#This Row],[days_since_last_purchase]]))*4 +1,0)</f>
        <v>3</v>
      </c>
      <c r="O6310" s="1">
        <f>ROUND(_xlfn.PERCENTRANK.INC(customers[total_orders],customers[[#This Row],[total_orders]])*4+1,0)</f>
        <v>4</v>
      </c>
      <c r="P6310" s="1">
        <f>ROUND(_xlfn.PERCENTRANK.INC(customers[total_spend_usd],customers[[#This Row],[total_spend_usd]])*4+1,0)</f>
        <v>4</v>
      </c>
      <c r="Q6310" s="1">
        <v>344</v>
      </c>
      <c r="R6310" s="1" t="str">
        <f>_xlfn.XLOOKUP(Q6310,RFM[RFM Score],RFM[Client Segmentation])</f>
        <v>Loyal Customer</v>
      </c>
    </row>
    <row r="6311" spans="1:18" x14ac:dyDescent="0.3">
      <c r="A6311" t="s">
        <v>6363</v>
      </c>
      <c r="B6311" t="s">
        <v>33</v>
      </c>
      <c r="C6311">
        <v>31</v>
      </c>
      <c r="D6311" t="s">
        <v>8070</v>
      </c>
      <c r="E6311" t="s">
        <v>8084</v>
      </c>
      <c r="F6311" t="s">
        <v>17</v>
      </c>
      <c r="G6311">
        <v>8</v>
      </c>
      <c r="H6311" s="1">
        <v>12003</v>
      </c>
      <c r="I6311">
        <v>104648</v>
      </c>
      <c r="J6311" s="1">
        <v>25</v>
      </c>
      <c r="K6311" t="s">
        <v>44</v>
      </c>
      <c r="L6311" t="s">
        <v>19</v>
      </c>
      <c r="M6311" t="s">
        <v>15</v>
      </c>
      <c r="N6311" s="1">
        <f xml:space="preserve"> ROUND((1 - _xlfn.PERCENTRANK.INC(customers[days_since_last_purchase],customers[[#This Row],[days_since_last_purchase]]))*4 +1,0)</f>
        <v>4</v>
      </c>
      <c r="O6311" s="1">
        <f>ROUND(_xlfn.PERCENTRANK.INC(customers[total_orders],customers[[#This Row],[total_orders]])*4+1,0)</f>
        <v>2</v>
      </c>
      <c r="P6311" s="1">
        <f>ROUND(_xlfn.PERCENTRANK.INC(customers[total_spend_usd],customers[[#This Row],[total_spend_usd]])*4+1,0)</f>
        <v>3</v>
      </c>
      <c r="Q6311" s="1">
        <v>423</v>
      </c>
      <c r="R6311" s="1" t="str">
        <f>_xlfn.XLOOKUP(Q6311,RFM[RFM Score],RFM[Client Segmentation])</f>
        <v>Potential Loyalist</v>
      </c>
    </row>
    <row r="6312" spans="1:18" x14ac:dyDescent="0.3">
      <c r="A6312" t="s">
        <v>6364</v>
      </c>
      <c r="B6312" t="s">
        <v>64</v>
      </c>
      <c r="C6312">
        <v>58</v>
      </c>
      <c r="D6312" t="s">
        <v>8072</v>
      </c>
      <c r="E6312" t="s">
        <v>8084</v>
      </c>
      <c r="F6312" t="s">
        <v>12</v>
      </c>
      <c r="G6312">
        <v>8</v>
      </c>
      <c r="H6312" s="1">
        <v>9492</v>
      </c>
      <c r="I6312">
        <v>86996</v>
      </c>
      <c r="J6312" s="1">
        <v>74</v>
      </c>
      <c r="K6312" t="s">
        <v>25</v>
      </c>
      <c r="L6312" t="s">
        <v>34</v>
      </c>
      <c r="M6312" t="s">
        <v>23</v>
      </c>
      <c r="N6312" s="1">
        <f xml:space="preserve"> ROUND((1 - _xlfn.PERCENTRANK.INC(customers[days_since_last_purchase],customers[[#This Row],[days_since_last_purchase]]))*4 +1,0)</f>
        <v>2</v>
      </c>
      <c r="O6312" s="1">
        <f>ROUND(_xlfn.PERCENTRANK.INC(customers[total_orders],customers[[#This Row],[total_orders]])*4+1,0)</f>
        <v>2</v>
      </c>
      <c r="P6312" s="1">
        <f>ROUND(_xlfn.PERCENTRANK.INC(customers[total_spend_usd],customers[[#This Row],[total_spend_usd]])*4+1,0)</f>
        <v>3</v>
      </c>
      <c r="Q6312" s="1">
        <v>223</v>
      </c>
      <c r="R6312" s="1" t="str">
        <f>_xlfn.XLOOKUP(Q6312,RFM[RFM Score],RFM[Client Segmentation])</f>
        <v>Hibernating</v>
      </c>
    </row>
    <row r="6313" spans="1:18" x14ac:dyDescent="0.3">
      <c r="A6313" t="s">
        <v>6365</v>
      </c>
      <c r="B6313" t="s">
        <v>123</v>
      </c>
      <c r="C6313">
        <v>43</v>
      </c>
      <c r="D6313" t="s">
        <v>8068</v>
      </c>
      <c r="E6313" t="s">
        <v>8084</v>
      </c>
      <c r="F6313" t="s">
        <v>17</v>
      </c>
      <c r="G6313">
        <v>6</v>
      </c>
      <c r="H6313" s="1">
        <v>6796</v>
      </c>
      <c r="I6313">
        <v>35234</v>
      </c>
      <c r="J6313" s="1">
        <v>128</v>
      </c>
      <c r="K6313" t="s">
        <v>25</v>
      </c>
      <c r="L6313" t="s">
        <v>34</v>
      </c>
      <c r="M6313" t="s">
        <v>23</v>
      </c>
      <c r="N6313" s="1">
        <f xml:space="preserve"> ROUND((1 - _xlfn.PERCENTRANK.INC(customers[days_since_last_purchase],customers[[#This Row],[days_since_last_purchase]]))*4 +1,0)</f>
        <v>1</v>
      </c>
      <c r="O6313" s="1">
        <f>ROUND(_xlfn.PERCENTRANK.INC(customers[total_orders],customers[[#This Row],[total_orders]])*4+1,0)</f>
        <v>2</v>
      </c>
      <c r="P6313" s="1">
        <f>ROUND(_xlfn.PERCENTRANK.INC(customers[total_spend_usd],customers[[#This Row],[total_spend_usd]])*4+1,0)</f>
        <v>2</v>
      </c>
      <c r="Q6313" s="1">
        <v>122</v>
      </c>
      <c r="R6313" s="1" t="str">
        <f>_xlfn.XLOOKUP(Q6313,RFM[RFM Score],RFM[Client Segmentation])</f>
        <v>Hibernating</v>
      </c>
    </row>
    <row r="6314" spans="1:18" x14ac:dyDescent="0.3">
      <c r="A6314" t="s">
        <v>6366</v>
      </c>
      <c r="B6314" t="s">
        <v>11</v>
      </c>
      <c r="C6314">
        <v>70</v>
      </c>
      <c r="D6314" t="s">
        <v>8073</v>
      </c>
      <c r="E6314" t="s">
        <v>8085</v>
      </c>
      <c r="F6314" t="s">
        <v>12</v>
      </c>
      <c r="G6314">
        <v>8</v>
      </c>
      <c r="H6314" s="1">
        <v>7544</v>
      </c>
      <c r="I6314">
        <v>54395</v>
      </c>
      <c r="J6314" s="1">
        <v>104</v>
      </c>
      <c r="K6314" t="s">
        <v>40</v>
      </c>
      <c r="L6314" t="s">
        <v>19</v>
      </c>
      <c r="M6314" t="s">
        <v>15</v>
      </c>
      <c r="N6314" s="1">
        <f xml:space="preserve"> ROUND((1 - _xlfn.PERCENTRANK.INC(customers[days_since_last_purchase],customers[[#This Row],[days_since_last_purchase]]))*4 +1,0)</f>
        <v>2</v>
      </c>
      <c r="O6314" s="1">
        <f>ROUND(_xlfn.PERCENTRANK.INC(customers[total_orders],customers[[#This Row],[total_orders]])*4+1,0)</f>
        <v>2</v>
      </c>
      <c r="P6314" s="1">
        <f>ROUND(_xlfn.PERCENTRANK.INC(customers[total_spend_usd],customers[[#This Row],[total_spend_usd]])*4+1,0)</f>
        <v>3</v>
      </c>
      <c r="Q6314" s="1">
        <v>223</v>
      </c>
      <c r="R6314" s="1" t="str">
        <f>_xlfn.XLOOKUP(Q6314,RFM[RFM Score],RFM[Client Segmentation])</f>
        <v>Hibernating</v>
      </c>
    </row>
    <row r="6315" spans="1:18" x14ac:dyDescent="0.3">
      <c r="A6315" t="s">
        <v>6367</v>
      </c>
      <c r="B6315" t="s">
        <v>11</v>
      </c>
      <c r="C6315">
        <v>20</v>
      </c>
      <c r="D6315" t="s">
        <v>8069</v>
      </c>
      <c r="E6315" t="s">
        <v>8084</v>
      </c>
      <c r="F6315" t="s">
        <v>17</v>
      </c>
      <c r="G6315">
        <v>10</v>
      </c>
      <c r="H6315" s="1">
        <v>7332</v>
      </c>
      <c r="I6315">
        <v>66391</v>
      </c>
      <c r="J6315" s="1">
        <v>162</v>
      </c>
      <c r="K6315" t="s">
        <v>44</v>
      </c>
      <c r="L6315" t="s">
        <v>19</v>
      </c>
      <c r="M6315" t="s">
        <v>15</v>
      </c>
      <c r="N6315" s="1">
        <f xml:space="preserve"> ROUND((1 - _xlfn.PERCENTRANK.INC(customers[days_since_last_purchase],customers[[#This Row],[days_since_last_purchase]]))*4 +1,0)</f>
        <v>1</v>
      </c>
      <c r="O6315" s="1">
        <f>ROUND(_xlfn.PERCENTRANK.INC(customers[total_orders],customers[[#This Row],[total_orders]])*4+1,0)</f>
        <v>3</v>
      </c>
      <c r="P6315" s="1">
        <f>ROUND(_xlfn.PERCENTRANK.INC(customers[total_spend_usd],customers[[#This Row],[total_spend_usd]])*4+1,0)</f>
        <v>3</v>
      </c>
      <c r="Q6315" s="1">
        <v>133</v>
      </c>
      <c r="R6315" s="1" t="str">
        <f>_xlfn.XLOOKUP(Q6315,RFM[RFM Score],RFM[Client Segmentation])</f>
        <v>At Risk</v>
      </c>
    </row>
    <row r="6316" spans="1:18" x14ac:dyDescent="0.3">
      <c r="A6316" t="s">
        <v>6368</v>
      </c>
      <c r="B6316" t="s">
        <v>11</v>
      </c>
      <c r="C6316">
        <v>48</v>
      </c>
      <c r="D6316" t="s">
        <v>8071</v>
      </c>
      <c r="E6316" t="s">
        <v>8084</v>
      </c>
      <c r="F6316" t="s">
        <v>12</v>
      </c>
      <c r="G6316">
        <v>34</v>
      </c>
      <c r="H6316" s="1">
        <v>8165</v>
      </c>
      <c r="I6316">
        <v>315054</v>
      </c>
      <c r="J6316" s="1">
        <v>56</v>
      </c>
      <c r="K6316" t="s">
        <v>21</v>
      </c>
      <c r="L6316" t="s">
        <v>14</v>
      </c>
      <c r="M6316" t="s">
        <v>23</v>
      </c>
      <c r="N6316" s="1">
        <f xml:space="preserve"> ROUND((1 - _xlfn.PERCENTRANK.INC(customers[days_since_last_purchase],customers[[#This Row],[days_since_last_purchase]]))*4 +1,0)</f>
        <v>3</v>
      </c>
      <c r="O6316" s="1">
        <f>ROUND(_xlfn.PERCENTRANK.INC(customers[total_orders],customers[[#This Row],[total_orders]])*4+1,0)</f>
        <v>4</v>
      </c>
      <c r="P6316" s="1">
        <f>ROUND(_xlfn.PERCENTRANK.INC(customers[total_spend_usd],customers[[#This Row],[total_spend_usd]])*4+1,0)</f>
        <v>5</v>
      </c>
      <c r="Q6316" s="1">
        <v>345</v>
      </c>
      <c r="R6316" s="1" t="str">
        <f>_xlfn.XLOOKUP(Q6316,RFM[RFM Score],RFM[Client Segmentation])</f>
        <v>Loyal Customer</v>
      </c>
    </row>
    <row r="6317" spans="1:18" x14ac:dyDescent="0.3">
      <c r="A6317" t="s">
        <v>6369</v>
      </c>
      <c r="B6317" t="s">
        <v>96</v>
      </c>
      <c r="C6317">
        <v>18</v>
      </c>
      <c r="D6317" t="s">
        <v>8069</v>
      </c>
      <c r="E6317" t="s">
        <v>8084</v>
      </c>
      <c r="F6317" t="s">
        <v>17</v>
      </c>
      <c r="G6317">
        <v>8</v>
      </c>
      <c r="H6317" s="1">
        <v>679</v>
      </c>
      <c r="I6317">
        <v>5803</v>
      </c>
      <c r="J6317" s="1">
        <v>129</v>
      </c>
      <c r="K6317" t="s">
        <v>98</v>
      </c>
      <c r="L6317" t="s">
        <v>34</v>
      </c>
      <c r="M6317" t="s">
        <v>23</v>
      </c>
      <c r="N6317" s="1">
        <f xml:space="preserve"> ROUND((1 - _xlfn.PERCENTRANK.INC(customers[days_since_last_purchase],customers[[#This Row],[days_since_last_purchase]]))*4 +1,0)</f>
        <v>1</v>
      </c>
      <c r="O6317" s="1">
        <f>ROUND(_xlfn.PERCENTRANK.INC(customers[total_orders],customers[[#This Row],[total_orders]])*4+1,0)</f>
        <v>2</v>
      </c>
      <c r="P6317" s="1">
        <f>ROUND(_xlfn.PERCENTRANK.INC(customers[total_spend_usd],customers[[#This Row],[total_spend_usd]])*4+1,0)</f>
        <v>1</v>
      </c>
      <c r="Q6317" s="1">
        <v>121</v>
      </c>
      <c r="R6317" s="1" t="str">
        <f>_xlfn.XLOOKUP(Q6317,RFM[RFM Score],RFM[Client Segmentation])</f>
        <v>Lost</v>
      </c>
    </row>
    <row r="6318" spans="1:18" x14ac:dyDescent="0.3">
      <c r="A6318" t="s">
        <v>6370</v>
      </c>
      <c r="B6318" t="s">
        <v>173</v>
      </c>
      <c r="C6318">
        <v>31</v>
      </c>
      <c r="D6318" t="s">
        <v>8070</v>
      </c>
      <c r="E6318" t="s">
        <v>8084</v>
      </c>
      <c r="F6318" t="s">
        <v>12</v>
      </c>
      <c r="G6318">
        <v>1</v>
      </c>
      <c r="H6318" s="1">
        <v>4862</v>
      </c>
      <c r="I6318">
        <v>439</v>
      </c>
      <c r="J6318" s="1">
        <v>96</v>
      </c>
      <c r="K6318" t="s">
        <v>18</v>
      </c>
      <c r="L6318" t="s">
        <v>14</v>
      </c>
      <c r="M6318" t="s">
        <v>15</v>
      </c>
      <c r="N6318" s="1">
        <f xml:space="preserve"> ROUND((1 - _xlfn.PERCENTRANK.INC(customers[days_since_last_purchase],customers[[#This Row],[days_since_last_purchase]]))*4 +1,0)</f>
        <v>2</v>
      </c>
      <c r="O6318" s="1">
        <f>ROUND(_xlfn.PERCENTRANK.INC(customers[total_orders],customers[[#This Row],[total_orders]])*4+1,0)</f>
        <v>1</v>
      </c>
      <c r="P6318" s="1">
        <f>ROUND(_xlfn.PERCENTRANK.INC(customers[total_spend_usd],customers[[#This Row],[total_spend_usd]])*4+1,0)</f>
        <v>1</v>
      </c>
      <c r="Q6318" s="1">
        <v>211</v>
      </c>
      <c r="R6318" s="1" t="str">
        <f>_xlfn.XLOOKUP(Q6318,RFM[RFM Score],RFM[Client Segmentation])</f>
        <v>Hibernating</v>
      </c>
    </row>
    <row r="6319" spans="1:18" x14ac:dyDescent="0.3">
      <c r="A6319" t="s">
        <v>6371</v>
      </c>
      <c r="B6319" t="s">
        <v>33</v>
      </c>
      <c r="C6319">
        <v>35</v>
      </c>
      <c r="D6319" t="s">
        <v>8068</v>
      </c>
      <c r="E6319" t="s">
        <v>8084</v>
      </c>
      <c r="F6319" t="s">
        <v>12</v>
      </c>
      <c r="G6319">
        <v>27</v>
      </c>
      <c r="H6319" s="1">
        <v>1203</v>
      </c>
      <c r="I6319">
        <v>302104</v>
      </c>
      <c r="J6319" s="1">
        <v>158</v>
      </c>
      <c r="K6319" t="s">
        <v>25</v>
      </c>
      <c r="L6319" t="s">
        <v>22</v>
      </c>
      <c r="M6319" t="s">
        <v>23</v>
      </c>
      <c r="N6319" s="1">
        <f xml:space="preserve"> ROUND((1 - _xlfn.PERCENTRANK.INC(customers[days_since_last_purchase],customers[[#This Row],[days_since_last_purchase]]))*4 +1,0)</f>
        <v>1</v>
      </c>
      <c r="O6319" s="1">
        <f>ROUND(_xlfn.PERCENTRANK.INC(customers[total_orders],customers[[#This Row],[total_orders]])*4+1,0)</f>
        <v>4</v>
      </c>
      <c r="P6319" s="1">
        <f>ROUND(_xlfn.PERCENTRANK.INC(customers[total_spend_usd],customers[[#This Row],[total_spend_usd]])*4+1,0)</f>
        <v>5</v>
      </c>
      <c r="Q6319" s="1">
        <v>145</v>
      </c>
      <c r="R6319" s="1" t="str">
        <f>_xlfn.XLOOKUP(Q6319,RFM[RFM Score],RFM[Client Segmentation])</f>
        <v>Cannot Lose Them</v>
      </c>
    </row>
    <row r="6320" spans="1:18" x14ac:dyDescent="0.3">
      <c r="A6320" t="s">
        <v>6372</v>
      </c>
      <c r="B6320" t="s">
        <v>96</v>
      </c>
      <c r="C6320">
        <v>35</v>
      </c>
      <c r="D6320" t="s">
        <v>8068</v>
      </c>
      <c r="E6320" t="s">
        <v>8084</v>
      </c>
      <c r="F6320" t="s">
        <v>17</v>
      </c>
      <c r="G6320">
        <v>3</v>
      </c>
      <c r="H6320" s="1">
        <v>8239</v>
      </c>
      <c r="I6320">
        <v>2142</v>
      </c>
      <c r="J6320" s="1">
        <v>61</v>
      </c>
      <c r="K6320" t="s">
        <v>44</v>
      </c>
      <c r="L6320" t="s">
        <v>14</v>
      </c>
      <c r="M6320" t="s">
        <v>23</v>
      </c>
      <c r="N6320" s="1">
        <f xml:space="preserve"> ROUND((1 - _xlfn.PERCENTRANK.INC(customers[days_since_last_purchase],customers[[#This Row],[days_since_last_purchase]]))*4 +1,0)</f>
        <v>2</v>
      </c>
      <c r="O6320" s="1">
        <f>ROUND(_xlfn.PERCENTRANK.INC(customers[total_orders],customers[[#This Row],[total_orders]])*4+1,0)</f>
        <v>1</v>
      </c>
      <c r="P6320" s="1">
        <f>ROUND(_xlfn.PERCENTRANK.INC(customers[total_spend_usd],customers[[#This Row],[total_spend_usd]])*4+1,0)</f>
        <v>1</v>
      </c>
      <c r="Q6320" s="1">
        <v>211</v>
      </c>
      <c r="R6320" s="1" t="str">
        <f>_xlfn.XLOOKUP(Q6320,RFM[RFM Score],RFM[Client Segmentation])</f>
        <v>Hibernating</v>
      </c>
    </row>
    <row r="6321" spans="1:18" x14ac:dyDescent="0.3">
      <c r="A6321" t="s">
        <v>6373</v>
      </c>
      <c r="B6321" t="s">
        <v>11</v>
      </c>
      <c r="C6321">
        <v>32</v>
      </c>
      <c r="D6321" t="s">
        <v>8070</v>
      </c>
      <c r="E6321" t="s">
        <v>8085</v>
      </c>
      <c r="F6321" t="s">
        <v>17</v>
      </c>
      <c r="G6321">
        <v>41</v>
      </c>
      <c r="H6321" s="1">
        <v>9952</v>
      </c>
      <c r="I6321">
        <v>351593</v>
      </c>
      <c r="J6321" s="1">
        <v>46</v>
      </c>
      <c r="K6321" t="s">
        <v>44</v>
      </c>
      <c r="L6321" t="s">
        <v>45</v>
      </c>
      <c r="M6321" t="s">
        <v>23</v>
      </c>
      <c r="N6321" s="1">
        <f xml:space="preserve"> ROUND((1 - _xlfn.PERCENTRANK.INC(customers[days_since_last_purchase],customers[[#This Row],[days_since_last_purchase]]))*4 +1,0)</f>
        <v>3</v>
      </c>
      <c r="O6321" s="1">
        <f>ROUND(_xlfn.PERCENTRANK.INC(customers[total_orders],customers[[#This Row],[total_orders]])*4+1,0)</f>
        <v>5</v>
      </c>
      <c r="P6321" s="1">
        <f>ROUND(_xlfn.PERCENTRANK.INC(customers[total_spend_usd],customers[[#This Row],[total_spend_usd]])*4+1,0)</f>
        <v>5</v>
      </c>
      <c r="Q6321" s="1">
        <v>355</v>
      </c>
      <c r="R6321" s="1" t="str">
        <f>_xlfn.XLOOKUP(Q6321,RFM[RFM Score],RFM[Client Segmentation])</f>
        <v>Loyal Customer</v>
      </c>
    </row>
    <row r="6322" spans="1:18" x14ac:dyDescent="0.3">
      <c r="A6322" t="s">
        <v>6374</v>
      </c>
      <c r="B6322" t="s">
        <v>96</v>
      </c>
      <c r="C6322">
        <v>44</v>
      </c>
      <c r="D6322" t="s">
        <v>8068</v>
      </c>
      <c r="E6322" t="s">
        <v>8087</v>
      </c>
      <c r="F6322" t="s">
        <v>17</v>
      </c>
      <c r="G6322">
        <v>20</v>
      </c>
      <c r="H6322" s="1">
        <v>8639</v>
      </c>
      <c r="I6322">
        <v>182626</v>
      </c>
      <c r="J6322" s="1">
        <v>2</v>
      </c>
      <c r="K6322" t="s">
        <v>40</v>
      </c>
      <c r="L6322" t="s">
        <v>19</v>
      </c>
      <c r="M6322" t="s">
        <v>23</v>
      </c>
      <c r="N6322" s="1">
        <f xml:space="preserve"> ROUND((1 - _xlfn.PERCENTRANK.INC(customers[days_since_last_purchase],customers[[#This Row],[days_since_last_purchase]]))*4 +1,0)</f>
        <v>5</v>
      </c>
      <c r="O6322" s="1">
        <f>ROUND(_xlfn.PERCENTRANK.INC(customers[total_orders],customers[[#This Row],[total_orders]])*4+1,0)</f>
        <v>4</v>
      </c>
      <c r="P6322" s="1">
        <f>ROUND(_xlfn.PERCENTRANK.INC(customers[total_spend_usd],customers[[#This Row],[total_spend_usd]])*4+1,0)</f>
        <v>4</v>
      </c>
      <c r="Q6322" s="1">
        <v>544</v>
      </c>
      <c r="R6322" s="1" t="str">
        <f>_xlfn.XLOOKUP(Q6322,RFM[RFM Score],RFM[Client Segmentation])</f>
        <v>Champion</v>
      </c>
    </row>
    <row r="6323" spans="1:18" x14ac:dyDescent="0.3">
      <c r="A6323" t="s">
        <v>6375</v>
      </c>
      <c r="B6323" t="s">
        <v>30</v>
      </c>
      <c r="C6323">
        <v>34</v>
      </c>
      <c r="D6323" t="s">
        <v>8070</v>
      </c>
      <c r="E6323" t="s">
        <v>8087</v>
      </c>
      <c r="F6323" t="s">
        <v>17</v>
      </c>
      <c r="G6323">
        <v>21</v>
      </c>
      <c r="H6323" s="1">
        <v>10145</v>
      </c>
      <c r="I6323">
        <v>206093</v>
      </c>
      <c r="J6323" s="1">
        <v>3</v>
      </c>
      <c r="K6323" t="s">
        <v>28</v>
      </c>
      <c r="L6323" t="s">
        <v>45</v>
      </c>
      <c r="M6323" t="s">
        <v>15</v>
      </c>
      <c r="N6323" s="1">
        <f xml:space="preserve"> ROUND((1 - _xlfn.PERCENTRANK.INC(customers[days_since_last_purchase],customers[[#This Row],[days_since_last_purchase]]))*4 +1,0)</f>
        <v>5</v>
      </c>
      <c r="O6323" s="1">
        <f>ROUND(_xlfn.PERCENTRANK.INC(customers[total_orders],customers[[#This Row],[total_orders]])*4+1,0)</f>
        <v>4</v>
      </c>
      <c r="P6323" s="1">
        <f>ROUND(_xlfn.PERCENTRANK.INC(customers[total_spend_usd],customers[[#This Row],[total_spend_usd]])*4+1,0)</f>
        <v>4</v>
      </c>
      <c r="Q6323" s="1">
        <v>544</v>
      </c>
      <c r="R6323" s="1" t="str">
        <f>_xlfn.XLOOKUP(Q6323,RFM[RFM Score],RFM[Client Segmentation])</f>
        <v>Champion</v>
      </c>
    </row>
    <row r="6324" spans="1:18" x14ac:dyDescent="0.3">
      <c r="A6324" t="s">
        <v>6376</v>
      </c>
      <c r="B6324" t="s">
        <v>11</v>
      </c>
      <c r="C6324">
        <v>45</v>
      </c>
      <c r="D6324" t="s">
        <v>8071</v>
      </c>
      <c r="E6324" t="s">
        <v>8084</v>
      </c>
      <c r="F6324" t="s">
        <v>17</v>
      </c>
      <c r="G6324">
        <v>1</v>
      </c>
      <c r="H6324" s="1">
        <v>22297</v>
      </c>
      <c r="I6324">
        <v>23637</v>
      </c>
      <c r="J6324" s="1">
        <v>60</v>
      </c>
      <c r="K6324" t="s">
        <v>25</v>
      </c>
      <c r="L6324" t="s">
        <v>34</v>
      </c>
      <c r="M6324" t="s">
        <v>15</v>
      </c>
      <c r="N6324" s="1">
        <f xml:space="preserve"> ROUND((1 - _xlfn.PERCENTRANK.INC(customers[days_since_last_purchase],customers[[#This Row],[days_since_last_purchase]]))*4 +1,0)</f>
        <v>2</v>
      </c>
      <c r="O6324" s="1">
        <f>ROUND(_xlfn.PERCENTRANK.INC(customers[total_orders],customers[[#This Row],[total_orders]])*4+1,0)</f>
        <v>1</v>
      </c>
      <c r="P6324" s="1">
        <f>ROUND(_xlfn.PERCENTRANK.INC(customers[total_spend_usd],customers[[#This Row],[total_spend_usd]])*4+1,0)</f>
        <v>2</v>
      </c>
      <c r="Q6324" s="1">
        <v>212</v>
      </c>
      <c r="R6324" s="1" t="str">
        <f>_xlfn.XLOOKUP(Q6324,RFM[RFM Score],RFM[Client Segmentation])</f>
        <v>Hibernating</v>
      </c>
    </row>
    <row r="6325" spans="1:18" x14ac:dyDescent="0.3">
      <c r="A6325" t="s">
        <v>6377</v>
      </c>
      <c r="B6325" t="s">
        <v>96</v>
      </c>
      <c r="C6325">
        <v>38</v>
      </c>
      <c r="D6325" t="s">
        <v>8068</v>
      </c>
      <c r="E6325" t="s">
        <v>8084</v>
      </c>
      <c r="F6325" t="s">
        <v>12</v>
      </c>
      <c r="G6325">
        <v>19</v>
      </c>
      <c r="H6325" s="1">
        <v>7725</v>
      </c>
      <c r="I6325">
        <v>134836</v>
      </c>
      <c r="J6325" s="1">
        <v>13</v>
      </c>
      <c r="K6325" t="s">
        <v>28</v>
      </c>
      <c r="L6325" t="s">
        <v>34</v>
      </c>
      <c r="M6325" t="s">
        <v>23</v>
      </c>
      <c r="N6325" s="1">
        <f xml:space="preserve"> ROUND((1 - _xlfn.PERCENTRANK.INC(customers[days_since_last_purchase],customers[[#This Row],[days_since_last_purchase]]))*4 +1,0)</f>
        <v>4</v>
      </c>
      <c r="O6325" s="1">
        <f>ROUND(_xlfn.PERCENTRANK.INC(customers[total_orders],customers[[#This Row],[total_orders]])*4+1,0)</f>
        <v>4</v>
      </c>
      <c r="P6325" s="1">
        <f>ROUND(_xlfn.PERCENTRANK.INC(customers[total_spend_usd],customers[[#This Row],[total_spend_usd]])*4+1,0)</f>
        <v>4</v>
      </c>
      <c r="Q6325" s="1">
        <v>444</v>
      </c>
      <c r="R6325" s="1" t="str">
        <f>_xlfn.XLOOKUP(Q6325,RFM[RFM Score],RFM[Client Segmentation])</f>
        <v>Loyal Customer</v>
      </c>
    </row>
    <row r="6326" spans="1:18" x14ac:dyDescent="0.3">
      <c r="A6326" t="s">
        <v>6378</v>
      </c>
      <c r="B6326" t="s">
        <v>96</v>
      </c>
      <c r="C6326">
        <v>54</v>
      </c>
      <c r="D6326" t="s">
        <v>8071</v>
      </c>
      <c r="E6326" t="s">
        <v>8086</v>
      </c>
      <c r="F6326" t="s">
        <v>12</v>
      </c>
      <c r="G6326">
        <v>12</v>
      </c>
      <c r="H6326" s="1">
        <v>1763</v>
      </c>
      <c r="I6326">
        <v>218846</v>
      </c>
      <c r="J6326" s="1">
        <v>10</v>
      </c>
      <c r="K6326" t="s">
        <v>52</v>
      </c>
      <c r="L6326" t="s">
        <v>19</v>
      </c>
      <c r="M6326" t="s">
        <v>15</v>
      </c>
      <c r="N6326" s="1">
        <f xml:space="preserve"> ROUND((1 - _xlfn.PERCENTRANK.INC(customers[days_since_last_purchase],customers[[#This Row],[days_since_last_purchase]]))*4 +1,0)</f>
        <v>4</v>
      </c>
      <c r="O6326" s="1">
        <f>ROUND(_xlfn.PERCENTRANK.INC(customers[total_orders],customers[[#This Row],[total_orders]])*4+1,0)</f>
        <v>3</v>
      </c>
      <c r="P6326" s="1">
        <f>ROUND(_xlfn.PERCENTRANK.INC(customers[total_spend_usd],customers[[#This Row],[total_spend_usd]])*4+1,0)</f>
        <v>4</v>
      </c>
      <c r="Q6326" s="1">
        <v>434</v>
      </c>
      <c r="R6326" s="1" t="str">
        <f>_xlfn.XLOOKUP(Q6326,RFM[RFM Score],RFM[Client Segmentation])</f>
        <v>Need Attention</v>
      </c>
    </row>
    <row r="6327" spans="1:18" x14ac:dyDescent="0.3">
      <c r="A6327" t="s">
        <v>6379</v>
      </c>
      <c r="B6327" t="s">
        <v>11</v>
      </c>
      <c r="C6327">
        <v>31</v>
      </c>
      <c r="D6327" t="s">
        <v>8070</v>
      </c>
      <c r="E6327" t="s">
        <v>8084</v>
      </c>
      <c r="F6327" t="s">
        <v>17</v>
      </c>
      <c r="G6327">
        <v>8</v>
      </c>
      <c r="H6327" s="1">
        <v>4386</v>
      </c>
      <c r="I6327">
        <v>39738</v>
      </c>
      <c r="J6327" s="1">
        <v>97</v>
      </c>
      <c r="K6327" t="s">
        <v>37</v>
      </c>
      <c r="L6327" t="s">
        <v>14</v>
      </c>
      <c r="M6327" t="s">
        <v>15</v>
      </c>
      <c r="N6327" s="1">
        <f xml:space="preserve"> ROUND((1 - _xlfn.PERCENTRANK.INC(customers[days_since_last_purchase],customers[[#This Row],[days_since_last_purchase]]))*4 +1,0)</f>
        <v>2</v>
      </c>
      <c r="O6327" s="1">
        <f>ROUND(_xlfn.PERCENTRANK.INC(customers[total_orders],customers[[#This Row],[total_orders]])*4+1,0)</f>
        <v>2</v>
      </c>
      <c r="P6327" s="1">
        <f>ROUND(_xlfn.PERCENTRANK.INC(customers[total_spend_usd],customers[[#This Row],[total_spend_usd]])*4+1,0)</f>
        <v>2</v>
      </c>
      <c r="Q6327" s="1">
        <v>222</v>
      </c>
      <c r="R6327" s="1" t="str">
        <f>_xlfn.XLOOKUP(Q6327,RFM[RFM Score],RFM[Client Segmentation])</f>
        <v>Hibernating</v>
      </c>
    </row>
    <row r="6328" spans="1:18" x14ac:dyDescent="0.3">
      <c r="A6328" t="s">
        <v>6380</v>
      </c>
      <c r="B6328" t="s">
        <v>43</v>
      </c>
      <c r="C6328">
        <v>21</v>
      </c>
      <c r="D6328" t="s">
        <v>8069</v>
      </c>
      <c r="E6328" t="s">
        <v>8087</v>
      </c>
      <c r="F6328" t="s">
        <v>12</v>
      </c>
      <c r="G6328">
        <v>39</v>
      </c>
      <c r="H6328" s="1">
        <v>7844</v>
      </c>
      <c r="I6328">
        <v>347995</v>
      </c>
      <c r="J6328" s="1">
        <v>97</v>
      </c>
      <c r="K6328" t="s">
        <v>18</v>
      </c>
      <c r="L6328" t="s">
        <v>19</v>
      </c>
      <c r="M6328" t="s">
        <v>23</v>
      </c>
      <c r="N6328" s="1">
        <f xml:space="preserve"> ROUND((1 - _xlfn.PERCENTRANK.INC(customers[days_since_last_purchase],customers[[#This Row],[days_since_last_purchase]]))*4 +1,0)</f>
        <v>2</v>
      </c>
      <c r="O6328" s="1">
        <f>ROUND(_xlfn.PERCENTRANK.INC(customers[total_orders],customers[[#This Row],[total_orders]])*4+1,0)</f>
        <v>5</v>
      </c>
      <c r="P6328" s="1">
        <f>ROUND(_xlfn.PERCENTRANK.INC(customers[total_spend_usd],customers[[#This Row],[total_spend_usd]])*4+1,0)</f>
        <v>5</v>
      </c>
      <c r="Q6328" s="1">
        <v>255</v>
      </c>
      <c r="R6328" s="1" t="str">
        <f>_xlfn.XLOOKUP(Q6328,RFM[RFM Score],RFM[Client Segmentation])</f>
        <v>At Risk</v>
      </c>
    </row>
    <row r="6329" spans="1:18" x14ac:dyDescent="0.3">
      <c r="A6329" t="s">
        <v>6381</v>
      </c>
      <c r="B6329" t="s">
        <v>173</v>
      </c>
      <c r="C6329">
        <v>21</v>
      </c>
      <c r="D6329" t="s">
        <v>8069</v>
      </c>
      <c r="E6329" t="s">
        <v>8084</v>
      </c>
      <c r="F6329" t="s">
        <v>17</v>
      </c>
      <c r="G6329">
        <v>28</v>
      </c>
      <c r="H6329" s="1">
        <v>6046</v>
      </c>
      <c r="I6329">
        <v>17761</v>
      </c>
      <c r="J6329" s="1">
        <v>43</v>
      </c>
      <c r="K6329" t="s">
        <v>21</v>
      </c>
      <c r="L6329" t="s">
        <v>19</v>
      </c>
      <c r="M6329" t="s">
        <v>23</v>
      </c>
      <c r="N6329" s="1">
        <f xml:space="preserve"> ROUND((1 - _xlfn.PERCENTRANK.INC(customers[days_since_last_purchase],customers[[#This Row],[days_since_last_purchase]]))*4 +1,0)</f>
        <v>3</v>
      </c>
      <c r="O6329" s="1">
        <f>ROUND(_xlfn.PERCENTRANK.INC(customers[total_orders],customers[[#This Row],[total_orders]])*4+1,0)</f>
        <v>4</v>
      </c>
      <c r="P6329" s="1">
        <f>ROUND(_xlfn.PERCENTRANK.INC(customers[total_spend_usd],customers[[#This Row],[total_spend_usd]])*4+1,0)</f>
        <v>2</v>
      </c>
      <c r="Q6329" s="1">
        <v>342</v>
      </c>
      <c r="R6329" s="1" t="str">
        <f>_xlfn.XLOOKUP(Q6329,RFM[RFM Score],RFM[Client Segmentation])</f>
        <v>Potential Loyalist</v>
      </c>
    </row>
    <row r="6330" spans="1:18" x14ac:dyDescent="0.3">
      <c r="A6330" t="s">
        <v>6382</v>
      </c>
      <c r="B6330" t="s">
        <v>96</v>
      </c>
      <c r="C6330">
        <v>35</v>
      </c>
      <c r="D6330" t="s">
        <v>8068</v>
      </c>
      <c r="E6330" t="s">
        <v>8087</v>
      </c>
      <c r="F6330" t="s">
        <v>12</v>
      </c>
      <c r="G6330">
        <v>32</v>
      </c>
      <c r="H6330" s="1">
        <v>34147</v>
      </c>
      <c r="I6330">
        <v>936413</v>
      </c>
      <c r="J6330" s="1">
        <v>57</v>
      </c>
      <c r="K6330" t="s">
        <v>25</v>
      </c>
      <c r="L6330" t="s">
        <v>19</v>
      </c>
      <c r="M6330" t="s">
        <v>23</v>
      </c>
      <c r="N6330" s="1">
        <f xml:space="preserve"> ROUND((1 - _xlfn.PERCENTRANK.INC(customers[days_since_last_purchase],customers[[#This Row],[days_since_last_purchase]]))*4 +1,0)</f>
        <v>3</v>
      </c>
      <c r="O6330" s="1">
        <f>ROUND(_xlfn.PERCENTRANK.INC(customers[total_orders],customers[[#This Row],[total_orders]])*4+1,0)</f>
        <v>4</v>
      </c>
      <c r="P6330" s="1">
        <f>ROUND(_xlfn.PERCENTRANK.INC(customers[total_spend_usd],customers[[#This Row],[total_spend_usd]])*4+1,0)</f>
        <v>5</v>
      </c>
      <c r="Q6330" s="1">
        <v>345</v>
      </c>
      <c r="R6330" s="1" t="str">
        <f>_xlfn.XLOOKUP(Q6330,RFM[RFM Score],RFM[Client Segmentation])</f>
        <v>Loyal Customer</v>
      </c>
    </row>
    <row r="6331" spans="1:18" x14ac:dyDescent="0.3">
      <c r="A6331" t="s">
        <v>6383</v>
      </c>
      <c r="B6331" t="s">
        <v>49</v>
      </c>
      <c r="C6331">
        <v>18</v>
      </c>
      <c r="D6331" t="s">
        <v>8069</v>
      </c>
      <c r="E6331" t="s">
        <v>8084</v>
      </c>
      <c r="F6331" t="s">
        <v>12</v>
      </c>
      <c r="G6331">
        <v>18</v>
      </c>
      <c r="H6331" s="1">
        <v>439</v>
      </c>
      <c r="I6331">
        <v>83754</v>
      </c>
      <c r="J6331" s="1">
        <v>63</v>
      </c>
      <c r="K6331" t="s">
        <v>25</v>
      </c>
      <c r="L6331" t="s">
        <v>19</v>
      </c>
      <c r="M6331" t="s">
        <v>23</v>
      </c>
      <c r="N6331" s="1">
        <f xml:space="preserve"> ROUND((1 - _xlfn.PERCENTRANK.INC(customers[days_since_last_purchase],customers[[#This Row],[days_since_last_purchase]]))*4 +1,0)</f>
        <v>2</v>
      </c>
      <c r="O6331" s="1">
        <f>ROUND(_xlfn.PERCENTRANK.INC(customers[total_orders],customers[[#This Row],[total_orders]])*4+1,0)</f>
        <v>4</v>
      </c>
      <c r="P6331" s="1">
        <f>ROUND(_xlfn.PERCENTRANK.INC(customers[total_spend_usd],customers[[#This Row],[total_spend_usd]])*4+1,0)</f>
        <v>3</v>
      </c>
      <c r="Q6331" s="1">
        <v>243</v>
      </c>
      <c r="R6331" s="1" t="str">
        <f>_xlfn.XLOOKUP(Q6331,RFM[RFM Score],RFM[Client Segmentation])</f>
        <v>At Risk</v>
      </c>
    </row>
    <row r="6332" spans="1:18" x14ac:dyDescent="0.3">
      <c r="A6332" t="s">
        <v>6384</v>
      </c>
      <c r="B6332" t="s">
        <v>88</v>
      </c>
      <c r="C6332">
        <v>25</v>
      </c>
      <c r="D6332" t="s">
        <v>8070</v>
      </c>
      <c r="E6332" t="s">
        <v>8084</v>
      </c>
      <c r="F6332" t="s">
        <v>12</v>
      </c>
      <c r="G6332">
        <v>3</v>
      </c>
      <c r="H6332" s="1">
        <v>7762</v>
      </c>
      <c r="I6332">
        <v>22783</v>
      </c>
      <c r="J6332" s="1">
        <v>34</v>
      </c>
      <c r="K6332" t="s">
        <v>25</v>
      </c>
      <c r="L6332" t="s">
        <v>14</v>
      </c>
      <c r="M6332" t="s">
        <v>15</v>
      </c>
      <c r="N6332" s="1">
        <f xml:space="preserve"> ROUND((1 - _xlfn.PERCENTRANK.INC(customers[days_since_last_purchase],customers[[#This Row],[days_since_last_purchase]]))*4 +1,0)</f>
        <v>3</v>
      </c>
      <c r="O6332" s="1">
        <f>ROUND(_xlfn.PERCENTRANK.INC(customers[total_orders],customers[[#This Row],[total_orders]])*4+1,0)</f>
        <v>1</v>
      </c>
      <c r="P6332" s="1">
        <f>ROUND(_xlfn.PERCENTRANK.INC(customers[total_spend_usd],customers[[#This Row],[total_spend_usd]])*4+1,0)</f>
        <v>2</v>
      </c>
      <c r="Q6332" s="1">
        <v>312</v>
      </c>
      <c r="R6332" s="1" t="str">
        <f>_xlfn.XLOOKUP(Q6332,RFM[RFM Score],RFM[Client Segmentation])</f>
        <v>About To Sleep</v>
      </c>
    </row>
    <row r="6333" spans="1:18" x14ac:dyDescent="0.3">
      <c r="A6333" t="s">
        <v>6385</v>
      </c>
      <c r="B6333" t="s">
        <v>96</v>
      </c>
      <c r="C6333">
        <v>19</v>
      </c>
      <c r="D6333" t="s">
        <v>8069</v>
      </c>
      <c r="E6333" t="s">
        <v>8084</v>
      </c>
      <c r="F6333" t="s">
        <v>17</v>
      </c>
      <c r="G6333">
        <v>5</v>
      </c>
      <c r="H6333" s="1">
        <v>549</v>
      </c>
      <c r="I6333">
        <v>27905</v>
      </c>
      <c r="J6333" s="1">
        <v>33</v>
      </c>
      <c r="K6333" t="s">
        <v>21</v>
      </c>
      <c r="L6333" t="s">
        <v>14</v>
      </c>
      <c r="M6333" t="s">
        <v>23</v>
      </c>
      <c r="N6333" s="1">
        <f xml:space="preserve"> ROUND((1 - _xlfn.PERCENTRANK.INC(customers[days_since_last_purchase],customers[[#This Row],[days_since_last_purchase]]))*4 +1,0)</f>
        <v>3</v>
      </c>
      <c r="O6333" s="1">
        <f>ROUND(_xlfn.PERCENTRANK.INC(customers[total_orders],customers[[#This Row],[total_orders]])*4+1,0)</f>
        <v>2</v>
      </c>
      <c r="P6333" s="1">
        <f>ROUND(_xlfn.PERCENTRANK.INC(customers[total_spend_usd],customers[[#This Row],[total_spend_usd]])*4+1,0)</f>
        <v>2</v>
      </c>
      <c r="Q6333" s="1">
        <v>322</v>
      </c>
      <c r="R6333" s="1" t="str">
        <f>_xlfn.XLOOKUP(Q6333,RFM[RFM Score],RFM[Client Segmentation])</f>
        <v>Hibernating</v>
      </c>
    </row>
    <row r="6334" spans="1:18" x14ac:dyDescent="0.3">
      <c r="A6334" t="s">
        <v>6386</v>
      </c>
      <c r="B6334" t="s">
        <v>173</v>
      </c>
      <c r="C6334">
        <v>18</v>
      </c>
      <c r="D6334" t="s">
        <v>8069</v>
      </c>
      <c r="E6334" t="s">
        <v>8084</v>
      </c>
      <c r="F6334" t="s">
        <v>17</v>
      </c>
      <c r="G6334">
        <v>27</v>
      </c>
      <c r="H6334" s="1">
        <v>2722</v>
      </c>
      <c r="I6334">
        <v>66154</v>
      </c>
      <c r="J6334" s="1">
        <v>15</v>
      </c>
      <c r="K6334" t="s">
        <v>98</v>
      </c>
      <c r="L6334" t="s">
        <v>34</v>
      </c>
      <c r="M6334" t="s">
        <v>23</v>
      </c>
      <c r="N6334" s="1">
        <f xml:space="preserve"> ROUND((1 - _xlfn.PERCENTRANK.INC(customers[days_since_last_purchase],customers[[#This Row],[days_since_last_purchase]]))*4 +1,0)</f>
        <v>4</v>
      </c>
      <c r="O6334" s="1">
        <f>ROUND(_xlfn.PERCENTRANK.INC(customers[total_orders],customers[[#This Row],[total_orders]])*4+1,0)</f>
        <v>4</v>
      </c>
      <c r="P6334" s="1">
        <f>ROUND(_xlfn.PERCENTRANK.INC(customers[total_spend_usd],customers[[#This Row],[total_spend_usd]])*4+1,0)</f>
        <v>3</v>
      </c>
      <c r="Q6334" s="1">
        <v>443</v>
      </c>
      <c r="R6334" s="1" t="str">
        <f>_xlfn.XLOOKUP(Q6334,RFM[RFM Score],RFM[Client Segmentation])</f>
        <v>Need Attention</v>
      </c>
    </row>
    <row r="6335" spans="1:18" x14ac:dyDescent="0.3">
      <c r="A6335" t="s">
        <v>6387</v>
      </c>
      <c r="B6335" t="s">
        <v>43</v>
      </c>
      <c r="C6335">
        <v>24</v>
      </c>
      <c r="D6335" t="s">
        <v>8069</v>
      </c>
      <c r="E6335" t="s">
        <v>8084</v>
      </c>
      <c r="F6335" t="s">
        <v>17</v>
      </c>
      <c r="G6335">
        <v>1</v>
      </c>
      <c r="H6335" s="1">
        <v>6007</v>
      </c>
      <c r="I6335">
        <v>6263</v>
      </c>
      <c r="J6335" s="1">
        <v>67</v>
      </c>
      <c r="K6335" t="s">
        <v>28</v>
      </c>
      <c r="L6335" t="s">
        <v>14</v>
      </c>
      <c r="M6335" t="s">
        <v>23</v>
      </c>
      <c r="N6335" s="1">
        <f xml:space="preserve"> ROUND((1 - _xlfn.PERCENTRANK.INC(customers[days_since_last_purchase],customers[[#This Row],[days_since_last_purchase]]))*4 +1,0)</f>
        <v>2</v>
      </c>
      <c r="O6335" s="1">
        <f>ROUND(_xlfn.PERCENTRANK.INC(customers[total_orders],customers[[#This Row],[total_orders]])*4+1,0)</f>
        <v>1</v>
      </c>
      <c r="P6335" s="1">
        <f>ROUND(_xlfn.PERCENTRANK.INC(customers[total_spend_usd],customers[[#This Row],[total_spend_usd]])*4+1,0)</f>
        <v>1</v>
      </c>
      <c r="Q6335" s="1">
        <v>211</v>
      </c>
      <c r="R6335" s="1" t="str">
        <f>_xlfn.XLOOKUP(Q6335,RFM[RFM Score],RFM[Client Segmentation])</f>
        <v>Hibernating</v>
      </c>
    </row>
    <row r="6336" spans="1:18" x14ac:dyDescent="0.3">
      <c r="A6336" t="s">
        <v>6388</v>
      </c>
      <c r="B6336" t="s">
        <v>51</v>
      </c>
      <c r="C6336">
        <v>46</v>
      </c>
      <c r="D6336" t="s">
        <v>8071</v>
      </c>
      <c r="E6336" t="s">
        <v>8084</v>
      </c>
      <c r="F6336" t="s">
        <v>17</v>
      </c>
      <c r="G6336">
        <v>16</v>
      </c>
      <c r="H6336" s="1">
        <v>6777</v>
      </c>
      <c r="I6336">
        <v>108959</v>
      </c>
      <c r="J6336" s="1">
        <v>21</v>
      </c>
      <c r="K6336" t="s">
        <v>28</v>
      </c>
      <c r="L6336" t="s">
        <v>14</v>
      </c>
      <c r="M6336" t="s">
        <v>23</v>
      </c>
      <c r="N6336" s="1">
        <f xml:space="preserve"> ROUND((1 - _xlfn.PERCENTRANK.INC(customers[days_since_last_purchase],customers[[#This Row],[days_since_last_purchase]]))*4 +1,0)</f>
        <v>4</v>
      </c>
      <c r="O6336" s="1">
        <f>ROUND(_xlfn.PERCENTRANK.INC(customers[total_orders],customers[[#This Row],[total_orders]])*4+1,0)</f>
        <v>3</v>
      </c>
      <c r="P6336" s="1">
        <f>ROUND(_xlfn.PERCENTRANK.INC(customers[total_spend_usd],customers[[#This Row],[total_spend_usd]])*4+1,0)</f>
        <v>3</v>
      </c>
      <c r="Q6336" s="1">
        <v>433</v>
      </c>
      <c r="R6336" s="1" t="str">
        <f>_xlfn.XLOOKUP(Q6336,RFM[RFM Score],RFM[Client Segmentation])</f>
        <v>Potential Loyalist</v>
      </c>
    </row>
    <row r="6337" spans="1:18" x14ac:dyDescent="0.3">
      <c r="A6337" t="s">
        <v>6389</v>
      </c>
      <c r="B6337" t="s">
        <v>11</v>
      </c>
      <c r="C6337">
        <v>25</v>
      </c>
      <c r="D6337" t="s">
        <v>8070</v>
      </c>
      <c r="E6337" t="s">
        <v>8084</v>
      </c>
      <c r="F6337" t="s">
        <v>17</v>
      </c>
      <c r="G6337">
        <v>52</v>
      </c>
      <c r="H6337" s="1">
        <v>5949</v>
      </c>
      <c r="I6337">
        <v>351584</v>
      </c>
      <c r="J6337" s="1">
        <v>15</v>
      </c>
      <c r="K6337" t="s">
        <v>25</v>
      </c>
      <c r="L6337" t="s">
        <v>45</v>
      </c>
      <c r="M6337" t="s">
        <v>23</v>
      </c>
      <c r="N6337" s="1">
        <f xml:space="preserve"> ROUND((1 - _xlfn.PERCENTRANK.INC(customers[days_since_last_purchase],customers[[#This Row],[days_since_last_purchase]]))*4 +1,0)</f>
        <v>4</v>
      </c>
      <c r="O6337" s="1">
        <f>ROUND(_xlfn.PERCENTRANK.INC(customers[total_orders],customers[[#This Row],[total_orders]])*4+1,0)</f>
        <v>5</v>
      </c>
      <c r="P6337" s="1">
        <f>ROUND(_xlfn.PERCENTRANK.INC(customers[total_spend_usd],customers[[#This Row],[total_spend_usd]])*4+1,0)</f>
        <v>5</v>
      </c>
      <c r="Q6337" s="1">
        <v>455</v>
      </c>
      <c r="R6337" s="1" t="str">
        <f>_xlfn.XLOOKUP(Q6337,RFM[RFM Score],RFM[Client Segmentation])</f>
        <v>Champion</v>
      </c>
    </row>
    <row r="6338" spans="1:18" x14ac:dyDescent="0.3">
      <c r="A6338" t="s">
        <v>6390</v>
      </c>
      <c r="B6338" t="s">
        <v>51</v>
      </c>
      <c r="C6338">
        <v>18</v>
      </c>
      <c r="D6338" t="s">
        <v>8069</v>
      </c>
      <c r="E6338" t="s">
        <v>8084</v>
      </c>
      <c r="F6338" t="s">
        <v>12</v>
      </c>
      <c r="G6338">
        <v>21</v>
      </c>
      <c r="H6338" s="1">
        <v>2033</v>
      </c>
      <c r="I6338">
        <v>45435</v>
      </c>
      <c r="J6338" s="1">
        <v>45</v>
      </c>
      <c r="K6338" t="s">
        <v>40</v>
      </c>
      <c r="L6338" t="s">
        <v>34</v>
      </c>
      <c r="M6338" t="s">
        <v>15</v>
      </c>
      <c r="N6338" s="1">
        <f xml:space="preserve"> ROUND((1 - _xlfn.PERCENTRANK.INC(customers[days_since_last_purchase],customers[[#This Row],[days_since_last_purchase]]))*4 +1,0)</f>
        <v>3</v>
      </c>
      <c r="O6338" s="1">
        <f>ROUND(_xlfn.PERCENTRANK.INC(customers[total_orders],customers[[#This Row],[total_orders]])*4+1,0)</f>
        <v>4</v>
      </c>
      <c r="P6338" s="1">
        <f>ROUND(_xlfn.PERCENTRANK.INC(customers[total_spend_usd],customers[[#This Row],[total_spend_usd]])*4+1,0)</f>
        <v>3</v>
      </c>
      <c r="Q6338" s="1">
        <v>343</v>
      </c>
      <c r="R6338" s="1" t="str">
        <f>_xlfn.XLOOKUP(Q6338,RFM[RFM Score],RFM[Client Segmentation])</f>
        <v>Need Attention</v>
      </c>
    </row>
    <row r="6339" spans="1:18" x14ac:dyDescent="0.3">
      <c r="A6339" t="s">
        <v>6391</v>
      </c>
      <c r="B6339" t="s">
        <v>11</v>
      </c>
      <c r="C6339">
        <v>33</v>
      </c>
      <c r="D6339" t="s">
        <v>8070</v>
      </c>
      <c r="E6339" t="s">
        <v>8085</v>
      </c>
      <c r="F6339" t="s">
        <v>17</v>
      </c>
      <c r="G6339">
        <v>3</v>
      </c>
      <c r="H6339" s="1">
        <v>4822</v>
      </c>
      <c r="I6339">
        <v>16066</v>
      </c>
      <c r="J6339" s="1">
        <v>35</v>
      </c>
      <c r="K6339" t="s">
        <v>28</v>
      </c>
      <c r="L6339" t="s">
        <v>19</v>
      </c>
      <c r="M6339" t="s">
        <v>15</v>
      </c>
      <c r="N6339" s="1">
        <f xml:space="preserve"> ROUND((1 - _xlfn.PERCENTRANK.INC(customers[days_since_last_purchase],customers[[#This Row],[days_since_last_purchase]]))*4 +1,0)</f>
        <v>3</v>
      </c>
      <c r="O6339" s="1">
        <f>ROUND(_xlfn.PERCENTRANK.INC(customers[total_orders],customers[[#This Row],[total_orders]])*4+1,0)</f>
        <v>1</v>
      </c>
      <c r="P6339" s="1">
        <f>ROUND(_xlfn.PERCENTRANK.INC(customers[total_spend_usd],customers[[#This Row],[total_spend_usd]])*4+1,0)</f>
        <v>2</v>
      </c>
      <c r="Q6339" s="1">
        <v>312</v>
      </c>
      <c r="R6339" s="1" t="str">
        <f>_xlfn.XLOOKUP(Q6339,RFM[RFM Score],RFM[Client Segmentation])</f>
        <v>About To Sleep</v>
      </c>
    </row>
    <row r="6340" spans="1:18" x14ac:dyDescent="0.3">
      <c r="A6340" t="s">
        <v>6392</v>
      </c>
      <c r="B6340" t="s">
        <v>11</v>
      </c>
      <c r="C6340">
        <v>35</v>
      </c>
      <c r="D6340" t="s">
        <v>8068</v>
      </c>
      <c r="E6340" t="s">
        <v>8084</v>
      </c>
      <c r="F6340" t="s">
        <v>17</v>
      </c>
      <c r="G6340">
        <v>19</v>
      </c>
      <c r="H6340" s="1">
        <v>9521</v>
      </c>
      <c r="I6340">
        <v>196869</v>
      </c>
      <c r="J6340" s="1">
        <v>23</v>
      </c>
      <c r="K6340" t="s">
        <v>25</v>
      </c>
      <c r="L6340" t="s">
        <v>34</v>
      </c>
      <c r="M6340" t="s">
        <v>23</v>
      </c>
      <c r="N6340" s="1">
        <f xml:space="preserve"> ROUND((1 - _xlfn.PERCENTRANK.INC(customers[days_since_last_purchase],customers[[#This Row],[days_since_last_purchase]]))*4 +1,0)</f>
        <v>4</v>
      </c>
      <c r="O6340" s="1">
        <f>ROUND(_xlfn.PERCENTRANK.INC(customers[total_orders],customers[[#This Row],[total_orders]])*4+1,0)</f>
        <v>4</v>
      </c>
      <c r="P6340" s="1">
        <f>ROUND(_xlfn.PERCENTRANK.INC(customers[total_spend_usd],customers[[#This Row],[total_spend_usd]])*4+1,0)</f>
        <v>4</v>
      </c>
      <c r="Q6340" s="1">
        <v>444</v>
      </c>
      <c r="R6340" s="1" t="str">
        <f>_xlfn.XLOOKUP(Q6340,RFM[RFM Score],RFM[Client Segmentation])</f>
        <v>Loyal Customer</v>
      </c>
    </row>
    <row r="6341" spans="1:18" x14ac:dyDescent="0.3">
      <c r="A6341" t="s">
        <v>6393</v>
      </c>
      <c r="B6341" t="s">
        <v>30</v>
      </c>
      <c r="C6341">
        <v>43</v>
      </c>
      <c r="D6341" t="s">
        <v>8068</v>
      </c>
      <c r="E6341" t="s">
        <v>8084</v>
      </c>
      <c r="F6341" t="s">
        <v>12</v>
      </c>
      <c r="G6341">
        <v>2</v>
      </c>
      <c r="H6341" s="1">
        <v>783</v>
      </c>
      <c r="I6341">
        <v>17397</v>
      </c>
      <c r="J6341" s="1">
        <v>49</v>
      </c>
      <c r="K6341" t="s">
        <v>74</v>
      </c>
      <c r="L6341" t="s">
        <v>45</v>
      </c>
      <c r="M6341" t="s">
        <v>23</v>
      </c>
      <c r="N6341" s="1">
        <f xml:space="preserve"> ROUND((1 - _xlfn.PERCENTRANK.INC(customers[days_since_last_purchase],customers[[#This Row],[days_since_last_purchase]]))*4 +1,0)</f>
        <v>3</v>
      </c>
      <c r="O6341" s="1">
        <f>ROUND(_xlfn.PERCENTRANK.INC(customers[total_orders],customers[[#This Row],[total_orders]])*4+1,0)</f>
        <v>1</v>
      </c>
      <c r="P6341" s="1">
        <f>ROUND(_xlfn.PERCENTRANK.INC(customers[total_spend_usd],customers[[#This Row],[total_spend_usd]])*4+1,0)</f>
        <v>2</v>
      </c>
      <c r="Q6341" s="1">
        <v>312</v>
      </c>
      <c r="R6341" s="1" t="str">
        <f>_xlfn.XLOOKUP(Q6341,RFM[RFM Score],RFM[Client Segmentation])</f>
        <v>About To Sleep</v>
      </c>
    </row>
    <row r="6342" spans="1:18" x14ac:dyDescent="0.3">
      <c r="A6342" t="s">
        <v>6394</v>
      </c>
      <c r="B6342" t="s">
        <v>43</v>
      </c>
      <c r="C6342">
        <v>35</v>
      </c>
      <c r="D6342" t="s">
        <v>8068</v>
      </c>
      <c r="E6342" t="s">
        <v>8085</v>
      </c>
      <c r="F6342" t="s">
        <v>17</v>
      </c>
      <c r="G6342">
        <v>3</v>
      </c>
      <c r="H6342" s="1">
        <v>2933</v>
      </c>
      <c r="I6342">
        <v>8587</v>
      </c>
      <c r="J6342" s="1">
        <v>44</v>
      </c>
      <c r="K6342" t="s">
        <v>28</v>
      </c>
      <c r="L6342" t="s">
        <v>47</v>
      </c>
      <c r="M6342" t="s">
        <v>15</v>
      </c>
      <c r="N6342" s="1">
        <f xml:space="preserve"> ROUND((1 - _xlfn.PERCENTRANK.INC(customers[days_since_last_purchase],customers[[#This Row],[days_since_last_purchase]]))*4 +1,0)</f>
        <v>3</v>
      </c>
      <c r="O6342" s="1">
        <f>ROUND(_xlfn.PERCENTRANK.INC(customers[total_orders],customers[[#This Row],[total_orders]])*4+1,0)</f>
        <v>1</v>
      </c>
      <c r="P6342" s="1">
        <f>ROUND(_xlfn.PERCENTRANK.INC(customers[total_spend_usd],customers[[#This Row],[total_spend_usd]])*4+1,0)</f>
        <v>1</v>
      </c>
      <c r="Q6342" s="1">
        <v>311</v>
      </c>
      <c r="R6342" s="1" t="str">
        <f>_xlfn.XLOOKUP(Q6342,RFM[RFM Score],RFM[Client Segmentation])</f>
        <v>New Customer</v>
      </c>
    </row>
    <row r="6343" spans="1:18" x14ac:dyDescent="0.3">
      <c r="A6343" t="s">
        <v>6395</v>
      </c>
      <c r="B6343" t="s">
        <v>166</v>
      </c>
      <c r="C6343">
        <v>62</v>
      </c>
      <c r="D6343" t="s">
        <v>8072</v>
      </c>
      <c r="E6343" t="s">
        <v>8087</v>
      </c>
      <c r="F6343" t="s">
        <v>17</v>
      </c>
      <c r="G6343">
        <v>14</v>
      </c>
      <c r="H6343" s="1">
        <v>52052</v>
      </c>
      <c r="I6343">
        <v>70487</v>
      </c>
      <c r="J6343" s="1">
        <v>56</v>
      </c>
      <c r="K6343" t="s">
        <v>40</v>
      </c>
      <c r="L6343" t="s">
        <v>19</v>
      </c>
      <c r="M6343" t="s">
        <v>23</v>
      </c>
      <c r="N6343" s="1">
        <f xml:space="preserve"> ROUND((1 - _xlfn.PERCENTRANK.INC(customers[days_since_last_purchase],customers[[#This Row],[days_since_last_purchase]]))*4 +1,0)</f>
        <v>3</v>
      </c>
      <c r="O6343" s="1">
        <f>ROUND(_xlfn.PERCENTRANK.INC(customers[total_orders],customers[[#This Row],[total_orders]])*4+1,0)</f>
        <v>3</v>
      </c>
      <c r="P6343" s="1">
        <f>ROUND(_xlfn.PERCENTRANK.INC(customers[total_spend_usd],customers[[#This Row],[total_spend_usd]])*4+1,0)</f>
        <v>3</v>
      </c>
      <c r="Q6343" s="1">
        <v>333</v>
      </c>
      <c r="R6343" s="1" t="str">
        <f>_xlfn.XLOOKUP(Q6343,RFM[RFM Score],RFM[Client Segmentation])</f>
        <v>Potential Loyalist</v>
      </c>
    </row>
    <row r="6344" spans="1:18" x14ac:dyDescent="0.3">
      <c r="A6344" t="s">
        <v>6396</v>
      </c>
      <c r="B6344" t="s">
        <v>51</v>
      </c>
      <c r="C6344">
        <v>42</v>
      </c>
      <c r="D6344" t="s">
        <v>8068</v>
      </c>
      <c r="E6344" t="s">
        <v>8084</v>
      </c>
      <c r="F6344" t="s">
        <v>12</v>
      </c>
      <c r="G6344">
        <v>1</v>
      </c>
      <c r="H6344" s="1">
        <v>10084</v>
      </c>
      <c r="I6344">
        <v>9133</v>
      </c>
      <c r="J6344" s="1">
        <v>125</v>
      </c>
      <c r="K6344" t="s">
        <v>21</v>
      </c>
      <c r="L6344" t="s">
        <v>19</v>
      </c>
      <c r="M6344" t="s">
        <v>23</v>
      </c>
      <c r="N6344" s="1">
        <f xml:space="preserve"> ROUND((1 - _xlfn.PERCENTRANK.INC(customers[days_since_last_purchase],customers[[#This Row],[days_since_last_purchase]]))*4 +1,0)</f>
        <v>2</v>
      </c>
      <c r="O6344" s="1">
        <f>ROUND(_xlfn.PERCENTRANK.INC(customers[total_orders],customers[[#This Row],[total_orders]])*4+1,0)</f>
        <v>1</v>
      </c>
      <c r="P6344" s="1">
        <f>ROUND(_xlfn.PERCENTRANK.INC(customers[total_spend_usd],customers[[#This Row],[total_spend_usd]])*4+1,0)</f>
        <v>1</v>
      </c>
      <c r="Q6344" s="1">
        <v>211</v>
      </c>
      <c r="R6344" s="1" t="str">
        <f>_xlfn.XLOOKUP(Q6344,RFM[RFM Score],RFM[Client Segmentation])</f>
        <v>Hibernating</v>
      </c>
    </row>
    <row r="6345" spans="1:18" x14ac:dyDescent="0.3">
      <c r="A6345" t="s">
        <v>6397</v>
      </c>
      <c r="B6345" t="s">
        <v>43</v>
      </c>
      <c r="C6345">
        <v>18</v>
      </c>
      <c r="D6345" t="s">
        <v>8069</v>
      </c>
      <c r="E6345" t="s">
        <v>8084</v>
      </c>
      <c r="F6345" t="s">
        <v>12</v>
      </c>
      <c r="G6345">
        <v>18</v>
      </c>
      <c r="H6345" s="1">
        <v>2255</v>
      </c>
      <c r="I6345">
        <v>43142</v>
      </c>
      <c r="J6345" s="1">
        <v>140</v>
      </c>
      <c r="K6345" t="s">
        <v>21</v>
      </c>
      <c r="L6345" t="s">
        <v>19</v>
      </c>
      <c r="M6345" t="s">
        <v>23</v>
      </c>
      <c r="N6345" s="1">
        <f xml:space="preserve"> ROUND((1 - _xlfn.PERCENTRANK.INC(customers[days_since_last_purchase],customers[[#This Row],[days_since_last_purchase]]))*4 +1,0)</f>
        <v>1</v>
      </c>
      <c r="O6345" s="1">
        <f>ROUND(_xlfn.PERCENTRANK.INC(customers[total_orders],customers[[#This Row],[total_orders]])*4+1,0)</f>
        <v>4</v>
      </c>
      <c r="P6345" s="1">
        <f>ROUND(_xlfn.PERCENTRANK.INC(customers[total_spend_usd],customers[[#This Row],[total_spend_usd]])*4+1,0)</f>
        <v>2</v>
      </c>
      <c r="Q6345" s="1">
        <v>142</v>
      </c>
      <c r="R6345" s="1" t="str">
        <f>_xlfn.XLOOKUP(Q6345,RFM[RFM Score],RFM[Client Segmentation])</f>
        <v>At Risk</v>
      </c>
    </row>
    <row r="6346" spans="1:18" x14ac:dyDescent="0.3">
      <c r="A6346" t="s">
        <v>6398</v>
      </c>
      <c r="B6346" t="s">
        <v>173</v>
      </c>
      <c r="C6346">
        <v>46</v>
      </c>
      <c r="D6346" t="s">
        <v>8071</v>
      </c>
      <c r="E6346" t="s">
        <v>8084</v>
      </c>
      <c r="F6346" t="s">
        <v>17</v>
      </c>
      <c r="G6346">
        <v>4</v>
      </c>
      <c r="H6346" s="1">
        <v>4628</v>
      </c>
      <c r="I6346">
        <v>16414</v>
      </c>
      <c r="J6346" s="1">
        <v>162</v>
      </c>
      <c r="K6346" t="s">
        <v>25</v>
      </c>
      <c r="L6346" t="s">
        <v>45</v>
      </c>
      <c r="M6346" t="s">
        <v>15</v>
      </c>
      <c r="N6346" s="1">
        <f xml:space="preserve"> ROUND((1 - _xlfn.PERCENTRANK.INC(customers[days_since_last_purchase],customers[[#This Row],[days_since_last_purchase]]))*4 +1,0)</f>
        <v>1</v>
      </c>
      <c r="O6346" s="1">
        <f>ROUND(_xlfn.PERCENTRANK.INC(customers[total_orders],customers[[#This Row],[total_orders]])*4+1,0)</f>
        <v>2</v>
      </c>
      <c r="P6346" s="1">
        <f>ROUND(_xlfn.PERCENTRANK.INC(customers[total_spend_usd],customers[[#This Row],[total_spend_usd]])*4+1,0)</f>
        <v>2</v>
      </c>
      <c r="Q6346" s="1">
        <v>122</v>
      </c>
      <c r="R6346" s="1" t="str">
        <f>_xlfn.XLOOKUP(Q6346,RFM[RFM Score],RFM[Client Segmentation])</f>
        <v>Hibernating</v>
      </c>
    </row>
    <row r="6347" spans="1:18" x14ac:dyDescent="0.3">
      <c r="A6347" t="s">
        <v>6399</v>
      </c>
      <c r="B6347" t="s">
        <v>43</v>
      </c>
      <c r="C6347">
        <v>33</v>
      </c>
      <c r="D6347" t="s">
        <v>8070</v>
      </c>
      <c r="E6347" t="s">
        <v>8084</v>
      </c>
      <c r="F6347" t="s">
        <v>12</v>
      </c>
      <c r="G6347">
        <v>17</v>
      </c>
      <c r="H6347" s="1">
        <v>3299</v>
      </c>
      <c r="I6347">
        <v>62394</v>
      </c>
      <c r="J6347" s="1">
        <v>134</v>
      </c>
      <c r="K6347" t="s">
        <v>13</v>
      </c>
      <c r="L6347" t="s">
        <v>22</v>
      </c>
      <c r="M6347" t="s">
        <v>23</v>
      </c>
      <c r="N6347" s="1">
        <f xml:space="preserve"> ROUND((1 - _xlfn.PERCENTRANK.INC(customers[days_since_last_purchase],customers[[#This Row],[days_since_last_purchase]]))*4 +1,0)</f>
        <v>1</v>
      </c>
      <c r="O6347" s="1">
        <f>ROUND(_xlfn.PERCENTRANK.INC(customers[total_orders],customers[[#This Row],[total_orders]])*4+1,0)</f>
        <v>3</v>
      </c>
      <c r="P6347" s="1">
        <f>ROUND(_xlfn.PERCENTRANK.INC(customers[total_spend_usd],customers[[#This Row],[total_spend_usd]])*4+1,0)</f>
        <v>3</v>
      </c>
      <c r="Q6347" s="1">
        <v>133</v>
      </c>
      <c r="R6347" s="1" t="str">
        <f>_xlfn.XLOOKUP(Q6347,RFM[RFM Score],RFM[Client Segmentation])</f>
        <v>At Risk</v>
      </c>
    </row>
    <row r="6348" spans="1:18" x14ac:dyDescent="0.3">
      <c r="A6348" t="s">
        <v>6400</v>
      </c>
      <c r="B6348" t="s">
        <v>107</v>
      </c>
      <c r="C6348">
        <v>28</v>
      </c>
      <c r="D6348" t="s">
        <v>8070</v>
      </c>
      <c r="E6348" t="s">
        <v>8086</v>
      </c>
      <c r="F6348" t="s">
        <v>17</v>
      </c>
      <c r="G6348">
        <v>9</v>
      </c>
      <c r="H6348" s="1">
        <v>9328</v>
      </c>
      <c r="I6348">
        <v>73653</v>
      </c>
      <c r="J6348" s="1">
        <v>3</v>
      </c>
      <c r="K6348" t="s">
        <v>44</v>
      </c>
      <c r="L6348" t="s">
        <v>34</v>
      </c>
      <c r="M6348" t="s">
        <v>15</v>
      </c>
      <c r="N6348" s="1">
        <f xml:space="preserve"> ROUND((1 - _xlfn.PERCENTRANK.INC(customers[days_since_last_purchase],customers[[#This Row],[days_since_last_purchase]]))*4 +1,0)</f>
        <v>5</v>
      </c>
      <c r="O6348" s="1">
        <f>ROUND(_xlfn.PERCENTRANK.INC(customers[total_orders],customers[[#This Row],[total_orders]])*4+1,0)</f>
        <v>2</v>
      </c>
      <c r="P6348" s="1">
        <f>ROUND(_xlfn.PERCENTRANK.INC(customers[total_spend_usd],customers[[#This Row],[total_spend_usd]])*4+1,0)</f>
        <v>3</v>
      </c>
      <c r="Q6348" s="1">
        <v>523</v>
      </c>
      <c r="R6348" s="1" t="str">
        <f>_xlfn.XLOOKUP(Q6348,RFM[RFM Score],RFM[Client Segmentation])</f>
        <v>Promising</v>
      </c>
    </row>
    <row r="6349" spans="1:18" x14ac:dyDescent="0.3">
      <c r="A6349" t="s">
        <v>6401</v>
      </c>
      <c r="B6349" t="s">
        <v>51</v>
      </c>
      <c r="C6349">
        <v>32</v>
      </c>
      <c r="D6349" t="s">
        <v>8070</v>
      </c>
      <c r="E6349" t="s">
        <v>8087</v>
      </c>
      <c r="F6349" t="s">
        <v>17</v>
      </c>
      <c r="G6349">
        <v>3</v>
      </c>
      <c r="H6349" s="1">
        <v>9947</v>
      </c>
      <c r="I6349">
        <v>29829</v>
      </c>
      <c r="J6349" s="1">
        <v>19</v>
      </c>
      <c r="K6349" t="s">
        <v>25</v>
      </c>
      <c r="L6349" t="s">
        <v>34</v>
      </c>
      <c r="M6349" t="s">
        <v>23</v>
      </c>
      <c r="N6349" s="1">
        <f xml:space="preserve"> ROUND((1 - _xlfn.PERCENTRANK.INC(customers[days_since_last_purchase],customers[[#This Row],[days_since_last_purchase]]))*4 +1,0)</f>
        <v>4</v>
      </c>
      <c r="O6349" s="1">
        <f>ROUND(_xlfn.PERCENTRANK.INC(customers[total_orders],customers[[#This Row],[total_orders]])*4+1,0)</f>
        <v>1</v>
      </c>
      <c r="P6349" s="1">
        <f>ROUND(_xlfn.PERCENTRANK.INC(customers[total_spend_usd],customers[[#This Row],[total_spend_usd]])*4+1,0)</f>
        <v>2</v>
      </c>
      <c r="Q6349" s="1">
        <v>412</v>
      </c>
      <c r="R6349" s="1" t="str">
        <f>_xlfn.XLOOKUP(Q6349,RFM[RFM Score],RFM[Client Segmentation])</f>
        <v>New Customer</v>
      </c>
    </row>
    <row r="6350" spans="1:18" x14ac:dyDescent="0.3">
      <c r="A6350" t="s">
        <v>6402</v>
      </c>
      <c r="B6350" t="s">
        <v>43</v>
      </c>
      <c r="C6350">
        <v>46</v>
      </c>
      <c r="D6350" t="s">
        <v>8071</v>
      </c>
      <c r="E6350" t="s">
        <v>8084</v>
      </c>
      <c r="F6350" t="s">
        <v>12</v>
      </c>
      <c r="G6350">
        <v>8</v>
      </c>
      <c r="H6350" s="1">
        <v>1042</v>
      </c>
      <c r="I6350">
        <v>8406</v>
      </c>
      <c r="J6350" s="1">
        <v>33</v>
      </c>
      <c r="K6350" t="s">
        <v>44</v>
      </c>
      <c r="L6350" t="s">
        <v>14</v>
      </c>
      <c r="M6350" t="s">
        <v>15</v>
      </c>
      <c r="N6350" s="1">
        <f xml:space="preserve"> ROUND((1 - _xlfn.PERCENTRANK.INC(customers[days_since_last_purchase],customers[[#This Row],[days_since_last_purchase]]))*4 +1,0)</f>
        <v>3</v>
      </c>
      <c r="O6350" s="1">
        <f>ROUND(_xlfn.PERCENTRANK.INC(customers[total_orders],customers[[#This Row],[total_orders]])*4+1,0)</f>
        <v>2</v>
      </c>
      <c r="P6350" s="1">
        <f>ROUND(_xlfn.PERCENTRANK.INC(customers[total_spend_usd],customers[[#This Row],[total_spend_usd]])*4+1,0)</f>
        <v>1</v>
      </c>
      <c r="Q6350" s="1">
        <v>321</v>
      </c>
      <c r="R6350" s="1" t="str">
        <f>_xlfn.XLOOKUP(Q6350,RFM[RFM Score],RFM[Client Segmentation])</f>
        <v>About To Sleep</v>
      </c>
    </row>
    <row r="6351" spans="1:18" x14ac:dyDescent="0.3">
      <c r="A6351" t="s">
        <v>6403</v>
      </c>
      <c r="B6351" t="s">
        <v>88</v>
      </c>
      <c r="C6351">
        <v>28</v>
      </c>
      <c r="D6351" t="s">
        <v>8070</v>
      </c>
      <c r="E6351" t="s">
        <v>8084</v>
      </c>
      <c r="F6351" t="s">
        <v>12</v>
      </c>
      <c r="G6351">
        <v>21</v>
      </c>
      <c r="H6351" s="1">
        <v>177</v>
      </c>
      <c r="I6351">
        <v>38956</v>
      </c>
      <c r="J6351" s="1">
        <v>24</v>
      </c>
      <c r="K6351" t="s">
        <v>25</v>
      </c>
      <c r="L6351" t="s">
        <v>34</v>
      </c>
      <c r="M6351" t="s">
        <v>23</v>
      </c>
      <c r="N6351" s="1">
        <f xml:space="preserve"> ROUND((1 - _xlfn.PERCENTRANK.INC(customers[days_since_last_purchase],customers[[#This Row],[days_since_last_purchase]]))*4 +1,0)</f>
        <v>4</v>
      </c>
      <c r="O6351" s="1">
        <f>ROUND(_xlfn.PERCENTRANK.INC(customers[total_orders],customers[[#This Row],[total_orders]])*4+1,0)</f>
        <v>4</v>
      </c>
      <c r="P6351" s="1">
        <f>ROUND(_xlfn.PERCENTRANK.INC(customers[total_spend_usd],customers[[#This Row],[total_spend_usd]])*4+1,0)</f>
        <v>2</v>
      </c>
      <c r="Q6351" s="1">
        <v>442</v>
      </c>
      <c r="R6351" s="1" t="str">
        <f>_xlfn.XLOOKUP(Q6351,RFM[RFM Score],RFM[Client Segmentation])</f>
        <v>Potential Loyalist</v>
      </c>
    </row>
    <row r="6352" spans="1:18" x14ac:dyDescent="0.3">
      <c r="A6352" t="s">
        <v>6404</v>
      </c>
      <c r="B6352" t="s">
        <v>27</v>
      </c>
      <c r="C6352">
        <v>46</v>
      </c>
      <c r="D6352" t="s">
        <v>8071</v>
      </c>
      <c r="E6352" t="s">
        <v>8084</v>
      </c>
      <c r="F6352" t="s">
        <v>12</v>
      </c>
      <c r="G6352">
        <v>16</v>
      </c>
      <c r="H6352" s="1">
        <v>17166</v>
      </c>
      <c r="I6352">
        <v>250847</v>
      </c>
      <c r="J6352" s="1">
        <v>215</v>
      </c>
      <c r="K6352" t="s">
        <v>74</v>
      </c>
      <c r="L6352" t="s">
        <v>45</v>
      </c>
      <c r="M6352" t="s">
        <v>23</v>
      </c>
      <c r="N6352" s="1">
        <f xml:space="preserve"> ROUND((1 - _xlfn.PERCENTRANK.INC(customers[days_since_last_purchase],customers[[#This Row],[days_since_last_purchase]]))*4 +1,0)</f>
        <v>1</v>
      </c>
      <c r="O6352" s="1">
        <f>ROUND(_xlfn.PERCENTRANK.INC(customers[total_orders],customers[[#This Row],[total_orders]])*4+1,0)</f>
        <v>3</v>
      </c>
      <c r="P6352" s="1">
        <f>ROUND(_xlfn.PERCENTRANK.INC(customers[total_spend_usd],customers[[#This Row],[total_spend_usd]])*4+1,0)</f>
        <v>4</v>
      </c>
      <c r="Q6352" s="1">
        <v>134</v>
      </c>
      <c r="R6352" s="1" t="str">
        <f>_xlfn.XLOOKUP(Q6352,RFM[RFM Score],RFM[Client Segmentation])</f>
        <v>At Risk</v>
      </c>
    </row>
    <row r="6353" spans="1:18" x14ac:dyDescent="0.3">
      <c r="A6353" t="s">
        <v>6405</v>
      </c>
      <c r="B6353" t="s">
        <v>11</v>
      </c>
      <c r="C6353">
        <v>49</v>
      </c>
      <c r="D6353" t="s">
        <v>8071</v>
      </c>
      <c r="E6353" t="s">
        <v>8086</v>
      </c>
      <c r="F6353" t="s">
        <v>12</v>
      </c>
      <c r="G6353">
        <v>25</v>
      </c>
      <c r="H6353" s="1">
        <v>17881</v>
      </c>
      <c r="I6353">
        <v>504991</v>
      </c>
      <c r="J6353" s="1">
        <v>81</v>
      </c>
      <c r="K6353" t="s">
        <v>40</v>
      </c>
      <c r="L6353" t="s">
        <v>19</v>
      </c>
      <c r="M6353" t="s">
        <v>23</v>
      </c>
      <c r="N6353" s="1">
        <f xml:space="preserve"> ROUND((1 - _xlfn.PERCENTRANK.INC(customers[days_since_last_purchase],customers[[#This Row],[days_since_last_purchase]]))*4 +1,0)</f>
        <v>2</v>
      </c>
      <c r="O6353" s="1">
        <f>ROUND(_xlfn.PERCENTRANK.INC(customers[total_orders],customers[[#This Row],[total_orders]])*4+1,0)</f>
        <v>4</v>
      </c>
      <c r="P6353" s="1">
        <f>ROUND(_xlfn.PERCENTRANK.INC(customers[total_spend_usd],customers[[#This Row],[total_spend_usd]])*4+1,0)</f>
        <v>5</v>
      </c>
      <c r="Q6353" s="1">
        <v>245</v>
      </c>
      <c r="R6353" s="1" t="str">
        <f>_xlfn.XLOOKUP(Q6353,RFM[RFM Score],RFM[Client Segmentation])</f>
        <v>At Risk</v>
      </c>
    </row>
    <row r="6354" spans="1:18" x14ac:dyDescent="0.3">
      <c r="A6354" t="s">
        <v>6406</v>
      </c>
      <c r="B6354" t="s">
        <v>11</v>
      </c>
      <c r="C6354">
        <v>43</v>
      </c>
      <c r="D6354" t="s">
        <v>8068</v>
      </c>
      <c r="E6354" t="s">
        <v>8086</v>
      </c>
      <c r="F6354" t="s">
        <v>12</v>
      </c>
      <c r="G6354">
        <v>12</v>
      </c>
      <c r="H6354" s="1">
        <v>7684</v>
      </c>
      <c r="I6354">
        <v>81187</v>
      </c>
      <c r="J6354" s="1">
        <v>23</v>
      </c>
      <c r="K6354" t="s">
        <v>40</v>
      </c>
      <c r="L6354" t="s">
        <v>14</v>
      </c>
      <c r="M6354" t="s">
        <v>15</v>
      </c>
      <c r="N6354" s="1">
        <f xml:space="preserve"> ROUND((1 - _xlfn.PERCENTRANK.INC(customers[days_since_last_purchase],customers[[#This Row],[days_since_last_purchase]]))*4 +1,0)</f>
        <v>4</v>
      </c>
      <c r="O6354" s="1">
        <f>ROUND(_xlfn.PERCENTRANK.INC(customers[total_orders],customers[[#This Row],[total_orders]])*4+1,0)</f>
        <v>3</v>
      </c>
      <c r="P6354" s="1">
        <f>ROUND(_xlfn.PERCENTRANK.INC(customers[total_spend_usd],customers[[#This Row],[total_spend_usd]])*4+1,0)</f>
        <v>3</v>
      </c>
      <c r="Q6354" s="1">
        <v>433</v>
      </c>
      <c r="R6354" s="1" t="str">
        <f>_xlfn.XLOOKUP(Q6354,RFM[RFM Score],RFM[Client Segmentation])</f>
        <v>Potential Loyalist</v>
      </c>
    </row>
    <row r="6355" spans="1:18" x14ac:dyDescent="0.3">
      <c r="A6355" t="s">
        <v>6407</v>
      </c>
      <c r="B6355" t="s">
        <v>96</v>
      </c>
      <c r="C6355">
        <v>42</v>
      </c>
      <c r="D6355" t="s">
        <v>8068</v>
      </c>
      <c r="E6355" t="s">
        <v>8087</v>
      </c>
      <c r="F6355" t="s">
        <v>17</v>
      </c>
      <c r="G6355">
        <v>33</v>
      </c>
      <c r="H6355" s="1">
        <v>11691</v>
      </c>
      <c r="I6355">
        <v>390994</v>
      </c>
      <c r="J6355" s="1">
        <v>6</v>
      </c>
      <c r="K6355" t="s">
        <v>37</v>
      </c>
      <c r="L6355" t="s">
        <v>22</v>
      </c>
      <c r="M6355" t="s">
        <v>23</v>
      </c>
      <c r="N6355" s="1">
        <f xml:space="preserve"> ROUND((1 - _xlfn.PERCENTRANK.INC(customers[days_since_last_purchase],customers[[#This Row],[days_since_last_purchase]]))*4 +1,0)</f>
        <v>5</v>
      </c>
      <c r="O6355" s="1">
        <f>ROUND(_xlfn.PERCENTRANK.INC(customers[total_orders],customers[[#This Row],[total_orders]])*4+1,0)</f>
        <v>4</v>
      </c>
      <c r="P6355" s="1">
        <f>ROUND(_xlfn.PERCENTRANK.INC(customers[total_spend_usd],customers[[#This Row],[total_spend_usd]])*4+1,0)</f>
        <v>5</v>
      </c>
      <c r="Q6355" s="1">
        <v>545</v>
      </c>
      <c r="R6355" s="1" t="str">
        <f>_xlfn.XLOOKUP(Q6355,RFM[RFM Score],RFM[Client Segmentation])</f>
        <v>Champion</v>
      </c>
    </row>
    <row r="6356" spans="1:18" x14ac:dyDescent="0.3">
      <c r="A6356" t="s">
        <v>6408</v>
      </c>
      <c r="B6356" t="s">
        <v>96</v>
      </c>
      <c r="C6356">
        <v>54</v>
      </c>
      <c r="D6356" t="s">
        <v>8071</v>
      </c>
      <c r="E6356" t="s">
        <v>8085</v>
      </c>
      <c r="F6356" t="s">
        <v>12</v>
      </c>
      <c r="G6356">
        <v>3</v>
      </c>
      <c r="H6356" s="1">
        <v>14619</v>
      </c>
      <c r="I6356">
        <v>42017</v>
      </c>
      <c r="J6356" s="1">
        <v>87</v>
      </c>
      <c r="K6356" t="s">
        <v>28</v>
      </c>
      <c r="L6356" t="s">
        <v>19</v>
      </c>
      <c r="M6356" t="s">
        <v>15</v>
      </c>
      <c r="N6356" s="1">
        <f xml:space="preserve"> ROUND((1 - _xlfn.PERCENTRANK.INC(customers[days_since_last_purchase],customers[[#This Row],[days_since_last_purchase]]))*4 +1,0)</f>
        <v>2</v>
      </c>
      <c r="O6356" s="1">
        <f>ROUND(_xlfn.PERCENTRANK.INC(customers[total_orders],customers[[#This Row],[total_orders]])*4+1,0)</f>
        <v>1</v>
      </c>
      <c r="P6356" s="1">
        <f>ROUND(_xlfn.PERCENTRANK.INC(customers[total_spend_usd],customers[[#This Row],[total_spend_usd]])*4+1,0)</f>
        <v>2</v>
      </c>
      <c r="Q6356" s="1">
        <v>212</v>
      </c>
      <c r="R6356" s="1" t="str">
        <f>_xlfn.XLOOKUP(Q6356,RFM[RFM Score],RFM[Client Segmentation])</f>
        <v>Hibernating</v>
      </c>
    </row>
    <row r="6357" spans="1:18" x14ac:dyDescent="0.3">
      <c r="A6357" t="s">
        <v>6409</v>
      </c>
      <c r="B6357" t="s">
        <v>107</v>
      </c>
      <c r="C6357">
        <v>26</v>
      </c>
      <c r="D6357" t="s">
        <v>8070</v>
      </c>
      <c r="E6357" t="s">
        <v>8087</v>
      </c>
      <c r="F6357" t="s">
        <v>12</v>
      </c>
      <c r="G6357">
        <v>1</v>
      </c>
      <c r="H6357" s="1">
        <v>3967</v>
      </c>
      <c r="I6357">
        <v>3456</v>
      </c>
      <c r="J6357" s="1">
        <v>44</v>
      </c>
      <c r="K6357" t="s">
        <v>44</v>
      </c>
      <c r="L6357" t="s">
        <v>22</v>
      </c>
      <c r="M6357" t="s">
        <v>23</v>
      </c>
      <c r="N6357" s="1">
        <f xml:space="preserve"> ROUND((1 - _xlfn.PERCENTRANK.INC(customers[days_since_last_purchase],customers[[#This Row],[days_since_last_purchase]]))*4 +1,0)</f>
        <v>3</v>
      </c>
      <c r="O6357" s="1">
        <f>ROUND(_xlfn.PERCENTRANK.INC(customers[total_orders],customers[[#This Row],[total_orders]])*4+1,0)</f>
        <v>1</v>
      </c>
      <c r="P6357" s="1">
        <f>ROUND(_xlfn.PERCENTRANK.INC(customers[total_spend_usd],customers[[#This Row],[total_spend_usd]])*4+1,0)</f>
        <v>1</v>
      </c>
      <c r="Q6357" s="1">
        <v>311</v>
      </c>
      <c r="R6357" s="1" t="str">
        <f>_xlfn.XLOOKUP(Q6357,RFM[RFM Score],RFM[Client Segmentation])</f>
        <v>New Customer</v>
      </c>
    </row>
    <row r="6358" spans="1:18" x14ac:dyDescent="0.3">
      <c r="A6358" t="s">
        <v>6410</v>
      </c>
      <c r="B6358" t="s">
        <v>11</v>
      </c>
      <c r="C6358">
        <v>45</v>
      </c>
      <c r="D6358" t="s">
        <v>8071</v>
      </c>
      <c r="E6358" t="s">
        <v>8087</v>
      </c>
      <c r="F6358" t="s">
        <v>17</v>
      </c>
      <c r="G6358">
        <v>12</v>
      </c>
      <c r="H6358" s="1">
        <v>7816</v>
      </c>
      <c r="I6358">
        <v>86817</v>
      </c>
      <c r="J6358" s="1">
        <v>1</v>
      </c>
      <c r="K6358" t="s">
        <v>52</v>
      </c>
      <c r="L6358" t="s">
        <v>14</v>
      </c>
      <c r="M6358" t="s">
        <v>15</v>
      </c>
      <c r="N6358" s="1">
        <f xml:space="preserve"> ROUND((1 - _xlfn.PERCENTRANK.INC(customers[days_since_last_purchase],customers[[#This Row],[days_since_last_purchase]]))*4 +1,0)</f>
        <v>5</v>
      </c>
      <c r="O6358" s="1">
        <f>ROUND(_xlfn.PERCENTRANK.INC(customers[total_orders],customers[[#This Row],[total_orders]])*4+1,0)</f>
        <v>3</v>
      </c>
      <c r="P6358" s="1">
        <f>ROUND(_xlfn.PERCENTRANK.INC(customers[total_spend_usd],customers[[#This Row],[total_spend_usd]])*4+1,0)</f>
        <v>3</v>
      </c>
      <c r="Q6358" s="1">
        <v>533</v>
      </c>
      <c r="R6358" s="1" t="str">
        <f>_xlfn.XLOOKUP(Q6358,RFM[RFM Score],RFM[Client Segmentation])</f>
        <v>Potential Loyalist</v>
      </c>
    </row>
    <row r="6359" spans="1:18" x14ac:dyDescent="0.3">
      <c r="A6359" t="s">
        <v>6411</v>
      </c>
      <c r="B6359" t="s">
        <v>11</v>
      </c>
      <c r="C6359">
        <v>32</v>
      </c>
      <c r="D6359" t="s">
        <v>8070</v>
      </c>
      <c r="E6359" t="s">
        <v>8084</v>
      </c>
      <c r="F6359" t="s">
        <v>12</v>
      </c>
      <c r="G6359">
        <v>17</v>
      </c>
      <c r="H6359" s="1">
        <v>19234</v>
      </c>
      <c r="I6359">
        <v>346634</v>
      </c>
      <c r="J6359" s="1">
        <v>30</v>
      </c>
      <c r="K6359" t="s">
        <v>28</v>
      </c>
      <c r="L6359" t="s">
        <v>34</v>
      </c>
      <c r="M6359" t="s">
        <v>23</v>
      </c>
      <c r="N6359" s="1">
        <f xml:space="preserve"> ROUND((1 - _xlfn.PERCENTRANK.INC(customers[days_since_last_purchase],customers[[#This Row],[days_since_last_purchase]]))*4 +1,0)</f>
        <v>3</v>
      </c>
      <c r="O6359" s="1">
        <f>ROUND(_xlfn.PERCENTRANK.INC(customers[total_orders],customers[[#This Row],[total_orders]])*4+1,0)</f>
        <v>3</v>
      </c>
      <c r="P6359" s="1">
        <f>ROUND(_xlfn.PERCENTRANK.INC(customers[total_spend_usd],customers[[#This Row],[total_spend_usd]])*4+1,0)</f>
        <v>5</v>
      </c>
      <c r="Q6359" s="1">
        <v>335</v>
      </c>
      <c r="R6359" s="1" t="str">
        <f>_xlfn.XLOOKUP(Q6359,RFM[RFM Score],RFM[Client Segmentation])</f>
        <v>Loyal Customer</v>
      </c>
    </row>
    <row r="6360" spans="1:18" x14ac:dyDescent="0.3">
      <c r="A6360" t="s">
        <v>6412</v>
      </c>
      <c r="B6360" t="s">
        <v>33</v>
      </c>
      <c r="C6360">
        <v>33</v>
      </c>
      <c r="D6360" t="s">
        <v>8070</v>
      </c>
      <c r="E6360" t="s">
        <v>8084</v>
      </c>
      <c r="F6360" t="s">
        <v>12</v>
      </c>
      <c r="G6360">
        <v>40</v>
      </c>
      <c r="H6360" s="1">
        <v>5504</v>
      </c>
      <c r="I6360">
        <v>215731</v>
      </c>
      <c r="J6360" s="1">
        <v>77</v>
      </c>
      <c r="K6360" t="s">
        <v>44</v>
      </c>
      <c r="L6360" t="s">
        <v>19</v>
      </c>
      <c r="M6360" t="s">
        <v>23</v>
      </c>
      <c r="N6360" s="1">
        <f xml:space="preserve"> ROUND((1 - _xlfn.PERCENTRANK.INC(customers[days_since_last_purchase],customers[[#This Row],[days_since_last_purchase]]))*4 +1,0)</f>
        <v>2</v>
      </c>
      <c r="O6360" s="1">
        <f>ROUND(_xlfn.PERCENTRANK.INC(customers[total_orders],customers[[#This Row],[total_orders]])*4+1,0)</f>
        <v>5</v>
      </c>
      <c r="P6360" s="1">
        <f>ROUND(_xlfn.PERCENTRANK.INC(customers[total_spend_usd],customers[[#This Row],[total_spend_usd]])*4+1,0)</f>
        <v>4</v>
      </c>
      <c r="Q6360" s="1">
        <v>254</v>
      </c>
      <c r="R6360" s="1" t="str">
        <f>_xlfn.XLOOKUP(Q6360,RFM[RFM Score],RFM[Client Segmentation])</f>
        <v>At Risk</v>
      </c>
    </row>
    <row r="6361" spans="1:18" x14ac:dyDescent="0.3">
      <c r="A6361" t="s">
        <v>6413</v>
      </c>
      <c r="B6361" t="s">
        <v>88</v>
      </c>
      <c r="C6361">
        <v>27</v>
      </c>
      <c r="D6361" t="s">
        <v>8070</v>
      </c>
      <c r="E6361" t="s">
        <v>8086</v>
      </c>
      <c r="F6361" t="s">
        <v>12</v>
      </c>
      <c r="G6361">
        <v>4</v>
      </c>
      <c r="H6361" s="1">
        <v>2055</v>
      </c>
      <c r="I6361">
        <v>7950</v>
      </c>
      <c r="J6361" s="1">
        <v>22</v>
      </c>
      <c r="K6361" t="s">
        <v>44</v>
      </c>
      <c r="L6361" t="s">
        <v>19</v>
      </c>
      <c r="M6361" t="s">
        <v>23</v>
      </c>
      <c r="N6361" s="1">
        <f xml:space="preserve"> ROUND((1 - _xlfn.PERCENTRANK.INC(customers[days_since_last_purchase],customers[[#This Row],[days_since_last_purchase]]))*4 +1,0)</f>
        <v>4</v>
      </c>
      <c r="O6361" s="1">
        <f>ROUND(_xlfn.PERCENTRANK.INC(customers[total_orders],customers[[#This Row],[total_orders]])*4+1,0)</f>
        <v>2</v>
      </c>
      <c r="P6361" s="1">
        <f>ROUND(_xlfn.PERCENTRANK.INC(customers[total_spend_usd],customers[[#This Row],[total_spend_usd]])*4+1,0)</f>
        <v>1</v>
      </c>
      <c r="Q6361" s="1">
        <v>421</v>
      </c>
      <c r="R6361" s="1" t="str">
        <f>_xlfn.XLOOKUP(Q6361,RFM[RFM Score],RFM[Client Segmentation])</f>
        <v>New Customer</v>
      </c>
    </row>
    <row r="6362" spans="1:18" x14ac:dyDescent="0.3">
      <c r="A6362" t="s">
        <v>6414</v>
      </c>
      <c r="B6362" t="s">
        <v>123</v>
      </c>
      <c r="C6362">
        <v>61</v>
      </c>
      <c r="D6362" t="s">
        <v>8072</v>
      </c>
      <c r="E6362" t="s">
        <v>8087</v>
      </c>
      <c r="F6362" t="s">
        <v>12</v>
      </c>
      <c r="G6362">
        <v>7</v>
      </c>
      <c r="H6362" s="1">
        <v>4918</v>
      </c>
      <c r="I6362">
        <v>31248</v>
      </c>
      <c r="J6362" s="1">
        <v>140</v>
      </c>
      <c r="K6362" t="s">
        <v>55</v>
      </c>
      <c r="L6362" t="s">
        <v>45</v>
      </c>
      <c r="M6362" t="s">
        <v>15</v>
      </c>
      <c r="N6362" s="1">
        <f xml:space="preserve"> ROUND((1 - _xlfn.PERCENTRANK.INC(customers[days_since_last_purchase],customers[[#This Row],[days_since_last_purchase]]))*4 +1,0)</f>
        <v>1</v>
      </c>
      <c r="O6362" s="1">
        <f>ROUND(_xlfn.PERCENTRANK.INC(customers[total_orders],customers[[#This Row],[total_orders]])*4+1,0)</f>
        <v>2</v>
      </c>
      <c r="P6362" s="1">
        <f>ROUND(_xlfn.PERCENTRANK.INC(customers[total_spend_usd],customers[[#This Row],[total_spend_usd]])*4+1,0)</f>
        <v>2</v>
      </c>
      <c r="Q6362" s="1">
        <v>122</v>
      </c>
      <c r="R6362" s="1" t="str">
        <f>_xlfn.XLOOKUP(Q6362,RFM[RFM Score],RFM[Client Segmentation])</f>
        <v>Hibernating</v>
      </c>
    </row>
    <row r="6363" spans="1:18" x14ac:dyDescent="0.3">
      <c r="A6363" t="s">
        <v>6415</v>
      </c>
      <c r="B6363" t="s">
        <v>11</v>
      </c>
      <c r="C6363">
        <v>43</v>
      </c>
      <c r="D6363" t="s">
        <v>8068</v>
      </c>
      <c r="E6363" t="s">
        <v>8084</v>
      </c>
      <c r="F6363" t="s">
        <v>17</v>
      </c>
      <c r="G6363">
        <v>44</v>
      </c>
      <c r="H6363" s="1">
        <v>13643</v>
      </c>
      <c r="I6363">
        <v>585682</v>
      </c>
      <c r="J6363" s="1">
        <v>89</v>
      </c>
      <c r="K6363" t="s">
        <v>28</v>
      </c>
      <c r="L6363" t="s">
        <v>14</v>
      </c>
      <c r="M6363" t="s">
        <v>23</v>
      </c>
      <c r="N6363" s="1">
        <f xml:space="preserve"> ROUND((1 - _xlfn.PERCENTRANK.INC(customers[days_since_last_purchase],customers[[#This Row],[days_since_last_purchase]]))*4 +1,0)</f>
        <v>2</v>
      </c>
      <c r="O6363" s="1">
        <f>ROUND(_xlfn.PERCENTRANK.INC(customers[total_orders],customers[[#This Row],[total_orders]])*4+1,0)</f>
        <v>5</v>
      </c>
      <c r="P6363" s="1">
        <f>ROUND(_xlfn.PERCENTRANK.INC(customers[total_spend_usd],customers[[#This Row],[total_spend_usd]])*4+1,0)</f>
        <v>5</v>
      </c>
      <c r="Q6363" s="1">
        <v>255</v>
      </c>
      <c r="R6363" s="1" t="str">
        <f>_xlfn.XLOOKUP(Q6363,RFM[RFM Score],RFM[Client Segmentation])</f>
        <v>At Risk</v>
      </c>
    </row>
    <row r="6364" spans="1:18" x14ac:dyDescent="0.3">
      <c r="A6364" t="s">
        <v>6416</v>
      </c>
      <c r="B6364" t="s">
        <v>123</v>
      </c>
      <c r="C6364">
        <v>38</v>
      </c>
      <c r="D6364" t="s">
        <v>8068</v>
      </c>
      <c r="E6364" t="s">
        <v>8084</v>
      </c>
      <c r="F6364" t="s">
        <v>12</v>
      </c>
      <c r="G6364">
        <v>14</v>
      </c>
      <c r="H6364" s="1">
        <v>5255</v>
      </c>
      <c r="I6364">
        <v>8119</v>
      </c>
      <c r="J6364" s="1">
        <v>138</v>
      </c>
      <c r="K6364" t="s">
        <v>37</v>
      </c>
      <c r="L6364" t="s">
        <v>14</v>
      </c>
      <c r="M6364" t="s">
        <v>15</v>
      </c>
      <c r="N6364" s="1">
        <f xml:space="preserve"> ROUND((1 - _xlfn.PERCENTRANK.INC(customers[days_since_last_purchase],customers[[#This Row],[days_since_last_purchase]]))*4 +1,0)</f>
        <v>1</v>
      </c>
      <c r="O6364" s="1">
        <f>ROUND(_xlfn.PERCENTRANK.INC(customers[total_orders],customers[[#This Row],[total_orders]])*4+1,0)</f>
        <v>3</v>
      </c>
      <c r="P6364" s="1">
        <f>ROUND(_xlfn.PERCENTRANK.INC(customers[total_spend_usd],customers[[#This Row],[total_spend_usd]])*4+1,0)</f>
        <v>1</v>
      </c>
      <c r="Q6364" s="1">
        <v>131</v>
      </c>
      <c r="R6364" s="1" t="str">
        <f>_xlfn.XLOOKUP(Q6364,RFM[RFM Score],RFM[Client Segmentation])</f>
        <v>Lost</v>
      </c>
    </row>
    <row r="6365" spans="1:18" x14ac:dyDescent="0.3">
      <c r="A6365" t="s">
        <v>6417</v>
      </c>
      <c r="B6365" t="s">
        <v>43</v>
      </c>
      <c r="C6365">
        <v>53</v>
      </c>
      <c r="D6365" t="s">
        <v>8071</v>
      </c>
      <c r="E6365" t="s">
        <v>8084</v>
      </c>
      <c r="F6365" t="s">
        <v>12</v>
      </c>
      <c r="G6365">
        <v>2</v>
      </c>
      <c r="H6365" s="1">
        <v>3659</v>
      </c>
      <c r="I6365">
        <v>8348</v>
      </c>
      <c r="J6365" s="1">
        <v>32</v>
      </c>
      <c r="K6365" t="s">
        <v>21</v>
      </c>
      <c r="L6365" t="s">
        <v>34</v>
      </c>
      <c r="M6365" t="s">
        <v>23</v>
      </c>
      <c r="N6365" s="1">
        <f xml:space="preserve"> ROUND((1 - _xlfn.PERCENTRANK.INC(customers[days_since_last_purchase],customers[[#This Row],[days_since_last_purchase]]))*4 +1,0)</f>
        <v>3</v>
      </c>
      <c r="O6365" s="1">
        <f>ROUND(_xlfn.PERCENTRANK.INC(customers[total_orders],customers[[#This Row],[total_orders]])*4+1,0)</f>
        <v>1</v>
      </c>
      <c r="P6365" s="1">
        <f>ROUND(_xlfn.PERCENTRANK.INC(customers[total_spend_usd],customers[[#This Row],[total_spend_usd]])*4+1,0)</f>
        <v>1</v>
      </c>
      <c r="Q6365" s="1">
        <v>311</v>
      </c>
      <c r="R6365" s="1" t="str">
        <f>_xlfn.XLOOKUP(Q6365,RFM[RFM Score],RFM[Client Segmentation])</f>
        <v>New Customer</v>
      </c>
    </row>
    <row r="6366" spans="1:18" x14ac:dyDescent="0.3">
      <c r="A6366" t="s">
        <v>6418</v>
      </c>
      <c r="B6366" t="s">
        <v>49</v>
      </c>
      <c r="C6366">
        <v>21</v>
      </c>
      <c r="D6366" t="s">
        <v>8069</v>
      </c>
      <c r="E6366" t="s">
        <v>8084</v>
      </c>
      <c r="F6366" t="s">
        <v>17</v>
      </c>
      <c r="G6366">
        <v>33</v>
      </c>
      <c r="H6366" s="1">
        <v>8238</v>
      </c>
      <c r="I6366">
        <v>256569</v>
      </c>
      <c r="J6366" s="1">
        <v>44</v>
      </c>
      <c r="K6366" t="s">
        <v>124</v>
      </c>
      <c r="L6366" t="s">
        <v>45</v>
      </c>
      <c r="M6366" t="s">
        <v>15</v>
      </c>
      <c r="N6366" s="1">
        <f xml:space="preserve"> ROUND((1 - _xlfn.PERCENTRANK.INC(customers[days_since_last_purchase],customers[[#This Row],[days_since_last_purchase]]))*4 +1,0)</f>
        <v>3</v>
      </c>
      <c r="O6366" s="1">
        <f>ROUND(_xlfn.PERCENTRANK.INC(customers[total_orders],customers[[#This Row],[total_orders]])*4+1,0)</f>
        <v>4</v>
      </c>
      <c r="P6366" s="1">
        <f>ROUND(_xlfn.PERCENTRANK.INC(customers[total_spend_usd],customers[[#This Row],[total_spend_usd]])*4+1,0)</f>
        <v>4</v>
      </c>
      <c r="Q6366" s="1">
        <v>344</v>
      </c>
      <c r="R6366" s="1" t="str">
        <f>_xlfn.XLOOKUP(Q6366,RFM[RFM Score],RFM[Client Segmentation])</f>
        <v>Loyal Customer</v>
      </c>
    </row>
    <row r="6367" spans="1:18" x14ac:dyDescent="0.3">
      <c r="A6367" t="s">
        <v>6419</v>
      </c>
      <c r="B6367" t="s">
        <v>107</v>
      </c>
      <c r="C6367">
        <v>46</v>
      </c>
      <c r="D6367" t="s">
        <v>8071</v>
      </c>
      <c r="E6367" t="s">
        <v>8087</v>
      </c>
      <c r="F6367" t="s">
        <v>12</v>
      </c>
      <c r="G6367">
        <v>43</v>
      </c>
      <c r="H6367" s="1">
        <v>3838</v>
      </c>
      <c r="I6367">
        <v>158724</v>
      </c>
      <c r="J6367" s="1">
        <v>80</v>
      </c>
      <c r="K6367" t="s">
        <v>18</v>
      </c>
      <c r="L6367" t="s">
        <v>14</v>
      </c>
      <c r="M6367" t="s">
        <v>15</v>
      </c>
      <c r="N6367" s="1">
        <f xml:space="preserve"> ROUND((1 - _xlfn.PERCENTRANK.INC(customers[days_since_last_purchase],customers[[#This Row],[days_since_last_purchase]]))*4 +1,0)</f>
        <v>2</v>
      </c>
      <c r="O6367" s="1">
        <f>ROUND(_xlfn.PERCENTRANK.INC(customers[total_orders],customers[[#This Row],[total_orders]])*4+1,0)</f>
        <v>5</v>
      </c>
      <c r="P6367" s="1">
        <f>ROUND(_xlfn.PERCENTRANK.INC(customers[total_spend_usd],customers[[#This Row],[total_spend_usd]])*4+1,0)</f>
        <v>4</v>
      </c>
      <c r="Q6367" s="1">
        <v>254</v>
      </c>
      <c r="R6367" s="1" t="str">
        <f>_xlfn.XLOOKUP(Q6367,RFM[RFM Score],RFM[Client Segmentation])</f>
        <v>At Risk</v>
      </c>
    </row>
    <row r="6368" spans="1:18" x14ac:dyDescent="0.3">
      <c r="A6368" t="s">
        <v>6420</v>
      </c>
      <c r="B6368" t="s">
        <v>11</v>
      </c>
      <c r="C6368">
        <v>32</v>
      </c>
      <c r="D6368" t="s">
        <v>8070</v>
      </c>
      <c r="E6368" t="s">
        <v>8084</v>
      </c>
      <c r="F6368" t="s">
        <v>12</v>
      </c>
      <c r="G6368">
        <v>13</v>
      </c>
      <c r="H6368" s="1">
        <v>4052</v>
      </c>
      <c r="I6368">
        <v>57851</v>
      </c>
      <c r="J6368" s="1">
        <v>3</v>
      </c>
      <c r="K6368" t="s">
        <v>28</v>
      </c>
      <c r="L6368" t="s">
        <v>47</v>
      </c>
      <c r="M6368" t="s">
        <v>23</v>
      </c>
      <c r="N6368" s="1">
        <f xml:space="preserve"> ROUND((1 - _xlfn.PERCENTRANK.INC(customers[days_since_last_purchase],customers[[#This Row],[days_since_last_purchase]]))*4 +1,0)</f>
        <v>5</v>
      </c>
      <c r="O6368" s="1">
        <f>ROUND(_xlfn.PERCENTRANK.INC(customers[total_orders],customers[[#This Row],[total_orders]])*4+1,0)</f>
        <v>3</v>
      </c>
      <c r="P6368" s="1">
        <f>ROUND(_xlfn.PERCENTRANK.INC(customers[total_spend_usd],customers[[#This Row],[total_spend_usd]])*4+1,0)</f>
        <v>3</v>
      </c>
      <c r="Q6368" s="1">
        <v>533</v>
      </c>
      <c r="R6368" s="1" t="str">
        <f>_xlfn.XLOOKUP(Q6368,RFM[RFM Score],RFM[Client Segmentation])</f>
        <v>Potential Loyalist</v>
      </c>
    </row>
    <row r="6369" spans="1:18" x14ac:dyDescent="0.3">
      <c r="A6369" t="s">
        <v>6421</v>
      </c>
      <c r="B6369" t="s">
        <v>11</v>
      </c>
      <c r="C6369">
        <v>23</v>
      </c>
      <c r="D6369" t="s">
        <v>8069</v>
      </c>
      <c r="E6369" t="s">
        <v>8085</v>
      </c>
      <c r="F6369" t="s">
        <v>12</v>
      </c>
      <c r="G6369">
        <v>4</v>
      </c>
      <c r="H6369" s="1">
        <v>2739</v>
      </c>
      <c r="I6369">
        <v>10299</v>
      </c>
      <c r="J6369" s="1">
        <v>4</v>
      </c>
      <c r="K6369" t="s">
        <v>98</v>
      </c>
      <c r="L6369" t="s">
        <v>14</v>
      </c>
      <c r="M6369" t="s">
        <v>23</v>
      </c>
      <c r="N6369" s="1">
        <f xml:space="preserve"> ROUND((1 - _xlfn.PERCENTRANK.INC(customers[days_since_last_purchase],customers[[#This Row],[days_since_last_purchase]]))*4 +1,0)</f>
        <v>5</v>
      </c>
      <c r="O6369" s="1">
        <f>ROUND(_xlfn.PERCENTRANK.INC(customers[total_orders],customers[[#This Row],[total_orders]])*4+1,0)</f>
        <v>2</v>
      </c>
      <c r="P6369" s="1">
        <f>ROUND(_xlfn.PERCENTRANK.INC(customers[total_spend_usd],customers[[#This Row],[total_spend_usd]])*4+1,0)</f>
        <v>1</v>
      </c>
      <c r="Q6369" s="1">
        <v>521</v>
      </c>
      <c r="R6369" s="1" t="str">
        <f>_xlfn.XLOOKUP(Q6369,RFM[RFM Score],RFM[Client Segmentation])</f>
        <v>Promising</v>
      </c>
    </row>
    <row r="6370" spans="1:18" x14ac:dyDescent="0.3">
      <c r="A6370" t="s">
        <v>6422</v>
      </c>
      <c r="B6370" t="s">
        <v>51</v>
      </c>
      <c r="C6370">
        <v>37</v>
      </c>
      <c r="D6370" t="s">
        <v>8068</v>
      </c>
      <c r="E6370" t="s">
        <v>8086</v>
      </c>
      <c r="F6370" t="s">
        <v>12</v>
      </c>
      <c r="G6370">
        <v>30</v>
      </c>
      <c r="H6370" s="1">
        <v>10279</v>
      </c>
      <c r="I6370">
        <v>326921</v>
      </c>
      <c r="J6370" s="1">
        <v>77</v>
      </c>
      <c r="K6370" t="s">
        <v>40</v>
      </c>
      <c r="L6370" t="s">
        <v>34</v>
      </c>
      <c r="M6370" t="s">
        <v>23</v>
      </c>
      <c r="N6370" s="1">
        <f xml:space="preserve"> ROUND((1 - _xlfn.PERCENTRANK.INC(customers[days_since_last_purchase],customers[[#This Row],[days_since_last_purchase]]))*4 +1,0)</f>
        <v>2</v>
      </c>
      <c r="O6370" s="1">
        <f>ROUND(_xlfn.PERCENTRANK.INC(customers[total_orders],customers[[#This Row],[total_orders]])*4+1,0)</f>
        <v>4</v>
      </c>
      <c r="P6370" s="1">
        <f>ROUND(_xlfn.PERCENTRANK.INC(customers[total_spend_usd],customers[[#This Row],[total_spend_usd]])*4+1,0)</f>
        <v>5</v>
      </c>
      <c r="Q6370" s="1">
        <v>245</v>
      </c>
      <c r="R6370" s="1" t="str">
        <f>_xlfn.XLOOKUP(Q6370,RFM[RFM Score],RFM[Client Segmentation])</f>
        <v>At Risk</v>
      </c>
    </row>
    <row r="6371" spans="1:18" x14ac:dyDescent="0.3">
      <c r="A6371" t="s">
        <v>6423</v>
      </c>
      <c r="B6371" t="s">
        <v>11</v>
      </c>
      <c r="C6371">
        <v>47</v>
      </c>
      <c r="D6371" t="s">
        <v>8071</v>
      </c>
      <c r="E6371" t="s">
        <v>8084</v>
      </c>
      <c r="F6371" t="s">
        <v>17</v>
      </c>
      <c r="G6371">
        <v>1</v>
      </c>
      <c r="H6371" s="1">
        <v>4872</v>
      </c>
      <c r="I6371">
        <v>4192</v>
      </c>
      <c r="J6371" s="1">
        <v>43</v>
      </c>
      <c r="K6371" t="s">
        <v>28</v>
      </c>
      <c r="L6371" t="s">
        <v>19</v>
      </c>
      <c r="M6371" t="s">
        <v>15</v>
      </c>
      <c r="N6371" s="1">
        <f xml:space="preserve"> ROUND((1 - _xlfn.PERCENTRANK.INC(customers[days_since_last_purchase],customers[[#This Row],[days_since_last_purchase]]))*4 +1,0)</f>
        <v>3</v>
      </c>
      <c r="O6371" s="1">
        <f>ROUND(_xlfn.PERCENTRANK.INC(customers[total_orders],customers[[#This Row],[total_orders]])*4+1,0)</f>
        <v>1</v>
      </c>
      <c r="P6371" s="1">
        <f>ROUND(_xlfn.PERCENTRANK.INC(customers[total_spend_usd],customers[[#This Row],[total_spend_usd]])*4+1,0)</f>
        <v>1</v>
      </c>
      <c r="Q6371" s="1">
        <v>311</v>
      </c>
      <c r="R6371" s="1" t="str">
        <f>_xlfn.XLOOKUP(Q6371,RFM[RFM Score],RFM[Client Segmentation])</f>
        <v>New Customer</v>
      </c>
    </row>
    <row r="6372" spans="1:18" x14ac:dyDescent="0.3">
      <c r="A6372" t="s">
        <v>6424</v>
      </c>
      <c r="B6372" t="s">
        <v>173</v>
      </c>
      <c r="C6372">
        <v>45</v>
      </c>
      <c r="D6372" t="s">
        <v>8071</v>
      </c>
      <c r="E6372" t="s">
        <v>8084</v>
      </c>
      <c r="F6372" t="s">
        <v>17</v>
      </c>
      <c r="G6372">
        <v>7</v>
      </c>
      <c r="H6372" s="1">
        <v>10858</v>
      </c>
      <c r="I6372">
        <v>74917</v>
      </c>
      <c r="J6372" s="1">
        <v>129</v>
      </c>
      <c r="K6372" t="s">
        <v>21</v>
      </c>
      <c r="L6372" t="s">
        <v>45</v>
      </c>
      <c r="M6372" t="s">
        <v>23</v>
      </c>
      <c r="N6372" s="1">
        <f xml:space="preserve"> ROUND((1 - _xlfn.PERCENTRANK.INC(customers[days_since_last_purchase],customers[[#This Row],[days_since_last_purchase]]))*4 +1,0)</f>
        <v>1</v>
      </c>
      <c r="O6372" s="1">
        <f>ROUND(_xlfn.PERCENTRANK.INC(customers[total_orders],customers[[#This Row],[total_orders]])*4+1,0)</f>
        <v>2</v>
      </c>
      <c r="P6372" s="1">
        <f>ROUND(_xlfn.PERCENTRANK.INC(customers[total_spend_usd],customers[[#This Row],[total_spend_usd]])*4+1,0)</f>
        <v>3</v>
      </c>
      <c r="Q6372" s="1">
        <v>123</v>
      </c>
      <c r="R6372" s="1" t="str">
        <f>_xlfn.XLOOKUP(Q6372,RFM[RFM Score],RFM[Client Segmentation])</f>
        <v>Hibernating</v>
      </c>
    </row>
    <row r="6373" spans="1:18" x14ac:dyDescent="0.3">
      <c r="A6373" t="s">
        <v>6425</v>
      </c>
      <c r="B6373" t="s">
        <v>173</v>
      </c>
      <c r="C6373">
        <v>33</v>
      </c>
      <c r="D6373" t="s">
        <v>8070</v>
      </c>
      <c r="E6373" t="s">
        <v>8087</v>
      </c>
      <c r="F6373" t="s">
        <v>12</v>
      </c>
      <c r="G6373">
        <v>14</v>
      </c>
      <c r="H6373" s="1">
        <v>2101</v>
      </c>
      <c r="I6373">
        <v>28899</v>
      </c>
      <c r="J6373" s="1">
        <v>131</v>
      </c>
      <c r="K6373" t="s">
        <v>40</v>
      </c>
      <c r="L6373" t="s">
        <v>19</v>
      </c>
      <c r="M6373" t="s">
        <v>23</v>
      </c>
      <c r="N6373" s="1">
        <f xml:space="preserve"> ROUND((1 - _xlfn.PERCENTRANK.INC(customers[days_since_last_purchase],customers[[#This Row],[days_since_last_purchase]]))*4 +1,0)</f>
        <v>1</v>
      </c>
      <c r="O6373" s="1">
        <f>ROUND(_xlfn.PERCENTRANK.INC(customers[total_orders],customers[[#This Row],[total_orders]])*4+1,0)</f>
        <v>3</v>
      </c>
      <c r="P6373" s="1">
        <f>ROUND(_xlfn.PERCENTRANK.INC(customers[total_spend_usd],customers[[#This Row],[total_spend_usd]])*4+1,0)</f>
        <v>2</v>
      </c>
      <c r="Q6373" s="1">
        <v>132</v>
      </c>
      <c r="R6373" s="1" t="str">
        <f>_xlfn.XLOOKUP(Q6373,RFM[RFM Score],RFM[Client Segmentation])</f>
        <v>Hibernating</v>
      </c>
    </row>
    <row r="6374" spans="1:18" x14ac:dyDescent="0.3">
      <c r="A6374" t="s">
        <v>6426</v>
      </c>
      <c r="B6374" t="s">
        <v>30</v>
      </c>
      <c r="C6374">
        <v>58</v>
      </c>
      <c r="D6374" t="s">
        <v>8072</v>
      </c>
      <c r="E6374" t="s">
        <v>8085</v>
      </c>
      <c r="F6374" t="s">
        <v>17</v>
      </c>
      <c r="G6374">
        <v>15</v>
      </c>
      <c r="H6374" s="1">
        <v>6409</v>
      </c>
      <c r="I6374">
        <v>97693</v>
      </c>
      <c r="J6374" s="1">
        <v>23</v>
      </c>
      <c r="K6374" t="s">
        <v>21</v>
      </c>
      <c r="L6374" t="s">
        <v>19</v>
      </c>
      <c r="M6374" t="s">
        <v>15</v>
      </c>
      <c r="N6374" s="1">
        <f xml:space="preserve"> ROUND((1 - _xlfn.PERCENTRANK.INC(customers[days_since_last_purchase],customers[[#This Row],[days_since_last_purchase]]))*4 +1,0)</f>
        <v>4</v>
      </c>
      <c r="O6374" s="1">
        <f>ROUND(_xlfn.PERCENTRANK.INC(customers[total_orders],customers[[#This Row],[total_orders]])*4+1,0)</f>
        <v>3</v>
      </c>
      <c r="P6374" s="1">
        <f>ROUND(_xlfn.PERCENTRANK.INC(customers[total_spend_usd],customers[[#This Row],[total_spend_usd]])*4+1,0)</f>
        <v>3</v>
      </c>
      <c r="Q6374" s="1">
        <v>433</v>
      </c>
      <c r="R6374" s="1" t="str">
        <f>_xlfn.XLOOKUP(Q6374,RFM[RFM Score],RFM[Client Segmentation])</f>
        <v>Potential Loyalist</v>
      </c>
    </row>
    <row r="6375" spans="1:18" x14ac:dyDescent="0.3">
      <c r="A6375" t="s">
        <v>6427</v>
      </c>
      <c r="B6375" t="s">
        <v>11</v>
      </c>
      <c r="C6375">
        <v>22</v>
      </c>
      <c r="D6375" t="s">
        <v>8069</v>
      </c>
      <c r="E6375" t="s">
        <v>8087</v>
      </c>
      <c r="F6375" t="s">
        <v>12</v>
      </c>
      <c r="G6375">
        <v>17</v>
      </c>
      <c r="H6375" s="1">
        <v>11087</v>
      </c>
      <c r="I6375">
        <v>183903</v>
      </c>
      <c r="J6375" s="1">
        <v>71</v>
      </c>
      <c r="K6375" t="s">
        <v>40</v>
      </c>
      <c r="L6375" t="s">
        <v>19</v>
      </c>
      <c r="M6375" t="s">
        <v>23</v>
      </c>
      <c r="N6375" s="1">
        <f xml:space="preserve"> ROUND((1 - _xlfn.PERCENTRANK.INC(customers[days_since_last_purchase],customers[[#This Row],[days_since_last_purchase]]))*4 +1,0)</f>
        <v>2</v>
      </c>
      <c r="O6375" s="1">
        <f>ROUND(_xlfn.PERCENTRANK.INC(customers[total_orders],customers[[#This Row],[total_orders]])*4+1,0)</f>
        <v>3</v>
      </c>
      <c r="P6375" s="1">
        <f>ROUND(_xlfn.PERCENTRANK.INC(customers[total_spend_usd],customers[[#This Row],[total_spend_usd]])*4+1,0)</f>
        <v>4</v>
      </c>
      <c r="Q6375" s="1">
        <v>234</v>
      </c>
      <c r="R6375" s="1" t="str">
        <f>_xlfn.XLOOKUP(Q6375,RFM[RFM Score],RFM[Client Segmentation])</f>
        <v>At Risk</v>
      </c>
    </row>
    <row r="6376" spans="1:18" x14ac:dyDescent="0.3">
      <c r="A6376" t="s">
        <v>6428</v>
      </c>
      <c r="B6376" t="s">
        <v>11</v>
      </c>
      <c r="C6376">
        <v>41</v>
      </c>
      <c r="D6376" t="s">
        <v>8068</v>
      </c>
      <c r="E6376" t="s">
        <v>8084</v>
      </c>
      <c r="F6376" t="s">
        <v>12</v>
      </c>
      <c r="G6376">
        <v>17</v>
      </c>
      <c r="H6376" s="1">
        <v>4509</v>
      </c>
      <c r="I6376">
        <v>75993</v>
      </c>
      <c r="J6376" s="1">
        <v>15</v>
      </c>
      <c r="K6376" t="s">
        <v>55</v>
      </c>
      <c r="L6376" t="s">
        <v>19</v>
      </c>
      <c r="M6376" t="s">
        <v>23</v>
      </c>
      <c r="N6376" s="1">
        <f xml:space="preserve"> ROUND((1 - _xlfn.PERCENTRANK.INC(customers[days_since_last_purchase],customers[[#This Row],[days_since_last_purchase]]))*4 +1,0)</f>
        <v>4</v>
      </c>
      <c r="O6376" s="1">
        <f>ROUND(_xlfn.PERCENTRANK.INC(customers[total_orders],customers[[#This Row],[total_orders]])*4+1,0)</f>
        <v>3</v>
      </c>
      <c r="P6376" s="1">
        <f>ROUND(_xlfn.PERCENTRANK.INC(customers[total_spend_usd],customers[[#This Row],[total_spend_usd]])*4+1,0)</f>
        <v>3</v>
      </c>
      <c r="Q6376" s="1">
        <v>433</v>
      </c>
      <c r="R6376" s="1" t="str">
        <f>_xlfn.XLOOKUP(Q6376,RFM[RFM Score],RFM[Client Segmentation])</f>
        <v>Potential Loyalist</v>
      </c>
    </row>
    <row r="6377" spans="1:18" x14ac:dyDescent="0.3">
      <c r="A6377" t="s">
        <v>6429</v>
      </c>
      <c r="B6377" t="s">
        <v>61</v>
      </c>
      <c r="C6377">
        <v>34</v>
      </c>
      <c r="D6377" t="s">
        <v>8070</v>
      </c>
      <c r="E6377" t="s">
        <v>8084</v>
      </c>
      <c r="F6377" t="s">
        <v>17</v>
      </c>
      <c r="G6377">
        <v>21</v>
      </c>
      <c r="H6377" s="1">
        <v>11443</v>
      </c>
      <c r="I6377">
        <v>217551</v>
      </c>
      <c r="J6377" s="1">
        <v>53</v>
      </c>
      <c r="K6377" t="s">
        <v>13</v>
      </c>
      <c r="L6377" t="s">
        <v>14</v>
      </c>
      <c r="M6377" t="s">
        <v>23</v>
      </c>
      <c r="N6377" s="1">
        <f xml:space="preserve"> ROUND((1 - _xlfn.PERCENTRANK.INC(customers[days_since_last_purchase],customers[[#This Row],[days_since_last_purchase]]))*4 +1,0)</f>
        <v>3</v>
      </c>
      <c r="O6377" s="1">
        <f>ROUND(_xlfn.PERCENTRANK.INC(customers[total_orders],customers[[#This Row],[total_orders]])*4+1,0)</f>
        <v>4</v>
      </c>
      <c r="P6377" s="1">
        <f>ROUND(_xlfn.PERCENTRANK.INC(customers[total_spend_usd],customers[[#This Row],[total_spend_usd]])*4+1,0)</f>
        <v>4</v>
      </c>
      <c r="Q6377" s="1">
        <v>344</v>
      </c>
      <c r="R6377" s="1" t="str">
        <f>_xlfn.XLOOKUP(Q6377,RFM[RFM Score],RFM[Client Segmentation])</f>
        <v>Loyal Customer</v>
      </c>
    </row>
    <row r="6378" spans="1:18" x14ac:dyDescent="0.3">
      <c r="A6378" t="s">
        <v>6430</v>
      </c>
      <c r="B6378" t="s">
        <v>27</v>
      </c>
      <c r="C6378">
        <v>53</v>
      </c>
      <c r="D6378" t="s">
        <v>8071</v>
      </c>
      <c r="E6378" t="s">
        <v>8084</v>
      </c>
      <c r="F6378" t="s">
        <v>17</v>
      </c>
      <c r="G6378">
        <v>22</v>
      </c>
      <c r="H6378" s="1">
        <v>9719</v>
      </c>
      <c r="I6378">
        <v>197638</v>
      </c>
      <c r="J6378" s="1">
        <v>16</v>
      </c>
      <c r="K6378" t="s">
        <v>25</v>
      </c>
      <c r="L6378" t="s">
        <v>34</v>
      </c>
      <c r="M6378" t="s">
        <v>23</v>
      </c>
      <c r="N6378" s="1">
        <f xml:space="preserve"> ROUND((1 - _xlfn.PERCENTRANK.INC(customers[days_since_last_purchase],customers[[#This Row],[days_since_last_purchase]]))*4 +1,0)</f>
        <v>4</v>
      </c>
      <c r="O6378" s="1">
        <f>ROUND(_xlfn.PERCENTRANK.INC(customers[total_orders],customers[[#This Row],[total_orders]])*4+1,0)</f>
        <v>4</v>
      </c>
      <c r="P6378" s="1">
        <f>ROUND(_xlfn.PERCENTRANK.INC(customers[total_spend_usd],customers[[#This Row],[total_spend_usd]])*4+1,0)</f>
        <v>4</v>
      </c>
      <c r="Q6378" s="1">
        <v>444</v>
      </c>
      <c r="R6378" s="1" t="str">
        <f>_xlfn.XLOOKUP(Q6378,RFM[RFM Score],RFM[Client Segmentation])</f>
        <v>Loyal Customer</v>
      </c>
    </row>
    <row r="6379" spans="1:18" x14ac:dyDescent="0.3">
      <c r="A6379" t="s">
        <v>6431</v>
      </c>
      <c r="B6379" t="s">
        <v>33</v>
      </c>
      <c r="C6379">
        <v>18</v>
      </c>
      <c r="D6379" t="s">
        <v>8069</v>
      </c>
      <c r="E6379" t="s">
        <v>8085</v>
      </c>
      <c r="F6379" t="s">
        <v>17</v>
      </c>
      <c r="G6379">
        <v>20</v>
      </c>
      <c r="H6379" s="1">
        <v>3382</v>
      </c>
      <c r="I6379">
        <v>75598</v>
      </c>
      <c r="J6379" s="1">
        <v>81</v>
      </c>
      <c r="K6379" t="s">
        <v>21</v>
      </c>
      <c r="L6379" t="s">
        <v>19</v>
      </c>
      <c r="M6379" t="s">
        <v>15</v>
      </c>
      <c r="N6379" s="1">
        <f xml:space="preserve"> ROUND((1 - _xlfn.PERCENTRANK.INC(customers[days_since_last_purchase],customers[[#This Row],[days_since_last_purchase]]))*4 +1,0)</f>
        <v>2</v>
      </c>
      <c r="O6379" s="1">
        <f>ROUND(_xlfn.PERCENTRANK.INC(customers[total_orders],customers[[#This Row],[total_orders]])*4+1,0)</f>
        <v>4</v>
      </c>
      <c r="P6379" s="1">
        <f>ROUND(_xlfn.PERCENTRANK.INC(customers[total_spend_usd],customers[[#This Row],[total_spend_usd]])*4+1,0)</f>
        <v>3</v>
      </c>
      <c r="Q6379" s="1">
        <v>243</v>
      </c>
      <c r="R6379" s="1" t="str">
        <f>_xlfn.XLOOKUP(Q6379,RFM[RFM Score],RFM[Client Segmentation])</f>
        <v>At Risk</v>
      </c>
    </row>
    <row r="6380" spans="1:18" x14ac:dyDescent="0.3">
      <c r="A6380" t="s">
        <v>6432</v>
      </c>
      <c r="B6380" t="s">
        <v>96</v>
      </c>
      <c r="C6380">
        <v>19</v>
      </c>
      <c r="D6380" t="s">
        <v>8069</v>
      </c>
      <c r="E6380" t="s">
        <v>8087</v>
      </c>
      <c r="F6380" t="s">
        <v>12</v>
      </c>
      <c r="G6380">
        <v>29</v>
      </c>
      <c r="H6380" s="1">
        <v>5588</v>
      </c>
      <c r="I6380">
        <v>145393</v>
      </c>
      <c r="J6380" s="1">
        <v>191</v>
      </c>
      <c r="K6380" t="s">
        <v>44</v>
      </c>
      <c r="L6380" t="s">
        <v>14</v>
      </c>
      <c r="M6380" t="s">
        <v>15</v>
      </c>
      <c r="N6380" s="1">
        <f xml:space="preserve"> ROUND((1 - _xlfn.PERCENTRANK.INC(customers[days_since_last_purchase],customers[[#This Row],[days_since_last_purchase]]))*4 +1,0)</f>
        <v>1</v>
      </c>
      <c r="O6380" s="1">
        <f>ROUND(_xlfn.PERCENTRANK.INC(customers[total_orders],customers[[#This Row],[total_orders]])*4+1,0)</f>
        <v>4</v>
      </c>
      <c r="P6380" s="1">
        <f>ROUND(_xlfn.PERCENTRANK.INC(customers[total_spend_usd],customers[[#This Row],[total_spend_usd]])*4+1,0)</f>
        <v>4</v>
      </c>
      <c r="Q6380" s="1">
        <v>144</v>
      </c>
      <c r="R6380" s="1" t="str">
        <f>_xlfn.XLOOKUP(Q6380,RFM[RFM Score],RFM[Client Segmentation])</f>
        <v>Cannot Lose Them</v>
      </c>
    </row>
    <row r="6381" spans="1:18" x14ac:dyDescent="0.3">
      <c r="A6381" t="s">
        <v>6433</v>
      </c>
      <c r="B6381" t="s">
        <v>43</v>
      </c>
      <c r="C6381">
        <v>30</v>
      </c>
      <c r="D6381" t="s">
        <v>8070</v>
      </c>
      <c r="E6381" t="s">
        <v>8087</v>
      </c>
      <c r="F6381" t="s">
        <v>12</v>
      </c>
      <c r="G6381">
        <v>6</v>
      </c>
      <c r="H6381" s="1">
        <v>10416</v>
      </c>
      <c r="I6381">
        <v>55026</v>
      </c>
      <c r="J6381" s="1">
        <v>52</v>
      </c>
      <c r="K6381" t="s">
        <v>31</v>
      </c>
      <c r="L6381" t="s">
        <v>34</v>
      </c>
      <c r="M6381" t="s">
        <v>23</v>
      </c>
      <c r="N6381" s="1">
        <f xml:space="preserve"> ROUND((1 - _xlfn.PERCENTRANK.INC(customers[days_since_last_purchase],customers[[#This Row],[days_since_last_purchase]]))*4 +1,0)</f>
        <v>3</v>
      </c>
      <c r="O6381" s="1">
        <f>ROUND(_xlfn.PERCENTRANK.INC(customers[total_orders],customers[[#This Row],[total_orders]])*4+1,0)</f>
        <v>2</v>
      </c>
      <c r="P6381" s="1">
        <f>ROUND(_xlfn.PERCENTRANK.INC(customers[total_spend_usd],customers[[#This Row],[total_spend_usd]])*4+1,0)</f>
        <v>3</v>
      </c>
      <c r="Q6381" s="1">
        <v>323</v>
      </c>
      <c r="R6381" s="1" t="str">
        <f>_xlfn.XLOOKUP(Q6381,RFM[RFM Score],RFM[Client Segmentation])</f>
        <v>Potential Loyalist</v>
      </c>
    </row>
    <row r="6382" spans="1:18" x14ac:dyDescent="0.3">
      <c r="A6382" t="s">
        <v>6434</v>
      </c>
      <c r="B6382" t="s">
        <v>68</v>
      </c>
      <c r="C6382">
        <v>18</v>
      </c>
      <c r="D6382" t="s">
        <v>8069</v>
      </c>
      <c r="E6382" t="s">
        <v>8085</v>
      </c>
      <c r="F6382" t="s">
        <v>17</v>
      </c>
      <c r="G6382">
        <v>21</v>
      </c>
      <c r="H6382" s="1">
        <v>8194</v>
      </c>
      <c r="I6382">
        <v>178865</v>
      </c>
      <c r="J6382" s="1">
        <v>30</v>
      </c>
      <c r="K6382" t="s">
        <v>28</v>
      </c>
      <c r="L6382" t="s">
        <v>45</v>
      </c>
      <c r="M6382" t="s">
        <v>15</v>
      </c>
      <c r="N6382" s="1">
        <f xml:space="preserve"> ROUND((1 - _xlfn.PERCENTRANK.INC(customers[days_since_last_purchase],customers[[#This Row],[days_since_last_purchase]]))*4 +1,0)</f>
        <v>3</v>
      </c>
      <c r="O6382" s="1">
        <f>ROUND(_xlfn.PERCENTRANK.INC(customers[total_orders],customers[[#This Row],[total_orders]])*4+1,0)</f>
        <v>4</v>
      </c>
      <c r="P6382" s="1">
        <f>ROUND(_xlfn.PERCENTRANK.INC(customers[total_spend_usd],customers[[#This Row],[total_spend_usd]])*4+1,0)</f>
        <v>4</v>
      </c>
      <c r="Q6382" s="1">
        <v>344</v>
      </c>
      <c r="R6382" s="1" t="str">
        <f>_xlfn.XLOOKUP(Q6382,RFM[RFM Score],RFM[Client Segmentation])</f>
        <v>Loyal Customer</v>
      </c>
    </row>
    <row r="6383" spans="1:18" x14ac:dyDescent="0.3">
      <c r="A6383" t="s">
        <v>6435</v>
      </c>
      <c r="B6383" t="s">
        <v>61</v>
      </c>
      <c r="C6383">
        <v>27</v>
      </c>
      <c r="D6383" t="s">
        <v>8070</v>
      </c>
      <c r="E6383" t="s">
        <v>8087</v>
      </c>
      <c r="F6383" t="s">
        <v>17</v>
      </c>
      <c r="G6383">
        <v>46</v>
      </c>
      <c r="H6383" s="1">
        <v>3576</v>
      </c>
      <c r="I6383">
        <v>144214</v>
      </c>
      <c r="J6383" s="1">
        <v>9</v>
      </c>
      <c r="K6383" t="s">
        <v>21</v>
      </c>
      <c r="L6383" t="s">
        <v>45</v>
      </c>
      <c r="M6383" t="s">
        <v>23</v>
      </c>
      <c r="N6383" s="1">
        <f xml:space="preserve"> ROUND((1 - _xlfn.PERCENTRANK.INC(customers[days_since_last_purchase],customers[[#This Row],[days_since_last_purchase]]))*4 +1,0)</f>
        <v>4</v>
      </c>
      <c r="O6383" s="1">
        <f>ROUND(_xlfn.PERCENTRANK.INC(customers[total_orders],customers[[#This Row],[total_orders]])*4+1,0)</f>
        <v>5</v>
      </c>
      <c r="P6383" s="1">
        <f>ROUND(_xlfn.PERCENTRANK.INC(customers[total_spend_usd],customers[[#This Row],[total_spend_usd]])*4+1,0)</f>
        <v>4</v>
      </c>
      <c r="Q6383" s="1">
        <v>454</v>
      </c>
      <c r="R6383" s="1" t="str">
        <f>_xlfn.XLOOKUP(Q6383,RFM[RFM Score],RFM[Client Segmentation])</f>
        <v>Champion</v>
      </c>
    </row>
    <row r="6384" spans="1:18" x14ac:dyDescent="0.3">
      <c r="A6384" t="s">
        <v>6436</v>
      </c>
      <c r="B6384" t="s">
        <v>64</v>
      </c>
      <c r="C6384">
        <v>41</v>
      </c>
      <c r="D6384" t="s">
        <v>8068</v>
      </c>
      <c r="E6384" t="s">
        <v>8087</v>
      </c>
      <c r="F6384" t="s">
        <v>17</v>
      </c>
      <c r="G6384">
        <v>11</v>
      </c>
      <c r="H6384" s="1">
        <v>17327</v>
      </c>
      <c r="I6384">
        <v>169628</v>
      </c>
      <c r="J6384" s="1">
        <v>89</v>
      </c>
      <c r="K6384" t="s">
        <v>28</v>
      </c>
      <c r="L6384" t="s">
        <v>34</v>
      </c>
      <c r="M6384" t="s">
        <v>15</v>
      </c>
      <c r="N6384" s="1">
        <f xml:space="preserve"> ROUND((1 - _xlfn.PERCENTRANK.INC(customers[days_since_last_purchase],customers[[#This Row],[days_since_last_purchase]]))*4 +1,0)</f>
        <v>2</v>
      </c>
      <c r="O6384" s="1">
        <f>ROUND(_xlfn.PERCENTRANK.INC(customers[total_orders],customers[[#This Row],[total_orders]])*4+1,0)</f>
        <v>3</v>
      </c>
      <c r="P6384" s="1">
        <f>ROUND(_xlfn.PERCENTRANK.INC(customers[total_spend_usd],customers[[#This Row],[total_spend_usd]])*4+1,0)</f>
        <v>4</v>
      </c>
      <c r="Q6384" s="1">
        <v>234</v>
      </c>
      <c r="R6384" s="1" t="str">
        <f>_xlfn.XLOOKUP(Q6384,RFM[RFM Score],RFM[Client Segmentation])</f>
        <v>At Risk</v>
      </c>
    </row>
    <row r="6385" spans="1:18" x14ac:dyDescent="0.3">
      <c r="A6385" t="s">
        <v>6437</v>
      </c>
      <c r="B6385" t="s">
        <v>147</v>
      </c>
      <c r="C6385">
        <v>30</v>
      </c>
      <c r="D6385" t="s">
        <v>8070</v>
      </c>
      <c r="E6385" t="s">
        <v>8084</v>
      </c>
      <c r="F6385" t="s">
        <v>17</v>
      </c>
      <c r="G6385">
        <v>20</v>
      </c>
      <c r="H6385" s="1">
        <v>5122</v>
      </c>
      <c r="I6385">
        <v>10618</v>
      </c>
      <c r="J6385" s="1">
        <v>62</v>
      </c>
      <c r="K6385" t="s">
        <v>52</v>
      </c>
      <c r="L6385" t="s">
        <v>47</v>
      </c>
      <c r="M6385" t="s">
        <v>23</v>
      </c>
      <c r="N6385" s="1">
        <f xml:space="preserve"> ROUND((1 - _xlfn.PERCENTRANK.INC(customers[days_since_last_purchase],customers[[#This Row],[days_since_last_purchase]]))*4 +1,0)</f>
        <v>2</v>
      </c>
      <c r="O6385" s="1">
        <f>ROUND(_xlfn.PERCENTRANK.INC(customers[total_orders],customers[[#This Row],[total_orders]])*4+1,0)</f>
        <v>4</v>
      </c>
      <c r="P6385" s="1">
        <f>ROUND(_xlfn.PERCENTRANK.INC(customers[total_spend_usd],customers[[#This Row],[total_spend_usd]])*4+1,0)</f>
        <v>2</v>
      </c>
      <c r="Q6385" s="1">
        <v>242</v>
      </c>
      <c r="R6385" s="1" t="str">
        <f>_xlfn.XLOOKUP(Q6385,RFM[RFM Score],RFM[Client Segmentation])</f>
        <v>At Risk</v>
      </c>
    </row>
    <row r="6386" spans="1:18" x14ac:dyDescent="0.3">
      <c r="A6386" t="s">
        <v>6438</v>
      </c>
      <c r="B6386" t="s">
        <v>68</v>
      </c>
      <c r="C6386">
        <v>23</v>
      </c>
      <c r="D6386" t="s">
        <v>8069</v>
      </c>
      <c r="E6386" t="s">
        <v>8085</v>
      </c>
      <c r="F6386" t="s">
        <v>17</v>
      </c>
      <c r="G6386">
        <v>13</v>
      </c>
      <c r="H6386" s="1">
        <v>4117</v>
      </c>
      <c r="I6386">
        <v>53713</v>
      </c>
      <c r="J6386" s="1">
        <v>138</v>
      </c>
      <c r="K6386" t="s">
        <v>40</v>
      </c>
      <c r="L6386" t="s">
        <v>22</v>
      </c>
      <c r="M6386" t="s">
        <v>15</v>
      </c>
      <c r="N6386" s="1">
        <f xml:space="preserve"> ROUND((1 - _xlfn.PERCENTRANK.INC(customers[days_since_last_purchase],customers[[#This Row],[days_since_last_purchase]]))*4 +1,0)</f>
        <v>1</v>
      </c>
      <c r="O6386" s="1">
        <f>ROUND(_xlfn.PERCENTRANK.INC(customers[total_orders],customers[[#This Row],[total_orders]])*4+1,0)</f>
        <v>3</v>
      </c>
      <c r="P6386" s="1">
        <f>ROUND(_xlfn.PERCENTRANK.INC(customers[total_spend_usd],customers[[#This Row],[total_spend_usd]])*4+1,0)</f>
        <v>3</v>
      </c>
      <c r="Q6386" s="1">
        <v>133</v>
      </c>
      <c r="R6386" s="1" t="str">
        <f>_xlfn.XLOOKUP(Q6386,RFM[RFM Score],RFM[Client Segmentation])</f>
        <v>At Risk</v>
      </c>
    </row>
    <row r="6387" spans="1:18" x14ac:dyDescent="0.3">
      <c r="A6387" t="s">
        <v>6439</v>
      </c>
      <c r="B6387" t="s">
        <v>27</v>
      </c>
      <c r="C6387">
        <v>34</v>
      </c>
      <c r="D6387" t="s">
        <v>8070</v>
      </c>
      <c r="E6387" t="s">
        <v>8084</v>
      </c>
      <c r="F6387" t="s">
        <v>17</v>
      </c>
      <c r="G6387">
        <v>15</v>
      </c>
      <c r="H6387" s="1">
        <v>3241</v>
      </c>
      <c r="I6387">
        <v>50669</v>
      </c>
      <c r="J6387" s="1">
        <v>72</v>
      </c>
      <c r="K6387" t="s">
        <v>25</v>
      </c>
      <c r="L6387" t="s">
        <v>45</v>
      </c>
      <c r="M6387" t="s">
        <v>23</v>
      </c>
      <c r="N6387" s="1">
        <f xml:space="preserve"> ROUND((1 - _xlfn.PERCENTRANK.INC(customers[days_since_last_purchase],customers[[#This Row],[days_since_last_purchase]]))*4 +1,0)</f>
        <v>2</v>
      </c>
      <c r="O6387" s="1">
        <f>ROUND(_xlfn.PERCENTRANK.INC(customers[total_orders],customers[[#This Row],[total_orders]])*4+1,0)</f>
        <v>3</v>
      </c>
      <c r="P6387" s="1">
        <f>ROUND(_xlfn.PERCENTRANK.INC(customers[total_spend_usd],customers[[#This Row],[total_spend_usd]])*4+1,0)</f>
        <v>3</v>
      </c>
      <c r="Q6387" s="1">
        <v>233</v>
      </c>
      <c r="R6387" s="1" t="str">
        <f>_xlfn.XLOOKUP(Q6387,RFM[RFM Score],RFM[Client Segmentation])</f>
        <v>Hibernating</v>
      </c>
    </row>
    <row r="6388" spans="1:18" x14ac:dyDescent="0.3">
      <c r="A6388" t="s">
        <v>6440</v>
      </c>
      <c r="B6388" t="s">
        <v>43</v>
      </c>
      <c r="C6388">
        <v>42</v>
      </c>
      <c r="D6388" t="s">
        <v>8068</v>
      </c>
      <c r="E6388" t="s">
        <v>8087</v>
      </c>
      <c r="F6388" t="s">
        <v>12</v>
      </c>
      <c r="G6388">
        <v>4</v>
      </c>
      <c r="H6388" s="1">
        <v>3139</v>
      </c>
      <c r="I6388">
        <v>12371</v>
      </c>
      <c r="J6388" s="1">
        <v>27</v>
      </c>
      <c r="K6388" t="s">
        <v>25</v>
      </c>
      <c r="L6388" t="s">
        <v>45</v>
      </c>
      <c r="M6388" t="s">
        <v>15</v>
      </c>
      <c r="N6388" s="1">
        <f xml:space="preserve"> ROUND((1 - _xlfn.PERCENTRANK.INC(customers[days_since_last_purchase],customers[[#This Row],[days_since_last_purchase]]))*4 +1,0)</f>
        <v>4</v>
      </c>
      <c r="O6388" s="1">
        <f>ROUND(_xlfn.PERCENTRANK.INC(customers[total_orders],customers[[#This Row],[total_orders]])*4+1,0)</f>
        <v>2</v>
      </c>
      <c r="P6388" s="1">
        <f>ROUND(_xlfn.PERCENTRANK.INC(customers[total_spend_usd],customers[[#This Row],[total_spend_usd]])*4+1,0)</f>
        <v>2</v>
      </c>
      <c r="Q6388" s="1">
        <v>422</v>
      </c>
      <c r="R6388" s="1" t="str">
        <f>_xlfn.XLOOKUP(Q6388,RFM[RFM Score],RFM[Client Segmentation])</f>
        <v>New Customer</v>
      </c>
    </row>
    <row r="6389" spans="1:18" x14ac:dyDescent="0.3">
      <c r="A6389" t="s">
        <v>6441</v>
      </c>
      <c r="B6389" t="s">
        <v>30</v>
      </c>
      <c r="C6389">
        <v>63</v>
      </c>
      <c r="D6389" t="s">
        <v>8072</v>
      </c>
      <c r="E6389" t="s">
        <v>8085</v>
      </c>
      <c r="F6389" t="s">
        <v>17</v>
      </c>
      <c r="G6389">
        <v>13</v>
      </c>
      <c r="H6389" s="1">
        <v>10749</v>
      </c>
      <c r="I6389">
        <v>124612</v>
      </c>
      <c r="J6389" s="1">
        <v>9</v>
      </c>
      <c r="K6389" t="s">
        <v>74</v>
      </c>
      <c r="L6389" t="s">
        <v>47</v>
      </c>
      <c r="M6389" t="s">
        <v>23</v>
      </c>
      <c r="N6389" s="1">
        <f xml:space="preserve"> ROUND((1 - _xlfn.PERCENTRANK.INC(customers[days_since_last_purchase],customers[[#This Row],[days_since_last_purchase]]))*4 +1,0)</f>
        <v>4</v>
      </c>
      <c r="O6389" s="1">
        <f>ROUND(_xlfn.PERCENTRANK.INC(customers[total_orders],customers[[#This Row],[total_orders]])*4+1,0)</f>
        <v>3</v>
      </c>
      <c r="P6389" s="1">
        <f>ROUND(_xlfn.PERCENTRANK.INC(customers[total_spend_usd],customers[[#This Row],[total_spend_usd]])*4+1,0)</f>
        <v>4</v>
      </c>
      <c r="Q6389" s="1">
        <v>434</v>
      </c>
      <c r="R6389" s="1" t="str">
        <f>_xlfn.XLOOKUP(Q6389,RFM[RFM Score],RFM[Client Segmentation])</f>
        <v>Need Attention</v>
      </c>
    </row>
    <row r="6390" spans="1:18" x14ac:dyDescent="0.3">
      <c r="A6390" t="s">
        <v>6442</v>
      </c>
      <c r="B6390" t="s">
        <v>51</v>
      </c>
      <c r="C6390">
        <v>22</v>
      </c>
      <c r="D6390" t="s">
        <v>8069</v>
      </c>
      <c r="E6390" t="s">
        <v>8084</v>
      </c>
      <c r="F6390" t="s">
        <v>12</v>
      </c>
      <c r="G6390">
        <v>14</v>
      </c>
      <c r="H6390" s="1">
        <v>12215</v>
      </c>
      <c r="I6390">
        <v>171583</v>
      </c>
      <c r="J6390" s="1">
        <v>19</v>
      </c>
      <c r="K6390" t="s">
        <v>40</v>
      </c>
      <c r="L6390" t="s">
        <v>34</v>
      </c>
      <c r="M6390" t="s">
        <v>23</v>
      </c>
      <c r="N6390" s="1">
        <f xml:space="preserve"> ROUND((1 - _xlfn.PERCENTRANK.INC(customers[days_since_last_purchase],customers[[#This Row],[days_since_last_purchase]]))*4 +1,0)</f>
        <v>4</v>
      </c>
      <c r="O6390" s="1">
        <f>ROUND(_xlfn.PERCENTRANK.INC(customers[total_orders],customers[[#This Row],[total_orders]])*4+1,0)</f>
        <v>3</v>
      </c>
      <c r="P6390" s="1">
        <f>ROUND(_xlfn.PERCENTRANK.INC(customers[total_spend_usd],customers[[#This Row],[total_spend_usd]])*4+1,0)</f>
        <v>4</v>
      </c>
      <c r="Q6390" s="1">
        <v>434</v>
      </c>
      <c r="R6390" s="1" t="str">
        <f>_xlfn.XLOOKUP(Q6390,RFM[RFM Score],RFM[Client Segmentation])</f>
        <v>Need Attention</v>
      </c>
    </row>
    <row r="6391" spans="1:18" x14ac:dyDescent="0.3">
      <c r="A6391" t="s">
        <v>6443</v>
      </c>
      <c r="B6391" t="s">
        <v>43</v>
      </c>
      <c r="C6391">
        <v>23</v>
      </c>
      <c r="D6391" t="s">
        <v>8069</v>
      </c>
      <c r="E6391" t="s">
        <v>8087</v>
      </c>
      <c r="F6391" t="s">
        <v>12</v>
      </c>
      <c r="G6391">
        <v>35</v>
      </c>
      <c r="H6391" s="1">
        <v>522</v>
      </c>
      <c r="I6391">
        <v>208483</v>
      </c>
      <c r="J6391" s="1">
        <v>142</v>
      </c>
      <c r="K6391" t="s">
        <v>28</v>
      </c>
      <c r="L6391" t="s">
        <v>14</v>
      </c>
      <c r="M6391" t="s">
        <v>15</v>
      </c>
      <c r="N6391" s="1">
        <f xml:space="preserve"> ROUND((1 - _xlfn.PERCENTRANK.INC(customers[days_since_last_purchase],customers[[#This Row],[days_since_last_purchase]]))*4 +1,0)</f>
        <v>1</v>
      </c>
      <c r="O6391" s="1">
        <f>ROUND(_xlfn.PERCENTRANK.INC(customers[total_orders],customers[[#This Row],[total_orders]])*4+1,0)</f>
        <v>5</v>
      </c>
      <c r="P6391" s="1">
        <f>ROUND(_xlfn.PERCENTRANK.INC(customers[total_spend_usd],customers[[#This Row],[total_spend_usd]])*4+1,0)</f>
        <v>4</v>
      </c>
      <c r="Q6391" s="1">
        <v>154</v>
      </c>
      <c r="R6391" s="1" t="str">
        <f>_xlfn.XLOOKUP(Q6391,RFM[RFM Score],RFM[Client Segmentation])</f>
        <v>Cannot Lose Them</v>
      </c>
    </row>
    <row r="6392" spans="1:18" x14ac:dyDescent="0.3">
      <c r="A6392" t="s">
        <v>6444</v>
      </c>
      <c r="B6392" t="s">
        <v>11</v>
      </c>
      <c r="C6392">
        <v>29</v>
      </c>
      <c r="D6392" t="s">
        <v>8070</v>
      </c>
      <c r="E6392" t="s">
        <v>8086</v>
      </c>
      <c r="F6392" t="s">
        <v>12</v>
      </c>
      <c r="G6392">
        <v>5</v>
      </c>
      <c r="H6392" s="1">
        <v>11455</v>
      </c>
      <c r="I6392">
        <v>5790</v>
      </c>
      <c r="J6392" s="1">
        <v>16</v>
      </c>
      <c r="K6392" t="s">
        <v>40</v>
      </c>
      <c r="L6392" t="s">
        <v>19</v>
      </c>
      <c r="M6392" t="s">
        <v>23</v>
      </c>
      <c r="N6392" s="1">
        <f xml:space="preserve"> ROUND((1 - _xlfn.PERCENTRANK.INC(customers[days_since_last_purchase],customers[[#This Row],[days_since_last_purchase]]))*4 +1,0)</f>
        <v>4</v>
      </c>
      <c r="O6392" s="1">
        <f>ROUND(_xlfn.PERCENTRANK.INC(customers[total_orders],customers[[#This Row],[total_orders]])*4+1,0)</f>
        <v>2</v>
      </c>
      <c r="P6392" s="1">
        <f>ROUND(_xlfn.PERCENTRANK.INC(customers[total_spend_usd],customers[[#This Row],[total_spend_usd]])*4+1,0)</f>
        <v>1</v>
      </c>
      <c r="Q6392" s="1">
        <v>421</v>
      </c>
      <c r="R6392" s="1" t="str">
        <f>_xlfn.XLOOKUP(Q6392,RFM[RFM Score],RFM[Client Segmentation])</f>
        <v>New Customer</v>
      </c>
    </row>
    <row r="6393" spans="1:18" x14ac:dyDescent="0.3">
      <c r="A6393" t="s">
        <v>6445</v>
      </c>
      <c r="B6393" t="s">
        <v>43</v>
      </c>
      <c r="C6393">
        <v>36</v>
      </c>
      <c r="D6393" t="s">
        <v>8068</v>
      </c>
      <c r="E6393" t="s">
        <v>8084</v>
      </c>
      <c r="F6393" t="s">
        <v>17</v>
      </c>
      <c r="G6393">
        <v>18</v>
      </c>
      <c r="H6393" s="1">
        <v>17064</v>
      </c>
      <c r="I6393">
        <v>303399</v>
      </c>
      <c r="J6393" s="1">
        <v>116</v>
      </c>
      <c r="K6393" t="s">
        <v>44</v>
      </c>
      <c r="L6393" t="s">
        <v>14</v>
      </c>
      <c r="M6393" t="s">
        <v>23</v>
      </c>
      <c r="N6393" s="1">
        <f xml:space="preserve"> ROUND((1 - _xlfn.PERCENTRANK.INC(customers[days_since_last_purchase],customers[[#This Row],[days_since_last_purchase]]))*4 +1,0)</f>
        <v>2</v>
      </c>
      <c r="O6393" s="1">
        <f>ROUND(_xlfn.PERCENTRANK.INC(customers[total_orders],customers[[#This Row],[total_orders]])*4+1,0)</f>
        <v>4</v>
      </c>
      <c r="P6393" s="1">
        <f>ROUND(_xlfn.PERCENTRANK.INC(customers[total_spend_usd],customers[[#This Row],[total_spend_usd]])*4+1,0)</f>
        <v>5</v>
      </c>
      <c r="Q6393" s="1">
        <v>245</v>
      </c>
      <c r="R6393" s="1" t="str">
        <f>_xlfn.XLOOKUP(Q6393,RFM[RFM Score],RFM[Client Segmentation])</f>
        <v>At Risk</v>
      </c>
    </row>
    <row r="6394" spans="1:18" x14ac:dyDescent="0.3">
      <c r="A6394" t="s">
        <v>6446</v>
      </c>
      <c r="B6394" t="s">
        <v>11</v>
      </c>
      <c r="C6394">
        <v>42</v>
      </c>
      <c r="D6394" t="s">
        <v>8068</v>
      </c>
      <c r="E6394" t="s">
        <v>8086</v>
      </c>
      <c r="F6394" t="s">
        <v>17</v>
      </c>
      <c r="G6394">
        <v>2</v>
      </c>
      <c r="H6394" s="1">
        <v>24709</v>
      </c>
      <c r="I6394">
        <v>42326</v>
      </c>
      <c r="J6394" s="1">
        <v>18</v>
      </c>
      <c r="K6394" t="s">
        <v>74</v>
      </c>
      <c r="L6394" t="s">
        <v>45</v>
      </c>
      <c r="M6394" t="s">
        <v>23</v>
      </c>
      <c r="N6394" s="1">
        <f xml:space="preserve"> ROUND((1 - _xlfn.PERCENTRANK.INC(customers[days_since_last_purchase],customers[[#This Row],[days_since_last_purchase]]))*4 +1,0)</f>
        <v>4</v>
      </c>
      <c r="O6394" s="1">
        <f>ROUND(_xlfn.PERCENTRANK.INC(customers[total_orders],customers[[#This Row],[total_orders]])*4+1,0)</f>
        <v>1</v>
      </c>
      <c r="P6394" s="1">
        <f>ROUND(_xlfn.PERCENTRANK.INC(customers[total_spend_usd],customers[[#This Row],[total_spend_usd]])*4+1,0)</f>
        <v>2</v>
      </c>
      <c r="Q6394" s="1">
        <v>412</v>
      </c>
      <c r="R6394" s="1" t="str">
        <f>_xlfn.XLOOKUP(Q6394,RFM[RFM Score],RFM[Client Segmentation])</f>
        <v>New Customer</v>
      </c>
    </row>
    <row r="6395" spans="1:18" x14ac:dyDescent="0.3">
      <c r="A6395" t="s">
        <v>6447</v>
      </c>
      <c r="B6395" t="s">
        <v>27</v>
      </c>
      <c r="C6395">
        <v>32</v>
      </c>
      <c r="D6395" t="s">
        <v>8070</v>
      </c>
      <c r="E6395" t="s">
        <v>8084</v>
      </c>
      <c r="F6395" t="s">
        <v>12</v>
      </c>
      <c r="G6395">
        <v>39</v>
      </c>
      <c r="H6395" s="1">
        <v>3637</v>
      </c>
      <c r="I6395">
        <v>12664</v>
      </c>
      <c r="J6395" s="1">
        <v>186</v>
      </c>
      <c r="K6395" t="s">
        <v>74</v>
      </c>
      <c r="L6395" t="s">
        <v>14</v>
      </c>
      <c r="M6395" t="s">
        <v>23</v>
      </c>
      <c r="N6395" s="1">
        <f xml:space="preserve"> ROUND((1 - _xlfn.PERCENTRANK.INC(customers[days_since_last_purchase],customers[[#This Row],[days_since_last_purchase]]))*4 +1,0)</f>
        <v>1</v>
      </c>
      <c r="O6395" s="1">
        <f>ROUND(_xlfn.PERCENTRANK.INC(customers[total_orders],customers[[#This Row],[total_orders]])*4+1,0)</f>
        <v>5</v>
      </c>
      <c r="P6395" s="1">
        <f>ROUND(_xlfn.PERCENTRANK.INC(customers[total_spend_usd],customers[[#This Row],[total_spend_usd]])*4+1,0)</f>
        <v>2</v>
      </c>
      <c r="Q6395" s="1">
        <v>152</v>
      </c>
      <c r="R6395" s="1" t="str">
        <f>_xlfn.XLOOKUP(Q6395,RFM[RFM Score],RFM[Client Segmentation])</f>
        <v>At Risk</v>
      </c>
    </row>
    <row r="6396" spans="1:18" x14ac:dyDescent="0.3">
      <c r="A6396" t="s">
        <v>6448</v>
      </c>
      <c r="B6396" t="s">
        <v>61</v>
      </c>
      <c r="C6396">
        <v>43</v>
      </c>
      <c r="D6396" t="s">
        <v>8068</v>
      </c>
      <c r="E6396" t="s">
        <v>8087</v>
      </c>
      <c r="F6396" t="s">
        <v>17</v>
      </c>
      <c r="G6396">
        <v>11</v>
      </c>
      <c r="H6396" s="1">
        <v>5381</v>
      </c>
      <c r="I6396">
        <v>6713</v>
      </c>
      <c r="J6396" s="1">
        <v>72</v>
      </c>
      <c r="K6396" t="s">
        <v>44</v>
      </c>
      <c r="L6396" t="s">
        <v>45</v>
      </c>
      <c r="M6396" t="s">
        <v>15</v>
      </c>
      <c r="N6396" s="1">
        <f xml:space="preserve"> ROUND((1 - _xlfn.PERCENTRANK.INC(customers[days_since_last_purchase],customers[[#This Row],[days_since_last_purchase]]))*4 +1,0)</f>
        <v>2</v>
      </c>
      <c r="O6396" s="1">
        <f>ROUND(_xlfn.PERCENTRANK.INC(customers[total_orders],customers[[#This Row],[total_orders]])*4+1,0)</f>
        <v>3</v>
      </c>
      <c r="P6396" s="1">
        <f>ROUND(_xlfn.PERCENTRANK.INC(customers[total_spend_usd],customers[[#This Row],[total_spend_usd]])*4+1,0)</f>
        <v>1</v>
      </c>
      <c r="Q6396" s="1">
        <v>231</v>
      </c>
      <c r="R6396" s="1" t="str">
        <f>_xlfn.XLOOKUP(Q6396,RFM[RFM Score],RFM[Client Segmentation])</f>
        <v>Hibernating</v>
      </c>
    </row>
    <row r="6397" spans="1:18" x14ac:dyDescent="0.3">
      <c r="A6397" t="s">
        <v>6449</v>
      </c>
      <c r="B6397" t="s">
        <v>43</v>
      </c>
      <c r="C6397">
        <v>37</v>
      </c>
      <c r="D6397" t="s">
        <v>8068</v>
      </c>
      <c r="E6397" t="s">
        <v>8085</v>
      </c>
      <c r="F6397" t="s">
        <v>17</v>
      </c>
      <c r="G6397">
        <v>9</v>
      </c>
      <c r="H6397" s="1">
        <v>56668</v>
      </c>
      <c r="I6397">
        <v>456602</v>
      </c>
      <c r="J6397" s="1">
        <v>12</v>
      </c>
      <c r="K6397" t="s">
        <v>28</v>
      </c>
      <c r="L6397" t="s">
        <v>47</v>
      </c>
      <c r="M6397" t="s">
        <v>23</v>
      </c>
      <c r="N6397" s="1">
        <f xml:space="preserve"> ROUND((1 - _xlfn.PERCENTRANK.INC(customers[days_since_last_purchase],customers[[#This Row],[days_since_last_purchase]]))*4 +1,0)</f>
        <v>4</v>
      </c>
      <c r="O6397" s="1">
        <f>ROUND(_xlfn.PERCENTRANK.INC(customers[total_orders],customers[[#This Row],[total_orders]])*4+1,0)</f>
        <v>2</v>
      </c>
      <c r="P6397" s="1">
        <f>ROUND(_xlfn.PERCENTRANK.INC(customers[total_spend_usd],customers[[#This Row],[total_spend_usd]])*4+1,0)</f>
        <v>5</v>
      </c>
      <c r="Q6397" s="1">
        <v>425</v>
      </c>
      <c r="R6397" s="1" t="str">
        <f>_xlfn.XLOOKUP(Q6397,RFM[RFM Score],RFM[Client Segmentation])</f>
        <v>Promising</v>
      </c>
    </row>
    <row r="6398" spans="1:18" x14ac:dyDescent="0.3">
      <c r="A6398" t="s">
        <v>6450</v>
      </c>
      <c r="B6398" t="s">
        <v>11</v>
      </c>
      <c r="C6398">
        <v>23</v>
      </c>
      <c r="D6398" t="s">
        <v>8069</v>
      </c>
      <c r="E6398" t="s">
        <v>8084</v>
      </c>
      <c r="F6398" t="s">
        <v>17</v>
      </c>
      <c r="G6398">
        <v>17</v>
      </c>
      <c r="H6398" s="1">
        <v>5713</v>
      </c>
      <c r="I6398">
        <v>93859</v>
      </c>
      <c r="J6398" s="1">
        <v>5</v>
      </c>
      <c r="K6398" t="s">
        <v>28</v>
      </c>
      <c r="L6398" t="s">
        <v>47</v>
      </c>
      <c r="M6398" t="s">
        <v>23</v>
      </c>
      <c r="N6398" s="1">
        <f xml:space="preserve"> ROUND((1 - _xlfn.PERCENTRANK.INC(customers[days_since_last_purchase],customers[[#This Row],[days_since_last_purchase]]))*4 +1,0)</f>
        <v>5</v>
      </c>
      <c r="O6398" s="1">
        <f>ROUND(_xlfn.PERCENTRANK.INC(customers[total_orders],customers[[#This Row],[total_orders]])*4+1,0)</f>
        <v>3</v>
      </c>
      <c r="P6398" s="1">
        <f>ROUND(_xlfn.PERCENTRANK.INC(customers[total_spend_usd],customers[[#This Row],[total_spend_usd]])*4+1,0)</f>
        <v>3</v>
      </c>
      <c r="Q6398" s="1">
        <v>533</v>
      </c>
      <c r="R6398" s="1" t="str">
        <f>_xlfn.XLOOKUP(Q6398,RFM[RFM Score],RFM[Client Segmentation])</f>
        <v>Potential Loyalist</v>
      </c>
    </row>
    <row r="6399" spans="1:18" x14ac:dyDescent="0.3">
      <c r="A6399" t="s">
        <v>6451</v>
      </c>
      <c r="B6399" t="s">
        <v>11</v>
      </c>
      <c r="C6399">
        <v>43</v>
      </c>
      <c r="D6399" t="s">
        <v>8068</v>
      </c>
      <c r="E6399" t="s">
        <v>8084</v>
      </c>
      <c r="F6399" t="s">
        <v>17</v>
      </c>
      <c r="G6399">
        <v>5</v>
      </c>
      <c r="H6399" s="1">
        <v>3361</v>
      </c>
      <c r="I6399">
        <v>16536</v>
      </c>
      <c r="J6399" s="1">
        <v>41</v>
      </c>
      <c r="K6399" t="s">
        <v>74</v>
      </c>
      <c r="L6399" t="s">
        <v>19</v>
      </c>
      <c r="M6399" t="s">
        <v>23</v>
      </c>
      <c r="N6399" s="1">
        <f xml:space="preserve"> ROUND((1 - _xlfn.PERCENTRANK.INC(customers[days_since_last_purchase],customers[[#This Row],[days_since_last_purchase]]))*4 +1,0)</f>
        <v>3</v>
      </c>
      <c r="O6399" s="1">
        <f>ROUND(_xlfn.PERCENTRANK.INC(customers[total_orders],customers[[#This Row],[total_orders]])*4+1,0)</f>
        <v>2</v>
      </c>
      <c r="P6399" s="1">
        <f>ROUND(_xlfn.PERCENTRANK.INC(customers[total_spend_usd],customers[[#This Row],[total_spend_usd]])*4+1,0)</f>
        <v>2</v>
      </c>
      <c r="Q6399" s="1">
        <v>322</v>
      </c>
      <c r="R6399" s="1" t="str">
        <f>_xlfn.XLOOKUP(Q6399,RFM[RFM Score],RFM[Client Segmentation])</f>
        <v>Hibernating</v>
      </c>
    </row>
    <row r="6400" spans="1:18" x14ac:dyDescent="0.3">
      <c r="A6400" t="s">
        <v>6452</v>
      </c>
      <c r="B6400" t="s">
        <v>11</v>
      </c>
      <c r="C6400">
        <v>51</v>
      </c>
      <c r="D6400" t="s">
        <v>8071</v>
      </c>
      <c r="E6400" t="s">
        <v>8085</v>
      </c>
      <c r="F6400" t="s">
        <v>17</v>
      </c>
      <c r="G6400">
        <v>24</v>
      </c>
      <c r="H6400" s="1">
        <v>8736</v>
      </c>
      <c r="I6400">
        <v>189038</v>
      </c>
      <c r="J6400" s="1">
        <v>14</v>
      </c>
      <c r="K6400" t="s">
        <v>28</v>
      </c>
      <c r="L6400" t="s">
        <v>34</v>
      </c>
      <c r="M6400" t="s">
        <v>15</v>
      </c>
      <c r="N6400" s="1">
        <f xml:space="preserve"> ROUND((1 - _xlfn.PERCENTRANK.INC(customers[days_since_last_purchase],customers[[#This Row],[days_since_last_purchase]]))*4 +1,0)</f>
        <v>4</v>
      </c>
      <c r="O6400" s="1">
        <f>ROUND(_xlfn.PERCENTRANK.INC(customers[total_orders],customers[[#This Row],[total_orders]])*4+1,0)</f>
        <v>4</v>
      </c>
      <c r="P6400" s="1">
        <f>ROUND(_xlfn.PERCENTRANK.INC(customers[total_spend_usd],customers[[#This Row],[total_spend_usd]])*4+1,0)</f>
        <v>4</v>
      </c>
      <c r="Q6400" s="1">
        <v>444</v>
      </c>
      <c r="R6400" s="1" t="str">
        <f>_xlfn.XLOOKUP(Q6400,RFM[RFM Score],RFM[Client Segmentation])</f>
        <v>Loyal Customer</v>
      </c>
    </row>
    <row r="6401" spans="1:18" x14ac:dyDescent="0.3">
      <c r="A6401" t="s">
        <v>6453</v>
      </c>
      <c r="B6401" t="s">
        <v>51</v>
      </c>
      <c r="C6401">
        <v>36</v>
      </c>
      <c r="D6401" t="s">
        <v>8068</v>
      </c>
      <c r="E6401" t="s">
        <v>8087</v>
      </c>
      <c r="F6401" t="s">
        <v>12</v>
      </c>
      <c r="G6401">
        <v>6</v>
      </c>
      <c r="H6401" s="1">
        <v>12693</v>
      </c>
      <c r="I6401">
        <v>76663</v>
      </c>
      <c r="J6401" s="1">
        <v>77</v>
      </c>
      <c r="K6401" t="s">
        <v>21</v>
      </c>
      <c r="L6401" t="s">
        <v>22</v>
      </c>
      <c r="M6401" t="s">
        <v>15</v>
      </c>
      <c r="N6401" s="1">
        <f xml:space="preserve"> ROUND((1 - _xlfn.PERCENTRANK.INC(customers[days_since_last_purchase],customers[[#This Row],[days_since_last_purchase]]))*4 +1,0)</f>
        <v>2</v>
      </c>
      <c r="O6401" s="1">
        <f>ROUND(_xlfn.PERCENTRANK.INC(customers[total_orders],customers[[#This Row],[total_orders]])*4+1,0)</f>
        <v>2</v>
      </c>
      <c r="P6401" s="1">
        <f>ROUND(_xlfn.PERCENTRANK.INC(customers[total_spend_usd],customers[[#This Row],[total_spend_usd]])*4+1,0)</f>
        <v>3</v>
      </c>
      <c r="Q6401" s="1">
        <v>223</v>
      </c>
      <c r="R6401" s="1" t="str">
        <f>_xlfn.XLOOKUP(Q6401,RFM[RFM Score],RFM[Client Segmentation])</f>
        <v>Hibernating</v>
      </c>
    </row>
    <row r="6402" spans="1:18" x14ac:dyDescent="0.3">
      <c r="A6402" t="s">
        <v>6454</v>
      </c>
      <c r="B6402" t="s">
        <v>11</v>
      </c>
      <c r="C6402">
        <v>37</v>
      </c>
      <c r="D6402" t="s">
        <v>8068</v>
      </c>
      <c r="E6402" t="s">
        <v>8087</v>
      </c>
      <c r="F6402" t="s">
        <v>12</v>
      </c>
      <c r="G6402">
        <v>9</v>
      </c>
      <c r="H6402" s="1">
        <v>15007</v>
      </c>
      <c r="I6402">
        <v>153782</v>
      </c>
      <c r="J6402" s="1">
        <v>162</v>
      </c>
      <c r="K6402" t="s">
        <v>28</v>
      </c>
      <c r="L6402" t="s">
        <v>19</v>
      </c>
      <c r="M6402" t="s">
        <v>15</v>
      </c>
      <c r="N6402" s="1">
        <f xml:space="preserve"> ROUND((1 - _xlfn.PERCENTRANK.INC(customers[days_since_last_purchase],customers[[#This Row],[days_since_last_purchase]]))*4 +1,0)</f>
        <v>1</v>
      </c>
      <c r="O6402" s="1">
        <f>ROUND(_xlfn.PERCENTRANK.INC(customers[total_orders],customers[[#This Row],[total_orders]])*4+1,0)</f>
        <v>2</v>
      </c>
      <c r="P6402" s="1">
        <f>ROUND(_xlfn.PERCENTRANK.INC(customers[total_spend_usd],customers[[#This Row],[total_spend_usd]])*4+1,0)</f>
        <v>4</v>
      </c>
      <c r="Q6402" s="1">
        <v>124</v>
      </c>
      <c r="R6402" s="1" t="str">
        <f>_xlfn.XLOOKUP(Q6402,RFM[RFM Score],RFM[Client Segmentation])</f>
        <v>At Risk</v>
      </c>
    </row>
    <row r="6403" spans="1:18" x14ac:dyDescent="0.3">
      <c r="A6403" t="s">
        <v>6455</v>
      </c>
      <c r="B6403" t="s">
        <v>27</v>
      </c>
      <c r="C6403">
        <v>26</v>
      </c>
      <c r="D6403" t="s">
        <v>8070</v>
      </c>
      <c r="E6403" t="s">
        <v>8085</v>
      </c>
      <c r="F6403" t="s">
        <v>12</v>
      </c>
      <c r="G6403">
        <v>4</v>
      </c>
      <c r="H6403" s="1">
        <v>5191</v>
      </c>
      <c r="I6403">
        <v>20495</v>
      </c>
      <c r="J6403" s="1">
        <v>33</v>
      </c>
      <c r="K6403" t="s">
        <v>40</v>
      </c>
      <c r="L6403" t="s">
        <v>34</v>
      </c>
      <c r="M6403" t="s">
        <v>23</v>
      </c>
      <c r="N6403" s="1">
        <f xml:space="preserve"> ROUND((1 - _xlfn.PERCENTRANK.INC(customers[days_since_last_purchase],customers[[#This Row],[days_since_last_purchase]]))*4 +1,0)</f>
        <v>3</v>
      </c>
      <c r="O6403" s="1">
        <f>ROUND(_xlfn.PERCENTRANK.INC(customers[total_orders],customers[[#This Row],[total_orders]])*4+1,0)</f>
        <v>2</v>
      </c>
      <c r="P6403" s="1">
        <f>ROUND(_xlfn.PERCENTRANK.INC(customers[total_spend_usd],customers[[#This Row],[total_spend_usd]])*4+1,0)</f>
        <v>2</v>
      </c>
      <c r="Q6403" s="1">
        <v>322</v>
      </c>
      <c r="R6403" s="1" t="str">
        <f>_xlfn.XLOOKUP(Q6403,RFM[RFM Score],RFM[Client Segmentation])</f>
        <v>Hibernating</v>
      </c>
    </row>
    <row r="6404" spans="1:18" x14ac:dyDescent="0.3">
      <c r="A6404" t="s">
        <v>6456</v>
      </c>
      <c r="B6404" t="s">
        <v>88</v>
      </c>
      <c r="C6404">
        <v>36</v>
      </c>
      <c r="D6404" t="s">
        <v>8068</v>
      </c>
      <c r="E6404" t="s">
        <v>8084</v>
      </c>
      <c r="F6404" t="s">
        <v>17</v>
      </c>
      <c r="G6404">
        <v>9</v>
      </c>
      <c r="H6404" s="1">
        <v>5853</v>
      </c>
      <c r="I6404">
        <v>5858</v>
      </c>
      <c r="J6404" s="1">
        <v>8</v>
      </c>
      <c r="K6404" t="s">
        <v>37</v>
      </c>
      <c r="L6404" t="s">
        <v>22</v>
      </c>
      <c r="M6404" t="s">
        <v>23</v>
      </c>
      <c r="N6404" s="1">
        <f xml:space="preserve"> ROUND((1 - _xlfn.PERCENTRANK.INC(customers[days_since_last_purchase],customers[[#This Row],[days_since_last_purchase]]))*4 +1,0)</f>
        <v>4</v>
      </c>
      <c r="O6404" s="1">
        <f>ROUND(_xlfn.PERCENTRANK.INC(customers[total_orders],customers[[#This Row],[total_orders]])*4+1,0)</f>
        <v>2</v>
      </c>
      <c r="P6404" s="1">
        <f>ROUND(_xlfn.PERCENTRANK.INC(customers[total_spend_usd],customers[[#This Row],[total_spend_usd]])*4+1,0)</f>
        <v>1</v>
      </c>
      <c r="Q6404" s="1">
        <v>421</v>
      </c>
      <c r="R6404" s="1" t="str">
        <f>_xlfn.XLOOKUP(Q6404,RFM[RFM Score],RFM[Client Segmentation])</f>
        <v>New Customer</v>
      </c>
    </row>
    <row r="6405" spans="1:18" x14ac:dyDescent="0.3">
      <c r="A6405" t="s">
        <v>6457</v>
      </c>
      <c r="B6405" t="s">
        <v>43</v>
      </c>
      <c r="C6405">
        <v>19</v>
      </c>
      <c r="D6405" t="s">
        <v>8069</v>
      </c>
      <c r="E6405" t="s">
        <v>8086</v>
      </c>
      <c r="F6405" t="s">
        <v>17</v>
      </c>
      <c r="G6405">
        <v>2</v>
      </c>
      <c r="H6405" s="1">
        <v>12205</v>
      </c>
      <c r="I6405">
        <v>26206</v>
      </c>
      <c r="J6405" s="1">
        <v>55</v>
      </c>
      <c r="K6405" t="s">
        <v>40</v>
      </c>
      <c r="L6405" t="s">
        <v>14</v>
      </c>
      <c r="M6405" t="s">
        <v>23</v>
      </c>
      <c r="N6405" s="1">
        <f xml:space="preserve"> ROUND((1 - _xlfn.PERCENTRANK.INC(customers[days_since_last_purchase],customers[[#This Row],[days_since_last_purchase]]))*4 +1,0)</f>
        <v>3</v>
      </c>
      <c r="O6405" s="1">
        <f>ROUND(_xlfn.PERCENTRANK.INC(customers[total_orders],customers[[#This Row],[total_orders]])*4+1,0)</f>
        <v>1</v>
      </c>
      <c r="P6405" s="1">
        <f>ROUND(_xlfn.PERCENTRANK.INC(customers[total_spend_usd],customers[[#This Row],[total_spend_usd]])*4+1,0)</f>
        <v>2</v>
      </c>
      <c r="Q6405" s="1">
        <v>312</v>
      </c>
      <c r="R6405" s="1" t="str">
        <f>_xlfn.XLOOKUP(Q6405,RFM[RFM Score],RFM[Client Segmentation])</f>
        <v>About To Sleep</v>
      </c>
    </row>
    <row r="6406" spans="1:18" x14ac:dyDescent="0.3">
      <c r="A6406" t="s">
        <v>6458</v>
      </c>
      <c r="B6406" t="s">
        <v>11</v>
      </c>
      <c r="C6406">
        <v>31</v>
      </c>
      <c r="D6406" t="s">
        <v>8070</v>
      </c>
      <c r="E6406" t="s">
        <v>8084</v>
      </c>
      <c r="F6406" t="s">
        <v>17</v>
      </c>
      <c r="G6406">
        <v>26</v>
      </c>
      <c r="H6406" s="1">
        <v>8058</v>
      </c>
      <c r="I6406">
        <v>184183</v>
      </c>
      <c r="J6406" s="1">
        <v>86</v>
      </c>
      <c r="K6406" t="s">
        <v>31</v>
      </c>
      <c r="L6406" t="s">
        <v>14</v>
      </c>
      <c r="M6406" t="s">
        <v>23</v>
      </c>
      <c r="N6406" s="1">
        <f xml:space="preserve"> ROUND((1 - _xlfn.PERCENTRANK.INC(customers[days_since_last_purchase],customers[[#This Row],[days_since_last_purchase]]))*4 +1,0)</f>
        <v>2</v>
      </c>
      <c r="O6406" s="1">
        <f>ROUND(_xlfn.PERCENTRANK.INC(customers[total_orders],customers[[#This Row],[total_orders]])*4+1,0)</f>
        <v>4</v>
      </c>
      <c r="P6406" s="1">
        <f>ROUND(_xlfn.PERCENTRANK.INC(customers[total_spend_usd],customers[[#This Row],[total_spend_usd]])*4+1,0)</f>
        <v>4</v>
      </c>
      <c r="Q6406" s="1">
        <v>244</v>
      </c>
      <c r="R6406" s="1" t="str">
        <f>_xlfn.XLOOKUP(Q6406,RFM[RFM Score],RFM[Client Segmentation])</f>
        <v>At Risk</v>
      </c>
    </row>
    <row r="6407" spans="1:18" x14ac:dyDescent="0.3">
      <c r="A6407" t="s">
        <v>6459</v>
      </c>
      <c r="B6407" t="s">
        <v>107</v>
      </c>
      <c r="C6407">
        <v>59</v>
      </c>
      <c r="D6407" t="s">
        <v>8072</v>
      </c>
      <c r="E6407" t="s">
        <v>8084</v>
      </c>
      <c r="F6407" t="s">
        <v>12</v>
      </c>
      <c r="G6407">
        <v>12</v>
      </c>
      <c r="H6407" s="1">
        <v>30842</v>
      </c>
      <c r="I6407">
        <v>335308</v>
      </c>
      <c r="J6407" s="1">
        <v>10</v>
      </c>
      <c r="K6407" t="s">
        <v>28</v>
      </c>
      <c r="L6407" t="s">
        <v>14</v>
      </c>
      <c r="M6407" t="s">
        <v>23</v>
      </c>
      <c r="N6407" s="1">
        <f xml:space="preserve"> ROUND((1 - _xlfn.PERCENTRANK.INC(customers[days_since_last_purchase],customers[[#This Row],[days_since_last_purchase]]))*4 +1,0)</f>
        <v>4</v>
      </c>
      <c r="O6407" s="1">
        <f>ROUND(_xlfn.PERCENTRANK.INC(customers[total_orders],customers[[#This Row],[total_orders]])*4+1,0)</f>
        <v>3</v>
      </c>
      <c r="P6407" s="1">
        <f>ROUND(_xlfn.PERCENTRANK.INC(customers[total_spend_usd],customers[[#This Row],[total_spend_usd]])*4+1,0)</f>
        <v>5</v>
      </c>
      <c r="Q6407" s="1">
        <v>435</v>
      </c>
      <c r="R6407" s="1" t="str">
        <f>_xlfn.XLOOKUP(Q6407,RFM[RFM Score],RFM[Client Segmentation])</f>
        <v>Loyal Customer</v>
      </c>
    </row>
    <row r="6408" spans="1:18" x14ac:dyDescent="0.3">
      <c r="A6408" t="s">
        <v>6460</v>
      </c>
      <c r="B6408" t="s">
        <v>30</v>
      </c>
      <c r="C6408">
        <v>28</v>
      </c>
      <c r="D6408" t="s">
        <v>8070</v>
      </c>
      <c r="E6408" t="s">
        <v>8084</v>
      </c>
      <c r="F6408" t="s">
        <v>12</v>
      </c>
      <c r="G6408">
        <v>9</v>
      </c>
      <c r="H6408" s="1">
        <v>20378</v>
      </c>
      <c r="I6408">
        <v>196141</v>
      </c>
      <c r="J6408" s="1">
        <v>121</v>
      </c>
      <c r="K6408" t="s">
        <v>124</v>
      </c>
      <c r="L6408" t="s">
        <v>34</v>
      </c>
      <c r="M6408" t="s">
        <v>23</v>
      </c>
      <c r="N6408" s="1">
        <f xml:space="preserve"> ROUND((1 - _xlfn.PERCENTRANK.INC(customers[days_since_last_purchase],customers[[#This Row],[days_since_last_purchase]]))*4 +1,0)</f>
        <v>2</v>
      </c>
      <c r="O6408" s="1">
        <f>ROUND(_xlfn.PERCENTRANK.INC(customers[total_orders],customers[[#This Row],[total_orders]])*4+1,0)</f>
        <v>2</v>
      </c>
      <c r="P6408" s="1">
        <f>ROUND(_xlfn.PERCENTRANK.INC(customers[total_spend_usd],customers[[#This Row],[total_spend_usd]])*4+1,0)</f>
        <v>4</v>
      </c>
      <c r="Q6408" s="1">
        <v>224</v>
      </c>
      <c r="R6408" s="1" t="str">
        <f>_xlfn.XLOOKUP(Q6408,RFM[RFM Score],RFM[Client Segmentation])</f>
        <v>At Risk</v>
      </c>
    </row>
    <row r="6409" spans="1:18" x14ac:dyDescent="0.3">
      <c r="A6409" t="s">
        <v>6461</v>
      </c>
      <c r="B6409" t="s">
        <v>43</v>
      </c>
      <c r="C6409">
        <v>22</v>
      </c>
      <c r="D6409" t="s">
        <v>8069</v>
      </c>
      <c r="E6409" t="s">
        <v>8085</v>
      </c>
      <c r="F6409" t="s">
        <v>12</v>
      </c>
      <c r="G6409">
        <v>5</v>
      </c>
      <c r="H6409" s="1">
        <v>59344</v>
      </c>
      <c r="I6409">
        <v>309789</v>
      </c>
      <c r="J6409" s="1">
        <v>65</v>
      </c>
      <c r="K6409" t="s">
        <v>37</v>
      </c>
      <c r="L6409" t="s">
        <v>14</v>
      </c>
      <c r="M6409" t="s">
        <v>23</v>
      </c>
      <c r="N6409" s="1">
        <f xml:space="preserve"> ROUND((1 - _xlfn.PERCENTRANK.INC(customers[days_since_last_purchase],customers[[#This Row],[days_since_last_purchase]]))*4 +1,0)</f>
        <v>2</v>
      </c>
      <c r="O6409" s="1">
        <f>ROUND(_xlfn.PERCENTRANK.INC(customers[total_orders],customers[[#This Row],[total_orders]])*4+1,0)</f>
        <v>2</v>
      </c>
      <c r="P6409" s="1">
        <f>ROUND(_xlfn.PERCENTRANK.INC(customers[total_spend_usd],customers[[#This Row],[total_spend_usd]])*4+1,0)</f>
        <v>5</v>
      </c>
      <c r="Q6409" s="1">
        <v>225</v>
      </c>
      <c r="R6409" s="1" t="str">
        <f>_xlfn.XLOOKUP(Q6409,RFM[RFM Score],RFM[Client Segmentation])</f>
        <v>At Risk</v>
      </c>
    </row>
    <row r="6410" spans="1:18" x14ac:dyDescent="0.3">
      <c r="A6410" t="s">
        <v>6462</v>
      </c>
      <c r="B6410" t="s">
        <v>96</v>
      </c>
      <c r="C6410">
        <v>29</v>
      </c>
      <c r="D6410" t="s">
        <v>8070</v>
      </c>
      <c r="E6410" t="s">
        <v>8086</v>
      </c>
      <c r="F6410" t="s">
        <v>12</v>
      </c>
      <c r="G6410">
        <v>30</v>
      </c>
      <c r="H6410" s="1">
        <v>14082</v>
      </c>
      <c r="I6410">
        <v>373531</v>
      </c>
      <c r="J6410" s="1">
        <v>18</v>
      </c>
      <c r="K6410" t="s">
        <v>124</v>
      </c>
      <c r="L6410" t="s">
        <v>34</v>
      </c>
      <c r="M6410" t="s">
        <v>15</v>
      </c>
      <c r="N6410" s="1">
        <f xml:space="preserve"> ROUND((1 - _xlfn.PERCENTRANK.INC(customers[days_since_last_purchase],customers[[#This Row],[days_since_last_purchase]]))*4 +1,0)</f>
        <v>4</v>
      </c>
      <c r="O6410" s="1">
        <f>ROUND(_xlfn.PERCENTRANK.INC(customers[total_orders],customers[[#This Row],[total_orders]])*4+1,0)</f>
        <v>4</v>
      </c>
      <c r="P6410" s="1">
        <f>ROUND(_xlfn.PERCENTRANK.INC(customers[total_spend_usd],customers[[#This Row],[total_spend_usd]])*4+1,0)</f>
        <v>5</v>
      </c>
      <c r="Q6410" s="1">
        <v>445</v>
      </c>
      <c r="R6410" s="1" t="str">
        <f>_xlfn.XLOOKUP(Q6410,RFM[RFM Score],RFM[Client Segmentation])</f>
        <v>Champion</v>
      </c>
    </row>
    <row r="6411" spans="1:18" x14ac:dyDescent="0.3">
      <c r="A6411" t="s">
        <v>6463</v>
      </c>
      <c r="B6411" t="s">
        <v>43</v>
      </c>
      <c r="C6411">
        <v>38</v>
      </c>
      <c r="D6411" t="s">
        <v>8068</v>
      </c>
      <c r="E6411" t="s">
        <v>8087</v>
      </c>
      <c r="F6411" t="s">
        <v>12</v>
      </c>
      <c r="G6411">
        <v>6</v>
      </c>
      <c r="H6411" s="1">
        <v>4091</v>
      </c>
      <c r="I6411">
        <v>2625</v>
      </c>
      <c r="J6411" s="1">
        <v>8</v>
      </c>
      <c r="K6411" t="s">
        <v>44</v>
      </c>
      <c r="L6411" t="s">
        <v>34</v>
      </c>
      <c r="M6411" t="s">
        <v>15</v>
      </c>
      <c r="N6411" s="1">
        <f xml:space="preserve"> ROUND((1 - _xlfn.PERCENTRANK.INC(customers[days_since_last_purchase],customers[[#This Row],[days_since_last_purchase]]))*4 +1,0)</f>
        <v>4</v>
      </c>
      <c r="O6411" s="1">
        <f>ROUND(_xlfn.PERCENTRANK.INC(customers[total_orders],customers[[#This Row],[total_orders]])*4+1,0)</f>
        <v>2</v>
      </c>
      <c r="P6411" s="1">
        <f>ROUND(_xlfn.PERCENTRANK.INC(customers[total_spend_usd],customers[[#This Row],[total_spend_usd]])*4+1,0)</f>
        <v>1</v>
      </c>
      <c r="Q6411" s="1">
        <v>421</v>
      </c>
      <c r="R6411" s="1" t="str">
        <f>_xlfn.XLOOKUP(Q6411,RFM[RFM Score],RFM[Client Segmentation])</f>
        <v>New Customer</v>
      </c>
    </row>
    <row r="6412" spans="1:18" x14ac:dyDescent="0.3">
      <c r="A6412" t="s">
        <v>6464</v>
      </c>
      <c r="B6412" t="s">
        <v>43</v>
      </c>
      <c r="C6412">
        <v>32</v>
      </c>
      <c r="D6412" t="s">
        <v>8070</v>
      </c>
      <c r="E6412" t="s">
        <v>8086</v>
      </c>
      <c r="F6412" t="s">
        <v>17</v>
      </c>
      <c r="G6412">
        <v>20</v>
      </c>
      <c r="H6412" s="1">
        <v>48903</v>
      </c>
      <c r="I6412">
        <v>882384</v>
      </c>
      <c r="J6412" s="1">
        <v>28</v>
      </c>
      <c r="K6412" t="s">
        <v>28</v>
      </c>
      <c r="L6412" t="s">
        <v>45</v>
      </c>
      <c r="M6412" t="s">
        <v>15</v>
      </c>
      <c r="N6412" s="1">
        <f xml:space="preserve"> ROUND((1 - _xlfn.PERCENTRANK.INC(customers[days_since_last_purchase],customers[[#This Row],[days_since_last_purchase]]))*4 +1,0)</f>
        <v>4</v>
      </c>
      <c r="O6412" s="1">
        <f>ROUND(_xlfn.PERCENTRANK.INC(customers[total_orders],customers[[#This Row],[total_orders]])*4+1,0)</f>
        <v>4</v>
      </c>
      <c r="P6412" s="1">
        <f>ROUND(_xlfn.PERCENTRANK.INC(customers[total_spend_usd],customers[[#This Row],[total_spend_usd]])*4+1,0)</f>
        <v>5</v>
      </c>
      <c r="Q6412" s="1">
        <v>445</v>
      </c>
      <c r="R6412" s="1" t="str">
        <f>_xlfn.XLOOKUP(Q6412,RFM[RFM Score],RFM[Client Segmentation])</f>
        <v>Champion</v>
      </c>
    </row>
    <row r="6413" spans="1:18" x14ac:dyDescent="0.3">
      <c r="A6413" t="s">
        <v>6465</v>
      </c>
      <c r="B6413" t="s">
        <v>11</v>
      </c>
      <c r="C6413">
        <v>33</v>
      </c>
      <c r="D6413" t="s">
        <v>8070</v>
      </c>
      <c r="E6413" t="s">
        <v>8087</v>
      </c>
      <c r="F6413" t="s">
        <v>12</v>
      </c>
      <c r="G6413">
        <v>12</v>
      </c>
      <c r="H6413" s="1">
        <v>9315</v>
      </c>
      <c r="I6413">
        <v>95617</v>
      </c>
      <c r="J6413" s="1">
        <v>146</v>
      </c>
      <c r="K6413" t="s">
        <v>37</v>
      </c>
      <c r="L6413" t="s">
        <v>34</v>
      </c>
      <c r="M6413" t="s">
        <v>23</v>
      </c>
      <c r="N6413" s="1">
        <f xml:space="preserve"> ROUND((1 - _xlfn.PERCENTRANK.INC(customers[days_since_last_purchase],customers[[#This Row],[days_since_last_purchase]]))*4 +1,0)</f>
        <v>1</v>
      </c>
      <c r="O6413" s="1">
        <f>ROUND(_xlfn.PERCENTRANK.INC(customers[total_orders],customers[[#This Row],[total_orders]])*4+1,0)</f>
        <v>3</v>
      </c>
      <c r="P6413" s="1">
        <f>ROUND(_xlfn.PERCENTRANK.INC(customers[total_spend_usd],customers[[#This Row],[total_spend_usd]])*4+1,0)</f>
        <v>3</v>
      </c>
      <c r="Q6413" s="1">
        <v>133</v>
      </c>
      <c r="R6413" s="1" t="str">
        <f>_xlfn.XLOOKUP(Q6413,RFM[RFM Score],RFM[Client Segmentation])</f>
        <v>At Risk</v>
      </c>
    </row>
    <row r="6414" spans="1:18" x14ac:dyDescent="0.3">
      <c r="A6414" t="s">
        <v>6466</v>
      </c>
      <c r="B6414" t="s">
        <v>11</v>
      </c>
      <c r="C6414">
        <v>40</v>
      </c>
      <c r="D6414" t="s">
        <v>8068</v>
      </c>
      <c r="E6414" t="s">
        <v>8084</v>
      </c>
      <c r="F6414" t="s">
        <v>17</v>
      </c>
      <c r="G6414">
        <v>14</v>
      </c>
      <c r="H6414" s="1">
        <v>1727</v>
      </c>
      <c r="I6414">
        <v>26392</v>
      </c>
      <c r="J6414" s="1">
        <v>135</v>
      </c>
      <c r="K6414" t="s">
        <v>44</v>
      </c>
      <c r="L6414" t="s">
        <v>19</v>
      </c>
      <c r="M6414" t="s">
        <v>23</v>
      </c>
      <c r="N6414" s="1">
        <f xml:space="preserve"> ROUND((1 - _xlfn.PERCENTRANK.INC(customers[days_since_last_purchase],customers[[#This Row],[days_since_last_purchase]]))*4 +1,0)</f>
        <v>1</v>
      </c>
      <c r="O6414" s="1">
        <f>ROUND(_xlfn.PERCENTRANK.INC(customers[total_orders],customers[[#This Row],[total_orders]])*4+1,0)</f>
        <v>3</v>
      </c>
      <c r="P6414" s="1">
        <f>ROUND(_xlfn.PERCENTRANK.INC(customers[total_spend_usd],customers[[#This Row],[total_spend_usd]])*4+1,0)</f>
        <v>2</v>
      </c>
      <c r="Q6414" s="1">
        <v>132</v>
      </c>
      <c r="R6414" s="1" t="str">
        <f>_xlfn.XLOOKUP(Q6414,RFM[RFM Score],RFM[Client Segmentation])</f>
        <v>Hibernating</v>
      </c>
    </row>
    <row r="6415" spans="1:18" x14ac:dyDescent="0.3">
      <c r="A6415" t="s">
        <v>6467</v>
      </c>
      <c r="B6415" t="s">
        <v>43</v>
      </c>
      <c r="C6415">
        <v>42</v>
      </c>
      <c r="D6415" t="s">
        <v>8068</v>
      </c>
      <c r="E6415" t="s">
        <v>8085</v>
      </c>
      <c r="F6415" t="s">
        <v>12</v>
      </c>
      <c r="G6415">
        <v>5</v>
      </c>
      <c r="H6415" s="1">
        <v>416</v>
      </c>
      <c r="I6415">
        <v>23449</v>
      </c>
      <c r="J6415" s="1">
        <v>55</v>
      </c>
      <c r="K6415" t="s">
        <v>74</v>
      </c>
      <c r="L6415" t="s">
        <v>34</v>
      </c>
      <c r="M6415" t="s">
        <v>23</v>
      </c>
      <c r="N6415" s="1">
        <f xml:space="preserve"> ROUND((1 - _xlfn.PERCENTRANK.INC(customers[days_since_last_purchase],customers[[#This Row],[days_since_last_purchase]]))*4 +1,0)</f>
        <v>3</v>
      </c>
      <c r="O6415" s="1">
        <f>ROUND(_xlfn.PERCENTRANK.INC(customers[total_orders],customers[[#This Row],[total_orders]])*4+1,0)</f>
        <v>2</v>
      </c>
      <c r="P6415" s="1">
        <f>ROUND(_xlfn.PERCENTRANK.INC(customers[total_spend_usd],customers[[#This Row],[total_spend_usd]])*4+1,0)</f>
        <v>2</v>
      </c>
      <c r="Q6415" s="1">
        <v>322</v>
      </c>
      <c r="R6415" s="1" t="str">
        <f>_xlfn.XLOOKUP(Q6415,RFM[RFM Score],RFM[Client Segmentation])</f>
        <v>Hibernating</v>
      </c>
    </row>
    <row r="6416" spans="1:18" x14ac:dyDescent="0.3">
      <c r="A6416" t="s">
        <v>6468</v>
      </c>
      <c r="B6416" t="s">
        <v>43</v>
      </c>
      <c r="C6416">
        <v>52</v>
      </c>
      <c r="D6416" t="s">
        <v>8071</v>
      </c>
      <c r="E6416" t="s">
        <v>8087</v>
      </c>
      <c r="F6416" t="s">
        <v>12</v>
      </c>
      <c r="G6416">
        <v>9</v>
      </c>
      <c r="H6416" s="1">
        <v>6062</v>
      </c>
      <c r="I6416">
        <v>53493</v>
      </c>
      <c r="J6416" s="1">
        <v>262</v>
      </c>
      <c r="K6416" t="s">
        <v>13</v>
      </c>
      <c r="L6416" t="s">
        <v>19</v>
      </c>
      <c r="M6416" t="s">
        <v>23</v>
      </c>
      <c r="N6416" s="1">
        <f xml:space="preserve"> ROUND((1 - _xlfn.PERCENTRANK.INC(customers[days_since_last_purchase],customers[[#This Row],[days_since_last_purchase]]))*4 +1,0)</f>
        <v>1</v>
      </c>
      <c r="O6416" s="1">
        <f>ROUND(_xlfn.PERCENTRANK.INC(customers[total_orders],customers[[#This Row],[total_orders]])*4+1,0)</f>
        <v>2</v>
      </c>
      <c r="P6416" s="1">
        <f>ROUND(_xlfn.PERCENTRANK.INC(customers[total_spend_usd],customers[[#This Row],[total_spend_usd]])*4+1,0)</f>
        <v>3</v>
      </c>
      <c r="Q6416" s="1">
        <v>123</v>
      </c>
      <c r="R6416" s="1" t="str">
        <f>_xlfn.XLOOKUP(Q6416,RFM[RFM Score],RFM[Client Segmentation])</f>
        <v>Hibernating</v>
      </c>
    </row>
    <row r="6417" spans="1:18" x14ac:dyDescent="0.3">
      <c r="A6417" t="s">
        <v>6469</v>
      </c>
      <c r="B6417" t="s">
        <v>43</v>
      </c>
      <c r="C6417">
        <v>18</v>
      </c>
      <c r="D6417" t="s">
        <v>8069</v>
      </c>
      <c r="E6417" t="s">
        <v>8086</v>
      </c>
      <c r="F6417" t="s">
        <v>12</v>
      </c>
      <c r="G6417">
        <v>24</v>
      </c>
      <c r="H6417" s="1">
        <v>38914</v>
      </c>
      <c r="I6417">
        <v>1067995</v>
      </c>
      <c r="J6417" s="1">
        <v>21</v>
      </c>
      <c r="K6417" t="s">
        <v>37</v>
      </c>
      <c r="L6417" t="s">
        <v>34</v>
      </c>
      <c r="M6417" t="s">
        <v>23</v>
      </c>
      <c r="N6417" s="1">
        <f xml:space="preserve"> ROUND((1 - _xlfn.PERCENTRANK.INC(customers[days_since_last_purchase],customers[[#This Row],[days_since_last_purchase]]))*4 +1,0)</f>
        <v>4</v>
      </c>
      <c r="O6417" s="1">
        <f>ROUND(_xlfn.PERCENTRANK.INC(customers[total_orders],customers[[#This Row],[total_orders]])*4+1,0)</f>
        <v>4</v>
      </c>
      <c r="P6417" s="1">
        <f>ROUND(_xlfn.PERCENTRANK.INC(customers[total_spend_usd],customers[[#This Row],[total_spend_usd]])*4+1,0)</f>
        <v>5</v>
      </c>
      <c r="Q6417" s="1">
        <v>445</v>
      </c>
      <c r="R6417" s="1" t="str">
        <f>_xlfn.XLOOKUP(Q6417,RFM[RFM Score],RFM[Client Segmentation])</f>
        <v>Champion</v>
      </c>
    </row>
    <row r="6418" spans="1:18" x14ac:dyDescent="0.3">
      <c r="A6418" t="s">
        <v>6470</v>
      </c>
      <c r="B6418" t="s">
        <v>88</v>
      </c>
      <c r="C6418">
        <v>32</v>
      </c>
      <c r="D6418" t="s">
        <v>8070</v>
      </c>
      <c r="E6418" t="s">
        <v>8084</v>
      </c>
      <c r="F6418" t="s">
        <v>17</v>
      </c>
      <c r="G6418">
        <v>18</v>
      </c>
      <c r="H6418" s="1">
        <v>3913</v>
      </c>
      <c r="I6418">
        <v>80858</v>
      </c>
      <c r="J6418" s="1">
        <v>30</v>
      </c>
      <c r="K6418" t="s">
        <v>31</v>
      </c>
      <c r="L6418" t="s">
        <v>14</v>
      </c>
      <c r="M6418" t="s">
        <v>23</v>
      </c>
      <c r="N6418" s="1">
        <f xml:space="preserve"> ROUND((1 - _xlfn.PERCENTRANK.INC(customers[days_since_last_purchase],customers[[#This Row],[days_since_last_purchase]]))*4 +1,0)</f>
        <v>3</v>
      </c>
      <c r="O6418" s="1">
        <f>ROUND(_xlfn.PERCENTRANK.INC(customers[total_orders],customers[[#This Row],[total_orders]])*4+1,0)</f>
        <v>4</v>
      </c>
      <c r="P6418" s="1">
        <f>ROUND(_xlfn.PERCENTRANK.INC(customers[total_spend_usd],customers[[#This Row],[total_spend_usd]])*4+1,0)</f>
        <v>3</v>
      </c>
      <c r="Q6418" s="1">
        <v>343</v>
      </c>
      <c r="R6418" s="1" t="str">
        <f>_xlfn.XLOOKUP(Q6418,RFM[RFM Score],RFM[Client Segmentation])</f>
        <v>Need Attention</v>
      </c>
    </row>
    <row r="6419" spans="1:18" x14ac:dyDescent="0.3">
      <c r="A6419" t="s">
        <v>6471</v>
      </c>
      <c r="B6419" t="s">
        <v>11</v>
      </c>
      <c r="C6419">
        <v>18</v>
      </c>
      <c r="D6419" t="s">
        <v>8069</v>
      </c>
      <c r="E6419" t="s">
        <v>8086</v>
      </c>
      <c r="F6419" t="s">
        <v>12</v>
      </c>
      <c r="G6419">
        <v>21</v>
      </c>
      <c r="H6419" s="1">
        <v>6277</v>
      </c>
      <c r="I6419">
        <v>142861</v>
      </c>
      <c r="J6419" s="1">
        <v>5</v>
      </c>
      <c r="K6419" t="s">
        <v>28</v>
      </c>
      <c r="L6419" t="s">
        <v>19</v>
      </c>
      <c r="M6419" t="s">
        <v>23</v>
      </c>
      <c r="N6419" s="1">
        <f xml:space="preserve"> ROUND((1 - _xlfn.PERCENTRANK.INC(customers[days_since_last_purchase],customers[[#This Row],[days_since_last_purchase]]))*4 +1,0)</f>
        <v>5</v>
      </c>
      <c r="O6419" s="1">
        <f>ROUND(_xlfn.PERCENTRANK.INC(customers[total_orders],customers[[#This Row],[total_orders]])*4+1,0)</f>
        <v>4</v>
      </c>
      <c r="P6419" s="1">
        <f>ROUND(_xlfn.PERCENTRANK.INC(customers[total_spend_usd],customers[[#This Row],[total_spend_usd]])*4+1,0)</f>
        <v>4</v>
      </c>
      <c r="Q6419" s="1">
        <v>544</v>
      </c>
      <c r="R6419" s="1" t="str">
        <f>_xlfn.XLOOKUP(Q6419,RFM[RFM Score],RFM[Client Segmentation])</f>
        <v>Champion</v>
      </c>
    </row>
    <row r="6420" spans="1:18" x14ac:dyDescent="0.3">
      <c r="A6420" t="s">
        <v>6472</v>
      </c>
      <c r="B6420" t="s">
        <v>68</v>
      </c>
      <c r="C6420">
        <v>36</v>
      </c>
      <c r="D6420" t="s">
        <v>8068</v>
      </c>
      <c r="E6420" t="s">
        <v>8084</v>
      </c>
      <c r="F6420" t="s">
        <v>17</v>
      </c>
      <c r="G6420">
        <v>20</v>
      </c>
      <c r="H6420" s="1">
        <v>11215</v>
      </c>
      <c r="I6420">
        <v>22509</v>
      </c>
      <c r="J6420" s="1">
        <v>35</v>
      </c>
      <c r="K6420" t="s">
        <v>21</v>
      </c>
      <c r="L6420" t="s">
        <v>34</v>
      </c>
      <c r="M6420" t="s">
        <v>23</v>
      </c>
      <c r="N6420" s="1">
        <f xml:space="preserve"> ROUND((1 - _xlfn.PERCENTRANK.INC(customers[days_since_last_purchase],customers[[#This Row],[days_since_last_purchase]]))*4 +1,0)</f>
        <v>3</v>
      </c>
      <c r="O6420" s="1">
        <f>ROUND(_xlfn.PERCENTRANK.INC(customers[total_orders],customers[[#This Row],[total_orders]])*4+1,0)</f>
        <v>4</v>
      </c>
      <c r="P6420" s="1">
        <f>ROUND(_xlfn.PERCENTRANK.INC(customers[total_spend_usd],customers[[#This Row],[total_spend_usd]])*4+1,0)</f>
        <v>2</v>
      </c>
      <c r="Q6420" s="1">
        <v>342</v>
      </c>
      <c r="R6420" s="1" t="str">
        <f>_xlfn.XLOOKUP(Q6420,RFM[RFM Score],RFM[Client Segmentation])</f>
        <v>Potential Loyalist</v>
      </c>
    </row>
    <row r="6421" spans="1:18" x14ac:dyDescent="0.3">
      <c r="A6421" t="s">
        <v>6473</v>
      </c>
      <c r="B6421" t="s">
        <v>11</v>
      </c>
      <c r="C6421">
        <v>30</v>
      </c>
      <c r="D6421" t="s">
        <v>8070</v>
      </c>
      <c r="E6421" t="s">
        <v>8084</v>
      </c>
      <c r="F6421" t="s">
        <v>12</v>
      </c>
      <c r="G6421">
        <v>55</v>
      </c>
      <c r="H6421" s="1">
        <v>14358</v>
      </c>
      <c r="I6421">
        <v>886507</v>
      </c>
      <c r="J6421" s="1">
        <v>34</v>
      </c>
      <c r="K6421" t="s">
        <v>40</v>
      </c>
      <c r="L6421" t="s">
        <v>19</v>
      </c>
      <c r="M6421" t="s">
        <v>23</v>
      </c>
      <c r="N6421" s="1">
        <f xml:space="preserve"> ROUND((1 - _xlfn.PERCENTRANK.INC(customers[days_since_last_purchase],customers[[#This Row],[days_since_last_purchase]]))*4 +1,0)</f>
        <v>3</v>
      </c>
      <c r="O6421" s="1">
        <f>ROUND(_xlfn.PERCENTRANK.INC(customers[total_orders],customers[[#This Row],[total_orders]])*4+1,0)</f>
        <v>5</v>
      </c>
      <c r="P6421" s="1">
        <f>ROUND(_xlfn.PERCENTRANK.INC(customers[total_spend_usd],customers[[#This Row],[total_spend_usd]])*4+1,0)</f>
        <v>5</v>
      </c>
      <c r="Q6421" s="1">
        <v>355</v>
      </c>
      <c r="R6421" s="1" t="str">
        <f>_xlfn.XLOOKUP(Q6421,RFM[RFM Score],RFM[Client Segmentation])</f>
        <v>Loyal Customer</v>
      </c>
    </row>
    <row r="6422" spans="1:18" x14ac:dyDescent="0.3">
      <c r="A6422" t="s">
        <v>6474</v>
      </c>
      <c r="B6422" t="s">
        <v>11</v>
      </c>
      <c r="C6422">
        <v>18</v>
      </c>
      <c r="D6422" t="s">
        <v>8069</v>
      </c>
      <c r="E6422" t="s">
        <v>8087</v>
      </c>
      <c r="F6422" t="s">
        <v>17</v>
      </c>
      <c r="G6422">
        <v>33</v>
      </c>
      <c r="H6422" s="1">
        <v>1123</v>
      </c>
      <c r="I6422">
        <v>3912</v>
      </c>
      <c r="J6422" s="1">
        <v>6</v>
      </c>
      <c r="K6422" t="s">
        <v>28</v>
      </c>
      <c r="L6422" t="s">
        <v>19</v>
      </c>
      <c r="M6422" t="s">
        <v>23</v>
      </c>
      <c r="N6422" s="1">
        <f xml:space="preserve"> ROUND((1 - _xlfn.PERCENTRANK.INC(customers[days_since_last_purchase],customers[[#This Row],[days_since_last_purchase]]))*4 +1,0)</f>
        <v>5</v>
      </c>
      <c r="O6422" s="1">
        <f>ROUND(_xlfn.PERCENTRANK.INC(customers[total_orders],customers[[#This Row],[total_orders]])*4+1,0)</f>
        <v>4</v>
      </c>
      <c r="P6422" s="1">
        <f>ROUND(_xlfn.PERCENTRANK.INC(customers[total_spend_usd],customers[[#This Row],[total_spend_usd]])*4+1,0)</f>
        <v>1</v>
      </c>
      <c r="Q6422" s="1">
        <v>541</v>
      </c>
      <c r="R6422" s="1" t="str">
        <f>_xlfn.XLOOKUP(Q6422,RFM[RFM Score],RFM[Client Segmentation])</f>
        <v>Potential Loyalist</v>
      </c>
    </row>
    <row r="6423" spans="1:18" x14ac:dyDescent="0.3">
      <c r="A6423" t="s">
        <v>6475</v>
      </c>
      <c r="B6423" t="s">
        <v>88</v>
      </c>
      <c r="C6423">
        <v>32</v>
      </c>
      <c r="D6423" t="s">
        <v>8070</v>
      </c>
      <c r="E6423" t="s">
        <v>8087</v>
      </c>
      <c r="F6423" t="s">
        <v>17</v>
      </c>
      <c r="G6423">
        <v>19</v>
      </c>
      <c r="H6423" s="1">
        <v>3857</v>
      </c>
      <c r="I6423">
        <v>64709</v>
      </c>
      <c r="J6423" s="1">
        <v>40</v>
      </c>
      <c r="K6423" t="s">
        <v>18</v>
      </c>
      <c r="L6423" t="s">
        <v>47</v>
      </c>
      <c r="M6423" t="s">
        <v>15</v>
      </c>
      <c r="N6423" s="1">
        <f xml:space="preserve"> ROUND((1 - _xlfn.PERCENTRANK.INC(customers[days_since_last_purchase],customers[[#This Row],[days_since_last_purchase]]))*4 +1,0)</f>
        <v>3</v>
      </c>
      <c r="O6423" s="1">
        <f>ROUND(_xlfn.PERCENTRANK.INC(customers[total_orders],customers[[#This Row],[total_orders]])*4+1,0)</f>
        <v>4</v>
      </c>
      <c r="P6423" s="1">
        <f>ROUND(_xlfn.PERCENTRANK.INC(customers[total_spend_usd],customers[[#This Row],[total_spend_usd]])*4+1,0)</f>
        <v>3</v>
      </c>
      <c r="Q6423" s="1">
        <v>343</v>
      </c>
      <c r="R6423" s="1" t="str">
        <f>_xlfn.XLOOKUP(Q6423,RFM[RFM Score],RFM[Client Segmentation])</f>
        <v>Need Attention</v>
      </c>
    </row>
    <row r="6424" spans="1:18" x14ac:dyDescent="0.3">
      <c r="A6424" t="s">
        <v>6476</v>
      </c>
      <c r="B6424" t="s">
        <v>11</v>
      </c>
      <c r="C6424">
        <v>45</v>
      </c>
      <c r="D6424" t="s">
        <v>8071</v>
      </c>
      <c r="E6424" t="s">
        <v>8086</v>
      </c>
      <c r="F6424" t="s">
        <v>17</v>
      </c>
      <c r="G6424">
        <v>3</v>
      </c>
      <c r="H6424" s="1">
        <v>8803</v>
      </c>
      <c r="I6424">
        <v>28299</v>
      </c>
      <c r="J6424" s="1">
        <v>17</v>
      </c>
      <c r="K6424" t="s">
        <v>18</v>
      </c>
      <c r="L6424" t="s">
        <v>19</v>
      </c>
      <c r="M6424" t="s">
        <v>15</v>
      </c>
      <c r="N6424" s="1">
        <f xml:space="preserve"> ROUND((1 - _xlfn.PERCENTRANK.INC(customers[days_since_last_purchase],customers[[#This Row],[days_since_last_purchase]]))*4 +1,0)</f>
        <v>4</v>
      </c>
      <c r="O6424" s="1">
        <f>ROUND(_xlfn.PERCENTRANK.INC(customers[total_orders],customers[[#This Row],[total_orders]])*4+1,0)</f>
        <v>1</v>
      </c>
      <c r="P6424" s="1">
        <f>ROUND(_xlfn.PERCENTRANK.INC(customers[total_spend_usd],customers[[#This Row],[total_spend_usd]])*4+1,0)</f>
        <v>2</v>
      </c>
      <c r="Q6424" s="1">
        <v>412</v>
      </c>
      <c r="R6424" s="1" t="str">
        <f>_xlfn.XLOOKUP(Q6424,RFM[RFM Score],RFM[Client Segmentation])</f>
        <v>New Customer</v>
      </c>
    </row>
    <row r="6425" spans="1:18" x14ac:dyDescent="0.3">
      <c r="A6425" t="s">
        <v>6477</v>
      </c>
      <c r="B6425" t="s">
        <v>11</v>
      </c>
      <c r="C6425">
        <v>55</v>
      </c>
      <c r="D6425" t="s">
        <v>8072</v>
      </c>
      <c r="E6425" t="s">
        <v>8087</v>
      </c>
      <c r="F6425" t="s">
        <v>17</v>
      </c>
      <c r="G6425">
        <v>8</v>
      </c>
      <c r="H6425" s="1">
        <v>651</v>
      </c>
      <c r="I6425">
        <v>57772</v>
      </c>
      <c r="J6425" s="1">
        <v>37</v>
      </c>
      <c r="K6425" t="s">
        <v>28</v>
      </c>
      <c r="L6425" t="s">
        <v>19</v>
      </c>
      <c r="M6425" t="s">
        <v>15</v>
      </c>
      <c r="N6425" s="1">
        <f xml:space="preserve"> ROUND((1 - _xlfn.PERCENTRANK.INC(customers[days_since_last_purchase],customers[[#This Row],[days_since_last_purchase]]))*4 +1,0)</f>
        <v>3</v>
      </c>
      <c r="O6425" s="1">
        <f>ROUND(_xlfn.PERCENTRANK.INC(customers[total_orders],customers[[#This Row],[total_orders]])*4+1,0)</f>
        <v>2</v>
      </c>
      <c r="P6425" s="1">
        <f>ROUND(_xlfn.PERCENTRANK.INC(customers[total_spend_usd],customers[[#This Row],[total_spend_usd]])*4+1,0)</f>
        <v>3</v>
      </c>
      <c r="Q6425" s="1">
        <v>323</v>
      </c>
      <c r="R6425" s="1" t="str">
        <f>_xlfn.XLOOKUP(Q6425,RFM[RFM Score],RFM[Client Segmentation])</f>
        <v>Potential Loyalist</v>
      </c>
    </row>
    <row r="6426" spans="1:18" x14ac:dyDescent="0.3">
      <c r="A6426" t="s">
        <v>6478</v>
      </c>
      <c r="B6426" t="s">
        <v>68</v>
      </c>
      <c r="C6426">
        <v>32</v>
      </c>
      <c r="D6426" t="s">
        <v>8070</v>
      </c>
      <c r="E6426" t="s">
        <v>8086</v>
      </c>
      <c r="F6426" t="s">
        <v>17</v>
      </c>
      <c r="G6426">
        <v>3</v>
      </c>
      <c r="H6426" s="1">
        <v>22922</v>
      </c>
      <c r="I6426">
        <v>60629</v>
      </c>
      <c r="J6426" s="1">
        <v>52</v>
      </c>
      <c r="K6426" t="s">
        <v>44</v>
      </c>
      <c r="L6426" t="s">
        <v>22</v>
      </c>
      <c r="M6426" t="s">
        <v>23</v>
      </c>
      <c r="N6426" s="1">
        <f xml:space="preserve"> ROUND((1 - _xlfn.PERCENTRANK.INC(customers[days_since_last_purchase],customers[[#This Row],[days_since_last_purchase]]))*4 +1,0)</f>
        <v>3</v>
      </c>
      <c r="O6426" s="1">
        <f>ROUND(_xlfn.PERCENTRANK.INC(customers[total_orders],customers[[#This Row],[total_orders]])*4+1,0)</f>
        <v>1</v>
      </c>
      <c r="P6426" s="1">
        <f>ROUND(_xlfn.PERCENTRANK.INC(customers[total_spend_usd],customers[[#This Row],[total_spend_usd]])*4+1,0)</f>
        <v>3</v>
      </c>
      <c r="Q6426" s="1">
        <v>313</v>
      </c>
      <c r="R6426" s="1" t="str">
        <f>_xlfn.XLOOKUP(Q6426,RFM[RFM Score],RFM[Client Segmentation])</f>
        <v>Promising</v>
      </c>
    </row>
    <row r="6427" spans="1:18" x14ac:dyDescent="0.3">
      <c r="A6427" t="s">
        <v>6479</v>
      </c>
      <c r="B6427" t="s">
        <v>33</v>
      </c>
      <c r="C6427">
        <v>23</v>
      </c>
      <c r="D6427" t="s">
        <v>8069</v>
      </c>
      <c r="E6427" t="s">
        <v>8087</v>
      </c>
      <c r="F6427" t="s">
        <v>12</v>
      </c>
      <c r="G6427">
        <v>4</v>
      </c>
      <c r="H6427" s="1">
        <v>12658</v>
      </c>
      <c r="I6427">
        <v>52684</v>
      </c>
      <c r="J6427" s="1">
        <v>165</v>
      </c>
      <c r="K6427" t="s">
        <v>25</v>
      </c>
      <c r="L6427" t="s">
        <v>19</v>
      </c>
      <c r="M6427" t="s">
        <v>23</v>
      </c>
      <c r="N6427" s="1">
        <f xml:space="preserve"> ROUND((1 - _xlfn.PERCENTRANK.INC(customers[days_since_last_purchase],customers[[#This Row],[days_since_last_purchase]]))*4 +1,0)</f>
        <v>1</v>
      </c>
      <c r="O6427" s="1">
        <f>ROUND(_xlfn.PERCENTRANK.INC(customers[total_orders],customers[[#This Row],[total_orders]])*4+1,0)</f>
        <v>2</v>
      </c>
      <c r="P6427" s="1">
        <f>ROUND(_xlfn.PERCENTRANK.INC(customers[total_spend_usd],customers[[#This Row],[total_spend_usd]])*4+1,0)</f>
        <v>3</v>
      </c>
      <c r="Q6427" s="1">
        <v>123</v>
      </c>
      <c r="R6427" s="1" t="str">
        <f>_xlfn.XLOOKUP(Q6427,RFM[RFM Score],RFM[Client Segmentation])</f>
        <v>Hibernating</v>
      </c>
    </row>
    <row r="6428" spans="1:18" x14ac:dyDescent="0.3">
      <c r="A6428" t="s">
        <v>6480</v>
      </c>
      <c r="B6428" t="s">
        <v>36</v>
      </c>
      <c r="C6428">
        <v>41</v>
      </c>
      <c r="D6428" t="s">
        <v>8068</v>
      </c>
      <c r="E6428" t="s">
        <v>8084</v>
      </c>
      <c r="F6428" t="s">
        <v>17</v>
      </c>
      <c r="G6428">
        <v>5</v>
      </c>
      <c r="H6428" s="1">
        <v>5436</v>
      </c>
      <c r="I6428">
        <v>29085</v>
      </c>
      <c r="J6428" s="1">
        <v>55</v>
      </c>
      <c r="K6428" t="s">
        <v>21</v>
      </c>
      <c r="L6428" t="s">
        <v>45</v>
      </c>
      <c r="M6428" t="s">
        <v>23</v>
      </c>
      <c r="N6428" s="1">
        <f xml:space="preserve"> ROUND((1 - _xlfn.PERCENTRANK.INC(customers[days_since_last_purchase],customers[[#This Row],[days_since_last_purchase]]))*4 +1,0)</f>
        <v>3</v>
      </c>
      <c r="O6428" s="1">
        <f>ROUND(_xlfn.PERCENTRANK.INC(customers[total_orders],customers[[#This Row],[total_orders]])*4+1,0)</f>
        <v>2</v>
      </c>
      <c r="P6428" s="1">
        <f>ROUND(_xlfn.PERCENTRANK.INC(customers[total_spend_usd],customers[[#This Row],[total_spend_usd]])*4+1,0)</f>
        <v>2</v>
      </c>
      <c r="Q6428" s="1">
        <v>322</v>
      </c>
      <c r="R6428" s="1" t="str">
        <f>_xlfn.XLOOKUP(Q6428,RFM[RFM Score],RFM[Client Segmentation])</f>
        <v>Hibernating</v>
      </c>
    </row>
    <row r="6429" spans="1:18" x14ac:dyDescent="0.3">
      <c r="A6429" t="s">
        <v>6481</v>
      </c>
      <c r="B6429" t="s">
        <v>11</v>
      </c>
      <c r="C6429">
        <v>44</v>
      </c>
      <c r="D6429" t="s">
        <v>8068</v>
      </c>
      <c r="E6429" t="s">
        <v>8085</v>
      </c>
      <c r="F6429" t="s">
        <v>17</v>
      </c>
      <c r="G6429">
        <v>12</v>
      </c>
      <c r="H6429" s="1">
        <v>17336</v>
      </c>
      <c r="I6429">
        <v>177733</v>
      </c>
      <c r="J6429" s="1">
        <v>52</v>
      </c>
      <c r="K6429" t="s">
        <v>21</v>
      </c>
      <c r="L6429" t="s">
        <v>19</v>
      </c>
      <c r="M6429" t="s">
        <v>23</v>
      </c>
      <c r="N6429" s="1">
        <f xml:space="preserve"> ROUND((1 - _xlfn.PERCENTRANK.INC(customers[days_since_last_purchase],customers[[#This Row],[days_since_last_purchase]]))*4 +1,0)</f>
        <v>3</v>
      </c>
      <c r="O6429" s="1">
        <f>ROUND(_xlfn.PERCENTRANK.INC(customers[total_orders],customers[[#This Row],[total_orders]])*4+1,0)</f>
        <v>3</v>
      </c>
      <c r="P6429" s="1">
        <f>ROUND(_xlfn.PERCENTRANK.INC(customers[total_spend_usd],customers[[#This Row],[total_spend_usd]])*4+1,0)</f>
        <v>4</v>
      </c>
      <c r="Q6429" s="1">
        <v>334</v>
      </c>
      <c r="R6429" s="1" t="str">
        <f>_xlfn.XLOOKUP(Q6429,RFM[RFM Score],RFM[Client Segmentation])</f>
        <v>Need Attention</v>
      </c>
    </row>
    <row r="6430" spans="1:18" x14ac:dyDescent="0.3">
      <c r="A6430" t="s">
        <v>6482</v>
      </c>
      <c r="B6430" t="s">
        <v>173</v>
      </c>
      <c r="C6430">
        <v>19</v>
      </c>
      <c r="D6430" t="s">
        <v>8069</v>
      </c>
      <c r="E6430" t="s">
        <v>8084</v>
      </c>
      <c r="F6430" t="s">
        <v>12</v>
      </c>
      <c r="G6430">
        <v>9</v>
      </c>
      <c r="H6430" s="1">
        <v>7373</v>
      </c>
      <c r="I6430">
        <v>72475</v>
      </c>
      <c r="J6430" s="1">
        <v>77</v>
      </c>
      <c r="K6430" t="s">
        <v>40</v>
      </c>
      <c r="L6430" t="s">
        <v>22</v>
      </c>
      <c r="M6430" t="s">
        <v>15</v>
      </c>
      <c r="N6430" s="1">
        <f xml:space="preserve"> ROUND((1 - _xlfn.PERCENTRANK.INC(customers[days_since_last_purchase],customers[[#This Row],[days_since_last_purchase]]))*4 +1,0)</f>
        <v>2</v>
      </c>
      <c r="O6430" s="1">
        <f>ROUND(_xlfn.PERCENTRANK.INC(customers[total_orders],customers[[#This Row],[total_orders]])*4+1,0)</f>
        <v>2</v>
      </c>
      <c r="P6430" s="1">
        <f>ROUND(_xlfn.PERCENTRANK.INC(customers[total_spend_usd],customers[[#This Row],[total_spend_usd]])*4+1,0)</f>
        <v>3</v>
      </c>
      <c r="Q6430" s="1">
        <v>223</v>
      </c>
      <c r="R6430" s="1" t="str">
        <f>_xlfn.XLOOKUP(Q6430,RFM[RFM Score],RFM[Client Segmentation])</f>
        <v>Hibernating</v>
      </c>
    </row>
    <row r="6431" spans="1:18" x14ac:dyDescent="0.3">
      <c r="A6431" t="s">
        <v>6483</v>
      </c>
      <c r="B6431" t="s">
        <v>64</v>
      </c>
      <c r="C6431">
        <v>23</v>
      </c>
      <c r="D6431" t="s">
        <v>8069</v>
      </c>
      <c r="E6431" t="s">
        <v>8084</v>
      </c>
      <c r="F6431" t="s">
        <v>12</v>
      </c>
      <c r="G6431">
        <v>22</v>
      </c>
      <c r="H6431" s="1">
        <v>8699</v>
      </c>
      <c r="I6431">
        <v>193197</v>
      </c>
      <c r="J6431" s="1">
        <v>25</v>
      </c>
      <c r="K6431" t="s">
        <v>52</v>
      </c>
      <c r="L6431" t="s">
        <v>19</v>
      </c>
      <c r="M6431" t="s">
        <v>23</v>
      </c>
      <c r="N6431" s="1">
        <f xml:space="preserve"> ROUND((1 - _xlfn.PERCENTRANK.INC(customers[days_since_last_purchase],customers[[#This Row],[days_since_last_purchase]]))*4 +1,0)</f>
        <v>4</v>
      </c>
      <c r="O6431" s="1">
        <f>ROUND(_xlfn.PERCENTRANK.INC(customers[total_orders],customers[[#This Row],[total_orders]])*4+1,0)</f>
        <v>4</v>
      </c>
      <c r="P6431" s="1">
        <f>ROUND(_xlfn.PERCENTRANK.INC(customers[total_spend_usd],customers[[#This Row],[total_spend_usd]])*4+1,0)</f>
        <v>4</v>
      </c>
      <c r="Q6431" s="1">
        <v>444</v>
      </c>
      <c r="R6431" s="1" t="str">
        <f>_xlfn.XLOOKUP(Q6431,RFM[RFM Score],RFM[Client Segmentation])</f>
        <v>Loyal Customer</v>
      </c>
    </row>
    <row r="6432" spans="1:18" x14ac:dyDescent="0.3">
      <c r="A6432" t="s">
        <v>6484</v>
      </c>
      <c r="B6432" t="s">
        <v>96</v>
      </c>
      <c r="C6432">
        <v>21</v>
      </c>
      <c r="D6432" t="s">
        <v>8069</v>
      </c>
      <c r="E6432" t="s">
        <v>8084</v>
      </c>
      <c r="F6432" t="s">
        <v>17</v>
      </c>
      <c r="G6432">
        <v>5</v>
      </c>
      <c r="H6432" s="1">
        <v>7359</v>
      </c>
      <c r="I6432">
        <v>42073</v>
      </c>
      <c r="J6432" s="1">
        <v>57</v>
      </c>
      <c r="K6432" t="s">
        <v>40</v>
      </c>
      <c r="L6432" t="s">
        <v>34</v>
      </c>
      <c r="M6432" t="s">
        <v>23</v>
      </c>
      <c r="N6432" s="1">
        <f xml:space="preserve"> ROUND((1 - _xlfn.PERCENTRANK.INC(customers[days_since_last_purchase],customers[[#This Row],[days_since_last_purchase]]))*4 +1,0)</f>
        <v>3</v>
      </c>
      <c r="O6432" s="1">
        <f>ROUND(_xlfn.PERCENTRANK.INC(customers[total_orders],customers[[#This Row],[total_orders]])*4+1,0)</f>
        <v>2</v>
      </c>
      <c r="P6432" s="1">
        <f>ROUND(_xlfn.PERCENTRANK.INC(customers[total_spend_usd],customers[[#This Row],[total_spend_usd]])*4+1,0)</f>
        <v>2</v>
      </c>
      <c r="Q6432" s="1">
        <v>322</v>
      </c>
      <c r="R6432" s="1" t="str">
        <f>_xlfn.XLOOKUP(Q6432,RFM[RFM Score],RFM[Client Segmentation])</f>
        <v>Hibernating</v>
      </c>
    </row>
    <row r="6433" spans="1:18" x14ac:dyDescent="0.3">
      <c r="A6433" t="s">
        <v>6485</v>
      </c>
      <c r="B6433" t="s">
        <v>11</v>
      </c>
      <c r="C6433">
        <v>51</v>
      </c>
      <c r="D6433" t="s">
        <v>8071</v>
      </c>
      <c r="E6433" t="s">
        <v>8084</v>
      </c>
      <c r="F6433" t="s">
        <v>12</v>
      </c>
      <c r="G6433">
        <v>1</v>
      </c>
      <c r="H6433" s="1">
        <v>5836</v>
      </c>
      <c r="I6433">
        <v>5612</v>
      </c>
      <c r="J6433" s="1">
        <v>84</v>
      </c>
      <c r="K6433" t="s">
        <v>37</v>
      </c>
      <c r="L6433" t="s">
        <v>19</v>
      </c>
      <c r="M6433" t="s">
        <v>15</v>
      </c>
      <c r="N6433" s="1">
        <f xml:space="preserve"> ROUND((1 - _xlfn.PERCENTRANK.INC(customers[days_since_last_purchase],customers[[#This Row],[days_since_last_purchase]]))*4 +1,0)</f>
        <v>2</v>
      </c>
      <c r="O6433" s="1">
        <f>ROUND(_xlfn.PERCENTRANK.INC(customers[total_orders],customers[[#This Row],[total_orders]])*4+1,0)</f>
        <v>1</v>
      </c>
      <c r="P6433" s="1">
        <f>ROUND(_xlfn.PERCENTRANK.INC(customers[total_spend_usd],customers[[#This Row],[total_spend_usd]])*4+1,0)</f>
        <v>1</v>
      </c>
      <c r="Q6433" s="1">
        <v>211</v>
      </c>
      <c r="R6433" s="1" t="str">
        <f>_xlfn.XLOOKUP(Q6433,RFM[RFM Score],RFM[Client Segmentation])</f>
        <v>Hibernating</v>
      </c>
    </row>
    <row r="6434" spans="1:18" x14ac:dyDescent="0.3">
      <c r="A6434" t="s">
        <v>6486</v>
      </c>
      <c r="B6434" t="s">
        <v>96</v>
      </c>
      <c r="C6434">
        <v>40</v>
      </c>
      <c r="D6434" t="s">
        <v>8068</v>
      </c>
      <c r="E6434" t="s">
        <v>8085</v>
      </c>
      <c r="F6434" t="s">
        <v>12</v>
      </c>
      <c r="G6434">
        <v>12</v>
      </c>
      <c r="H6434" s="1">
        <v>5596</v>
      </c>
      <c r="I6434">
        <v>73248</v>
      </c>
      <c r="J6434" s="1">
        <v>24</v>
      </c>
      <c r="K6434" t="s">
        <v>21</v>
      </c>
      <c r="L6434" t="s">
        <v>22</v>
      </c>
      <c r="M6434" t="s">
        <v>15</v>
      </c>
      <c r="N6434" s="1">
        <f xml:space="preserve"> ROUND((1 - _xlfn.PERCENTRANK.INC(customers[days_since_last_purchase],customers[[#This Row],[days_since_last_purchase]]))*4 +1,0)</f>
        <v>4</v>
      </c>
      <c r="O6434" s="1">
        <f>ROUND(_xlfn.PERCENTRANK.INC(customers[total_orders],customers[[#This Row],[total_orders]])*4+1,0)</f>
        <v>3</v>
      </c>
      <c r="P6434" s="1">
        <f>ROUND(_xlfn.PERCENTRANK.INC(customers[total_spend_usd],customers[[#This Row],[total_spend_usd]])*4+1,0)</f>
        <v>3</v>
      </c>
      <c r="Q6434" s="1">
        <v>433</v>
      </c>
      <c r="R6434" s="1" t="str">
        <f>_xlfn.XLOOKUP(Q6434,RFM[RFM Score],RFM[Client Segmentation])</f>
        <v>Potential Loyalist</v>
      </c>
    </row>
    <row r="6435" spans="1:18" x14ac:dyDescent="0.3">
      <c r="A6435" t="s">
        <v>6487</v>
      </c>
      <c r="B6435" t="s">
        <v>107</v>
      </c>
      <c r="C6435">
        <v>29</v>
      </c>
      <c r="D6435" t="s">
        <v>8070</v>
      </c>
      <c r="E6435" t="s">
        <v>8084</v>
      </c>
      <c r="F6435" t="s">
        <v>12</v>
      </c>
      <c r="G6435">
        <v>2</v>
      </c>
      <c r="H6435" s="1">
        <v>9354</v>
      </c>
      <c r="I6435">
        <v>20777</v>
      </c>
      <c r="J6435" s="1">
        <v>99</v>
      </c>
      <c r="K6435" t="s">
        <v>40</v>
      </c>
      <c r="L6435" t="s">
        <v>22</v>
      </c>
      <c r="M6435" t="s">
        <v>23</v>
      </c>
      <c r="N6435" s="1">
        <f xml:space="preserve"> ROUND((1 - _xlfn.PERCENTRANK.INC(customers[days_since_last_purchase],customers[[#This Row],[days_since_last_purchase]]))*4 +1,0)</f>
        <v>2</v>
      </c>
      <c r="O6435" s="1">
        <f>ROUND(_xlfn.PERCENTRANK.INC(customers[total_orders],customers[[#This Row],[total_orders]])*4+1,0)</f>
        <v>1</v>
      </c>
      <c r="P6435" s="1">
        <f>ROUND(_xlfn.PERCENTRANK.INC(customers[total_spend_usd],customers[[#This Row],[total_spend_usd]])*4+1,0)</f>
        <v>2</v>
      </c>
      <c r="Q6435" s="1">
        <v>212</v>
      </c>
      <c r="R6435" s="1" t="str">
        <f>_xlfn.XLOOKUP(Q6435,RFM[RFM Score],RFM[Client Segmentation])</f>
        <v>Hibernating</v>
      </c>
    </row>
    <row r="6436" spans="1:18" x14ac:dyDescent="0.3">
      <c r="A6436" t="s">
        <v>6488</v>
      </c>
      <c r="B6436" t="s">
        <v>64</v>
      </c>
      <c r="C6436">
        <v>34</v>
      </c>
      <c r="D6436" t="s">
        <v>8070</v>
      </c>
      <c r="E6436" t="s">
        <v>8084</v>
      </c>
      <c r="F6436" t="s">
        <v>12</v>
      </c>
      <c r="G6436">
        <v>2</v>
      </c>
      <c r="H6436" s="1">
        <v>35142</v>
      </c>
      <c r="I6436">
        <v>60814</v>
      </c>
      <c r="J6436" s="1">
        <v>24</v>
      </c>
      <c r="K6436" t="s">
        <v>44</v>
      </c>
      <c r="L6436" t="s">
        <v>45</v>
      </c>
      <c r="M6436" t="s">
        <v>23</v>
      </c>
      <c r="N6436" s="1">
        <f xml:space="preserve"> ROUND((1 - _xlfn.PERCENTRANK.INC(customers[days_since_last_purchase],customers[[#This Row],[days_since_last_purchase]]))*4 +1,0)</f>
        <v>4</v>
      </c>
      <c r="O6436" s="1">
        <f>ROUND(_xlfn.PERCENTRANK.INC(customers[total_orders],customers[[#This Row],[total_orders]])*4+1,0)</f>
        <v>1</v>
      </c>
      <c r="P6436" s="1">
        <f>ROUND(_xlfn.PERCENTRANK.INC(customers[total_spend_usd],customers[[#This Row],[total_spend_usd]])*4+1,0)</f>
        <v>3</v>
      </c>
      <c r="Q6436" s="1">
        <v>413</v>
      </c>
      <c r="R6436" s="1" t="str">
        <f>_xlfn.XLOOKUP(Q6436,RFM[RFM Score],RFM[Client Segmentation])</f>
        <v>Promising</v>
      </c>
    </row>
    <row r="6437" spans="1:18" x14ac:dyDescent="0.3">
      <c r="A6437" t="s">
        <v>6489</v>
      </c>
      <c r="B6437" t="s">
        <v>27</v>
      </c>
      <c r="C6437">
        <v>18</v>
      </c>
      <c r="D6437" t="s">
        <v>8069</v>
      </c>
      <c r="E6437" t="s">
        <v>8084</v>
      </c>
      <c r="F6437" t="s">
        <v>12</v>
      </c>
      <c r="G6437">
        <v>3</v>
      </c>
      <c r="H6437" s="1">
        <v>13252</v>
      </c>
      <c r="I6437">
        <v>40458</v>
      </c>
      <c r="J6437" s="1">
        <v>144</v>
      </c>
      <c r="K6437" t="s">
        <v>40</v>
      </c>
      <c r="L6437" t="s">
        <v>14</v>
      </c>
      <c r="M6437" t="s">
        <v>23</v>
      </c>
      <c r="N6437" s="1">
        <f xml:space="preserve"> ROUND((1 - _xlfn.PERCENTRANK.INC(customers[days_since_last_purchase],customers[[#This Row],[days_since_last_purchase]]))*4 +1,0)</f>
        <v>1</v>
      </c>
      <c r="O6437" s="1">
        <f>ROUND(_xlfn.PERCENTRANK.INC(customers[total_orders],customers[[#This Row],[total_orders]])*4+1,0)</f>
        <v>1</v>
      </c>
      <c r="P6437" s="1">
        <f>ROUND(_xlfn.PERCENTRANK.INC(customers[total_spend_usd],customers[[#This Row],[total_spend_usd]])*4+1,0)</f>
        <v>2</v>
      </c>
      <c r="Q6437" s="1">
        <v>112</v>
      </c>
      <c r="R6437" s="1" t="str">
        <f>_xlfn.XLOOKUP(Q6437,RFM[RFM Score],RFM[Client Segmentation])</f>
        <v>Lost</v>
      </c>
    </row>
    <row r="6438" spans="1:18" x14ac:dyDescent="0.3">
      <c r="A6438" t="s">
        <v>6490</v>
      </c>
      <c r="B6438" t="s">
        <v>11</v>
      </c>
      <c r="C6438">
        <v>39</v>
      </c>
      <c r="D6438" t="s">
        <v>8068</v>
      </c>
      <c r="E6438" t="s">
        <v>8085</v>
      </c>
      <c r="F6438" t="s">
        <v>17</v>
      </c>
      <c r="G6438">
        <v>10</v>
      </c>
      <c r="H6438" s="1">
        <v>1279</v>
      </c>
      <c r="I6438">
        <v>112214</v>
      </c>
      <c r="J6438" s="1">
        <v>13</v>
      </c>
      <c r="K6438" t="s">
        <v>40</v>
      </c>
      <c r="L6438" t="s">
        <v>34</v>
      </c>
      <c r="M6438" t="s">
        <v>15</v>
      </c>
      <c r="N6438" s="1">
        <f xml:space="preserve"> ROUND((1 - _xlfn.PERCENTRANK.INC(customers[days_since_last_purchase],customers[[#This Row],[days_since_last_purchase]]))*4 +1,0)</f>
        <v>4</v>
      </c>
      <c r="O6438" s="1">
        <f>ROUND(_xlfn.PERCENTRANK.INC(customers[total_orders],customers[[#This Row],[total_orders]])*4+1,0)</f>
        <v>3</v>
      </c>
      <c r="P6438" s="1">
        <f>ROUND(_xlfn.PERCENTRANK.INC(customers[total_spend_usd],customers[[#This Row],[total_spend_usd]])*4+1,0)</f>
        <v>4</v>
      </c>
      <c r="Q6438" s="1">
        <v>434</v>
      </c>
      <c r="R6438" s="1" t="str">
        <f>_xlfn.XLOOKUP(Q6438,RFM[RFM Score],RFM[Client Segmentation])</f>
        <v>Need Attention</v>
      </c>
    </row>
    <row r="6439" spans="1:18" x14ac:dyDescent="0.3">
      <c r="A6439" t="s">
        <v>6491</v>
      </c>
      <c r="B6439" t="s">
        <v>147</v>
      </c>
      <c r="C6439">
        <v>47</v>
      </c>
      <c r="D6439" t="s">
        <v>8071</v>
      </c>
      <c r="E6439" t="s">
        <v>8085</v>
      </c>
      <c r="F6439" t="s">
        <v>17</v>
      </c>
      <c r="G6439">
        <v>1</v>
      </c>
      <c r="H6439" s="1">
        <v>8772</v>
      </c>
      <c r="I6439">
        <v>7968</v>
      </c>
      <c r="J6439" s="1">
        <v>199</v>
      </c>
      <c r="K6439" t="s">
        <v>40</v>
      </c>
      <c r="L6439" t="s">
        <v>22</v>
      </c>
      <c r="M6439" t="s">
        <v>15</v>
      </c>
      <c r="N6439" s="1">
        <f xml:space="preserve"> ROUND((1 - _xlfn.PERCENTRANK.INC(customers[days_since_last_purchase],customers[[#This Row],[days_since_last_purchase]]))*4 +1,0)</f>
        <v>1</v>
      </c>
      <c r="O6439" s="1">
        <f>ROUND(_xlfn.PERCENTRANK.INC(customers[total_orders],customers[[#This Row],[total_orders]])*4+1,0)</f>
        <v>1</v>
      </c>
      <c r="P6439" s="1">
        <f>ROUND(_xlfn.PERCENTRANK.INC(customers[total_spend_usd],customers[[#This Row],[total_spend_usd]])*4+1,0)</f>
        <v>1</v>
      </c>
      <c r="Q6439" s="1">
        <v>111</v>
      </c>
      <c r="R6439" s="1" t="str">
        <f>_xlfn.XLOOKUP(Q6439,RFM[RFM Score],RFM[Client Segmentation])</f>
        <v>Lost</v>
      </c>
    </row>
    <row r="6440" spans="1:18" x14ac:dyDescent="0.3">
      <c r="A6440" t="s">
        <v>6492</v>
      </c>
      <c r="B6440" t="s">
        <v>166</v>
      </c>
      <c r="C6440">
        <v>37</v>
      </c>
      <c r="D6440" t="s">
        <v>8068</v>
      </c>
      <c r="E6440" t="s">
        <v>8084</v>
      </c>
      <c r="F6440" t="s">
        <v>12</v>
      </c>
      <c r="G6440">
        <v>23</v>
      </c>
      <c r="H6440" s="1">
        <v>292</v>
      </c>
      <c r="I6440">
        <v>65769</v>
      </c>
      <c r="J6440" s="1">
        <v>7</v>
      </c>
      <c r="K6440" t="s">
        <v>74</v>
      </c>
      <c r="L6440" t="s">
        <v>22</v>
      </c>
      <c r="M6440" t="s">
        <v>23</v>
      </c>
      <c r="N6440" s="1">
        <f xml:space="preserve"> ROUND((1 - _xlfn.PERCENTRANK.INC(customers[days_since_last_purchase],customers[[#This Row],[days_since_last_purchase]]))*4 +1,0)</f>
        <v>5</v>
      </c>
      <c r="O6440" s="1">
        <f>ROUND(_xlfn.PERCENTRANK.INC(customers[total_orders],customers[[#This Row],[total_orders]])*4+1,0)</f>
        <v>4</v>
      </c>
      <c r="P6440" s="1">
        <f>ROUND(_xlfn.PERCENTRANK.INC(customers[total_spend_usd],customers[[#This Row],[total_spend_usd]])*4+1,0)</f>
        <v>3</v>
      </c>
      <c r="Q6440" s="1">
        <v>543</v>
      </c>
      <c r="R6440" s="1" t="str">
        <f>_xlfn.XLOOKUP(Q6440,RFM[RFM Score],RFM[Client Segmentation])</f>
        <v>Loyal Customer</v>
      </c>
    </row>
    <row r="6441" spans="1:18" x14ac:dyDescent="0.3">
      <c r="A6441" t="s">
        <v>6493</v>
      </c>
      <c r="B6441" t="s">
        <v>49</v>
      </c>
      <c r="C6441">
        <v>51</v>
      </c>
      <c r="D6441" t="s">
        <v>8071</v>
      </c>
      <c r="E6441" t="s">
        <v>8085</v>
      </c>
      <c r="F6441" t="s">
        <v>12</v>
      </c>
      <c r="G6441">
        <v>18</v>
      </c>
      <c r="H6441" s="1">
        <v>24898</v>
      </c>
      <c r="I6441">
        <v>485943</v>
      </c>
      <c r="J6441" s="1">
        <v>0</v>
      </c>
      <c r="K6441" t="s">
        <v>28</v>
      </c>
      <c r="L6441" t="s">
        <v>14</v>
      </c>
      <c r="M6441" t="s">
        <v>23</v>
      </c>
      <c r="N6441" s="1">
        <f xml:space="preserve"> ROUND((1 - _xlfn.PERCENTRANK.INC(customers[days_since_last_purchase],customers[[#This Row],[days_since_last_purchase]]))*4 +1,0)</f>
        <v>5</v>
      </c>
      <c r="O6441" s="1">
        <f>ROUND(_xlfn.PERCENTRANK.INC(customers[total_orders],customers[[#This Row],[total_orders]])*4+1,0)</f>
        <v>4</v>
      </c>
      <c r="P6441" s="1">
        <f>ROUND(_xlfn.PERCENTRANK.INC(customers[total_spend_usd],customers[[#This Row],[total_spend_usd]])*4+1,0)</f>
        <v>5</v>
      </c>
      <c r="Q6441" s="1">
        <v>545</v>
      </c>
      <c r="R6441" s="1" t="str">
        <f>_xlfn.XLOOKUP(Q6441,RFM[RFM Score],RFM[Client Segmentation])</f>
        <v>Champion</v>
      </c>
    </row>
    <row r="6442" spans="1:18" x14ac:dyDescent="0.3">
      <c r="A6442" t="s">
        <v>6494</v>
      </c>
      <c r="B6442" t="s">
        <v>96</v>
      </c>
      <c r="C6442">
        <v>31</v>
      </c>
      <c r="D6442" t="s">
        <v>8070</v>
      </c>
      <c r="E6442" t="s">
        <v>8086</v>
      </c>
      <c r="F6442" t="s">
        <v>17</v>
      </c>
      <c r="G6442">
        <v>12</v>
      </c>
      <c r="H6442" s="1">
        <v>7675</v>
      </c>
      <c r="I6442">
        <v>80279</v>
      </c>
      <c r="J6442" s="1">
        <v>211</v>
      </c>
      <c r="K6442" t="s">
        <v>25</v>
      </c>
      <c r="L6442" t="s">
        <v>34</v>
      </c>
      <c r="M6442" t="s">
        <v>15</v>
      </c>
      <c r="N6442" s="1">
        <f xml:space="preserve"> ROUND((1 - _xlfn.PERCENTRANK.INC(customers[days_since_last_purchase],customers[[#This Row],[days_since_last_purchase]]))*4 +1,0)</f>
        <v>1</v>
      </c>
      <c r="O6442" s="1">
        <f>ROUND(_xlfn.PERCENTRANK.INC(customers[total_orders],customers[[#This Row],[total_orders]])*4+1,0)</f>
        <v>3</v>
      </c>
      <c r="P6442" s="1">
        <f>ROUND(_xlfn.PERCENTRANK.INC(customers[total_spend_usd],customers[[#This Row],[total_spend_usd]])*4+1,0)</f>
        <v>3</v>
      </c>
      <c r="Q6442" s="1">
        <v>133</v>
      </c>
      <c r="R6442" s="1" t="str">
        <f>_xlfn.XLOOKUP(Q6442,RFM[RFM Score],RFM[Client Segmentation])</f>
        <v>At Risk</v>
      </c>
    </row>
    <row r="6443" spans="1:18" x14ac:dyDescent="0.3">
      <c r="A6443" t="s">
        <v>6495</v>
      </c>
      <c r="B6443" t="s">
        <v>147</v>
      </c>
      <c r="C6443">
        <v>29</v>
      </c>
      <c r="D6443" t="s">
        <v>8070</v>
      </c>
      <c r="E6443" t="s">
        <v>8085</v>
      </c>
      <c r="F6443" t="s">
        <v>17</v>
      </c>
      <c r="G6443">
        <v>3</v>
      </c>
      <c r="H6443" s="1">
        <v>2669</v>
      </c>
      <c r="I6443">
        <v>8457</v>
      </c>
      <c r="J6443" s="1">
        <v>1</v>
      </c>
      <c r="K6443" t="s">
        <v>44</v>
      </c>
      <c r="L6443" t="s">
        <v>45</v>
      </c>
      <c r="M6443" t="s">
        <v>15</v>
      </c>
      <c r="N6443" s="1">
        <f xml:space="preserve"> ROUND((1 - _xlfn.PERCENTRANK.INC(customers[days_since_last_purchase],customers[[#This Row],[days_since_last_purchase]]))*4 +1,0)</f>
        <v>5</v>
      </c>
      <c r="O6443" s="1">
        <f>ROUND(_xlfn.PERCENTRANK.INC(customers[total_orders],customers[[#This Row],[total_orders]])*4+1,0)</f>
        <v>1</v>
      </c>
      <c r="P6443" s="1">
        <f>ROUND(_xlfn.PERCENTRANK.INC(customers[total_spend_usd],customers[[#This Row],[total_spend_usd]])*4+1,0)</f>
        <v>1</v>
      </c>
      <c r="Q6443" s="1">
        <v>511</v>
      </c>
      <c r="R6443" s="1" t="str">
        <f>_xlfn.XLOOKUP(Q6443,RFM[RFM Score],RFM[Client Segmentation])</f>
        <v>New Customer</v>
      </c>
    </row>
    <row r="6444" spans="1:18" x14ac:dyDescent="0.3">
      <c r="A6444" t="s">
        <v>6496</v>
      </c>
      <c r="B6444" t="s">
        <v>43</v>
      </c>
      <c r="C6444">
        <v>35</v>
      </c>
      <c r="D6444" t="s">
        <v>8068</v>
      </c>
      <c r="E6444" t="s">
        <v>8087</v>
      </c>
      <c r="F6444" t="s">
        <v>12</v>
      </c>
      <c r="G6444">
        <v>2</v>
      </c>
      <c r="H6444" s="1">
        <v>9321</v>
      </c>
      <c r="I6444">
        <v>1910</v>
      </c>
      <c r="J6444" s="1">
        <v>68</v>
      </c>
      <c r="K6444" t="s">
        <v>44</v>
      </c>
      <c r="L6444" t="s">
        <v>45</v>
      </c>
      <c r="M6444" t="s">
        <v>23</v>
      </c>
      <c r="N6444" s="1">
        <f xml:space="preserve"> ROUND((1 - _xlfn.PERCENTRANK.INC(customers[days_since_last_purchase],customers[[#This Row],[days_since_last_purchase]]))*4 +1,0)</f>
        <v>2</v>
      </c>
      <c r="O6444" s="1">
        <f>ROUND(_xlfn.PERCENTRANK.INC(customers[total_orders],customers[[#This Row],[total_orders]])*4+1,0)</f>
        <v>1</v>
      </c>
      <c r="P6444" s="1">
        <f>ROUND(_xlfn.PERCENTRANK.INC(customers[total_spend_usd],customers[[#This Row],[total_spend_usd]])*4+1,0)</f>
        <v>1</v>
      </c>
      <c r="Q6444" s="1">
        <v>211</v>
      </c>
      <c r="R6444" s="1" t="str">
        <f>_xlfn.XLOOKUP(Q6444,RFM[RFM Score],RFM[Client Segmentation])</f>
        <v>Hibernating</v>
      </c>
    </row>
    <row r="6445" spans="1:18" x14ac:dyDescent="0.3">
      <c r="A6445" t="s">
        <v>6497</v>
      </c>
      <c r="B6445" t="s">
        <v>11</v>
      </c>
      <c r="C6445">
        <v>34</v>
      </c>
      <c r="D6445" t="s">
        <v>8070</v>
      </c>
      <c r="E6445" t="s">
        <v>8084</v>
      </c>
      <c r="F6445" t="s">
        <v>17</v>
      </c>
      <c r="G6445">
        <v>14</v>
      </c>
      <c r="H6445" s="1">
        <v>3211</v>
      </c>
      <c r="I6445">
        <v>38716</v>
      </c>
      <c r="J6445" s="1">
        <v>4</v>
      </c>
      <c r="K6445" t="s">
        <v>21</v>
      </c>
      <c r="L6445" t="s">
        <v>14</v>
      </c>
      <c r="M6445" t="s">
        <v>15</v>
      </c>
      <c r="N6445" s="1">
        <f xml:space="preserve"> ROUND((1 - _xlfn.PERCENTRANK.INC(customers[days_since_last_purchase],customers[[#This Row],[days_since_last_purchase]]))*4 +1,0)</f>
        <v>5</v>
      </c>
      <c r="O6445" s="1">
        <f>ROUND(_xlfn.PERCENTRANK.INC(customers[total_orders],customers[[#This Row],[total_orders]])*4+1,0)</f>
        <v>3</v>
      </c>
      <c r="P6445" s="1">
        <f>ROUND(_xlfn.PERCENTRANK.INC(customers[total_spend_usd],customers[[#This Row],[total_spend_usd]])*4+1,0)</f>
        <v>2</v>
      </c>
      <c r="Q6445" s="1">
        <v>532</v>
      </c>
      <c r="R6445" s="1" t="str">
        <f>_xlfn.XLOOKUP(Q6445,RFM[RFM Score],RFM[Client Segmentation])</f>
        <v>Potential Loyalist</v>
      </c>
    </row>
    <row r="6446" spans="1:18" x14ac:dyDescent="0.3">
      <c r="A6446" t="s">
        <v>6498</v>
      </c>
      <c r="B6446" t="s">
        <v>107</v>
      </c>
      <c r="C6446">
        <v>35</v>
      </c>
      <c r="D6446" t="s">
        <v>8068</v>
      </c>
      <c r="E6446" t="s">
        <v>8084</v>
      </c>
      <c r="F6446" t="s">
        <v>12</v>
      </c>
      <c r="G6446">
        <v>1</v>
      </c>
      <c r="H6446" s="1">
        <v>5561</v>
      </c>
      <c r="I6446">
        <v>5022</v>
      </c>
      <c r="J6446" s="1">
        <v>44</v>
      </c>
      <c r="K6446" t="s">
        <v>44</v>
      </c>
      <c r="L6446" t="s">
        <v>34</v>
      </c>
      <c r="M6446" t="s">
        <v>15</v>
      </c>
      <c r="N6446" s="1">
        <f xml:space="preserve"> ROUND((1 - _xlfn.PERCENTRANK.INC(customers[days_since_last_purchase],customers[[#This Row],[days_since_last_purchase]]))*4 +1,0)</f>
        <v>3</v>
      </c>
      <c r="O6446" s="1">
        <f>ROUND(_xlfn.PERCENTRANK.INC(customers[total_orders],customers[[#This Row],[total_orders]])*4+1,0)</f>
        <v>1</v>
      </c>
      <c r="P6446" s="1">
        <f>ROUND(_xlfn.PERCENTRANK.INC(customers[total_spend_usd],customers[[#This Row],[total_spend_usd]])*4+1,0)</f>
        <v>1</v>
      </c>
      <c r="Q6446" s="1">
        <v>311</v>
      </c>
      <c r="R6446" s="1" t="str">
        <f>_xlfn.XLOOKUP(Q6446,RFM[RFM Score],RFM[Client Segmentation])</f>
        <v>New Customer</v>
      </c>
    </row>
    <row r="6447" spans="1:18" x14ac:dyDescent="0.3">
      <c r="A6447" t="s">
        <v>6499</v>
      </c>
      <c r="B6447" t="s">
        <v>11</v>
      </c>
      <c r="C6447">
        <v>56</v>
      </c>
      <c r="D6447" t="s">
        <v>8072</v>
      </c>
      <c r="E6447" t="s">
        <v>8086</v>
      </c>
      <c r="F6447" t="s">
        <v>17</v>
      </c>
      <c r="G6447">
        <v>30</v>
      </c>
      <c r="H6447" s="1">
        <v>10217</v>
      </c>
      <c r="I6447">
        <v>322406</v>
      </c>
      <c r="J6447" s="1">
        <v>32</v>
      </c>
      <c r="K6447" t="s">
        <v>124</v>
      </c>
      <c r="L6447" t="s">
        <v>34</v>
      </c>
      <c r="M6447" t="s">
        <v>15</v>
      </c>
      <c r="N6447" s="1">
        <f xml:space="preserve"> ROUND((1 - _xlfn.PERCENTRANK.INC(customers[days_since_last_purchase],customers[[#This Row],[days_since_last_purchase]]))*4 +1,0)</f>
        <v>3</v>
      </c>
      <c r="O6447" s="1">
        <f>ROUND(_xlfn.PERCENTRANK.INC(customers[total_orders],customers[[#This Row],[total_orders]])*4+1,0)</f>
        <v>4</v>
      </c>
      <c r="P6447" s="1">
        <f>ROUND(_xlfn.PERCENTRANK.INC(customers[total_spend_usd],customers[[#This Row],[total_spend_usd]])*4+1,0)</f>
        <v>5</v>
      </c>
      <c r="Q6447" s="1">
        <v>345</v>
      </c>
      <c r="R6447" s="1" t="str">
        <f>_xlfn.XLOOKUP(Q6447,RFM[RFM Score],RFM[Client Segmentation])</f>
        <v>Loyal Customer</v>
      </c>
    </row>
    <row r="6448" spans="1:18" x14ac:dyDescent="0.3">
      <c r="A6448" t="s">
        <v>6500</v>
      </c>
      <c r="B6448" t="s">
        <v>107</v>
      </c>
      <c r="C6448">
        <v>30</v>
      </c>
      <c r="D6448" t="s">
        <v>8070</v>
      </c>
      <c r="E6448" t="s">
        <v>8084</v>
      </c>
      <c r="F6448" t="s">
        <v>12</v>
      </c>
      <c r="G6448">
        <v>2</v>
      </c>
      <c r="H6448" s="1">
        <v>24572</v>
      </c>
      <c r="I6448">
        <v>47558</v>
      </c>
      <c r="J6448" s="1">
        <v>3</v>
      </c>
      <c r="K6448" t="s">
        <v>25</v>
      </c>
      <c r="L6448" t="s">
        <v>14</v>
      </c>
      <c r="M6448" t="s">
        <v>15</v>
      </c>
      <c r="N6448" s="1">
        <f xml:space="preserve"> ROUND((1 - _xlfn.PERCENTRANK.INC(customers[days_since_last_purchase],customers[[#This Row],[days_since_last_purchase]]))*4 +1,0)</f>
        <v>5</v>
      </c>
      <c r="O6448" s="1">
        <f>ROUND(_xlfn.PERCENTRANK.INC(customers[total_orders],customers[[#This Row],[total_orders]])*4+1,0)</f>
        <v>1</v>
      </c>
      <c r="P6448" s="1">
        <f>ROUND(_xlfn.PERCENTRANK.INC(customers[total_spend_usd],customers[[#This Row],[total_spend_usd]])*4+1,0)</f>
        <v>3</v>
      </c>
      <c r="Q6448" s="1">
        <v>513</v>
      </c>
      <c r="R6448" s="1" t="str">
        <f>_xlfn.XLOOKUP(Q6448,RFM[RFM Score],RFM[Client Segmentation])</f>
        <v>Promising</v>
      </c>
    </row>
    <row r="6449" spans="1:18" x14ac:dyDescent="0.3">
      <c r="A6449" t="s">
        <v>6501</v>
      </c>
      <c r="B6449" t="s">
        <v>88</v>
      </c>
      <c r="C6449">
        <v>54</v>
      </c>
      <c r="D6449" t="s">
        <v>8071</v>
      </c>
      <c r="E6449" t="s">
        <v>8087</v>
      </c>
      <c r="F6449" t="s">
        <v>17</v>
      </c>
      <c r="G6449">
        <v>14</v>
      </c>
      <c r="H6449" s="1">
        <v>6082</v>
      </c>
      <c r="I6449">
        <v>91325</v>
      </c>
      <c r="J6449" s="1">
        <v>49</v>
      </c>
      <c r="K6449" t="s">
        <v>37</v>
      </c>
      <c r="L6449" t="s">
        <v>47</v>
      </c>
      <c r="M6449" t="s">
        <v>15</v>
      </c>
      <c r="N6449" s="1">
        <f xml:space="preserve"> ROUND((1 - _xlfn.PERCENTRANK.INC(customers[days_since_last_purchase],customers[[#This Row],[days_since_last_purchase]]))*4 +1,0)</f>
        <v>3</v>
      </c>
      <c r="O6449" s="1">
        <f>ROUND(_xlfn.PERCENTRANK.INC(customers[total_orders],customers[[#This Row],[total_orders]])*4+1,0)</f>
        <v>3</v>
      </c>
      <c r="P6449" s="1">
        <f>ROUND(_xlfn.PERCENTRANK.INC(customers[total_spend_usd],customers[[#This Row],[total_spend_usd]])*4+1,0)</f>
        <v>3</v>
      </c>
      <c r="Q6449" s="1">
        <v>333</v>
      </c>
      <c r="R6449" s="1" t="str">
        <f>_xlfn.XLOOKUP(Q6449,RFM[RFM Score],RFM[Client Segmentation])</f>
        <v>Potential Loyalist</v>
      </c>
    </row>
    <row r="6450" spans="1:18" x14ac:dyDescent="0.3">
      <c r="A6450" t="s">
        <v>6502</v>
      </c>
      <c r="B6450" t="s">
        <v>33</v>
      </c>
      <c r="C6450">
        <v>67</v>
      </c>
      <c r="D6450" t="s">
        <v>8073</v>
      </c>
      <c r="E6450" t="s">
        <v>8084</v>
      </c>
      <c r="F6450" t="s">
        <v>12</v>
      </c>
      <c r="G6450">
        <v>4</v>
      </c>
      <c r="H6450" s="1">
        <v>7873</v>
      </c>
      <c r="I6450">
        <v>30715</v>
      </c>
      <c r="J6450" s="1">
        <v>55</v>
      </c>
      <c r="K6450" t="s">
        <v>25</v>
      </c>
      <c r="L6450" t="s">
        <v>47</v>
      </c>
      <c r="M6450" t="s">
        <v>15</v>
      </c>
      <c r="N6450" s="1">
        <f xml:space="preserve"> ROUND((1 - _xlfn.PERCENTRANK.INC(customers[days_since_last_purchase],customers[[#This Row],[days_since_last_purchase]]))*4 +1,0)</f>
        <v>3</v>
      </c>
      <c r="O6450" s="1">
        <f>ROUND(_xlfn.PERCENTRANK.INC(customers[total_orders],customers[[#This Row],[total_orders]])*4+1,0)</f>
        <v>2</v>
      </c>
      <c r="P6450" s="1">
        <f>ROUND(_xlfn.PERCENTRANK.INC(customers[total_spend_usd],customers[[#This Row],[total_spend_usd]])*4+1,0)</f>
        <v>2</v>
      </c>
      <c r="Q6450" s="1">
        <v>322</v>
      </c>
      <c r="R6450" s="1" t="str">
        <f>_xlfn.XLOOKUP(Q6450,RFM[RFM Score],RFM[Client Segmentation])</f>
        <v>Hibernating</v>
      </c>
    </row>
    <row r="6451" spans="1:18" x14ac:dyDescent="0.3">
      <c r="A6451" t="s">
        <v>6503</v>
      </c>
      <c r="B6451" t="s">
        <v>43</v>
      </c>
      <c r="C6451">
        <v>47</v>
      </c>
      <c r="D6451" t="s">
        <v>8071</v>
      </c>
      <c r="E6451" t="s">
        <v>8087</v>
      </c>
      <c r="F6451" t="s">
        <v>17</v>
      </c>
      <c r="G6451">
        <v>46</v>
      </c>
      <c r="H6451" s="1">
        <v>6436</v>
      </c>
      <c r="I6451">
        <v>270204</v>
      </c>
      <c r="J6451" s="1">
        <v>119</v>
      </c>
      <c r="K6451" t="s">
        <v>28</v>
      </c>
      <c r="L6451" t="s">
        <v>19</v>
      </c>
      <c r="M6451" t="s">
        <v>23</v>
      </c>
      <c r="N6451" s="1">
        <f xml:space="preserve"> ROUND((1 - _xlfn.PERCENTRANK.INC(customers[days_since_last_purchase],customers[[#This Row],[days_since_last_purchase]]))*4 +1,0)</f>
        <v>2</v>
      </c>
      <c r="O6451" s="1">
        <f>ROUND(_xlfn.PERCENTRANK.INC(customers[total_orders],customers[[#This Row],[total_orders]])*4+1,0)</f>
        <v>5</v>
      </c>
      <c r="P6451" s="1">
        <f>ROUND(_xlfn.PERCENTRANK.INC(customers[total_spend_usd],customers[[#This Row],[total_spend_usd]])*4+1,0)</f>
        <v>4</v>
      </c>
      <c r="Q6451" s="1">
        <v>254</v>
      </c>
      <c r="R6451" s="1" t="str">
        <f>_xlfn.XLOOKUP(Q6451,RFM[RFM Score],RFM[Client Segmentation])</f>
        <v>At Risk</v>
      </c>
    </row>
    <row r="6452" spans="1:18" x14ac:dyDescent="0.3">
      <c r="A6452" t="s">
        <v>6504</v>
      </c>
      <c r="B6452" t="s">
        <v>43</v>
      </c>
      <c r="C6452">
        <v>51</v>
      </c>
      <c r="D6452" t="s">
        <v>8071</v>
      </c>
      <c r="E6452" t="s">
        <v>8087</v>
      </c>
      <c r="F6452" t="s">
        <v>17</v>
      </c>
      <c r="G6452">
        <v>7</v>
      </c>
      <c r="H6452" s="1">
        <v>13376</v>
      </c>
      <c r="I6452">
        <v>85299</v>
      </c>
      <c r="J6452" s="1">
        <v>22</v>
      </c>
      <c r="K6452" t="s">
        <v>52</v>
      </c>
      <c r="L6452" t="s">
        <v>34</v>
      </c>
      <c r="M6452" t="s">
        <v>23</v>
      </c>
      <c r="N6452" s="1">
        <f xml:space="preserve"> ROUND((1 - _xlfn.PERCENTRANK.INC(customers[days_since_last_purchase],customers[[#This Row],[days_since_last_purchase]]))*4 +1,0)</f>
        <v>4</v>
      </c>
      <c r="O6452" s="1">
        <f>ROUND(_xlfn.PERCENTRANK.INC(customers[total_orders],customers[[#This Row],[total_orders]])*4+1,0)</f>
        <v>2</v>
      </c>
      <c r="P6452" s="1">
        <f>ROUND(_xlfn.PERCENTRANK.INC(customers[total_spend_usd],customers[[#This Row],[total_spend_usd]])*4+1,0)</f>
        <v>3</v>
      </c>
      <c r="Q6452" s="1">
        <v>423</v>
      </c>
      <c r="R6452" s="1" t="str">
        <f>_xlfn.XLOOKUP(Q6452,RFM[RFM Score],RFM[Client Segmentation])</f>
        <v>Potential Loyalist</v>
      </c>
    </row>
    <row r="6453" spans="1:18" x14ac:dyDescent="0.3">
      <c r="A6453" t="s">
        <v>6505</v>
      </c>
      <c r="B6453" t="s">
        <v>68</v>
      </c>
      <c r="C6453">
        <v>53</v>
      </c>
      <c r="D6453" t="s">
        <v>8071</v>
      </c>
      <c r="E6453" t="s">
        <v>8084</v>
      </c>
      <c r="F6453" t="s">
        <v>12</v>
      </c>
      <c r="G6453">
        <v>6</v>
      </c>
      <c r="H6453" s="1">
        <v>20689</v>
      </c>
      <c r="I6453">
        <v>120368</v>
      </c>
      <c r="J6453" s="1">
        <v>41</v>
      </c>
      <c r="K6453" t="s">
        <v>28</v>
      </c>
      <c r="L6453" t="s">
        <v>34</v>
      </c>
      <c r="M6453" t="s">
        <v>23</v>
      </c>
      <c r="N6453" s="1">
        <f xml:space="preserve"> ROUND((1 - _xlfn.PERCENTRANK.INC(customers[days_since_last_purchase],customers[[#This Row],[days_since_last_purchase]]))*4 +1,0)</f>
        <v>3</v>
      </c>
      <c r="O6453" s="1">
        <f>ROUND(_xlfn.PERCENTRANK.INC(customers[total_orders],customers[[#This Row],[total_orders]])*4+1,0)</f>
        <v>2</v>
      </c>
      <c r="P6453" s="1">
        <f>ROUND(_xlfn.PERCENTRANK.INC(customers[total_spend_usd],customers[[#This Row],[total_spend_usd]])*4+1,0)</f>
        <v>4</v>
      </c>
      <c r="Q6453" s="1">
        <v>324</v>
      </c>
      <c r="R6453" s="1" t="str">
        <f>_xlfn.XLOOKUP(Q6453,RFM[RFM Score],RFM[Client Segmentation])</f>
        <v>Need Attention</v>
      </c>
    </row>
    <row r="6454" spans="1:18" x14ac:dyDescent="0.3">
      <c r="A6454" t="s">
        <v>6506</v>
      </c>
      <c r="B6454" t="s">
        <v>68</v>
      </c>
      <c r="C6454">
        <v>26</v>
      </c>
      <c r="D6454" t="s">
        <v>8070</v>
      </c>
      <c r="E6454" t="s">
        <v>8085</v>
      </c>
      <c r="F6454" t="s">
        <v>17</v>
      </c>
      <c r="G6454">
        <v>4</v>
      </c>
      <c r="H6454" s="1">
        <v>5096</v>
      </c>
      <c r="I6454">
        <v>23096</v>
      </c>
      <c r="J6454" s="1">
        <v>20</v>
      </c>
      <c r="K6454" t="s">
        <v>28</v>
      </c>
      <c r="L6454" t="s">
        <v>47</v>
      </c>
      <c r="M6454" t="s">
        <v>15</v>
      </c>
      <c r="N6454" s="1">
        <f xml:space="preserve"> ROUND((1 - _xlfn.PERCENTRANK.INC(customers[days_since_last_purchase],customers[[#This Row],[days_since_last_purchase]]))*4 +1,0)</f>
        <v>4</v>
      </c>
      <c r="O6454" s="1">
        <f>ROUND(_xlfn.PERCENTRANK.INC(customers[total_orders],customers[[#This Row],[total_orders]])*4+1,0)</f>
        <v>2</v>
      </c>
      <c r="P6454" s="1">
        <f>ROUND(_xlfn.PERCENTRANK.INC(customers[total_spend_usd],customers[[#This Row],[total_spend_usd]])*4+1,0)</f>
        <v>2</v>
      </c>
      <c r="Q6454" s="1">
        <v>422</v>
      </c>
      <c r="R6454" s="1" t="str">
        <f>_xlfn.XLOOKUP(Q6454,RFM[RFM Score],RFM[Client Segmentation])</f>
        <v>New Customer</v>
      </c>
    </row>
    <row r="6455" spans="1:18" x14ac:dyDescent="0.3">
      <c r="A6455" t="s">
        <v>6507</v>
      </c>
      <c r="B6455" t="s">
        <v>88</v>
      </c>
      <c r="C6455">
        <v>54</v>
      </c>
      <c r="D6455" t="s">
        <v>8071</v>
      </c>
      <c r="E6455" t="s">
        <v>8087</v>
      </c>
      <c r="F6455" t="s">
        <v>17</v>
      </c>
      <c r="G6455">
        <v>36</v>
      </c>
      <c r="H6455" s="1">
        <v>3532</v>
      </c>
      <c r="I6455">
        <v>113289</v>
      </c>
      <c r="J6455" s="1">
        <v>46</v>
      </c>
      <c r="K6455" t="s">
        <v>28</v>
      </c>
      <c r="L6455" t="s">
        <v>14</v>
      </c>
      <c r="M6455" t="s">
        <v>23</v>
      </c>
      <c r="N6455" s="1">
        <f xml:space="preserve"> ROUND((1 - _xlfn.PERCENTRANK.INC(customers[days_since_last_purchase],customers[[#This Row],[days_since_last_purchase]]))*4 +1,0)</f>
        <v>3</v>
      </c>
      <c r="O6455" s="1">
        <f>ROUND(_xlfn.PERCENTRANK.INC(customers[total_orders],customers[[#This Row],[total_orders]])*4+1,0)</f>
        <v>5</v>
      </c>
      <c r="P6455" s="1">
        <f>ROUND(_xlfn.PERCENTRANK.INC(customers[total_spend_usd],customers[[#This Row],[total_spend_usd]])*4+1,0)</f>
        <v>4</v>
      </c>
      <c r="Q6455" s="1">
        <v>354</v>
      </c>
      <c r="R6455" s="1" t="str">
        <f>_xlfn.XLOOKUP(Q6455,RFM[RFM Score],RFM[Client Segmentation])</f>
        <v>Loyal Customer</v>
      </c>
    </row>
    <row r="6456" spans="1:18" x14ac:dyDescent="0.3">
      <c r="A6456" t="s">
        <v>6508</v>
      </c>
      <c r="B6456" t="s">
        <v>107</v>
      </c>
      <c r="C6456">
        <v>27</v>
      </c>
      <c r="D6456" t="s">
        <v>8070</v>
      </c>
      <c r="E6456" t="s">
        <v>8086</v>
      </c>
      <c r="F6456" t="s">
        <v>17</v>
      </c>
      <c r="G6456">
        <v>10</v>
      </c>
      <c r="H6456" s="1">
        <v>4832</v>
      </c>
      <c r="I6456">
        <v>41616</v>
      </c>
      <c r="J6456" s="1">
        <v>49</v>
      </c>
      <c r="K6456" t="s">
        <v>44</v>
      </c>
      <c r="L6456" t="s">
        <v>45</v>
      </c>
      <c r="M6456" t="s">
        <v>23</v>
      </c>
      <c r="N6456" s="1">
        <f xml:space="preserve"> ROUND((1 - _xlfn.PERCENTRANK.INC(customers[days_since_last_purchase],customers[[#This Row],[days_since_last_purchase]]))*4 +1,0)</f>
        <v>3</v>
      </c>
      <c r="O6456" s="1">
        <f>ROUND(_xlfn.PERCENTRANK.INC(customers[total_orders],customers[[#This Row],[total_orders]])*4+1,0)</f>
        <v>3</v>
      </c>
      <c r="P6456" s="1">
        <f>ROUND(_xlfn.PERCENTRANK.INC(customers[total_spend_usd],customers[[#This Row],[total_spend_usd]])*4+1,0)</f>
        <v>2</v>
      </c>
      <c r="Q6456" s="1">
        <v>332</v>
      </c>
      <c r="R6456" s="1" t="str">
        <f>_xlfn.XLOOKUP(Q6456,RFM[RFM Score],RFM[Client Segmentation])</f>
        <v>Hibernating</v>
      </c>
    </row>
    <row r="6457" spans="1:18" x14ac:dyDescent="0.3">
      <c r="A6457" t="s">
        <v>6509</v>
      </c>
      <c r="B6457" t="s">
        <v>11</v>
      </c>
      <c r="C6457">
        <v>37</v>
      </c>
      <c r="D6457" t="s">
        <v>8068</v>
      </c>
      <c r="E6457" t="s">
        <v>8084</v>
      </c>
      <c r="F6457" t="s">
        <v>17</v>
      </c>
      <c r="G6457">
        <v>35</v>
      </c>
      <c r="H6457" s="1">
        <v>703</v>
      </c>
      <c r="I6457">
        <v>217199</v>
      </c>
      <c r="J6457" s="1">
        <v>16</v>
      </c>
      <c r="K6457" t="s">
        <v>40</v>
      </c>
      <c r="L6457" t="s">
        <v>14</v>
      </c>
      <c r="M6457" t="s">
        <v>23</v>
      </c>
      <c r="N6457" s="1">
        <f xml:space="preserve"> ROUND((1 - _xlfn.PERCENTRANK.INC(customers[days_since_last_purchase],customers[[#This Row],[days_since_last_purchase]]))*4 +1,0)</f>
        <v>4</v>
      </c>
      <c r="O6457" s="1">
        <f>ROUND(_xlfn.PERCENTRANK.INC(customers[total_orders],customers[[#This Row],[total_orders]])*4+1,0)</f>
        <v>5</v>
      </c>
      <c r="P6457" s="1">
        <f>ROUND(_xlfn.PERCENTRANK.INC(customers[total_spend_usd],customers[[#This Row],[total_spend_usd]])*4+1,0)</f>
        <v>4</v>
      </c>
      <c r="Q6457" s="1">
        <v>454</v>
      </c>
      <c r="R6457" s="1" t="str">
        <f>_xlfn.XLOOKUP(Q6457,RFM[RFM Score],RFM[Client Segmentation])</f>
        <v>Champion</v>
      </c>
    </row>
    <row r="6458" spans="1:18" x14ac:dyDescent="0.3">
      <c r="A6458" t="s">
        <v>6510</v>
      </c>
      <c r="B6458" t="s">
        <v>11</v>
      </c>
      <c r="C6458">
        <v>34</v>
      </c>
      <c r="D6458" t="s">
        <v>8070</v>
      </c>
      <c r="E6458" t="s">
        <v>8085</v>
      </c>
      <c r="F6458" t="s">
        <v>17</v>
      </c>
      <c r="G6458">
        <v>17</v>
      </c>
      <c r="H6458" s="1">
        <v>8343</v>
      </c>
      <c r="I6458">
        <v>151043</v>
      </c>
      <c r="J6458" s="1">
        <v>10</v>
      </c>
      <c r="K6458" t="s">
        <v>37</v>
      </c>
      <c r="L6458" t="s">
        <v>34</v>
      </c>
      <c r="M6458" t="s">
        <v>23</v>
      </c>
      <c r="N6458" s="1">
        <f xml:space="preserve"> ROUND((1 - _xlfn.PERCENTRANK.INC(customers[days_since_last_purchase],customers[[#This Row],[days_since_last_purchase]]))*4 +1,0)</f>
        <v>4</v>
      </c>
      <c r="O6458" s="1">
        <f>ROUND(_xlfn.PERCENTRANK.INC(customers[total_orders],customers[[#This Row],[total_orders]])*4+1,0)</f>
        <v>3</v>
      </c>
      <c r="P6458" s="1">
        <f>ROUND(_xlfn.PERCENTRANK.INC(customers[total_spend_usd],customers[[#This Row],[total_spend_usd]])*4+1,0)</f>
        <v>4</v>
      </c>
      <c r="Q6458" s="1">
        <v>434</v>
      </c>
      <c r="R6458" s="1" t="str">
        <f>_xlfn.XLOOKUP(Q6458,RFM[RFM Score],RFM[Client Segmentation])</f>
        <v>Need Attention</v>
      </c>
    </row>
    <row r="6459" spans="1:18" x14ac:dyDescent="0.3">
      <c r="A6459" t="s">
        <v>6511</v>
      </c>
      <c r="B6459" t="s">
        <v>43</v>
      </c>
      <c r="C6459">
        <v>36</v>
      </c>
      <c r="D6459" t="s">
        <v>8068</v>
      </c>
      <c r="E6459" t="s">
        <v>8087</v>
      </c>
      <c r="F6459" t="s">
        <v>17</v>
      </c>
      <c r="G6459">
        <v>19</v>
      </c>
      <c r="H6459" s="1">
        <v>9258</v>
      </c>
      <c r="I6459">
        <v>191534</v>
      </c>
      <c r="J6459" s="1">
        <v>11</v>
      </c>
      <c r="K6459" t="s">
        <v>28</v>
      </c>
      <c r="L6459" t="s">
        <v>45</v>
      </c>
      <c r="M6459" t="s">
        <v>15</v>
      </c>
      <c r="N6459" s="1">
        <f xml:space="preserve"> ROUND((1 - _xlfn.PERCENTRANK.INC(customers[days_since_last_purchase],customers[[#This Row],[days_since_last_purchase]]))*4 +1,0)</f>
        <v>4</v>
      </c>
      <c r="O6459" s="1">
        <f>ROUND(_xlfn.PERCENTRANK.INC(customers[total_orders],customers[[#This Row],[total_orders]])*4+1,0)</f>
        <v>4</v>
      </c>
      <c r="P6459" s="1">
        <f>ROUND(_xlfn.PERCENTRANK.INC(customers[total_spend_usd],customers[[#This Row],[total_spend_usd]])*4+1,0)</f>
        <v>4</v>
      </c>
      <c r="Q6459" s="1">
        <v>444</v>
      </c>
      <c r="R6459" s="1" t="str">
        <f>_xlfn.XLOOKUP(Q6459,RFM[RFM Score],RFM[Client Segmentation])</f>
        <v>Loyal Customer</v>
      </c>
    </row>
    <row r="6460" spans="1:18" x14ac:dyDescent="0.3">
      <c r="A6460" t="s">
        <v>6512</v>
      </c>
      <c r="B6460" t="s">
        <v>214</v>
      </c>
      <c r="C6460">
        <v>36</v>
      </c>
      <c r="D6460" t="s">
        <v>8068</v>
      </c>
      <c r="E6460" t="s">
        <v>8084</v>
      </c>
      <c r="F6460" t="s">
        <v>12</v>
      </c>
      <c r="G6460">
        <v>57</v>
      </c>
      <c r="H6460" s="1">
        <v>6376</v>
      </c>
      <c r="I6460">
        <v>31729</v>
      </c>
      <c r="J6460" s="1">
        <v>19</v>
      </c>
      <c r="K6460" t="s">
        <v>52</v>
      </c>
      <c r="L6460" t="s">
        <v>22</v>
      </c>
      <c r="M6460" t="s">
        <v>15</v>
      </c>
      <c r="N6460" s="1">
        <f xml:space="preserve"> ROUND((1 - _xlfn.PERCENTRANK.INC(customers[days_since_last_purchase],customers[[#This Row],[days_since_last_purchase]]))*4 +1,0)</f>
        <v>4</v>
      </c>
      <c r="O6460" s="1">
        <f>ROUND(_xlfn.PERCENTRANK.INC(customers[total_orders],customers[[#This Row],[total_orders]])*4+1,0)</f>
        <v>5</v>
      </c>
      <c r="P6460" s="1">
        <f>ROUND(_xlfn.PERCENTRANK.INC(customers[total_spend_usd],customers[[#This Row],[total_spend_usd]])*4+1,0)</f>
        <v>2</v>
      </c>
      <c r="Q6460" s="1">
        <v>452</v>
      </c>
      <c r="R6460" s="1" t="str">
        <f>_xlfn.XLOOKUP(Q6460,RFM[RFM Score],RFM[Client Segmentation])</f>
        <v>Potential Loyalist</v>
      </c>
    </row>
    <row r="6461" spans="1:18" x14ac:dyDescent="0.3">
      <c r="A6461" t="s">
        <v>6513</v>
      </c>
      <c r="B6461" t="s">
        <v>68</v>
      </c>
      <c r="C6461">
        <v>19</v>
      </c>
      <c r="D6461" t="s">
        <v>8069</v>
      </c>
      <c r="E6461" t="s">
        <v>8084</v>
      </c>
      <c r="F6461" t="s">
        <v>17</v>
      </c>
      <c r="G6461">
        <v>19</v>
      </c>
      <c r="H6461" s="1">
        <v>9889</v>
      </c>
      <c r="I6461">
        <v>177914</v>
      </c>
      <c r="J6461" s="1">
        <v>33</v>
      </c>
      <c r="K6461" t="s">
        <v>21</v>
      </c>
      <c r="L6461" t="s">
        <v>34</v>
      </c>
      <c r="M6461" t="s">
        <v>15</v>
      </c>
      <c r="N6461" s="1">
        <f xml:space="preserve"> ROUND((1 - _xlfn.PERCENTRANK.INC(customers[days_since_last_purchase],customers[[#This Row],[days_since_last_purchase]]))*4 +1,0)</f>
        <v>3</v>
      </c>
      <c r="O6461" s="1">
        <f>ROUND(_xlfn.PERCENTRANK.INC(customers[total_orders],customers[[#This Row],[total_orders]])*4+1,0)</f>
        <v>4</v>
      </c>
      <c r="P6461" s="1">
        <f>ROUND(_xlfn.PERCENTRANK.INC(customers[total_spend_usd],customers[[#This Row],[total_spend_usd]])*4+1,0)</f>
        <v>4</v>
      </c>
      <c r="Q6461" s="1">
        <v>344</v>
      </c>
      <c r="R6461" s="1" t="str">
        <f>_xlfn.XLOOKUP(Q6461,RFM[RFM Score],RFM[Client Segmentation])</f>
        <v>Loyal Customer</v>
      </c>
    </row>
    <row r="6462" spans="1:18" x14ac:dyDescent="0.3">
      <c r="A6462" t="s">
        <v>6514</v>
      </c>
      <c r="B6462" t="s">
        <v>11</v>
      </c>
      <c r="C6462">
        <v>27</v>
      </c>
      <c r="D6462" t="s">
        <v>8070</v>
      </c>
      <c r="E6462" t="s">
        <v>8084</v>
      </c>
      <c r="F6462" t="s">
        <v>12</v>
      </c>
      <c r="G6462">
        <v>4</v>
      </c>
      <c r="H6462" s="1">
        <v>7164</v>
      </c>
      <c r="I6462">
        <v>32602</v>
      </c>
      <c r="J6462" s="1">
        <v>126</v>
      </c>
      <c r="K6462" t="s">
        <v>28</v>
      </c>
      <c r="L6462" t="s">
        <v>34</v>
      </c>
      <c r="M6462" t="s">
        <v>23</v>
      </c>
      <c r="N6462" s="1">
        <f xml:space="preserve"> ROUND((1 - _xlfn.PERCENTRANK.INC(customers[days_since_last_purchase],customers[[#This Row],[days_since_last_purchase]]))*4 +1,0)</f>
        <v>1</v>
      </c>
      <c r="O6462" s="1">
        <f>ROUND(_xlfn.PERCENTRANK.INC(customers[total_orders],customers[[#This Row],[total_orders]])*4+1,0)</f>
        <v>2</v>
      </c>
      <c r="P6462" s="1">
        <f>ROUND(_xlfn.PERCENTRANK.INC(customers[total_spend_usd],customers[[#This Row],[total_spend_usd]])*4+1,0)</f>
        <v>2</v>
      </c>
      <c r="Q6462" s="1">
        <v>122</v>
      </c>
      <c r="R6462" s="1" t="str">
        <f>_xlfn.XLOOKUP(Q6462,RFM[RFM Score],RFM[Client Segmentation])</f>
        <v>Hibernating</v>
      </c>
    </row>
    <row r="6463" spans="1:18" x14ac:dyDescent="0.3">
      <c r="A6463" t="s">
        <v>6515</v>
      </c>
      <c r="B6463" t="s">
        <v>11</v>
      </c>
      <c r="C6463">
        <v>56</v>
      </c>
      <c r="D6463" t="s">
        <v>8072</v>
      </c>
      <c r="E6463" t="s">
        <v>8084</v>
      </c>
      <c r="F6463" t="s">
        <v>12</v>
      </c>
      <c r="G6463">
        <v>8</v>
      </c>
      <c r="H6463" s="1">
        <v>2269</v>
      </c>
      <c r="I6463">
        <v>16507</v>
      </c>
      <c r="J6463" s="1">
        <v>38</v>
      </c>
      <c r="K6463" t="s">
        <v>18</v>
      </c>
      <c r="L6463" t="s">
        <v>14</v>
      </c>
      <c r="M6463" t="s">
        <v>23</v>
      </c>
      <c r="N6463" s="1">
        <f xml:space="preserve"> ROUND((1 - _xlfn.PERCENTRANK.INC(customers[days_since_last_purchase],customers[[#This Row],[days_since_last_purchase]]))*4 +1,0)</f>
        <v>3</v>
      </c>
      <c r="O6463" s="1">
        <f>ROUND(_xlfn.PERCENTRANK.INC(customers[total_orders],customers[[#This Row],[total_orders]])*4+1,0)</f>
        <v>2</v>
      </c>
      <c r="P6463" s="1">
        <f>ROUND(_xlfn.PERCENTRANK.INC(customers[total_spend_usd],customers[[#This Row],[total_spend_usd]])*4+1,0)</f>
        <v>2</v>
      </c>
      <c r="Q6463" s="1">
        <v>322</v>
      </c>
      <c r="R6463" s="1" t="str">
        <f>_xlfn.XLOOKUP(Q6463,RFM[RFM Score],RFM[Client Segmentation])</f>
        <v>Hibernating</v>
      </c>
    </row>
    <row r="6464" spans="1:18" x14ac:dyDescent="0.3">
      <c r="A6464" t="s">
        <v>6516</v>
      </c>
      <c r="B6464" t="s">
        <v>11</v>
      </c>
      <c r="C6464">
        <v>30</v>
      </c>
      <c r="D6464" t="s">
        <v>8070</v>
      </c>
      <c r="E6464" t="s">
        <v>8086</v>
      </c>
      <c r="F6464" t="s">
        <v>12</v>
      </c>
      <c r="G6464">
        <v>1</v>
      </c>
      <c r="H6464" s="1">
        <v>6825</v>
      </c>
      <c r="I6464">
        <v>6556</v>
      </c>
      <c r="J6464" s="1">
        <v>6</v>
      </c>
      <c r="K6464" t="s">
        <v>37</v>
      </c>
      <c r="L6464" t="s">
        <v>34</v>
      </c>
      <c r="M6464" t="s">
        <v>23</v>
      </c>
      <c r="N6464" s="1">
        <f xml:space="preserve"> ROUND((1 - _xlfn.PERCENTRANK.INC(customers[days_since_last_purchase],customers[[#This Row],[days_since_last_purchase]]))*4 +1,0)</f>
        <v>5</v>
      </c>
      <c r="O6464" s="1">
        <f>ROUND(_xlfn.PERCENTRANK.INC(customers[total_orders],customers[[#This Row],[total_orders]])*4+1,0)</f>
        <v>1</v>
      </c>
      <c r="P6464" s="1">
        <f>ROUND(_xlfn.PERCENTRANK.INC(customers[total_spend_usd],customers[[#This Row],[total_spend_usd]])*4+1,0)</f>
        <v>1</v>
      </c>
      <c r="Q6464" s="1">
        <v>511</v>
      </c>
      <c r="R6464" s="1" t="str">
        <f>_xlfn.XLOOKUP(Q6464,RFM[RFM Score],RFM[Client Segmentation])</f>
        <v>New Customer</v>
      </c>
    </row>
    <row r="6465" spans="1:18" x14ac:dyDescent="0.3">
      <c r="A6465" t="s">
        <v>6517</v>
      </c>
      <c r="B6465" t="s">
        <v>107</v>
      </c>
      <c r="C6465">
        <v>44</v>
      </c>
      <c r="D6465" t="s">
        <v>8068</v>
      </c>
      <c r="E6465" t="s">
        <v>8084</v>
      </c>
      <c r="F6465" t="s">
        <v>17</v>
      </c>
      <c r="G6465">
        <v>4</v>
      </c>
      <c r="H6465" s="1">
        <v>3005</v>
      </c>
      <c r="I6465">
        <v>11659</v>
      </c>
      <c r="J6465" s="1">
        <v>24</v>
      </c>
      <c r="K6465" t="s">
        <v>40</v>
      </c>
      <c r="L6465" t="s">
        <v>34</v>
      </c>
      <c r="M6465" t="s">
        <v>23</v>
      </c>
      <c r="N6465" s="1">
        <f xml:space="preserve"> ROUND((1 - _xlfn.PERCENTRANK.INC(customers[days_since_last_purchase],customers[[#This Row],[days_since_last_purchase]]))*4 +1,0)</f>
        <v>4</v>
      </c>
      <c r="O6465" s="1">
        <f>ROUND(_xlfn.PERCENTRANK.INC(customers[total_orders],customers[[#This Row],[total_orders]])*4+1,0)</f>
        <v>2</v>
      </c>
      <c r="P6465" s="1">
        <f>ROUND(_xlfn.PERCENTRANK.INC(customers[total_spend_usd],customers[[#This Row],[total_spend_usd]])*4+1,0)</f>
        <v>2</v>
      </c>
      <c r="Q6465" s="1">
        <v>422</v>
      </c>
      <c r="R6465" s="1" t="str">
        <f>_xlfn.XLOOKUP(Q6465,RFM[RFM Score],RFM[Client Segmentation])</f>
        <v>New Customer</v>
      </c>
    </row>
    <row r="6466" spans="1:18" x14ac:dyDescent="0.3">
      <c r="A6466" t="s">
        <v>6518</v>
      </c>
      <c r="B6466" t="s">
        <v>11</v>
      </c>
      <c r="C6466">
        <v>23</v>
      </c>
      <c r="D6466" t="s">
        <v>8069</v>
      </c>
      <c r="E6466" t="s">
        <v>8086</v>
      </c>
      <c r="F6466" t="s">
        <v>17</v>
      </c>
      <c r="G6466">
        <v>9</v>
      </c>
      <c r="H6466" s="1">
        <v>18672</v>
      </c>
      <c r="I6466">
        <v>18666</v>
      </c>
      <c r="J6466" s="1">
        <v>7</v>
      </c>
      <c r="K6466" t="s">
        <v>98</v>
      </c>
      <c r="L6466" t="s">
        <v>14</v>
      </c>
      <c r="M6466" t="s">
        <v>15</v>
      </c>
      <c r="N6466" s="1">
        <f xml:space="preserve"> ROUND((1 - _xlfn.PERCENTRANK.INC(customers[days_since_last_purchase],customers[[#This Row],[days_since_last_purchase]]))*4 +1,0)</f>
        <v>5</v>
      </c>
      <c r="O6466" s="1">
        <f>ROUND(_xlfn.PERCENTRANK.INC(customers[total_orders],customers[[#This Row],[total_orders]])*4+1,0)</f>
        <v>2</v>
      </c>
      <c r="P6466" s="1">
        <f>ROUND(_xlfn.PERCENTRANK.INC(customers[total_spend_usd],customers[[#This Row],[total_spend_usd]])*4+1,0)</f>
        <v>2</v>
      </c>
      <c r="Q6466" s="1">
        <v>522</v>
      </c>
      <c r="R6466" s="1" t="str">
        <f>_xlfn.XLOOKUP(Q6466,RFM[RFM Score],RFM[Client Segmentation])</f>
        <v>Promising</v>
      </c>
    </row>
    <row r="6467" spans="1:18" x14ac:dyDescent="0.3">
      <c r="A6467" t="s">
        <v>6519</v>
      </c>
      <c r="B6467" t="s">
        <v>11</v>
      </c>
      <c r="C6467">
        <v>49</v>
      </c>
      <c r="D6467" t="s">
        <v>8071</v>
      </c>
      <c r="E6467" t="s">
        <v>8084</v>
      </c>
      <c r="F6467" t="s">
        <v>12</v>
      </c>
      <c r="G6467">
        <v>11</v>
      </c>
      <c r="H6467" s="1">
        <v>1411</v>
      </c>
      <c r="I6467">
        <v>15392</v>
      </c>
      <c r="J6467" s="1">
        <v>104</v>
      </c>
      <c r="K6467" t="s">
        <v>25</v>
      </c>
      <c r="L6467" t="s">
        <v>45</v>
      </c>
      <c r="M6467" t="s">
        <v>23</v>
      </c>
      <c r="N6467" s="1">
        <f xml:space="preserve"> ROUND((1 - _xlfn.PERCENTRANK.INC(customers[days_since_last_purchase],customers[[#This Row],[days_since_last_purchase]]))*4 +1,0)</f>
        <v>2</v>
      </c>
      <c r="O6467" s="1">
        <f>ROUND(_xlfn.PERCENTRANK.INC(customers[total_orders],customers[[#This Row],[total_orders]])*4+1,0)</f>
        <v>3</v>
      </c>
      <c r="P6467" s="1">
        <f>ROUND(_xlfn.PERCENTRANK.INC(customers[total_spend_usd],customers[[#This Row],[total_spend_usd]])*4+1,0)</f>
        <v>2</v>
      </c>
      <c r="Q6467" s="1">
        <v>232</v>
      </c>
      <c r="R6467" s="1" t="str">
        <f>_xlfn.XLOOKUP(Q6467,RFM[RFM Score],RFM[Client Segmentation])</f>
        <v>Hibernating</v>
      </c>
    </row>
    <row r="6468" spans="1:18" x14ac:dyDescent="0.3">
      <c r="A6468" t="s">
        <v>6520</v>
      </c>
      <c r="B6468" t="s">
        <v>68</v>
      </c>
      <c r="C6468">
        <v>19</v>
      </c>
      <c r="D6468" t="s">
        <v>8069</v>
      </c>
      <c r="E6468" t="s">
        <v>8084</v>
      </c>
      <c r="F6468" t="s">
        <v>12</v>
      </c>
      <c r="G6468">
        <v>4</v>
      </c>
      <c r="H6468" s="1">
        <v>6487</v>
      </c>
      <c r="I6468">
        <v>2856</v>
      </c>
      <c r="J6468" s="1">
        <v>22</v>
      </c>
      <c r="K6468" t="s">
        <v>21</v>
      </c>
      <c r="L6468" t="s">
        <v>19</v>
      </c>
      <c r="M6468" t="s">
        <v>23</v>
      </c>
      <c r="N6468" s="1">
        <f xml:space="preserve"> ROUND((1 - _xlfn.PERCENTRANK.INC(customers[days_since_last_purchase],customers[[#This Row],[days_since_last_purchase]]))*4 +1,0)</f>
        <v>4</v>
      </c>
      <c r="O6468" s="1">
        <f>ROUND(_xlfn.PERCENTRANK.INC(customers[total_orders],customers[[#This Row],[total_orders]])*4+1,0)</f>
        <v>2</v>
      </c>
      <c r="P6468" s="1">
        <f>ROUND(_xlfn.PERCENTRANK.INC(customers[total_spend_usd],customers[[#This Row],[total_spend_usd]])*4+1,0)</f>
        <v>1</v>
      </c>
      <c r="Q6468" s="1">
        <v>421</v>
      </c>
      <c r="R6468" s="1" t="str">
        <f>_xlfn.XLOOKUP(Q6468,RFM[RFM Score],RFM[Client Segmentation])</f>
        <v>New Customer</v>
      </c>
    </row>
    <row r="6469" spans="1:18" x14ac:dyDescent="0.3">
      <c r="A6469" t="s">
        <v>6521</v>
      </c>
      <c r="B6469" t="s">
        <v>51</v>
      </c>
      <c r="C6469">
        <v>35</v>
      </c>
      <c r="D6469" t="s">
        <v>8068</v>
      </c>
      <c r="E6469" t="s">
        <v>8084</v>
      </c>
      <c r="F6469" t="s">
        <v>12</v>
      </c>
      <c r="G6469">
        <v>13</v>
      </c>
      <c r="H6469" s="1">
        <v>4188</v>
      </c>
      <c r="I6469">
        <v>61645</v>
      </c>
      <c r="J6469" s="1">
        <v>51</v>
      </c>
      <c r="K6469" t="s">
        <v>13</v>
      </c>
      <c r="L6469" t="s">
        <v>45</v>
      </c>
      <c r="M6469" t="s">
        <v>23</v>
      </c>
      <c r="N6469" s="1">
        <f xml:space="preserve"> ROUND((1 - _xlfn.PERCENTRANK.INC(customers[days_since_last_purchase],customers[[#This Row],[days_since_last_purchase]]))*4 +1,0)</f>
        <v>3</v>
      </c>
      <c r="O6469" s="1">
        <f>ROUND(_xlfn.PERCENTRANK.INC(customers[total_orders],customers[[#This Row],[total_orders]])*4+1,0)</f>
        <v>3</v>
      </c>
      <c r="P6469" s="1">
        <f>ROUND(_xlfn.PERCENTRANK.INC(customers[total_spend_usd],customers[[#This Row],[total_spend_usd]])*4+1,0)</f>
        <v>3</v>
      </c>
      <c r="Q6469" s="1">
        <v>333</v>
      </c>
      <c r="R6469" s="1" t="str">
        <f>_xlfn.XLOOKUP(Q6469,RFM[RFM Score],RFM[Client Segmentation])</f>
        <v>Potential Loyalist</v>
      </c>
    </row>
    <row r="6470" spans="1:18" x14ac:dyDescent="0.3">
      <c r="A6470" t="s">
        <v>6522</v>
      </c>
      <c r="B6470" t="s">
        <v>107</v>
      </c>
      <c r="C6470">
        <v>48</v>
      </c>
      <c r="D6470" t="s">
        <v>8071</v>
      </c>
      <c r="E6470" t="s">
        <v>8085</v>
      </c>
      <c r="F6470" t="s">
        <v>12</v>
      </c>
      <c r="G6470">
        <v>2</v>
      </c>
      <c r="H6470" s="1">
        <v>4737</v>
      </c>
      <c r="I6470">
        <v>10137</v>
      </c>
      <c r="J6470" s="1">
        <v>54</v>
      </c>
      <c r="K6470" t="s">
        <v>28</v>
      </c>
      <c r="L6470" t="s">
        <v>19</v>
      </c>
      <c r="M6470" t="s">
        <v>15</v>
      </c>
      <c r="N6470" s="1">
        <f xml:space="preserve"> ROUND((1 - _xlfn.PERCENTRANK.INC(customers[days_since_last_purchase],customers[[#This Row],[days_since_last_purchase]]))*4 +1,0)</f>
        <v>3</v>
      </c>
      <c r="O6470" s="1">
        <f>ROUND(_xlfn.PERCENTRANK.INC(customers[total_orders],customers[[#This Row],[total_orders]])*4+1,0)</f>
        <v>1</v>
      </c>
      <c r="P6470" s="1">
        <f>ROUND(_xlfn.PERCENTRANK.INC(customers[total_spend_usd],customers[[#This Row],[total_spend_usd]])*4+1,0)</f>
        <v>1</v>
      </c>
      <c r="Q6470" s="1">
        <v>311</v>
      </c>
      <c r="R6470" s="1" t="str">
        <f>_xlfn.XLOOKUP(Q6470,RFM[RFM Score],RFM[Client Segmentation])</f>
        <v>New Customer</v>
      </c>
    </row>
    <row r="6471" spans="1:18" x14ac:dyDescent="0.3">
      <c r="A6471" t="s">
        <v>6523</v>
      </c>
      <c r="B6471" t="s">
        <v>11</v>
      </c>
      <c r="C6471">
        <v>19</v>
      </c>
      <c r="D6471" t="s">
        <v>8069</v>
      </c>
      <c r="E6471" t="s">
        <v>8084</v>
      </c>
      <c r="F6471" t="s">
        <v>17</v>
      </c>
      <c r="G6471">
        <v>35</v>
      </c>
      <c r="H6471" s="1">
        <v>3123</v>
      </c>
      <c r="I6471">
        <v>125447</v>
      </c>
      <c r="J6471" s="1">
        <v>178</v>
      </c>
      <c r="K6471" t="s">
        <v>25</v>
      </c>
      <c r="L6471" t="s">
        <v>14</v>
      </c>
      <c r="M6471" t="s">
        <v>23</v>
      </c>
      <c r="N6471" s="1">
        <f xml:space="preserve"> ROUND((1 - _xlfn.PERCENTRANK.INC(customers[days_since_last_purchase],customers[[#This Row],[days_since_last_purchase]]))*4 +1,0)</f>
        <v>1</v>
      </c>
      <c r="O6471" s="1">
        <f>ROUND(_xlfn.PERCENTRANK.INC(customers[total_orders],customers[[#This Row],[total_orders]])*4+1,0)</f>
        <v>5</v>
      </c>
      <c r="P6471" s="1">
        <f>ROUND(_xlfn.PERCENTRANK.INC(customers[total_spend_usd],customers[[#This Row],[total_spend_usd]])*4+1,0)</f>
        <v>4</v>
      </c>
      <c r="Q6471" s="1">
        <v>154</v>
      </c>
      <c r="R6471" s="1" t="str">
        <f>_xlfn.XLOOKUP(Q6471,RFM[RFM Score],RFM[Client Segmentation])</f>
        <v>Cannot Lose Them</v>
      </c>
    </row>
    <row r="6472" spans="1:18" x14ac:dyDescent="0.3">
      <c r="A6472" t="s">
        <v>6524</v>
      </c>
      <c r="B6472" t="s">
        <v>11</v>
      </c>
      <c r="C6472">
        <v>23</v>
      </c>
      <c r="D6472" t="s">
        <v>8069</v>
      </c>
      <c r="E6472" t="s">
        <v>8084</v>
      </c>
      <c r="F6472" t="s">
        <v>12</v>
      </c>
      <c r="G6472">
        <v>37</v>
      </c>
      <c r="H6472" s="1">
        <v>4381</v>
      </c>
      <c r="I6472">
        <v>186014</v>
      </c>
      <c r="J6472" s="1">
        <v>42</v>
      </c>
      <c r="K6472" t="s">
        <v>25</v>
      </c>
      <c r="L6472" t="s">
        <v>34</v>
      </c>
      <c r="M6472" t="s">
        <v>23</v>
      </c>
      <c r="N6472" s="1">
        <f xml:space="preserve"> ROUND((1 - _xlfn.PERCENTRANK.INC(customers[days_since_last_purchase],customers[[#This Row],[days_since_last_purchase]]))*4 +1,0)</f>
        <v>3</v>
      </c>
      <c r="O6472" s="1">
        <f>ROUND(_xlfn.PERCENTRANK.INC(customers[total_orders],customers[[#This Row],[total_orders]])*4+1,0)</f>
        <v>5</v>
      </c>
      <c r="P6472" s="1">
        <f>ROUND(_xlfn.PERCENTRANK.INC(customers[total_spend_usd],customers[[#This Row],[total_spend_usd]])*4+1,0)</f>
        <v>4</v>
      </c>
      <c r="Q6472" s="1">
        <v>354</v>
      </c>
      <c r="R6472" s="1" t="str">
        <f>_xlfn.XLOOKUP(Q6472,RFM[RFM Score],RFM[Client Segmentation])</f>
        <v>Loyal Customer</v>
      </c>
    </row>
    <row r="6473" spans="1:18" x14ac:dyDescent="0.3">
      <c r="A6473" t="s">
        <v>6525</v>
      </c>
      <c r="B6473" t="s">
        <v>43</v>
      </c>
      <c r="C6473">
        <v>24</v>
      </c>
      <c r="D6473" t="s">
        <v>8069</v>
      </c>
      <c r="E6473" t="s">
        <v>8084</v>
      </c>
      <c r="F6473" t="s">
        <v>17</v>
      </c>
      <c r="G6473">
        <v>13</v>
      </c>
      <c r="H6473" s="1">
        <v>8067</v>
      </c>
      <c r="I6473">
        <v>105229</v>
      </c>
      <c r="J6473" s="1">
        <v>35</v>
      </c>
      <c r="K6473" t="s">
        <v>21</v>
      </c>
      <c r="L6473" t="s">
        <v>19</v>
      </c>
      <c r="M6473" t="s">
        <v>23</v>
      </c>
      <c r="N6473" s="1">
        <f xml:space="preserve"> ROUND((1 - _xlfn.PERCENTRANK.INC(customers[days_since_last_purchase],customers[[#This Row],[days_since_last_purchase]]))*4 +1,0)</f>
        <v>3</v>
      </c>
      <c r="O6473" s="1">
        <f>ROUND(_xlfn.PERCENTRANK.INC(customers[total_orders],customers[[#This Row],[total_orders]])*4+1,0)</f>
        <v>3</v>
      </c>
      <c r="P6473" s="1">
        <f>ROUND(_xlfn.PERCENTRANK.INC(customers[total_spend_usd],customers[[#This Row],[total_spend_usd]])*4+1,0)</f>
        <v>3</v>
      </c>
      <c r="Q6473" s="1">
        <v>333</v>
      </c>
      <c r="R6473" s="1" t="str">
        <f>_xlfn.XLOOKUP(Q6473,RFM[RFM Score],RFM[Client Segmentation])</f>
        <v>Potential Loyalist</v>
      </c>
    </row>
    <row r="6474" spans="1:18" x14ac:dyDescent="0.3">
      <c r="A6474" t="s">
        <v>6526</v>
      </c>
      <c r="B6474" t="s">
        <v>33</v>
      </c>
      <c r="C6474">
        <v>39</v>
      </c>
      <c r="D6474" t="s">
        <v>8068</v>
      </c>
      <c r="E6474" t="s">
        <v>8087</v>
      </c>
      <c r="F6474" t="s">
        <v>17</v>
      </c>
      <c r="G6474">
        <v>2</v>
      </c>
      <c r="H6474" s="1">
        <v>5195</v>
      </c>
      <c r="I6474">
        <v>968</v>
      </c>
      <c r="J6474" s="1">
        <v>6</v>
      </c>
      <c r="K6474" t="s">
        <v>13</v>
      </c>
      <c r="L6474" t="s">
        <v>34</v>
      </c>
      <c r="M6474" t="s">
        <v>23</v>
      </c>
      <c r="N6474" s="1">
        <f xml:space="preserve"> ROUND((1 - _xlfn.PERCENTRANK.INC(customers[days_since_last_purchase],customers[[#This Row],[days_since_last_purchase]]))*4 +1,0)</f>
        <v>5</v>
      </c>
      <c r="O6474" s="1">
        <f>ROUND(_xlfn.PERCENTRANK.INC(customers[total_orders],customers[[#This Row],[total_orders]])*4+1,0)</f>
        <v>1</v>
      </c>
      <c r="P6474" s="1">
        <f>ROUND(_xlfn.PERCENTRANK.INC(customers[total_spend_usd],customers[[#This Row],[total_spend_usd]])*4+1,0)</f>
        <v>1</v>
      </c>
      <c r="Q6474" s="1">
        <v>511</v>
      </c>
      <c r="R6474" s="1" t="str">
        <f>_xlfn.XLOOKUP(Q6474,RFM[RFM Score],RFM[Client Segmentation])</f>
        <v>New Customer</v>
      </c>
    </row>
    <row r="6475" spans="1:18" x14ac:dyDescent="0.3">
      <c r="A6475" t="s">
        <v>6527</v>
      </c>
      <c r="B6475" t="s">
        <v>27</v>
      </c>
      <c r="C6475">
        <v>18</v>
      </c>
      <c r="D6475" t="s">
        <v>8069</v>
      </c>
      <c r="E6475" t="s">
        <v>8084</v>
      </c>
      <c r="F6475" t="s">
        <v>12</v>
      </c>
      <c r="G6475">
        <v>16</v>
      </c>
      <c r="H6475" s="1">
        <v>6482</v>
      </c>
      <c r="I6475">
        <v>108292</v>
      </c>
      <c r="J6475" s="1">
        <v>62</v>
      </c>
      <c r="K6475" t="s">
        <v>21</v>
      </c>
      <c r="L6475" t="s">
        <v>14</v>
      </c>
      <c r="M6475" t="s">
        <v>23</v>
      </c>
      <c r="N6475" s="1">
        <f xml:space="preserve"> ROUND((1 - _xlfn.PERCENTRANK.INC(customers[days_since_last_purchase],customers[[#This Row],[days_since_last_purchase]]))*4 +1,0)</f>
        <v>2</v>
      </c>
      <c r="O6475" s="1">
        <f>ROUND(_xlfn.PERCENTRANK.INC(customers[total_orders],customers[[#This Row],[total_orders]])*4+1,0)</f>
        <v>3</v>
      </c>
      <c r="P6475" s="1">
        <f>ROUND(_xlfn.PERCENTRANK.INC(customers[total_spend_usd],customers[[#This Row],[total_spend_usd]])*4+1,0)</f>
        <v>3</v>
      </c>
      <c r="Q6475" s="1">
        <v>233</v>
      </c>
      <c r="R6475" s="1" t="str">
        <f>_xlfn.XLOOKUP(Q6475,RFM[RFM Score],RFM[Client Segmentation])</f>
        <v>Hibernating</v>
      </c>
    </row>
    <row r="6476" spans="1:18" x14ac:dyDescent="0.3">
      <c r="A6476" t="s">
        <v>6528</v>
      </c>
      <c r="B6476" t="s">
        <v>11</v>
      </c>
      <c r="C6476">
        <v>50</v>
      </c>
      <c r="D6476" t="s">
        <v>8071</v>
      </c>
      <c r="E6476" t="s">
        <v>8085</v>
      </c>
      <c r="F6476" t="s">
        <v>12</v>
      </c>
      <c r="G6476">
        <v>38</v>
      </c>
      <c r="H6476" s="1">
        <v>2578</v>
      </c>
      <c r="I6476">
        <v>84465</v>
      </c>
      <c r="J6476" s="1">
        <v>66</v>
      </c>
      <c r="K6476" t="s">
        <v>40</v>
      </c>
      <c r="L6476" t="s">
        <v>45</v>
      </c>
      <c r="M6476" t="s">
        <v>15</v>
      </c>
      <c r="N6476" s="1">
        <f xml:space="preserve"> ROUND((1 - _xlfn.PERCENTRANK.INC(customers[days_since_last_purchase],customers[[#This Row],[days_since_last_purchase]]))*4 +1,0)</f>
        <v>2</v>
      </c>
      <c r="O6476" s="1">
        <f>ROUND(_xlfn.PERCENTRANK.INC(customers[total_orders],customers[[#This Row],[total_orders]])*4+1,0)</f>
        <v>5</v>
      </c>
      <c r="P6476" s="1">
        <f>ROUND(_xlfn.PERCENTRANK.INC(customers[total_spend_usd],customers[[#This Row],[total_spend_usd]])*4+1,0)</f>
        <v>3</v>
      </c>
      <c r="Q6476" s="1">
        <v>253</v>
      </c>
      <c r="R6476" s="1" t="str">
        <f>_xlfn.XLOOKUP(Q6476,RFM[RFM Score],RFM[Client Segmentation])</f>
        <v>At Risk</v>
      </c>
    </row>
    <row r="6477" spans="1:18" x14ac:dyDescent="0.3">
      <c r="A6477" t="s">
        <v>6529</v>
      </c>
      <c r="B6477" t="s">
        <v>11</v>
      </c>
      <c r="C6477">
        <v>22</v>
      </c>
      <c r="D6477" t="s">
        <v>8069</v>
      </c>
      <c r="E6477" t="s">
        <v>8086</v>
      </c>
      <c r="F6477" t="s">
        <v>17</v>
      </c>
      <c r="G6477">
        <v>19</v>
      </c>
      <c r="H6477" s="1">
        <v>18747</v>
      </c>
      <c r="I6477">
        <v>408206</v>
      </c>
      <c r="J6477" s="1">
        <v>36</v>
      </c>
      <c r="K6477" t="s">
        <v>44</v>
      </c>
      <c r="L6477" t="s">
        <v>47</v>
      </c>
      <c r="M6477" t="s">
        <v>15</v>
      </c>
      <c r="N6477" s="1">
        <f xml:space="preserve"> ROUND((1 - _xlfn.PERCENTRANK.INC(customers[days_since_last_purchase],customers[[#This Row],[days_since_last_purchase]]))*4 +1,0)</f>
        <v>3</v>
      </c>
      <c r="O6477" s="1">
        <f>ROUND(_xlfn.PERCENTRANK.INC(customers[total_orders],customers[[#This Row],[total_orders]])*4+1,0)</f>
        <v>4</v>
      </c>
      <c r="P6477" s="1">
        <f>ROUND(_xlfn.PERCENTRANK.INC(customers[total_spend_usd],customers[[#This Row],[total_spend_usd]])*4+1,0)</f>
        <v>5</v>
      </c>
      <c r="Q6477" s="1">
        <v>345</v>
      </c>
      <c r="R6477" s="1" t="str">
        <f>_xlfn.XLOOKUP(Q6477,RFM[RFM Score],RFM[Client Segmentation])</f>
        <v>Loyal Customer</v>
      </c>
    </row>
    <row r="6478" spans="1:18" x14ac:dyDescent="0.3">
      <c r="A6478" t="s">
        <v>6530</v>
      </c>
      <c r="B6478" t="s">
        <v>61</v>
      </c>
      <c r="C6478">
        <v>28</v>
      </c>
      <c r="D6478" t="s">
        <v>8070</v>
      </c>
      <c r="E6478" t="s">
        <v>8087</v>
      </c>
      <c r="F6478" t="s">
        <v>17</v>
      </c>
      <c r="G6478">
        <v>40</v>
      </c>
      <c r="H6478" s="1">
        <v>5688</v>
      </c>
      <c r="I6478">
        <v>211894</v>
      </c>
      <c r="J6478" s="1">
        <v>27</v>
      </c>
      <c r="K6478" t="s">
        <v>18</v>
      </c>
      <c r="L6478" t="s">
        <v>22</v>
      </c>
      <c r="M6478" t="s">
        <v>23</v>
      </c>
      <c r="N6478" s="1">
        <f xml:space="preserve"> ROUND((1 - _xlfn.PERCENTRANK.INC(customers[days_since_last_purchase],customers[[#This Row],[days_since_last_purchase]]))*4 +1,0)</f>
        <v>4</v>
      </c>
      <c r="O6478" s="1">
        <f>ROUND(_xlfn.PERCENTRANK.INC(customers[total_orders],customers[[#This Row],[total_orders]])*4+1,0)</f>
        <v>5</v>
      </c>
      <c r="P6478" s="1">
        <f>ROUND(_xlfn.PERCENTRANK.INC(customers[total_spend_usd],customers[[#This Row],[total_spend_usd]])*4+1,0)</f>
        <v>4</v>
      </c>
      <c r="Q6478" s="1">
        <v>454</v>
      </c>
      <c r="R6478" s="1" t="str">
        <f>_xlfn.XLOOKUP(Q6478,RFM[RFM Score],RFM[Client Segmentation])</f>
        <v>Champion</v>
      </c>
    </row>
    <row r="6479" spans="1:18" x14ac:dyDescent="0.3">
      <c r="A6479" t="s">
        <v>6531</v>
      </c>
      <c r="B6479" t="s">
        <v>43</v>
      </c>
      <c r="C6479">
        <v>55</v>
      </c>
      <c r="D6479" t="s">
        <v>8072</v>
      </c>
      <c r="E6479" t="s">
        <v>8086</v>
      </c>
      <c r="F6479" t="s">
        <v>12</v>
      </c>
      <c r="G6479">
        <v>17</v>
      </c>
      <c r="H6479" s="1">
        <v>3377</v>
      </c>
      <c r="I6479">
        <v>51717</v>
      </c>
      <c r="J6479" s="1">
        <v>59</v>
      </c>
      <c r="K6479" t="s">
        <v>25</v>
      </c>
      <c r="L6479" t="s">
        <v>14</v>
      </c>
      <c r="M6479" t="s">
        <v>23</v>
      </c>
      <c r="N6479" s="1">
        <f xml:space="preserve"> ROUND((1 - _xlfn.PERCENTRANK.INC(customers[days_since_last_purchase],customers[[#This Row],[days_since_last_purchase]]))*4 +1,0)</f>
        <v>3</v>
      </c>
      <c r="O6479" s="1">
        <f>ROUND(_xlfn.PERCENTRANK.INC(customers[total_orders],customers[[#This Row],[total_orders]])*4+1,0)</f>
        <v>3</v>
      </c>
      <c r="P6479" s="1">
        <f>ROUND(_xlfn.PERCENTRANK.INC(customers[total_spend_usd],customers[[#This Row],[total_spend_usd]])*4+1,0)</f>
        <v>3</v>
      </c>
      <c r="Q6479" s="1">
        <v>333</v>
      </c>
      <c r="R6479" s="1" t="str">
        <f>_xlfn.XLOOKUP(Q6479,RFM[RFM Score],RFM[Client Segmentation])</f>
        <v>Potential Loyalist</v>
      </c>
    </row>
    <row r="6480" spans="1:18" x14ac:dyDescent="0.3">
      <c r="A6480" t="s">
        <v>6532</v>
      </c>
      <c r="B6480" t="s">
        <v>33</v>
      </c>
      <c r="C6480">
        <v>32</v>
      </c>
      <c r="D6480" t="s">
        <v>8070</v>
      </c>
      <c r="E6480" t="s">
        <v>8085</v>
      </c>
      <c r="F6480" t="s">
        <v>17</v>
      </c>
      <c r="G6480">
        <v>6</v>
      </c>
      <c r="H6480" s="1">
        <v>14967</v>
      </c>
      <c r="I6480">
        <v>77241</v>
      </c>
      <c r="J6480" s="1">
        <v>31</v>
      </c>
      <c r="K6480" t="s">
        <v>28</v>
      </c>
      <c r="L6480" t="s">
        <v>14</v>
      </c>
      <c r="M6480" t="s">
        <v>15</v>
      </c>
      <c r="N6480" s="1">
        <f xml:space="preserve"> ROUND((1 - _xlfn.PERCENTRANK.INC(customers[days_since_last_purchase],customers[[#This Row],[days_since_last_purchase]]))*4 +1,0)</f>
        <v>3</v>
      </c>
      <c r="O6480" s="1">
        <f>ROUND(_xlfn.PERCENTRANK.INC(customers[total_orders],customers[[#This Row],[total_orders]])*4+1,0)</f>
        <v>2</v>
      </c>
      <c r="P6480" s="1">
        <f>ROUND(_xlfn.PERCENTRANK.INC(customers[total_spend_usd],customers[[#This Row],[total_spend_usd]])*4+1,0)</f>
        <v>3</v>
      </c>
      <c r="Q6480" s="1">
        <v>323</v>
      </c>
      <c r="R6480" s="1" t="str">
        <f>_xlfn.XLOOKUP(Q6480,RFM[RFM Score],RFM[Client Segmentation])</f>
        <v>Potential Loyalist</v>
      </c>
    </row>
    <row r="6481" spans="1:18" x14ac:dyDescent="0.3">
      <c r="A6481" t="s">
        <v>6533</v>
      </c>
      <c r="B6481" t="s">
        <v>43</v>
      </c>
      <c r="C6481">
        <v>35</v>
      </c>
      <c r="D6481" t="s">
        <v>8068</v>
      </c>
      <c r="E6481" t="s">
        <v>8087</v>
      </c>
      <c r="F6481" t="s">
        <v>12</v>
      </c>
      <c r="G6481">
        <v>15</v>
      </c>
      <c r="H6481" s="1">
        <v>8348</v>
      </c>
      <c r="I6481">
        <v>107594</v>
      </c>
      <c r="J6481" s="1">
        <v>6</v>
      </c>
      <c r="K6481" t="s">
        <v>25</v>
      </c>
      <c r="L6481" t="s">
        <v>34</v>
      </c>
      <c r="M6481" t="s">
        <v>23</v>
      </c>
      <c r="N6481" s="1">
        <f xml:space="preserve"> ROUND((1 - _xlfn.PERCENTRANK.INC(customers[days_since_last_purchase],customers[[#This Row],[days_since_last_purchase]]))*4 +1,0)</f>
        <v>5</v>
      </c>
      <c r="O6481" s="1">
        <f>ROUND(_xlfn.PERCENTRANK.INC(customers[total_orders],customers[[#This Row],[total_orders]])*4+1,0)</f>
        <v>3</v>
      </c>
      <c r="P6481" s="1">
        <f>ROUND(_xlfn.PERCENTRANK.INC(customers[total_spend_usd],customers[[#This Row],[total_spend_usd]])*4+1,0)</f>
        <v>3</v>
      </c>
      <c r="Q6481" s="1">
        <v>533</v>
      </c>
      <c r="R6481" s="1" t="str">
        <f>_xlfn.XLOOKUP(Q6481,RFM[RFM Score],RFM[Client Segmentation])</f>
        <v>Potential Loyalist</v>
      </c>
    </row>
    <row r="6482" spans="1:18" x14ac:dyDescent="0.3">
      <c r="A6482" t="s">
        <v>6534</v>
      </c>
      <c r="B6482" t="s">
        <v>96</v>
      </c>
      <c r="C6482">
        <v>49</v>
      </c>
      <c r="D6482" t="s">
        <v>8071</v>
      </c>
      <c r="E6482" t="s">
        <v>8087</v>
      </c>
      <c r="F6482" t="s">
        <v>12</v>
      </c>
      <c r="G6482">
        <v>10</v>
      </c>
      <c r="H6482" s="1">
        <v>1605</v>
      </c>
      <c r="I6482">
        <v>14892</v>
      </c>
      <c r="J6482" s="1">
        <v>55</v>
      </c>
      <c r="K6482" t="s">
        <v>37</v>
      </c>
      <c r="L6482" t="s">
        <v>22</v>
      </c>
      <c r="M6482" t="s">
        <v>23</v>
      </c>
      <c r="N6482" s="1">
        <f xml:space="preserve"> ROUND((1 - _xlfn.PERCENTRANK.INC(customers[days_since_last_purchase],customers[[#This Row],[days_since_last_purchase]]))*4 +1,0)</f>
        <v>3</v>
      </c>
      <c r="O6482" s="1">
        <f>ROUND(_xlfn.PERCENTRANK.INC(customers[total_orders],customers[[#This Row],[total_orders]])*4+1,0)</f>
        <v>3</v>
      </c>
      <c r="P6482" s="1">
        <f>ROUND(_xlfn.PERCENTRANK.INC(customers[total_spend_usd],customers[[#This Row],[total_spend_usd]])*4+1,0)</f>
        <v>2</v>
      </c>
      <c r="Q6482" s="1">
        <v>332</v>
      </c>
      <c r="R6482" s="1" t="str">
        <f>_xlfn.XLOOKUP(Q6482,RFM[RFM Score],RFM[Client Segmentation])</f>
        <v>Hibernating</v>
      </c>
    </row>
    <row r="6483" spans="1:18" x14ac:dyDescent="0.3">
      <c r="A6483" t="s">
        <v>6535</v>
      </c>
      <c r="B6483" t="s">
        <v>96</v>
      </c>
      <c r="C6483">
        <v>47</v>
      </c>
      <c r="D6483" t="s">
        <v>8071</v>
      </c>
      <c r="E6483" t="s">
        <v>8084</v>
      </c>
      <c r="F6483" t="s">
        <v>17</v>
      </c>
      <c r="G6483">
        <v>46</v>
      </c>
      <c r="H6483" s="1">
        <v>1147</v>
      </c>
      <c r="I6483">
        <v>59848</v>
      </c>
      <c r="J6483" s="1">
        <v>27</v>
      </c>
      <c r="K6483" t="s">
        <v>44</v>
      </c>
      <c r="L6483" t="s">
        <v>34</v>
      </c>
      <c r="M6483" t="s">
        <v>23</v>
      </c>
      <c r="N6483" s="1">
        <f xml:space="preserve"> ROUND((1 - _xlfn.PERCENTRANK.INC(customers[days_since_last_purchase],customers[[#This Row],[days_since_last_purchase]]))*4 +1,0)</f>
        <v>4</v>
      </c>
      <c r="O6483" s="1">
        <f>ROUND(_xlfn.PERCENTRANK.INC(customers[total_orders],customers[[#This Row],[total_orders]])*4+1,0)</f>
        <v>5</v>
      </c>
      <c r="P6483" s="1">
        <f>ROUND(_xlfn.PERCENTRANK.INC(customers[total_spend_usd],customers[[#This Row],[total_spend_usd]])*4+1,0)</f>
        <v>3</v>
      </c>
      <c r="Q6483" s="1">
        <v>453</v>
      </c>
      <c r="R6483" s="1" t="str">
        <f>_xlfn.XLOOKUP(Q6483,RFM[RFM Score],RFM[Client Segmentation])</f>
        <v>Potential Loyalist</v>
      </c>
    </row>
    <row r="6484" spans="1:18" x14ac:dyDescent="0.3">
      <c r="A6484" t="s">
        <v>6536</v>
      </c>
      <c r="B6484" t="s">
        <v>61</v>
      </c>
      <c r="C6484">
        <v>46</v>
      </c>
      <c r="D6484" t="s">
        <v>8071</v>
      </c>
      <c r="E6484" t="s">
        <v>8085</v>
      </c>
      <c r="F6484" t="s">
        <v>12</v>
      </c>
      <c r="G6484">
        <v>29</v>
      </c>
      <c r="H6484" s="1">
        <v>3238</v>
      </c>
      <c r="I6484">
        <v>93785</v>
      </c>
      <c r="J6484" s="1">
        <v>6</v>
      </c>
      <c r="K6484" t="s">
        <v>25</v>
      </c>
      <c r="L6484" t="s">
        <v>34</v>
      </c>
      <c r="M6484" t="s">
        <v>23</v>
      </c>
      <c r="N6484" s="1">
        <f xml:space="preserve"> ROUND((1 - _xlfn.PERCENTRANK.INC(customers[days_since_last_purchase],customers[[#This Row],[days_since_last_purchase]]))*4 +1,0)</f>
        <v>5</v>
      </c>
      <c r="O6484" s="1">
        <f>ROUND(_xlfn.PERCENTRANK.INC(customers[total_orders],customers[[#This Row],[total_orders]])*4+1,0)</f>
        <v>4</v>
      </c>
      <c r="P6484" s="1">
        <f>ROUND(_xlfn.PERCENTRANK.INC(customers[total_spend_usd],customers[[#This Row],[total_spend_usd]])*4+1,0)</f>
        <v>3</v>
      </c>
      <c r="Q6484" s="1">
        <v>543</v>
      </c>
      <c r="R6484" s="1" t="str">
        <f>_xlfn.XLOOKUP(Q6484,RFM[RFM Score],RFM[Client Segmentation])</f>
        <v>Loyal Customer</v>
      </c>
    </row>
    <row r="6485" spans="1:18" x14ac:dyDescent="0.3">
      <c r="A6485" t="s">
        <v>6537</v>
      </c>
      <c r="B6485" t="s">
        <v>166</v>
      </c>
      <c r="C6485">
        <v>48</v>
      </c>
      <c r="D6485" t="s">
        <v>8071</v>
      </c>
      <c r="E6485" t="s">
        <v>8085</v>
      </c>
      <c r="F6485" t="s">
        <v>12</v>
      </c>
      <c r="G6485">
        <v>24</v>
      </c>
      <c r="H6485" s="1">
        <v>8077</v>
      </c>
      <c r="I6485">
        <v>171371</v>
      </c>
      <c r="J6485" s="1">
        <v>15</v>
      </c>
      <c r="K6485" t="s">
        <v>28</v>
      </c>
      <c r="L6485" t="s">
        <v>19</v>
      </c>
      <c r="M6485" t="s">
        <v>23</v>
      </c>
      <c r="N6485" s="1">
        <f xml:space="preserve"> ROUND((1 - _xlfn.PERCENTRANK.INC(customers[days_since_last_purchase],customers[[#This Row],[days_since_last_purchase]]))*4 +1,0)</f>
        <v>4</v>
      </c>
      <c r="O6485" s="1">
        <f>ROUND(_xlfn.PERCENTRANK.INC(customers[total_orders],customers[[#This Row],[total_orders]])*4+1,0)</f>
        <v>4</v>
      </c>
      <c r="P6485" s="1">
        <f>ROUND(_xlfn.PERCENTRANK.INC(customers[total_spend_usd],customers[[#This Row],[total_spend_usd]])*4+1,0)</f>
        <v>4</v>
      </c>
      <c r="Q6485" s="1">
        <v>444</v>
      </c>
      <c r="R6485" s="1" t="str">
        <f>_xlfn.XLOOKUP(Q6485,RFM[RFM Score],RFM[Client Segmentation])</f>
        <v>Loyal Customer</v>
      </c>
    </row>
    <row r="6486" spans="1:18" x14ac:dyDescent="0.3">
      <c r="A6486" t="s">
        <v>6538</v>
      </c>
      <c r="B6486" t="s">
        <v>11</v>
      </c>
      <c r="C6486">
        <v>45</v>
      </c>
      <c r="D6486" t="s">
        <v>8071</v>
      </c>
      <c r="E6486" t="s">
        <v>8084</v>
      </c>
      <c r="F6486" t="s">
        <v>17</v>
      </c>
      <c r="G6486">
        <v>20</v>
      </c>
      <c r="H6486" s="1">
        <v>6534</v>
      </c>
      <c r="I6486">
        <v>126149</v>
      </c>
      <c r="J6486" s="1">
        <v>66</v>
      </c>
      <c r="K6486" t="s">
        <v>44</v>
      </c>
      <c r="L6486" t="s">
        <v>19</v>
      </c>
      <c r="M6486" t="s">
        <v>23</v>
      </c>
      <c r="N6486" s="1">
        <f xml:space="preserve"> ROUND((1 - _xlfn.PERCENTRANK.INC(customers[days_since_last_purchase],customers[[#This Row],[days_since_last_purchase]]))*4 +1,0)</f>
        <v>2</v>
      </c>
      <c r="O6486" s="1">
        <f>ROUND(_xlfn.PERCENTRANK.INC(customers[total_orders],customers[[#This Row],[total_orders]])*4+1,0)</f>
        <v>4</v>
      </c>
      <c r="P6486" s="1">
        <f>ROUND(_xlfn.PERCENTRANK.INC(customers[total_spend_usd],customers[[#This Row],[total_spend_usd]])*4+1,0)</f>
        <v>4</v>
      </c>
      <c r="Q6486" s="1">
        <v>244</v>
      </c>
      <c r="R6486" s="1" t="str">
        <f>_xlfn.XLOOKUP(Q6486,RFM[RFM Score],RFM[Client Segmentation])</f>
        <v>At Risk</v>
      </c>
    </row>
    <row r="6487" spans="1:18" x14ac:dyDescent="0.3">
      <c r="A6487" t="s">
        <v>6539</v>
      </c>
      <c r="B6487" t="s">
        <v>43</v>
      </c>
      <c r="C6487">
        <v>39</v>
      </c>
      <c r="D6487" t="s">
        <v>8068</v>
      </c>
      <c r="E6487" t="s">
        <v>8087</v>
      </c>
      <c r="F6487" t="s">
        <v>12</v>
      </c>
      <c r="G6487">
        <v>38</v>
      </c>
      <c r="H6487" s="1">
        <v>15867</v>
      </c>
      <c r="I6487">
        <v>52157</v>
      </c>
      <c r="J6487" s="1">
        <v>0</v>
      </c>
      <c r="K6487" t="s">
        <v>13</v>
      </c>
      <c r="L6487" t="s">
        <v>45</v>
      </c>
      <c r="M6487" t="s">
        <v>23</v>
      </c>
      <c r="N6487" s="1">
        <f xml:space="preserve"> ROUND((1 - _xlfn.PERCENTRANK.INC(customers[days_since_last_purchase],customers[[#This Row],[days_since_last_purchase]]))*4 +1,0)</f>
        <v>5</v>
      </c>
      <c r="O6487" s="1">
        <f>ROUND(_xlfn.PERCENTRANK.INC(customers[total_orders],customers[[#This Row],[total_orders]])*4+1,0)</f>
        <v>5</v>
      </c>
      <c r="P6487" s="1">
        <f>ROUND(_xlfn.PERCENTRANK.INC(customers[total_spend_usd],customers[[#This Row],[total_spend_usd]])*4+1,0)</f>
        <v>3</v>
      </c>
      <c r="Q6487" s="1">
        <v>553</v>
      </c>
      <c r="R6487" s="1" t="str">
        <f>_xlfn.XLOOKUP(Q6487,RFM[RFM Score],RFM[Client Segmentation])</f>
        <v>Potential Loyalist</v>
      </c>
    </row>
    <row r="6488" spans="1:18" x14ac:dyDescent="0.3">
      <c r="A6488" t="s">
        <v>6540</v>
      </c>
      <c r="B6488" t="s">
        <v>30</v>
      </c>
      <c r="C6488">
        <v>18</v>
      </c>
      <c r="D6488" t="s">
        <v>8069</v>
      </c>
      <c r="E6488" t="s">
        <v>8086</v>
      </c>
      <c r="F6488" t="s">
        <v>12</v>
      </c>
      <c r="G6488">
        <v>2</v>
      </c>
      <c r="H6488" s="1">
        <v>1117</v>
      </c>
      <c r="I6488">
        <v>21689</v>
      </c>
      <c r="J6488" s="1">
        <v>124</v>
      </c>
      <c r="K6488" t="s">
        <v>21</v>
      </c>
      <c r="L6488" t="s">
        <v>45</v>
      </c>
      <c r="M6488" t="s">
        <v>23</v>
      </c>
      <c r="N6488" s="1">
        <f xml:space="preserve"> ROUND((1 - _xlfn.PERCENTRANK.INC(customers[days_since_last_purchase],customers[[#This Row],[days_since_last_purchase]]))*4 +1,0)</f>
        <v>2</v>
      </c>
      <c r="O6488" s="1">
        <f>ROUND(_xlfn.PERCENTRANK.INC(customers[total_orders],customers[[#This Row],[total_orders]])*4+1,0)</f>
        <v>1</v>
      </c>
      <c r="P6488" s="1">
        <f>ROUND(_xlfn.PERCENTRANK.INC(customers[total_spend_usd],customers[[#This Row],[total_spend_usd]])*4+1,0)</f>
        <v>2</v>
      </c>
      <c r="Q6488" s="1">
        <v>212</v>
      </c>
      <c r="R6488" s="1" t="str">
        <f>_xlfn.XLOOKUP(Q6488,RFM[RFM Score],RFM[Client Segmentation])</f>
        <v>Hibernating</v>
      </c>
    </row>
    <row r="6489" spans="1:18" x14ac:dyDescent="0.3">
      <c r="A6489" t="s">
        <v>6541</v>
      </c>
      <c r="B6489" t="s">
        <v>104</v>
      </c>
      <c r="C6489">
        <v>25</v>
      </c>
      <c r="D6489" t="s">
        <v>8070</v>
      </c>
      <c r="E6489" t="s">
        <v>8085</v>
      </c>
      <c r="F6489" t="s">
        <v>17</v>
      </c>
      <c r="G6489">
        <v>19</v>
      </c>
      <c r="H6489" s="1">
        <v>503</v>
      </c>
      <c r="I6489">
        <v>106099</v>
      </c>
      <c r="J6489" s="1">
        <v>127</v>
      </c>
      <c r="K6489" t="s">
        <v>52</v>
      </c>
      <c r="L6489" t="s">
        <v>45</v>
      </c>
      <c r="M6489" t="s">
        <v>15</v>
      </c>
      <c r="N6489" s="1">
        <f xml:space="preserve"> ROUND((1 - _xlfn.PERCENTRANK.INC(customers[days_since_last_purchase],customers[[#This Row],[days_since_last_purchase]]))*4 +1,0)</f>
        <v>1</v>
      </c>
      <c r="O6489" s="1">
        <f>ROUND(_xlfn.PERCENTRANK.INC(customers[total_orders],customers[[#This Row],[total_orders]])*4+1,0)</f>
        <v>4</v>
      </c>
      <c r="P6489" s="1">
        <f>ROUND(_xlfn.PERCENTRANK.INC(customers[total_spend_usd],customers[[#This Row],[total_spend_usd]])*4+1,0)</f>
        <v>3</v>
      </c>
      <c r="Q6489" s="1">
        <v>143</v>
      </c>
      <c r="R6489" s="1" t="str">
        <f>_xlfn.XLOOKUP(Q6489,RFM[RFM Score],RFM[Client Segmentation])</f>
        <v>At Risk</v>
      </c>
    </row>
    <row r="6490" spans="1:18" x14ac:dyDescent="0.3">
      <c r="A6490" t="s">
        <v>6542</v>
      </c>
      <c r="B6490" t="s">
        <v>43</v>
      </c>
      <c r="C6490">
        <v>43</v>
      </c>
      <c r="D6490" t="s">
        <v>8068</v>
      </c>
      <c r="E6490" t="s">
        <v>8084</v>
      </c>
      <c r="F6490" t="s">
        <v>12</v>
      </c>
      <c r="G6490">
        <v>13</v>
      </c>
      <c r="H6490" s="1">
        <v>5541</v>
      </c>
      <c r="I6490">
        <v>72832</v>
      </c>
      <c r="J6490" s="1">
        <v>67</v>
      </c>
      <c r="K6490" t="s">
        <v>28</v>
      </c>
      <c r="L6490" t="s">
        <v>19</v>
      </c>
      <c r="M6490" t="s">
        <v>15</v>
      </c>
      <c r="N6490" s="1">
        <f xml:space="preserve"> ROUND((1 - _xlfn.PERCENTRANK.INC(customers[days_since_last_purchase],customers[[#This Row],[days_since_last_purchase]]))*4 +1,0)</f>
        <v>2</v>
      </c>
      <c r="O6490" s="1">
        <f>ROUND(_xlfn.PERCENTRANK.INC(customers[total_orders],customers[[#This Row],[total_orders]])*4+1,0)</f>
        <v>3</v>
      </c>
      <c r="P6490" s="1">
        <f>ROUND(_xlfn.PERCENTRANK.INC(customers[total_spend_usd],customers[[#This Row],[total_spend_usd]])*4+1,0)</f>
        <v>3</v>
      </c>
      <c r="Q6490" s="1">
        <v>233</v>
      </c>
      <c r="R6490" s="1" t="str">
        <f>_xlfn.XLOOKUP(Q6490,RFM[RFM Score],RFM[Client Segmentation])</f>
        <v>Hibernating</v>
      </c>
    </row>
    <row r="6491" spans="1:18" x14ac:dyDescent="0.3">
      <c r="A6491" t="s">
        <v>6543</v>
      </c>
      <c r="B6491" t="s">
        <v>96</v>
      </c>
      <c r="C6491">
        <v>29</v>
      </c>
      <c r="D6491" t="s">
        <v>8070</v>
      </c>
      <c r="E6491" t="s">
        <v>8084</v>
      </c>
      <c r="F6491" t="s">
        <v>17</v>
      </c>
      <c r="G6491">
        <v>1</v>
      </c>
      <c r="H6491" s="1">
        <v>534</v>
      </c>
      <c r="I6491">
        <v>4559</v>
      </c>
      <c r="J6491" s="1">
        <v>40</v>
      </c>
      <c r="K6491" t="s">
        <v>31</v>
      </c>
      <c r="L6491" t="s">
        <v>14</v>
      </c>
      <c r="M6491" t="s">
        <v>15</v>
      </c>
      <c r="N6491" s="1">
        <f xml:space="preserve"> ROUND((1 - _xlfn.PERCENTRANK.INC(customers[days_since_last_purchase],customers[[#This Row],[days_since_last_purchase]]))*4 +1,0)</f>
        <v>3</v>
      </c>
      <c r="O6491" s="1">
        <f>ROUND(_xlfn.PERCENTRANK.INC(customers[total_orders],customers[[#This Row],[total_orders]])*4+1,0)</f>
        <v>1</v>
      </c>
      <c r="P6491" s="1">
        <f>ROUND(_xlfn.PERCENTRANK.INC(customers[total_spend_usd],customers[[#This Row],[total_spend_usd]])*4+1,0)</f>
        <v>1</v>
      </c>
      <c r="Q6491" s="1">
        <v>311</v>
      </c>
      <c r="R6491" s="1" t="str">
        <f>_xlfn.XLOOKUP(Q6491,RFM[RFM Score],RFM[Client Segmentation])</f>
        <v>New Customer</v>
      </c>
    </row>
    <row r="6492" spans="1:18" x14ac:dyDescent="0.3">
      <c r="A6492" t="s">
        <v>6544</v>
      </c>
      <c r="B6492" t="s">
        <v>64</v>
      </c>
      <c r="C6492">
        <v>45</v>
      </c>
      <c r="D6492" t="s">
        <v>8071</v>
      </c>
      <c r="E6492" t="s">
        <v>8085</v>
      </c>
      <c r="F6492" t="s">
        <v>17</v>
      </c>
      <c r="G6492">
        <v>36</v>
      </c>
      <c r="H6492" s="1">
        <v>9887</v>
      </c>
      <c r="I6492">
        <v>373561</v>
      </c>
      <c r="J6492" s="1">
        <v>57</v>
      </c>
      <c r="K6492" t="s">
        <v>25</v>
      </c>
      <c r="L6492" t="s">
        <v>14</v>
      </c>
      <c r="M6492" t="s">
        <v>23</v>
      </c>
      <c r="N6492" s="1">
        <f xml:space="preserve"> ROUND((1 - _xlfn.PERCENTRANK.INC(customers[days_since_last_purchase],customers[[#This Row],[days_since_last_purchase]]))*4 +1,0)</f>
        <v>3</v>
      </c>
      <c r="O6492" s="1">
        <f>ROUND(_xlfn.PERCENTRANK.INC(customers[total_orders],customers[[#This Row],[total_orders]])*4+1,0)</f>
        <v>5</v>
      </c>
      <c r="P6492" s="1">
        <f>ROUND(_xlfn.PERCENTRANK.INC(customers[total_spend_usd],customers[[#This Row],[total_spend_usd]])*4+1,0)</f>
        <v>5</v>
      </c>
      <c r="Q6492" s="1">
        <v>355</v>
      </c>
      <c r="R6492" s="1" t="str">
        <f>_xlfn.XLOOKUP(Q6492,RFM[RFM Score],RFM[Client Segmentation])</f>
        <v>Loyal Customer</v>
      </c>
    </row>
    <row r="6493" spans="1:18" x14ac:dyDescent="0.3">
      <c r="A6493" t="s">
        <v>6545</v>
      </c>
      <c r="B6493" t="s">
        <v>43</v>
      </c>
      <c r="C6493">
        <v>22</v>
      </c>
      <c r="D6493" t="s">
        <v>8069</v>
      </c>
      <c r="E6493" t="s">
        <v>8087</v>
      </c>
      <c r="F6493" t="s">
        <v>17</v>
      </c>
      <c r="G6493">
        <v>29</v>
      </c>
      <c r="H6493" s="1">
        <v>11549</v>
      </c>
      <c r="I6493">
        <v>302847</v>
      </c>
      <c r="J6493" s="1">
        <v>136</v>
      </c>
      <c r="K6493" t="s">
        <v>28</v>
      </c>
      <c r="L6493" t="s">
        <v>47</v>
      </c>
      <c r="M6493" t="s">
        <v>15</v>
      </c>
      <c r="N6493" s="1">
        <f xml:space="preserve"> ROUND((1 - _xlfn.PERCENTRANK.INC(customers[days_since_last_purchase],customers[[#This Row],[days_since_last_purchase]]))*4 +1,0)</f>
        <v>1</v>
      </c>
      <c r="O6493" s="1">
        <f>ROUND(_xlfn.PERCENTRANK.INC(customers[total_orders],customers[[#This Row],[total_orders]])*4+1,0)</f>
        <v>4</v>
      </c>
      <c r="P6493" s="1">
        <f>ROUND(_xlfn.PERCENTRANK.INC(customers[total_spend_usd],customers[[#This Row],[total_spend_usd]])*4+1,0)</f>
        <v>5</v>
      </c>
      <c r="Q6493" s="1">
        <v>145</v>
      </c>
      <c r="R6493" s="1" t="str">
        <f>_xlfn.XLOOKUP(Q6493,RFM[RFM Score],RFM[Client Segmentation])</f>
        <v>Cannot Lose Them</v>
      </c>
    </row>
    <row r="6494" spans="1:18" x14ac:dyDescent="0.3">
      <c r="A6494" t="s">
        <v>6546</v>
      </c>
      <c r="B6494" t="s">
        <v>11</v>
      </c>
      <c r="C6494">
        <v>52</v>
      </c>
      <c r="D6494" t="s">
        <v>8071</v>
      </c>
      <c r="E6494" t="s">
        <v>8084</v>
      </c>
      <c r="F6494" t="s">
        <v>17</v>
      </c>
      <c r="G6494">
        <v>55</v>
      </c>
      <c r="H6494" s="1">
        <v>6395</v>
      </c>
      <c r="I6494">
        <v>403629</v>
      </c>
      <c r="J6494" s="1">
        <v>53</v>
      </c>
      <c r="K6494" t="s">
        <v>28</v>
      </c>
      <c r="L6494" t="s">
        <v>19</v>
      </c>
      <c r="M6494" t="s">
        <v>15</v>
      </c>
      <c r="N6494" s="1">
        <f xml:space="preserve"> ROUND((1 - _xlfn.PERCENTRANK.INC(customers[days_since_last_purchase],customers[[#This Row],[days_since_last_purchase]]))*4 +1,0)</f>
        <v>3</v>
      </c>
      <c r="O6494" s="1">
        <f>ROUND(_xlfn.PERCENTRANK.INC(customers[total_orders],customers[[#This Row],[total_orders]])*4+1,0)</f>
        <v>5</v>
      </c>
      <c r="P6494" s="1">
        <f>ROUND(_xlfn.PERCENTRANK.INC(customers[total_spend_usd],customers[[#This Row],[total_spend_usd]])*4+1,0)</f>
        <v>5</v>
      </c>
      <c r="Q6494" s="1">
        <v>355</v>
      </c>
      <c r="R6494" s="1" t="str">
        <f>_xlfn.XLOOKUP(Q6494,RFM[RFM Score],RFM[Client Segmentation])</f>
        <v>Loyal Customer</v>
      </c>
    </row>
    <row r="6495" spans="1:18" x14ac:dyDescent="0.3">
      <c r="A6495" t="s">
        <v>6547</v>
      </c>
      <c r="B6495" t="s">
        <v>11</v>
      </c>
      <c r="C6495">
        <v>46</v>
      </c>
      <c r="D6495" t="s">
        <v>8071</v>
      </c>
      <c r="E6495" t="s">
        <v>8087</v>
      </c>
      <c r="F6495" t="s">
        <v>12</v>
      </c>
      <c r="G6495">
        <v>50</v>
      </c>
      <c r="H6495" s="1">
        <v>1192</v>
      </c>
      <c r="I6495">
        <v>58896</v>
      </c>
      <c r="J6495" s="1">
        <v>26</v>
      </c>
      <c r="K6495" t="s">
        <v>28</v>
      </c>
      <c r="L6495" t="s">
        <v>19</v>
      </c>
      <c r="M6495" t="s">
        <v>23</v>
      </c>
      <c r="N6495" s="1">
        <f xml:space="preserve"> ROUND((1 - _xlfn.PERCENTRANK.INC(customers[days_since_last_purchase],customers[[#This Row],[days_since_last_purchase]]))*4 +1,0)</f>
        <v>4</v>
      </c>
      <c r="O6495" s="1">
        <f>ROUND(_xlfn.PERCENTRANK.INC(customers[total_orders],customers[[#This Row],[total_orders]])*4+1,0)</f>
        <v>5</v>
      </c>
      <c r="P6495" s="1">
        <f>ROUND(_xlfn.PERCENTRANK.INC(customers[total_spend_usd],customers[[#This Row],[total_spend_usd]])*4+1,0)</f>
        <v>3</v>
      </c>
      <c r="Q6495" s="1">
        <v>453</v>
      </c>
      <c r="R6495" s="1" t="str">
        <f>_xlfn.XLOOKUP(Q6495,RFM[RFM Score],RFM[Client Segmentation])</f>
        <v>Potential Loyalist</v>
      </c>
    </row>
    <row r="6496" spans="1:18" x14ac:dyDescent="0.3">
      <c r="A6496" t="s">
        <v>6548</v>
      </c>
      <c r="B6496" t="s">
        <v>96</v>
      </c>
      <c r="C6496">
        <v>34</v>
      </c>
      <c r="D6496" t="s">
        <v>8070</v>
      </c>
      <c r="E6496" t="s">
        <v>8084</v>
      </c>
      <c r="F6496" t="s">
        <v>12</v>
      </c>
      <c r="G6496">
        <v>6</v>
      </c>
      <c r="H6496" s="1">
        <v>341</v>
      </c>
      <c r="I6496">
        <v>18283</v>
      </c>
      <c r="J6496" s="1">
        <v>4</v>
      </c>
      <c r="K6496" t="s">
        <v>37</v>
      </c>
      <c r="L6496" t="s">
        <v>19</v>
      </c>
      <c r="M6496" t="s">
        <v>23</v>
      </c>
      <c r="N6496" s="1">
        <f xml:space="preserve"> ROUND((1 - _xlfn.PERCENTRANK.INC(customers[days_since_last_purchase],customers[[#This Row],[days_since_last_purchase]]))*4 +1,0)</f>
        <v>5</v>
      </c>
      <c r="O6496" s="1">
        <f>ROUND(_xlfn.PERCENTRANK.INC(customers[total_orders],customers[[#This Row],[total_orders]])*4+1,0)</f>
        <v>2</v>
      </c>
      <c r="P6496" s="1">
        <f>ROUND(_xlfn.PERCENTRANK.INC(customers[total_spend_usd],customers[[#This Row],[total_spend_usd]])*4+1,0)</f>
        <v>2</v>
      </c>
      <c r="Q6496" s="1">
        <v>522</v>
      </c>
      <c r="R6496" s="1" t="str">
        <f>_xlfn.XLOOKUP(Q6496,RFM[RFM Score],RFM[Client Segmentation])</f>
        <v>Promising</v>
      </c>
    </row>
    <row r="6497" spans="1:18" x14ac:dyDescent="0.3">
      <c r="A6497" t="s">
        <v>6549</v>
      </c>
      <c r="B6497" t="s">
        <v>96</v>
      </c>
      <c r="C6497">
        <v>20</v>
      </c>
      <c r="D6497" t="s">
        <v>8069</v>
      </c>
      <c r="E6497" t="s">
        <v>8084</v>
      </c>
      <c r="F6497" t="s">
        <v>12</v>
      </c>
      <c r="G6497">
        <v>34</v>
      </c>
      <c r="H6497" s="1">
        <v>16229</v>
      </c>
      <c r="I6497">
        <v>55268</v>
      </c>
      <c r="J6497" s="1">
        <v>12</v>
      </c>
      <c r="K6497" t="s">
        <v>44</v>
      </c>
      <c r="L6497" t="s">
        <v>19</v>
      </c>
      <c r="M6497" t="s">
        <v>15</v>
      </c>
      <c r="N6497" s="1">
        <f xml:space="preserve"> ROUND((1 - _xlfn.PERCENTRANK.INC(customers[days_since_last_purchase],customers[[#This Row],[days_since_last_purchase]]))*4 +1,0)</f>
        <v>4</v>
      </c>
      <c r="O6497" s="1">
        <f>ROUND(_xlfn.PERCENTRANK.INC(customers[total_orders],customers[[#This Row],[total_orders]])*4+1,0)</f>
        <v>4</v>
      </c>
      <c r="P6497" s="1">
        <f>ROUND(_xlfn.PERCENTRANK.INC(customers[total_spend_usd],customers[[#This Row],[total_spend_usd]])*4+1,0)</f>
        <v>3</v>
      </c>
      <c r="Q6497" s="1">
        <v>443</v>
      </c>
      <c r="R6497" s="1" t="str">
        <f>_xlfn.XLOOKUP(Q6497,RFM[RFM Score],RFM[Client Segmentation])</f>
        <v>Need Attention</v>
      </c>
    </row>
    <row r="6498" spans="1:18" x14ac:dyDescent="0.3">
      <c r="A6498" t="s">
        <v>6550</v>
      </c>
      <c r="B6498" t="s">
        <v>11</v>
      </c>
      <c r="C6498">
        <v>53</v>
      </c>
      <c r="D6498" t="s">
        <v>8071</v>
      </c>
      <c r="E6498" t="s">
        <v>8084</v>
      </c>
      <c r="F6498" t="s">
        <v>12</v>
      </c>
      <c r="G6498">
        <v>1</v>
      </c>
      <c r="H6498" s="1">
        <v>2126</v>
      </c>
      <c r="I6498">
        <v>2001</v>
      </c>
      <c r="J6498" s="1">
        <v>19</v>
      </c>
      <c r="K6498" t="s">
        <v>25</v>
      </c>
      <c r="L6498" t="s">
        <v>14</v>
      </c>
      <c r="M6498" t="s">
        <v>15</v>
      </c>
      <c r="N6498" s="1">
        <f xml:space="preserve"> ROUND((1 - _xlfn.PERCENTRANK.INC(customers[days_since_last_purchase],customers[[#This Row],[days_since_last_purchase]]))*4 +1,0)</f>
        <v>4</v>
      </c>
      <c r="O6498" s="1">
        <f>ROUND(_xlfn.PERCENTRANK.INC(customers[total_orders],customers[[#This Row],[total_orders]])*4+1,0)</f>
        <v>1</v>
      </c>
      <c r="P6498" s="1">
        <f>ROUND(_xlfn.PERCENTRANK.INC(customers[total_spend_usd],customers[[#This Row],[total_spend_usd]])*4+1,0)</f>
        <v>1</v>
      </c>
      <c r="Q6498" s="1">
        <v>411</v>
      </c>
      <c r="R6498" s="1" t="str">
        <f>_xlfn.XLOOKUP(Q6498,RFM[RFM Score],RFM[Client Segmentation])</f>
        <v>New Customer</v>
      </c>
    </row>
    <row r="6499" spans="1:18" x14ac:dyDescent="0.3">
      <c r="A6499" t="s">
        <v>6551</v>
      </c>
      <c r="B6499" t="s">
        <v>88</v>
      </c>
      <c r="C6499">
        <v>33</v>
      </c>
      <c r="D6499" t="s">
        <v>8070</v>
      </c>
      <c r="E6499" t="s">
        <v>8087</v>
      </c>
      <c r="F6499" t="s">
        <v>12</v>
      </c>
      <c r="G6499">
        <v>41</v>
      </c>
      <c r="H6499" s="1">
        <v>801</v>
      </c>
      <c r="I6499">
        <v>336889</v>
      </c>
      <c r="J6499" s="1">
        <v>17</v>
      </c>
      <c r="K6499" t="s">
        <v>18</v>
      </c>
      <c r="L6499" t="s">
        <v>19</v>
      </c>
      <c r="M6499" t="s">
        <v>15</v>
      </c>
      <c r="N6499" s="1">
        <f xml:space="preserve"> ROUND((1 - _xlfn.PERCENTRANK.INC(customers[days_since_last_purchase],customers[[#This Row],[days_since_last_purchase]]))*4 +1,0)</f>
        <v>4</v>
      </c>
      <c r="O6499" s="1">
        <f>ROUND(_xlfn.PERCENTRANK.INC(customers[total_orders],customers[[#This Row],[total_orders]])*4+1,0)</f>
        <v>5</v>
      </c>
      <c r="P6499" s="1">
        <f>ROUND(_xlfn.PERCENTRANK.INC(customers[total_spend_usd],customers[[#This Row],[total_spend_usd]])*4+1,0)</f>
        <v>5</v>
      </c>
      <c r="Q6499" s="1">
        <v>455</v>
      </c>
      <c r="R6499" s="1" t="str">
        <f>_xlfn.XLOOKUP(Q6499,RFM[RFM Score],RFM[Client Segmentation])</f>
        <v>Champion</v>
      </c>
    </row>
    <row r="6500" spans="1:18" x14ac:dyDescent="0.3">
      <c r="A6500" t="s">
        <v>6552</v>
      </c>
      <c r="B6500" t="s">
        <v>11</v>
      </c>
      <c r="C6500">
        <v>57</v>
      </c>
      <c r="D6500" t="s">
        <v>8072</v>
      </c>
      <c r="E6500" t="s">
        <v>8086</v>
      </c>
      <c r="F6500" t="s">
        <v>17</v>
      </c>
      <c r="G6500">
        <v>10</v>
      </c>
      <c r="H6500" s="1">
        <v>13177</v>
      </c>
      <c r="I6500">
        <v>138457</v>
      </c>
      <c r="J6500" s="1">
        <v>45</v>
      </c>
      <c r="K6500" t="s">
        <v>21</v>
      </c>
      <c r="L6500" t="s">
        <v>45</v>
      </c>
      <c r="M6500" t="s">
        <v>23</v>
      </c>
      <c r="N6500" s="1">
        <f xml:space="preserve"> ROUND((1 - _xlfn.PERCENTRANK.INC(customers[days_since_last_purchase],customers[[#This Row],[days_since_last_purchase]]))*4 +1,0)</f>
        <v>3</v>
      </c>
      <c r="O6500" s="1">
        <f>ROUND(_xlfn.PERCENTRANK.INC(customers[total_orders],customers[[#This Row],[total_orders]])*4+1,0)</f>
        <v>3</v>
      </c>
      <c r="P6500" s="1">
        <f>ROUND(_xlfn.PERCENTRANK.INC(customers[total_spend_usd],customers[[#This Row],[total_spend_usd]])*4+1,0)</f>
        <v>4</v>
      </c>
      <c r="Q6500" s="1">
        <v>334</v>
      </c>
      <c r="R6500" s="1" t="str">
        <f>_xlfn.XLOOKUP(Q6500,RFM[RFM Score],RFM[Client Segmentation])</f>
        <v>Need Attention</v>
      </c>
    </row>
    <row r="6501" spans="1:18" x14ac:dyDescent="0.3">
      <c r="A6501" t="s">
        <v>6553</v>
      </c>
      <c r="B6501" t="s">
        <v>166</v>
      </c>
      <c r="C6501">
        <v>53</v>
      </c>
      <c r="D6501" t="s">
        <v>8071</v>
      </c>
      <c r="E6501" t="s">
        <v>8084</v>
      </c>
      <c r="F6501" t="s">
        <v>17</v>
      </c>
      <c r="G6501">
        <v>14</v>
      </c>
      <c r="H6501" s="1">
        <v>5842</v>
      </c>
      <c r="I6501">
        <v>92932</v>
      </c>
      <c r="J6501" s="1">
        <v>53</v>
      </c>
      <c r="K6501" t="s">
        <v>13</v>
      </c>
      <c r="L6501" t="s">
        <v>34</v>
      </c>
      <c r="M6501" t="s">
        <v>15</v>
      </c>
      <c r="N6501" s="1">
        <f xml:space="preserve"> ROUND((1 - _xlfn.PERCENTRANK.INC(customers[days_since_last_purchase],customers[[#This Row],[days_since_last_purchase]]))*4 +1,0)</f>
        <v>3</v>
      </c>
      <c r="O6501" s="1">
        <f>ROUND(_xlfn.PERCENTRANK.INC(customers[total_orders],customers[[#This Row],[total_orders]])*4+1,0)</f>
        <v>3</v>
      </c>
      <c r="P6501" s="1">
        <f>ROUND(_xlfn.PERCENTRANK.INC(customers[total_spend_usd],customers[[#This Row],[total_spend_usd]])*4+1,0)</f>
        <v>3</v>
      </c>
      <c r="Q6501" s="1">
        <v>333</v>
      </c>
      <c r="R6501" s="1" t="str">
        <f>_xlfn.XLOOKUP(Q6501,RFM[RFM Score],RFM[Client Segmentation])</f>
        <v>Potential Loyalist</v>
      </c>
    </row>
    <row r="6502" spans="1:18" x14ac:dyDescent="0.3">
      <c r="A6502" t="s">
        <v>6554</v>
      </c>
      <c r="B6502" t="s">
        <v>68</v>
      </c>
      <c r="C6502">
        <v>51</v>
      </c>
      <c r="D6502" t="s">
        <v>8071</v>
      </c>
      <c r="E6502" t="s">
        <v>8084</v>
      </c>
      <c r="F6502" t="s">
        <v>12</v>
      </c>
      <c r="G6502">
        <v>1</v>
      </c>
      <c r="H6502" s="1">
        <v>1381</v>
      </c>
      <c r="I6502">
        <v>1196</v>
      </c>
      <c r="J6502" s="1">
        <v>20</v>
      </c>
      <c r="K6502" t="s">
        <v>28</v>
      </c>
      <c r="L6502" t="s">
        <v>14</v>
      </c>
      <c r="M6502" t="s">
        <v>15</v>
      </c>
      <c r="N6502" s="1">
        <f xml:space="preserve"> ROUND((1 - _xlfn.PERCENTRANK.INC(customers[days_since_last_purchase],customers[[#This Row],[days_since_last_purchase]]))*4 +1,0)</f>
        <v>4</v>
      </c>
      <c r="O6502" s="1">
        <f>ROUND(_xlfn.PERCENTRANK.INC(customers[total_orders],customers[[#This Row],[total_orders]])*4+1,0)</f>
        <v>1</v>
      </c>
      <c r="P6502" s="1">
        <f>ROUND(_xlfn.PERCENTRANK.INC(customers[total_spend_usd],customers[[#This Row],[total_spend_usd]])*4+1,0)</f>
        <v>1</v>
      </c>
      <c r="Q6502" s="1">
        <v>411</v>
      </c>
      <c r="R6502" s="1" t="str">
        <f>_xlfn.XLOOKUP(Q6502,RFM[RFM Score],RFM[Client Segmentation])</f>
        <v>New Customer</v>
      </c>
    </row>
    <row r="6503" spans="1:18" x14ac:dyDescent="0.3">
      <c r="A6503" t="s">
        <v>6555</v>
      </c>
      <c r="B6503" t="s">
        <v>11</v>
      </c>
      <c r="C6503">
        <v>25</v>
      </c>
      <c r="D6503" t="s">
        <v>8070</v>
      </c>
      <c r="E6503" t="s">
        <v>8084</v>
      </c>
      <c r="F6503" t="s">
        <v>17</v>
      </c>
      <c r="G6503">
        <v>20</v>
      </c>
      <c r="H6503" s="1">
        <v>24498</v>
      </c>
      <c r="I6503">
        <v>489121</v>
      </c>
      <c r="J6503" s="1">
        <v>11</v>
      </c>
      <c r="K6503" t="s">
        <v>25</v>
      </c>
      <c r="L6503" t="s">
        <v>47</v>
      </c>
      <c r="M6503" t="s">
        <v>23</v>
      </c>
      <c r="N6503" s="1">
        <f xml:space="preserve"> ROUND((1 - _xlfn.PERCENTRANK.INC(customers[days_since_last_purchase],customers[[#This Row],[days_since_last_purchase]]))*4 +1,0)</f>
        <v>4</v>
      </c>
      <c r="O6503" s="1">
        <f>ROUND(_xlfn.PERCENTRANK.INC(customers[total_orders],customers[[#This Row],[total_orders]])*4+1,0)</f>
        <v>4</v>
      </c>
      <c r="P6503" s="1">
        <f>ROUND(_xlfn.PERCENTRANK.INC(customers[total_spend_usd],customers[[#This Row],[total_spend_usd]])*4+1,0)</f>
        <v>5</v>
      </c>
      <c r="Q6503" s="1">
        <v>445</v>
      </c>
      <c r="R6503" s="1" t="str">
        <f>_xlfn.XLOOKUP(Q6503,RFM[RFM Score],RFM[Client Segmentation])</f>
        <v>Champion</v>
      </c>
    </row>
    <row r="6504" spans="1:18" x14ac:dyDescent="0.3">
      <c r="A6504" t="s">
        <v>6556</v>
      </c>
      <c r="B6504" t="s">
        <v>11</v>
      </c>
      <c r="C6504">
        <v>43</v>
      </c>
      <c r="D6504" t="s">
        <v>8068</v>
      </c>
      <c r="E6504" t="s">
        <v>8084</v>
      </c>
      <c r="F6504" t="s">
        <v>17</v>
      </c>
      <c r="G6504">
        <v>17</v>
      </c>
      <c r="H6504" s="1">
        <v>11069</v>
      </c>
      <c r="I6504">
        <v>174866</v>
      </c>
      <c r="J6504" s="1">
        <v>147</v>
      </c>
      <c r="K6504" t="s">
        <v>40</v>
      </c>
      <c r="L6504" t="s">
        <v>14</v>
      </c>
      <c r="M6504" t="s">
        <v>15</v>
      </c>
      <c r="N6504" s="1">
        <f xml:space="preserve"> ROUND((1 - _xlfn.PERCENTRANK.INC(customers[days_since_last_purchase],customers[[#This Row],[days_since_last_purchase]]))*4 +1,0)</f>
        <v>1</v>
      </c>
      <c r="O6504" s="1">
        <f>ROUND(_xlfn.PERCENTRANK.INC(customers[total_orders],customers[[#This Row],[total_orders]])*4+1,0)</f>
        <v>3</v>
      </c>
      <c r="P6504" s="1">
        <f>ROUND(_xlfn.PERCENTRANK.INC(customers[total_spend_usd],customers[[#This Row],[total_spend_usd]])*4+1,0)</f>
        <v>4</v>
      </c>
      <c r="Q6504" s="1">
        <v>134</v>
      </c>
      <c r="R6504" s="1" t="str">
        <f>_xlfn.XLOOKUP(Q6504,RFM[RFM Score],RFM[Client Segmentation])</f>
        <v>At Risk</v>
      </c>
    </row>
    <row r="6505" spans="1:18" x14ac:dyDescent="0.3">
      <c r="A6505" t="s">
        <v>6557</v>
      </c>
      <c r="B6505" t="s">
        <v>33</v>
      </c>
      <c r="C6505">
        <v>36</v>
      </c>
      <c r="D6505" t="s">
        <v>8068</v>
      </c>
      <c r="E6505" t="s">
        <v>8084</v>
      </c>
      <c r="F6505" t="s">
        <v>12</v>
      </c>
      <c r="G6505">
        <v>5</v>
      </c>
      <c r="H6505" s="1">
        <v>7751</v>
      </c>
      <c r="I6505">
        <v>36903</v>
      </c>
      <c r="J6505" s="1">
        <v>52</v>
      </c>
      <c r="K6505" t="s">
        <v>28</v>
      </c>
      <c r="L6505" t="s">
        <v>14</v>
      </c>
      <c r="M6505" t="s">
        <v>15</v>
      </c>
      <c r="N6505" s="1">
        <f xml:space="preserve"> ROUND((1 - _xlfn.PERCENTRANK.INC(customers[days_since_last_purchase],customers[[#This Row],[days_since_last_purchase]]))*4 +1,0)</f>
        <v>3</v>
      </c>
      <c r="O6505" s="1">
        <f>ROUND(_xlfn.PERCENTRANK.INC(customers[total_orders],customers[[#This Row],[total_orders]])*4+1,0)</f>
        <v>2</v>
      </c>
      <c r="P6505" s="1">
        <f>ROUND(_xlfn.PERCENTRANK.INC(customers[total_spend_usd],customers[[#This Row],[total_spend_usd]])*4+1,0)</f>
        <v>2</v>
      </c>
      <c r="Q6505" s="1">
        <v>322</v>
      </c>
      <c r="R6505" s="1" t="str">
        <f>_xlfn.XLOOKUP(Q6505,RFM[RFM Score],RFM[Client Segmentation])</f>
        <v>Hibernating</v>
      </c>
    </row>
    <row r="6506" spans="1:18" x14ac:dyDescent="0.3">
      <c r="A6506" t="s">
        <v>6558</v>
      </c>
      <c r="B6506" t="s">
        <v>68</v>
      </c>
      <c r="C6506">
        <v>29</v>
      </c>
      <c r="D6506" t="s">
        <v>8070</v>
      </c>
      <c r="E6506" t="s">
        <v>8087</v>
      </c>
      <c r="F6506" t="s">
        <v>12</v>
      </c>
      <c r="G6506">
        <v>5</v>
      </c>
      <c r="H6506" s="1">
        <v>7704</v>
      </c>
      <c r="I6506">
        <v>33744</v>
      </c>
      <c r="J6506" s="1">
        <v>4</v>
      </c>
      <c r="K6506" t="s">
        <v>18</v>
      </c>
      <c r="L6506" t="s">
        <v>34</v>
      </c>
      <c r="M6506" t="s">
        <v>15</v>
      </c>
      <c r="N6506" s="1">
        <f xml:space="preserve"> ROUND((1 - _xlfn.PERCENTRANK.INC(customers[days_since_last_purchase],customers[[#This Row],[days_since_last_purchase]]))*4 +1,0)</f>
        <v>5</v>
      </c>
      <c r="O6506" s="1">
        <f>ROUND(_xlfn.PERCENTRANK.INC(customers[total_orders],customers[[#This Row],[total_orders]])*4+1,0)</f>
        <v>2</v>
      </c>
      <c r="P6506" s="1">
        <f>ROUND(_xlfn.PERCENTRANK.INC(customers[total_spend_usd],customers[[#This Row],[total_spend_usd]])*4+1,0)</f>
        <v>2</v>
      </c>
      <c r="Q6506" s="1">
        <v>522</v>
      </c>
      <c r="R6506" s="1" t="str">
        <f>_xlfn.XLOOKUP(Q6506,RFM[RFM Score],RFM[Client Segmentation])</f>
        <v>Promising</v>
      </c>
    </row>
    <row r="6507" spans="1:18" x14ac:dyDescent="0.3">
      <c r="A6507" t="s">
        <v>6559</v>
      </c>
      <c r="B6507" t="s">
        <v>11</v>
      </c>
      <c r="C6507">
        <v>29</v>
      </c>
      <c r="D6507" t="s">
        <v>8070</v>
      </c>
      <c r="E6507" t="s">
        <v>8084</v>
      </c>
      <c r="F6507" t="s">
        <v>17</v>
      </c>
      <c r="G6507">
        <v>15</v>
      </c>
      <c r="H6507" s="1">
        <v>3263</v>
      </c>
      <c r="I6507">
        <v>52186</v>
      </c>
      <c r="J6507" s="1">
        <v>0</v>
      </c>
      <c r="K6507" t="s">
        <v>55</v>
      </c>
      <c r="L6507" t="s">
        <v>19</v>
      </c>
      <c r="M6507" t="s">
        <v>23</v>
      </c>
      <c r="N6507" s="1">
        <f xml:space="preserve"> ROUND((1 - _xlfn.PERCENTRANK.INC(customers[days_since_last_purchase],customers[[#This Row],[days_since_last_purchase]]))*4 +1,0)</f>
        <v>5</v>
      </c>
      <c r="O6507" s="1">
        <f>ROUND(_xlfn.PERCENTRANK.INC(customers[total_orders],customers[[#This Row],[total_orders]])*4+1,0)</f>
        <v>3</v>
      </c>
      <c r="P6507" s="1">
        <f>ROUND(_xlfn.PERCENTRANK.INC(customers[total_spend_usd],customers[[#This Row],[total_spend_usd]])*4+1,0)</f>
        <v>3</v>
      </c>
      <c r="Q6507" s="1">
        <v>533</v>
      </c>
      <c r="R6507" s="1" t="str">
        <f>_xlfn.XLOOKUP(Q6507,RFM[RFM Score],RFM[Client Segmentation])</f>
        <v>Potential Loyalist</v>
      </c>
    </row>
    <row r="6508" spans="1:18" x14ac:dyDescent="0.3">
      <c r="A6508" t="s">
        <v>6560</v>
      </c>
      <c r="B6508" t="s">
        <v>11</v>
      </c>
      <c r="C6508">
        <v>24</v>
      </c>
      <c r="D6508" t="s">
        <v>8069</v>
      </c>
      <c r="E6508" t="s">
        <v>8085</v>
      </c>
      <c r="F6508" t="s">
        <v>12</v>
      </c>
      <c r="G6508">
        <v>11</v>
      </c>
      <c r="H6508" s="1">
        <v>18113</v>
      </c>
      <c r="I6508">
        <v>175391</v>
      </c>
      <c r="J6508" s="1">
        <v>14</v>
      </c>
      <c r="K6508" t="s">
        <v>28</v>
      </c>
      <c r="L6508" t="s">
        <v>19</v>
      </c>
      <c r="M6508" t="s">
        <v>15</v>
      </c>
      <c r="N6508" s="1">
        <f xml:space="preserve"> ROUND((1 - _xlfn.PERCENTRANK.INC(customers[days_since_last_purchase],customers[[#This Row],[days_since_last_purchase]]))*4 +1,0)</f>
        <v>4</v>
      </c>
      <c r="O6508" s="1">
        <f>ROUND(_xlfn.PERCENTRANK.INC(customers[total_orders],customers[[#This Row],[total_orders]])*4+1,0)</f>
        <v>3</v>
      </c>
      <c r="P6508" s="1">
        <f>ROUND(_xlfn.PERCENTRANK.INC(customers[total_spend_usd],customers[[#This Row],[total_spend_usd]])*4+1,0)</f>
        <v>4</v>
      </c>
      <c r="Q6508" s="1">
        <v>434</v>
      </c>
      <c r="R6508" s="1" t="str">
        <f>_xlfn.XLOOKUP(Q6508,RFM[RFM Score],RFM[Client Segmentation])</f>
        <v>Need Attention</v>
      </c>
    </row>
    <row r="6509" spans="1:18" x14ac:dyDescent="0.3">
      <c r="A6509" t="s">
        <v>6561</v>
      </c>
      <c r="B6509" t="s">
        <v>96</v>
      </c>
      <c r="C6509">
        <v>44</v>
      </c>
      <c r="D6509" t="s">
        <v>8068</v>
      </c>
      <c r="E6509" t="s">
        <v>8084</v>
      </c>
      <c r="F6509" t="s">
        <v>12</v>
      </c>
      <c r="G6509">
        <v>2</v>
      </c>
      <c r="H6509" s="1">
        <v>5046</v>
      </c>
      <c r="I6509">
        <v>10338</v>
      </c>
      <c r="J6509" s="1">
        <v>89</v>
      </c>
      <c r="K6509" t="s">
        <v>52</v>
      </c>
      <c r="L6509" t="s">
        <v>19</v>
      </c>
      <c r="M6509" t="s">
        <v>23</v>
      </c>
      <c r="N6509" s="1">
        <f xml:space="preserve"> ROUND((1 - _xlfn.PERCENTRANK.INC(customers[days_since_last_purchase],customers[[#This Row],[days_since_last_purchase]]))*4 +1,0)</f>
        <v>2</v>
      </c>
      <c r="O6509" s="1">
        <f>ROUND(_xlfn.PERCENTRANK.INC(customers[total_orders],customers[[#This Row],[total_orders]])*4+1,0)</f>
        <v>1</v>
      </c>
      <c r="P6509" s="1">
        <f>ROUND(_xlfn.PERCENTRANK.INC(customers[total_spend_usd],customers[[#This Row],[total_spend_usd]])*4+1,0)</f>
        <v>1</v>
      </c>
      <c r="Q6509" s="1">
        <v>211</v>
      </c>
      <c r="R6509" s="1" t="str">
        <f>_xlfn.XLOOKUP(Q6509,RFM[RFM Score],RFM[Client Segmentation])</f>
        <v>Hibernating</v>
      </c>
    </row>
    <row r="6510" spans="1:18" x14ac:dyDescent="0.3">
      <c r="A6510" t="s">
        <v>6562</v>
      </c>
      <c r="B6510" t="s">
        <v>61</v>
      </c>
      <c r="C6510">
        <v>33</v>
      </c>
      <c r="D6510" t="s">
        <v>8070</v>
      </c>
      <c r="E6510" t="s">
        <v>8087</v>
      </c>
      <c r="F6510" t="s">
        <v>12</v>
      </c>
      <c r="G6510">
        <v>30</v>
      </c>
      <c r="H6510" s="1">
        <v>10535</v>
      </c>
      <c r="I6510">
        <v>281931</v>
      </c>
      <c r="J6510" s="1">
        <v>83</v>
      </c>
      <c r="K6510" t="s">
        <v>21</v>
      </c>
      <c r="L6510" t="s">
        <v>45</v>
      </c>
      <c r="M6510" t="s">
        <v>15</v>
      </c>
      <c r="N6510" s="1">
        <f xml:space="preserve"> ROUND((1 - _xlfn.PERCENTRANK.INC(customers[days_since_last_purchase],customers[[#This Row],[days_since_last_purchase]]))*4 +1,0)</f>
        <v>2</v>
      </c>
      <c r="O6510" s="1">
        <f>ROUND(_xlfn.PERCENTRANK.INC(customers[total_orders],customers[[#This Row],[total_orders]])*4+1,0)</f>
        <v>4</v>
      </c>
      <c r="P6510" s="1">
        <f>ROUND(_xlfn.PERCENTRANK.INC(customers[total_spend_usd],customers[[#This Row],[total_spend_usd]])*4+1,0)</f>
        <v>4</v>
      </c>
      <c r="Q6510" s="1">
        <v>244</v>
      </c>
      <c r="R6510" s="1" t="str">
        <f>_xlfn.XLOOKUP(Q6510,RFM[RFM Score],RFM[Client Segmentation])</f>
        <v>At Risk</v>
      </c>
    </row>
    <row r="6511" spans="1:18" x14ac:dyDescent="0.3">
      <c r="A6511" t="s">
        <v>6563</v>
      </c>
      <c r="B6511" t="s">
        <v>51</v>
      </c>
      <c r="C6511">
        <v>49</v>
      </c>
      <c r="D6511" t="s">
        <v>8071</v>
      </c>
      <c r="E6511" t="s">
        <v>8086</v>
      </c>
      <c r="F6511" t="s">
        <v>12</v>
      </c>
      <c r="G6511">
        <v>9</v>
      </c>
      <c r="H6511" s="1">
        <v>1114</v>
      </c>
      <c r="I6511">
        <v>8559</v>
      </c>
      <c r="J6511" s="1">
        <v>40</v>
      </c>
      <c r="K6511" t="s">
        <v>25</v>
      </c>
      <c r="L6511" t="s">
        <v>14</v>
      </c>
      <c r="M6511" t="s">
        <v>15</v>
      </c>
      <c r="N6511" s="1">
        <f xml:space="preserve"> ROUND((1 - _xlfn.PERCENTRANK.INC(customers[days_since_last_purchase],customers[[#This Row],[days_since_last_purchase]]))*4 +1,0)</f>
        <v>3</v>
      </c>
      <c r="O6511" s="1">
        <f>ROUND(_xlfn.PERCENTRANK.INC(customers[total_orders],customers[[#This Row],[total_orders]])*4+1,0)</f>
        <v>2</v>
      </c>
      <c r="P6511" s="1">
        <f>ROUND(_xlfn.PERCENTRANK.INC(customers[total_spend_usd],customers[[#This Row],[total_spend_usd]])*4+1,0)</f>
        <v>1</v>
      </c>
      <c r="Q6511" s="1">
        <v>321</v>
      </c>
      <c r="R6511" s="1" t="str">
        <f>_xlfn.XLOOKUP(Q6511,RFM[RFM Score],RFM[Client Segmentation])</f>
        <v>About To Sleep</v>
      </c>
    </row>
    <row r="6512" spans="1:18" x14ac:dyDescent="0.3">
      <c r="A6512" t="s">
        <v>6564</v>
      </c>
      <c r="B6512" t="s">
        <v>11</v>
      </c>
      <c r="C6512">
        <v>44</v>
      </c>
      <c r="D6512" t="s">
        <v>8068</v>
      </c>
      <c r="E6512" t="s">
        <v>8084</v>
      </c>
      <c r="F6512" t="s">
        <v>17</v>
      </c>
      <c r="G6512">
        <v>6</v>
      </c>
      <c r="H6512" s="1">
        <v>5147</v>
      </c>
      <c r="I6512">
        <v>32288</v>
      </c>
      <c r="J6512" s="1">
        <v>55</v>
      </c>
      <c r="K6512" t="s">
        <v>18</v>
      </c>
      <c r="L6512" t="s">
        <v>19</v>
      </c>
      <c r="M6512" t="s">
        <v>15</v>
      </c>
      <c r="N6512" s="1">
        <f xml:space="preserve"> ROUND((1 - _xlfn.PERCENTRANK.INC(customers[days_since_last_purchase],customers[[#This Row],[days_since_last_purchase]]))*4 +1,0)</f>
        <v>3</v>
      </c>
      <c r="O6512" s="1">
        <f>ROUND(_xlfn.PERCENTRANK.INC(customers[total_orders],customers[[#This Row],[total_orders]])*4+1,0)</f>
        <v>2</v>
      </c>
      <c r="P6512" s="1">
        <f>ROUND(_xlfn.PERCENTRANK.INC(customers[total_spend_usd],customers[[#This Row],[total_spend_usd]])*4+1,0)</f>
        <v>2</v>
      </c>
      <c r="Q6512" s="1">
        <v>322</v>
      </c>
      <c r="R6512" s="1" t="str">
        <f>_xlfn.XLOOKUP(Q6512,RFM[RFM Score],RFM[Client Segmentation])</f>
        <v>Hibernating</v>
      </c>
    </row>
    <row r="6513" spans="1:18" x14ac:dyDescent="0.3">
      <c r="A6513" t="s">
        <v>6565</v>
      </c>
      <c r="B6513" t="s">
        <v>166</v>
      </c>
      <c r="C6513">
        <v>30</v>
      </c>
      <c r="D6513" t="s">
        <v>8070</v>
      </c>
      <c r="E6513" t="s">
        <v>8084</v>
      </c>
      <c r="F6513" t="s">
        <v>12</v>
      </c>
      <c r="G6513">
        <v>17</v>
      </c>
      <c r="H6513" s="1">
        <v>1790</v>
      </c>
      <c r="I6513">
        <v>290913</v>
      </c>
      <c r="J6513" s="1">
        <v>23</v>
      </c>
      <c r="K6513" t="s">
        <v>28</v>
      </c>
      <c r="L6513" t="s">
        <v>19</v>
      </c>
      <c r="M6513" t="s">
        <v>23</v>
      </c>
      <c r="N6513" s="1">
        <f xml:space="preserve"> ROUND((1 - _xlfn.PERCENTRANK.INC(customers[days_since_last_purchase],customers[[#This Row],[days_since_last_purchase]]))*4 +1,0)</f>
        <v>4</v>
      </c>
      <c r="O6513" s="1">
        <f>ROUND(_xlfn.PERCENTRANK.INC(customers[total_orders],customers[[#This Row],[total_orders]])*4+1,0)</f>
        <v>3</v>
      </c>
      <c r="P6513" s="1">
        <f>ROUND(_xlfn.PERCENTRANK.INC(customers[total_spend_usd],customers[[#This Row],[total_spend_usd]])*4+1,0)</f>
        <v>4</v>
      </c>
      <c r="Q6513" s="1">
        <v>434</v>
      </c>
      <c r="R6513" s="1" t="str">
        <f>_xlfn.XLOOKUP(Q6513,RFM[RFM Score],RFM[Client Segmentation])</f>
        <v>Need Attention</v>
      </c>
    </row>
    <row r="6514" spans="1:18" x14ac:dyDescent="0.3">
      <c r="A6514" t="s">
        <v>6566</v>
      </c>
      <c r="B6514" t="s">
        <v>64</v>
      </c>
      <c r="C6514">
        <v>38</v>
      </c>
      <c r="D6514" t="s">
        <v>8068</v>
      </c>
      <c r="E6514" t="s">
        <v>8085</v>
      </c>
      <c r="F6514" t="s">
        <v>12</v>
      </c>
      <c r="G6514">
        <v>10</v>
      </c>
      <c r="H6514" s="1">
        <v>15821</v>
      </c>
      <c r="I6514">
        <v>150565</v>
      </c>
      <c r="J6514" s="1">
        <v>25</v>
      </c>
      <c r="K6514" t="s">
        <v>21</v>
      </c>
      <c r="L6514" t="s">
        <v>14</v>
      </c>
      <c r="M6514" t="s">
        <v>15</v>
      </c>
      <c r="N6514" s="1">
        <f xml:space="preserve"> ROUND((1 - _xlfn.PERCENTRANK.INC(customers[days_since_last_purchase],customers[[#This Row],[days_since_last_purchase]]))*4 +1,0)</f>
        <v>4</v>
      </c>
      <c r="O6514" s="1">
        <f>ROUND(_xlfn.PERCENTRANK.INC(customers[total_orders],customers[[#This Row],[total_orders]])*4+1,0)</f>
        <v>3</v>
      </c>
      <c r="P6514" s="1">
        <f>ROUND(_xlfn.PERCENTRANK.INC(customers[total_spend_usd],customers[[#This Row],[total_spend_usd]])*4+1,0)</f>
        <v>4</v>
      </c>
      <c r="Q6514" s="1">
        <v>434</v>
      </c>
      <c r="R6514" s="1" t="str">
        <f>_xlfn.XLOOKUP(Q6514,RFM[RFM Score],RFM[Client Segmentation])</f>
        <v>Need Attention</v>
      </c>
    </row>
    <row r="6515" spans="1:18" x14ac:dyDescent="0.3">
      <c r="A6515" t="s">
        <v>6567</v>
      </c>
      <c r="B6515" t="s">
        <v>33</v>
      </c>
      <c r="C6515">
        <v>40</v>
      </c>
      <c r="D6515" t="s">
        <v>8068</v>
      </c>
      <c r="E6515" t="s">
        <v>8087</v>
      </c>
      <c r="F6515" t="s">
        <v>12</v>
      </c>
      <c r="G6515">
        <v>10</v>
      </c>
      <c r="H6515" s="1">
        <v>14886</v>
      </c>
      <c r="I6515">
        <v>14586</v>
      </c>
      <c r="J6515" s="1">
        <v>5</v>
      </c>
      <c r="K6515" t="s">
        <v>21</v>
      </c>
      <c r="L6515" t="s">
        <v>34</v>
      </c>
      <c r="M6515" t="s">
        <v>23</v>
      </c>
      <c r="N6515" s="1">
        <f xml:space="preserve"> ROUND((1 - _xlfn.PERCENTRANK.INC(customers[days_since_last_purchase],customers[[#This Row],[days_since_last_purchase]]))*4 +1,0)</f>
        <v>5</v>
      </c>
      <c r="O6515" s="1">
        <f>ROUND(_xlfn.PERCENTRANK.INC(customers[total_orders],customers[[#This Row],[total_orders]])*4+1,0)</f>
        <v>3</v>
      </c>
      <c r="P6515" s="1">
        <f>ROUND(_xlfn.PERCENTRANK.INC(customers[total_spend_usd],customers[[#This Row],[total_spend_usd]])*4+1,0)</f>
        <v>2</v>
      </c>
      <c r="Q6515" s="1">
        <v>532</v>
      </c>
      <c r="R6515" s="1" t="str">
        <f>_xlfn.XLOOKUP(Q6515,RFM[RFM Score],RFM[Client Segmentation])</f>
        <v>Potential Loyalist</v>
      </c>
    </row>
    <row r="6516" spans="1:18" x14ac:dyDescent="0.3">
      <c r="A6516" t="s">
        <v>6568</v>
      </c>
      <c r="B6516" t="s">
        <v>11</v>
      </c>
      <c r="C6516">
        <v>30</v>
      </c>
      <c r="D6516" t="s">
        <v>8070</v>
      </c>
      <c r="E6516" t="s">
        <v>8085</v>
      </c>
      <c r="F6516" t="s">
        <v>12</v>
      </c>
      <c r="G6516">
        <v>14</v>
      </c>
      <c r="H6516" s="1">
        <v>7923</v>
      </c>
      <c r="I6516">
        <v>108516</v>
      </c>
      <c r="J6516" s="1">
        <v>94</v>
      </c>
      <c r="K6516" t="s">
        <v>18</v>
      </c>
      <c r="L6516" t="s">
        <v>14</v>
      </c>
      <c r="M6516" t="s">
        <v>15</v>
      </c>
      <c r="N6516" s="1">
        <f xml:space="preserve"> ROUND((1 - _xlfn.PERCENTRANK.INC(customers[days_since_last_purchase],customers[[#This Row],[days_since_last_purchase]]))*4 +1,0)</f>
        <v>2</v>
      </c>
      <c r="O6516" s="1">
        <f>ROUND(_xlfn.PERCENTRANK.INC(customers[total_orders],customers[[#This Row],[total_orders]])*4+1,0)</f>
        <v>3</v>
      </c>
      <c r="P6516" s="1">
        <f>ROUND(_xlfn.PERCENTRANK.INC(customers[total_spend_usd],customers[[#This Row],[total_spend_usd]])*4+1,0)</f>
        <v>3</v>
      </c>
      <c r="Q6516" s="1">
        <v>233</v>
      </c>
      <c r="R6516" s="1" t="str">
        <f>_xlfn.XLOOKUP(Q6516,RFM[RFM Score],RFM[Client Segmentation])</f>
        <v>Hibernating</v>
      </c>
    </row>
    <row r="6517" spans="1:18" x14ac:dyDescent="0.3">
      <c r="A6517" t="s">
        <v>6569</v>
      </c>
      <c r="B6517" t="s">
        <v>68</v>
      </c>
      <c r="C6517">
        <v>21</v>
      </c>
      <c r="D6517" t="s">
        <v>8069</v>
      </c>
      <c r="E6517" t="s">
        <v>8084</v>
      </c>
      <c r="F6517" t="s">
        <v>12</v>
      </c>
      <c r="G6517">
        <v>10</v>
      </c>
      <c r="H6517" s="1">
        <v>9851</v>
      </c>
      <c r="I6517">
        <v>87174</v>
      </c>
      <c r="J6517" s="1">
        <v>26</v>
      </c>
      <c r="K6517" t="s">
        <v>28</v>
      </c>
      <c r="L6517" t="s">
        <v>45</v>
      </c>
      <c r="M6517" t="s">
        <v>15</v>
      </c>
      <c r="N6517" s="1">
        <f xml:space="preserve"> ROUND((1 - _xlfn.PERCENTRANK.INC(customers[days_since_last_purchase],customers[[#This Row],[days_since_last_purchase]]))*4 +1,0)</f>
        <v>4</v>
      </c>
      <c r="O6517" s="1">
        <f>ROUND(_xlfn.PERCENTRANK.INC(customers[total_orders],customers[[#This Row],[total_orders]])*4+1,0)</f>
        <v>3</v>
      </c>
      <c r="P6517" s="1">
        <f>ROUND(_xlfn.PERCENTRANK.INC(customers[total_spend_usd],customers[[#This Row],[total_spend_usd]])*4+1,0)</f>
        <v>3</v>
      </c>
      <c r="Q6517" s="1">
        <v>433</v>
      </c>
      <c r="R6517" s="1" t="str">
        <f>_xlfn.XLOOKUP(Q6517,RFM[RFM Score],RFM[Client Segmentation])</f>
        <v>Potential Loyalist</v>
      </c>
    </row>
    <row r="6518" spans="1:18" x14ac:dyDescent="0.3">
      <c r="A6518" t="s">
        <v>6570</v>
      </c>
      <c r="B6518" t="s">
        <v>68</v>
      </c>
      <c r="C6518">
        <v>38</v>
      </c>
      <c r="D6518" t="s">
        <v>8068</v>
      </c>
      <c r="E6518" t="s">
        <v>8084</v>
      </c>
      <c r="F6518" t="s">
        <v>17</v>
      </c>
      <c r="G6518">
        <v>52</v>
      </c>
      <c r="H6518" s="1">
        <v>4992</v>
      </c>
      <c r="I6518">
        <v>246917</v>
      </c>
      <c r="J6518" s="1">
        <v>122</v>
      </c>
      <c r="K6518" t="s">
        <v>28</v>
      </c>
      <c r="L6518" t="s">
        <v>22</v>
      </c>
      <c r="M6518" t="s">
        <v>23</v>
      </c>
      <c r="N6518" s="1">
        <f xml:space="preserve"> ROUND((1 - _xlfn.PERCENTRANK.INC(customers[days_since_last_purchase],customers[[#This Row],[days_since_last_purchase]]))*4 +1,0)</f>
        <v>2</v>
      </c>
      <c r="O6518" s="1">
        <f>ROUND(_xlfn.PERCENTRANK.INC(customers[total_orders],customers[[#This Row],[total_orders]])*4+1,0)</f>
        <v>5</v>
      </c>
      <c r="P6518" s="1">
        <f>ROUND(_xlfn.PERCENTRANK.INC(customers[total_spend_usd],customers[[#This Row],[total_spend_usd]])*4+1,0)</f>
        <v>4</v>
      </c>
      <c r="Q6518" s="1">
        <v>254</v>
      </c>
      <c r="R6518" s="1" t="str">
        <f>_xlfn.XLOOKUP(Q6518,RFM[RFM Score],RFM[Client Segmentation])</f>
        <v>At Risk</v>
      </c>
    </row>
    <row r="6519" spans="1:18" x14ac:dyDescent="0.3">
      <c r="A6519" t="s">
        <v>6571</v>
      </c>
      <c r="B6519" t="s">
        <v>11</v>
      </c>
      <c r="C6519">
        <v>45</v>
      </c>
      <c r="D6519" t="s">
        <v>8071</v>
      </c>
      <c r="E6519" t="s">
        <v>8084</v>
      </c>
      <c r="F6519" t="s">
        <v>17</v>
      </c>
      <c r="G6519">
        <v>18</v>
      </c>
      <c r="H6519" s="1">
        <v>307</v>
      </c>
      <c r="I6519">
        <v>51546</v>
      </c>
      <c r="J6519" s="1">
        <v>56</v>
      </c>
      <c r="K6519" t="s">
        <v>25</v>
      </c>
      <c r="L6519" t="s">
        <v>47</v>
      </c>
      <c r="M6519" t="s">
        <v>15</v>
      </c>
      <c r="N6519" s="1">
        <f xml:space="preserve"> ROUND((1 - _xlfn.PERCENTRANK.INC(customers[days_since_last_purchase],customers[[#This Row],[days_since_last_purchase]]))*4 +1,0)</f>
        <v>3</v>
      </c>
      <c r="O6519" s="1">
        <f>ROUND(_xlfn.PERCENTRANK.INC(customers[total_orders],customers[[#This Row],[total_orders]])*4+1,0)</f>
        <v>4</v>
      </c>
      <c r="P6519" s="1">
        <f>ROUND(_xlfn.PERCENTRANK.INC(customers[total_spend_usd],customers[[#This Row],[total_spend_usd]])*4+1,0)</f>
        <v>3</v>
      </c>
      <c r="Q6519" s="1">
        <v>343</v>
      </c>
      <c r="R6519" s="1" t="str">
        <f>_xlfn.XLOOKUP(Q6519,RFM[RFM Score],RFM[Client Segmentation])</f>
        <v>Need Attention</v>
      </c>
    </row>
    <row r="6520" spans="1:18" x14ac:dyDescent="0.3">
      <c r="A6520" t="s">
        <v>6572</v>
      </c>
      <c r="B6520" t="s">
        <v>11</v>
      </c>
      <c r="C6520">
        <v>24</v>
      </c>
      <c r="D6520" t="s">
        <v>8069</v>
      </c>
      <c r="E6520" t="s">
        <v>8084</v>
      </c>
      <c r="F6520" t="s">
        <v>17</v>
      </c>
      <c r="G6520">
        <v>10</v>
      </c>
      <c r="H6520" s="1">
        <v>7086</v>
      </c>
      <c r="I6520">
        <v>80874</v>
      </c>
      <c r="J6520" s="1">
        <v>80</v>
      </c>
      <c r="K6520" t="s">
        <v>37</v>
      </c>
      <c r="L6520" t="s">
        <v>14</v>
      </c>
      <c r="M6520" t="s">
        <v>23</v>
      </c>
      <c r="N6520" s="1">
        <f xml:space="preserve"> ROUND((1 - _xlfn.PERCENTRANK.INC(customers[days_since_last_purchase],customers[[#This Row],[days_since_last_purchase]]))*4 +1,0)</f>
        <v>2</v>
      </c>
      <c r="O6520" s="1">
        <f>ROUND(_xlfn.PERCENTRANK.INC(customers[total_orders],customers[[#This Row],[total_orders]])*4+1,0)</f>
        <v>3</v>
      </c>
      <c r="P6520" s="1">
        <f>ROUND(_xlfn.PERCENTRANK.INC(customers[total_spend_usd],customers[[#This Row],[total_spend_usd]])*4+1,0)</f>
        <v>3</v>
      </c>
      <c r="Q6520" s="1">
        <v>233</v>
      </c>
      <c r="R6520" s="1" t="str">
        <f>_xlfn.XLOOKUP(Q6520,RFM[RFM Score],RFM[Client Segmentation])</f>
        <v>Hibernating</v>
      </c>
    </row>
    <row r="6521" spans="1:18" x14ac:dyDescent="0.3">
      <c r="A6521" t="s">
        <v>6573</v>
      </c>
      <c r="B6521" t="s">
        <v>11</v>
      </c>
      <c r="C6521">
        <v>29</v>
      </c>
      <c r="D6521" t="s">
        <v>8070</v>
      </c>
      <c r="E6521" t="s">
        <v>8084</v>
      </c>
      <c r="F6521" t="s">
        <v>12</v>
      </c>
      <c r="G6521">
        <v>9</v>
      </c>
      <c r="H6521" s="1">
        <v>4943</v>
      </c>
      <c r="I6521">
        <v>41283</v>
      </c>
      <c r="J6521" s="1">
        <v>39</v>
      </c>
      <c r="K6521" t="s">
        <v>13</v>
      </c>
      <c r="L6521" t="s">
        <v>19</v>
      </c>
      <c r="M6521" t="s">
        <v>15</v>
      </c>
      <c r="N6521" s="1">
        <f xml:space="preserve"> ROUND((1 - _xlfn.PERCENTRANK.INC(customers[days_since_last_purchase],customers[[#This Row],[days_since_last_purchase]]))*4 +1,0)</f>
        <v>3</v>
      </c>
      <c r="O6521" s="1">
        <f>ROUND(_xlfn.PERCENTRANK.INC(customers[total_orders],customers[[#This Row],[total_orders]])*4+1,0)</f>
        <v>2</v>
      </c>
      <c r="P6521" s="1">
        <f>ROUND(_xlfn.PERCENTRANK.INC(customers[total_spend_usd],customers[[#This Row],[total_spend_usd]])*4+1,0)</f>
        <v>2</v>
      </c>
      <c r="Q6521" s="1">
        <v>322</v>
      </c>
      <c r="R6521" s="1" t="str">
        <f>_xlfn.XLOOKUP(Q6521,RFM[RFM Score],RFM[Client Segmentation])</f>
        <v>Hibernating</v>
      </c>
    </row>
    <row r="6522" spans="1:18" x14ac:dyDescent="0.3">
      <c r="A6522" t="s">
        <v>6574</v>
      </c>
      <c r="B6522" t="s">
        <v>104</v>
      </c>
      <c r="C6522">
        <v>39</v>
      </c>
      <c r="D6522" t="s">
        <v>8068</v>
      </c>
      <c r="E6522" t="s">
        <v>8084</v>
      </c>
      <c r="F6522" t="s">
        <v>17</v>
      </c>
      <c r="G6522">
        <v>17</v>
      </c>
      <c r="H6522" s="1">
        <v>35369</v>
      </c>
      <c r="I6522">
        <v>552551</v>
      </c>
      <c r="J6522" s="1">
        <v>64</v>
      </c>
      <c r="K6522" t="s">
        <v>98</v>
      </c>
      <c r="L6522" t="s">
        <v>14</v>
      </c>
      <c r="M6522" t="s">
        <v>23</v>
      </c>
      <c r="N6522" s="1">
        <f xml:space="preserve"> ROUND((1 - _xlfn.PERCENTRANK.INC(customers[days_since_last_purchase],customers[[#This Row],[days_since_last_purchase]]))*4 +1,0)</f>
        <v>2</v>
      </c>
      <c r="O6522" s="1">
        <f>ROUND(_xlfn.PERCENTRANK.INC(customers[total_orders],customers[[#This Row],[total_orders]])*4+1,0)</f>
        <v>3</v>
      </c>
      <c r="P6522" s="1">
        <f>ROUND(_xlfn.PERCENTRANK.INC(customers[total_spend_usd],customers[[#This Row],[total_spend_usd]])*4+1,0)</f>
        <v>5</v>
      </c>
      <c r="Q6522" s="1">
        <v>235</v>
      </c>
      <c r="R6522" s="1" t="str">
        <f>_xlfn.XLOOKUP(Q6522,RFM[RFM Score],RFM[Client Segmentation])</f>
        <v>At Risk</v>
      </c>
    </row>
    <row r="6523" spans="1:18" x14ac:dyDescent="0.3">
      <c r="A6523" t="s">
        <v>6575</v>
      </c>
      <c r="B6523" t="s">
        <v>61</v>
      </c>
      <c r="C6523">
        <v>48</v>
      </c>
      <c r="D6523" t="s">
        <v>8071</v>
      </c>
      <c r="E6523" t="s">
        <v>8084</v>
      </c>
      <c r="F6523" t="s">
        <v>17</v>
      </c>
      <c r="G6523">
        <v>2</v>
      </c>
      <c r="H6523" s="1">
        <v>4233</v>
      </c>
      <c r="I6523">
        <v>7821</v>
      </c>
      <c r="J6523" s="1">
        <v>15</v>
      </c>
      <c r="K6523" t="s">
        <v>25</v>
      </c>
      <c r="L6523" t="s">
        <v>34</v>
      </c>
      <c r="M6523" t="s">
        <v>23</v>
      </c>
      <c r="N6523" s="1">
        <f xml:space="preserve"> ROUND((1 - _xlfn.PERCENTRANK.INC(customers[days_since_last_purchase],customers[[#This Row],[days_since_last_purchase]]))*4 +1,0)</f>
        <v>4</v>
      </c>
      <c r="O6523" s="1">
        <f>ROUND(_xlfn.PERCENTRANK.INC(customers[total_orders],customers[[#This Row],[total_orders]])*4+1,0)</f>
        <v>1</v>
      </c>
      <c r="P6523" s="1">
        <f>ROUND(_xlfn.PERCENTRANK.INC(customers[total_spend_usd],customers[[#This Row],[total_spend_usd]])*4+1,0)</f>
        <v>1</v>
      </c>
      <c r="Q6523" s="1">
        <v>411</v>
      </c>
      <c r="R6523" s="1" t="str">
        <f>_xlfn.XLOOKUP(Q6523,RFM[RFM Score],RFM[Client Segmentation])</f>
        <v>New Customer</v>
      </c>
    </row>
    <row r="6524" spans="1:18" x14ac:dyDescent="0.3">
      <c r="A6524" t="s">
        <v>6576</v>
      </c>
      <c r="B6524" t="s">
        <v>43</v>
      </c>
      <c r="C6524">
        <v>27</v>
      </c>
      <c r="D6524" t="s">
        <v>8070</v>
      </c>
      <c r="E6524" t="s">
        <v>8084</v>
      </c>
      <c r="F6524" t="s">
        <v>17</v>
      </c>
      <c r="G6524">
        <v>9</v>
      </c>
      <c r="H6524" s="1">
        <v>2042</v>
      </c>
      <c r="I6524">
        <v>20978</v>
      </c>
      <c r="J6524" s="1">
        <v>64</v>
      </c>
      <c r="K6524" t="s">
        <v>28</v>
      </c>
      <c r="L6524" t="s">
        <v>34</v>
      </c>
      <c r="M6524" t="s">
        <v>23</v>
      </c>
      <c r="N6524" s="1">
        <f xml:space="preserve"> ROUND((1 - _xlfn.PERCENTRANK.INC(customers[days_since_last_purchase],customers[[#This Row],[days_since_last_purchase]]))*4 +1,0)</f>
        <v>2</v>
      </c>
      <c r="O6524" s="1">
        <f>ROUND(_xlfn.PERCENTRANK.INC(customers[total_orders],customers[[#This Row],[total_orders]])*4+1,0)</f>
        <v>2</v>
      </c>
      <c r="P6524" s="1">
        <f>ROUND(_xlfn.PERCENTRANK.INC(customers[total_spend_usd],customers[[#This Row],[total_spend_usd]])*4+1,0)</f>
        <v>2</v>
      </c>
      <c r="Q6524" s="1">
        <v>222</v>
      </c>
      <c r="R6524" s="1" t="str">
        <f>_xlfn.XLOOKUP(Q6524,RFM[RFM Score],RFM[Client Segmentation])</f>
        <v>Hibernating</v>
      </c>
    </row>
    <row r="6525" spans="1:18" x14ac:dyDescent="0.3">
      <c r="A6525" t="s">
        <v>6577</v>
      </c>
      <c r="B6525" t="s">
        <v>49</v>
      </c>
      <c r="C6525">
        <v>34</v>
      </c>
      <c r="D6525" t="s">
        <v>8070</v>
      </c>
      <c r="E6525" t="s">
        <v>8086</v>
      </c>
      <c r="F6525" t="s">
        <v>12</v>
      </c>
      <c r="G6525">
        <v>50</v>
      </c>
      <c r="H6525" s="1">
        <v>6792</v>
      </c>
      <c r="I6525">
        <v>379102</v>
      </c>
      <c r="J6525" s="1">
        <v>30</v>
      </c>
      <c r="K6525" t="s">
        <v>28</v>
      </c>
      <c r="L6525" t="s">
        <v>34</v>
      </c>
      <c r="M6525" t="s">
        <v>15</v>
      </c>
      <c r="N6525" s="1">
        <f xml:space="preserve"> ROUND((1 - _xlfn.PERCENTRANK.INC(customers[days_since_last_purchase],customers[[#This Row],[days_since_last_purchase]]))*4 +1,0)</f>
        <v>3</v>
      </c>
      <c r="O6525" s="1">
        <f>ROUND(_xlfn.PERCENTRANK.INC(customers[total_orders],customers[[#This Row],[total_orders]])*4+1,0)</f>
        <v>5</v>
      </c>
      <c r="P6525" s="1">
        <f>ROUND(_xlfn.PERCENTRANK.INC(customers[total_spend_usd],customers[[#This Row],[total_spend_usd]])*4+1,0)</f>
        <v>5</v>
      </c>
      <c r="Q6525" s="1">
        <v>355</v>
      </c>
      <c r="R6525" s="1" t="str">
        <f>_xlfn.XLOOKUP(Q6525,RFM[RFM Score],RFM[Client Segmentation])</f>
        <v>Loyal Customer</v>
      </c>
    </row>
    <row r="6526" spans="1:18" x14ac:dyDescent="0.3">
      <c r="A6526" t="s">
        <v>6578</v>
      </c>
      <c r="B6526" t="s">
        <v>11</v>
      </c>
      <c r="C6526">
        <v>26</v>
      </c>
      <c r="D6526" t="s">
        <v>8070</v>
      </c>
      <c r="E6526" t="s">
        <v>8084</v>
      </c>
      <c r="F6526" t="s">
        <v>12</v>
      </c>
      <c r="G6526">
        <v>16</v>
      </c>
      <c r="H6526" s="1">
        <v>6451</v>
      </c>
      <c r="I6526">
        <v>113864</v>
      </c>
      <c r="J6526" s="1">
        <v>0</v>
      </c>
      <c r="K6526" t="s">
        <v>21</v>
      </c>
      <c r="L6526" t="s">
        <v>14</v>
      </c>
      <c r="M6526" t="s">
        <v>15</v>
      </c>
      <c r="N6526" s="1">
        <f xml:space="preserve"> ROUND((1 - _xlfn.PERCENTRANK.INC(customers[days_since_last_purchase],customers[[#This Row],[days_since_last_purchase]]))*4 +1,0)</f>
        <v>5</v>
      </c>
      <c r="O6526" s="1">
        <f>ROUND(_xlfn.PERCENTRANK.INC(customers[total_orders],customers[[#This Row],[total_orders]])*4+1,0)</f>
        <v>3</v>
      </c>
      <c r="P6526" s="1">
        <f>ROUND(_xlfn.PERCENTRANK.INC(customers[total_spend_usd],customers[[#This Row],[total_spend_usd]])*4+1,0)</f>
        <v>4</v>
      </c>
      <c r="Q6526" s="1">
        <v>534</v>
      </c>
      <c r="R6526" s="1" t="str">
        <f>_xlfn.XLOOKUP(Q6526,RFM[RFM Score],RFM[Client Segmentation])</f>
        <v>Need Attention</v>
      </c>
    </row>
    <row r="6527" spans="1:18" x14ac:dyDescent="0.3">
      <c r="A6527" t="s">
        <v>6579</v>
      </c>
      <c r="B6527" t="s">
        <v>11</v>
      </c>
      <c r="C6527">
        <v>33</v>
      </c>
      <c r="D6527" t="s">
        <v>8070</v>
      </c>
      <c r="E6527" t="s">
        <v>8084</v>
      </c>
      <c r="F6527" t="s">
        <v>17</v>
      </c>
      <c r="G6527">
        <v>2</v>
      </c>
      <c r="H6527" s="1">
        <v>6779</v>
      </c>
      <c r="I6527">
        <v>14912</v>
      </c>
      <c r="J6527" s="1">
        <v>30</v>
      </c>
      <c r="K6527" t="s">
        <v>25</v>
      </c>
      <c r="L6527" t="s">
        <v>14</v>
      </c>
      <c r="M6527" t="s">
        <v>15</v>
      </c>
      <c r="N6527" s="1">
        <f xml:space="preserve"> ROUND((1 - _xlfn.PERCENTRANK.INC(customers[days_since_last_purchase],customers[[#This Row],[days_since_last_purchase]]))*4 +1,0)</f>
        <v>3</v>
      </c>
      <c r="O6527" s="1">
        <f>ROUND(_xlfn.PERCENTRANK.INC(customers[total_orders],customers[[#This Row],[total_orders]])*4+1,0)</f>
        <v>1</v>
      </c>
      <c r="P6527" s="1">
        <f>ROUND(_xlfn.PERCENTRANK.INC(customers[total_spend_usd],customers[[#This Row],[total_spend_usd]])*4+1,0)</f>
        <v>2</v>
      </c>
      <c r="Q6527" s="1">
        <v>312</v>
      </c>
      <c r="R6527" s="1" t="str">
        <f>_xlfn.XLOOKUP(Q6527,RFM[RFM Score],RFM[Client Segmentation])</f>
        <v>About To Sleep</v>
      </c>
    </row>
    <row r="6528" spans="1:18" x14ac:dyDescent="0.3">
      <c r="A6528" t="s">
        <v>6580</v>
      </c>
      <c r="B6528" t="s">
        <v>11</v>
      </c>
      <c r="C6528">
        <v>46</v>
      </c>
      <c r="D6528" t="s">
        <v>8071</v>
      </c>
      <c r="E6528" t="s">
        <v>8087</v>
      </c>
      <c r="F6528" t="s">
        <v>12</v>
      </c>
      <c r="G6528">
        <v>20</v>
      </c>
      <c r="H6528" s="1">
        <v>7997</v>
      </c>
      <c r="I6528">
        <v>178725</v>
      </c>
      <c r="J6528" s="1">
        <v>119</v>
      </c>
      <c r="K6528" t="s">
        <v>52</v>
      </c>
      <c r="L6528" t="s">
        <v>34</v>
      </c>
      <c r="M6528" t="s">
        <v>23</v>
      </c>
      <c r="N6528" s="1">
        <f xml:space="preserve"> ROUND((1 - _xlfn.PERCENTRANK.INC(customers[days_since_last_purchase],customers[[#This Row],[days_since_last_purchase]]))*4 +1,0)</f>
        <v>2</v>
      </c>
      <c r="O6528" s="1">
        <f>ROUND(_xlfn.PERCENTRANK.INC(customers[total_orders],customers[[#This Row],[total_orders]])*4+1,0)</f>
        <v>4</v>
      </c>
      <c r="P6528" s="1">
        <f>ROUND(_xlfn.PERCENTRANK.INC(customers[total_spend_usd],customers[[#This Row],[total_spend_usd]])*4+1,0)</f>
        <v>4</v>
      </c>
      <c r="Q6528" s="1">
        <v>244</v>
      </c>
      <c r="R6528" s="1" t="str">
        <f>_xlfn.XLOOKUP(Q6528,RFM[RFM Score],RFM[Client Segmentation])</f>
        <v>At Risk</v>
      </c>
    </row>
    <row r="6529" spans="1:18" x14ac:dyDescent="0.3">
      <c r="A6529" t="s">
        <v>6581</v>
      </c>
      <c r="B6529" t="s">
        <v>49</v>
      </c>
      <c r="C6529">
        <v>28</v>
      </c>
      <c r="D6529" t="s">
        <v>8070</v>
      </c>
      <c r="E6529" t="s">
        <v>8084</v>
      </c>
      <c r="F6529" t="s">
        <v>12</v>
      </c>
      <c r="G6529">
        <v>6</v>
      </c>
      <c r="H6529" s="1">
        <v>5401</v>
      </c>
      <c r="I6529">
        <v>28299</v>
      </c>
      <c r="J6529" s="1">
        <v>25</v>
      </c>
      <c r="K6529" t="s">
        <v>21</v>
      </c>
      <c r="L6529" t="s">
        <v>19</v>
      </c>
      <c r="M6529" t="s">
        <v>15</v>
      </c>
      <c r="N6529" s="1">
        <f xml:space="preserve"> ROUND((1 - _xlfn.PERCENTRANK.INC(customers[days_since_last_purchase],customers[[#This Row],[days_since_last_purchase]]))*4 +1,0)</f>
        <v>4</v>
      </c>
      <c r="O6529" s="1">
        <f>ROUND(_xlfn.PERCENTRANK.INC(customers[total_orders],customers[[#This Row],[total_orders]])*4+1,0)</f>
        <v>2</v>
      </c>
      <c r="P6529" s="1">
        <f>ROUND(_xlfn.PERCENTRANK.INC(customers[total_spend_usd],customers[[#This Row],[total_spend_usd]])*4+1,0)</f>
        <v>2</v>
      </c>
      <c r="Q6529" s="1">
        <v>422</v>
      </c>
      <c r="R6529" s="1" t="str">
        <f>_xlfn.XLOOKUP(Q6529,RFM[RFM Score],RFM[Client Segmentation])</f>
        <v>New Customer</v>
      </c>
    </row>
    <row r="6530" spans="1:18" x14ac:dyDescent="0.3">
      <c r="A6530" t="s">
        <v>6582</v>
      </c>
      <c r="B6530" t="s">
        <v>11</v>
      </c>
      <c r="C6530">
        <v>34</v>
      </c>
      <c r="D6530" t="s">
        <v>8070</v>
      </c>
      <c r="E6530" t="s">
        <v>8084</v>
      </c>
      <c r="F6530" t="s">
        <v>12</v>
      </c>
      <c r="G6530">
        <v>8</v>
      </c>
      <c r="H6530" s="1">
        <v>3537</v>
      </c>
      <c r="I6530">
        <v>28143</v>
      </c>
      <c r="J6530" s="1">
        <v>32</v>
      </c>
      <c r="K6530" t="s">
        <v>37</v>
      </c>
      <c r="L6530" t="s">
        <v>34</v>
      </c>
      <c r="M6530" t="s">
        <v>23</v>
      </c>
      <c r="N6530" s="1">
        <f xml:space="preserve"> ROUND((1 - _xlfn.PERCENTRANK.INC(customers[days_since_last_purchase],customers[[#This Row],[days_since_last_purchase]]))*4 +1,0)</f>
        <v>3</v>
      </c>
      <c r="O6530" s="1">
        <f>ROUND(_xlfn.PERCENTRANK.INC(customers[total_orders],customers[[#This Row],[total_orders]])*4+1,0)</f>
        <v>2</v>
      </c>
      <c r="P6530" s="1">
        <f>ROUND(_xlfn.PERCENTRANK.INC(customers[total_spend_usd],customers[[#This Row],[total_spend_usd]])*4+1,0)</f>
        <v>2</v>
      </c>
      <c r="Q6530" s="1">
        <v>322</v>
      </c>
      <c r="R6530" s="1" t="str">
        <f>_xlfn.XLOOKUP(Q6530,RFM[RFM Score],RFM[Client Segmentation])</f>
        <v>Hibernating</v>
      </c>
    </row>
    <row r="6531" spans="1:18" x14ac:dyDescent="0.3">
      <c r="A6531" t="s">
        <v>6583</v>
      </c>
      <c r="B6531" t="s">
        <v>88</v>
      </c>
      <c r="C6531">
        <v>23</v>
      </c>
      <c r="D6531" t="s">
        <v>8069</v>
      </c>
      <c r="E6531" t="s">
        <v>8084</v>
      </c>
      <c r="F6531" t="s">
        <v>17</v>
      </c>
      <c r="G6531">
        <v>39</v>
      </c>
      <c r="H6531" s="1">
        <v>4274</v>
      </c>
      <c r="I6531">
        <v>167538</v>
      </c>
      <c r="J6531" s="1">
        <v>13</v>
      </c>
      <c r="K6531" t="s">
        <v>124</v>
      </c>
      <c r="L6531" t="s">
        <v>34</v>
      </c>
      <c r="M6531" t="s">
        <v>23</v>
      </c>
      <c r="N6531" s="1">
        <f xml:space="preserve"> ROUND((1 - _xlfn.PERCENTRANK.INC(customers[days_since_last_purchase],customers[[#This Row],[days_since_last_purchase]]))*4 +1,0)</f>
        <v>4</v>
      </c>
      <c r="O6531" s="1">
        <f>ROUND(_xlfn.PERCENTRANK.INC(customers[total_orders],customers[[#This Row],[total_orders]])*4+1,0)</f>
        <v>5</v>
      </c>
      <c r="P6531" s="1">
        <f>ROUND(_xlfn.PERCENTRANK.INC(customers[total_spend_usd],customers[[#This Row],[total_spend_usd]])*4+1,0)</f>
        <v>4</v>
      </c>
      <c r="Q6531" s="1">
        <v>454</v>
      </c>
      <c r="R6531" s="1" t="str">
        <f>_xlfn.XLOOKUP(Q6531,RFM[RFM Score],RFM[Client Segmentation])</f>
        <v>Champion</v>
      </c>
    </row>
    <row r="6532" spans="1:18" x14ac:dyDescent="0.3">
      <c r="A6532" t="s">
        <v>6584</v>
      </c>
      <c r="B6532" t="s">
        <v>11</v>
      </c>
      <c r="C6532">
        <v>48</v>
      </c>
      <c r="D6532" t="s">
        <v>8071</v>
      </c>
      <c r="E6532" t="s">
        <v>8087</v>
      </c>
      <c r="F6532" t="s">
        <v>17</v>
      </c>
      <c r="G6532">
        <v>20</v>
      </c>
      <c r="H6532" s="1">
        <v>6201</v>
      </c>
      <c r="I6532">
        <v>127474</v>
      </c>
      <c r="J6532" s="1">
        <v>59</v>
      </c>
      <c r="K6532" t="s">
        <v>28</v>
      </c>
      <c r="L6532" t="s">
        <v>19</v>
      </c>
      <c r="M6532" t="s">
        <v>23</v>
      </c>
      <c r="N6532" s="1">
        <f xml:space="preserve"> ROUND((1 - _xlfn.PERCENTRANK.INC(customers[days_since_last_purchase],customers[[#This Row],[days_since_last_purchase]]))*4 +1,0)</f>
        <v>3</v>
      </c>
      <c r="O6532" s="1">
        <f>ROUND(_xlfn.PERCENTRANK.INC(customers[total_orders],customers[[#This Row],[total_orders]])*4+1,0)</f>
        <v>4</v>
      </c>
      <c r="P6532" s="1">
        <f>ROUND(_xlfn.PERCENTRANK.INC(customers[total_spend_usd],customers[[#This Row],[total_spend_usd]])*4+1,0)</f>
        <v>4</v>
      </c>
      <c r="Q6532" s="1">
        <v>344</v>
      </c>
      <c r="R6532" s="1" t="str">
        <f>_xlfn.XLOOKUP(Q6532,RFM[RFM Score],RFM[Client Segmentation])</f>
        <v>Loyal Customer</v>
      </c>
    </row>
    <row r="6533" spans="1:18" x14ac:dyDescent="0.3">
      <c r="A6533" t="s">
        <v>6585</v>
      </c>
      <c r="B6533" t="s">
        <v>11</v>
      </c>
      <c r="C6533">
        <v>50</v>
      </c>
      <c r="D6533" t="s">
        <v>8071</v>
      </c>
      <c r="E6533" t="s">
        <v>8087</v>
      </c>
      <c r="F6533" t="s">
        <v>17</v>
      </c>
      <c r="G6533">
        <v>22</v>
      </c>
      <c r="H6533" s="1">
        <v>16327</v>
      </c>
      <c r="I6533">
        <v>342258</v>
      </c>
      <c r="J6533" s="1">
        <v>182</v>
      </c>
      <c r="K6533" t="s">
        <v>28</v>
      </c>
      <c r="L6533" t="s">
        <v>14</v>
      </c>
      <c r="M6533" t="s">
        <v>15</v>
      </c>
      <c r="N6533" s="1">
        <f xml:space="preserve"> ROUND((1 - _xlfn.PERCENTRANK.INC(customers[days_since_last_purchase],customers[[#This Row],[days_since_last_purchase]]))*4 +1,0)</f>
        <v>1</v>
      </c>
      <c r="O6533" s="1">
        <f>ROUND(_xlfn.PERCENTRANK.INC(customers[total_orders],customers[[#This Row],[total_orders]])*4+1,0)</f>
        <v>4</v>
      </c>
      <c r="P6533" s="1">
        <f>ROUND(_xlfn.PERCENTRANK.INC(customers[total_spend_usd],customers[[#This Row],[total_spend_usd]])*4+1,0)</f>
        <v>5</v>
      </c>
      <c r="Q6533" s="1">
        <v>145</v>
      </c>
      <c r="R6533" s="1" t="str">
        <f>_xlfn.XLOOKUP(Q6533,RFM[RFM Score],RFM[Client Segmentation])</f>
        <v>Cannot Lose Them</v>
      </c>
    </row>
    <row r="6534" spans="1:18" x14ac:dyDescent="0.3">
      <c r="A6534" t="s">
        <v>6586</v>
      </c>
      <c r="B6534" t="s">
        <v>43</v>
      </c>
      <c r="C6534">
        <v>25</v>
      </c>
      <c r="D6534" t="s">
        <v>8070</v>
      </c>
      <c r="E6534" t="s">
        <v>8085</v>
      </c>
      <c r="F6534" t="s">
        <v>12</v>
      </c>
      <c r="G6534">
        <v>49</v>
      </c>
      <c r="H6534" s="1">
        <v>25448</v>
      </c>
      <c r="I6534">
        <v>1146386</v>
      </c>
      <c r="J6534" s="1">
        <v>13</v>
      </c>
      <c r="K6534" t="s">
        <v>25</v>
      </c>
      <c r="L6534" t="s">
        <v>14</v>
      </c>
      <c r="M6534" t="s">
        <v>23</v>
      </c>
      <c r="N6534" s="1">
        <f xml:space="preserve"> ROUND((1 - _xlfn.PERCENTRANK.INC(customers[days_since_last_purchase],customers[[#This Row],[days_since_last_purchase]]))*4 +1,0)</f>
        <v>4</v>
      </c>
      <c r="O6534" s="1">
        <f>ROUND(_xlfn.PERCENTRANK.INC(customers[total_orders],customers[[#This Row],[total_orders]])*4+1,0)</f>
        <v>5</v>
      </c>
      <c r="P6534" s="1">
        <f>ROUND(_xlfn.PERCENTRANK.INC(customers[total_spend_usd],customers[[#This Row],[total_spend_usd]])*4+1,0)</f>
        <v>5</v>
      </c>
      <c r="Q6534" s="1">
        <v>455</v>
      </c>
      <c r="R6534" s="1" t="str">
        <f>_xlfn.XLOOKUP(Q6534,RFM[RFM Score],RFM[Client Segmentation])</f>
        <v>Champion</v>
      </c>
    </row>
    <row r="6535" spans="1:18" x14ac:dyDescent="0.3">
      <c r="A6535" t="s">
        <v>6587</v>
      </c>
      <c r="B6535" t="s">
        <v>61</v>
      </c>
      <c r="C6535">
        <v>41</v>
      </c>
      <c r="D6535" t="s">
        <v>8068</v>
      </c>
      <c r="E6535" t="s">
        <v>8084</v>
      </c>
      <c r="F6535" t="s">
        <v>12</v>
      </c>
      <c r="G6535">
        <v>38</v>
      </c>
      <c r="H6535" s="1">
        <v>4217</v>
      </c>
      <c r="I6535">
        <v>164383</v>
      </c>
      <c r="J6535" s="1">
        <v>2</v>
      </c>
      <c r="K6535" t="s">
        <v>21</v>
      </c>
      <c r="L6535" t="s">
        <v>19</v>
      </c>
      <c r="M6535" t="s">
        <v>15</v>
      </c>
      <c r="N6535" s="1">
        <f xml:space="preserve"> ROUND((1 - _xlfn.PERCENTRANK.INC(customers[days_since_last_purchase],customers[[#This Row],[days_since_last_purchase]]))*4 +1,0)</f>
        <v>5</v>
      </c>
      <c r="O6535" s="1">
        <f>ROUND(_xlfn.PERCENTRANK.INC(customers[total_orders],customers[[#This Row],[total_orders]])*4+1,0)</f>
        <v>5</v>
      </c>
      <c r="P6535" s="1">
        <f>ROUND(_xlfn.PERCENTRANK.INC(customers[total_spend_usd],customers[[#This Row],[total_spend_usd]])*4+1,0)</f>
        <v>4</v>
      </c>
      <c r="Q6535" s="1">
        <v>554</v>
      </c>
      <c r="R6535" s="1" t="str">
        <f>_xlfn.XLOOKUP(Q6535,RFM[RFM Score],RFM[Client Segmentation])</f>
        <v>Champion</v>
      </c>
    </row>
    <row r="6536" spans="1:18" x14ac:dyDescent="0.3">
      <c r="A6536" t="s">
        <v>6588</v>
      </c>
      <c r="B6536" t="s">
        <v>51</v>
      </c>
      <c r="C6536">
        <v>28</v>
      </c>
      <c r="D6536" t="s">
        <v>8070</v>
      </c>
      <c r="E6536" t="s">
        <v>8087</v>
      </c>
      <c r="F6536" t="s">
        <v>17</v>
      </c>
      <c r="G6536">
        <v>6</v>
      </c>
      <c r="H6536" s="1">
        <v>45647</v>
      </c>
      <c r="I6536">
        <v>263992</v>
      </c>
      <c r="J6536" s="1">
        <v>9</v>
      </c>
      <c r="K6536" t="s">
        <v>124</v>
      </c>
      <c r="L6536" t="s">
        <v>45</v>
      </c>
      <c r="M6536" t="s">
        <v>23</v>
      </c>
      <c r="N6536" s="1">
        <f xml:space="preserve"> ROUND((1 - _xlfn.PERCENTRANK.INC(customers[days_since_last_purchase],customers[[#This Row],[days_since_last_purchase]]))*4 +1,0)</f>
        <v>4</v>
      </c>
      <c r="O6536" s="1">
        <f>ROUND(_xlfn.PERCENTRANK.INC(customers[total_orders],customers[[#This Row],[total_orders]])*4+1,0)</f>
        <v>2</v>
      </c>
      <c r="P6536" s="1">
        <f>ROUND(_xlfn.PERCENTRANK.INC(customers[total_spend_usd],customers[[#This Row],[total_spend_usd]])*4+1,0)</f>
        <v>4</v>
      </c>
      <c r="Q6536" s="1">
        <v>424</v>
      </c>
      <c r="R6536" s="1" t="str">
        <f>_xlfn.XLOOKUP(Q6536,RFM[RFM Score],RFM[Client Segmentation])</f>
        <v>Promising</v>
      </c>
    </row>
    <row r="6537" spans="1:18" x14ac:dyDescent="0.3">
      <c r="A6537" t="s">
        <v>6589</v>
      </c>
      <c r="B6537" t="s">
        <v>11</v>
      </c>
      <c r="C6537">
        <v>34</v>
      </c>
      <c r="D6537" t="s">
        <v>8070</v>
      </c>
      <c r="E6537" t="s">
        <v>8084</v>
      </c>
      <c r="F6537" t="s">
        <v>17</v>
      </c>
      <c r="G6537">
        <v>3</v>
      </c>
      <c r="H6537" s="1">
        <v>328</v>
      </c>
      <c r="I6537">
        <v>9687</v>
      </c>
      <c r="J6537" s="1">
        <v>38</v>
      </c>
      <c r="K6537" t="s">
        <v>13</v>
      </c>
      <c r="L6537" t="s">
        <v>47</v>
      </c>
      <c r="M6537" t="s">
        <v>15</v>
      </c>
      <c r="N6537" s="1">
        <f xml:space="preserve"> ROUND((1 - _xlfn.PERCENTRANK.INC(customers[days_since_last_purchase],customers[[#This Row],[days_since_last_purchase]]))*4 +1,0)</f>
        <v>3</v>
      </c>
      <c r="O6537" s="1">
        <f>ROUND(_xlfn.PERCENTRANK.INC(customers[total_orders],customers[[#This Row],[total_orders]])*4+1,0)</f>
        <v>1</v>
      </c>
      <c r="P6537" s="1">
        <f>ROUND(_xlfn.PERCENTRANK.INC(customers[total_spend_usd],customers[[#This Row],[total_spend_usd]])*4+1,0)</f>
        <v>1</v>
      </c>
      <c r="Q6537" s="1">
        <v>311</v>
      </c>
      <c r="R6537" s="1" t="str">
        <f>_xlfn.XLOOKUP(Q6537,RFM[RFM Score],RFM[Client Segmentation])</f>
        <v>New Customer</v>
      </c>
    </row>
    <row r="6538" spans="1:18" x14ac:dyDescent="0.3">
      <c r="A6538" t="s">
        <v>6590</v>
      </c>
      <c r="B6538" t="s">
        <v>11</v>
      </c>
      <c r="C6538">
        <v>35</v>
      </c>
      <c r="D6538" t="s">
        <v>8068</v>
      </c>
      <c r="E6538" t="s">
        <v>8087</v>
      </c>
      <c r="F6538" t="s">
        <v>12</v>
      </c>
      <c r="G6538">
        <v>10</v>
      </c>
      <c r="H6538" s="1">
        <v>3882</v>
      </c>
      <c r="I6538">
        <v>36454</v>
      </c>
      <c r="J6538" s="1">
        <v>232</v>
      </c>
      <c r="K6538" t="s">
        <v>40</v>
      </c>
      <c r="L6538" t="s">
        <v>14</v>
      </c>
      <c r="M6538" t="s">
        <v>23</v>
      </c>
      <c r="N6538" s="1">
        <f xml:space="preserve"> ROUND((1 - _xlfn.PERCENTRANK.INC(customers[days_since_last_purchase],customers[[#This Row],[days_since_last_purchase]]))*4 +1,0)</f>
        <v>1</v>
      </c>
      <c r="O6538" s="1">
        <f>ROUND(_xlfn.PERCENTRANK.INC(customers[total_orders],customers[[#This Row],[total_orders]])*4+1,0)</f>
        <v>3</v>
      </c>
      <c r="P6538" s="1">
        <f>ROUND(_xlfn.PERCENTRANK.INC(customers[total_spend_usd],customers[[#This Row],[total_spend_usd]])*4+1,0)</f>
        <v>2</v>
      </c>
      <c r="Q6538" s="1">
        <v>132</v>
      </c>
      <c r="R6538" s="1" t="str">
        <f>_xlfn.XLOOKUP(Q6538,RFM[RFM Score],RFM[Client Segmentation])</f>
        <v>Hibernating</v>
      </c>
    </row>
    <row r="6539" spans="1:18" x14ac:dyDescent="0.3">
      <c r="A6539" t="s">
        <v>6591</v>
      </c>
      <c r="B6539" t="s">
        <v>11</v>
      </c>
      <c r="C6539">
        <v>18</v>
      </c>
      <c r="D6539" t="s">
        <v>8069</v>
      </c>
      <c r="E6539" t="s">
        <v>8084</v>
      </c>
      <c r="F6539" t="s">
        <v>12</v>
      </c>
      <c r="G6539">
        <v>13</v>
      </c>
      <c r="H6539" s="1">
        <v>3098</v>
      </c>
      <c r="I6539">
        <v>36843</v>
      </c>
      <c r="J6539" s="1">
        <v>34</v>
      </c>
      <c r="K6539" t="s">
        <v>28</v>
      </c>
      <c r="L6539" t="s">
        <v>34</v>
      </c>
      <c r="M6539" t="s">
        <v>23</v>
      </c>
      <c r="N6539" s="1">
        <f xml:space="preserve"> ROUND((1 - _xlfn.PERCENTRANK.INC(customers[days_since_last_purchase],customers[[#This Row],[days_since_last_purchase]]))*4 +1,0)</f>
        <v>3</v>
      </c>
      <c r="O6539" s="1">
        <f>ROUND(_xlfn.PERCENTRANK.INC(customers[total_orders],customers[[#This Row],[total_orders]])*4+1,0)</f>
        <v>3</v>
      </c>
      <c r="P6539" s="1">
        <f>ROUND(_xlfn.PERCENTRANK.INC(customers[total_spend_usd],customers[[#This Row],[total_spend_usd]])*4+1,0)</f>
        <v>2</v>
      </c>
      <c r="Q6539" s="1">
        <v>332</v>
      </c>
      <c r="R6539" s="1" t="str">
        <f>_xlfn.XLOOKUP(Q6539,RFM[RFM Score],RFM[Client Segmentation])</f>
        <v>Hibernating</v>
      </c>
    </row>
    <row r="6540" spans="1:18" x14ac:dyDescent="0.3">
      <c r="A6540" t="s">
        <v>6592</v>
      </c>
      <c r="B6540" t="s">
        <v>96</v>
      </c>
      <c r="C6540">
        <v>18</v>
      </c>
      <c r="D6540" t="s">
        <v>8069</v>
      </c>
      <c r="E6540" t="s">
        <v>8085</v>
      </c>
      <c r="F6540" t="s">
        <v>17</v>
      </c>
      <c r="G6540">
        <v>14</v>
      </c>
      <c r="H6540" s="1">
        <v>14939</v>
      </c>
      <c r="I6540">
        <v>194978</v>
      </c>
      <c r="J6540" s="1">
        <v>1</v>
      </c>
      <c r="K6540" t="s">
        <v>25</v>
      </c>
      <c r="L6540" t="s">
        <v>14</v>
      </c>
      <c r="M6540" t="s">
        <v>15</v>
      </c>
      <c r="N6540" s="1">
        <f xml:space="preserve"> ROUND((1 - _xlfn.PERCENTRANK.INC(customers[days_since_last_purchase],customers[[#This Row],[days_since_last_purchase]]))*4 +1,0)</f>
        <v>5</v>
      </c>
      <c r="O6540" s="1">
        <f>ROUND(_xlfn.PERCENTRANK.INC(customers[total_orders],customers[[#This Row],[total_orders]])*4+1,0)</f>
        <v>3</v>
      </c>
      <c r="P6540" s="1">
        <f>ROUND(_xlfn.PERCENTRANK.INC(customers[total_spend_usd],customers[[#This Row],[total_spend_usd]])*4+1,0)</f>
        <v>4</v>
      </c>
      <c r="Q6540" s="1">
        <v>534</v>
      </c>
      <c r="R6540" s="1" t="str">
        <f>_xlfn.XLOOKUP(Q6540,RFM[RFM Score],RFM[Client Segmentation])</f>
        <v>Need Attention</v>
      </c>
    </row>
    <row r="6541" spans="1:18" x14ac:dyDescent="0.3">
      <c r="A6541" t="s">
        <v>6593</v>
      </c>
      <c r="B6541" t="s">
        <v>33</v>
      </c>
      <c r="C6541">
        <v>19</v>
      </c>
      <c r="D6541" t="s">
        <v>8069</v>
      </c>
      <c r="E6541" t="s">
        <v>8084</v>
      </c>
      <c r="F6541" t="s">
        <v>17</v>
      </c>
      <c r="G6541">
        <v>7</v>
      </c>
      <c r="H6541" s="1">
        <v>6751</v>
      </c>
      <c r="I6541">
        <v>50831</v>
      </c>
      <c r="J6541" s="1">
        <v>33</v>
      </c>
      <c r="K6541" t="s">
        <v>52</v>
      </c>
      <c r="L6541" t="s">
        <v>22</v>
      </c>
      <c r="M6541" t="s">
        <v>23</v>
      </c>
      <c r="N6541" s="1">
        <f xml:space="preserve"> ROUND((1 - _xlfn.PERCENTRANK.INC(customers[days_since_last_purchase],customers[[#This Row],[days_since_last_purchase]]))*4 +1,0)</f>
        <v>3</v>
      </c>
      <c r="O6541" s="1">
        <f>ROUND(_xlfn.PERCENTRANK.INC(customers[total_orders],customers[[#This Row],[total_orders]])*4+1,0)</f>
        <v>2</v>
      </c>
      <c r="P6541" s="1">
        <f>ROUND(_xlfn.PERCENTRANK.INC(customers[total_spend_usd],customers[[#This Row],[total_spend_usd]])*4+1,0)</f>
        <v>3</v>
      </c>
      <c r="Q6541" s="1">
        <v>323</v>
      </c>
      <c r="R6541" s="1" t="str">
        <f>_xlfn.XLOOKUP(Q6541,RFM[RFM Score],RFM[Client Segmentation])</f>
        <v>Potential Loyalist</v>
      </c>
    </row>
    <row r="6542" spans="1:18" x14ac:dyDescent="0.3">
      <c r="A6542" t="s">
        <v>6594</v>
      </c>
      <c r="B6542" t="s">
        <v>11</v>
      </c>
      <c r="C6542">
        <v>41</v>
      </c>
      <c r="D6542" t="s">
        <v>8068</v>
      </c>
      <c r="E6542" t="s">
        <v>8087</v>
      </c>
      <c r="F6542" t="s">
        <v>17</v>
      </c>
      <c r="G6542">
        <v>24</v>
      </c>
      <c r="H6542" s="1">
        <v>4559</v>
      </c>
      <c r="I6542">
        <v>103992</v>
      </c>
      <c r="J6542" s="1">
        <v>77</v>
      </c>
      <c r="K6542" t="s">
        <v>21</v>
      </c>
      <c r="L6542" t="s">
        <v>47</v>
      </c>
      <c r="M6542" t="s">
        <v>23</v>
      </c>
      <c r="N6542" s="1">
        <f xml:space="preserve"> ROUND((1 - _xlfn.PERCENTRANK.INC(customers[days_since_last_purchase],customers[[#This Row],[days_since_last_purchase]]))*4 +1,0)</f>
        <v>2</v>
      </c>
      <c r="O6542" s="1">
        <f>ROUND(_xlfn.PERCENTRANK.INC(customers[total_orders],customers[[#This Row],[total_orders]])*4+1,0)</f>
        <v>4</v>
      </c>
      <c r="P6542" s="1">
        <f>ROUND(_xlfn.PERCENTRANK.INC(customers[total_spend_usd],customers[[#This Row],[total_spend_usd]])*4+1,0)</f>
        <v>3</v>
      </c>
      <c r="Q6542" s="1">
        <v>243</v>
      </c>
      <c r="R6542" s="1" t="str">
        <f>_xlfn.XLOOKUP(Q6542,RFM[RFM Score],RFM[Client Segmentation])</f>
        <v>At Risk</v>
      </c>
    </row>
    <row r="6543" spans="1:18" x14ac:dyDescent="0.3">
      <c r="A6543" t="s">
        <v>6595</v>
      </c>
      <c r="B6543" t="s">
        <v>11</v>
      </c>
      <c r="C6543">
        <v>32</v>
      </c>
      <c r="D6543" t="s">
        <v>8070</v>
      </c>
      <c r="E6543" t="s">
        <v>8087</v>
      </c>
      <c r="F6543" t="s">
        <v>12</v>
      </c>
      <c r="G6543">
        <v>12</v>
      </c>
      <c r="H6543" s="1">
        <v>27045</v>
      </c>
      <c r="I6543">
        <v>282925</v>
      </c>
      <c r="J6543" s="1">
        <v>22</v>
      </c>
      <c r="K6543" t="s">
        <v>40</v>
      </c>
      <c r="L6543" t="s">
        <v>14</v>
      </c>
      <c r="M6543" t="s">
        <v>15</v>
      </c>
      <c r="N6543" s="1">
        <f xml:space="preserve"> ROUND((1 - _xlfn.PERCENTRANK.INC(customers[days_since_last_purchase],customers[[#This Row],[days_since_last_purchase]]))*4 +1,0)</f>
        <v>4</v>
      </c>
      <c r="O6543" s="1">
        <f>ROUND(_xlfn.PERCENTRANK.INC(customers[total_orders],customers[[#This Row],[total_orders]])*4+1,0)</f>
        <v>3</v>
      </c>
      <c r="P6543" s="1">
        <f>ROUND(_xlfn.PERCENTRANK.INC(customers[total_spend_usd],customers[[#This Row],[total_spend_usd]])*4+1,0)</f>
        <v>4</v>
      </c>
      <c r="Q6543" s="1">
        <v>434</v>
      </c>
      <c r="R6543" s="1" t="str">
        <f>_xlfn.XLOOKUP(Q6543,RFM[RFM Score],RFM[Client Segmentation])</f>
        <v>Need Attention</v>
      </c>
    </row>
    <row r="6544" spans="1:18" x14ac:dyDescent="0.3">
      <c r="A6544" t="s">
        <v>6596</v>
      </c>
      <c r="B6544" t="s">
        <v>11</v>
      </c>
      <c r="C6544">
        <v>39</v>
      </c>
      <c r="D6544" t="s">
        <v>8068</v>
      </c>
      <c r="E6544" t="s">
        <v>8084</v>
      </c>
      <c r="F6544" t="s">
        <v>12</v>
      </c>
      <c r="G6544">
        <v>11</v>
      </c>
      <c r="H6544" s="1">
        <v>16565</v>
      </c>
      <c r="I6544">
        <v>164774</v>
      </c>
      <c r="J6544" s="1">
        <v>62</v>
      </c>
      <c r="K6544" t="s">
        <v>25</v>
      </c>
      <c r="L6544" t="s">
        <v>34</v>
      </c>
      <c r="M6544" t="s">
        <v>23</v>
      </c>
      <c r="N6544" s="1">
        <f xml:space="preserve"> ROUND((1 - _xlfn.PERCENTRANK.INC(customers[days_since_last_purchase],customers[[#This Row],[days_since_last_purchase]]))*4 +1,0)</f>
        <v>2</v>
      </c>
      <c r="O6544" s="1">
        <f>ROUND(_xlfn.PERCENTRANK.INC(customers[total_orders],customers[[#This Row],[total_orders]])*4+1,0)</f>
        <v>3</v>
      </c>
      <c r="P6544" s="1">
        <f>ROUND(_xlfn.PERCENTRANK.INC(customers[total_spend_usd],customers[[#This Row],[total_spend_usd]])*4+1,0)</f>
        <v>4</v>
      </c>
      <c r="Q6544" s="1">
        <v>234</v>
      </c>
      <c r="R6544" s="1" t="str">
        <f>_xlfn.XLOOKUP(Q6544,RFM[RFM Score],RFM[Client Segmentation])</f>
        <v>At Risk</v>
      </c>
    </row>
    <row r="6545" spans="1:18" x14ac:dyDescent="0.3">
      <c r="A6545" t="s">
        <v>6597</v>
      </c>
      <c r="B6545" t="s">
        <v>68</v>
      </c>
      <c r="C6545">
        <v>18</v>
      </c>
      <c r="D6545" t="s">
        <v>8069</v>
      </c>
      <c r="E6545" t="s">
        <v>8085</v>
      </c>
      <c r="F6545" t="s">
        <v>17</v>
      </c>
      <c r="G6545">
        <v>7</v>
      </c>
      <c r="H6545" s="1">
        <v>14749</v>
      </c>
      <c r="I6545">
        <v>107813</v>
      </c>
      <c r="J6545" s="1">
        <v>14</v>
      </c>
      <c r="K6545" t="s">
        <v>28</v>
      </c>
      <c r="L6545" t="s">
        <v>19</v>
      </c>
      <c r="M6545" t="s">
        <v>15</v>
      </c>
      <c r="N6545" s="1">
        <f xml:space="preserve"> ROUND((1 - _xlfn.PERCENTRANK.INC(customers[days_since_last_purchase],customers[[#This Row],[days_since_last_purchase]]))*4 +1,0)</f>
        <v>4</v>
      </c>
      <c r="O6545" s="1">
        <f>ROUND(_xlfn.PERCENTRANK.INC(customers[total_orders],customers[[#This Row],[total_orders]])*4+1,0)</f>
        <v>2</v>
      </c>
      <c r="P6545" s="1">
        <f>ROUND(_xlfn.PERCENTRANK.INC(customers[total_spend_usd],customers[[#This Row],[total_spend_usd]])*4+1,0)</f>
        <v>3</v>
      </c>
      <c r="Q6545" s="1">
        <v>423</v>
      </c>
      <c r="R6545" s="1" t="str">
        <f>_xlfn.XLOOKUP(Q6545,RFM[RFM Score],RFM[Client Segmentation])</f>
        <v>Potential Loyalist</v>
      </c>
    </row>
    <row r="6546" spans="1:18" x14ac:dyDescent="0.3">
      <c r="A6546" t="s">
        <v>6598</v>
      </c>
      <c r="B6546" t="s">
        <v>68</v>
      </c>
      <c r="C6546">
        <v>46</v>
      </c>
      <c r="D6546" t="s">
        <v>8071</v>
      </c>
      <c r="E6546" t="s">
        <v>8084</v>
      </c>
      <c r="F6546" t="s">
        <v>17</v>
      </c>
      <c r="G6546">
        <v>2</v>
      </c>
      <c r="H6546" s="1">
        <v>9852</v>
      </c>
      <c r="I6546">
        <v>17233</v>
      </c>
      <c r="J6546" s="1">
        <v>148</v>
      </c>
      <c r="K6546" t="s">
        <v>37</v>
      </c>
      <c r="L6546" t="s">
        <v>45</v>
      </c>
      <c r="M6546" t="s">
        <v>23</v>
      </c>
      <c r="N6546" s="1">
        <f xml:space="preserve"> ROUND((1 - _xlfn.PERCENTRANK.INC(customers[days_since_last_purchase],customers[[#This Row],[days_since_last_purchase]]))*4 +1,0)</f>
        <v>1</v>
      </c>
      <c r="O6546" s="1">
        <f>ROUND(_xlfn.PERCENTRANK.INC(customers[total_orders],customers[[#This Row],[total_orders]])*4+1,0)</f>
        <v>1</v>
      </c>
      <c r="P6546" s="1">
        <f>ROUND(_xlfn.PERCENTRANK.INC(customers[total_spend_usd],customers[[#This Row],[total_spend_usd]])*4+1,0)</f>
        <v>2</v>
      </c>
      <c r="Q6546" s="1">
        <v>112</v>
      </c>
      <c r="R6546" s="1" t="str">
        <f>_xlfn.XLOOKUP(Q6546,RFM[RFM Score],RFM[Client Segmentation])</f>
        <v>Lost</v>
      </c>
    </row>
    <row r="6547" spans="1:18" x14ac:dyDescent="0.3">
      <c r="A6547" t="s">
        <v>6599</v>
      </c>
      <c r="B6547" t="s">
        <v>11</v>
      </c>
      <c r="C6547">
        <v>29</v>
      </c>
      <c r="D6547" t="s">
        <v>8070</v>
      </c>
      <c r="E6547" t="s">
        <v>8084</v>
      </c>
      <c r="F6547" t="s">
        <v>17</v>
      </c>
      <c r="G6547">
        <v>17</v>
      </c>
      <c r="H6547" s="1">
        <v>2655</v>
      </c>
      <c r="I6547">
        <v>3845</v>
      </c>
      <c r="J6547" s="1">
        <v>60</v>
      </c>
      <c r="K6547" t="s">
        <v>25</v>
      </c>
      <c r="L6547" t="s">
        <v>19</v>
      </c>
      <c r="M6547" t="s">
        <v>15</v>
      </c>
      <c r="N6547" s="1">
        <f xml:space="preserve"> ROUND((1 - _xlfn.PERCENTRANK.INC(customers[days_since_last_purchase],customers[[#This Row],[days_since_last_purchase]]))*4 +1,0)</f>
        <v>2</v>
      </c>
      <c r="O6547" s="1">
        <f>ROUND(_xlfn.PERCENTRANK.INC(customers[total_orders],customers[[#This Row],[total_orders]])*4+1,0)</f>
        <v>3</v>
      </c>
      <c r="P6547" s="1">
        <f>ROUND(_xlfn.PERCENTRANK.INC(customers[total_spend_usd],customers[[#This Row],[total_spend_usd]])*4+1,0)</f>
        <v>1</v>
      </c>
      <c r="Q6547" s="1">
        <v>231</v>
      </c>
      <c r="R6547" s="1" t="str">
        <f>_xlfn.XLOOKUP(Q6547,RFM[RFM Score],RFM[Client Segmentation])</f>
        <v>Hibernating</v>
      </c>
    </row>
    <row r="6548" spans="1:18" x14ac:dyDescent="0.3">
      <c r="A6548" t="s">
        <v>6600</v>
      </c>
      <c r="B6548" t="s">
        <v>173</v>
      </c>
      <c r="C6548">
        <v>18</v>
      </c>
      <c r="D6548" t="s">
        <v>8069</v>
      </c>
      <c r="E6548" t="s">
        <v>8084</v>
      </c>
      <c r="F6548" t="s">
        <v>12</v>
      </c>
      <c r="G6548">
        <v>3</v>
      </c>
      <c r="H6548" s="1">
        <v>5018</v>
      </c>
      <c r="I6548">
        <v>14215</v>
      </c>
      <c r="J6548" s="1">
        <v>140</v>
      </c>
      <c r="K6548" t="s">
        <v>124</v>
      </c>
      <c r="L6548" t="s">
        <v>19</v>
      </c>
      <c r="M6548" t="s">
        <v>23</v>
      </c>
      <c r="N6548" s="1">
        <f xml:space="preserve"> ROUND((1 - _xlfn.PERCENTRANK.INC(customers[days_since_last_purchase],customers[[#This Row],[days_since_last_purchase]]))*4 +1,0)</f>
        <v>1</v>
      </c>
      <c r="O6548" s="1">
        <f>ROUND(_xlfn.PERCENTRANK.INC(customers[total_orders],customers[[#This Row],[total_orders]])*4+1,0)</f>
        <v>1</v>
      </c>
      <c r="P6548" s="1">
        <f>ROUND(_xlfn.PERCENTRANK.INC(customers[total_spend_usd],customers[[#This Row],[total_spend_usd]])*4+1,0)</f>
        <v>2</v>
      </c>
      <c r="Q6548" s="1">
        <v>112</v>
      </c>
      <c r="R6548" s="1" t="str">
        <f>_xlfn.XLOOKUP(Q6548,RFM[RFM Score],RFM[Client Segmentation])</f>
        <v>Lost</v>
      </c>
    </row>
    <row r="6549" spans="1:18" x14ac:dyDescent="0.3">
      <c r="A6549" t="s">
        <v>6601</v>
      </c>
      <c r="B6549" t="s">
        <v>107</v>
      </c>
      <c r="C6549">
        <v>58</v>
      </c>
      <c r="D6549" t="s">
        <v>8072</v>
      </c>
      <c r="E6549" t="s">
        <v>8087</v>
      </c>
      <c r="F6549" t="s">
        <v>12</v>
      </c>
      <c r="G6549">
        <v>61</v>
      </c>
      <c r="H6549" s="1">
        <v>4834</v>
      </c>
      <c r="I6549">
        <v>273521</v>
      </c>
      <c r="J6549" s="1">
        <v>175</v>
      </c>
      <c r="K6549" t="s">
        <v>28</v>
      </c>
      <c r="L6549" t="s">
        <v>34</v>
      </c>
      <c r="M6549" t="s">
        <v>23</v>
      </c>
      <c r="N6549" s="1">
        <f xml:space="preserve"> ROUND((1 - _xlfn.PERCENTRANK.INC(customers[days_since_last_purchase],customers[[#This Row],[days_since_last_purchase]]))*4 +1,0)</f>
        <v>1</v>
      </c>
      <c r="O6549" s="1">
        <f>ROUND(_xlfn.PERCENTRANK.INC(customers[total_orders],customers[[#This Row],[total_orders]])*4+1,0)</f>
        <v>5</v>
      </c>
      <c r="P6549" s="1">
        <f>ROUND(_xlfn.PERCENTRANK.INC(customers[total_spend_usd],customers[[#This Row],[total_spend_usd]])*4+1,0)</f>
        <v>4</v>
      </c>
      <c r="Q6549" s="1">
        <v>154</v>
      </c>
      <c r="R6549" s="1" t="str">
        <f>_xlfn.XLOOKUP(Q6549,RFM[RFM Score],RFM[Client Segmentation])</f>
        <v>Cannot Lose Them</v>
      </c>
    </row>
    <row r="6550" spans="1:18" x14ac:dyDescent="0.3">
      <c r="A6550" t="s">
        <v>6602</v>
      </c>
      <c r="B6550" t="s">
        <v>64</v>
      </c>
      <c r="C6550">
        <v>25</v>
      </c>
      <c r="D6550" t="s">
        <v>8070</v>
      </c>
      <c r="E6550" t="s">
        <v>8084</v>
      </c>
      <c r="F6550" t="s">
        <v>17</v>
      </c>
      <c r="G6550">
        <v>17</v>
      </c>
      <c r="H6550" s="1">
        <v>7047</v>
      </c>
      <c r="I6550">
        <v>121741</v>
      </c>
      <c r="J6550" s="1">
        <v>19</v>
      </c>
      <c r="K6550" t="s">
        <v>28</v>
      </c>
      <c r="L6550" t="s">
        <v>34</v>
      </c>
      <c r="M6550" t="s">
        <v>15</v>
      </c>
      <c r="N6550" s="1">
        <f xml:space="preserve"> ROUND((1 - _xlfn.PERCENTRANK.INC(customers[days_since_last_purchase],customers[[#This Row],[days_since_last_purchase]]))*4 +1,0)</f>
        <v>4</v>
      </c>
      <c r="O6550" s="1">
        <f>ROUND(_xlfn.PERCENTRANK.INC(customers[total_orders],customers[[#This Row],[total_orders]])*4+1,0)</f>
        <v>3</v>
      </c>
      <c r="P6550" s="1">
        <f>ROUND(_xlfn.PERCENTRANK.INC(customers[total_spend_usd],customers[[#This Row],[total_spend_usd]])*4+1,0)</f>
        <v>4</v>
      </c>
      <c r="Q6550" s="1">
        <v>434</v>
      </c>
      <c r="R6550" s="1" t="str">
        <f>_xlfn.XLOOKUP(Q6550,RFM[RFM Score],RFM[Client Segmentation])</f>
        <v>Need Attention</v>
      </c>
    </row>
    <row r="6551" spans="1:18" x14ac:dyDescent="0.3">
      <c r="A6551" t="s">
        <v>6603</v>
      </c>
      <c r="B6551" t="s">
        <v>11</v>
      </c>
      <c r="C6551">
        <v>23</v>
      </c>
      <c r="D6551" t="s">
        <v>8069</v>
      </c>
      <c r="E6551" t="s">
        <v>8084</v>
      </c>
      <c r="F6551" t="s">
        <v>12</v>
      </c>
      <c r="G6551">
        <v>3</v>
      </c>
      <c r="H6551" s="1">
        <v>2836</v>
      </c>
      <c r="I6551">
        <v>9742</v>
      </c>
      <c r="J6551" s="1">
        <v>261</v>
      </c>
      <c r="K6551" t="s">
        <v>21</v>
      </c>
      <c r="L6551" t="s">
        <v>47</v>
      </c>
      <c r="M6551" t="s">
        <v>23</v>
      </c>
      <c r="N6551" s="1">
        <f xml:space="preserve"> ROUND((1 - _xlfn.PERCENTRANK.INC(customers[days_since_last_purchase],customers[[#This Row],[days_since_last_purchase]]))*4 +1,0)</f>
        <v>1</v>
      </c>
      <c r="O6551" s="1">
        <f>ROUND(_xlfn.PERCENTRANK.INC(customers[total_orders],customers[[#This Row],[total_orders]])*4+1,0)</f>
        <v>1</v>
      </c>
      <c r="P6551" s="1">
        <f>ROUND(_xlfn.PERCENTRANK.INC(customers[total_spend_usd],customers[[#This Row],[total_spend_usd]])*4+1,0)</f>
        <v>1</v>
      </c>
      <c r="Q6551" s="1">
        <v>111</v>
      </c>
      <c r="R6551" s="1" t="str">
        <f>_xlfn.XLOOKUP(Q6551,RFM[RFM Score],RFM[Client Segmentation])</f>
        <v>Lost</v>
      </c>
    </row>
    <row r="6552" spans="1:18" x14ac:dyDescent="0.3">
      <c r="A6552" t="s">
        <v>6604</v>
      </c>
      <c r="B6552" t="s">
        <v>173</v>
      </c>
      <c r="C6552">
        <v>40</v>
      </c>
      <c r="D6552" t="s">
        <v>8068</v>
      </c>
      <c r="E6552" t="s">
        <v>8084</v>
      </c>
      <c r="F6552" t="s">
        <v>12</v>
      </c>
      <c r="G6552">
        <v>4</v>
      </c>
      <c r="H6552" s="1">
        <v>2322</v>
      </c>
      <c r="I6552">
        <v>9535</v>
      </c>
      <c r="J6552" s="1">
        <v>79</v>
      </c>
      <c r="K6552" t="s">
        <v>28</v>
      </c>
      <c r="L6552" t="s">
        <v>45</v>
      </c>
      <c r="M6552" t="s">
        <v>23</v>
      </c>
      <c r="N6552" s="1">
        <f xml:space="preserve"> ROUND((1 - _xlfn.PERCENTRANK.INC(customers[days_since_last_purchase],customers[[#This Row],[days_since_last_purchase]]))*4 +1,0)</f>
        <v>2</v>
      </c>
      <c r="O6552" s="1">
        <f>ROUND(_xlfn.PERCENTRANK.INC(customers[total_orders],customers[[#This Row],[total_orders]])*4+1,0)</f>
        <v>2</v>
      </c>
      <c r="P6552" s="1">
        <f>ROUND(_xlfn.PERCENTRANK.INC(customers[total_spend_usd],customers[[#This Row],[total_spend_usd]])*4+1,0)</f>
        <v>1</v>
      </c>
      <c r="Q6552" s="1">
        <v>221</v>
      </c>
      <c r="R6552" s="1" t="str">
        <f>_xlfn.XLOOKUP(Q6552,RFM[RFM Score],RFM[Client Segmentation])</f>
        <v>About To Sleep</v>
      </c>
    </row>
    <row r="6553" spans="1:18" x14ac:dyDescent="0.3">
      <c r="A6553" t="s">
        <v>6605</v>
      </c>
      <c r="B6553" t="s">
        <v>27</v>
      </c>
      <c r="C6553">
        <v>38</v>
      </c>
      <c r="D6553" t="s">
        <v>8068</v>
      </c>
      <c r="E6553" t="s">
        <v>8087</v>
      </c>
      <c r="F6553" t="s">
        <v>17</v>
      </c>
      <c r="G6553">
        <v>5</v>
      </c>
      <c r="H6553" s="1">
        <v>450</v>
      </c>
      <c r="I6553">
        <v>25539</v>
      </c>
      <c r="J6553" s="1">
        <v>85</v>
      </c>
      <c r="K6553" t="s">
        <v>28</v>
      </c>
      <c r="L6553" t="s">
        <v>34</v>
      </c>
      <c r="M6553" t="s">
        <v>15</v>
      </c>
      <c r="N6553" s="1">
        <f xml:space="preserve"> ROUND((1 - _xlfn.PERCENTRANK.INC(customers[days_since_last_purchase],customers[[#This Row],[days_since_last_purchase]]))*4 +1,0)</f>
        <v>2</v>
      </c>
      <c r="O6553" s="1">
        <f>ROUND(_xlfn.PERCENTRANK.INC(customers[total_orders],customers[[#This Row],[total_orders]])*4+1,0)</f>
        <v>2</v>
      </c>
      <c r="P6553" s="1">
        <f>ROUND(_xlfn.PERCENTRANK.INC(customers[total_spend_usd],customers[[#This Row],[total_spend_usd]])*4+1,0)</f>
        <v>2</v>
      </c>
      <c r="Q6553" s="1">
        <v>222</v>
      </c>
      <c r="R6553" s="1" t="str">
        <f>_xlfn.XLOOKUP(Q6553,RFM[RFM Score],RFM[Client Segmentation])</f>
        <v>Hibernating</v>
      </c>
    </row>
    <row r="6554" spans="1:18" x14ac:dyDescent="0.3">
      <c r="A6554" t="s">
        <v>6606</v>
      </c>
      <c r="B6554" t="s">
        <v>27</v>
      </c>
      <c r="C6554">
        <v>18</v>
      </c>
      <c r="D6554" t="s">
        <v>8069</v>
      </c>
      <c r="E6554" t="s">
        <v>8085</v>
      </c>
      <c r="F6554" t="s">
        <v>17</v>
      </c>
      <c r="G6554">
        <v>46</v>
      </c>
      <c r="H6554" s="1">
        <v>3975</v>
      </c>
      <c r="I6554">
        <v>188573</v>
      </c>
      <c r="J6554" s="1">
        <v>24</v>
      </c>
      <c r="K6554" t="s">
        <v>13</v>
      </c>
      <c r="L6554" t="s">
        <v>47</v>
      </c>
      <c r="M6554" t="s">
        <v>23</v>
      </c>
      <c r="N6554" s="1">
        <f xml:space="preserve"> ROUND((1 - _xlfn.PERCENTRANK.INC(customers[days_since_last_purchase],customers[[#This Row],[days_since_last_purchase]]))*4 +1,0)</f>
        <v>4</v>
      </c>
      <c r="O6554" s="1">
        <f>ROUND(_xlfn.PERCENTRANK.INC(customers[total_orders],customers[[#This Row],[total_orders]])*4+1,0)</f>
        <v>5</v>
      </c>
      <c r="P6554" s="1">
        <f>ROUND(_xlfn.PERCENTRANK.INC(customers[total_spend_usd],customers[[#This Row],[total_spend_usd]])*4+1,0)</f>
        <v>4</v>
      </c>
      <c r="Q6554" s="1">
        <v>454</v>
      </c>
      <c r="R6554" s="1" t="str">
        <f>_xlfn.XLOOKUP(Q6554,RFM[RFM Score],RFM[Client Segmentation])</f>
        <v>Champion</v>
      </c>
    </row>
    <row r="6555" spans="1:18" x14ac:dyDescent="0.3">
      <c r="A6555" t="s">
        <v>6607</v>
      </c>
      <c r="B6555" t="s">
        <v>96</v>
      </c>
      <c r="C6555">
        <v>32</v>
      </c>
      <c r="D6555" t="s">
        <v>8070</v>
      </c>
      <c r="E6555" t="s">
        <v>8084</v>
      </c>
      <c r="F6555" t="s">
        <v>17</v>
      </c>
      <c r="G6555">
        <v>1</v>
      </c>
      <c r="H6555" s="1">
        <v>8729</v>
      </c>
      <c r="I6555">
        <v>7754</v>
      </c>
      <c r="J6555" s="1">
        <v>10</v>
      </c>
      <c r="K6555" t="s">
        <v>13</v>
      </c>
      <c r="L6555" t="s">
        <v>34</v>
      </c>
      <c r="M6555" t="s">
        <v>15</v>
      </c>
      <c r="N6555" s="1">
        <f xml:space="preserve"> ROUND((1 - _xlfn.PERCENTRANK.INC(customers[days_since_last_purchase],customers[[#This Row],[days_since_last_purchase]]))*4 +1,0)</f>
        <v>4</v>
      </c>
      <c r="O6555" s="1">
        <f>ROUND(_xlfn.PERCENTRANK.INC(customers[total_orders],customers[[#This Row],[total_orders]])*4+1,0)</f>
        <v>1</v>
      </c>
      <c r="P6555" s="1">
        <f>ROUND(_xlfn.PERCENTRANK.INC(customers[total_spend_usd],customers[[#This Row],[total_spend_usd]])*4+1,0)</f>
        <v>1</v>
      </c>
      <c r="Q6555" s="1">
        <v>411</v>
      </c>
      <c r="R6555" s="1" t="str">
        <f>_xlfn.XLOOKUP(Q6555,RFM[RFM Score],RFM[Client Segmentation])</f>
        <v>New Customer</v>
      </c>
    </row>
    <row r="6556" spans="1:18" x14ac:dyDescent="0.3">
      <c r="A6556" t="s">
        <v>6608</v>
      </c>
      <c r="B6556" t="s">
        <v>11</v>
      </c>
      <c r="C6556">
        <v>35</v>
      </c>
      <c r="D6556" t="s">
        <v>8068</v>
      </c>
      <c r="E6556" t="s">
        <v>8084</v>
      </c>
      <c r="F6556" t="s">
        <v>12</v>
      </c>
      <c r="G6556">
        <v>13</v>
      </c>
      <c r="H6556" s="1">
        <v>10961</v>
      </c>
      <c r="I6556">
        <v>124379</v>
      </c>
      <c r="J6556" s="1">
        <v>16</v>
      </c>
      <c r="K6556" t="s">
        <v>124</v>
      </c>
      <c r="L6556" t="s">
        <v>14</v>
      </c>
      <c r="M6556" t="s">
        <v>15</v>
      </c>
      <c r="N6556" s="1">
        <f xml:space="preserve"> ROUND((1 - _xlfn.PERCENTRANK.INC(customers[days_since_last_purchase],customers[[#This Row],[days_since_last_purchase]]))*4 +1,0)</f>
        <v>4</v>
      </c>
      <c r="O6556" s="1">
        <f>ROUND(_xlfn.PERCENTRANK.INC(customers[total_orders],customers[[#This Row],[total_orders]])*4+1,0)</f>
        <v>3</v>
      </c>
      <c r="P6556" s="1">
        <f>ROUND(_xlfn.PERCENTRANK.INC(customers[total_spend_usd],customers[[#This Row],[total_spend_usd]])*4+1,0)</f>
        <v>4</v>
      </c>
      <c r="Q6556" s="1">
        <v>434</v>
      </c>
      <c r="R6556" s="1" t="str">
        <f>_xlfn.XLOOKUP(Q6556,RFM[RFM Score],RFM[Client Segmentation])</f>
        <v>Need Attention</v>
      </c>
    </row>
    <row r="6557" spans="1:18" x14ac:dyDescent="0.3">
      <c r="A6557" t="s">
        <v>6609</v>
      </c>
      <c r="B6557" t="s">
        <v>104</v>
      </c>
      <c r="C6557">
        <v>28</v>
      </c>
      <c r="D6557" t="s">
        <v>8070</v>
      </c>
      <c r="E6557" t="s">
        <v>8084</v>
      </c>
      <c r="F6557" t="s">
        <v>17</v>
      </c>
      <c r="G6557">
        <v>11</v>
      </c>
      <c r="H6557" s="1">
        <v>5408</v>
      </c>
      <c r="I6557">
        <v>6448</v>
      </c>
      <c r="J6557" s="1">
        <v>57</v>
      </c>
      <c r="K6557" t="s">
        <v>52</v>
      </c>
      <c r="L6557" t="s">
        <v>34</v>
      </c>
      <c r="M6557" t="s">
        <v>23</v>
      </c>
      <c r="N6557" s="1">
        <f xml:space="preserve"> ROUND((1 - _xlfn.PERCENTRANK.INC(customers[days_since_last_purchase],customers[[#This Row],[days_since_last_purchase]]))*4 +1,0)</f>
        <v>3</v>
      </c>
      <c r="O6557" s="1">
        <f>ROUND(_xlfn.PERCENTRANK.INC(customers[total_orders],customers[[#This Row],[total_orders]])*4+1,0)</f>
        <v>3</v>
      </c>
      <c r="P6557" s="1">
        <f>ROUND(_xlfn.PERCENTRANK.INC(customers[total_spend_usd],customers[[#This Row],[total_spend_usd]])*4+1,0)</f>
        <v>1</v>
      </c>
      <c r="Q6557" s="1">
        <v>331</v>
      </c>
      <c r="R6557" s="1" t="str">
        <f>_xlfn.XLOOKUP(Q6557,RFM[RFM Score],RFM[Client Segmentation])</f>
        <v>About To Sleep</v>
      </c>
    </row>
    <row r="6558" spans="1:18" x14ac:dyDescent="0.3">
      <c r="A6558" t="s">
        <v>6610</v>
      </c>
      <c r="B6558" t="s">
        <v>68</v>
      </c>
      <c r="C6558">
        <v>30</v>
      </c>
      <c r="D6558" t="s">
        <v>8070</v>
      </c>
      <c r="E6558" t="s">
        <v>8087</v>
      </c>
      <c r="F6558" t="s">
        <v>17</v>
      </c>
      <c r="G6558">
        <v>6</v>
      </c>
      <c r="H6558" s="1">
        <v>29754</v>
      </c>
      <c r="I6558">
        <v>20438</v>
      </c>
      <c r="J6558" s="1">
        <v>90</v>
      </c>
      <c r="K6558" t="s">
        <v>40</v>
      </c>
      <c r="L6558" t="s">
        <v>34</v>
      </c>
      <c r="M6558" t="s">
        <v>23</v>
      </c>
      <c r="N6558" s="1">
        <f xml:space="preserve"> ROUND((1 - _xlfn.PERCENTRANK.INC(customers[days_since_last_purchase],customers[[#This Row],[days_since_last_purchase]]))*4 +1,0)</f>
        <v>2</v>
      </c>
      <c r="O6558" s="1">
        <f>ROUND(_xlfn.PERCENTRANK.INC(customers[total_orders],customers[[#This Row],[total_orders]])*4+1,0)</f>
        <v>2</v>
      </c>
      <c r="P6558" s="1">
        <f>ROUND(_xlfn.PERCENTRANK.INC(customers[total_spend_usd],customers[[#This Row],[total_spend_usd]])*4+1,0)</f>
        <v>2</v>
      </c>
      <c r="Q6558" s="1">
        <v>222</v>
      </c>
      <c r="R6558" s="1" t="str">
        <f>_xlfn.XLOOKUP(Q6558,RFM[RFM Score],RFM[Client Segmentation])</f>
        <v>Hibernating</v>
      </c>
    </row>
    <row r="6559" spans="1:18" x14ac:dyDescent="0.3">
      <c r="A6559" t="s">
        <v>6611</v>
      </c>
      <c r="B6559" t="s">
        <v>11</v>
      </c>
      <c r="C6559">
        <v>53</v>
      </c>
      <c r="D6559" t="s">
        <v>8071</v>
      </c>
      <c r="E6559" t="s">
        <v>8084</v>
      </c>
      <c r="F6559" t="s">
        <v>12</v>
      </c>
      <c r="G6559">
        <v>7</v>
      </c>
      <c r="H6559" s="1">
        <v>10428</v>
      </c>
      <c r="I6559">
        <v>70629</v>
      </c>
      <c r="J6559" s="1">
        <v>34</v>
      </c>
      <c r="K6559" t="s">
        <v>44</v>
      </c>
      <c r="L6559" t="s">
        <v>45</v>
      </c>
      <c r="M6559" t="s">
        <v>15</v>
      </c>
      <c r="N6559" s="1">
        <f xml:space="preserve"> ROUND((1 - _xlfn.PERCENTRANK.INC(customers[days_since_last_purchase],customers[[#This Row],[days_since_last_purchase]]))*4 +1,0)</f>
        <v>3</v>
      </c>
      <c r="O6559" s="1">
        <f>ROUND(_xlfn.PERCENTRANK.INC(customers[total_orders],customers[[#This Row],[total_orders]])*4+1,0)</f>
        <v>2</v>
      </c>
      <c r="P6559" s="1">
        <f>ROUND(_xlfn.PERCENTRANK.INC(customers[total_spend_usd],customers[[#This Row],[total_spend_usd]])*4+1,0)</f>
        <v>3</v>
      </c>
      <c r="Q6559" s="1">
        <v>323</v>
      </c>
      <c r="R6559" s="1" t="str">
        <f>_xlfn.XLOOKUP(Q6559,RFM[RFM Score],RFM[Client Segmentation])</f>
        <v>Potential Loyalist</v>
      </c>
    </row>
    <row r="6560" spans="1:18" x14ac:dyDescent="0.3">
      <c r="A6560" t="s">
        <v>6612</v>
      </c>
      <c r="B6560" t="s">
        <v>173</v>
      </c>
      <c r="C6560">
        <v>24</v>
      </c>
      <c r="D6560" t="s">
        <v>8069</v>
      </c>
      <c r="E6560" t="s">
        <v>8084</v>
      </c>
      <c r="F6560" t="s">
        <v>17</v>
      </c>
      <c r="G6560">
        <v>4</v>
      </c>
      <c r="H6560" s="1">
        <v>6017</v>
      </c>
      <c r="I6560">
        <v>25196</v>
      </c>
      <c r="J6560" s="1">
        <v>26</v>
      </c>
      <c r="K6560" t="s">
        <v>28</v>
      </c>
      <c r="L6560" t="s">
        <v>45</v>
      </c>
      <c r="M6560" t="s">
        <v>23</v>
      </c>
      <c r="N6560" s="1">
        <f xml:space="preserve"> ROUND((1 - _xlfn.PERCENTRANK.INC(customers[days_since_last_purchase],customers[[#This Row],[days_since_last_purchase]]))*4 +1,0)</f>
        <v>4</v>
      </c>
      <c r="O6560" s="1">
        <f>ROUND(_xlfn.PERCENTRANK.INC(customers[total_orders],customers[[#This Row],[total_orders]])*4+1,0)</f>
        <v>2</v>
      </c>
      <c r="P6560" s="1">
        <f>ROUND(_xlfn.PERCENTRANK.INC(customers[total_spend_usd],customers[[#This Row],[total_spend_usd]])*4+1,0)</f>
        <v>2</v>
      </c>
      <c r="Q6560" s="1">
        <v>422</v>
      </c>
      <c r="R6560" s="1" t="str">
        <f>_xlfn.XLOOKUP(Q6560,RFM[RFM Score],RFM[Client Segmentation])</f>
        <v>New Customer</v>
      </c>
    </row>
    <row r="6561" spans="1:18" x14ac:dyDescent="0.3">
      <c r="A6561" t="s">
        <v>6613</v>
      </c>
      <c r="B6561" t="s">
        <v>43</v>
      </c>
      <c r="C6561">
        <v>44</v>
      </c>
      <c r="D6561" t="s">
        <v>8068</v>
      </c>
      <c r="E6561" t="s">
        <v>8087</v>
      </c>
      <c r="F6561" t="s">
        <v>12</v>
      </c>
      <c r="G6561">
        <v>4</v>
      </c>
      <c r="H6561" s="1">
        <v>11331</v>
      </c>
      <c r="I6561">
        <v>45777</v>
      </c>
      <c r="J6561" s="1">
        <v>59</v>
      </c>
      <c r="K6561" t="s">
        <v>25</v>
      </c>
      <c r="L6561" t="s">
        <v>47</v>
      </c>
      <c r="M6561" t="s">
        <v>23</v>
      </c>
      <c r="N6561" s="1">
        <f xml:space="preserve"> ROUND((1 - _xlfn.PERCENTRANK.INC(customers[days_since_last_purchase],customers[[#This Row],[days_since_last_purchase]]))*4 +1,0)</f>
        <v>3</v>
      </c>
      <c r="O6561" s="1">
        <f>ROUND(_xlfn.PERCENTRANK.INC(customers[total_orders],customers[[#This Row],[total_orders]])*4+1,0)</f>
        <v>2</v>
      </c>
      <c r="P6561" s="1">
        <f>ROUND(_xlfn.PERCENTRANK.INC(customers[total_spend_usd],customers[[#This Row],[total_spend_usd]])*4+1,0)</f>
        <v>3</v>
      </c>
      <c r="Q6561" s="1">
        <v>323</v>
      </c>
      <c r="R6561" s="1" t="str">
        <f>_xlfn.XLOOKUP(Q6561,RFM[RFM Score],RFM[Client Segmentation])</f>
        <v>Potential Loyalist</v>
      </c>
    </row>
    <row r="6562" spans="1:18" x14ac:dyDescent="0.3">
      <c r="A6562" t="s">
        <v>6614</v>
      </c>
      <c r="B6562" t="s">
        <v>11</v>
      </c>
      <c r="C6562">
        <v>32</v>
      </c>
      <c r="D6562" t="s">
        <v>8070</v>
      </c>
      <c r="E6562" t="s">
        <v>8087</v>
      </c>
      <c r="F6562" t="s">
        <v>17</v>
      </c>
      <c r="G6562">
        <v>1</v>
      </c>
      <c r="H6562" s="1">
        <v>8405</v>
      </c>
      <c r="I6562">
        <v>9178</v>
      </c>
      <c r="J6562" s="1">
        <v>20</v>
      </c>
      <c r="K6562" t="s">
        <v>25</v>
      </c>
      <c r="L6562" t="s">
        <v>22</v>
      </c>
      <c r="M6562" t="s">
        <v>15</v>
      </c>
      <c r="N6562" s="1">
        <f xml:space="preserve"> ROUND((1 - _xlfn.PERCENTRANK.INC(customers[days_since_last_purchase],customers[[#This Row],[days_since_last_purchase]]))*4 +1,0)</f>
        <v>4</v>
      </c>
      <c r="O6562" s="1">
        <f>ROUND(_xlfn.PERCENTRANK.INC(customers[total_orders],customers[[#This Row],[total_orders]])*4+1,0)</f>
        <v>1</v>
      </c>
      <c r="P6562" s="1">
        <f>ROUND(_xlfn.PERCENTRANK.INC(customers[total_spend_usd],customers[[#This Row],[total_spend_usd]])*4+1,0)</f>
        <v>1</v>
      </c>
      <c r="Q6562" s="1">
        <v>411</v>
      </c>
      <c r="R6562" s="1" t="str">
        <f>_xlfn.XLOOKUP(Q6562,RFM[RFM Score],RFM[Client Segmentation])</f>
        <v>New Customer</v>
      </c>
    </row>
    <row r="6563" spans="1:18" x14ac:dyDescent="0.3">
      <c r="A6563" t="s">
        <v>6615</v>
      </c>
      <c r="B6563" t="s">
        <v>11</v>
      </c>
      <c r="C6563">
        <v>35</v>
      </c>
      <c r="D6563" t="s">
        <v>8068</v>
      </c>
      <c r="E6563" t="s">
        <v>8084</v>
      </c>
      <c r="F6563" t="s">
        <v>17</v>
      </c>
      <c r="G6563">
        <v>13</v>
      </c>
      <c r="H6563" s="1">
        <v>633</v>
      </c>
      <c r="I6563">
        <v>76788</v>
      </c>
      <c r="J6563" s="1">
        <v>33</v>
      </c>
      <c r="K6563" t="s">
        <v>28</v>
      </c>
      <c r="L6563" t="s">
        <v>19</v>
      </c>
      <c r="M6563" t="s">
        <v>23</v>
      </c>
      <c r="N6563" s="1">
        <f xml:space="preserve"> ROUND((1 - _xlfn.PERCENTRANK.INC(customers[days_since_last_purchase],customers[[#This Row],[days_since_last_purchase]]))*4 +1,0)</f>
        <v>3</v>
      </c>
      <c r="O6563" s="1">
        <f>ROUND(_xlfn.PERCENTRANK.INC(customers[total_orders],customers[[#This Row],[total_orders]])*4+1,0)</f>
        <v>3</v>
      </c>
      <c r="P6563" s="1">
        <f>ROUND(_xlfn.PERCENTRANK.INC(customers[total_spend_usd],customers[[#This Row],[total_spend_usd]])*4+1,0)</f>
        <v>3</v>
      </c>
      <c r="Q6563" s="1">
        <v>333</v>
      </c>
      <c r="R6563" s="1" t="str">
        <f>_xlfn.XLOOKUP(Q6563,RFM[RFM Score],RFM[Client Segmentation])</f>
        <v>Potential Loyalist</v>
      </c>
    </row>
    <row r="6564" spans="1:18" x14ac:dyDescent="0.3">
      <c r="A6564" t="s">
        <v>6616</v>
      </c>
      <c r="B6564" t="s">
        <v>43</v>
      </c>
      <c r="C6564">
        <v>39</v>
      </c>
      <c r="D6564" t="s">
        <v>8068</v>
      </c>
      <c r="E6564" t="s">
        <v>8084</v>
      </c>
      <c r="F6564" t="s">
        <v>17</v>
      </c>
      <c r="G6564">
        <v>17</v>
      </c>
      <c r="H6564" s="1">
        <v>17449</v>
      </c>
      <c r="I6564">
        <v>269707</v>
      </c>
      <c r="J6564" s="1">
        <v>15</v>
      </c>
      <c r="K6564" t="s">
        <v>18</v>
      </c>
      <c r="L6564" t="s">
        <v>45</v>
      </c>
      <c r="M6564" t="s">
        <v>23</v>
      </c>
      <c r="N6564" s="1">
        <f xml:space="preserve"> ROUND((1 - _xlfn.PERCENTRANK.INC(customers[days_since_last_purchase],customers[[#This Row],[days_since_last_purchase]]))*4 +1,0)</f>
        <v>4</v>
      </c>
      <c r="O6564" s="1">
        <f>ROUND(_xlfn.PERCENTRANK.INC(customers[total_orders],customers[[#This Row],[total_orders]])*4+1,0)</f>
        <v>3</v>
      </c>
      <c r="P6564" s="1">
        <f>ROUND(_xlfn.PERCENTRANK.INC(customers[total_spend_usd],customers[[#This Row],[total_spend_usd]])*4+1,0)</f>
        <v>4</v>
      </c>
      <c r="Q6564" s="1">
        <v>434</v>
      </c>
      <c r="R6564" s="1" t="str">
        <f>_xlfn.XLOOKUP(Q6564,RFM[RFM Score],RFM[Client Segmentation])</f>
        <v>Need Attention</v>
      </c>
    </row>
    <row r="6565" spans="1:18" x14ac:dyDescent="0.3">
      <c r="A6565" t="s">
        <v>6617</v>
      </c>
      <c r="B6565" t="s">
        <v>33</v>
      </c>
      <c r="C6565">
        <v>32</v>
      </c>
      <c r="D6565" t="s">
        <v>8070</v>
      </c>
      <c r="E6565" t="s">
        <v>8087</v>
      </c>
      <c r="F6565" t="s">
        <v>17</v>
      </c>
      <c r="G6565">
        <v>53</v>
      </c>
      <c r="H6565" s="1">
        <v>19684</v>
      </c>
      <c r="I6565">
        <v>981711</v>
      </c>
      <c r="J6565" s="1">
        <v>90</v>
      </c>
      <c r="K6565" t="s">
        <v>21</v>
      </c>
      <c r="L6565" t="s">
        <v>19</v>
      </c>
      <c r="M6565" t="s">
        <v>15</v>
      </c>
      <c r="N6565" s="1">
        <f xml:space="preserve"> ROUND((1 - _xlfn.PERCENTRANK.INC(customers[days_since_last_purchase],customers[[#This Row],[days_since_last_purchase]]))*4 +1,0)</f>
        <v>2</v>
      </c>
      <c r="O6565" s="1">
        <f>ROUND(_xlfn.PERCENTRANK.INC(customers[total_orders],customers[[#This Row],[total_orders]])*4+1,0)</f>
        <v>5</v>
      </c>
      <c r="P6565" s="1">
        <f>ROUND(_xlfn.PERCENTRANK.INC(customers[total_spend_usd],customers[[#This Row],[total_spend_usd]])*4+1,0)</f>
        <v>5</v>
      </c>
      <c r="Q6565" s="1">
        <v>255</v>
      </c>
      <c r="R6565" s="1" t="str">
        <f>_xlfn.XLOOKUP(Q6565,RFM[RFM Score],RFM[Client Segmentation])</f>
        <v>At Risk</v>
      </c>
    </row>
    <row r="6566" spans="1:18" x14ac:dyDescent="0.3">
      <c r="A6566" t="s">
        <v>6618</v>
      </c>
      <c r="B6566" t="s">
        <v>68</v>
      </c>
      <c r="C6566">
        <v>49</v>
      </c>
      <c r="D6566" t="s">
        <v>8071</v>
      </c>
      <c r="E6566" t="s">
        <v>8084</v>
      </c>
      <c r="F6566" t="s">
        <v>17</v>
      </c>
      <c r="G6566">
        <v>60</v>
      </c>
      <c r="H6566" s="1">
        <v>3654</v>
      </c>
      <c r="I6566">
        <v>229944</v>
      </c>
      <c r="J6566" s="1">
        <v>27</v>
      </c>
      <c r="K6566" t="s">
        <v>25</v>
      </c>
      <c r="L6566" t="s">
        <v>34</v>
      </c>
      <c r="M6566" t="s">
        <v>23</v>
      </c>
      <c r="N6566" s="1">
        <f xml:space="preserve"> ROUND((1 - _xlfn.PERCENTRANK.INC(customers[days_since_last_purchase],customers[[#This Row],[days_since_last_purchase]]))*4 +1,0)</f>
        <v>4</v>
      </c>
      <c r="O6566" s="1">
        <f>ROUND(_xlfn.PERCENTRANK.INC(customers[total_orders],customers[[#This Row],[total_orders]])*4+1,0)</f>
        <v>5</v>
      </c>
      <c r="P6566" s="1">
        <f>ROUND(_xlfn.PERCENTRANK.INC(customers[total_spend_usd],customers[[#This Row],[total_spend_usd]])*4+1,0)</f>
        <v>4</v>
      </c>
      <c r="Q6566" s="1">
        <v>454</v>
      </c>
      <c r="R6566" s="1" t="str">
        <f>_xlfn.XLOOKUP(Q6566,RFM[RFM Score],RFM[Client Segmentation])</f>
        <v>Champion</v>
      </c>
    </row>
    <row r="6567" spans="1:18" x14ac:dyDescent="0.3">
      <c r="A6567" t="s">
        <v>6619</v>
      </c>
      <c r="B6567" t="s">
        <v>11</v>
      </c>
      <c r="C6567">
        <v>33</v>
      </c>
      <c r="D6567" t="s">
        <v>8070</v>
      </c>
      <c r="E6567" t="s">
        <v>8084</v>
      </c>
      <c r="F6567" t="s">
        <v>12</v>
      </c>
      <c r="G6567">
        <v>23</v>
      </c>
      <c r="H6567" s="1">
        <v>10374</v>
      </c>
      <c r="I6567">
        <v>254204</v>
      </c>
      <c r="J6567" s="1">
        <v>34</v>
      </c>
      <c r="K6567" t="s">
        <v>25</v>
      </c>
      <c r="L6567" t="s">
        <v>19</v>
      </c>
      <c r="M6567" t="s">
        <v>23</v>
      </c>
      <c r="N6567" s="1">
        <f xml:space="preserve"> ROUND((1 - _xlfn.PERCENTRANK.INC(customers[days_since_last_purchase],customers[[#This Row],[days_since_last_purchase]]))*4 +1,0)</f>
        <v>3</v>
      </c>
      <c r="O6567" s="1">
        <f>ROUND(_xlfn.PERCENTRANK.INC(customers[total_orders],customers[[#This Row],[total_orders]])*4+1,0)</f>
        <v>4</v>
      </c>
      <c r="P6567" s="1">
        <f>ROUND(_xlfn.PERCENTRANK.INC(customers[total_spend_usd],customers[[#This Row],[total_spend_usd]])*4+1,0)</f>
        <v>4</v>
      </c>
      <c r="Q6567" s="1">
        <v>344</v>
      </c>
      <c r="R6567" s="1" t="str">
        <f>_xlfn.XLOOKUP(Q6567,RFM[RFM Score],RFM[Client Segmentation])</f>
        <v>Loyal Customer</v>
      </c>
    </row>
    <row r="6568" spans="1:18" x14ac:dyDescent="0.3">
      <c r="A6568" t="s">
        <v>6620</v>
      </c>
      <c r="B6568" t="s">
        <v>68</v>
      </c>
      <c r="C6568">
        <v>27</v>
      </c>
      <c r="D6568" t="s">
        <v>8070</v>
      </c>
      <c r="E6568" t="s">
        <v>8087</v>
      </c>
      <c r="F6568" t="s">
        <v>12</v>
      </c>
      <c r="G6568">
        <v>1</v>
      </c>
      <c r="H6568" s="1">
        <v>3712</v>
      </c>
      <c r="I6568">
        <v>4195</v>
      </c>
      <c r="J6568" s="1">
        <v>67</v>
      </c>
      <c r="K6568" t="s">
        <v>44</v>
      </c>
      <c r="L6568" t="s">
        <v>45</v>
      </c>
      <c r="M6568" t="s">
        <v>15</v>
      </c>
      <c r="N6568" s="1">
        <f xml:space="preserve"> ROUND((1 - _xlfn.PERCENTRANK.INC(customers[days_since_last_purchase],customers[[#This Row],[days_since_last_purchase]]))*4 +1,0)</f>
        <v>2</v>
      </c>
      <c r="O6568" s="1">
        <f>ROUND(_xlfn.PERCENTRANK.INC(customers[total_orders],customers[[#This Row],[total_orders]])*4+1,0)</f>
        <v>1</v>
      </c>
      <c r="P6568" s="1">
        <f>ROUND(_xlfn.PERCENTRANK.INC(customers[total_spend_usd],customers[[#This Row],[total_spend_usd]])*4+1,0)</f>
        <v>1</v>
      </c>
      <c r="Q6568" s="1">
        <v>211</v>
      </c>
      <c r="R6568" s="1" t="str">
        <f>_xlfn.XLOOKUP(Q6568,RFM[RFM Score],RFM[Client Segmentation])</f>
        <v>Hibernating</v>
      </c>
    </row>
    <row r="6569" spans="1:18" x14ac:dyDescent="0.3">
      <c r="A6569" t="s">
        <v>6621</v>
      </c>
      <c r="B6569" t="s">
        <v>43</v>
      </c>
      <c r="C6569">
        <v>35</v>
      </c>
      <c r="D6569" t="s">
        <v>8068</v>
      </c>
      <c r="E6569" t="s">
        <v>8084</v>
      </c>
      <c r="F6569" t="s">
        <v>17</v>
      </c>
      <c r="G6569">
        <v>36</v>
      </c>
      <c r="H6569" s="1">
        <v>5585</v>
      </c>
      <c r="I6569">
        <v>20727</v>
      </c>
      <c r="J6569" s="1">
        <v>81</v>
      </c>
      <c r="K6569" t="s">
        <v>25</v>
      </c>
      <c r="L6569" t="s">
        <v>47</v>
      </c>
      <c r="M6569" t="s">
        <v>23</v>
      </c>
      <c r="N6569" s="1">
        <f xml:space="preserve"> ROUND((1 - _xlfn.PERCENTRANK.INC(customers[days_since_last_purchase],customers[[#This Row],[days_since_last_purchase]]))*4 +1,0)</f>
        <v>2</v>
      </c>
      <c r="O6569" s="1">
        <f>ROUND(_xlfn.PERCENTRANK.INC(customers[total_orders],customers[[#This Row],[total_orders]])*4+1,0)</f>
        <v>5</v>
      </c>
      <c r="P6569" s="1">
        <f>ROUND(_xlfn.PERCENTRANK.INC(customers[total_spend_usd],customers[[#This Row],[total_spend_usd]])*4+1,0)</f>
        <v>2</v>
      </c>
      <c r="Q6569" s="1">
        <v>252</v>
      </c>
      <c r="R6569" s="1" t="str">
        <f>_xlfn.XLOOKUP(Q6569,RFM[RFM Score],RFM[Client Segmentation])</f>
        <v>At Risk</v>
      </c>
    </row>
    <row r="6570" spans="1:18" x14ac:dyDescent="0.3">
      <c r="A6570" t="s">
        <v>6622</v>
      </c>
      <c r="B6570" t="s">
        <v>11</v>
      </c>
      <c r="C6570">
        <v>43</v>
      </c>
      <c r="D6570" t="s">
        <v>8068</v>
      </c>
      <c r="E6570" t="s">
        <v>8084</v>
      </c>
      <c r="F6570" t="s">
        <v>12</v>
      </c>
      <c r="G6570">
        <v>15</v>
      </c>
      <c r="H6570" s="1">
        <v>11643</v>
      </c>
      <c r="I6570">
        <v>194366</v>
      </c>
      <c r="J6570" s="1">
        <v>7</v>
      </c>
      <c r="K6570" t="s">
        <v>25</v>
      </c>
      <c r="L6570" t="s">
        <v>45</v>
      </c>
      <c r="M6570" t="s">
        <v>23</v>
      </c>
      <c r="N6570" s="1">
        <f xml:space="preserve"> ROUND((1 - _xlfn.PERCENTRANK.INC(customers[days_since_last_purchase],customers[[#This Row],[days_since_last_purchase]]))*4 +1,0)</f>
        <v>5</v>
      </c>
      <c r="O6570" s="1">
        <f>ROUND(_xlfn.PERCENTRANK.INC(customers[total_orders],customers[[#This Row],[total_orders]])*4+1,0)</f>
        <v>3</v>
      </c>
      <c r="P6570" s="1">
        <f>ROUND(_xlfn.PERCENTRANK.INC(customers[total_spend_usd],customers[[#This Row],[total_spend_usd]])*4+1,0)</f>
        <v>4</v>
      </c>
      <c r="Q6570" s="1">
        <v>534</v>
      </c>
      <c r="R6570" s="1" t="str">
        <f>_xlfn.XLOOKUP(Q6570,RFM[RFM Score],RFM[Client Segmentation])</f>
        <v>Need Attention</v>
      </c>
    </row>
    <row r="6571" spans="1:18" x14ac:dyDescent="0.3">
      <c r="A6571" t="s">
        <v>6623</v>
      </c>
      <c r="B6571" t="s">
        <v>43</v>
      </c>
      <c r="C6571">
        <v>58</v>
      </c>
      <c r="D6571" t="s">
        <v>8072</v>
      </c>
      <c r="E6571" t="s">
        <v>8084</v>
      </c>
      <c r="F6571" t="s">
        <v>17</v>
      </c>
      <c r="G6571">
        <v>41</v>
      </c>
      <c r="H6571" s="1">
        <v>22179</v>
      </c>
      <c r="I6571">
        <v>931131</v>
      </c>
      <c r="J6571" s="1">
        <v>71</v>
      </c>
      <c r="K6571" t="s">
        <v>98</v>
      </c>
      <c r="L6571" t="s">
        <v>14</v>
      </c>
      <c r="M6571" t="s">
        <v>23</v>
      </c>
      <c r="N6571" s="1">
        <f xml:space="preserve"> ROUND((1 - _xlfn.PERCENTRANK.INC(customers[days_since_last_purchase],customers[[#This Row],[days_since_last_purchase]]))*4 +1,0)</f>
        <v>2</v>
      </c>
      <c r="O6571" s="1">
        <f>ROUND(_xlfn.PERCENTRANK.INC(customers[total_orders],customers[[#This Row],[total_orders]])*4+1,0)</f>
        <v>5</v>
      </c>
      <c r="P6571" s="1">
        <f>ROUND(_xlfn.PERCENTRANK.INC(customers[total_spend_usd],customers[[#This Row],[total_spend_usd]])*4+1,0)</f>
        <v>5</v>
      </c>
      <c r="Q6571" s="1">
        <v>255</v>
      </c>
      <c r="R6571" s="1" t="str">
        <f>_xlfn.XLOOKUP(Q6571,RFM[RFM Score],RFM[Client Segmentation])</f>
        <v>At Risk</v>
      </c>
    </row>
    <row r="6572" spans="1:18" x14ac:dyDescent="0.3">
      <c r="A6572" t="s">
        <v>6624</v>
      </c>
      <c r="B6572" t="s">
        <v>43</v>
      </c>
      <c r="C6572">
        <v>22</v>
      </c>
      <c r="D6572" t="s">
        <v>8069</v>
      </c>
      <c r="E6572" t="s">
        <v>8084</v>
      </c>
      <c r="F6572" t="s">
        <v>12</v>
      </c>
      <c r="G6572">
        <v>7</v>
      </c>
      <c r="H6572" s="1">
        <v>21347</v>
      </c>
      <c r="I6572">
        <v>146869</v>
      </c>
      <c r="J6572" s="1">
        <v>6</v>
      </c>
      <c r="K6572" t="s">
        <v>18</v>
      </c>
      <c r="L6572" t="s">
        <v>34</v>
      </c>
      <c r="M6572" t="s">
        <v>23</v>
      </c>
      <c r="N6572" s="1">
        <f xml:space="preserve"> ROUND((1 - _xlfn.PERCENTRANK.INC(customers[days_since_last_purchase],customers[[#This Row],[days_since_last_purchase]]))*4 +1,0)</f>
        <v>5</v>
      </c>
      <c r="O6572" s="1">
        <f>ROUND(_xlfn.PERCENTRANK.INC(customers[total_orders],customers[[#This Row],[total_orders]])*4+1,0)</f>
        <v>2</v>
      </c>
      <c r="P6572" s="1">
        <f>ROUND(_xlfn.PERCENTRANK.INC(customers[total_spend_usd],customers[[#This Row],[total_spend_usd]])*4+1,0)</f>
        <v>4</v>
      </c>
      <c r="Q6572" s="1">
        <v>524</v>
      </c>
      <c r="R6572" s="1" t="str">
        <f>_xlfn.XLOOKUP(Q6572,RFM[RFM Score],RFM[Client Segmentation])</f>
        <v>Promising</v>
      </c>
    </row>
    <row r="6573" spans="1:18" x14ac:dyDescent="0.3">
      <c r="A6573" t="s">
        <v>6625</v>
      </c>
      <c r="B6573" t="s">
        <v>11</v>
      </c>
      <c r="C6573">
        <v>30</v>
      </c>
      <c r="D6573" t="s">
        <v>8070</v>
      </c>
      <c r="E6573" t="s">
        <v>8084</v>
      </c>
      <c r="F6573" t="s">
        <v>12</v>
      </c>
      <c r="G6573">
        <v>2</v>
      </c>
      <c r="H6573" s="1">
        <v>3358</v>
      </c>
      <c r="I6573">
        <v>7456</v>
      </c>
      <c r="J6573" s="1">
        <v>29</v>
      </c>
      <c r="K6573" t="s">
        <v>21</v>
      </c>
      <c r="L6573" t="s">
        <v>19</v>
      </c>
      <c r="M6573" t="s">
        <v>23</v>
      </c>
      <c r="N6573" s="1">
        <f xml:space="preserve"> ROUND((1 - _xlfn.PERCENTRANK.INC(customers[days_since_last_purchase],customers[[#This Row],[days_since_last_purchase]]))*4 +1,0)</f>
        <v>3</v>
      </c>
      <c r="O6573" s="1">
        <f>ROUND(_xlfn.PERCENTRANK.INC(customers[total_orders],customers[[#This Row],[total_orders]])*4+1,0)</f>
        <v>1</v>
      </c>
      <c r="P6573" s="1">
        <f>ROUND(_xlfn.PERCENTRANK.INC(customers[total_spend_usd],customers[[#This Row],[total_spend_usd]])*4+1,0)</f>
        <v>1</v>
      </c>
      <c r="Q6573" s="1">
        <v>311</v>
      </c>
      <c r="R6573" s="1" t="str">
        <f>_xlfn.XLOOKUP(Q6573,RFM[RFM Score],RFM[Client Segmentation])</f>
        <v>New Customer</v>
      </c>
    </row>
    <row r="6574" spans="1:18" x14ac:dyDescent="0.3">
      <c r="A6574" t="s">
        <v>6626</v>
      </c>
      <c r="B6574" t="s">
        <v>51</v>
      </c>
      <c r="C6574">
        <v>38</v>
      </c>
      <c r="D6574" t="s">
        <v>8068</v>
      </c>
      <c r="E6574" t="s">
        <v>8084</v>
      </c>
      <c r="F6574" t="s">
        <v>17</v>
      </c>
      <c r="G6574">
        <v>2</v>
      </c>
      <c r="H6574" s="1">
        <v>5967</v>
      </c>
      <c r="I6574">
        <v>12536</v>
      </c>
      <c r="J6574" s="1">
        <v>7</v>
      </c>
      <c r="K6574" t="s">
        <v>124</v>
      </c>
      <c r="L6574" t="s">
        <v>34</v>
      </c>
      <c r="M6574" t="s">
        <v>15</v>
      </c>
      <c r="N6574" s="1">
        <f xml:space="preserve"> ROUND((1 - _xlfn.PERCENTRANK.INC(customers[days_since_last_purchase],customers[[#This Row],[days_since_last_purchase]]))*4 +1,0)</f>
        <v>5</v>
      </c>
      <c r="O6574" s="1">
        <f>ROUND(_xlfn.PERCENTRANK.INC(customers[total_orders],customers[[#This Row],[total_orders]])*4+1,0)</f>
        <v>1</v>
      </c>
      <c r="P6574" s="1">
        <f>ROUND(_xlfn.PERCENTRANK.INC(customers[total_spend_usd],customers[[#This Row],[total_spend_usd]])*4+1,0)</f>
        <v>2</v>
      </c>
      <c r="Q6574" s="1">
        <v>512</v>
      </c>
      <c r="R6574" s="1" t="str">
        <f>_xlfn.XLOOKUP(Q6574,RFM[RFM Score],RFM[Client Segmentation])</f>
        <v>New Customer</v>
      </c>
    </row>
    <row r="6575" spans="1:18" x14ac:dyDescent="0.3">
      <c r="A6575" t="s">
        <v>6627</v>
      </c>
      <c r="B6575" t="s">
        <v>11</v>
      </c>
      <c r="C6575">
        <v>23</v>
      </c>
      <c r="D6575" t="s">
        <v>8069</v>
      </c>
      <c r="E6575" t="s">
        <v>8085</v>
      </c>
      <c r="F6575" t="s">
        <v>17</v>
      </c>
      <c r="G6575">
        <v>4</v>
      </c>
      <c r="H6575" s="1">
        <v>5919</v>
      </c>
      <c r="I6575">
        <v>20315</v>
      </c>
      <c r="J6575" s="1">
        <v>75</v>
      </c>
      <c r="K6575" t="s">
        <v>55</v>
      </c>
      <c r="L6575" t="s">
        <v>47</v>
      </c>
      <c r="M6575" t="s">
        <v>23</v>
      </c>
      <c r="N6575" s="1">
        <f xml:space="preserve"> ROUND((1 - _xlfn.PERCENTRANK.INC(customers[days_since_last_purchase],customers[[#This Row],[days_since_last_purchase]]))*4 +1,0)</f>
        <v>2</v>
      </c>
      <c r="O6575" s="1">
        <f>ROUND(_xlfn.PERCENTRANK.INC(customers[total_orders],customers[[#This Row],[total_orders]])*4+1,0)</f>
        <v>2</v>
      </c>
      <c r="P6575" s="1">
        <f>ROUND(_xlfn.PERCENTRANK.INC(customers[total_spend_usd],customers[[#This Row],[total_spend_usd]])*4+1,0)</f>
        <v>2</v>
      </c>
      <c r="Q6575" s="1">
        <v>222</v>
      </c>
      <c r="R6575" s="1" t="str">
        <f>_xlfn.XLOOKUP(Q6575,RFM[RFM Score],RFM[Client Segmentation])</f>
        <v>Hibernating</v>
      </c>
    </row>
    <row r="6576" spans="1:18" x14ac:dyDescent="0.3">
      <c r="A6576" t="s">
        <v>6628</v>
      </c>
      <c r="B6576" t="s">
        <v>30</v>
      </c>
      <c r="C6576">
        <v>53</v>
      </c>
      <c r="D6576" t="s">
        <v>8071</v>
      </c>
      <c r="E6576" t="s">
        <v>8084</v>
      </c>
      <c r="F6576" t="s">
        <v>17</v>
      </c>
      <c r="G6576">
        <v>5</v>
      </c>
      <c r="H6576" s="1">
        <v>11097</v>
      </c>
      <c r="I6576">
        <v>50659</v>
      </c>
      <c r="J6576" s="1">
        <v>9</v>
      </c>
      <c r="K6576" t="s">
        <v>25</v>
      </c>
      <c r="L6576" t="s">
        <v>34</v>
      </c>
      <c r="M6576" t="s">
        <v>23</v>
      </c>
      <c r="N6576" s="1">
        <f xml:space="preserve"> ROUND((1 - _xlfn.PERCENTRANK.INC(customers[days_since_last_purchase],customers[[#This Row],[days_since_last_purchase]]))*4 +1,0)</f>
        <v>4</v>
      </c>
      <c r="O6576" s="1">
        <f>ROUND(_xlfn.PERCENTRANK.INC(customers[total_orders],customers[[#This Row],[total_orders]])*4+1,0)</f>
        <v>2</v>
      </c>
      <c r="P6576" s="1">
        <f>ROUND(_xlfn.PERCENTRANK.INC(customers[total_spend_usd],customers[[#This Row],[total_spend_usd]])*4+1,0)</f>
        <v>3</v>
      </c>
      <c r="Q6576" s="1">
        <v>423</v>
      </c>
      <c r="R6576" s="1" t="str">
        <f>_xlfn.XLOOKUP(Q6576,RFM[RFM Score],RFM[Client Segmentation])</f>
        <v>Potential Loyalist</v>
      </c>
    </row>
    <row r="6577" spans="1:18" x14ac:dyDescent="0.3">
      <c r="A6577" t="s">
        <v>6629</v>
      </c>
      <c r="B6577" t="s">
        <v>27</v>
      </c>
      <c r="C6577">
        <v>44</v>
      </c>
      <c r="D6577" t="s">
        <v>8068</v>
      </c>
      <c r="E6577" t="s">
        <v>8085</v>
      </c>
      <c r="F6577" t="s">
        <v>17</v>
      </c>
      <c r="G6577">
        <v>7</v>
      </c>
      <c r="H6577" s="1">
        <v>17449</v>
      </c>
      <c r="I6577">
        <v>120322</v>
      </c>
      <c r="J6577" s="1">
        <v>14</v>
      </c>
      <c r="K6577" t="s">
        <v>98</v>
      </c>
      <c r="L6577" t="s">
        <v>14</v>
      </c>
      <c r="M6577" t="s">
        <v>23</v>
      </c>
      <c r="N6577" s="1">
        <f xml:space="preserve"> ROUND((1 - _xlfn.PERCENTRANK.INC(customers[days_since_last_purchase],customers[[#This Row],[days_since_last_purchase]]))*4 +1,0)</f>
        <v>4</v>
      </c>
      <c r="O6577" s="1">
        <f>ROUND(_xlfn.PERCENTRANK.INC(customers[total_orders],customers[[#This Row],[total_orders]])*4+1,0)</f>
        <v>2</v>
      </c>
      <c r="P6577" s="1">
        <f>ROUND(_xlfn.PERCENTRANK.INC(customers[total_spend_usd],customers[[#This Row],[total_spend_usd]])*4+1,0)</f>
        <v>4</v>
      </c>
      <c r="Q6577" s="1">
        <v>424</v>
      </c>
      <c r="R6577" s="1" t="str">
        <f>_xlfn.XLOOKUP(Q6577,RFM[RFM Score],RFM[Client Segmentation])</f>
        <v>Promising</v>
      </c>
    </row>
    <row r="6578" spans="1:18" x14ac:dyDescent="0.3">
      <c r="A6578" t="s">
        <v>6630</v>
      </c>
      <c r="B6578" t="s">
        <v>33</v>
      </c>
      <c r="C6578">
        <v>31</v>
      </c>
      <c r="D6578" t="s">
        <v>8070</v>
      </c>
      <c r="E6578" t="s">
        <v>8087</v>
      </c>
      <c r="F6578" t="s">
        <v>17</v>
      </c>
      <c r="G6578">
        <v>11</v>
      </c>
      <c r="H6578" s="1">
        <v>5188</v>
      </c>
      <c r="I6578">
        <v>62918</v>
      </c>
      <c r="J6578" s="1">
        <v>41</v>
      </c>
      <c r="K6578" t="s">
        <v>31</v>
      </c>
      <c r="L6578" t="s">
        <v>14</v>
      </c>
      <c r="M6578" t="s">
        <v>23</v>
      </c>
      <c r="N6578" s="1">
        <f xml:space="preserve"> ROUND((1 - _xlfn.PERCENTRANK.INC(customers[days_since_last_purchase],customers[[#This Row],[days_since_last_purchase]]))*4 +1,0)</f>
        <v>3</v>
      </c>
      <c r="O6578" s="1">
        <f>ROUND(_xlfn.PERCENTRANK.INC(customers[total_orders],customers[[#This Row],[total_orders]])*4+1,0)</f>
        <v>3</v>
      </c>
      <c r="P6578" s="1">
        <f>ROUND(_xlfn.PERCENTRANK.INC(customers[total_spend_usd],customers[[#This Row],[total_spend_usd]])*4+1,0)</f>
        <v>3</v>
      </c>
      <c r="Q6578" s="1">
        <v>333</v>
      </c>
      <c r="R6578" s="1" t="str">
        <f>_xlfn.XLOOKUP(Q6578,RFM[RFM Score],RFM[Client Segmentation])</f>
        <v>Potential Loyalist</v>
      </c>
    </row>
    <row r="6579" spans="1:18" x14ac:dyDescent="0.3">
      <c r="A6579" t="s">
        <v>6631</v>
      </c>
      <c r="B6579" t="s">
        <v>43</v>
      </c>
      <c r="C6579">
        <v>55</v>
      </c>
      <c r="D6579" t="s">
        <v>8072</v>
      </c>
      <c r="E6579" t="s">
        <v>8086</v>
      </c>
      <c r="F6579" t="s">
        <v>12</v>
      </c>
      <c r="G6579">
        <v>14</v>
      </c>
      <c r="H6579" s="1">
        <v>14086</v>
      </c>
      <c r="I6579">
        <v>168081</v>
      </c>
      <c r="J6579" s="1">
        <v>30</v>
      </c>
      <c r="K6579" t="s">
        <v>44</v>
      </c>
      <c r="L6579" t="s">
        <v>34</v>
      </c>
      <c r="M6579" t="s">
        <v>23</v>
      </c>
      <c r="N6579" s="1">
        <f xml:space="preserve"> ROUND((1 - _xlfn.PERCENTRANK.INC(customers[days_since_last_purchase],customers[[#This Row],[days_since_last_purchase]]))*4 +1,0)</f>
        <v>3</v>
      </c>
      <c r="O6579" s="1">
        <f>ROUND(_xlfn.PERCENTRANK.INC(customers[total_orders],customers[[#This Row],[total_orders]])*4+1,0)</f>
        <v>3</v>
      </c>
      <c r="P6579" s="1">
        <f>ROUND(_xlfn.PERCENTRANK.INC(customers[total_spend_usd],customers[[#This Row],[total_spend_usd]])*4+1,0)</f>
        <v>4</v>
      </c>
      <c r="Q6579" s="1">
        <v>334</v>
      </c>
      <c r="R6579" s="1" t="str">
        <f>_xlfn.XLOOKUP(Q6579,RFM[RFM Score],RFM[Client Segmentation])</f>
        <v>Need Attention</v>
      </c>
    </row>
    <row r="6580" spans="1:18" x14ac:dyDescent="0.3">
      <c r="A6580" t="s">
        <v>6632</v>
      </c>
      <c r="B6580" t="s">
        <v>107</v>
      </c>
      <c r="C6580">
        <v>32</v>
      </c>
      <c r="D6580" t="s">
        <v>8070</v>
      </c>
      <c r="E6580" t="s">
        <v>8084</v>
      </c>
      <c r="F6580" t="s">
        <v>17</v>
      </c>
      <c r="G6580">
        <v>5</v>
      </c>
      <c r="H6580" s="1">
        <v>6935</v>
      </c>
      <c r="I6580">
        <v>39276</v>
      </c>
      <c r="J6580" s="1">
        <v>84</v>
      </c>
      <c r="K6580" t="s">
        <v>25</v>
      </c>
      <c r="L6580" t="s">
        <v>34</v>
      </c>
      <c r="M6580" t="s">
        <v>15</v>
      </c>
      <c r="N6580" s="1">
        <f xml:space="preserve"> ROUND((1 - _xlfn.PERCENTRANK.INC(customers[days_since_last_purchase],customers[[#This Row],[days_since_last_purchase]]))*4 +1,0)</f>
        <v>2</v>
      </c>
      <c r="O6580" s="1">
        <f>ROUND(_xlfn.PERCENTRANK.INC(customers[total_orders],customers[[#This Row],[total_orders]])*4+1,0)</f>
        <v>2</v>
      </c>
      <c r="P6580" s="1">
        <f>ROUND(_xlfn.PERCENTRANK.INC(customers[total_spend_usd],customers[[#This Row],[total_spend_usd]])*4+1,0)</f>
        <v>2</v>
      </c>
      <c r="Q6580" s="1">
        <v>222</v>
      </c>
      <c r="R6580" s="1" t="str">
        <f>_xlfn.XLOOKUP(Q6580,RFM[RFM Score],RFM[Client Segmentation])</f>
        <v>Hibernating</v>
      </c>
    </row>
    <row r="6581" spans="1:18" x14ac:dyDescent="0.3">
      <c r="A6581" t="s">
        <v>6633</v>
      </c>
      <c r="B6581" t="s">
        <v>96</v>
      </c>
      <c r="C6581">
        <v>40</v>
      </c>
      <c r="D6581" t="s">
        <v>8068</v>
      </c>
      <c r="E6581" t="s">
        <v>8084</v>
      </c>
      <c r="F6581" t="s">
        <v>12</v>
      </c>
      <c r="G6581">
        <v>23</v>
      </c>
      <c r="H6581" s="1">
        <v>4419</v>
      </c>
      <c r="I6581">
        <v>91142</v>
      </c>
      <c r="J6581" s="1">
        <v>19</v>
      </c>
      <c r="K6581" t="s">
        <v>28</v>
      </c>
      <c r="L6581" t="s">
        <v>45</v>
      </c>
      <c r="M6581" t="s">
        <v>15</v>
      </c>
      <c r="N6581" s="1">
        <f xml:space="preserve"> ROUND((1 - _xlfn.PERCENTRANK.INC(customers[days_since_last_purchase],customers[[#This Row],[days_since_last_purchase]]))*4 +1,0)</f>
        <v>4</v>
      </c>
      <c r="O6581" s="1">
        <f>ROUND(_xlfn.PERCENTRANK.INC(customers[total_orders],customers[[#This Row],[total_orders]])*4+1,0)</f>
        <v>4</v>
      </c>
      <c r="P6581" s="1">
        <f>ROUND(_xlfn.PERCENTRANK.INC(customers[total_spend_usd],customers[[#This Row],[total_spend_usd]])*4+1,0)</f>
        <v>3</v>
      </c>
      <c r="Q6581" s="1">
        <v>443</v>
      </c>
      <c r="R6581" s="1" t="str">
        <f>_xlfn.XLOOKUP(Q6581,RFM[RFM Score],RFM[Client Segmentation])</f>
        <v>Need Attention</v>
      </c>
    </row>
    <row r="6582" spans="1:18" x14ac:dyDescent="0.3">
      <c r="A6582" t="s">
        <v>6634</v>
      </c>
      <c r="B6582" t="s">
        <v>68</v>
      </c>
      <c r="C6582">
        <v>53</v>
      </c>
      <c r="D6582" t="s">
        <v>8071</v>
      </c>
      <c r="E6582" t="s">
        <v>8084</v>
      </c>
      <c r="F6582" t="s">
        <v>17</v>
      </c>
      <c r="G6582">
        <v>8</v>
      </c>
      <c r="H6582" s="1">
        <v>3528</v>
      </c>
      <c r="I6582">
        <v>29874</v>
      </c>
      <c r="J6582" s="1">
        <v>304</v>
      </c>
      <c r="K6582" t="s">
        <v>21</v>
      </c>
      <c r="L6582" t="s">
        <v>14</v>
      </c>
      <c r="M6582" t="s">
        <v>15</v>
      </c>
      <c r="N6582" s="1">
        <f xml:space="preserve"> ROUND((1 - _xlfn.PERCENTRANK.INC(customers[days_since_last_purchase],customers[[#This Row],[days_since_last_purchase]]))*4 +1,0)</f>
        <v>1</v>
      </c>
      <c r="O6582" s="1">
        <f>ROUND(_xlfn.PERCENTRANK.INC(customers[total_orders],customers[[#This Row],[total_orders]])*4+1,0)</f>
        <v>2</v>
      </c>
      <c r="P6582" s="1">
        <f>ROUND(_xlfn.PERCENTRANK.INC(customers[total_spend_usd],customers[[#This Row],[total_spend_usd]])*4+1,0)</f>
        <v>2</v>
      </c>
      <c r="Q6582" s="1">
        <v>122</v>
      </c>
      <c r="R6582" s="1" t="str">
        <f>_xlfn.XLOOKUP(Q6582,RFM[RFM Score],RFM[Client Segmentation])</f>
        <v>Hibernating</v>
      </c>
    </row>
    <row r="6583" spans="1:18" x14ac:dyDescent="0.3">
      <c r="A6583" t="s">
        <v>6635</v>
      </c>
      <c r="B6583" t="s">
        <v>88</v>
      </c>
      <c r="C6583">
        <v>30</v>
      </c>
      <c r="D6583" t="s">
        <v>8070</v>
      </c>
      <c r="E6583" t="s">
        <v>8084</v>
      </c>
      <c r="F6583" t="s">
        <v>12</v>
      </c>
      <c r="G6583">
        <v>20</v>
      </c>
      <c r="H6583" s="1">
        <v>7819</v>
      </c>
      <c r="I6583">
        <v>137248</v>
      </c>
      <c r="J6583" s="1">
        <v>20</v>
      </c>
      <c r="K6583" t="s">
        <v>40</v>
      </c>
      <c r="L6583" t="s">
        <v>47</v>
      </c>
      <c r="M6583" t="s">
        <v>15</v>
      </c>
      <c r="N6583" s="1">
        <f xml:space="preserve"> ROUND((1 - _xlfn.PERCENTRANK.INC(customers[days_since_last_purchase],customers[[#This Row],[days_since_last_purchase]]))*4 +1,0)</f>
        <v>4</v>
      </c>
      <c r="O6583" s="1">
        <f>ROUND(_xlfn.PERCENTRANK.INC(customers[total_orders],customers[[#This Row],[total_orders]])*4+1,0)</f>
        <v>4</v>
      </c>
      <c r="P6583" s="1">
        <f>ROUND(_xlfn.PERCENTRANK.INC(customers[total_spend_usd],customers[[#This Row],[total_spend_usd]])*4+1,0)</f>
        <v>4</v>
      </c>
      <c r="Q6583" s="1">
        <v>444</v>
      </c>
      <c r="R6583" s="1" t="str">
        <f>_xlfn.XLOOKUP(Q6583,RFM[RFM Score],RFM[Client Segmentation])</f>
        <v>Loyal Customer</v>
      </c>
    </row>
    <row r="6584" spans="1:18" x14ac:dyDescent="0.3">
      <c r="A6584" t="s">
        <v>6636</v>
      </c>
      <c r="B6584" t="s">
        <v>68</v>
      </c>
      <c r="C6584">
        <v>22</v>
      </c>
      <c r="D6584" t="s">
        <v>8069</v>
      </c>
      <c r="E6584" t="s">
        <v>8084</v>
      </c>
      <c r="F6584" t="s">
        <v>12</v>
      </c>
      <c r="G6584">
        <v>13</v>
      </c>
      <c r="H6584" s="1">
        <v>1145</v>
      </c>
      <c r="I6584">
        <v>13118</v>
      </c>
      <c r="J6584" s="1">
        <v>47</v>
      </c>
      <c r="K6584" t="s">
        <v>28</v>
      </c>
      <c r="L6584" t="s">
        <v>19</v>
      </c>
      <c r="M6584" t="s">
        <v>23</v>
      </c>
      <c r="N6584" s="1">
        <f xml:space="preserve"> ROUND((1 - _xlfn.PERCENTRANK.INC(customers[days_since_last_purchase],customers[[#This Row],[days_since_last_purchase]]))*4 +1,0)</f>
        <v>3</v>
      </c>
      <c r="O6584" s="1">
        <f>ROUND(_xlfn.PERCENTRANK.INC(customers[total_orders],customers[[#This Row],[total_orders]])*4+1,0)</f>
        <v>3</v>
      </c>
      <c r="P6584" s="1">
        <f>ROUND(_xlfn.PERCENTRANK.INC(customers[total_spend_usd],customers[[#This Row],[total_spend_usd]])*4+1,0)</f>
        <v>2</v>
      </c>
      <c r="Q6584" s="1">
        <v>332</v>
      </c>
      <c r="R6584" s="1" t="str">
        <f>_xlfn.XLOOKUP(Q6584,RFM[RFM Score],RFM[Client Segmentation])</f>
        <v>Hibernating</v>
      </c>
    </row>
    <row r="6585" spans="1:18" x14ac:dyDescent="0.3">
      <c r="A6585" t="s">
        <v>6637</v>
      </c>
      <c r="B6585" t="s">
        <v>11</v>
      </c>
      <c r="C6585">
        <v>64</v>
      </c>
      <c r="D6585" t="s">
        <v>8072</v>
      </c>
      <c r="E6585" t="s">
        <v>8084</v>
      </c>
      <c r="F6585" t="s">
        <v>17</v>
      </c>
      <c r="G6585">
        <v>33</v>
      </c>
      <c r="H6585" s="1">
        <v>1113</v>
      </c>
      <c r="I6585">
        <v>37616</v>
      </c>
      <c r="J6585" s="1">
        <v>60</v>
      </c>
      <c r="K6585" t="s">
        <v>52</v>
      </c>
      <c r="L6585" t="s">
        <v>34</v>
      </c>
      <c r="M6585" t="s">
        <v>23</v>
      </c>
      <c r="N6585" s="1">
        <f xml:space="preserve"> ROUND((1 - _xlfn.PERCENTRANK.INC(customers[days_since_last_purchase],customers[[#This Row],[days_since_last_purchase]]))*4 +1,0)</f>
        <v>2</v>
      </c>
      <c r="O6585" s="1">
        <f>ROUND(_xlfn.PERCENTRANK.INC(customers[total_orders],customers[[#This Row],[total_orders]])*4+1,0)</f>
        <v>4</v>
      </c>
      <c r="P6585" s="1">
        <f>ROUND(_xlfn.PERCENTRANK.INC(customers[total_spend_usd],customers[[#This Row],[total_spend_usd]])*4+1,0)</f>
        <v>2</v>
      </c>
      <c r="Q6585" s="1">
        <v>242</v>
      </c>
      <c r="R6585" s="1" t="str">
        <f>_xlfn.XLOOKUP(Q6585,RFM[RFM Score],RFM[Client Segmentation])</f>
        <v>At Risk</v>
      </c>
    </row>
    <row r="6586" spans="1:18" x14ac:dyDescent="0.3">
      <c r="A6586" t="s">
        <v>6638</v>
      </c>
      <c r="B6586" t="s">
        <v>61</v>
      </c>
      <c r="C6586">
        <v>18</v>
      </c>
      <c r="D6586" t="s">
        <v>8069</v>
      </c>
      <c r="E6586" t="s">
        <v>8084</v>
      </c>
      <c r="F6586" t="s">
        <v>12</v>
      </c>
      <c r="G6586">
        <v>10</v>
      </c>
      <c r="H6586" s="1">
        <v>2359</v>
      </c>
      <c r="I6586">
        <v>22079</v>
      </c>
      <c r="J6586" s="1">
        <v>99</v>
      </c>
      <c r="K6586" t="s">
        <v>98</v>
      </c>
      <c r="L6586" t="s">
        <v>19</v>
      </c>
      <c r="M6586" t="s">
        <v>23</v>
      </c>
      <c r="N6586" s="1">
        <f xml:space="preserve"> ROUND((1 - _xlfn.PERCENTRANK.INC(customers[days_since_last_purchase],customers[[#This Row],[days_since_last_purchase]]))*4 +1,0)</f>
        <v>2</v>
      </c>
      <c r="O6586" s="1">
        <f>ROUND(_xlfn.PERCENTRANK.INC(customers[total_orders],customers[[#This Row],[total_orders]])*4+1,0)</f>
        <v>3</v>
      </c>
      <c r="P6586" s="1">
        <f>ROUND(_xlfn.PERCENTRANK.INC(customers[total_spend_usd],customers[[#This Row],[total_spend_usd]])*4+1,0)</f>
        <v>2</v>
      </c>
      <c r="Q6586" s="1">
        <v>232</v>
      </c>
      <c r="R6586" s="1" t="str">
        <f>_xlfn.XLOOKUP(Q6586,RFM[RFM Score],RFM[Client Segmentation])</f>
        <v>Hibernating</v>
      </c>
    </row>
    <row r="6587" spans="1:18" x14ac:dyDescent="0.3">
      <c r="A6587" t="s">
        <v>6639</v>
      </c>
      <c r="B6587" t="s">
        <v>33</v>
      </c>
      <c r="C6587">
        <v>41</v>
      </c>
      <c r="D6587" t="s">
        <v>8068</v>
      </c>
      <c r="E6587" t="s">
        <v>8084</v>
      </c>
      <c r="F6587" t="s">
        <v>17</v>
      </c>
      <c r="G6587">
        <v>8</v>
      </c>
      <c r="H6587" s="1">
        <v>4628</v>
      </c>
      <c r="I6587">
        <v>38676</v>
      </c>
      <c r="J6587" s="1">
        <v>29</v>
      </c>
      <c r="K6587" t="s">
        <v>21</v>
      </c>
      <c r="L6587" t="s">
        <v>45</v>
      </c>
      <c r="M6587" t="s">
        <v>15</v>
      </c>
      <c r="N6587" s="1">
        <f xml:space="preserve"> ROUND((1 - _xlfn.PERCENTRANK.INC(customers[days_since_last_purchase],customers[[#This Row],[days_since_last_purchase]]))*4 +1,0)</f>
        <v>3</v>
      </c>
      <c r="O6587" s="1">
        <f>ROUND(_xlfn.PERCENTRANK.INC(customers[total_orders],customers[[#This Row],[total_orders]])*4+1,0)</f>
        <v>2</v>
      </c>
      <c r="P6587" s="1">
        <f>ROUND(_xlfn.PERCENTRANK.INC(customers[total_spend_usd],customers[[#This Row],[total_spend_usd]])*4+1,0)</f>
        <v>2</v>
      </c>
      <c r="Q6587" s="1">
        <v>322</v>
      </c>
      <c r="R6587" s="1" t="str">
        <f>_xlfn.XLOOKUP(Q6587,RFM[RFM Score],RFM[Client Segmentation])</f>
        <v>Hibernating</v>
      </c>
    </row>
    <row r="6588" spans="1:18" x14ac:dyDescent="0.3">
      <c r="A6588" t="s">
        <v>6640</v>
      </c>
      <c r="B6588" t="s">
        <v>11</v>
      </c>
      <c r="C6588">
        <v>26</v>
      </c>
      <c r="D6588" t="s">
        <v>8070</v>
      </c>
      <c r="E6588" t="s">
        <v>8084</v>
      </c>
      <c r="F6588" t="s">
        <v>17</v>
      </c>
      <c r="G6588">
        <v>18</v>
      </c>
      <c r="H6588" s="1">
        <v>12585</v>
      </c>
      <c r="I6588">
        <v>196058</v>
      </c>
      <c r="J6588" s="1">
        <v>5</v>
      </c>
      <c r="K6588" t="s">
        <v>52</v>
      </c>
      <c r="L6588" t="s">
        <v>14</v>
      </c>
      <c r="M6588" t="s">
        <v>23</v>
      </c>
      <c r="N6588" s="1">
        <f xml:space="preserve"> ROUND((1 - _xlfn.PERCENTRANK.INC(customers[days_since_last_purchase],customers[[#This Row],[days_since_last_purchase]]))*4 +1,0)</f>
        <v>5</v>
      </c>
      <c r="O6588" s="1">
        <f>ROUND(_xlfn.PERCENTRANK.INC(customers[total_orders],customers[[#This Row],[total_orders]])*4+1,0)</f>
        <v>4</v>
      </c>
      <c r="P6588" s="1">
        <f>ROUND(_xlfn.PERCENTRANK.INC(customers[total_spend_usd],customers[[#This Row],[total_spend_usd]])*4+1,0)</f>
        <v>4</v>
      </c>
      <c r="Q6588" s="1">
        <v>544</v>
      </c>
      <c r="R6588" s="1" t="str">
        <f>_xlfn.XLOOKUP(Q6588,RFM[RFM Score],RFM[Client Segmentation])</f>
        <v>Champion</v>
      </c>
    </row>
    <row r="6589" spans="1:18" x14ac:dyDescent="0.3">
      <c r="A6589" t="s">
        <v>6641</v>
      </c>
      <c r="B6589" t="s">
        <v>107</v>
      </c>
      <c r="C6589">
        <v>41</v>
      </c>
      <c r="D6589" t="s">
        <v>8068</v>
      </c>
      <c r="E6589" t="s">
        <v>8084</v>
      </c>
      <c r="F6589" t="s">
        <v>12</v>
      </c>
      <c r="G6589">
        <v>20</v>
      </c>
      <c r="H6589" s="1">
        <v>10524</v>
      </c>
      <c r="I6589">
        <v>179831</v>
      </c>
      <c r="J6589" s="1">
        <v>187</v>
      </c>
      <c r="K6589" t="s">
        <v>74</v>
      </c>
      <c r="L6589" t="s">
        <v>47</v>
      </c>
      <c r="M6589" t="s">
        <v>23</v>
      </c>
      <c r="N6589" s="1">
        <f xml:space="preserve"> ROUND((1 - _xlfn.PERCENTRANK.INC(customers[days_since_last_purchase],customers[[#This Row],[days_since_last_purchase]]))*4 +1,0)</f>
        <v>1</v>
      </c>
      <c r="O6589" s="1">
        <f>ROUND(_xlfn.PERCENTRANK.INC(customers[total_orders],customers[[#This Row],[total_orders]])*4+1,0)</f>
        <v>4</v>
      </c>
      <c r="P6589" s="1">
        <f>ROUND(_xlfn.PERCENTRANK.INC(customers[total_spend_usd],customers[[#This Row],[total_spend_usd]])*4+1,0)</f>
        <v>4</v>
      </c>
      <c r="Q6589" s="1">
        <v>144</v>
      </c>
      <c r="R6589" s="1" t="str">
        <f>_xlfn.XLOOKUP(Q6589,RFM[RFM Score],RFM[Client Segmentation])</f>
        <v>Cannot Lose Them</v>
      </c>
    </row>
    <row r="6590" spans="1:18" x14ac:dyDescent="0.3">
      <c r="A6590" t="s">
        <v>6642</v>
      </c>
      <c r="B6590" t="s">
        <v>68</v>
      </c>
      <c r="C6590">
        <v>56</v>
      </c>
      <c r="D6590" t="s">
        <v>8072</v>
      </c>
      <c r="E6590" t="s">
        <v>8087</v>
      </c>
      <c r="F6590" t="s">
        <v>17</v>
      </c>
      <c r="G6590">
        <v>3</v>
      </c>
      <c r="H6590" s="1">
        <v>4766</v>
      </c>
      <c r="I6590">
        <v>15596</v>
      </c>
      <c r="J6590" s="1">
        <v>27</v>
      </c>
      <c r="K6590" t="s">
        <v>25</v>
      </c>
      <c r="L6590" t="s">
        <v>19</v>
      </c>
      <c r="M6590" t="s">
        <v>23</v>
      </c>
      <c r="N6590" s="1">
        <f xml:space="preserve"> ROUND((1 - _xlfn.PERCENTRANK.INC(customers[days_since_last_purchase],customers[[#This Row],[days_since_last_purchase]]))*4 +1,0)</f>
        <v>4</v>
      </c>
      <c r="O6590" s="1">
        <f>ROUND(_xlfn.PERCENTRANK.INC(customers[total_orders],customers[[#This Row],[total_orders]])*4+1,0)</f>
        <v>1</v>
      </c>
      <c r="P6590" s="1">
        <f>ROUND(_xlfn.PERCENTRANK.INC(customers[total_spend_usd],customers[[#This Row],[total_spend_usd]])*4+1,0)</f>
        <v>2</v>
      </c>
      <c r="Q6590" s="1">
        <v>412</v>
      </c>
      <c r="R6590" s="1" t="str">
        <f>_xlfn.XLOOKUP(Q6590,RFM[RFM Score],RFM[Client Segmentation])</f>
        <v>New Customer</v>
      </c>
    </row>
    <row r="6591" spans="1:18" x14ac:dyDescent="0.3">
      <c r="A6591" t="s">
        <v>6643</v>
      </c>
      <c r="B6591" t="s">
        <v>96</v>
      </c>
      <c r="C6591">
        <v>26</v>
      </c>
      <c r="D6591" t="s">
        <v>8070</v>
      </c>
      <c r="E6591" t="s">
        <v>8085</v>
      </c>
      <c r="F6591" t="s">
        <v>17</v>
      </c>
      <c r="G6591">
        <v>17</v>
      </c>
      <c r="H6591" s="1">
        <v>4116</v>
      </c>
      <c r="I6591">
        <v>7823</v>
      </c>
      <c r="J6591" s="1">
        <v>53</v>
      </c>
      <c r="K6591" t="s">
        <v>13</v>
      </c>
      <c r="L6591" t="s">
        <v>22</v>
      </c>
      <c r="M6591" t="s">
        <v>15</v>
      </c>
      <c r="N6591" s="1">
        <f xml:space="preserve"> ROUND((1 - _xlfn.PERCENTRANK.INC(customers[days_since_last_purchase],customers[[#This Row],[days_since_last_purchase]]))*4 +1,0)</f>
        <v>3</v>
      </c>
      <c r="O6591" s="1">
        <f>ROUND(_xlfn.PERCENTRANK.INC(customers[total_orders],customers[[#This Row],[total_orders]])*4+1,0)</f>
        <v>3</v>
      </c>
      <c r="P6591" s="1">
        <f>ROUND(_xlfn.PERCENTRANK.INC(customers[total_spend_usd],customers[[#This Row],[total_spend_usd]])*4+1,0)</f>
        <v>1</v>
      </c>
      <c r="Q6591" s="1">
        <v>331</v>
      </c>
      <c r="R6591" s="1" t="str">
        <f>_xlfn.XLOOKUP(Q6591,RFM[RFM Score],RFM[Client Segmentation])</f>
        <v>About To Sleep</v>
      </c>
    </row>
    <row r="6592" spans="1:18" x14ac:dyDescent="0.3">
      <c r="A6592" t="s">
        <v>6644</v>
      </c>
      <c r="B6592" t="s">
        <v>11</v>
      </c>
      <c r="C6592">
        <v>34</v>
      </c>
      <c r="D6592" t="s">
        <v>8070</v>
      </c>
      <c r="E6592" t="s">
        <v>8085</v>
      </c>
      <c r="F6592" t="s">
        <v>12</v>
      </c>
      <c r="G6592">
        <v>9</v>
      </c>
      <c r="H6592" s="1">
        <v>5901</v>
      </c>
      <c r="I6592">
        <v>59902</v>
      </c>
      <c r="J6592" s="1">
        <v>151</v>
      </c>
      <c r="K6592" t="s">
        <v>25</v>
      </c>
      <c r="L6592" t="s">
        <v>34</v>
      </c>
      <c r="M6592" t="s">
        <v>23</v>
      </c>
      <c r="N6592" s="1">
        <f xml:space="preserve"> ROUND((1 - _xlfn.PERCENTRANK.INC(customers[days_since_last_purchase],customers[[#This Row],[days_since_last_purchase]]))*4 +1,0)</f>
        <v>1</v>
      </c>
      <c r="O6592" s="1">
        <f>ROUND(_xlfn.PERCENTRANK.INC(customers[total_orders],customers[[#This Row],[total_orders]])*4+1,0)</f>
        <v>2</v>
      </c>
      <c r="P6592" s="1">
        <f>ROUND(_xlfn.PERCENTRANK.INC(customers[total_spend_usd],customers[[#This Row],[total_spend_usd]])*4+1,0)</f>
        <v>3</v>
      </c>
      <c r="Q6592" s="1">
        <v>123</v>
      </c>
      <c r="R6592" s="1" t="str">
        <f>_xlfn.XLOOKUP(Q6592,RFM[RFM Score],RFM[Client Segmentation])</f>
        <v>Hibernating</v>
      </c>
    </row>
    <row r="6593" spans="1:18" x14ac:dyDescent="0.3">
      <c r="A6593" t="s">
        <v>6645</v>
      </c>
      <c r="B6593" t="s">
        <v>11</v>
      </c>
      <c r="C6593">
        <v>51</v>
      </c>
      <c r="D6593" t="s">
        <v>8071</v>
      </c>
      <c r="E6593" t="s">
        <v>8084</v>
      </c>
      <c r="F6593" t="s">
        <v>17</v>
      </c>
      <c r="G6593">
        <v>55</v>
      </c>
      <c r="H6593" s="1">
        <v>8678</v>
      </c>
      <c r="I6593">
        <v>485197</v>
      </c>
      <c r="J6593" s="1">
        <v>70</v>
      </c>
      <c r="K6593" t="s">
        <v>25</v>
      </c>
      <c r="L6593" t="s">
        <v>34</v>
      </c>
      <c r="M6593" t="s">
        <v>23</v>
      </c>
      <c r="N6593" s="1">
        <f xml:space="preserve"> ROUND((1 - _xlfn.PERCENTRANK.INC(customers[days_since_last_purchase],customers[[#This Row],[days_since_last_purchase]]))*4 +1,0)</f>
        <v>2</v>
      </c>
      <c r="O6593" s="1">
        <f>ROUND(_xlfn.PERCENTRANK.INC(customers[total_orders],customers[[#This Row],[total_orders]])*4+1,0)</f>
        <v>5</v>
      </c>
      <c r="P6593" s="1">
        <f>ROUND(_xlfn.PERCENTRANK.INC(customers[total_spend_usd],customers[[#This Row],[total_spend_usd]])*4+1,0)</f>
        <v>5</v>
      </c>
      <c r="Q6593" s="1">
        <v>255</v>
      </c>
      <c r="R6593" s="1" t="str">
        <f>_xlfn.XLOOKUP(Q6593,RFM[RFM Score],RFM[Client Segmentation])</f>
        <v>At Risk</v>
      </c>
    </row>
    <row r="6594" spans="1:18" x14ac:dyDescent="0.3">
      <c r="A6594" t="s">
        <v>6646</v>
      </c>
      <c r="B6594" t="s">
        <v>96</v>
      </c>
      <c r="C6594">
        <v>25</v>
      </c>
      <c r="D6594" t="s">
        <v>8070</v>
      </c>
      <c r="E6594" t="s">
        <v>8084</v>
      </c>
      <c r="F6594" t="s">
        <v>12</v>
      </c>
      <c r="G6594">
        <v>9</v>
      </c>
      <c r="H6594" s="1">
        <v>3321</v>
      </c>
      <c r="I6594">
        <v>27307</v>
      </c>
      <c r="J6594" s="1">
        <v>23</v>
      </c>
      <c r="K6594" t="s">
        <v>28</v>
      </c>
      <c r="L6594" t="s">
        <v>14</v>
      </c>
      <c r="M6594" t="s">
        <v>23</v>
      </c>
      <c r="N6594" s="1">
        <f xml:space="preserve"> ROUND((1 - _xlfn.PERCENTRANK.INC(customers[days_since_last_purchase],customers[[#This Row],[days_since_last_purchase]]))*4 +1,0)</f>
        <v>4</v>
      </c>
      <c r="O6594" s="1">
        <f>ROUND(_xlfn.PERCENTRANK.INC(customers[total_orders],customers[[#This Row],[total_orders]])*4+1,0)</f>
        <v>2</v>
      </c>
      <c r="P6594" s="1">
        <f>ROUND(_xlfn.PERCENTRANK.INC(customers[total_spend_usd],customers[[#This Row],[total_spend_usd]])*4+1,0)</f>
        <v>2</v>
      </c>
      <c r="Q6594" s="1">
        <v>422</v>
      </c>
      <c r="R6594" s="1" t="str">
        <f>_xlfn.XLOOKUP(Q6594,RFM[RFM Score],RFM[Client Segmentation])</f>
        <v>New Customer</v>
      </c>
    </row>
    <row r="6595" spans="1:18" x14ac:dyDescent="0.3">
      <c r="A6595" t="s">
        <v>6647</v>
      </c>
      <c r="B6595" t="s">
        <v>96</v>
      </c>
      <c r="C6595">
        <v>43</v>
      </c>
      <c r="D6595" t="s">
        <v>8068</v>
      </c>
      <c r="E6595" t="s">
        <v>8084</v>
      </c>
      <c r="F6595" t="s">
        <v>17</v>
      </c>
      <c r="G6595">
        <v>17</v>
      </c>
      <c r="H6595" s="1">
        <v>3686</v>
      </c>
      <c r="I6595">
        <v>64373</v>
      </c>
      <c r="J6595" s="1">
        <v>27</v>
      </c>
      <c r="K6595" t="s">
        <v>74</v>
      </c>
      <c r="L6595" t="s">
        <v>45</v>
      </c>
      <c r="M6595" t="s">
        <v>23</v>
      </c>
      <c r="N6595" s="1">
        <f xml:space="preserve"> ROUND((1 - _xlfn.PERCENTRANK.INC(customers[days_since_last_purchase],customers[[#This Row],[days_since_last_purchase]]))*4 +1,0)</f>
        <v>4</v>
      </c>
      <c r="O6595" s="1">
        <f>ROUND(_xlfn.PERCENTRANK.INC(customers[total_orders],customers[[#This Row],[total_orders]])*4+1,0)</f>
        <v>3</v>
      </c>
      <c r="P6595" s="1">
        <f>ROUND(_xlfn.PERCENTRANK.INC(customers[total_spend_usd],customers[[#This Row],[total_spend_usd]])*4+1,0)</f>
        <v>3</v>
      </c>
      <c r="Q6595" s="1">
        <v>433</v>
      </c>
      <c r="R6595" s="1" t="str">
        <f>_xlfn.XLOOKUP(Q6595,RFM[RFM Score],RFM[Client Segmentation])</f>
        <v>Potential Loyalist</v>
      </c>
    </row>
    <row r="6596" spans="1:18" x14ac:dyDescent="0.3">
      <c r="A6596" t="s">
        <v>6648</v>
      </c>
      <c r="B6596" t="s">
        <v>173</v>
      </c>
      <c r="C6596">
        <v>18</v>
      </c>
      <c r="D6596" t="s">
        <v>8069</v>
      </c>
      <c r="E6596" t="s">
        <v>8084</v>
      </c>
      <c r="F6596" t="s">
        <v>17</v>
      </c>
      <c r="G6596">
        <v>29</v>
      </c>
      <c r="H6596" s="1">
        <v>9915</v>
      </c>
      <c r="I6596">
        <v>312807</v>
      </c>
      <c r="J6596" s="1">
        <v>13</v>
      </c>
      <c r="K6596" t="s">
        <v>13</v>
      </c>
      <c r="L6596" t="s">
        <v>19</v>
      </c>
      <c r="M6596" t="s">
        <v>15</v>
      </c>
      <c r="N6596" s="1">
        <f xml:space="preserve"> ROUND((1 - _xlfn.PERCENTRANK.INC(customers[days_since_last_purchase],customers[[#This Row],[days_since_last_purchase]]))*4 +1,0)</f>
        <v>4</v>
      </c>
      <c r="O6596" s="1">
        <f>ROUND(_xlfn.PERCENTRANK.INC(customers[total_orders],customers[[#This Row],[total_orders]])*4+1,0)</f>
        <v>4</v>
      </c>
      <c r="P6596" s="1">
        <f>ROUND(_xlfn.PERCENTRANK.INC(customers[total_spend_usd],customers[[#This Row],[total_spend_usd]])*4+1,0)</f>
        <v>5</v>
      </c>
      <c r="Q6596" s="1">
        <v>445</v>
      </c>
      <c r="R6596" s="1" t="str">
        <f>_xlfn.XLOOKUP(Q6596,RFM[RFM Score],RFM[Client Segmentation])</f>
        <v>Champion</v>
      </c>
    </row>
    <row r="6597" spans="1:18" x14ac:dyDescent="0.3">
      <c r="A6597" t="s">
        <v>6649</v>
      </c>
      <c r="B6597" t="s">
        <v>51</v>
      </c>
      <c r="C6597">
        <v>41</v>
      </c>
      <c r="D6597" t="s">
        <v>8068</v>
      </c>
      <c r="E6597" t="s">
        <v>8087</v>
      </c>
      <c r="F6597" t="s">
        <v>17</v>
      </c>
      <c r="G6597">
        <v>23</v>
      </c>
      <c r="H6597" s="1">
        <v>3281</v>
      </c>
      <c r="I6597">
        <v>73829</v>
      </c>
      <c r="J6597" s="1">
        <v>15</v>
      </c>
      <c r="K6597" t="s">
        <v>21</v>
      </c>
      <c r="L6597" t="s">
        <v>22</v>
      </c>
      <c r="M6597" t="s">
        <v>15</v>
      </c>
      <c r="N6597" s="1">
        <f xml:space="preserve"> ROUND((1 - _xlfn.PERCENTRANK.INC(customers[days_since_last_purchase],customers[[#This Row],[days_since_last_purchase]]))*4 +1,0)</f>
        <v>4</v>
      </c>
      <c r="O6597" s="1">
        <f>ROUND(_xlfn.PERCENTRANK.INC(customers[total_orders],customers[[#This Row],[total_orders]])*4+1,0)</f>
        <v>4</v>
      </c>
      <c r="P6597" s="1">
        <f>ROUND(_xlfn.PERCENTRANK.INC(customers[total_spend_usd],customers[[#This Row],[total_spend_usd]])*4+1,0)</f>
        <v>3</v>
      </c>
      <c r="Q6597" s="1">
        <v>443</v>
      </c>
      <c r="R6597" s="1" t="str">
        <f>_xlfn.XLOOKUP(Q6597,RFM[RFM Score],RFM[Client Segmentation])</f>
        <v>Need Attention</v>
      </c>
    </row>
    <row r="6598" spans="1:18" x14ac:dyDescent="0.3">
      <c r="A6598" t="s">
        <v>6650</v>
      </c>
      <c r="B6598" t="s">
        <v>11</v>
      </c>
      <c r="C6598">
        <v>52</v>
      </c>
      <c r="D6598" t="s">
        <v>8071</v>
      </c>
      <c r="E6598" t="s">
        <v>8084</v>
      </c>
      <c r="F6598" t="s">
        <v>12</v>
      </c>
      <c r="G6598">
        <v>3</v>
      </c>
      <c r="H6598" s="1">
        <v>5687</v>
      </c>
      <c r="I6598">
        <v>16949</v>
      </c>
      <c r="J6598" s="1">
        <v>73</v>
      </c>
      <c r="K6598" t="s">
        <v>31</v>
      </c>
      <c r="L6598" t="s">
        <v>19</v>
      </c>
      <c r="M6598" t="s">
        <v>23</v>
      </c>
      <c r="N6598" s="1">
        <f xml:space="preserve"> ROUND((1 - _xlfn.PERCENTRANK.INC(customers[days_since_last_purchase],customers[[#This Row],[days_since_last_purchase]]))*4 +1,0)</f>
        <v>2</v>
      </c>
      <c r="O6598" s="1">
        <f>ROUND(_xlfn.PERCENTRANK.INC(customers[total_orders],customers[[#This Row],[total_orders]])*4+1,0)</f>
        <v>1</v>
      </c>
      <c r="P6598" s="1">
        <f>ROUND(_xlfn.PERCENTRANK.INC(customers[total_spend_usd],customers[[#This Row],[total_spend_usd]])*4+1,0)</f>
        <v>2</v>
      </c>
      <c r="Q6598" s="1">
        <v>212</v>
      </c>
      <c r="R6598" s="1" t="str">
        <f>_xlfn.XLOOKUP(Q6598,RFM[RFM Score],RFM[Client Segmentation])</f>
        <v>Hibernating</v>
      </c>
    </row>
    <row r="6599" spans="1:18" x14ac:dyDescent="0.3">
      <c r="A6599" t="s">
        <v>6651</v>
      </c>
      <c r="B6599" t="s">
        <v>43</v>
      </c>
      <c r="C6599">
        <v>25</v>
      </c>
      <c r="D6599" t="s">
        <v>8070</v>
      </c>
      <c r="E6599" t="s">
        <v>8086</v>
      </c>
      <c r="F6599" t="s">
        <v>17</v>
      </c>
      <c r="G6599">
        <v>12</v>
      </c>
      <c r="H6599" s="1">
        <v>9572</v>
      </c>
      <c r="I6599">
        <v>125139</v>
      </c>
      <c r="J6599" s="1">
        <v>9</v>
      </c>
      <c r="K6599" t="s">
        <v>28</v>
      </c>
      <c r="L6599" t="s">
        <v>45</v>
      </c>
      <c r="M6599" t="s">
        <v>23</v>
      </c>
      <c r="N6599" s="1">
        <f xml:space="preserve"> ROUND((1 - _xlfn.PERCENTRANK.INC(customers[days_since_last_purchase],customers[[#This Row],[days_since_last_purchase]]))*4 +1,0)</f>
        <v>4</v>
      </c>
      <c r="O6599" s="1">
        <f>ROUND(_xlfn.PERCENTRANK.INC(customers[total_orders],customers[[#This Row],[total_orders]])*4+1,0)</f>
        <v>3</v>
      </c>
      <c r="P6599" s="1">
        <f>ROUND(_xlfn.PERCENTRANK.INC(customers[total_spend_usd],customers[[#This Row],[total_spend_usd]])*4+1,0)</f>
        <v>4</v>
      </c>
      <c r="Q6599" s="1">
        <v>434</v>
      </c>
      <c r="R6599" s="1" t="str">
        <f>_xlfn.XLOOKUP(Q6599,RFM[RFM Score],RFM[Client Segmentation])</f>
        <v>Need Attention</v>
      </c>
    </row>
    <row r="6600" spans="1:18" x14ac:dyDescent="0.3">
      <c r="A6600" t="s">
        <v>6652</v>
      </c>
      <c r="B6600" t="s">
        <v>88</v>
      </c>
      <c r="C6600">
        <v>35</v>
      </c>
      <c r="D6600" t="s">
        <v>8068</v>
      </c>
      <c r="E6600" t="s">
        <v>8087</v>
      </c>
      <c r="F6600" t="s">
        <v>17</v>
      </c>
      <c r="G6600">
        <v>31</v>
      </c>
      <c r="H6600" s="1">
        <v>3014</v>
      </c>
      <c r="I6600">
        <v>101856</v>
      </c>
      <c r="J6600" s="1">
        <v>34</v>
      </c>
      <c r="K6600" t="s">
        <v>52</v>
      </c>
      <c r="L6600" t="s">
        <v>34</v>
      </c>
      <c r="M6600" t="s">
        <v>23</v>
      </c>
      <c r="N6600" s="1">
        <f xml:space="preserve"> ROUND((1 - _xlfn.PERCENTRANK.INC(customers[days_since_last_purchase],customers[[#This Row],[days_since_last_purchase]]))*4 +1,0)</f>
        <v>3</v>
      </c>
      <c r="O6600" s="1">
        <f>ROUND(_xlfn.PERCENTRANK.INC(customers[total_orders],customers[[#This Row],[total_orders]])*4+1,0)</f>
        <v>4</v>
      </c>
      <c r="P6600" s="1">
        <f>ROUND(_xlfn.PERCENTRANK.INC(customers[total_spend_usd],customers[[#This Row],[total_spend_usd]])*4+1,0)</f>
        <v>3</v>
      </c>
      <c r="Q6600" s="1">
        <v>343</v>
      </c>
      <c r="R6600" s="1" t="str">
        <f>_xlfn.XLOOKUP(Q6600,RFM[RFM Score],RFM[Client Segmentation])</f>
        <v>Need Attention</v>
      </c>
    </row>
    <row r="6601" spans="1:18" x14ac:dyDescent="0.3">
      <c r="A6601" t="s">
        <v>6653</v>
      </c>
      <c r="B6601" t="s">
        <v>43</v>
      </c>
      <c r="C6601">
        <v>30</v>
      </c>
      <c r="D6601" t="s">
        <v>8070</v>
      </c>
      <c r="E6601" t="s">
        <v>8084</v>
      </c>
      <c r="F6601" t="s">
        <v>12</v>
      </c>
      <c r="G6601">
        <v>10</v>
      </c>
      <c r="H6601" s="1">
        <v>4382</v>
      </c>
      <c r="I6601">
        <v>40171</v>
      </c>
      <c r="J6601" s="1">
        <v>20</v>
      </c>
      <c r="K6601" t="s">
        <v>21</v>
      </c>
      <c r="L6601" t="s">
        <v>19</v>
      </c>
      <c r="M6601" t="s">
        <v>23</v>
      </c>
      <c r="N6601" s="1">
        <f xml:space="preserve"> ROUND((1 - _xlfn.PERCENTRANK.INC(customers[days_since_last_purchase],customers[[#This Row],[days_since_last_purchase]]))*4 +1,0)</f>
        <v>4</v>
      </c>
      <c r="O6601" s="1">
        <f>ROUND(_xlfn.PERCENTRANK.INC(customers[total_orders],customers[[#This Row],[total_orders]])*4+1,0)</f>
        <v>3</v>
      </c>
      <c r="P6601" s="1">
        <f>ROUND(_xlfn.PERCENTRANK.INC(customers[total_spend_usd],customers[[#This Row],[total_spend_usd]])*4+1,0)</f>
        <v>2</v>
      </c>
      <c r="Q6601" s="1">
        <v>432</v>
      </c>
      <c r="R6601" s="1" t="str">
        <f>_xlfn.XLOOKUP(Q6601,RFM[RFM Score],RFM[Client Segmentation])</f>
        <v>Potential Loyalist</v>
      </c>
    </row>
    <row r="6602" spans="1:18" x14ac:dyDescent="0.3">
      <c r="A6602" t="s">
        <v>6654</v>
      </c>
      <c r="B6602" t="s">
        <v>68</v>
      </c>
      <c r="C6602">
        <v>32</v>
      </c>
      <c r="D6602" t="s">
        <v>8070</v>
      </c>
      <c r="E6602" t="s">
        <v>8084</v>
      </c>
      <c r="F6602" t="s">
        <v>17</v>
      </c>
      <c r="G6602">
        <v>18</v>
      </c>
      <c r="H6602" s="1">
        <v>5993</v>
      </c>
      <c r="I6602">
        <v>102342</v>
      </c>
      <c r="J6602" s="1">
        <v>15</v>
      </c>
      <c r="K6602" t="s">
        <v>21</v>
      </c>
      <c r="L6602" t="s">
        <v>45</v>
      </c>
      <c r="M6602" t="s">
        <v>23</v>
      </c>
      <c r="N6602" s="1">
        <f xml:space="preserve"> ROUND((1 - _xlfn.PERCENTRANK.INC(customers[days_since_last_purchase],customers[[#This Row],[days_since_last_purchase]]))*4 +1,0)</f>
        <v>4</v>
      </c>
      <c r="O6602" s="1">
        <f>ROUND(_xlfn.PERCENTRANK.INC(customers[total_orders],customers[[#This Row],[total_orders]])*4+1,0)</f>
        <v>4</v>
      </c>
      <c r="P6602" s="1">
        <f>ROUND(_xlfn.PERCENTRANK.INC(customers[total_spend_usd],customers[[#This Row],[total_spend_usd]])*4+1,0)</f>
        <v>3</v>
      </c>
      <c r="Q6602" s="1">
        <v>443</v>
      </c>
      <c r="R6602" s="1" t="str">
        <f>_xlfn.XLOOKUP(Q6602,RFM[RFM Score],RFM[Client Segmentation])</f>
        <v>Need Attention</v>
      </c>
    </row>
    <row r="6603" spans="1:18" x14ac:dyDescent="0.3">
      <c r="A6603" t="s">
        <v>6655</v>
      </c>
      <c r="B6603" t="s">
        <v>96</v>
      </c>
      <c r="C6603">
        <v>40</v>
      </c>
      <c r="D6603" t="s">
        <v>8068</v>
      </c>
      <c r="E6603" t="s">
        <v>8084</v>
      </c>
      <c r="F6603" t="s">
        <v>17</v>
      </c>
      <c r="G6603">
        <v>3</v>
      </c>
      <c r="H6603" s="1">
        <v>6737</v>
      </c>
      <c r="I6603">
        <v>20297</v>
      </c>
      <c r="J6603" s="1">
        <v>33</v>
      </c>
      <c r="K6603" t="s">
        <v>28</v>
      </c>
      <c r="L6603" t="s">
        <v>47</v>
      </c>
      <c r="M6603" t="s">
        <v>23</v>
      </c>
      <c r="N6603" s="1">
        <f xml:space="preserve"> ROUND((1 - _xlfn.PERCENTRANK.INC(customers[days_since_last_purchase],customers[[#This Row],[days_since_last_purchase]]))*4 +1,0)</f>
        <v>3</v>
      </c>
      <c r="O6603" s="1">
        <f>ROUND(_xlfn.PERCENTRANK.INC(customers[total_orders],customers[[#This Row],[total_orders]])*4+1,0)</f>
        <v>1</v>
      </c>
      <c r="P6603" s="1">
        <f>ROUND(_xlfn.PERCENTRANK.INC(customers[total_spend_usd],customers[[#This Row],[total_spend_usd]])*4+1,0)</f>
        <v>2</v>
      </c>
      <c r="Q6603" s="1">
        <v>312</v>
      </c>
      <c r="R6603" s="1" t="str">
        <f>_xlfn.XLOOKUP(Q6603,RFM[RFM Score],RFM[Client Segmentation])</f>
        <v>About To Sleep</v>
      </c>
    </row>
    <row r="6604" spans="1:18" x14ac:dyDescent="0.3">
      <c r="A6604" t="s">
        <v>6656</v>
      </c>
      <c r="B6604" t="s">
        <v>68</v>
      </c>
      <c r="C6604">
        <v>23</v>
      </c>
      <c r="D6604" t="s">
        <v>8069</v>
      </c>
      <c r="E6604" t="s">
        <v>8084</v>
      </c>
      <c r="F6604" t="s">
        <v>17</v>
      </c>
      <c r="G6604">
        <v>3</v>
      </c>
      <c r="H6604" s="1">
        <v>5947</v>
      </c>
      <c r="I6604">
        <v>1738</v>
      </c>
      <c r="J6604" s="1">
        <v>29</v>
      </c>
      <c r="K6604" t="s">
        <v>98</v>
      </c>
      <c r="L6604" t="s">
        <v>19</v>
      </c>
      <c r="M6604" t="s">
        <v>23</v>
      </c>
      <c r="N6604" s="1">
        <f xml:space="preserve"> ROUND((1 - _xlfn.PERCENTRANK.INC(customers[days_since_last_purchase],customers[[#This Row],[days_since_last_purchase]]))*4 +1,0)</f>
        <v>3</v>
      </c>
      <c r="O6604" s="1">
        <f>ROUND(_xlfn.PERCENTRANK.INC(customers[total_orders],customers[[#This Row],[total_orders]])*4+1,0)</f>
        <v>1</v>
      </c>
      <c r="P6604" s="1">
        <f>ROUND(_xlfn.PERCENTRANK.INC(customers[total_spend_usd],customers[[#This Row],[total_spend_usd]])*4+1,0)</f>
        <v>1</v>
      </c>
      <c r="Q6604" s="1">
        <v>311</v>
      </c>
      <c r="R6604" s="1" t="str">
        <f>_xlfn.XLOOKUP(Q6604,RFM[RFM Score],RFM[Client Segmentation])</f>
        <v>New Customer</v>
      </c>
    </row>
    <row r="6605" spans="1:18" x14ac:dyDescent="0.3">
      <c r="A6605" t="s">
        <v>6657</v>
      </c>
      <c r="B6605" t="s">
        <v>11</v>
      </c>
      <c r="C6605">
        <v>28</v>
      </c>
      <c r="D6605" t="s">
        <v>8070</v>
      </c>
      <c r="E6605" t="s">
        <v>8084</v>
      </c>
      <c r="F6605" t="s">
        <v>17</v>
      </c>
      <c r="G6605">
        <v>3</v>
      </c>
      <c r="H6605" s="1">
        <v>11221</v>
      </c>
      <c r="I6605">
        <v>36409</v>
      </c>
      <c r="J6605" s="1">
        <v>2</v>
      </c>
      <c r="K6605" t="s">
        <v>28</v>
      </c>
      <c r="L6605" t="s">
        <v>14</v>
      </c>
      <c r="M6605" t="s">
        <v>15</v>
      </c>
      <c r="N6605" s="1">
        <f xml:space="preserve"> ROUND((1 - _xlfn.PERCENTRANK.INC(customers[days_since_last_purchase],customers[[#This Row],[days_since_last_purchase]]))*4 +1,0)</f>
        <v>5</v>
      </c>
      <c r="O6605" s="1">
        <f>ROUND(_xlfn.PERCENTRANK.INC(customers[total_orders],customers[[#This Row],[total_orders]])*4+1,0)</f>
        <v>1</v>
      </c>
      <c r="P6605" s="1">
        <f>ROUND(_xlfn.PERCENTRANK.INC(customers[total_spend_usd],customers[[#This Row],[total_spend_usd]])*4+1,0)</f>
        <v>2</v>
      </c>
      <c r="Q6605" s="1">
        <v>512</v>
      </c>
      <c r="R6605" s="1" t="str">
        <f>_xlfn.XLOOKUP(Q6605,RFM[RFM Score],RFM[Client Segmentation])</f>
        <v>New Customer</v>
      </c>
    </row>
    <row r="6606" spans="1:18" x14ac:dyDescent="0.3">
      <c r="A6606" t="s">
        <v>6658</v>
      </c>
      <c r="B6606" t="s">
        <v>68</v>
      </c>
      <c r="C6606">
        <v>22</v>
      </c>
      <c r="D6606" t="s">
        <v>8069</v>
      </c>
      <c r="E6606" t="s">
        <v>8084</v>
      </c>
      <c r="F6606" t="s">
        <v>17</v>
      </c>
      <c r="G6606">
        <v>4</v>
      </c>
      <c r="H6606" s="1">
        <v>2429</v>
      </c>
      <c r="I6606">
        <v>9799</v>
      </c>
      <c r="J6606" s="1">
        <v>69</v>
      </c>
      <c r="K6606" t="s">
        <v>28</v>
      </c>
      <c r="L6606" t="s">
        <v>19</v>
      </c>
      <c r="M6606" t="s">
        <v>23</v>
      </c>
      <c r="N6606" s="1">
        <f xml:space="preserve"> ROUND((1 - _xlfn.PERCENTRANK.INC(customers[days_since_last_purchase],customers[[#This Row],[days_since_last_purchase]]))*4 +1,0)</f>
        <v>2</v>
      </c>
      <c r="O6606" s="1">
        <f>ROUND(_xlfn.PERCENTRANK.INC(customers[total_orders],customers[[#This Row],[total_orders]])*4+1,0)</f>
        <v>2</v>
      </c>
      <c r="P6606" s="1">
        <f>ROUND(_xlfn.PERCENTRANK.INC(customers[total_spend_usd],customers[[#This Row],[total_spend_usd]])*4+1,0)</f>
        <v>1</v>
      </c>
      <c r="Q6606" s="1">
        <v>221</v>
      </c>
      <c r="R6606" s="1" t="str">
        <f>_xlfn.XLOOKUP(Q6606,RFM[RFM Score],RFM[Client Segmentation])</f>
        <v>About To Sleep</v>
      </c>
    </row>
    <row r="6607" spans="1:18" x14ac:dyDescent="0.3">
      <c r="A6607" t="s">
        <v>6659</v>
      </c>
      <c r="B6607" t="s">
        <v>68</v>
      </c>
      <c r="C6607">
        <v>35</v>
      </c>
      <c r="D6607" t="s">
        <v>8068</v>
      </c>
      <c r="E6607" t="s">
        <v>8086</v>
      </c>
      <c r="F6607" t="s">
        <v>12</v>
      </c>
      <c r="G6607">
        <v>9</v>
      </c>
      <c r="H6607" s="1">
        <v>8349</v>
      </c>
      <c r="I6607">
        <v>80996</v>
      </c>
      <c r="J6607" s="1">
        <v>12</v>
      </c>
      <c r="K6607" t="s">
        <v>28</v>
      </c>
      <c r="L6607" t="s">
        <v>34</v>
      </c>
      <c r="M6607" t="s">
        <v>23</v>
      </c>
      <c r="N6607" s="1">
        <f xml:space="preserve"> ROUND((1 - _xlfn.PERCENTRANK.INC(customers[days_since_last_purchase],customers[[#This Row],[days_since_last_purchase]]))*4 +1,0)</f>
        <v>4</v>
      </c>
      <c r="O6607" s="1">
        <f>ROUND(_xlfn.PERCENTRANK.INC(customers[total_orders],customers[[#This Row],[total_orders]])*4+1,0)</f>
        <v>2</v>
      </c>
      <c r="P6607" s="1">
        <f>ROUND(_xlfn.PERCENTRANK.INC(customers[total_spend_usd],customers[[#This Row],[total_spend_usd]])*4+1,0)</f>
        <v>3</v>
      </c>
      <c r="Q6607" s="1">
        <v>423</v>
      </c>
      <c r="R6607" s="1" t="str">
        <f>_xlfn.XLOOKUP(Q6607,RFM[RFM Score],RFM[Client Segmentation])</f>
        <v>Potential Loyalist</v>
      </c>
    </row>
    <row r="6608" spans="1:18" x14ac:dyDescent="0.3">
      <c r="A6608" t="s">
        <v>6660</v>
      </c>
      <c r="B6608" t="s">
        <v>68</v>
      </c>
      <c r="C6608">
        <v>18</v>
      </c>
      <c r="D6608" t="s">
        <v>8069</v>
      </c>
      <c r="E6608" t="s">
        <v>8084</v>
      </c>
      <c r="F6608" t="s">
        <v>17</v>
      </c>
      <c r="G6608">
        <v>11</v>
      </c>
      <c r="H6608" s="1">
        <v>302</v>
      </c>
      <c r="I6608">
        <v>34905</v>
      </c>
      <c r="J6608" s="1">
        <v>39</v>
      </c>
      <c r="K6608" t="s">
        <v>25</v>
      </c>
      <c r="L6608" t="s">
        <v>45</v>
      </c>
      <c r="M6608" t="s">
        <v>15</v>
      </c>
      <c r="N6608" s="1">
        <f xml:space="preserve"> ROUND((1 - _xlfn.PERCENTRANK.INC(customers[days_since_last_purchase],customers[[#This Row],[days_since_last_purchase]]))*4 +1,0)</f>
        <v>3</v>
      </c>
      <c r="O6608" s="1">
        <f>ROUND(_xlfn.PERCENTRANK.INC(customers[total_orders],customers[[#This Row],[total_orders]])*4+1,0)</f>
        <v>3</v>
      </c>
      <c r="P6608" s="1">
        <f>ROUND(_xlfn.PERCENTRANK.INC(customers[total_spend_usd],customers[[#This Row],[total_spend_usd]])*4+1,0)</f>
        <v>2</v>
      </c>
      <c r="Q6608" s="1">
        <v>332</v>
      </c>
      <c r="R6608" s="1" t="str">
        <f>_xlfn.XLOOKUP(Q6608,RFM[RFM Score],RFM[Client Segmentation])</f>
        <v>Hibernating</v>
      </c>
    </row>
    <row r="6609" spans="1:18" x14ac:dyDescent="0.3">
      <c r="A6609" t="s">
        <v>6661</v>
      </c>
      <c r="B6609" t="s">
        <v>11</v>
      </c>
      <c r="C6609">
        <v>52</v>
      </c>
      <c r="D6609" t="s">
        <v>8071</v>
      </c>
      <c r="E6609" t="s">
        <v>8084</v>
      </c>
      <c r="F6609" t="s">
        <v>12</v>
      </c>
      <c r="G6609">
        <v>23</v>
      </c>
      <c r="H6609" s="1">
        <v>6161</v>
      </c>
      <c r="I6609">
        <v>149624</v>
      </c>
      <c r="J6609" s="1">
        <v>107</v>
      </c>
      <c r="K6609" t="s">
        <v>13</v>
      </c>
      <c r="L6609" t="s">
        <v>19</v>
      </c>
      <c r="M6609" t="s">
        <v>23</v>
      </c>
      <c r="N6609" s="1">
        <f xml:space="preserve"> ROUND((1 - _xlfn.PERCENTRANK.INC(customers[days_since_last_purchase],customers[[#This Row],[days_since_last_purchase]]))*4 +1,0)</f>
        <v>2</v>
      </c>
      <c r="O6609" s="1">
        <f>ROUND(_xlfn.PERCENTRANK.INC(customers[total_orders],customers[[#This Row],[total_orders]])*4+1,0)</f>
        <v>4</v>
      </c>
      <c r="P6609" s="1">
        <f>ROUND(_xlfn.PERCENTRANK.INC(customers[total_spend_usd],customers[[#This Row],[total_spend_usd]])*4+1,0)</f>
        <v>4</v>
      </c>
      <c r="Q6609" s="1">
        <v>244</v>
      </c>
      <c r="R6609" s="1" t="str">
        <f>_xlfn.XLOOKUP(Q6609,RFM[RFM Score],RFM[Client Segmentation])</f>
        <v>At Risk</v>
      </c>
    </row>
    <row r="6610" spans="1:18" x14ac:dyDescent="0.3">
      <c r="A6610" t="s">
        <v>6662</v>
      </c>
      <c r="B6610" t="s">
        <v>107</v>
      </c>
      <c r="C6610">
        <v>41</v>
      </c>
      <c r="D6610" t="s">
        <v>8068</v>
      </c>
      <c r="E6610" t="s">
        <v>8084</v>
      </c>
      <c r="F6610" t="s">
        <v>12</v>
      </c>
      <c r="G6610">
        <v>12</v>
      </c>
      <c r="H6610" s="1">
        <v>635</v>
      </c>
      <c r="I6610">
        <v>79832</v>
      </c>
      <c r="J6610" s="1">
        <v>128</v>
      </c>
      <c r="K6610" t="s">
        <v>28</v>
      </c>
      <c r="L6610" t="s">
        <v>14</v>
      </c>
      <c r="M6610" t="s">
        <v>15</v>
      </c>
      <c r="N6610" s="1">
        <f xml:space="preserve"> ROUND((1 - _xlfn.PERCENTRANK.INC(customers[days_since_last_purchase],customers[[#This Row],[days_since_last_purchase]]))*4 +1,0)</f>
        <v>1</v>
      </c>
      <c r="O6610" s="1">
        <f>ROUND(_xlfn.PERCENTRANK.INC(customers[total_orders],customers[[#This Row],[total_orders]])*4+1,0)</f>
        <v>3</v>
      </c>
      <c r="P6610" s="1">
        <f>ROUND(_xlfn.PERCENTRANK.INC(customers[total_spend_usd],customers[[#This Row],[total_spend_usd]])*4+1,0)</f>
        <v>3</v>
      </c>
      <c r="Q6610" s="1">
        <v>133</v>
      </c>
      <c r="R6610" s="1" t="str">
        <f>_xlfn.XLOOKUP(Q6610,RFM[RFM Score],RFM[Client Segmentation])</f>
        <v>At Risk</v>
      </c>
    </row>
    <row r="6611" spans="1:18" x14ac:dyDescent="0.3">
      <c r="A6611" t="s">
        <v>6663</v>
      </c>
      <c r="B6611" t="s">
        <v>51</v>
      </c>
      <c r="C6611">
        <v>50</v>
      </c>
      <c r="D6611" t="s">
        <v>8071</v>
      </c>
      <c r="E6611" t="s">
        <v>8085</v>
      </c>
      <c r="F6611" t="s">
        <v>12</v>
      </c>
      <c r="G6611">
        <v>2</v>
      </c>
      <c r="H6611" s="1">
        <v>4208</v>
      </c>
      <c r="I6611">
        <v>8938</v>
      </c>
      <c r="J6611" s="1">
        <v>119</v>
      </c>
      <c r="K6611" t="s">
        <v>13</v>
      </c>
      <c r="L6611" t="s">
        <v>14</v>
      </c>
      <c r="M6611" t="s">
        <v>15</v>
      </c>
      <c r="N6611" s="1">
        <f xml:space="preserve"> ROUND((1 - _xlfn.PERCENTRANK.INC(customers[days_since_last_purchase],customers[[#This Row],[days_since_last_purchase]]))*4 +1,0)</f>
        <v>2</v>
      </c>
      <c r="O6611" s="1">
        <f>ROUND(_xlfn.PERCENTRANK.INC(customers[total_orders],customers[[#This Row],[total_orders]])*4+1,0)</f>
        <v>1</v>
      </c>
      <c r="P6611" s="1">
        <f>ROUND(_xlfn.PERCENTRANK.INC(customers[total_spend_usd],customers[[#This Row],[total_spend_usd]])*4+1,0)</f>
        <v>1</v>
      </c>
      <c r="Q6611" s="1">
        <v>211</v>
      </c>
      <c r="R6611" s="1" t="str">
        <f>_xlfn.XLOOKUP(Q6611,RFM[RFM Score],RFM[Client Segmentation])</f>
        <v>Hibernating</v>
      </c>
    </row>
    <row r="6612" spans="1:18" x14ac:dyDescent="0.3">
      <c r="A6612" t="s">
        <v>6664</v>
      </c>
      <c r="B6612" t="s">
        <v>33</v>
      </c>
      <c r="C6612">
        <v>34</v>
      </c>
      <c r="D6612" t="s">
        <v>8070</v>
      </c>
      <c r="E6612" t="s">
        <v>8084</v>
      </c>
      <c r="F6612" t="s">
        <v>12</v>
      </c>
      <c r="G6612">
        <v>26</v>
      </c>
      <c r="H6612" s="1">
        <v>6617</v>
      </c>
      <c r="I6612">
        <v>190966</v>
      </c>
      <c r="J6612" s="1">
        <v>27</v>
      </c>
      <c r="K6612" t="s">
        <v>40</v>
      </c>
      <c r="L6612" t="s">
        <v>19</v>
      </c>
      <c r="M6612" t="s">
        <v>15</v>
      </c>
      <c r="N6612" s="1">
        <f xml:space="preserve"> ROUND((1 - _xlfn.PERCENTRANK.INC(customers[days_since_last_purchase],customers[[#This Row],[days_since_last_purchase]]))*4 +1,0)</f>
        <v>4</v>
      </c>
      <c r="O6612" s="1">
        <f>ROUND(_xlfn.PERCENTRANK.INC(customers[total_orders],customers[[#This Row],[total_orders]])*4+1,0)</f>
        <v>4</v>
      </c>
      <c r="P6612" s="1">
        <f>ROUND(_xlfn.PERCENTRANK.INC(customers[total_spend_usd],customers[[#This Row],[total_spend_usd]])*4+1,0)</f>
        <v>4</v>
      </c>
      <c r="Q6612" s="1">
        <v>444</v>
      </c>
      <c r="R6612" s="1" t="str">
        <f>_xlfn.XLOOKUP(Q6612,RFM[RFM Score],RFM[Client Segmentation])</f>
        <v>Loyal Customer</v>
      </c>
    </row>
    <row r="6613" spans="1:18" x14ac:dyDescent="0.3">
      <c r="A6613" t="s">
        <v>6665</v>
      </c>
      <c r="B6613" t="s">
        <v>11</v>
      </c>
      <c r="C6613">
        <v>30</v>
      </c>
      <c r="D6613" t="s">
        <v>8070</v>
      </c>
      <c r="E6613" t="s">
        <v>8087</v>
      </c>
      <c r="F6613" t="s">
        <v>12</v>
      </c>
      <c r="G6613">
        <v>13</v>
      </c>
      <c r="H6613" s="1">
        <v>5609</v>
      </c>
      <c r="I6613">
        <v>63167</v>
      </c>
      <c r="J6613" s="1">
        <v>36</v>
      </c>
      <c r="K6613" t="s">
        <v>28</v>
      </c>
      <c r="L6613" t="s">
        <v>45</v>
      </c>
      <c r="M6613" t="s">
        <v>15</v>
      </c>
      <c r="N6613" s="1">
        <f xml:space="preserve"> ROUND((1 - _xlfn.PERCENTRANK.INC(customers[days_since_last_purchase],customers[[#This Row],[days_since_last_purchase]]))*4 +1,0)</f>
        <v>3</v>
      </c>
      <c r="O6613" s="1">
        <f>ROUND(_xlfn.PERCENTRANK.INC(customers[total_orders],customers[[#This Row],[total_orders]])*4+1,0)</f>
        <v>3</v>
      </c>
      <c r="P6613" s="1">
        <f>ROUND(_xlfn.PERCENTRANK.INC(customers[total_spend_usd],customers[[#This Row],[total_spend_usd]])*4+1,0)</f>
        <v>3</v>
      </c>
      <c r="Q6613" s="1">
        <v>333</v>
      </c>
      <c r="R6613" s="1" t="str">
        <f>_xlfn.XLOOKUP(Q6613,RFM[RFM Score],RFM[Client Segmentation])</f>
        <v>Potential Loyalist</v>
      </c>
    </row>
    <row r="6614" spans="1:18" x14ac:dyDescent="0.3">
      <c r="A6614" t="s">
        <v>6666</v>
      </c>
      <c r="B6614" t="s">
        <v>11</v>
      </c>
      <c r="C6614">
        <v>41</v>
      </c>
      <c r="D6614" t="s">
        <v>8068</v>
      </c>
      <c r="E6614" t="s">
        <v>8084</v>
      </c>
      <c r="F6614" t="s">
        <v>17</v>
      </c>
      <c r="G6614">
        <v>4</v>
      </c>
      <c r="H6614" s="1">
        <v>5502</v>
      </c>
      <c r="I6614">
        <v>24729</v>
      </c>
      <c r="J6614" s="1">
        <v>124</v>
      </c>
      <c r="K6614" t="s">
        <v>37</v>
      </c>
      <c r="L6614" t="s">
        <v>19</v>
      </c>
      <c r="M6614" t="s">
        <v>15</v>
      </c>
      <c r="N6614" s="1">
        <f xml:space="preserve"> ROUND((1 - _xlfn.PERCENTRANK.INC(customers[days_since_last_purchase],customers[[#This Row],[days_since_last_purchase]]))*4 +1,0)</f>
        <v>2</v>
      </c>
      <c r="O6614" s="1">
        <f>ROUND(_xlfn.PERCENTRANK.INC(customers[total_orders],customers[[#This Row],[total_orders]])*4+1,0)</f>
        <v>2</v>
      </c>
      <c r="P6614" s="1">
        <f>ROUND(_xlfn.PERCENTRANK.INC(customers[total_spend_usd],customers[[#This Row],[total_spend_usd]])*4+1,0)</f>
        <v>2</v>
      </c>
      <c r="Q6614" s="1">
        <v>222</v>
      </c>
      <c r="R6614" s="1" t="str">
        <f>_xlfn.XLOOKUP(Q6614,RFM[RFM Score],RFM[Client Segmentation])</f>
        <v>Hibernating</v>
      </c>
    </row>
    <row r="6615" spans="1:18" x14ac:dyDescent="0.3">
      <c r="A6615" t="s">
        <v>6667</v>
      </c>
      <c r="B6615" t="s">
        <v>88</v>
      </c>
      <c r="C6615">
        <v>25</v>
      </c>
      <c r="D6615" t="s">
        <v>8070</v>
      </c>
      <c r="E6615" t="s">
        <v>8084</v>
      </c>
      <c r="F6615" t="s">
        <v>17</v>
      </c>
      <c r="G6615">
        <v>2</v>
      </c>
      <c r="H6615" s="1">
        <v>22651</v>
      </c>
      <c r="I6615">
        <v>48539</v>
      </c>
      <c r="J6615" s="1">
        <v>40</v>
      </c>
      <c r="K6615" t="s">
        <v>98</v>
      </c>
      <c r="L6615" t="s">
        <v>34</v>
      </c>
      <c r="M6615" t="s">
        <v>15</v>
      </c>
      <c r="N6615" s="1">
        <f xml:space="preserve"> ROUND((1 - _xlfn.PERCENTRANK.INC(customers[days_since_last_purchase],customers[[#This Row],[days_since_last_purchase]]))*4 +1,0)</f>
        <v>3</v>
      </c>
      <c r="O6615" s="1">
        <f>ROUND(_xlfn.PERCENTRANK.INC(customers[total_orders],customers[[#This Row],[total_orders]])*4+1,0)</f>
        <v>1</v>
      </c>
      <c r="P6615" s="1">
        <f>ROUND(_xlfn.PERCENTRANK.INC(customers[total_spend_usd],customers[[#This Row],[total_spend_usd]])*4+1,0)</f>
        <v>3</v>
      </c>
      <c r="Q6615" s="1">
        <v>313</v>
      </c>
      <c r="R6615" s="1" t="str">
        <f>_xlfn.XLOOKUP(Q6615,RFM[RFM Score],RFM[Client Segmentation])</f>
        <v>Promising</v>
      </c>
    </row>
    <row r="6616" spans="1:18" x14ac:dyDescent="0.3">
      <c r="A6616" t="s">
        <v>6668</v>
      </c>
      <c r="B6616" t="s">
        <v>11</v>
      </c>
      <c r="C6616">
        <v>36</v>
      </c>
      <c r="D6616" t="s">
        <v>8068</v>
      </c>
      <c r="E6616" t="s">
        <v>8084</v>
      </c>
      <c r="F6616" t="s">
        <v>12</v>
      </c>
      <c r="G6616">
        <v>33</v>
      </c>
      <c r="H6616" s="1">
        <v>3969</v>
      </c>
      <c r="I6616">
        <v>115091</v>
      </c>
      <c r="J6616" s="1">
        <v>154</v>
      </c>
      <c r="K6616" t="s">
        <v>25</v>
      </c>
      <c r="L6616" t="s">
        <v>45</v>
      </c>
      <c r="M6616" t="s">
        <v>23</v>
      </c>
      <c r="N6616" s="1">
        <f xml:space="preserve"> ROUND((1 - _xlfn.PERCENTRANK.INC(customers[days_since_last_purchase],customers[[#This Row],[days_since_last_purchase]]))*4 +1,0)</f>
        <v>1</v>
      </c>
      <c r="O6616" s="1">
        <f>ROUND(_xlfn.PERCENTRANK.INC(customers[total_orders],customers[[#This Row],[total_orders]])*4+1,0)</f>
        <v>4</v>
      </c>
      <c r="P6616" s="1">
        <f>ROUND(_xlfn.PERCENTRANK.INC(customers[total_spend_usd],customers[[#This Row],[total_spend_usd]])*4+1,0)</f>
        <v>4</v>
      </c>
      <c r="Q6616" s="1">
        <v>144</v>
      </c>
      <c r="R6616" s="1" t="str">
        <f>_xlfn.XLOOKUP(Q6616,RFM[RFM Score],RFM[Client Segmentation])</f>
        <v>Cannot Lose Them</v>
      </c>
    </row>
    <row r="6617" spans="1:18" x14ac:dyDescent="0.3">
      <c r="A6617" t="s">
        <v>6669</v>
      </c>
      <c r="B6617" t="s">
        <v>11</v>
      </c>
      <c r="C6617">
        <v>44</v>
      </c>
      <c r="D6617" t="s">
        <v>8068</v>
      </c>
      <c r="E6617" t="s">
        <v>8087</v>
      </c>
      <c r="F6617" t="s">
        <v>12</v>
      </c>
      <c r="G6617">
        <v>21</v>
      </c>
      <c r="H6617" s="1">
        <v>6895</v>
      </c>
      <c r="I6617">
        <v>148658</v>
      </c>
      <c r="J6617" s="1">
        <v>4</v>
      </c>
      <c r="K6617" t="s">
        <v>25</v>
      </c>
      <c r="L6617" t="s">
        <v>14</v>
      </c>
      <c r="M6617" t="s">
        <v>23</v>
      </c>
      <c r="N6617" s="1">
        <f xml:space="preserve"> ROUND((1 - _xlfn.PERCENTRANK.INC(customers[days_since_last_purchase],customers[[#This Row],[days_since_last_purchase]]))*4 +1,0)</f>
        <v>5</v>
      </c>
      <c r="O6617" s="1">
        <f>ROUND(_xlfn.PERCENTRANK.INC(customers[total_orders],customers[[#This Row],[total_orders]])*4+1,0)</f>
        <v>4</v>
      </c>
      <c r="P6617" s="1">
        <f>ROUND(_xlfn.PERCENTRANK.INC(customers[total_spend_usd],customers[[#This Row],[total_spend_usd]])*4+1,0)</f>
        <v>4</v>
      </c>
      <c r="Q6617" s="1">
        <v>544</v>
      </c>
      <c r="R6617" s="1" t="str">
        <f>_xlfn.XLOOKUP(Q6617,RFM[RFM Score],RFM[Client Segmentation])</f>
        <v>Champion</v>
      </c>
    </row>
    <row r="6618" spans="1:18" x14ac:dyDescent="0.3">
      <c r="A6618" t="s">
        <v>6670</v>
      </c>
      <c r="B6618" t="s">
        <v>107</v>
      </c>
      <c r="C6618">
        <v>33</v>
      </c>
      <c r="D6618" t="s">
        <v>8070</v>
      </c>
      <c r="E6618" t="s">
        <v>8084</v>
      </c>
      <c r="F6618" t="s">
        <v>12</v>
      </c>
      <c r="G6618">
        <v>12</v>
      </c>
      <c r="H6618" s="1">
        <v>9366</v>
      </c>
      <c r="I6618">
        <v>123361</v>
      </c>
      <c r="J6618" s="1">
        <v>3</v>
      </c>
      <c r="K6618" t="s">
        <v>18</v>
      </c>
      <c r="L6618" t="s">
        <v>14</v>
      </c>
      <c r="M6618" t="s">
        <v>23</v>
      </c>
      <c r="N6618" s="1">
        <f xml:space="preserve"> ROUND((1 - _xlfn.PERCENTRANK.INC(customers[days_since_last_purchase],customers[[#This Row],[days_since_last_purchase]]))*4 +1,0)</f>
        <v>5</v>
      </c>
      <c r="O6618" s="1">
        <f>ROUND(_xlfn.PERCENTRANK.INC(customers[total_orders],customers[[#This Row],[total_orders]])*4+1,0)</f>
        <v>3</v>
      </c>
      <c r="P6618" s="1">
        <f>ROUND(_xlfn.PERCENTRANK.INC(customers[total_spend_usd],customers[[#This Row],[total_spend_usd]])*4+1,0)</f>
        <v>4</v>
      </c>
      <c r="Q6618" s="1">
        <v>534</v>
      </c>
      <c r="R6618" s="1" t="str">
        <f>_xlfn.XLOOKUP(Q6618,RFM[RFM Score],RFM[Client Segmentation])</f>
        <v>Need Attention</v>
      </c>
    </row>
    <row r="6619" spans="1:18" x14ac:dyDescent="0.3">
      <c r="A6619" t="s">
        <v>6671</v>
      </c>
      <c r="B6619" t="s">
        <v>11</v>
      </c>
      <c r="C6619">
        <v>24</v>
      </c>
      <c r="D6619" t="s">
        <v>8069</v>
      </c>
      <c r="E6619" t="s">
        <v>8084</v>
      </c>
      <c r="F6619" t="s">
        <v>17</v>
      </c>
      <c r="G6619">
        <v>35</v>
      </c>
      <c r="H6619" s="1">
        <v>7775</v>
      </c>
      <c r="I6619">
        <v>308826</v>
      </c>
      <c r="J6619" s="1">
        <v>106</v>
      </c>
      <c r="K6619" t="s">
        <v>52</v>
      </c>
      <c r="L6619" t="s">
        <v>19</v>
      </c>
      <c r="M6619" t="s">
        <v>15</v>
      </c>
      <c r="N6619" s="1">
        <f xml:space="preserve"> ROUND((1 - _xlfn.PERCENTRANK.INC(customers[days_since_last_purchase],customers[[#This Row],[days_since_last_purchase]]))*4 +1,0)</f>
        <v>2</v>
      </c>
      <c r="O6619" s="1">
        <f>ROUND(_xlfn.PERCENTRANK.INC(customers[total_orders],customers[[#This Row],[total_orders]])*4+1,0)</f>
        <v>5</v>
      </c>
      <c r="P6619" s="1">
        <f>ROUND(_xlfn.PERCENTRANK.INC(customers[total_spend_usd],customers[[#This Row],[total_spend_usd]])*4+1,0)</f>
        <v>5</v>
      </c>
      <c r="Q6619" s="1">
        <v>255</v>
      </c>
      <c r="R6619" s="1" t="str">
        <f>_xlfn.XLOOKUP(Q6619,RFM[RFM Score],RFM[Client Segmentation])</f>
        <v>At Risk</v>
      </c>
    </row>
    <row r="6620" spans="1:18" x14ac:dyDescent="0.3">
      <c r="A6620" t="s">
        <v>6672</v>
      </c>
      <c r="B6620" t="s">
        <v>96</v>
      </c>
      <c r="C6620">
        <v>30</v>
      </c>
      <c r="D6620" t="s">
        <v>8070</v>
      </c>
      <c r="E6620" t="s">
        <v>8084</v>
      </c>
      <c r="F6620" t="s">
        <v>12</v>
      </c>
      <c r="G6620">
        <v>2</v>
      </c>
      <c r="H6620" s="1">
        <v>3312</v>
      </c>
      <c r="I6620">
        <v>7605</v>
      </c>
      <c r="J6620" s="1">
        <v>75</v>
      </c>
      <c r="K6620" t="s">
        <v>18</v>
      </c>
      <c r="L6620" t="s">
        <v>22</v>
      </c>
      <c r="M6620" t="s">
        <v>23</v>
      </c>
      <c r="N6620" s="1">
        <f xml:space="preserve"> ROUND((1 - _xlfn.PERCENTRANK.INC(customers[days_since_last_purchase],customers[[#This Row],[days_since_last_purchase]]))*4 +1,0)</f>
        <v>2</v>
      </c>
      <c r="O6620" s="1">
        <f>ROUND(_xlfn.PERCENTRANK.INC(customers[total_orders],customers[[#This Row],[total_orders]])*4+1,0)</f>
        <v>1</v>
      </c>
      <c r="P6620" s="1">
        <f>ROUND(_xlfn.PERCENTRANK.INC(customers[total_spend_usd],customers[[#This Row],[total_spend_usd]])*4+1,0)</f>
        <v>1</v>
      </c>
      <c r="Q6620" s="1">
        <v>211</v>
      </c>
      <c r="R6620" s="1" t="str">
        <f>_xlfn.XLOOKUP(Q6620,RFM[RFM Score],RFM[Client Segmentation])</f>
        <v>Hibernating</v>
      </c>
    </row>
    <row r="6621" spans="1:18" x14ac:dyDescent="0.3">
      <c r="A6621" t="s">
        <v>6673</v>
      </c>
      <c r="B6621" t="s">
        <v>11</v>
      </c>
      <c r="C6621">
        <v>28</v>
      </c>
      <c r="D6621" t="s">
        <v>8070</v>
      </c>
      <c r="E6621" t="s">
        <v>8085</v>
      </c>
      <c r="F6621" t="s">
        <v>17</v>
      </c>
      <c r="G6621">
        <v>21</v>
      </c>
      <c r="H6621" s="1">
        <v>9654</v>
      </c>
      <c r="I6621">
        <v>195705</v>
      </c>
      <c r="J6621" s="1">
        <v>61</v>
      </c>
      <c r="K6621" t="s">
        <v>55</v>
      </c>
      <c r="L6621" t="s">
        <v>22</v>
      </c>
      <c r="M6621" t="s">
        <v>23</v>
      </c>
      <c r="N6621" s="1">
        <f xml:space="preserve"> ROUND((1 - _xlfn.PERCENTRANK.INC(customers[days_since_last_purchase],customers[[#This Row],[days_since_last_purchase]]))*4 +1,0)</f>
        <v>2</v>
      </c>
      <c r="O6621" s="1">
        <f>ROUND(_xlfn.PERCENTRANK.INC(customers[total_orders],customers[[#This Row],[total_orders]])*4+1,0)</f>
        <v>4</v>
      </c>
      <c r="P6621" s="1">
        <f>ROUND(_xlfn.PERCENTRANK.INC(customers[total_spend_usd],customers[[#This Row],[total_spend_usd]])*4+1,0)</f>
        <v>4</v>
      </c>
      <c r="Q6621" s="1">
        <v>244</v>
      </c>
      <c r="R6621" s="1" t="str">
        <f>_xlfn.XLOOKUP(Q6621,RFM[RFM Score],RFM[Client Segmentation])</f>
        <v>At Risk</v>
      </c>
    </row>
    <row r="6622" spans="1:18" x14ac:dyDescent="0.3">
      <c r="A6622" t="s">
        <v>6674</v>
      </c>
      <c r="B6622" t="s">
        <v>64</v>
      </c>
      <c r="C6622">
        <v>35</v>
      </c>
      <c r="D6622" t="s">
        <v>8068</v>
      </c>
      <c r="E6622" t="s">
        <v>8087</v>
      </c>
      <c r="F6622" t="s">
        <v>12</v>
      </c>
      <c r="G6622">
        <v>23</v>
      </c>
      <c r="H6622" s="1">
        <v>5943</v>
      </c>
      <c r="I6622">
        <v>123063</v>
      </c>
      <c r="J6622" s="1">
        <v>0</v>
      </c>
      <c r="K6622" t="s">
        <v>13</v>
      </c>
      <c r="L6622" t="s">
        <v>14</v>
      </c>
      <c r="M6622" t="s">
        <v>15</v>
      </c>
      <c r="N6622" s="1">
        <f xml:space="preserve"> ROUND((1 - _xlfn.PERCENTRANK.INC(customers[days_since_last_purchase],customers[[#This Row],[days_since_last_purchase]]))*4 +1,0)</f>
        <v>5</v>
      </c>
      <c r="O6622" s="1">
        <f>ROUND(_xlfn.PERCENTRANK.INC(customers[total_orders],customers[[#This Row],[total_orders]])*4+1,0)</f>
        <v>4</v>
      </c>
      <c r="P6622" s="1">
        <f>ROUND(_xlfn.PERCENTRANK.INC(customers[total_spend_usd],customers[[#This Row],[total_spend_usd]])*4+1,0)</f>
        <v>4</v>
      </c>
      <c r="Q6622" s="1">
        <v>544</v>
      </c>
      <c r="R6622" s="1" t="str">
        <f>_xlfn.XLOOKUP(Q6622,RFM[RFM Score],RFM[Client Segmentation])</f>
        <v>Champion</v>
      </c>
    </row>
    <row r="6623" spans="1:18" x14ac:dyDescent="0.3">
      <c r="A6623" t="s">
        <v>6675</v>
      </c>
      <c r="B6623" t="s">
        <v>43</v>
      </c>
      <c r="C6623">
        <v>54</v>
      </c>
      <c r="D6623" t="s">
        <v>8071</v>
      </c>
      <c r="E6623" t="s">
        <v>8084</v>
      </c>
      <c r="F6623" t="s">
        <v>12</v>
      </c>
      <c r="G6623">
        <v>2</v>
      </c>
      <c r="H6623" s="1">
        <v>4981</v>
      </c>
      <c r="I6623">
        <v>9448</v>
      </c>
      <c r="J6623" s="1">
        <v>10</v>
      </c>
      <c r="K6623" t="s">
        <v>25</v>
      </c>
      <c r="L6623" t="s">
        <v>34</v>
      </c>
      <c r="M6623" t="s">
        <v>23</v>
      </c>
      <c r="N6623" s="1">
        <f xml:space="preserve"> ROUND((1 - _xlfn.PERCENTRANK.INC(customers[days_since_last_purchase],customers[[#This Row],[days_since_last_purchase]]))*4 +1,0)</f>
        <v>4</v>
      </c>
      <c r="O6623" s="1">
        <f>ROUND(_xlfn.PERCENTRANK.INC(customers[total_orders],customers[[#This Row],[total_orders]])*4+1,0)</f>
        <v>1</v>
      </c>
      <c r="P6623" s="1">
        <f>ROUND(_xlfn.PERCENTRANK.INC(customers[total_spend_usd],customers[[#This Row],[total_spend_usd]])*4+1,0)</f>
        <v>1</v>
      </c>
      <c r="Q6623" s="1">
        <v>411</v>
      </c>
      <c r="R6623" s="1" t="str">
        <f>_xlfn.XLOOKUP(Q6623,RFM[RFM Score],RFM[Client Segmentation])</f>
        <v>New Customer</v>
      </c>
    </row>
    <row r="6624" spans="1:18" x14ac:dyDescent="0.3">
      <c r="A6624" t="s">
        <v>6676</v>
      </c>
      <c r="B6624" t="s">
        <v>11</v>
      </c>
      <c r="C6624">
        <v>24</v>
      </c>
      <c r="D6624" t="s">
        <v>8069</v>
      </c>
      <c r="E6624" t="s">
        <v>8085</v>
      </c>
      <c r="F6624" t="s">
        <v>12</v>
      </c>
      <c r="G6624">
        <v>1</v>
      </c>
      <c r="H6624" s="1">
        <v>5805</v>
      </c>
      <c r="I6624">
        <v>6551</v>
      </c>
      <c r="J6624" s="1">
        <v>93</v>
      </c>
      <c r="K6624" t="s">
        <v>40</v>
      </c>
      <c r="L6624" t="s">
        <v>22</v>
      </c>
      <c r="M6624" t="s">
        <v>23</v>
      </c>
      <c r="N6624" s="1">
        <f xml:space="preserve"> ROUND((1 - _xlfn.PERCENTRANK.INC(customers[days_since_last_purchase],customers[[#This Row],[days_since_last_purchase]]))*4 +1,0)</f>
        <v>2</v>
      </c>
      <c r="O6624" s="1">
        <f>ROUND(_xlfn.PERCENTRANK.INC(customers[total_orders],customers[[#This Row],[total_orders]])*4+1,0)</f>
        <v>1</v>
      </c>
      <c r="P6624" s="1">
        <f>ROUND(_xlfn.PERCENTRANK.INC(customers[total_spend_usd],customers[[#This Row],[total_spend_usd]])*4+1,0)</f>
        <v>1</v>
      </c>
      <c r="Q6624" s="1">
        <v>211</v>
      </c>
      <c r="R6624" s="1" t="str">
        <f>_xlfn.XLOOKUP(Q6624,RFM[RFM Score],RFM[Client Segmentation])</f>
        <v>Hibernating</v>
      </c>
    </row>
    <row r="6625" spans="1:18" x14ac:dyDescent="0.3">
      <c r="A6625" t="s">
        <v>6677</v>
      </c>
      <c r="B6625" t="s">
        <v>11</v>
      </c>
      <c r="C6625">
        <v>38</v>
      </c>
      <c r="D6625" t="s">
        <v>8068</v>
      </c>
      <c r="E6625" t="s">
        <v>8084</v>
      </c>
      <c r="F6625" t="s">
        <v>12</v>
      </c>
      <c r="G6625">
        <v>17</v>
      </c>
      <c r="H6625" s="1">
        <v>5302</v>
      </c>
      <c r="I6625">
        <v>100662</v>
      </c>
      <c r="J6625" s="1">
        <v>32</v>
      </c>
      <c r="K6625" t="s">
        <v>25</v>
      </c>
      <c r="L6625" t="s">
        <v>45</v>
      </c>
      <c r="M6625" t="s">
        <v>23</v>
      </c>
      <c r="N6625" s="1">
        <f xml:space="preserve"> ROUND((1 - _xlfn.PERCENTRANK.INC(customers[days_since_last_purchase],customers[[#This Row],[days_since_last_purchase]]))*4 +1,0)</f>
        <v>3</v>
      </c>
      <c r="O6625" s="1">
        <f>ROUND(_xlfn.PERCENTRANK.INC(customers[total_orders],customers[[#This Row],[total_orders]])*4+1,0)</f>
        <v>3</v>
      </c>
      <c r="P6625" s="1">
        <f>ROUND(_xlfn.PERCENTRANK.INC(customers[total_spend_usd],customers[[#This Row],[total_spend_usd]])*4+1,0)</f>
        <v>3</v>
      </c>
      <c r="Q6625" s="1">
        <v>333</v>
      </c>
      <c r="R6625" s="1" t="str">
        <f>_xlfn.XLOOKUP(Q6625,RFM[RFM Score],RFM[Client Segmentation])</f>
        <v>Potential Loyalist</v>
      </c>
    </row>
    <row r="6626" spans="1:18" x14ac:dyDescent="0.3">
      <c r="A6626" t="s">
        <v>6678</v>
      </c>
      <c r="B6626" t="s">
        <v>96</v>
      </c>
      <c r="C6626">
        <v>48</v>
      </c>
      <c r="D6626" t="s">
        <v>8071</v>
      </c>
      <c r="E6626" t="s">
        <v>8084</v>
      </c>
      <c r="F6626" t="s">
        <v>17</v>
      </c>
      <c r="G6626">
        <v>9</v>
      </c>
      <c r="H6626" s="1">
        <v>5725</v>
      </c>
      <c r="I6626">
        <v>47927</v>
      </c>
      <c r="J6626" s="1">
        <v>43</v>
      </c>
      <c r="K6626" t="s">
        <v>37</v>
      </c>
      <c r="L6626" t="s">
        <v>14</v>
      </c>
      <c r="M6626" t="s">
        <v>15</v>
      </c>
      <c r="N6626" s="1">
        <f xml:space="preserve"> ROUND((1 - _xlfn.PERCENTRANK.INC(customers[days_since_last_purchase],customers[[#This Row],[days_since_last_purchase]]))*4 +1,0)</f>
        <v>3</v>
      </c>
      <c r="O6626" s="1">
        <f>ROUND(_xlfn.PERCENTRANK.INC(customers[total_orders],customers[[#This Row],[total_orders]])*4+1,0)</f>
        <v>2</v>
      </c>
      <c r="P6626" s="1">
        <f>ROUND(_xlfn.PERCENTRANK.INC(customers[total_spend_usd],customers[[#This Row],[total_spend_usd]])*4+1,0)</f>
        <v>3</v>
      </c>
      <c r="Q6626" s="1">
        <v>323</v>
      </c>
      <c r="R6626" s="1" t="str">
        <f>_xlfn.XLOOKUP(Q6626,RFM[RFM Score],RFM[Client Segmentation])</f>
        <v>Potential Loyalist</v>
      </c>
    </row>
    <row r="6627" spans="1:18" x14ac:dyDescent="0.3">
      <c r="A6627" t="s">
        <v>6679</v>
      </c>
      <c r="B6627" t="s">
        <v>30</v>
      </c>
      <c r="C6627">
        <v>46</v>
      </c>
      <c r="D6627" t="s">
        <v>8071</v>
      </c>
      <c r="E6627" t="s">
        <v>8085</v>
      </c>
      <c r="F6627" t="s">
        <v>17</v>
      </c>
      <c r="G6627">
        <v>17</v>
      </c>
      <c r="H6627" s="1">
        <v>4355</v>
      </c>
      <c r="I6627">
        <v>84846</v>
      </c>
      <c r="J6627" s="1">
        <v>8</v>
      </c>
      <c r="K6627" t="s">
        <v>25</v>
      </c>
      <c r="L6627" t="s">
        <v>19</v>
      </c>
      <c r="M6627" t="s">
        <v>23</v>
      </c>
      <c r="N6627" s="1">
        <f xml:space="preserve"> ROUND((1 - _xlfn.PERCENTRANK.INC(customers[days_since_last_purchase],customers[[#This Row],[days_since_last_purchase]]))*4 +1,0)</f>
        <v>4</v>
      </c>
      <c r="O6627" s="1">
        <f>ROUND(_xlfn.PERCENTRANK.INC(customers[total_orders],customers[[#This Row],[total_orders]])*4+1,0)</f>
        <v>3</v>
      </c>
      <c r="P6627" s="1">
        <f>ROUND(_xlfn.PERCENTRANK.INC(customers[total_spend_usd],customers[[#This Row],[total_spend_usd]])*4+1,0)</f>
        <v>3</v>
      </c>
      <c r="Q6627" s="1">
        <v>433</v>
      </c>
      <c r="R6627" s="1" t="str">
        <f>_xlfn.XLOOKUP(Q6627,RFM[RFM Score],RFM[Client Segmentation])</f>
        <v>Potential Loyalist</v>
      </c>
    </row>
    <row r="6628" spans="1:18" x14ac:dyDescent="0.3">
      <c r="A6628" t="s">
        <v>6680</v>
      </c>
      <c r="B6628" t="s">
        <v>68</v>
      </c>
      <c r="C6628">
        <v>41</v>
      </c>
      <c r="D6628" t="s">
        <v>8068</v>
      </c>
      <c r="E6628" t="s">
        <v>8087</v>
      </c>
      <c r="F6628" t="s">
        <v>17</v>
      </c>
      <c r="G6628">
        <v>18</v>
      </c>
      <c r="H6628" s="1">
        <v>633</v>
      </c>
      <c r="I6628">
        <v>128922</v>
      </c>
      <c r="J6628" s="1">
        <v>121</v>
      </c>
      <c r="K6628" t="s">
        <v>74</v>
      </c>
      <c r="L6628" t="s">
        <v>47</v>
      </c>
      <c r="M6628" t="s">
        <v>15</v>
      </c>
      <c r="N6628" s="1">
        <f xml:space="preserve"> ROUND((1 - _xlfn.PERCENTRANK.INC(customers[days_since_last_purchase],customers[[#This Row],[days_since_last_purchase]]))*4 +1,0)</f>
        <v>2</v>
      </c>
      <c r="O6628" s="1">
        <f>ROUND(_xlfn.PERCENTRANK.INC(customers[total_orders],customers[[#This Row],[total_orders]])*4+1,0)</f>
        <v>4</v>
      </c>
      <c r="P6628" s="1">
        <f>ROUND(_xlfn.PERCENTRANK.INC(customers[total_spend_usd],customers[[#This Row],[total_spend_usd]])*4+1,0)</f>
        <v>4</v>
      </c>
      <c r="Q6628" s="1">
        <v>244</v>
      </c>
      <c r="R6628" s="1" t="str">
        <f>_xlfn.XLOOKUP(Q6628,RFM[RFM Score],RFM[Client Segmentation])</f>
        <v>At Risk</v>
      </c>
    </row>
    <row r="6629" spans="1:18" x14ac:dyDescent="0.3">
      <c r="A6629" t="s">
        <v>6681</v>
      </c>
      <c r="B6629" t="s">
        <v>147</v>
      </c>
      <c r="C6629">
        <v>38</v>
      </c>
      <c r="D6629" t="s">
        <v>8068</v>
      </c>
      <c r="E6629" t="s">
        <v>8084</v>
      </c>
      <c r="F6629" t="s">
        <v>12</v>
      </c>
      <c r="G6629">
        <v>4</v>
      </c>
      <c r="H6629" s="1">
        <v>8057</v>
      </c>
      <c r="I6629">
        <v>29865</v>
      </c>
      <c r="J6629" s="1">
        <v>1</v>
      </c>
      <c r="K6629" t="s">
        <v>44</v>
      </c>
      <c r="L6629" t="s">
        <v>19</v>
      </c>
      <c r="M6629" t="s">
        <v>15</v>
      </c>
      <c r="N6629" s="1">
        <f xml:space="preserve"> ROUND((1 - _xlfn.PERCENTRANK.INC(customers[days_since_last_purchase],customers[[#This Row],[days_since_last_purchase]]))*4 +1,0)</f>
        <v>5</v>
      </c>
      <c r="O6629" s="1">
        <f>ROUND(_xlfn.PERCENTRANK.INC(customers[total_orders],customers[[#This Row],[total_orders]])*4+1,0)</f>
        <v>2</v>
      </c>
      <c r="P6629" s="1">
        <f>ROUND(_xlfn.PERCENTRANK.INC(customers[total_spend_usd],customers[[#This Row],[total_spend_usd]])*4+1,0)</f>
        <v>2</v>
      </c>
      <c r="Q6629" s="1">
        <v>522</v>
      </c>
      <c r="R6629" s="1" t="str">
        <f>_xlfn.XLOOKUP(Q6629,RFM[RFM Score],RFM[Client Segmentation])</f>
        <v>Promising</v>
      </c>
    </row>
    <row r="6630" spans="1:18" x14ac:dyDescent="0.3">
      <c r="A6630" t="s">
        <v>6682</v>
      </c>
      <c r="B6630" t="s">
        <v>96</v>
      </c>
      <c r="C6630">
        <v>18</v>
      </c>
      <c r="D6630" t="s">
        <v>8069</v>
      </c>
      <c r="E6630" t="s">
        <v>8084</v>
      </c>
      <c r="F6630" t="s">
        <v>17</v>
      </c>
      <c r="G6630">
        <v>5</v>
      </c>
      <c r="H6630" s="1">
        <v>3468</v>
      </c>
      <c r="I6630">
        <v>16286</v>
      </c>
      <c r="J6630" s="1">
        <v>6</v>
      </c>
      <c r="K6630" t="s">
        <v>21</v>
      </c>
      <c r="L6630" t="s">
        <v>14</v>
      </c>
      <c r="M6630" t="s">
        <v>23</v>
      </c>
      <c r="N6630" s="1">
        <f xml:space="preserve"> ROUND((1 - _xlfn.PERCENTRANK.INC(customers[days_since_last_purchase],customers[[#This Row],[days_since_last_purchase]]))*4 +1,0)</f>
        <v>5</v>
      </c>
      <c r="O6630" s="1">
        <f>ROUND(_xlfn.PERCENTRANK.INC(customers[total_orders],customers[[#This Row],[total_orders]])*4+1,0)</f>
        <v>2</v>
      </c>
      <c r="P6630" s="1">
        <f>ROUND(_xlfn.PERCENTRANK.INC(customers[total_spend_usd],customers[[#This Row],[total_spend_usd]])*4+1,0)</f>
        <v>2</v>
      </c>
      <c r="Q6630" s="1">
        <v>522</v>
      </c>
      <c r="R6630" s="1" t="str">
        <f>_xlfn.XLOOKUP(Q6630,RFM[RFM Score],RFM[Client Segmentation])</f>
        <v>Promising</v>
      </c>
    </row>
    <row r="6631" spans="1:18" x14ac:dyDescent="0.3">
      <c r="A6631" t="s">
        <v>6683</v>
      </c>
      <c r="B6631" t="s">
        <v>107</v>
      </c>
      <c r="C6631">
        <v>34</v>
      </c>
      <c r="D6631" t="s">
        <v>8070</v>
      </c>
      <c r="E6631" t="s">
        <v>8084</v>
      </c>
      <c r="F6631" t="s">
        <v>12</v>
      </c>
      <c r="G6631">
        <v>8</v>
      </c>
      <c r="H6631" s="1">
        <v>3037</v>
      </c>
      <c r="I6631">
        <v>23152</v>
      </c>
      <c r="J6631" s="1">
        <v>46</v>
      </c>
      <c r="K6631" t="s">
        <v>52</v>
      </c>
      <c r="L6631" t="s">
        <v>19</v>
      </c>
      <c r="M6631" t="s">
        <v>15</v>
      </c>
      <c r="N6631" s="1">
        <f xml:space="preserve"> ROUND((1 - _xlfn.PERCENTRANK.INC(customers[days_since_last_purchase],customers[[#This Row],[days_since_last_purchase]]))*4 +1,0)</f>
        <v>3</v>
      </c>
      <c r="O6631" s="1">
        <f>ROUND(_xlfn.PERCENTRANK.INC(customers[total_orders],customers[[#This Row],[total_orders]])*4+1,0)</f>
        <v>2</v>
      </c>
      <c r="P6631" s="1">
        <f>ROUND(_xlfn.PERCENTRANK.INC(customers[total_spend_usd],customers[[#This Row],[total_spend_usd]])*4+1,0)</f>
        <v>2</v>
      </c>
      <c r="Q6631" s="1">
        <v>322</v>
      </c>
      <c r="R6631" s="1" t="str">
        <f>_xlfn.XLOOKUP(Q6631,RFM[RFM Score],RFM[Client Segmentation])</f>
        <v>Hibernating</v>
      </c>
    </row>
    <row r="6632" spans="1:18" x14ac:dyDescent="0.3">
      <c r="A6632" t="s">
        <v>6684</v>
      </c>
      <c r="B6632" t="s">
        <v>27</v>
      </c>
      <c r="C6632">
        <v>24</v>
      </c>
      <c r="D6632" t="s">
        <v>8069</v>
      </c>
      <c r="E6632" t="s">
        <v>8084</v>
      </c>
      <c r="F6632" t="s">
        <v>17</v>
      </c>
      <c r="G6632">
        <v>63</v>
      </c>
      <c r="H6632" s="1">
        <v>5345</v>
      </c>
      <c r="I6632">
        <v>378367</v>
      </c>
      <c r="J6632" s="1">
        <v>0</v>
      </c>
      <c r="K6632" t="s">
        <v>74</v>
      </c>
      <c r="L6632" t="s">
        <v>14</v>
      </c>
      <c r="M6632" t="s">
        <v>23</v>
      </c>
      <c r="N6632" s="1">
        <f xml:space="preserve"> ROUND((1 - _xlfn.PERCENTRANK.INC(customers[days_since_last_purchase],customers[[#This Row],[days_since_last_purchase]]))*4 +1,0)</f>
        <v>5</v>
      </c>
      <c r="O6632" s="1">
        <f>ROUND(_xlfn.PERCENTRANK.INC(customers[total_orders],customers[[#This Row],[total_orders]])*4+1,0)</f>
        <v>5</v>
      </c>
      <c r="P6632" s="1">
        <f>ROUND(_xlfn.PERCENTRANK.INC(customers[total_spend_usd],customers[[#This Row],[total_spend_usd]])*4+1,0)</f>
        <v>5</v>
      </c>
      <c r="Q6632" s="1">
        <v>555</v>
      </c>
      <c r="R6632" s="1" t="str">
        <f>_xlfn.XLOOKUP(Q6632,RFM[RFM Score],RFM[Client Segmentation])</f>
        <v>Champion</v>
      </c>
    </row>
    <row r="6633" spans="1:18" x14ac:dyDescent="0.3">
      <c r="A6633" t="s">
        <v>6685</v>
      </c>
      <c r="B6633" t="s">
        <v>123</v>
      </c>
      <c r="C6633">
        <v>27</v>
      </c>
      <c r="D6633" t="s">
        <v>8070</v>
      </c>
      <c r="E6633" t="s">
        <v>8084</v>
      </c>
      <c r="F6633" t="s">
        <v>12</v>
      </c>
      <c r="G6633">
        <v>3</v>
      </c>
      <c r="H6633" s="1">
        <v>3987</v>
      </c>
      <c r="I6633">
        <v>10751</v>
      </c>
      <c r="J6633" s="1">
        <v>48</v>
      </c>
      <c r="K6633" t="s">
        <v>98</v>
      </c>
      <c r="L6633" t="s">
        <v>19</v>
      </c>
      <c r="M6633" t="s">
        <v>23</v>
      </c>
      <c r="N6633" s="1">
        <f xml:space="preserve"> ROUND((1 - _xlfn.PERCENTRANK.INC(customers[days_since_last_purchase],customers[[#This Row],[days_since_last_purchase]]))*4 +1,0)</f>
        <v>3</v>
      </c>
      <c r="O6633" s="1">
        <f>ROUND(_xlfn.PERCENTRANK.INC(customers[total_orders],customers[[#This Row],[total_orders]])*4+1,0)</f>
        <v>1</v>
      </c>
      <c r="P6633" s="1">
        <f>ROUND(_xlfn.PERCENTRANK.INC(customers[total_spend_usd],customers[[#This Row],[total_spend_usd]])*4+1,0)</f>
        <v>2</v>
      </c>
      <c r="Q6633" s="1">
        <v>312</v>
      </c>
      <c r="R6633" s="1" t="str">
        <f>_xlfn.XLOOKUP(Q6633,RFM[RFM Score],RFM[Client Segmentation])</f>
        <v>About To Sleep</v>
      </c>
    </row>
    <row r="6634" spans="1:18" x14ac:dyDescent="0.3">
      <c r="A6634" t="s">
        <v>6686</v>
      </c>
      <c r="B6634" t="s">
        <v>43</v>
      </c>
      <c r="C6634">
        <v>42</v>
      </c>
      <c r="D6634" t="s">
        <v>8068</v>
      </c>
      <c r="E6634" t="s">
        <v>8084</v>
      </c>
      <c r="F6634" t="s">
        <v>17</v>
      </c>
      <c r="G6634">
        <v>1</v>
      </c>
      <c r="H6634" s="1">
        <v>23617</v>
      </c>
      <c r="I6634">
        <v>22132</v>
      </c>
      <c r="J6634" s="1">
        <v>95</v>
      </c>
      <c r="K6634" t="s">
        <v>28</v>
      </c>
      <c r="L6634" t="s">
        <v>14</v>
      </c>
      <c r="M6634" t="s">
        <v>23</v>
      </c>
      <c r="N6634" s="1">
        <f xml:space="preserve"> ROUND((1 - _xlfn.PERCENTRANK.INC(customers[days_since_last_purchase],customers[[#This Row],[days_since_last_purchase]]))*4 +1,0)</f>
        <v>2</v>
      </c>
      <c r="O6634" s="1">
        <f>ROUND(_xlfn.PERCENTRANK.INC(customers[total_orders],customers[[#This Row],[total_orders]])*4+1,0)</f>
        <v>1</v>
      </c>
      <c r="P6634" s="1">
        <f>ROUND(_xlfn.PERCENTRANK.INC(customers[total_spend_usd],customers[[#This Row],[total_spend_usd]])*4+1,0)</f>
        <v>2</v>
      </c>
      <c r="Q6634" s="1">
        <v>212</v>
      </c>
      <c r="R6634" s="1" t="str">
        <f>_xlfn.XLOOKUP(Q6634,RFM[RFM Score],RFM[Client Segmentation])</f>
        <v>Hibernating</v>
      </c>
    </row>
    <row r="6635" spans="1:18" x14ac:dyDescent="0.3">
      <c r="A6635" t="s">
        <v>6687</v>
      </c>
      <c r="B6635" t="s">
        <v>11</v>
      </c>
      <c r="C6635">
        <v>35</v>
      </c>
      <c r="D6635" t="s">
        <v>8068</v>
      </c>
      <c r="E6635" t="s">
        <v>8085</v>
      </c>
      <c r="F6635" t="s">
        <v>17</v>
      </c>
      <c r="G6635">
        <v>13</v>
      </c>
      <c r="H6635" s="1">
        <v>6196</v>
      </c>
      <c r="I6635">
        <v>69307</v>
      </c>
      <c r="J6635" s="1">
        <v>0</v>
      </c>
      <c r="K6635" t="s">
        <v>25</v>
      </c>
      <c r="L6635" t="s">
        <v>14</v>
      </c>
      <c r="M6635" t="s">
        <v>23</v>
      </c>
      <c r="N6635" s="1">
        <f xml:space="preserve"> ROUND((1 - _xlfn.PERCENTRANK.INC(customers[days_since_last_purchase],customers[[#This Row],[days_since_last_purchase]]))*4 +1,0)</f>
        <v>5</v>
      </c>
      <c r="O6635" s="1">
        <f>ROUND(_xlfn.PERCENTRANK.INC(customers[total_orders],customers[[#This Row],[total_orders]])*4+1,0)</f>
        <v>3</v>
      </c>
      <c r="P6635" s="1">
        <f>ROUND(_xlfn.PERCENTRANK.INC(customers[total_spend_usd],customers[[#This Row],[total_spend_usd]])*4+1,0)</f>
        <v>3</v>
      </c>
      <c r="Q6635" s="1">
        <v>533</v>
      </c>
      <c r="R6635" s="1" t="str">
        <f>_xlfn.XLOOKUP(Q6635,RFM[RFM Score],RFM[Client Segmentation])</f>
        <v>Potential Loyalist</v>
      </c>
    </row>
    <row r="6636" spans="1:18" x14ac:dyDescent="0.3">
      <c r="A6636" t="s">
        <v>6688</v>
      </c>
      <c r="B6636" t="s">
        <v>61</v>
      </c>
      <c r="C6636">
        <v>32</v>
      </c>
      <c r="D6636" t="s">
        <v>8070</v>
      </c>
      <c r="E6636" t="s">
        <v>8085</v>
      </c>
      <c r="F6636" t="s">
        <v>17</v>
      </c>
      <c r="G6636">
        <v>5</v>
      </c>
      <c r="H6636" s="1">
        <v>12258</v>
      </c>
      <c r="I6636">
        <v>54409</v>
      </c>
      <c r="J6636" s="1">
        <v>41</v>
      </c>
      <c r="K6636" t="s">
        <v>55</v>
      </c>
      <c r="L6636" t="s">
        <v>14</v>
      </c>
      <c r="M6636" t="s">
        <v>23</v>
      </c>
      <c r="N6636" s="1">
        <f xml:space="preserve"> ROUND((1 - _xlfn.PERCENTRANK.INC(customers[days_since_last_purchase],customers[[#This Row],[days_since_last_purchase]]))*4 +1,0)</f>
        <v>3</v>
      </c>
      <c r="O6636" s="1">
        <f>ROUND(_xlfn.PERCENTRANK.INC(customers[total_orders],customers[[#This Row],[total_orders]])*4+1,0)</f>
        <v>2</v>
      </c>
      <c r="P6636" s="1">
        <f>ROUND(_xlfn.PERCENTRANK.INC(customers[total_spend_usd],customers[[#This Row],[total_spend_usd]])*4+1,0)</f>
        <v>3</v>
      </c>
      <c r="Q6636" s="1">
        <v>323</v>
      </c>
      <c r="R6636" s="1" t="str">
        <f>_xlfn.XLOOKUP(Q6636,RFM[RFM Score],RFM[Client Segmentation])</f>
        <v>Potential Loyalist</v>
      </c>
    </row>
    <row r="6637" spans="1:18" x14ac:dyDescent="0.3">
      <c r="A6637" t="s">
        <v>6689</v>
      </c>
      <c r="B6637" t="s">
        <v>33</v>
      </c>
      <c r="C6637">
        <v>40</v>
      </c>
      <c r="D6637" t="s">
        <v>8068</v>
      </c>
      <c r="E6637" t="s">
        <v>8084</v>
      </c>
      <c r="F6637" t="s">
        <v>17</v>
      </c>
      <c r="G6637">
        <v>5</v>
      </c>
      <c r="H6637" s="1">
        <v>10349</v>
      </c>
      <c r="I6637">
        <v>53634</v>
      </c>
      <c r="J6637" s="1">
        <v>66</v>
      </c>
      <c r="K6637" t="s">
        <v>74</v>
      </c>
      <c r="L6637" t="s">
        <v>34</v>
      </c>
      <c r="M6637" t="s">
        <v>15</v>
      </c>
      <c r="N6637" s="1">
        <f xml:space="preserve"> ROUND((1 - _xlfn.PERCENTRANK.INC(customers[days_since_last_purchase],customers[[#This Row],[days_since_last_purchase]]))*4 +1,0)</f>
        <v>2</v>
      </c>
      <c r="O6637" s="1">
        <f>ROUND(_xlfn.PERCENTRANK.INC(customers[total_orders],customers[[#This Row],[total_orders]])*4+1,0)</f>
        <v>2</v>
      </c>
      <c r="P6637" s="1">
        <f>ROUND(_xlfn.PERCENTRANK.INC(customers[total_spend_usd],customers[[#This Row],[total_spend_usd]])*4+1,0)</f>
        <v>3</v>
      </c>
      <c r="Q6637" s="1">
        <v>223</v>
      </c>
      <c r="R6637" s="1" t="str">
        <f>_xlfn.XLOOKUP(Q6637,RFM[RFM Score],RFM[Client Segmentation])</f>
        <v>Hibernating</v>
      </c>
    </row>
    <row r="6638" spans="1:18" x14ac:dyDescent="0.3">
      <c r="A6638" t="s">
        <v>6690</v>
      </c>
      <c r="B6638" t="s">
        <v>33</v>
      </c>
      <c r="C6638">
        <v>53</v>
      </c>
      <c r="D6638" t="s">
        <v>8071</v>
      </c>
      <c r="E6638" t="s">
        <v>8084</v>
      </c>
      <c r="F6638" t="s">
        <v>12</v>
      </c>
      <c r="G6638">
        <v>27</v>
      </c>
      <c r="H6638" s="1">
        <v>3712</v>
      </c>
      <c r="I6638">
        <v>91902</v>
      </c>
      <c r="J6638" s="1">
        <v>51</v>
      </c>
      <c r="K6638" t="s">
        <v>21</v>
      </c>
      <c r="L6638" t="s">
        <v>19</v>
      </c>
      <c r="M6638" t="s">
        <v>15</v>
      </c>
      <c r="N6638" s="1">
        <f xml:space="preserve"> ROUND((1 - _xlfn.PERCENTRANK.INC(customers[days_since_last_purchase],customers[[#This Row],[days_since_last_purchase]]))*4 +1,0)</f>
        <v>3</v>
      </c>
      <c r="O6638" s="1">
        <f>ROUND(_xlfn.PERCENTRANK.INC(customers[total_orders],customers[[#This Row],[total_orders]])*4+1,0)</f>
        <v>4</v>
      </c>
      <c r="P6638" s="1">
        <f>ROUND(_xlfn.PERCENTRANK.INC(customers[total_spend_usd],customers[[#This Row],[total_spend_usd]])*4+1,0)</f>
        <v>3</v>
      </c>
      <c r="Q6638" s="1">
        <v>343</v>
      </c>
      <c r="R6638" s="1" t="str">
        <f>_xlfn.XLOOKUP(Q6638,RFM[RFM Score],RFM[Client Segmentation])</f>
        <v>Need Attention</v>
      </c>
    </row>
    <row r="6639" spans="1:18" x14ac:dyDescent="0.3">
      <c r="A6639" t="s">
        <v>6691</v>
      </c>
      <c r="B6639" t="s">
        <v>51</v>
      </c>
      <c r="C6639">
        <v>18</v>
      </c>
      <c r="D6639" t="s">
        <v>8069</v>
      </c>
      <c r="E6639" t="s">
        <v>8087</v>
      </c>
      <c r="F6639" t="s">
        <v>17</v>
      </c>
      <c r="G6639">
        <v>27</v>
      </c>
      <c r="H6639" s="1">
        <v>3993</v>
      </c>
      <c r="I6639">
        <v>115025</v>
      </c>
      <c r="J6639" s="1">
        <v>24</v>
      </c>
      <c r="K6639" t="s">
        <v>25</v>
      </c>
      <c r="L6639" t="s">
        <v>34</v>
      </c>
      <c r="M6639" t="s">
        <v>23</v>
      </c>
      <c r="N6639" s="1">
        <f xml:space="preserve"> ROUND((1 - _xlfn.PERCENTRANK.INC(customers[days_since_last_purchase],customers[[#This Row],[days_since_last_purchase]]))*4 +1,0)</f>
        <v>4</v>
      </c>
      <c r="O6639" s="1">
        <f>ROUND(_xlfn.PERCENTRANK.INC(customers[total_orders],customers[[#This Row],[total_orders]])*4+1,0)</f>
        <v>4</v>
      </c>
      <c r="P6639" s="1">
        <f>ROUND(_xlfn.PERCENTRANK.INC(customers[total_spend_usd],customers[[#This Row],[total_spend_usd]])*4+1,0)</f>
        <v>4</v>
      </c>
      <c r="Q6639" s="1">
        <v>444</v>
      </c>
      <c r="R6639" s="1" t="str">
        <f>_xlfn.XLOOKUP(Q6639,RFM[RFM Score],RFM[Client Segmentation])</f>
        <v>Loyal Customer</v>
      </c>
    </row>
    <row r="6640" spans="1:18" x14ac:dyDescent="0.3">
      <c r="A6640" t="s">
        <v>6692</v>
      </c>
      <c r="B6640" t="s">
        <v>61</v>
      </c>
      <c r="C6640">
        <v>18</v>
      </c>
      <c r="D6640" t="s">
        <v>8069</v>
      </c>
      <c r="E6640" t="s">
        <v>8087</v>
      </c>
      <c r="F6640" t="s">
        <v>17</v>
      </c>
      <c r="G6640">
        <v>15</v>
      </c>
      <c r="H6640" s="1">
        <v>7961</v>
      </c>
      <c r="I6640">
        <v>117266</v>
      </c>
      <c r="J6640" s="1">
        <v>86</v>
      </c>
      <c r="K6640" t="s">
        <v>52</v>
      </c>
      <c r="L6640" t="s">
        <v>34</v>
      </c>
      <c r="M6640" t="s">
        <v>15</v>
      </c>
      <c r="N6640" s="1">
        <f xml:space="preserve"> ROUND((1 - _xlfn.PERCENTRANK.INC(customers[days_since_last_purchase],customers[[#This Row],[days_since_last_purchase]]))*4 +1,0)</f>
        <v>2</v>
      </c>
      <c r="O6640" s="1">
        <f>ROUND(_xlfn.PERCENTRANK.INC(customers[total_orders],customers[[#This Row],[total_orders]])*4+1,0)</f>
        <v>3</v>
      </c>
      <c r="P6640" s="1">
        <f>ROUND(_xlfn.PERCENTRANK.INC(customers[total_spend_usd],customers[[#This Row],[total_spend_usd]])*4+1,0)</f>
        <v>4</v>
      </c>
      <c r="Q6640" s="1">
        <v>234</v>
      </c>
      <c r="R6640" s="1" t="str">
        <f>_xlfn.XLOOKUP(Q6640,RFM[RFM Score],RFM[Client Segmentation])</f>
        <v>At Risk</v>
      </c>
    </row>
    <row r="6641" spans="1:18" x14ac:dyDescent="0.3">
      <c r="A6641" t="s">
        <v>6693</v>
      </c>
      <c r="B6641" t="s">
        <v>11</v>
      </c>
      <c r="C6641">
        <v>52</v>
      </c>
      <c r="D6641" t="s">
        <v>8071</v>
      </c>
      <c r="E6641" t="s">
        <v>8084</v>
      </c>
      <c r="F6641" t="s">
        <v>12</v>
      </c>
      <c r="G6641">
        <v>40</v>
      </c>
      <c r="H6641" s="1">
        <v>11457</v>
      </c>
      <c r="I6641">
        <v>498039</v>
      </c>
      <c r="J6641" s="1">
        <v>50</v>
      </c>
      <c r="K6641" t="s">
        <v>28</v>
      </c>
      <c r="L6641" t="s">
        <v>22</v>
      </c>
      <c r="M6641" t="s">
        <v>23</v>
      </c>
      <c r="N6641" s="1">
        <f xml:space="preserve"> ROUND((1 - _xlfn.PERCENTRANK.INC(customers[days_since_last_purchase],customers[[#This Row],[days_since_last_purchase]]))*4 +1,0)</f>
        <v>3</v>
      </c>
      <c r="O6641" s="1">
        <f>ROUND(_xlfn.PERCENTRANK.INC(customers[total_orders],customers[[#This Row],[total_orders]])*4+1,0)</f>
        <v>5</v>
      </c>
      <c r="P6641" s="1">
        <f>ROUND(_xlfn.PERCENTRANK.INC(customers[total_spend_usd],customers[[#This Row],[total_spend_usd]])*4+1,0)</f>
        <v>5</v>
      </c>
      <c r="Q6641" s="1">
        <v>355</v>
      </c>
      <c r="R6641" s="1" t="str">
        <f>_xlfn.XLOOKUP(Q6641,RFM[RFM Score],RFM[Client Segmentation])</f>
        <v>Loyal Customer</v>
      </c>
    </row>
    <row r="6642" spans="1:18" x14ac:dyDescent="0.3">
      <c r="A6642" t="s">
        <v>6694</v>
      </c>
      <c r="B6642" t="s">
        <v>214</v>
      </c>
      <c r="C6642">
        <v>28</v>
      </c>
      <c r="D6642" t="s">
        <v>8070</v>
      </c>
      <c r="E6642" t="s">
        <v>8086</v>
      </c>
      <c r="F6642" t="s">
        <v>17</v>
      </c>
      <c r="G6642">
        <v>5</v>
      </c>
      <c r="H6642" s="1">
        <v>1332</v>
      </c>
      <c r="I6642">
        <v>72193</v>
      </c>
      <c r="J6642" s="1">
        <v>83</v>
      </c>
      <c r="K6642" t="s">
        <v>28</v>
      </c>
      <c r="L6642" t="s">
        <v>47</v>
      </c>
      <c r="M6642" t="s">
        <v>15</v>
      </c>
      <c r="N6642" s="1">
        <f xml:space="preserve"> ROUND((1 - _xlfn.PERCENTRANK.INC(customers[days_since_last_purchase],customers[[#This Row],[days_since_last_purchase]]))*4 +1,0)</f>
        <v>2</v>
      </c>
      <c r="O6642" s="1">
        <f>ROUND(_xlfn.PERCENTRANK.INC(customers[total_orders],customers[[#This Row],[total_orders]])*4+1,0)</f>
        <v>2</v>
      </c>
      <c r="P6642" s="1">
        <f>ROUND(_xlfn.PERCENTRANK.INC(customers[total_spend_usd],customers[[#This Row],[total_spend_usd]])*4+1,0)</f>
        <v>3</v>
      </c>
      <c r="Q6642" s="1">
        <v>223</v>
      </c>
      <c r="R6642" s="1" t="str">
        <f>_xlfn.XLOOKUP(Q6642,RFM[RFM Score],RFM[Client Segmentation])</f>
        <v>Hibernating</v>
      </c>
    </row>
    <row r="6643" spans="1:18" x14ac:dyDescent="0.3">
      <c r="A6643" t="s">
        <v>6695</v>
      </c>
      <c r="B6643" t="s">
        <v>11</v>
      </c>
      <c r="C6643">
        <v>48</v>
      </c>
      <c r="D6643" t="s">
        <v>8071</v>
      </c>
      <c r="E6643" t="s">
        <v>8085</v>
      </c>
      <c r="F6643" t="s">
        <v>17</v>
      </c>
      <c r="G6643">
        <v>9</v>
      </c>
      <c r="H6643" s="1">
        <v>15015</v>
      </c>
      <c r="I6643">
        <v>13489</v>
      </c>
      <c r="J6643" s="1">
        <v>0</v>
      </c>
      <c r="K6643" t="s">
        <v>37</v>
      </c>
      <c r="L6643" t="s">
        <v>34</v>
      </c>
      <c r="M6643" t="s">
        <v>23</v>
      </c>
      <c r="N6643" s="1">
        <f xml:space="preserve"> ROUND((1 - _xlfn.PERCENTRANK.INC(customers[days_since_last_purchase],customers[[#This Row],[days_since_last_purchase]]))*4 +1,0)</f>
        <v>5</v>
      </c>
      <c r="O6643" s="1">
        <f>ROUND(_xlfn.PERCENTRANK.INC(customers[total_orders],customers[[#This Row],[total_orders]])*4+1,0)</f>
        <v>2</v>
      </c>
      <c r="P6643" s="1">
        <f>ROUND(_xlfn.PERCENTRANK.INC(customers[total_spend_usd],customers[[#This Row],[total_spend_usd]])*4+1,0)</f>
        <v>2</v>
      </c>
      <c r="Q6643" s="1">
        <v>522</v>
      </c>
      <c r="R6643" s="1" t="str">
        <f>_xlfn.XLOOKUP(Q6643,RFM[RFM Score],RFM[Client Segmentation])</f>
        <v>Promising</v>
      </c>
    </row>
    <row r="6644" spans="1:18" x14ac:dyDescent="0.3">
      <c r="A6644" t="s">
        <v>6696</v>
      </c>
      <c r="B6644" t="s">
        <v>11</v>
      </c>
      <c r="C6644">
        <v>59</v>
      </c>
      <c r="D6644" t="s">
        <v>8072</v>
      </c>
      <c r="E6644" t="s">
        <v>8085</v>
      </c>
      <c r="F6644" t="s">
        <v>17</v>
      </c>
      <c r="G6644">
        <v>71</v>
      </c>
      <c r="H6644" s="1">
        <v>2116</v>
      </c>
      <c r="I6644">
        <v>131758</v>
      </c>
      <c r="J6644" s="1">
        <v>3</v>
      </c>
      <c r="K6644" t="s">
        <v>40</v>
      </c>
      <c r="L6644" t="s">
        <v>14</v>
      </c>
      <c r="M6644" t="s">
        <v>23</v>
      </c>
      <c r="N6644" s="1">
        <f xml:space="preserve"> ROUND((1 - _xlfn.PERCENTRANK.INC(customers[days_since_last_purchase],customers[[#This Row],[days_since_last_purchase]]))*4 +1,0)</f>
        <v>5</v>
      </c>
      <c r="O6644" s="1">
        <f>ROUND(_xlfn.PERCENTRANK.INC(customers[total_orders],customers[[#This Row],[total_orders]])*4+1,0)</f>
        <v>5</v>
      </c>
      <c r="P6644" s="1">
        <f>ROUND(_xlfn.PERCENTRANK.INC(customers[total_spend_usd],customers[[#This Row],[total_spend_usd]])*4+1,0)</f>
        <v>4</v>
      </c>
      <c r="Q6644" s="1">
        <v>554</v>
      </c>
      <c r="R6644" s="1" t="str">
        <f>_xlfn.XLOOKUP(Q6644,RFM[RFM Score],RFM[Client Segmentation])</f>
        <v>Champion</v>
      </c>
    </row>
    <row r="6645" spans="1:18" x14ac:dyDescent="0.3">
      <c r="A6645" t="s">
        <v>6697</v>
      </c>
      <c r="B6645" t="s">
        <v>173</v>
      </c>
      <c r="C6645">
        <v>18</v>
      </c>
      <c r="D6645" t="s">
        <v>8069</v>
      </c>
      <c r="E6645" t="s">
        <v>8084</v>
      </c>
      <c r="F6645" t="s">
        <v>12</v>
      </c>
      <c r="G6645">
        <v>3</v>
      </c>
      <c r="H6645" s="1">
        <v>5834</v>
      </c>
      <c r="I6645">
        <v>15879</v>
      </c>
      <c r="J6645" s="1">
        <v>202</v>
      </c>
      <c r="K6645" t="s">
        <v>40</v>
      </c>
      <c r="L6645" t="s">
        <v>47</v>
      </c>
      <c r="M6645" t="s">
        <v>23</v>
      </c>
      <c r="N6645" s="1">
        <f xml:space="preserve"> ROUND((1 - _xlfn.PERCENTRANK.INC(customers[days_since_last_purchase],customers[[#This Row],[days_since_last_purchase]]))*4 +1,0)</f>
        <v>1</v>
      </c>
      <c r="O6645" s="1">
        <f>ROUND(_xlfn.PERCENTRANK.INC(customers[total_orders],customers[[#This Row],[total_orders]])*4+1,0)</f>
        <v>1</v>
      </c>
      <c r="P6645" s="1">
        <f>ROUND(_xlfn.PERCENTRANK.INC(customers[total_spend_usd],customers[[#This Row],[total_spend_usd]])*4+1,0)</f>
        <v>2</v>
      </c>
      <c r="Q6645" s="1">
        <v>112</v>
      </c>
      <c r="R6645" s="1" t="str">
        <f>_xlfn.XLOOKUP(Q6645,RFM[RFM Score],RFM[Client Segmentation])</f>
        <v>Lost</v>
      </c>
    </row>
    <row r="6646" spans="1:18" x14ac:dyDescent="0.3">
      <c r="A6646" t="s">
        <v>6698</v>
      </c>
      <c r="B6646" t="s">
        <v>68</v>
      </c>
      <c r="C6646">
        <v>33</v>
      </c>
      <c r="D6646" t="s">
        <v>8070</v>
      </c>
      <c r="E6646" t="s">
        <v>8085</v>
      </c>
      <c r="F6646" t="s">
        <v>17</v>
      </c>
      <c r="G6646">
        <v>19</v>
      </c>
      <c r="H6646" s="1">
        <v>740</v>
      </c>
      <c r="I6646">
        <v>137236</v>
      </c>
      <c r="J6646" s="1">
        <v>31</v>
      </c>
      <c r="K6646" t="s">
        <v>13</v>
      </c>
      <c r="L6646" t="s">
        <v>14</v>
      </c>
      <c r="M6646" t="s">
        <v>23</v>
      </c>
      <c r="N6646" s="1">
        <f xml:space="preserve"> ROUND((1 - _xlfn.PERCENTRANK.INC(customers[days_since_last_purchase],customers[[#This Row],[days_since_last_purchase]]))*4 +1,0)</f>
        <v>3</v>
      </c>
      <c r="O6646" s="1">
        <f>ROUND(_xlfn.PERCENTRANK.INC(customers[total_orders],customers[[#This Row],[total_orders]])*4+1,0)</f>
        <v>4</v>
      </c>
      <c r="P6646" s="1">
        <f>ROUND(_xlfn.PERCENTRANK.INC(customers[total_spend_usd],customers[[#This Row],[total_spend_usd]])*4+1,0)</f>
        <v>4</v>
      </c>
      <c r="Q6646" s="1">
        <v>344</v>
      </c>
      <c r="R6646" s="1" t="str">
        <f>_xlfn.XLOOKUP(Q6646,RFM[RFM Score],RFM[Client Segmentation])</f>
        <v>Loyal Customer</v>
      </c>
    </row>
    <row r="6647" spans="1:18" x14ac:dyDescent="0.3">
      <c r="A6647" t="s">
        <v>6699</v>
      </c>
      <c r="B6647" t="s">
        <v>173</v>
      </c>
      <c r="C6647">
        <v>40</v>
      </c>
      <c r="D6647" t="s">
        <v>8068</v>
      </c>
      <c r="E6647" t="s">
        <v>8085</v>
      </c>
      <c r="F6647" t="s">
        <v>17</v>
      </c>
      <c r="G6647">
        <v>3</v>
      </c>
      <c r="H6647" s="1">
        <v>22406</v>
      </c>
      <c r="I6647">
        <v>73822</v>
      </c>
      <c r="J6647" s="1">
        <v>110</v>
      </c>
      <c r="K6647" t="s">
        <v>37</v>
      </c>
      <c r="L6647" t="s">
        <v>19</v>
      </c>
      <c r="M6647" t="s">
        <v>23</v>
      </c>
      <c r="N6647" s="1">
        <f xml:space="preserve"> ROUND((1 - _xlfn.PERCENTRANK.INC(customers[days_since_last_purchase],customers[[#This Row],[days_since_last_purchase]]))*4 +1,0)</f>
        <v>2</v>
      </c>
      <c r="O6647" s="1">
        <f>ROUND(_xlfn.PERCENTRANK.INC(customers[total_orders],customers[[#This Row],[total_orders]])*4+1,0)</f>
        <v>1</v>
      </c>
      <c r="P6647" s="1">
        <f>ROUND(_xlfn.PERCENTRANK.INC(customers[total_spend_usd],customers[[#This Row],[total_spend_usd]])*4+1,0)</f>
        <v>3</v>
      </c>
      <c r="Q6647" s="1">
        <v>213</v>
      </c>
      <c r="R6647" s="1" t="str">
        <f>_xlfn.XLOOKUP(Q6647,RFM[RFM Score],RFM[Client Segmentation])</f>
        <v>About To Sleep</v>
      </c>
    </row>
    <row r="6648" spans="1:18" x14ac:dyDescent="0.3">
      <c r="A6648" t="s">
        <v>6700</v>
      </c>
      <c r="B6648" t="s">
        <v>96</v>
      </c>
      <c r="C6648">
        <v>18</v>
      </c>
      <c r="D6648" t="s">
        <v>8069</v>
      </c>
      <c r="E6648" t="s">
        <v>8084</v>
      </c>
      <c r="F6648" t="s">
        <v>12</v>
      </c>
      <c r="G6648">
        <v>49</v>
      </c>
      <c r="H6648" s="1">
        <v>897</v>
      </c>
      <c r="I6648">
        <v>42227</v>
      </c>
      <c r="J6648" s="1">
        <v>95</v>
      </c>
      <c r="K6648" t="s">
        <v>25</v>
      </c>
      <c r="L6648" t="s">
        <v>14</v>
      </c>
      <c r="M6648" t="s">
        <v>15</v>
      </c>
      <c r="N6648" s="1">
        <f xml:space="preserve"> ROUND((1 - _xlfn.PERCENTRANK.INC(customers[days_since_last_purchase],customers[[#This Row],[days_since_last_purchase]]))*4 +1,0)</f>
        <v>2</v>
      </c>
      <c r="O6648" s="1">
        <f>ROUND(_xlfn.PERCENTRANK.INC(customers[total_orders],customers[[#This Row],[total_orders]])*4+1,0)</f>
        <v>5</v>
      </c>
      <c r="P6648" s="1">
        <f>ROUND(_xlfn.PERCENTRANK.INC(customers[total_spend_usd],customers[[#This Row],[total_spend_usd]])*4+1,0)</f>
        <v>2</v>
      </c>
      <c r="Q6648" s="1">
        <v>252</v>
      </c>
      <c r="R6648" s="1" t="str">
        <f>_xlfn.XLOOKUP(Q6648,RFM[RFM Score],RFM[Client Segmentation])</f>
        <v>At Risk</v>
      </c>
    </row>
    <row r="6649" spans="1:18" x14ac:dyDescent="0.3">
      <c r="A6649" t="s">
        <v>6701</v>
      </c>
      <c r="B6649" t="s">
        <v>64</v>
      </c>
      <c r="C6649">
        <v>48</v>
      </c>
      <c r="D6649" t="s">
        <v>8071</v>
      </c>
      <c r="E6649" t="s">
        <v>8087</v>
      </c>
      <c r="F6649" t="s">
        <v>17</v>
      </c>
      <c r="G6649">
        <v>1</v>
      </c>
      <c r="H6649" s="1">
        <v>1228</v>
      </c>
      <c r="I6649">
        <v>13796</v>
      </c>
      <c r="J6649" s="1">
        <v>41</v>
      </c>
      <c r="K6649" t="s">
        <v>13</v>
      </c>
      <c r="L6649" t="s">
        <v>14</v>
      </c>
      <c r="M6649" t="s">
        <v>15</v>
      </c>
      <c r="N6649" s="1">
        <f xml:space="preserve"> ROUND((1 - _xlfn.PERCENTRANK.INC(customers[days_since_last_purchase],customers[[#This Row],[days_since_last_purchase]]))*4 +1,0)</f>
        <v>3</v>
      </c>
      <c r="O6649" s="1">
        <f>ROUND(_xlfn.PERCENTRANK.INC(customers[total_orders],customers[[#This Row],[total_orders]])*4+1,0)</f>
        <v>1</v>
      </c>
      <c r="P6649" s="1">
        <f>ROUND(_xlfn.PERCENTRANK.INC(customers[total_spend_usd],customers[[#This Row],[total_spend_usd]])*4+1,0)</f>
        <v>2</v>
      </c>
      <c r="Q6649" s="1">
        <v>312</v>
      </c>
      <c r="R6649" s="1" t="str">
        <f>_xlfn.XLOOKUP(Q6649,RFM[RFM Score],RFM[Client Segmentation])</f>
        <v>About To Sleep</v>
      </c>
    </row>
    <row r="6650" spans="1:18" x14ac:dyDescent="0.3">
      <c r="A6650" t="s">
        <v>6702</v>
      </c>
      <c r="B6650" t="s">
        <v>51</v>
      </c>
      <c r="C6650">
        <v>37</v>
      </c>
      <c r="D6650" t="s">
        <v>8068</v>
      </c>
      <c r="E6650" t="s">
        <v>8084</v>
      </c>
      <c r="F6650" t="s">
        <v>17</v>
      </c>
      <c r="G6650">
        <v>18</v>
      </c>
      <c r="H6650" s="1">
        <v>1417</v>
      </c>
      <c r="I6650">
        <v>232588</v>
      </c>
      <c r="J6650" s="1">
        <v>82</v>
      </c>
      <c r="K6650" t="s">
        <v>52</v>
      </c>
      <c r="L6650" t="s">
        <v>34</v>
      </c>
      <c r="M6650" t="s">
        <v>23</v>
      </c>
      <c r="N6650" s="1">
        <f xml:space="preserve"> ROUND((1 - _xlfn.PERCENTRANK.INC(customers[days_since_last_purchase],customers[[#This Row],[days_since_last_purchase]]))*4 +1,0)</f>
        <v>2</v>
      </c>
      <c r="O6650" s="1">
        <f>ROUND(_xlfn.PERCENTRANK.INC(customers[total_orders],customers[[#This Row],[total_orders]])*4+1,0)</f>
        <v>4</v>
      </c>
      <c r="P6650" s="1">
        <f>ROUND(_xlfn.PERCENTRANK.INC(customers[total_spend_usd],customers[[#This Row],[total_spend_usd]])*4+1,0)</f>
        <v>4</v>
      </c>
      <c r="Q6650" s="1">
        <v>244</v>
      </c>
      <c r="R6650" s="1" t="str">
        <f>_xlfn.XLOOKUP(Q6650,RFM[RFM Score],RFM[Client Segmentation])</f>
        <v>At Risk</v>
      </c>
    </row>
    <row r="6651" spans="1:18" x14ac:dyDescent="0.3">
      <c r="A6651" t="s">
        <v>6703</v>
      </c>
      <c r="B6651" t="s">
        <v>11</v>
      </c>
      <c r="C6651">
        <v>18</v>
      </c>
      <c r="D6651" t="s">
        <v>8069</v>
      </c>
      <c r="E6651" t="s">
        <v>8087</v>
      </c>
      <c r="F6651" t="s">
        <v>12</v>
      </c>
      <c r="G6651">
        <v>35</v>
      </c>
      <c r="H6651" s="1">
        <v>9989</v>
      </c>
      <c r="I6651">
        <v>393551</v>
      </c>
      <c r="J6651" s="1">
        <v>8</v>
      </c>
      <c r="K6651" t="s">
        <v>18</v>
      </c>
      <c r="L6651" t="s">
        <v>19</v>
      </c>
      <c r="M6651" t="s">
        <v>23</v>
      </c>
      <c r="N6651" s="1">
        <f xml:space="preserve"> ROUND((1 - _xlfn.PERCENTRANK.INC(customers[days_since_last_purchase],customers[[#This Row],[days_since_last_purchase]]))*4 +1,0)</f>
        <v>4</v>
      </c>
      <c r="O6651" s="1">
        <f>ROUND(_xlfn.PERCENTRANK.INC(customers[total_orders],customers[[#This Row],[total_orders]])*4+1,0)</f>
        <v>5</v>
      </c>
      <c r="P6651" s="1">
        <f>ROUND(_xlfn.PERCENTRANK.INC(customers[total_spend_usd],customers[[#This Row],[total_spend_usd]])*4+1,0)</f>
        <v>5</v>
      </c>
      <c r="Q6651" s="1">
        <v>455</v>
      </c>
      <c r="R6651" s="1" t="str">
        <f>_xlfn.XLOOKUP(Q6651,RFM[RFM Score],RFM[Client Segmentation])</f>
        <v>Champion</v>
      </c>
    </row>
    <row r="6652" spans="1:18" x14ac:dyDescent="0.3">
      <c r="A6652" t="s">
        <v>6704</v>
      </c>
      <c r="B6652" t="s">
        <v>27</v>
      </c>
      <c r="C6652">
        <v>30</v>
      </c>
      <c r="D6652" t="s">
        <v>8070</v>
      </c>
      <c r="E6652" t="s">
        <v>8084</v>
      </c>
      <c r="F6652" t="s">
        <v>17</v>
      </c>
      <c r="G6652">
        <v>45</v>
      </c>
      <c r="H6652" s="1">
        <v>11479</v>
      </c>
      <c r="I6652">
        <v>537123</v>
      </c>
      <c r="J6652" s="1">
        <v>14</v>
      </c>
      <c r="K6652" t="s">
        <v>44</v>
      </c>
      <c r="L6652" t="s">
        <v>19</v>
      </c>
      <c r="M6652" t="s">
        <v>15</v>
      </c>
      <c r="N6652" s="1">
        <f xml:space="preserve"> ROUND((1 - _xlfn.PERCENTRANK.INC(customers[days_since_last_purchase],customers[[#This Row],[days_since_last_purchase]]))*4 +1,0)</f>
        <v>4</v>
      </c>
      <c r="O6652" s="1">
        <f>ROUND(_xlfn.PERCENTRANK.INC(customers[total_orders],customers[[#This Row],[total_orders]])*4+1,0)</f>
        <v>5</v>
      </c>
      <c r="P6652" s="1">
        <f>ROUND(_xlfn.PERCENTRANK.INC(customers[total_spend_usd],customers[[#This Row],[total_spend_usd]])*4+1,0)</f>
        <v>5</v>
      </c>
      <c r="Q6652" s="1">
        <v>455</v>
      </c>
      <c r="R6652" s="1" t="str">
        <f>_xlfn.XLOOKUP(Q6652,RFM[RFM Score],RFM[Client Segmentation])</f>
        <v>Champion</v>
      </c>
    </row>
    <row r="6653" spans="1:18" x14ac:dyDescent="0.3">
      <c r="A6653" t="s">
        <v>6705</v>
      </c>
      <c r="B6653" t="s">
        <v>11</v>
      </c>
      <c r="C6653">
        <v>40</v>
      </c>
      <c r="D6653" t="s">
        <v>8068</v>
      </c>
      <c r="E6653" t="s">
        <v>8085</v>
      </c>
      <c r="F6653" t="s">
        <v>12</v>
      </c>
      <c r="G6653">
        <v>14</v>
      </c>
      <c r="H6653" s="1">
        <v>7225</v>
      </c>
      <c r="I6653">
        <v>96036</v>
      </c>
      <c r="J6653" s="1">
        <v>30</v>
      </c>
      <c r="K6653" t="s">
        <v>25</v>
      </c>
      <c r="L6653" t="s">
        <v>47</v>
      </c>
      <c r="M6653" t="s">
        <v>23</v>
      </c>
      <c r="N6653" s="1">
        <f xml:space="preserve"> ROUND((1 - _xlfn.PERCENTRANK.INC(customers[days_since_last_purchase],customers[[#This Row],[days_since_last_purchase]]))*4 +1,0)</f>
        <v>3</v>
      </c>
      <c r="O6653" s="1">
        <f>ROUND(_xlfn.PERCENTRANK.INC(customers[total_orders],customers[[#This Row],[total_orders]])*4+1,0)</f>
        <v>3</v>
      </c>
      <c r="P6653" s="1">
        <f>ROUND(_xlfn.PERCENTRANK.INC(customers[total_spend_usd],customers[[#This Row],[total_spend_usd]])*4+1,0)</f>
        <v>3</v>
      </c>
      <c r="Q6653" s="1">
        <v>333</v>
      </c>
      <c r="R6653" s="1" t="str">
        <f>_xlfn.XLOOKUP(Q6653,RFM[RFM Score],RFM[Client Segmentation])</f>
        <v>Potential Loyalist</v>
      </c>
    </row>
    <row r="6654" spans="1:18" x14ac:dyDescent="0.3">
      <c r="A6654" t="s">
        <v>6706</v>
      </c>
      <c r="B6654" t="s">
        <v>43</v>
      </c>
      <c r="C6654">
        <v>28</v>
      </c>
      <c r="D6654" t="s">
        <v>8070</v>
      </c>
      <c r="E6654" t="s">
        <v>8087</v>
      </c>
      <c r="F6654" t="s">
        <v>17</v>
      </c>
      <c r="G6654">
        <v>13</v>
      </c>
      <c r="H6654" s="1">
        <v>5899</v>
      </c>
      <c r="I6654">
        <v>81629</v>
      </c>
      <c r="J6654" s="1">
        <v>180</v>
      </c>
      <c r="K6654" t="s">
        <v>28</v>
      </c>
      <c r="L6654" t="s">
        <v>45</v>
      </c>
      <c r="M6654" t="s">
        <v>15</v>
      </c>
      <c r="N6654" s="1">
        <f xml:space="preserve"> ROUND((1 - _xlfn.PERCENTRANK.INC(customers[days_since_last_purchase],customers[[#This Row],[days_since_last_purchase]]))*4 +1,0)</f>
        <v>1</v>
      </c>
      <c r="O6654" s="1">
        <f>ROUND(_xlfn.PERCENTRANK.INC(customers[total_orders],customers[[#This Row],[total_orders]])*4+1,0)</f>
        <v>3</v>
      </c>
      <c r="P6654" s="1">
        <f>ROUND(_xlfn.PERCENTRANK.INC(customers[total_spend_usd],customers[[#This Row],[total_spend_usd]])*4+1,0)</f>
        <v>3</v>
      </c>
      <c r="Q6654" s="1">
        <v>133</v>
      </c>
      <c r="R6654" s="1" t="str">
        <f>_xlfn.XLOOKUP(Q6654,RFM[RFM Score],RFM[Client Segmentation])</f>
        <v>At Risk</v>
      </c>
    </row>
    <row r="6655" spans="1:18" x14ac:dyDescent="0.3">
      <c r="A6655" t="s">
        <v>6707</v>
      </c>
      <c r="B6655" t="s">
        <v>173</v>
      </c>
      <c r="C6655">
        <v>41</v>
      </c>
      <c r="D6655" t="s">
        <v>8068</v>
      </c>
      <c r="E6655" t="s">
        <v>8087</v>
      </c>
      <c r="F6655" t="s">
        <v>17</v>
      </c>
      <c r="G6655">
        <v>12</v>
      </c>
      <c r="H6655" s="1">
        <v>21251</v>
      </c>
      <c r="I6655">
        <v>263242</v>
      </c>
      <c r="J6655" s="1">
        <v>6</v>
      </c>
      <c r="K6655" t="s">
        <v>31</v>
      </c>
      <c r="L6655" t="s">
        <v>47</v>
      </c>
      <c r="M6655" t="s">
        <v>15</v>
      </c>
      <c r="N6655" s="1">
        <f xml:space="preserve"> ROUND((1 - _xlfn.PERCENTRANK.INC(customers[days_since_last_purchase],customers[[#This Row],[days_since_last_purchase]]))*4 +1,0)</f>
        <v>5</v>
      </c>
      <c r="O6655" s="1">
        <f>ROUND(_xlfn.PERCENTRANK.INC(customers[total_orders],customers[[#This Row],[total_orders]])*4+1,0)</f>
        <v>3</v>
      </c>
      <c r="P6655" s="1">
        <f>ROUND(_xlfn.PERCENTRANK.INC(customers[total_spend_usd],customers[[#This Row],[total_spend_usd]])*4+1,0)</f>
        <v>4</v>
      </c>
      <c r="Q6655" s="1">
        <v>534</v>
      </c>
      <c r="R6655" s="1" t="str">
        <f>_xlfn.XLOOKUP(Q6655,RFM[RFM Score],RFM[Client Segmentation])</f>
        <v>Need Attention</v>
      </c>
    </row>
    <row r="6656" spans="1:18" x14ac:dyDescent="0.3">
      <c r="A6656" t="s">
        <v>6708</v>
      </c>
      <c r="B6656" t="s">
        <v>27</v>
      </c>
      <c r="C6656">
        <v>45</v>
      </c>
      <c r="D6656" t="s">
        <v>8071</v>
      </c>
      <c r="E6656" t="s">
        <v>8084</v>
      </c>
      <c r="F6656" t="s">
        <v>17</v>
      </c>
      <c r="G6656">
        <v>15</v>
      </c>
      <c r="H6656" s="1">
        <v>6895</v>
      </c>
      <c r="I6656">
        <v>111551</v>
      </c>
      <c r="J6656" s="1">
        <v>195</v>
      </c>
      <c r="K6656" t="s">
        <v>25</v>
      </c>
      <c r="L6656" t="s">
        <v>34</v>
      </c>
      <c r="M6656" t="s">
        <v>23</v>
      </c>
      <c r="N6656" s="1">
        <f xml:space="preserve"> ROUND((1 - _xlfn.PERCENTRANK.INC(customers[days_since_last_purchase],customers[[#This Row],[days_since_last_purchase]]))*4 +1,0)</f>
        <v>1</v>
      </c>
      <c r="O6656" s="1">
        <f>ROUND(_xlfn.PERCENTRANK.INC(customers[total_orders],customers[[#This Row],[total_orders]])*4+1,0)</f>
        <v>3</v>
      </c>
      <c r="P6656" s="1">
        <f>ROUND(_xlfn.PERCENTRANK.INC(customers[total_spend_usd],customers[[#This Row],[total_spend_usd]])*4+1,0)</f>
        <v>4</v>
      </c>
      <c r="Q6656" s="1">
        <v>134</v>
      </c>
      <c r="R6656" s="1" t="str">
        <f>_xlfn.XLOOKUP(Q6656,RFM[RFM Score],RFM[Client Segmentation])</f>
        <v>At Risk</v>
      </c>
    </row>
    <row r="6657" spans="1:18" x14ac:dyDescent="0.3">
      <c r="A6657" t="s">
        <v>6709</v>
      </c>
      <c r="B6657" t="s">
        <v>33</v>
      </c>
      <c r="C6657">
        <v>31</v>
      </c>
      <c r="D6657" t="s">
        <v>8070</v>
      </c>
      <c r="E6657" t="s">
        <v>8084</v>
      </c>
      <c r="F6657" t="s">
        <v>12</v>
      </c>
      <c r="G6657">
        <v>22</v>
      </c>
      <c r="H6657" s="1">
        <v>1618</v>
      </c>
      <c r="I6657">
        <v>40354</v>
      </c>
      <c r="J6657" s="1">
        <v>10</v>
      </c>
      <c r="K6657" t="s">
        <v>25</v>
      </c>
      <c r="L6657" t="s">
        <v>14</v>
      </c>
      <c r="M6657" t="s">
        <v>23</v>
      </c>
      <c r="N6657" s="1">
        <f xml:space="preserve"> ROUND((1 - _xlfn.PERCENTRANK.INC(customers[days_since_last_purchase],customers[[#This Row],[days_since_last_purchase]]))*4 +1,0)</f>
        <v>4</v>
      </c>
      <c r="O6657" s="1">
        <f>ROUND(_xlfn.PERCENTRANK.INC(customers[total_orders],customers[[#This Row],[total_orders]])*4+1,0)</f>
        <v>4</v>
      </c>
      <c r="P6657" s="1">
        <f>ROUND(_xlfn.PERCENTRANK.INC(customers[total_spend_usd],customers[[#This Row],[total_spend_usd]])*4+1,0)</f>
        <v>2</v>
      </c>
      <c r="Q6657" s="1">
        <v>442</v>
      </c>
      <c r="R6657" s="1" t="str">
        <f>_xlfn.XLOOKUP(Q6657,RFM[RFM Score],RFM[Client Segmentation])</f>
        <v>Potential Loyalist</v>
      </c>
    </row>
    <row r="6658" spans="1:18" x14ac:dyDescent="0.3">
      <c r="A6658" t="s">
        <v>6710</v>
      </c>
      <c r="B6658" t="s">
        <v>11</v>
      </c>
      <c r="C6658">
        <v>43</v>
      </c>
      <c r="D6658" t="s">
        <v>8068</v>
      </c>
      <c r="E6658" t="s">
        <v>8084</v>
      </c>
      <c r="F6658" t="s">
        <v>17</v>
      </c>
      <c r="G6658">
        <v>15</v>
      </c>
      <c r="H6658" s="1">
        <v>6054</v>
      </c>
      <c r="I6658">
        <v>83465</v>
      </c>
      <c r="J6658" s="1">
        <v>84</v>
      </c>
      <c r="K6658" t="s">
        <v>40</v>
      </c>
      <c r="L6658" t="s">
        <v>19</v>
      </c>
      <c r="M6658" t="s">
        <v>23</v>
      </c>
      <c r="N6658" s="1">
        <f xml:space="preserve"> ROUND((1 - _xlfn.PERCENTRANK.INC(customers[days_since_last_purchase],customers[[#This Row],[days_since_last_purchase]]))*4 +1,0)</f>
        <v>2</v>
      </c>
      <c r="O6658" s="1">
        <f>ROUND(_xlfn.PERCENTRANK.INC(customers[total_orders],customers[[#This Row],[total_orders]])*4+1,0)</f>
        <v>3</v>
      </c>
      <c r="P6658" s="1">
        <f>ROUND(_xlfn.PERCENTRANK.INC(customers[total_spend_usd],customers[[#This Row],[total_spend_usd]])*4+1,0)</f>
        <v>3</v>
      </c>
      <c r="Q6658" s="1">
        <v>233</v>
      </c>
      <c r="R6658" s="1" t="str">
        <f>_xlfn.XLOOKUP(Q6658,RFM[RFM Score],RFM[Client Segmentation])</f>
        <v>Hibernating</v>
      </c>
    </row>
    <row r="6659" spans="1:18" x14ac:dyDescent="0.3">
      <c r="A6659" t="s">
        <v>6711</v>
      </c>
      <c r="B6659" t="s">
        <v>11</v>
      </c>
      <c r="C6659">
        <v>26</v>
      </c>
      <c r="D6659" t="s">
        <v>8070</v>
      </c>
      <c r="E6659" t="s">
        <v>8084</v>
      </c>
      <c r="F6659" t="s">
        <v>17</v>
      </c>
      <c r="G6659">
        <v>6</v>
      </c>
      <c r="H6659" s="1">
        <v>23117</v>
      </c>
      <c r="I6659">
        <v>119093</v>
      </c>
      <c r="J6659" s="1">
        <v>89</v>
      </c>
      <c r="K6659" t="s">
        <v>31</v>
      </c>
      <c r="L6659" t="s">
        <v>19</v>
      </c>
      <c r="M6659" t="s">
        <v>23</v>
      </c>
      <c r="N6659" s="1">
        <f xml:space="preserve"> ROUND((1 - _xlfn.PERCENTRANK.INC(customers[days_since_last_purchase],customers[[#This Row],[days_since_last_purchase]]))*4 +1,0)</f>
        <v>2</v>
      </c>
      <c r="O6659" s="1">
        <f>ROUND(_xlfn.PERCENTRANK.INC(customers[total_orders],customers[[#This Row],[total_orders]])*4+1,0)</f>
        <v>2</v>
      </c>
      <c r="P6659" s="1">
        <f>ROUND(_xlfn.PERCENTRANK.INC(customers[total_spend_usd],customers[[#This Row],[total_spend_usd]])*4+1,0)</f>
        <v>4</v>
      </c>
      <c r="Q6659" s="1">
        <v>224</v>
      </c>
      <c r="R6659" s="1" t="str">
        <f>_xlfn.XLOOKUP(Q6659,RFM[RFM Score],RFM[Client Segmentation])</f>
        <v>At Risk</v>
      </c>
    </row>
    <row r="6660" spans="1:18" x14ac:dyDescent="0.3">
      <c r="A6660" t="s">
        <v>6712</v>
      </c>
      <c r="B6660" t="s">
        <v>11</v>
      </c>
      <c r="C6660">
        <v>47</v>
      </c>
      <c r="D6660" t="s">
        <v>8071</v>
      </c>
      <c r="E6660" t="s">
        <v>8087</v>
      </c>
      <c r="F6660" t="s">
        <v>17</v>
      </c>
      <c r="G6660">
        <v>1</v>
      </c>
      <c r="H6660" s="1">
        <v>12387</v>
      </c>
      <c r="I6660">
        <v>12346</v>
      </c>
      <c r="J6660" s="1">
        <v>73</v>
      </c>
      <c r="K6660" t="s">
        <v>28</v>
      </c>
      <c r="L6660" t="s">
        <v>34</v>
      </c>
      <c r="M6660" t="s">
        <v>23</v>
      </c>
      <c r="N6660" s="1">
        <f xml:space="preserve"> ROUND((1 - _xlfn.PERCENTRANK.INC(customers[days_since_last_purchase],customers[[#This Row],[days_since_last_purchase]]))*4 +1,0)</f>
        <v>2</v>
      </c>
      <c r="O6660" s="1">
        <f>ROUND(_xlfn.PERCENTRANK.INC(customers[total_orders],customers[[#This Row],[total_orders]])*4+1,0)</f>
        <v>1</v>
      </c>
      <c r="P6660" s="1">
        <f>ROUND(_xlfn.PERCENTRANK.INC(customers[total_spend_usd],customers[[#This Row],[total_spend_usd]])*4+1,0)</f>
        <v>2</v>
      </c>
      <c r="Q6660" s="1">
        <v>212</v>
      </c>
      <c r="R6660" s="1" t="str">
        <f>_xlfn.XLOOKUP(Q6660,RFM[RFM Score],RFM[Client Segmentation])</f>
        <v>Hibernating</v>
      </c>
    </row>
    <row r="6661" spans="1:18" x14ac:dyDescent="0.3">
      <c r="A6661" t="s">
        <v>6713</v>
      </c>
      <c r="B6661" t="s">
        <v>173</v>
      </c>
      <c r="C6661">
        <v>40</v>
      </c>
      <c r="D6661" t="s">
        <v>8068</v>
      </c>
      <c r="E6661" t="s">
        <v>8085</v>
      </c>
      <c r="F6661" t="s">
        <v>17</v>
      </c>
      <c r="G6661">
        <v>15</v>
      </c>
      <c r="H6661" s="1">
        <v>12702</v>
      </c>
      <c r="I6661">
        <v>187267</v>
      </c>
      <c r="J6661" s="1">
        <v>8</v>
      </c>
      <c r="K6661" t="s">
        <v>21</v>
      </c>
      <c r="L6661" t="s">
        <v>34</v>
      </c>
      <c r="M6661" t="s">
        <v>15</v>
      </c>
      <c r="N6661" s="1">
        <f xml:space="preserve"> ROUND((1 - _xlfn.PERCENTRANK.INC(customers[days_since_last_purchase],customers[[#This Row],[days_since_last_purchase]]))*4 +1,0)</f>
        <v>4</v>
      </c>
      <c r="O6661" s="1">
        <f>ROUND(_xlfn.PERCENTRANK.INC(customers[total_orders],customers[[#This Row],[total_orders]])*4+1,0)</f>
        <v>3</v>
      </c>
      <c r="P6661" s="1">
        <f>ROUND(_xlfn.PERCENTRANK.INC(customers[total_spend_usd],customers[[#This Row],[total_spend_usd]])*4+1,0)</f>
        <v>4</v>
      </c>
      <c r="Q6661" s="1">
        <v>434</v>
      </c>
      <c r="R6661" s="1" t="str">
        <f>_xlfn.XLOOKUP(Q6661,RFM[RFM Score],RFM[Client Segmentation])</f>
        <v>Need Attention</v>
      </c>
    </row>
    <row r="6662" spans="1:18" x14ac:dyDescent="0.3">
      <c r="A6662" t="s">
        <v>6714</v>
      </c>
      <c r="B6662" t="s">
        <v>68</v>
      </c>
      <c r="C6662">
        <v>34</v>
      </c>
      <c r="D6662" t="s">
        <v>8070</v>
      </c>
      <c r="E6662" t="s">
        <v>8085</v>
      </c>
      <c r="F6662" t="s">
        <v>17</v>
      </c>
      <c r="G6662">
        <v>4</v>
      </c>
      <c r="H6662" s="1">
        <v>641</v>
      </c>
      <c r="I6662">
        <v>2330</v>
      </c>
      <c r="J6662" s="1">
        <v>171</v>
      </c>
      <c r="K6662" t="s">
        <v>52</v>
      </c>
      <c r="L6662" t="s">
        <v>22</v>
      </c>
      <c r="M6662" t="s">
        <v>23</v>
      </c>
      <c r="N6662" s="1">
        <f xml:space="preserve"> ROUND((1 - _xlfn.PERCENTRANK.INC(customers[days_since_last_purchase],customers[[#This Row],[days_since_last_purchase]]))*4 +1,0)</f>
        <v>1</v>
      </c>
      <c r="O6662" s="1">
        <f>ROUND(_xlfn.PERCENTRANK.INC(customers[total_orders],customers[[#This Row],[total_orders]])*4+1,0)</f>
        <v>2</v>
      </c>
      <c r="P6662" s="1">
        <f>ROUND(_xlfn.PERCENTRANK.INC(customers[total_spend_usd],customers[[#This Row],[total_spend_usd]])*4+1,0)</f>
        <v>1</v>
      </c>
      <c r="Q6662" s="1">
        <v>121</v>
      </c>
      <c r="R6662" s="1" t="str">
        <f>_xlfn.XLOOKUP(Q6662,RFM[RFM Score],RFM[Client Segmentation])</f>
        <v>Lost</v>
      </c>
    </row>
    <row r="6663" spans="1:18" x14ac:dyDescent="0.3">
      <c r="A6663" t="s">
        <v>6715</v>
      </c>
      <c r="B6663" t="s">
        <v>68</v>
      </c>
      <c r="C6663">
        <v>18</v>
      </c>
      <c r="D6663" t="s">
        <v>8069</v>
      </c>
      <c r="E6663" t="s">
        <v>8084</v>
      </c>
      <c r="F6663" t="s">
        <v>12</v>
      </c>
      <c r="G6663">
        <v>9</v>
      </c>
      <c r="H6663" s="1">
        <v>5841</v>
      </c>
      <c r="I6663">
        <v>54446</v>
      </c>
      <c r="J6663" s="1">
        <v>68</v>
      </c>
      <c r="K6663" t="s">
        <v>21</v>
      </c>
      <c r="L6663" t="s">
        <v>45</v>
      </c>
      <c r="M6663" t="s">
        <v>15</v>
      </c>
      <c r="N6663" s="1">
        <f xml:space="preserve"> ROUND((1 - _xlfn.PERCENTRANK.INC(customers[days_since_last_purchase],customers[[#This Row],[days_since_last_purchase]]))*4 +1,0)</f>
        <v>2</v>
      </c>
      <c r="O6663" s="1">
        <f>ROUND(_xlfn.PERCENTRANK.INC(customers[total_orders],customers[[#This Row],[total_orders]])*4+1,0)</f>
        <v>2</v>
      </c>
      <c r="P6663" s="1">
        <f>ROUND(_xlfn.PERCENTRANK.INC(customers[total_spend_usd],customers[[#This Row],[total_spend_usd]])*4+1,0)</f>
        <v>3</v>
      </c>
      <c r="Q6663" s="1">
        <v>223</v>
      </c>
      <c r="R6663" s="1" t="str">
        <f>_xlfn.XLOOKUP(Q6663,RFM[RFM Score],RFM[Client Segmentation])</f>
        <v>Hibernating</v>
      </c>
    </row>
    <row r="6664" spans="1:18" x14ac:dyDescent="0.3">
      <c r="A6664" t="s">
        <v>6716</v>
      </c>
      <c r="B6664" t="s">
        <v>43</v>
      </c>
      <c r="C6664">
        <v>40</v>
      </c>
      <c r="D6664" t="s">
        <v>8068</v>
      </c>
      <c r="E6664" t="s">
        <v>8084</v>
      </c>
      <c r="F6664" t="s">
        <v>12</v>
      </c>
      <c r="G6664">
        <v>15</v>
      </c>
      <c r="H6664" s="1">
        <v>7072</v>
      </c>
      <c r="I6664">
        <v>99988</v>
      </c>
      <c r="J6664" s="1">
        <v>101</v>
      </c>
      <c r="K6664" t="s">
        <v>13</v>
      </c>
      <c r="L6664" t="s">
        <v>34</v>
      </c>
      <c r="M6664" t="s">
        <v>15</v>
      </c>
      <c r="N6664" s="1">
        <f xml:space="preserve"> ROUND((1 - _xlfn.PERCENTRANK.INC(customers[days_since_last_purchase],customers[[#This Row],[days_since_last_purchase]]))*4 +1,0)</f>
        <v>2</v>
      </c>
      <c r="O6664" s="1">
        <f>ROUND(_xlfn.PERCENTRANK.INC(customers[total_orders],customers[[#This Row],[total_orders]])*4+1,0)</f>
        <v>3</v>
      </c>
      <c r="P6664" s="1">
        <f>ROUND(_xlfn.PERCENTRANK.INC(customers[total_spend_usd],customers[[#This Row],[total_spend_usd]])*4+1,0)</f>
        <v>3</v>
      </c>
      <c r="Q6664" s="1">
        <v>233</v>
      </c>
      <c r="R6664" s="1" t="str">
        <f>_xlfn.XLOOKUP(Q6664,RFM[RFM Score],RFM[Client Segmentation])</f>
        <v>Hibernating</v>
      </c>
    </row>
    <row r="6665" spans="1:18" x14ac:dyDescent="0.3">
      <c r="A6665" t="s">
        <v>6717</v>
      </c>
      <c r="B6665" t="s">
        <v>64</v>
      </c>
      <c r="C6665">
        <v>50</v>
      </c>
      <c r="D6665" t="s">
        <v>8071</v>
      </c>
      <c r="E6665" t="s">
        <v>8084</v>
      </c>
      <c r="F6665" t="s">
        <v>17</v>
      </c>
      <c r="G6665">
        <v>9</v>
      </c>
      <c r="H6665" s="1">
        <v>4067</v>
      </c>
      <c r="I6665">
        <v>38262</v>
      </c>
      <c r="J6665" s="1">
        <v>41</v>
      </c>
      <c r="K6665" t="s">
        <v>25</v>
      </c>
      <c r="L6665" t="s">
        <v>47</v>
      </c>
      <c r="M6665" t="s">
        <v>23</v>
      </c>
      <c r="N6665" s="1">
        <f xml:space="preserve"> ROUND((1 - _xlfn.PERCENTRANK.INC(customers[days_since_last_purchase],customers[[#This Row],[days_since_last_purchase]]))*4 +1,0)</f>
        <v>3</v>
      </c>
      <c r="O6665" s="1">
        <f>ROUND(_xlfn.PERCENTRANK.INC(customers[total_orders],customers[[#This Row],[total_orders]])*4+1,0)</f>
        <v>2</v>
      </c>
      <c r="P6665" s="1">
        <f>ROUND(_xlfn.PERCENTRANK.INC(customers[total_spend_usd],customers[[#This Row],[total_spend_usd]])*4+1,0)</f>
        <v>2</v>
      </c>
      <c r="Q6665" s="1">
        <v>322</v>
      </c>
      <c r="R6665" s="1" t="str">
        <f>_xlfn.XLOOKUP(Q6665,RFM[RFM Score],RFM[Client Segmentation])</f>
        <v>Hibernating</v>
      </c>
    </row>
    <row r="6666" spans="1:18" x14ac:dyDescent="0.3">
      <c r="A6666" t="s">
        <v>6718</v>
      </c>
      <c r="B6666" t="s">
        <v>43</v>
      </c>
      <c r="C6666">
        <v>27</v>
      </c>
      <c r="D6666" t="s">
        <v>8070</v>
      </c>
      <c r="E6666" t="s">
        <v>8085</v>
      </c>
      <c r="F6666" t="s">
        <v>12</v>
      </c>
      <c r="G6666">
        <v>12</v>
      </c>
      <c r="H6666" s="1">
        <v>1947</v>
      </c>
      <c r="I6666">
        <v>253541</v>
      </c>
      <c r="J6666" s="1">
        <v>54</v>
      </c>
      <c r="K6666" t="s">
        <v>21</v>
      </c>
      <c r="L6666" t="s">
        <v>14</v>
      </c>
      <c r="M6666" t="s">
        <v>23</v>
      </c>
      <c r="N6666" s="1">
        <f xml:space="preserve"> ROUND((1 - _xlfn.PERCENTRANK.INC(customers[days_since_last_purchase],customers[[#This Row],[days_since_last_purchase]]))*4 +1,0)</f>
        <v>3</v>
      </c>
      <c r="O6666" s="1">
        <f>ROUND(_xlfn.PERCENTRANK.INC(customers[total_orders],customers[[#This Row],[total_orders]])*4+1,0)</f>
        <v>3</v>
      </c>
      <c r="P6666" s="1">
        <f>ROUND(_xlfn.PERCENTRANK.INC(customers[total_spend_usd],customers[[#This Row],[total_spend_usd]])*4+1,0)</f>
        <v>4</v>
      </c>
      <c r="Q6666" s="1">
        <v>334</v>
      </c>
      <c r="R6666" s="1" t="str">
        <f>_xlfn.XLOOKUP(Q6666,RFM[RFM Score],RFM[Client Segmentation])</f>
        <v>Need Attention</v>
      </c>
    </row>
    <row r="6667" spans="1:18" x14ac:dyDescent="0.3">
      <c r="A6667" t="s">
        <v>6719</v>
      </c>
      <c r="B6667" t="s">
        <v>64</v>
      </c>
      <c r="C6667">
        <v>32</v>
      </c>
      <c r="D6667" t="s">
        <v>8070</v>
      </c>
      <c r="E6667" t="s">
        <v>8084</v>
      </c>
      <c r="F6667" t="s">
        <v>17</v>
      </c>
      <c r="G6667">
        <v>53</v>
      </c>
      <c r="H6667" s="1">
        <v>13237</v>
      </c>
      <c r="I6667">
        <v>596728</v>
      </c>
      <c r="J6667" s="1">
        <v>32</v>
      </c>
      <c r="K6667" t="s">
        <v>52</v>
      </c>
      <c r="L6667" t="s">
        <v>19</v>
      </c>
      <c r="M6667" t="s">
        <v>15</v>
      </c>
      <c r="N6667" s="1">
        <f xml:space="preserve"> ROUND((1 - _xlfn.PERCENTRANK.INC(customers[days_since_last_purchase],customers[[#This Row],[days_since_last_purchase]]))*4 +1,0)</f>
        <v>3</v>
      </c>
      <c r="O6667" s="1">
        <f>ROUND(_xlfn.PERCENTRANK.INC(customers[total_orders],customers[[#This Row],[total_orders]])*4+1,0)</f>
        <v>5</v>
      </c>
      <c r="P6667" s="1">
        <f>ROUND(_xlfn.PERCENTRANK.INC(customers[total_spend_usd],customers[[#This Row],[total_spend_usd]])*4+1,0)</f>
        <v>5</v>
      </c>
      <c r="Q6667" s="1">
        <v>355</v>
      </c>
      <c r="R6667" s="1" t="str">
        <f>_xlfn.XLOOKUP(Q6667,RFM[RFM Score],RFM[Client Segmentation])</f>
        <v>Loyal Customer</v>
      </c>
    </row>
    <row r="6668" spans="1:18" x14ac:dyDescent="0.3">
      <c r="A6668" t="s">
        <v>6720</v>
      </c>
      <c r="B6668" t="s">
        <v>11</v>
      </c>
      <c r="C6668">
        <v>47</v>
      </c>
      <c r="D6668" t="s">
        <v>8071</v>
      </c>
      <c r="E6668" t="s">
        <v>8084</v>
      </c>
      <c r="F6668" t="s">
        <v>17</v>
      </c>
      <c r="G6668">
        <v>18</v>
      </c>
      <c r="H6668" s="1">
        <v>12092</v>
      </c>
      <c r="I6668">
        <v>23725</v>
      </c>
      <c r="J6668" s="1">
        <v>209</v>
      </c>
      <c r="K6668" t="s">
        <v>28</v>
      </c>
      <c r="L6668" t="s">
        <v>14</v>
      </c>
      <c r="M6668" t="s">
        <v>15</v>
      </c>
      <c r="N6668" s="1">
        <f xml:space="preserve"> ROUND((1 - _xlfn.PERCENTRANK.INC(customers[days_since_last_purchase],customers[[#This Row],[days_since_last_purchase]]))*4 +1,0)</f>
        <v>1</v>
      </c>
      <c r="O6668" s="1">
        <f>ROUND(_xlfn.PERCENTRANK.INC(customers[total_orders],customers[[#This Row],[total_orders]])*4+1,0)</f>
        <v>4</v>
      </c>
      <c r="P6668" s="1">
        <f>ROUND(_xlfn.PERCENTRANK.INC(customers[total_spend_usd],customers[[#This Row],[total_spend_usd]])*4+1,0)</f>
        <v>2</v>
      </c>
      <c r="Q6668" s="1">
        <v>142</v>
      </c>
      <c r="R6668" s="1" t="str">
        <f>_xlfn.XLOOKUP(Q6668,RFM[RFM Score],RFM[Client Segmentation])</f>
        <v>At Risk</v>
      </c>
    </row>
    <row r="6669" spans="1:18" x14ac:dyDescent="0.3">
      <c r="A6669" t="s">
        <v>6721</v>
      </c>
      <c r="B6669" t="s">
        <v>61</v>
      </c>
      <c r="C6669">
        <v>40</v>
      </c>
      <c r="D6669" t="s">
        <v>8068</v>
      </c>
      <c r="E6669" t="s">
        <v>8086</v>
      </c>
      <c r="F6669" t="s">
        <v>12</v>
      </c>
      <c r="G6669">
        <v>21</v>
      </c>
      <c r="H6669" s="1">
        <v>21503</v>
      </c>
      <c r="I6669">
        <v>406116</v>
      </c>
      <c r="J6669" s="1">
        <v>62</v>
      </c>
      <c r="K6669" t="s">
        <v>44</v>
      </c>
      <c r="L6669" t="s">
        <v>34</v>
      </c>
      <c r="M6669" t="s">
        <v>23</v>
      </c>
      <c r="N6669" s="1">
        <f xml:space="preserve"> ROUND((1 - _xlfn.PERCENTRANK.INC(customers[days_since_last_purchase],customers[[#This Row],[days_since_last_purchase]]))*4 +1,0)</f>
        <v>2</v>
      </c>
      <c r="O6669" s="1">
        <f>ROUND(_xlfn.PERCENTRANK.INC(customers[total_orders],customers[[#This Row],[total_orders]])*4+1,0)</f>
        <v>4</v>
      </c>
      <c r="P6669" s="1">
        <f>ROUND(_xlfn.PERCENTRANK.INC(customers[total_spend_usd],customers[[#This Row],[total_spend_usd]])*4+1,0)</f>
        <v>5</v>
      </c>
      <c r="Q6669" s="1">
        <v>245</v>
      </c>
      <c r="R6669" s="1" t="str">
        <f>_xlfn.XLOOKUP(Q6669,RFM[RFM Score],RFM[Client Segmentation])</f>
        <v>At Risk</v>
      </c>
    </row>
    <row r="6670" spans="1:18" x14ac:dyDescent="0.3">
      <c r="A6670" t="s">
        <v>6722</v>
      </c>
      <c r="B6670" t="s">
        <v>51</v>
      </c>
      <c r="C6670">
        <v>25</v>
      </c>
      <c r="D6670" t="s">
        <v>8070</v>
      </c>
      <c r="E6670" t="s">
        <v>8084</v>
      </c>
      <c r="F6670" t="s">
        <v>12</v>
      </c>
      <c r="G6670">
        <v>39</v>
      </c>
      <c r="H6670" s="1">
        <v>1241</v>
      </c>
      <c r="I6670">
        <v>434176</v>
      </c>
      <c r="J6670" s="1">
        <v>5</v>
      </c>
      <c r="K6670" t="s">
        <v>37</v>
      </c>
      <c r="L6670" t="s">
        <v>14</v>
      </c>
      <c r="M6670" t="s">
        <v>23</v>
      </c>
      <c r="N6670" s="1">
        <f xml:space="preserve"> ROUND((1 - _xlfn.PERCENTRANK.INC(customers[days_since_last_purchase],customers[[#This Row],[days_since_last_purchase]]))*4 +1,0)</f>
        <v>5</v>
      </c>
      <c r="O6670" s="1">
        <f>ROUND(_xlfn.PERCENTRANK.INC(customers[total_orders],customers[[#This Row],[total_orders]])*4+1,0)</f>
        <v>5</v>
      </c>
      <c r="P6670" s="1">
        <f>ROUND(_xlfn.PERCENTRANK.INC(customers[total_spend_usd],customers[[#This Row],[total_spend_usd]])*4+1,0)</f>
        <v>5</v>
      </c>
      <c r="Q6670" s="1">
        <v>555</v>
      </c>
      <c r="R6670" s="1" t="str">
        <f>_xlfn.XLOOKUP(Q6670,RFM[RFM Score],RFM[Client Segmentation])</f>
        <v>Champion</v>
      </c>
    </row>
    <row r="6671" spans="1:18" x14ac:dyDescent="0.3">
      <c r="A6671" t="s">
        <v>6723</v>
      </c>
      <c r="B6671" t="s">
        <v>68</v>
      </c>
      <c r="C6671">
        <v>44</v>
      </c>
      <c r="D6671" t="s">
        <v>8068</v>
      </c>
      <c r="E6671" t="s">
        <v>8084</v>
      </c>
      <c r="F6671" t="s">
        <v>12</v>
      </c>
      <c r="G6671">
        <v>3</v>
      </c>
      <c r="H6671" s="1">
        <v>11899</v>
      </c>
      <c r="I6671">
        <v>33739</v>
      </c>
      <c r="J6671" s="1">
        <v>44</v>
      </c>
      <c r="K6671" t="s">
        <v>40</v>
      </c>
      <c r="L6671" t="s">
        <v>45</v>
      </c>
      <c r="M6671" t="s">
        <v>23</v>
      </c>
      <c r="N6671" s="1">
        <f xml:space="preserve"> ROUND((1 - _xlfn.PERCENTRANK.INC(customers[days_since_last_purchase],customers[[#This Row],[days_since_last_purchase]]))*4 +1,0)</f>
        <v>3</v>
      </c>
      <c r="O6671" s="1">
        <f>ROUND(_xlfn.PERCENTRANK.INC(customers[total_orders],customers[[#This Row],[total_orders]])*4+1,0)</f>
        <v>1</v>
      </c>
      <c r="P6671" s="1">
        <f>ROUND(_xlfn.PERCENTRANK.INC(customers[total_spend_usd],customers[[#This Row],[total_spend_usd]])*4+1,0)</f>
        <v>2</v>
      </c>
      <c r="Q6671" s="1">
        <v>312</v>
      </c>
      <c r="R6671" s="1" t="str">
        <f>_xlfn.XLOOKUP(Q6671,RFM[RFM Score],RFM[Client Segmentation])</f>
        <v>About To Sleep</v>
      </c>
    </row>
    <row r="6672" spans="1:18" x14ac:dyDescent="0.3">
      <c r="A6672" t="s">
        <v>6724</v>
      </c>
      <c r="B6672" t="s">
        <v>33</v>
      </c>
      <c r="C6672">
        <v>18</v>
      </c>
      <c r="D6672" t="s">
        <v>8069</v>
      </c>
      <c r="E6672" t="s">
        <v>8085</v>
      </c>
      <c r="F6672" t="s">
        <v>12</v>
      </c>
      <c r="G6672">
        <v>21</v>
      </c>
      <c r="H6672" s="1">
        <v>5699</v>
      </c>
      <c r="I6672">
        <v>123203</v>
      </c>
      <c r="J6672" s="1">
        <v>52</v>
      </c>
      <c r="K6672" t="s">
        <v>25</v>
      </c>
      <c r="L6672" t="s">
        <v>14</v>
      </c>
      <c r="M6672" t="s">
        <v>23</v>
      </c>
      <c r="N6672" s="1">
        <f xml:space="preserve"> ROUND((1 - _xlfn.PERCENTRANK.INC(customers[days_since_last_purchase],customers[[#This Row],[days_since_last_purchase]]))*4 +1,0)</f>
        <v>3</v>
      </c>
      <c r="O6672" s="1">
        <f>ROUND(_xlfn.PERCENTRANK.INC(customers[total_orders],customers[[#This Row],[total_orders]])*4+1,0)</f>
        <v>4</v>
      </c>
      <c r="P6672" s="1">
        <f>ROUND(_xlfn.PERCENTRANK.INC(customers[total_spend_usd],customers[[#This Row],[total_spend_usd]])*4+1,0)</f>
        <v>4</v>
      </c>
      <c r="Q6672" s="1">
        <v>344</v>
      </c>
      <c r="R6672" s="1" t="str">
        <f>_xlfn.XLOOKUP(Q6672,RFM[RFM Score],RFM[Client Segmentation])</f>
        <v>Loyal Customer</v>
      </c>
    </row>
    <row r="6673" spans="1:18" x14ac:dyDescent="0.3">
      <c r="A6673" t="s">
        <v>6725</v>
      </c>
      <c r="B6673" t="s">
        <v>43</v>
      </c>
      <c r="C6673">
        <v>31</v>
      </c>
      <c r="D6673" t="s">
        <v>8070</v>
      </c>
      <c r="E6673" t="s">
        <v>8087</v>
      </c>
      <c r="F6673" t="s">
        <v>12</v>
      </c>
      <c r="G6673">
        <v>26</v>
      </c>
      <c r="H6673" s="1">
        <v>5624</v>
      </c>
      <c r="I6673">
        <v>141582</v>
      </c>
      <c r="J6673" s="1">
        <v>3</v>
      </c>
      <c r="K6673" t="s">
        <v>28</v>
      </c>
      <c r="L6673" t="s">
        <v>45</v>
      </c>
      <c r="M6673" t="s">
        <v>15</v>
      </c>
      <c r="N6673" s="1">
        <f xml:space="preserve"> ROUND((1 - _xlfn.PERCENTRANK.INC(customers[days_since_last_purchase],customers[[#This Row],[days_since_last_purchase]]))*4 +1,0)</f>
        <v>5</v>
      </c>
      <c r="O6673" s="1">
        <f>ROUND(_xlfn.PERCENTRANK.INC(customers[total_orders],customers[[#This Row],[total_orders]])*4+1,0)</f>
        <v>4</v>
      </c>
      <c r="P6673" s="1">
        <f>ROUND(_xlfn.PERCENTRANK.INC(customers[total_spend_usd],customers[[#This Row],[total_spend_usd]])*4+1,0)</f>
        <v>4</v>
      </c>
      <c r="Q6673" s="1">
        <v>544</v>
      </c>
      <c r="R6673" s="1" t="str">
        <f>_xlfn.XLOOKUP(Q6673,RFM[RFM Score],RFM[Client Segmentation])</f>
        <v>Champion</v>
      </c>
    </row>
    <row r="6674" spans="1:18" x14ac:dyDescent="0.3">
      <c r="A6674" t="s">
        <v>6726</v>
      </c>
      <c r="B6674" t="s">
        <v>11</v>
      </c>
      <c r="C6674">
        <v>33</v>
      </c>
      <c r="D6674" t="s">
        <v>8070</v>
      </c>
      <c r="E6674" t="s">
        <v>8084</v>
      </c>
      <c r="F6674" t="s">
        <v>12</v>
      </c>
      <c r="G6674">
        <v>1</v>
      </c>
      <c r="H6674" s="1">
        <v>8693</v>
      </c>
      <c r="I6674">
        <v>9101</v>
      </c>
      <c r="J6674" s="1">
        <v>123</v>
      </c>
      <c r="K6674" t="s">
        <v>21</v>
      </c>
      <c r="L6674" t="s">
        <v>34</v>
      </c>
      <c r="M6674" t="s">
        <v>23</v>
      </c>
      <c r="N6674" s="1">
        <f xml:space="preserve"> ROUND((1 - _xlfn.PERCENTRANK.INC(customers[days_since_last_purchase],customers[[#This Row],[days_since_last_purchase]]))*4 +1,0)</f>
        <v>2</v>
      </c>
      <c r="O6674" s="1">
        <f>ROUND(_xlfn.PERCENTRANK.INC(customers[total_orders],customers[[#This Row],[total_orders]])*4+1,0)</f>
        <v>1</v>
      </c>
      <c r="P6674" s="1">
        <f>ROUND(_xlfn.PERCENTRANK.INC(customers[total_spend_usd],customers[[#This Row],[total_spend_usd]])*4+1,0)</f>
        <v>1</v>
      </c>
      <c r="Q6674" s="1">
        <v>211</v>
      </c>
      <c r="R6674" s="1" t="str">
        <f>_xlfn.XLOOKUP(Q6674,RFM[RFM Score],RFM[Client Segmentation])</f>
        <v>Hibernating</v>
      </c>
    </row>
    <row r="6675" spans="1:18" x14ac:dyDescent="0.3">
      <c r="A6675" t="s">
        <v>6727</v>
      </c>
      <c r="B6675" t="s">
        <v>11</v>
      </c>
      <c r="C6675">
        <v>25</v>
      </c>
      <c r="D6675" t="s">
        <v>8070</v>
      </c>
      <c r="E6675" t="s">
        <v>8087</v>
      </c>
      <c r="F6675" t="s">
        <v>17</v>
      </c>
      <c r="G6675">
        <v>9</v>
      </c>
      <c r="H6675" s="1">
        <v>15713</v>
      </c>
      <c r="I6675">
        <v>158849</v>
      </c>
      <c r="J6675" s="1">
        <v>111</v>
      </c>
      <c r="K6675" t="s">
        <v>13</v>
      </c>
      <c r="L6675" t="s">
        <v>19</v>
      </c>
      <c r="M6675" t="s">
        <v>15</v>
      </c>
      <c r="N6675" s="1">
        <f xml:space="preserve"> ROUND((1 - _xlfn.PERCENTRANK.INC(customers[days_since_last_purchase],customers[[#This Row],[days_since_last_purchase]]))*4 +1,0)</f>
        <v>2</v>
      </c>
      <c r="O6675" s="1">
        <f>ROUND(_xlfn.PERCENTRANK.INC(customers[total_orders],customers[[#This Row],[total_orders]])*4+1,0)</f>
        <v>2</v>
      </c>
      <c r="P6675" s="1">
        <f>ROUND(_xlfn.PERCENTRANK.INC(customers[total_spend_usd],customers[[#This Row],[total_spend_usd]])*4+1,0)</f>
        <v>4</v>
      </c>
      <c r="Q6675" s="1">
        <v>224</v>
      </c>
      <c r="R6675" s="1" t="str">
        <f>_xlfn.XLOOKUP(Q6675,RFM[RFM Score],RFM[Client Segmentation])</f>
        <v>At Risk</v>
      </c>
    </row>
    <row r="6676" spans="1:18" x14ac:dyDescent="0.3">
      <c r="A6676" t="s">
        <v>6728</v>
      </c>
      <c r="B6676" t="s">
        <v>11</v>
      </c>
      <c r="C6676">
        <v>48</v>
      </c>
      <c r="D6676" t="s">
        <v>8071</v>
      </c>
      <c r="E6676" t="s">
        <v>8087</v>
      </c>
      <c r="F6676" t="s">
        <v>12</v>
      </c>
      <c r="G6676">
        <v>75</v>
      </c>
      <c r="H6676" s="1">
        <v>9043</v>
      </c>
      <c r="I6676">
        <v>767935</v>
      </c>
      <c r="J6676" s="1">
        <v>55</v>
      </c>
      <c r="K6676" t="s">
        <v>28</v>
      </c>
      <c r="L6676" t="s">
        <v>14</v>
      </c>
      <c r="M6676" t="s">
        <v>15</v>
      </c>
      <c r="N6676" s="1">
        <f xml:space="preserve"> ROUND((1 - _xlfn.PERCENTRANK.INC(customers[days_since_last_purchase],customers[[#This Row],[days_since_last_purchase]]))*4 +1,0)</f>
        <v>3</v>
      </c>
      <c r="O6676" s="1">
        <f>ROUND(_xlfn.PERCENTRANK.INC(customers[total_orders],customers[[#This Row],[total_orders]])*4+1,0)</f>
        <v>5</v>
      </c>
      <c r="P6676" s="1">
        <f>ROUND(_xlfn.PERCENTRANK.INC(customers[total_spend_usd],customers[[#This Row],[total_spend_usd]])*4+1,0)</f>
        <v>5</v>
      </c>
      <c r="Q6676" s="1">
        <v>355</v>
      </c>
      <c r="R6676" s="1" t="str">
        <f>_xlfn.XLOOKUP(Q6676,RFM[RFM Score],RFM[Client Segmentation])</f>
        <v>Loyal Customer</v>
      </c>
    </row>
    <row r="6677" spans="1:18" x14ac:dyDescent="0.3">
      <c r="A6677" t="s">
        <v>6729</v>
      </c>
      <c r="B6677" t="s">
        <v>43</v>
      </c>
      <c r="C6677">
        <v>33</v>
      </c>
      <c r="D6677" t="s">
        <v>8070</v>
      </c>
      <c r="E6677" t="s">
        <v>8087</v>
      </c>
      <c r="F6677" t="s">
        <v>17</v>
      </c>
      <c r="G6677">
        <v>1</v>
      </c>
      <c r="H6677" s="1">
        <v>7562</v>
      </c>
      <c r="I6677">
        <v>7091</v>
      </c>
      <c r="J6677" s="1">
        <v>33</v>
      </c>
      <c r="K6677" t="s">
        <v>21</v>
      </c>
      <c r="L6677" t="s">
        <v>19</v>
      </c>
      <c r="M6677" t="s">
        <v>23</v>
      </c>
      <c r="N6677" s="1">
        <f xml:space="preserve"> ROUND((1 - _xlfn.PERCENTRANK.INC(customers[days_since_last_purchase],customers[[#This Row],[days_since_last_purchase]]))*4 +1,0)</f>
        <v>3</v>
      </c>
      <c r="O6677" s="1">
        <f>ROUND(_xlfn.PERCENTRANK.INC(customers[total_orders],customers[[#This Row],[total_orders]])*4+1,0)</f>
        <v>1</v>
      </c>
      <c r="P6677" s="1">
        <f>ROUND(_xlfn.PERCENTRANK.INC(customers[total_spend_usd],customers[[#This Row],[total_spend_usd]])*4+1,0)</f>
        <v>1</v>
      </c>
      <c r="Q6677" s="1">
        <v>311</v>
      </c>
      <c r="R6677" s="1" t="str">
        <f>_xlfn.XLOOKUP(Q6677,RFM[RFM Score],RFM[Client Segmentation])</f>
        <v>New Customer</v>
      </c>
    </row>
    <row r="6678" spans="1:18" x14ac:dyDescent="0.3">
      <c r="A6678" t="s">
        <v>6730</v>
      </c>
      <c r="B6678" t="s">
        <v>96</v>
      </c>
      <c r="C6678">
        <v>45</v>
      </c>
      <c r="D6678" t="s">
        <v>8071</v>
      </c>
      <c r="E6678" t="s">
        <v>8085</v>
      </c>
      <c r="F6678" t="s">
        <v>12</v>
      </c>
      <c r="G6678">
        <v>8</v>
      </c>
      <c r="H6678" s="1">
        <v>7887</v>
      </c>
      <c r="I6678">
        <v>72149</v>
      </c>
      <c r="J6678" s="1">
        <v>155</v>
      </c>
      <c r="K6678" t="s">
        <v>52</v>
      </c>
      <c r="L6678" t="s">
        <v>19</v>
      </c>
      <c r="M6678" t="s">
        <v>23</v>
      </c>
      <c r="N6678" s="1">
        <f xml:space="preserve"> ROUND((1 - _xlfn.PERCENTRANK.INC(customers[days_since_last_purchase],customers[[#This Row],[days_since_last_purchase]]))*4 +1,0)</f>
        <v>1</v>
      </c>
      <c r="O6678" s="1">
        <f>ROUND(_xlfn.PERCENTRANK.INC(customers[total_orders],customers[[#This Row],[total_orders]])*4+1,0)</f>
        <v>2</v>
      </c>
      <c r="P6678" s="1">
        <f>ROUND(_xlfn.PERCENTRANK.INC(customers[total_spend_usd],customers[[#This Row],[total_spend_usd]])*4+1,0)</f>
        <v>3</v>
      </c>
      <c r="Q6678" s="1">
        <v>123</v>
      </c>
      <c r="R6678" s="1" t="str">
        <f>_xlfn.XLOOKUP(Q6678,RFM[RFM Score],RFM[Client Segmentation])</f>
        <v>Hibernating</v>
      </c>
    </row>
    <row r="6679" spans="1:18" x14ac:dyDescent="0.3">
      <c r="A6679" t="s">
        <v>6731</v>
      </c>
      <c r="B6679" t="s">
        <v>33</v>
      </c>
      <c r="C6679">
        <v>24</v>
      </c>
      <c r="D6679" t="s">
        <v>8069</v>
      </c>
      <c r="E6679" t="s">
        <v>8084</v>
      </c>
      <c r="F6679" t="s">
        <v>12</v>
      </c>
      <c r="G6679">
        <v>8</v>
      </c>
      <c r="H6679" s="1">
        <v>14127</v>
      </c>
      <c r="I6679">
        <v>127728</v>
      </c>
      <c r="J6679" s="1">
        <v>59</v>
      </c>
      <c r="K6679" t="s">
        <v>13</v>
      </c>
      <c r="L6679" t="s">
        <v>14</v>
      </c>
      <c r="M6679" t="s">
        <v>23</v>
      </c>
      <c r="N6679" s="1">
        <f xml:space="preserve"> ROUND((1 - _xlfn.PERCENTRANK.INC(customers[days_since_last_purchase],customers[[#This Row],[days_since_last_purchase]]))*4 +1,0)</f>
        <v>3</v>
      </c>
      <c r="O6679" s="1">
        <f>ROUND(_xlfn.PERCENTRANK.INC(customers[total_orders],customers[[#This Row],[total_orders]])*4+1,0)</f>
        <v>2</v>
      </c>
      <c r="P6679" s="1">
        <f>ROUND(_xlfn.PERCENTRANK.INC(customers[total_spend_usd],customers[[#This Row],[total_spend_usd]])*4+1,0)</f>
        <v>4</v>
      </c>
      <c r="Q6679" s="1">
        <v>324</v>
      </c>
      <c r="R6679" s="1" t="str">
        <f>_xlfn.XLOOKUP(Q6679,RFM[RFM Score],RFM[Client Segmentation])</f>
        <v>Need Attention</v>
      </c>
    </row>
    <row r="6680" spans="1:18" x14ac:dyDescent="0.3">
      <c r="A6680" t="s">
        <v>6732</v>
      </c>
      <c r="B6680" t="s">
        <v>43</v>
      </c>
      <c r="C6680">
        <v>41</v>
      </c>
      <c r="D6680" t="s">
        <v>8068</v>
      </c>
      <c r="E6680" t="s">
        <v>8084</v>
      </c>
      <c r="F6680" t="s">
        <v>17</v>
      </c>
      <c r="G6680">
        <v>18</v>
      </c>
      <c r="H6680" s="1">
        <v>3067</v>
      </c>
      <c r="I6680">
        <v>61688</v>
      </c>
      <c r="J6680" s="1">
        <v>88</v>
      </c>
      <c r="K6680" t="s">
        <v>21</v>
      </c>
      <c r="L6680" t="s">
        <v>19</v>
      </c>
      <c r="M6680" t="s">
        <v>23</v>
      </c>
      <c r="N6680" s="1">
        <f xml:space="preserve"> ROUND((1 - _xlfn.PERCENTRANK.INC(customers[days_since_last_purchase],customers[[#This Row],[days_since_last_purchase]]))*4 +1,0)</f>
        <v>2</v>
      </c>
      <c r="O6680" s="1">
        <f>ROUND(_xlfn.PERCENTRANK.INC(customers[total_orders],customers[[#This Row],[total_orders]])*4+1,0)</f>
        <v>4</v>
      </c>
      <c r="P6680" s="1">
        <f>ROUND(_xlfn.PERCENTRANK.INC(customers[total_spend_usd],customers[[#This Row],[total_spend_usd]])*4+1,0)</f>
        <v>3</v>
      </c>
      <c r="Q6680" s="1">
        <v>243</v>
      </c>
      <c r="R6680" s="1" t="str">
        <f>_xlfn.XLOOKUP(Q6680,RFM[RFM Score],RFM[Client Segmentation])</f>
        <v>At Risk</v>
      </c>
    </row>
    <row r="6681" spans="1:18" x14ac:dyDescent="0.3">
      <c r="A6681" t="s">
        <v>6733</v>
      </c>
      <c r="B6681" t="s">
        <v>96</v>
      </c>
      <c r="C6681">
        <v>32</v>
      </c>
      <c r="D6681" t="s">
        <v>8070</v>
      </c>
      <c r="E6681" t="s">
        <v>8087</v>
      </c>
      <c r="F6681" t="s">
        <v>12</v>
      </c>
      <c r="G6681">
        <v>19</v>
      </c>
      <c r="H6681" s="1">
        <v>9487</v>
      </c>
      <c r="I6681">
        <v>189284</v>
      </c>
      <c r="J6681" s="1">
        <v>23</v>
      </c>
      <c r="K6681" t="s">
        <v>21</v>
      </c>
      <c r="L6681" t="s">
        <v>45</v>
      </c>
      <c r="M6681" t="s">
        <v>15</v>
      </c>
      <c r="N6681" s="1">
        <f xml:space="preserve"> ROUND((1 - _xlfn.PERCENTRANK.INC(customers[days_since_last_purchase],customers[[#This Row],[days_since_last_purchase]]))*4 +1,0)</f>
        <v>4</v>
      </c>
      <c r="O6681" s="1">
        <f>ROUND(_xlfn.PERCENTRANK.INC(customers[total_orders],customers[[#This Row],[total_orders]])*4+1,0)</f>
        <v>4</v>
      </c>
      <c r="P6681" s="1">
        <f>ROUND(_xlfn.PERCENTRANK.INC(customers[total_spend_usd],customers[[#This Row],[total_spend_usd]])*4+1,0)</f>
        <v>4</v>
      </c>
      <c r="Q6681" s="1">
        <v>444</v>
      </c>
      <c r="R6681" s="1" t="str">
        <f>_xlfn.XLOOKUP(Q6681,RFM[RFM Score],RFM[Client Segmentation])</f>
        <v>Loyal Customer</v>
      </c>
    </row>
    <row r="6682" spans="1:18" x14ac:dyDescent="0.3">
      <c r="A6682" t="s">
        <v>6734</v>
      </c>
      <c r="B6682" t="s">
        <v>27</v>
      </c>
      <c r="C6682">
        <v>43</v>
      </c>
      <c r="D6682" t="s">
        <v>8068</v>
      </c>
      <c r="E6682" t="s">
        <v>8084</v>
      </c>
      <c r="F6682" t="s">
        <v>12</v>
      </c>
      <c r="G6682">
        <v>11</v>
      </c>
      <c r="H6682" s="1">
        <v>8417</v>
      </c>
      <c r="I6682">
        <v>10107</v>
      </c>
      <c r="J6682" s="1">
        <v>46</v>
      </c>
      <c r="K6682" t="s">
        <v>74</v>
      </c>
      <c r="L6682" t="s">
        <v>19</v>
      </c>
      <c r="M6682" t="s">
        <v>15</v>
      </c>
      <c r="N6682" s="1">
        <f xml:space="preserve"> ROUND((1 - _xlfn.PERCENTRANK.INC(customers[days_since_last_purchase],customers[[#This Row],[days_since_last_purchase]]))*4 +1,0)</f>
        <v>3</v>
      </c>
      <c r="O6682" s="1">
        <f>ROUND(_xlfn.PERCENTRANK.INC(customers[total_orders],customers[[#This Row],[total_orders]])*4+1,0)</f>
        <v>3</v>
      </c>
      <c r="P6682" s="1">
        <f>ROUND(_xlfn.PERCENTRANK.INC(customers[total_spend_usd],customers[[#This Row],[total_spend_usd]])*4+1,0)</f>
        <v>1</v>
      </c>
      <c r="Q6682" s="1">
        <v>331</v>
      </c>
      <c r="R6682" s="1" t="str">
        <f>_xlfn.XLOOKUP(Q6682,RFM[RFM Score],RFM[Client Segmentation])</f>
        <v>About To Sleep</v>
      </c>
    </row>
    <row r="6683" spans="1:18" x14ac:dyDescent="0.3">
      <c r="A6683" t="s">
        <v>6735</v>
      </c>
      <c r="B6683" t="s">
        <v>173</v>
      </c>
      <c r="C6683">
        <v>31</v>
      </c>
      <c r="D6683" t="s">
        <v>8070</v>
      </c>
      <c r="E6683" t="s">
        <v>8084</v>
      </c>
      <c r="F6683" t="s">
        <v>17</v>
      </c>
      <c r="G6683">
        <v>11</v>
      </c>
      <c r="H6683" s="1">
        <v>5429</v>
      </c>
      <c r="I6683">
        <v>53775</v>
      </c>
      <c r="J6683" s="1">
        <v>94</v>
      </c>
      <c r="K6683" t="s">
        <v>25</v>
      </c>
      <c r="L6683" t="s">
        <v>19</v>
      </c>
      <c r="M6683" t="s">
        <v>15</v>
      </c>
      <c r="N6683" s="1">
        <f xml:space="preserve"> ROUND((1 - _xlfn.PERCENTRANK.INC(customers[days_since_last_purchase],customers[[#This Row],[days_since_last_purchase]]))*4 +1,0)</f>
        <v>2</v>
      </c>
      <c r="O6683" s="1">
        <f>ROUND(_xlfn.PERCENTRANK.INC(customers[total_orders],customers[[#This Row],[total_orders]])*4+1,0)</f>
        <v>3</v>
      </c>
      <c r="P6683" s="1">
        <f>ROUND(_xlfn.PERCENTRANK.INC(customers[total_spend_usd],customers[[#This Row],[total_spend_usd]])*4+1,0)</f>
        <v>3</v>
      </c>
      <c r="Q6683" s="1">
        <v>233</v>
      </c>
      <c r="R6683" s="1" t="str">
        <f>_xlfn.XLOOKUP(Q6683,RFM[RFM Score],RFM[Client Segmentation])</f>
        <v>Hibernating</v>
      </c>
    </row>
    <row r="6684" spans="1:18" x14ac:dyDescent="0.3">
      <c r="A6684" t="s">
        <v>6736</v>
      </c>
      <c r="B6684" t="s">
        <v>68</v>
      </c>
      <c r="C6684">
        <v>39</v>
      </c>
      <c r="D6684" t="s">
        <v>8068</v>
      </c>
      <c r="E6684" t="s">
        <v>8086</v>
      </c>
      <c r="F6684" t="s">
        <v>17</v>
      </c>
      <c r="G6684">
        <v>2</v>
      </c>
      <c r="H6684" s="1">
        <v>4119</v>
      </c>
      <c r="I6684">
        <v>784</v>
      </c>
      <c r="J6684" s="1">
        <v>40</v>
      </c>
      <c r="K6684" t="s">
        <v>21</v>
      </c>
      <c r="L6684" t="s">
        <v>34</v>
      </c>
      <c r="M6684" t="s">
        <v>23</v>
      </c>
      <c r="N6684" s="1">
        <f xml:space="preserve"> ROUND((1 - _xlfn.PERCENTRANK.INC(customers[days_since_last_purchase],customers[[#This Row],[days_since_last_purchase]]))*4 +1,0)</f>
        <v>3</v>
      </c>
      <c r="O6684" s="1">
        <f>ROUND(_xlfn.PERCENTRANK.INC(customers[total_orders],customers[[#This Row],[total_orders]])*4+1,0)</f>
        <v>1</v>
      </c>
      <c r="P6684" s="1">
        <f>ROUND(_xlfn.PERCENTRANK.INC(customers[total_spend_usd],customers[[#This Row],[total_spend_usd]])*4+1,0)</f>
        <v>1</v>
      </c>
      <c r="Q6684" s="1">
        <v>311</v>
      </c>
      <c r="R6684" s="1" t="str">
        <f>_xlfn.XLOOKUP(Q6684,RFM[RFM Score],RFM[Client Segmentation])</f>
        <v>New Customer</v>
      </c>
    </row>
    <row r="6685" spans="1:18" x14ac:dyDescent="0.3">
      <c r="A6685" t="s">
        <v>6737</v>
      </c>
      <c r="B6685" t="s">
        <v>11</v>
      </c>
      <c r="C6685">
        <v>23</v>
      </c>
      <c r="D6685" t="s">
        <v>8069</v>
      </c>
      <c r="E6685" t="s">
        <v>8084</v>
      </c>
      <c r="F6685" t="s">
        <v>17</v>
      </c>
      <c r="G6685">
        <v>22</v>
      </c>
      <c r="H6685" s="1">
        <v>8277</v>
      </c>
      <c r="I6685">
        <v>195569</v>
      </c>
      <c r="J6685" s="1">
        <v>27</v>
      </c>
      <c r="K6685" t="s">
        <v>74</v>
      </c>
      <c r="L6685" t="s">
        <v>19</v>
      </c>
      <c r="M6685" t="s">
        <v>15</v>
      </c>
      <c r="N6685" s="1">
        <f xml:space="preserve"> ROUND((1 - _xlfn.PERCENTRANK.INC(customers[days_since_last_purchase],customers[[#This Row],[days_since_last_purchase]]))*4 +1,0)</f>
        <v>4</v>
      </c>
      <c r="O6685" s="1">
        <f>ROUND(_xlfn.PERCENTRANK.INC(customers[total_orders],customers[[#This Row],[total_orders]])*4+1,0)</f>
        <v>4</v>
      </c>
      <c r="P6685" s="1">
        <f>ROUND(_xlfn.PERCENTRANK.INC(customers[total_spend_usd],customers[[#This Row],[total_spend_usd]])*4+1,0)</f>
        <v>4</v>
      </c>
      <c r="Q6685" s="1">
        <v>444</v>
      </c>
      <c r="R6685" s="1" t="str">
        <f>_xlfn.XLOOKUP(Q6685,RFM[RFM Score],RFM[Client Segmentation])</f>
        <v>Loyal Customer</v>
      </c>
    </row>
    <row r="6686" spans="1:18" x14ac:dyDescent="0.3">
      <c r="A6686" t="s">
        <v>6738</v>
      </c>
      <c r="B6686" t="s">
        <v>214</v>
      </c>
      <c r="C6686">
        <v>18</v>
      </c>
      <c r="D6686" t="s">
        <v>8069</v>
      </c>
      <c r="E6686" t="s">
        <v>8085</v>
      </c>
      <c r="F6686" t="s">
        <v>17</v>
      </c>
      <c r="G6686">
        <v>22</v>
      </c>
      <c r="H6686" s="1">
        <v>11097</v>
      </c>
      <c r="I6686">
        <v>232815</v>
      </c>
      <c r="J6686" s="1">
        <v>58</v>
      </c>
      <c r="K6686" t="s">
        <v>74</v>
      </c>
      <c r="L6686" t="s">
        <v>19</v>
      </c>
      <c r="M6686" t="s">
        <v>15</v>
      </c>
      <c r="N6686" s="1">
        <f xml:space="preserve"> ROUND((1 - _xlfn.PERCENTRANK.INC(customers[days_since_last_purchase],customers[[#This Row],[days_since_last_purchase]]))*4 +1,0)</f>
        <v>3</v>
      </c>
      <c r="O6686" s="1">
        <f>ROUND(_xlfn.PERCENTRANK.INC(customers[total_orders],customers[[#This Row],[total_orders]])*4+1,0)</f>
        <v>4</v>
      </c>
      <c r="P6686" s="1">
        <f>ROUND(_xlfn.PERCENTRANK.INC(customers[total_spend_usd],customers[[#This Row],[total_spend_usd]])*4+1,0)</f>
        <v>4</v>
      </c>
      <c r="Q6686" s="1">
        <v>344</v>
      </c>
      <c r="R6686" s="1" t="str">
        <f>_xlfn.XLOOKUP(Q6686,RFM[RFM Score],RFM[Client Segmentation])</f>
        <v>Loyal Customer</v>
      </c>
    </row>
    <row r="6687" spans="1:18" x14ac:dyDescent="0.3">
      <c r="A6687" t="s">
        <v>6739</v>
      </c>
      <c r="B6687" t="s">
        <v>173</v>
      </c>
      <c r="C6687">
        <v>52</v>
      </c>
      <c r="D6687" t="s">
        <v>8071</v>
      </c>
      <c r="E6687" t="s">
        <v>8086</v>
      </c>
      <c r="F6687" t="s">
        <v>17</v>
      </c>
      <c r="G6687">
        <v>6</v>
      </c>
      <c r="H6687" s="1">
        <v>8162</v>
      </c>
      <c r="I6687">
        <v>44685</v>
      </c>
      <c r="J6687" s="1">
        <v>56</v>
      </c>
      <c r="K6687" t="s">
        <v>28</v>
      </c>
      <c r="L6687" t="s">
        <v>45</v>
      </c>
      <c r="M6687" t="s">
        <v>23</v>
      </c>
      <c r="N6687" s="1">
        <f xml:space="preserve"> ROUND((1 - _xlfn.PERCENTRANK.INC(customers[days_since_last_purchase],customers[[#This Row],[days_since_last_purchase]]))*4 +1,0)</f>
        <v>3</v>
      </c>
      <c r="O6687" s="1">
        <f>ROUND(_xlfn.PERCENTRANK.INC(customers[total_orders],customers[[#This Row],[total_orders]])*4+1,0)</f>
        <v>2</v>
      </c>
      <c r="P6687" s="1">
        <f>ROUND(_xlfn.PERCENTRANK.INC(customers[total_spend_usd],customers[[#This Row],[total_spend_usd]])*4+1,0)</f>
        <v>3</v>
      </c>
      <c r="Q6687" s="1">
        <v>323</v>
      </c>
      <c r="R6687" s="1" t="str">
        <f>_xlfn.XLOOKUP(Q6687,RFM[RFM Score],RFM[Client Segmentation])</f>
        <v>Potential Loyalist</v>
      </c>
    </row>
    <row r="6688" spans="1:18" x14ac:dyDescent="0.3">
      <c r="A6688" t="s">
        <v>6740</v>
      </c>
      <c r="B6688" t="s">
        <v>51</v>
      </c>
      <c r="C6688">
        <v>23</v>
      </c>
      <c r="D6688" t="s">
        <v>8069</v>
      </c>
      <c r="E6688" t="s">
        <v>8085</v>
      </c>
      <c r="F6688" t="s">
        <v>12</v>
      </c>
      <c r="G6688">
        <v>13</v>
      </c>
      <c r="H6688" s="1">
        <v>7621</v>
      </c>
      <c r="I6688">
        <v>100685</v>
      </c>
      <c r="J6688" s="1">
        <v>59</v>
      </c>
      <c r="K6688" t="s">
        <v>21</v>
      </c>
      <c r="L6688" t="s">
        <v>14</v>
      </c>
      <c r="M6688" t="s">
        <v>15</v>
      </c>
      <c r="N6688" s="1">
        <f xml:space="preserve"> ROUND((1 - _xlfn.PERCENTRANK.INC(customers[days_since_last_purchase],customers[[#This Row],[days_since_last_purchase]]))*4 +1,0)</f>
        <v>3</v>
      </c>
      <c r="O6688" s="1">
        <f>ROUND(_xlfn.PERCENTRANK.INC(customers[total_orders],customers[[#This Row],[total_orders]])*4+1,0)</f>
        <v>3</v>
      </c>
      <c r="P6688" s="1">
        <f>ROUND(_xlfn.PERCENTRANK.INC(customers[total_spend_usd],customers[[#This Row],[total_spend_usd]])*4+1,0)</f>
        <v>3</v>
      </c>
      <c r="Q6688" s="1">
        <v>333</v>
      </c>
      <c r="R6688" s="1" t="str">
        <f>_xlfn.XLOOKUP(Q6688,RFM[RFM Score],RFM[Client Segmentation])</f>
        <v>Potential Loyalist</v>
      </c>
    </row>
    <row r="6689" spans="1:18" x14ac:dyDescent="0.3">
      <c r="A6689" t="s">
        <v>6741</v>
      </c>
      <c r="B6689" t="s">
        <v>104</v>
      </c>
      <c r="C6689">
        <v>40</v>
      </c>
      <c r="D6689" t="s">
        <v>8068</v>
      </c>
      <c r="E6689" t="s">
        <v>8084</v>
      </c>
      <c r="F6689" t="s">
        <v>12</v>
      </c>
      <c r="G6689">
        <v>16</v>
      </c>
      <c r="H6689" s="1">
        <v>6909</v>
      </c>
      <c r="I6689">
        <v>100778</v>
      </c>
      <c r="J6689" s="1">
        <v>90</v>
      </c>
      <c r="K6689" t="s">
        <v>44</v>
      </c>
      <c r="L6689" t="s">
        <v>47</v>
      </c>
      <c r="M6689" t="s">
        <v>15</v>
      </c>
      <c r="N6689" s="1">
        <f xml:space="preserve"> ROUND((1 - _xlfn.PERCENTRANK.INC(customers[days_since_last_purchase],customers[[#This Row],[days_since_last_purchase]]))*4 +1,0)</f>
        <v>2</v>
      </c>
      <c r="O6689" s="1">
        <f>ROUND(_xlfn.PERCENTRANK.INC(customers[total_orders],customers[[#This Row],[total_orders]])*4+1,0)</f>
        <v>3</v>
      </c>
      <c r="P6689" s="1">
        <f>ROUND(_xlfn.PERCENTRANK.INC(customers[total_spend_usd],customers[[#This Row],[total_spend_usd]])*4+1,0)</f>
        <v>3</v>
      </c>
      <c r="Q6689" s="1">
        <v>233</v>
      </c>
      <c r="R6689" s="1" t="str">
        <f>_xlfn.XLOOKUP(Q6689,RFM[RFM Score],RFM[Client Segmentation])</f>
        <v>Hibernating</v>
      </c>
    </row>
    <row r="6690" spans="1:18" x14ac:dyDescent="0.3">
      <c r="A6690" t="s">
        <v>6742</v>
      </c>
      <c r="B6690" t="s">
        <v>43</v>
      </c>
      <c r="C6690">
        <v>30</v>
      </c>
      <c r="D6690" t="s">
        <v>8070</v>
      </c>
      <c r="E6690" t="s">
        <v>8084</v>
      </c>
      <c r="F6690" t="s">
        <v>12</v>
      </c>
      <c r="G6690">
        <v>9</v>
      </c>
      <c r="H6690" s="1">
        <v>4842</v>
      </c>
      <c r="I6690">
        <v>44579</v>
      </c>
      <c r="J6690" s="1">
        <v>9</v>
      </c>
      <c r="K6690" t="s">
        <v>55</v>
      </c>
      <c r="L6690" t="s">
        <v>22</v>
      </c>
      <c r="M6690" t="s">
        <v>15</v>
      </c>
      <c r="N6690" s="1">
        <f xml:space="preserve"> ROUND((1 - _xlfn.PERCENTRANK.INC(customers[days_since_last_purchase],customers[[#This Row],[days_since_last_purchase]]))*4 +1,0)</f>
        <v>4</v>
      </c>
      <c r="O6690" s="1">
        <f>ROUND(_xlfn.PERCENTRANK.INC(customers[total_orders],customers[[#This Row],[total_orders]])*4+1,0)</f>
        <v>2</v>
      </c>
      <c r="P6690" s="1">
        <f>ROUND(_xlfn.PERCENTRANK.INC(customers[total_spend_usd],customers[[#This Row],[total_spend_usd]])*4+1,0)</f>
        <v>3</v>
      </c>
      <c r="Q6690" s="1">
        <v>423</v>
      </c>
      <c r="R6690" s="1" t="str">
        <f>_xlfn.XLOOKUP(Q6690,RFM[RFM Score],RFM[Client Segmentation])</f>
        <v>Potential Loyalist</v>
      </c>
    </row>
    <row r="6691" spans="1:18" x14ac:dyDescent="0.3">
      <c r="A6691" t="s">
        <v>6743</v>
      </c>
      <c r="B6691" t="s">
        <v>36</v>
      </c>
      <c r="C6691">
        <v>32</v>
      </c>
      <c r="D6691" t="s">
        <v>8070</v>
      </c>
      <c r="E6691" t="s">
        <v>8084</v>
      </c>
      <c r="F6691" t="s">
        <v>17</v>
      </c>
      <c r="G6691">
        <v>48</v>
      </c>
      <c r="H6691" s="1">
        <v>8811</v>
      </c>
      <c r="I6691">
        <v>480369</v>
      </c>
      <c r="J6691" s="1">
        <v>25</v>
      </c>
      <c r="K6691" t="s">
        <v>37</v>
      </c>
      <c r="L6691" t="s">
        <v>22</v>
      </c>
      <c r="M6691" t="s">
        <v>23</v>
      </c>
      <c r="N6691" s="1">
        <f xml:space="preserve"> ROUND((1 - _xlfn.PERCENTRANK.INC(customers[days_since_last_purchase],customers[[#This Row],[days_since_last_purchase]]))*4 +1,0)</f>
        <v>4</v>
      </c>
      <c r="O6691" s="1">
        <f>ROUND(_xlfn.PERCENTRANK.INC(customers[total_orders],customers[[#This Row],[total_orders]])*4+1,0)</f>
        <v>5</v>
      </c>
      <c r="P6691" s="1">
        <f>ROUND(_xlfn.PERCENTRANK.INC(customers[total_spend_usd],customers[[#This Row],[total_spend_usd]])*4+1,0)</f>
        <v>5</v>
      </c>
      <c r="Q6691" s="1">
        <v>455</v>
      </c>
      <c r="R6691" s="1" t="str">
        <f>_xlfn.XLOOKUP(Q6691,RFM[RFM Score],RFM[Client Segmentation])</f>
        <v>Champion</v>
      </c>
    </row>
    <row r="6692" spans="1:18" x14ac:dyDescent="0.3">
      <c r="A6692" t="s">
        <v>6744</v>
      </c>
      <c r="B6692" t="s">
        <v>68</v>
      </c>
      <c r="C6692">
        <v>34</v>
      </c>
      <c r="D6692" t="s">
        <v>8070</v>
      </c>
      <c r="E6692" t="s">
        <v>8084</v>
      </c>
      <c r="F6692" t="s">
        <v>17</v>
      </c>
      <c r="G6692">
        <v>11</v>
      </c>
      <c r="H6692" s="1">
        <v>8782</v>
      </c>
      <c r="I6692">
        <v>110601</v>
      </c>
      <c r="J6692" s="1">
        <v>126</v>
      </c>
      <c r="K6692" t="s">
        <v>25</v>
      </c>
      <c r="L6692" t="s">
        <v>47</v>
      </c>
      <c r="M6692" t="s">
        <v>15</v>
      </c>
      <c r="N6692" s="1">
        <f xml:space="preserve"> ROUND((1 - _xlfn.PERCENTRANK.INC(customers[days_since_last_purchase],customers[[#This Row],[days_since_last_purchase]]))*4 +1,0)</f>
        <v>1</v>
      </c>
      <c r="O6692" s="1">
        <f>ROUND(_xlfn.PERCENTRANK.INC(customers[total_orders],customers[[#This Row],[total_orders]])*4+1,0)</f>
        <v>3</v>
      </c>
      <c r="P6692" s="1">
        <f>ROUND(_xlfn.PERCENTRANK.INC(customers[total_spend_usd],customers[[#This Row],[total_spend_usd]])*4+1,0)</f>
        <v>4</v>
      </c>
      <c r="Q6692" s="1">
        <v>134</v>
      </c>
      <c r="R6692" s="1" t="str">
        <f>_xlfn.XLOOKUP(Q6692,RFM[RFM Score],RFM[Client Segmentation])</f>
        <v>At Risk</v>
      </c>
    </row>
    <row r="6693" spans="1:18" x14ac:dyDescent="0.3">
      <c r="A6693" t="s">
        <v>6745</v>
      </c>
      <c r="B6693" t="s">
        <v>11</v>
      </c>
      <c r="C6693">
        <v>43</v>
      </c>
      <c r="D6693" t="s">
        <v>8068</v>
      </c>
      <c r="E6693" t="s">
        <v>8084</v>
      </c>
      <c r="F6693" t="s">
        <v>12</v>
      </c>
      <c r="G6693">
        <v>4</v>
      </c>
      <c r="H6693" s="1">
        <v>10954</v>
      </c>
      <c r="I6693">
        <v>48996</v>
      </c>
      <c r="J6693" s="1">
        <v>46</v>
      </c>
      <c r="K6693" t="s">
        <v>31</v>
      </c>
      <c r="L6693" t="s">
        <v>45</v>
      </c>
      <c r="M6693" t="s">
        <v>23</v>
      </c>
      <c r="N6693" s="1">
        <f xml:space="preserve"> ROUND((1 - _xlfn.PERCENTRANK.INC(customers[days_since_last_purchase],customers[[#This Row],[days_since_last_purchase]]))*4 +1,0)</f>
        <v>3</v>
      </c>
      <c r="O6693" s="1">
        <f>ROUND(_xlfn.PERCENTRANK.INC(customers[total_orders],customers[[#This Row],[total_orders]])*4+1,0)</f>
        <v>2</v>
      </c>
      <c r="P6693" s="1">
        <f>ROUND(_xlfn.PERCENTRANK.INC(customers[total_spend_usd],customers[[#This Row],[total_spend_usd]])*4+1,0)</f>
        <v>3</v>
      </c>
      <c r="Q6693" s="1">
        <v>323</v>
      </c>
      <c r="R6693" s="1" t="str">
        <f>_xlfn.XLOOKUP(Q6693,RFM[RFM Score],RFM[Client Segmentation])</f>
        <v>Potential Loyalist</v>
      </c>
    </row>
    <row r="6694" spans="1:18" x14ac:dyDescent="0.3">
      <c r="A6694" t="s">
        <v>6746</v>
      </c>
      <c r="B6694" t="s">
        <v>11</v>
      </c>
      <c r="C6694">
        <v>19</v>
      </c>
      <c r="D6694" t="s">
        <v>8069</v>
      </c>
      <c r="E6694" t="s">
        <v>8084</v>
      </c>
      <c r="F6694" t="s">
        <v>17</v>
      </c>
      <c r="G6694">
        <v>8</v>
      </c>
      <c r="H6694" s="1">
        <v>707</v>
      </c>
      <c r="I6694">
        <v>52778</v>
      </c>
      <c r="J6694" s="1">
        <v>9</v>
      </c>
      <c r="K6694" t="s">
        <v>28</v>
      </c>
      <c r="L6694" t="s">
        <v>47</v>
      </c>
      <c r="M6694" t="s">
        <v>15</v>
      </c>
      <c r="N6694" s="1">
        <f xml:space="preserve"> ROUND((1 - _xlfn.PERCENTRANK.INC(customers[days_since_last_purchase],customers[[#This Row],[days_since_last_purchase]]))*4 +1,0)</f>
        <v>4</v>
      </c>
      <c r="O6694" s="1">
        <f>ROUND(_xlfn.PERCENTRANK.INC(customers[total_orders],customers[[#This Row],[total_orders]])*4+1,0)</f>
        <v>2</v>
      </c>
      <c r="P6694" s="1">
        <f>ROUND(_xlfn.PERCENTRANK.INC(customers[total_spend_usd],customers[[#This Row],[total_spend_usd]])*4+1,0)</f>
        <v>3</v>
      </c>
      <c r="Q6694" s="1">
        <v>423</v>
      </c>
      <c r="R6694" s="1" t="str">
        <f>_xlfn.XLOOKUP(Q6694,RFM[RFM Score],RFM[Client Segmentation])</f>
        <v>Potential Loyalist</v>
      </c>
    </row>
    <row r="6695" spans="1:18" x14ac:dyDescent="0.3">
      <c r="A6695" t="s">
        <v>6747</v>
      </c>
      <c r="B6695" t="s">
        <v>43</v>
      </c>
      <c r="C6695">
        <v>22</v>
      </c>
      <c r="D6695" t="s">
        <v>8069</v>
      </c>
      <c r="E6695" t="s">
        <v>8086</v>
      </c>
      <c r="F6695" t="s">
        <v>17</v>
      </c>
      <c r="G6695">
        <v>17</v>
      </c>
      <c r="H6695" s="1">
        <v>20702</v>
      </c>
      <c r="I6695">
        <v>303955</v>
      </c>
      <c r="J6695" s="1">
        <v>24</v>
      </c>
      <c r="K6695" t="s">
        <v>74</v>
      </c>
      <c r="L6695" t="s">
        <v>45</v>
      </c>
      <c r="M6695" t="s">
        <v>23</v>
      </c>
      <c r="N6695" s="1">
        <f xml:space="preserve"> ROUND((1 - _xlfn.PERCENTRANK.INC(customers[days_since_last_purchase],customers[[#This Row],[days_since_last_purchase]]))*4 +1,0)</f>
        <v>4</v>
      </c>
      <c r="O6695" s="1">
        <f>ROUND(_xlfn.PERCENTRANK.INC(customers[total_orders],customers[[#This Row],[total_orders]])*4+1,0)</f>
        <v>3</v>
      </c>
      <c r="P6695" s="1">
        <f>ROUND(_xlfn.PERCENTRANK.INC(customers[total_spend_usd],customers[[#This Row],[total_spend_usd]])*4+1,0)</f>
        <v>5</v>
      </c>
      <c r="Q6695" s="1">
        <v>435</v>
      </c>
      <c r="R6695" s="1" t="str">
        <f>_xlfn.XLOOKUP(Q6695,RFM[RFM Score],RFM[Client Segmentation])</f>
        <v>Loyal Customer</v>
      </c>
    </row>
    <row r="6696" spans="1:18" x14ac:dyDescent="0.3">
      <c r="A6696" t="s">
        <v>6748</v>
      </c>
      <c r="B6696" t="s">
        <v>11</v>
      </c>
      <c r="C6696">
        <v>37</v>
      </c>
      <c r="D6696" t="s">
        <v>8068</v>
      </c>
      <c r="E6696" t="s">
        <v>8084</v>
      </c>
      <c r="F6696" t="s">
        <v>12</v>
      </c>
      <c r="G6696">
        <v>6</v>
      </c>
      <c r="H6696" s="1">
        <v>4979</v>
      </c>
      <c r="I6696">
        <v>29843</v>
      </c>
      <c r="J6696" s="1">
        <v>185</v>
      </c>
      <c r="K6696" t="s">
        <v>25</v>
      </c>
      <c r="L6696" t="s">
        <v>34</v>
      </c>
      <c r="M6696" t="s">
        <v>23</v>
      </c>
      <c r="N6696" s="1">
        <f xml:space="preserve"> ROUND((1 - _xlfn.PERCENTRANK.INC(customers[days_since_last_purchase],customers[[#This Row],[days_since_last_purchase]]))*4 +1,0)</f>
        <v>1</v>
      </c>
      <c r="O6696" s="1">
        <f>ROUND(_xlfn.PERCENTRANK.INC(customers[total_orders],customers[[#This Row],[total_orders]])*4+1,0)</f>
        <v>2</v>
      </c>
      <c r="P6696" s="1">
        <f>ROUND(_xlfn.PERCENTRANK.INC(customers[total_spend_usd],customers[[#This Row],[total_spend_usd]])*4+1,0)</f>
        <v>2</v>
      </c>
      <c r="Q6696" s="1">
        <v>122</v>
      </c>
      <c r="R6696" s="1" t="str">
        <f>_xlfn.XLOOKUP(Q6696,RFM[RFM Score],RFM[Client Segmentation])</f>
        <v>Hibernating</v>
      </c>
    </row>
    <row r="6697" spans="1:18" x14ac:dyDescent="0.3">
      <c r="A6697" t="s">
        <v>6749</v>
      </c>
      <c r="B6697" t="s">
        <v>43</v>
      </c>
      <c r="C6697">
        <v>42</v>
      </c>
      <c r="D6697" t="s">
        <v>8068</v>
      </c>
      <c r="E6697" t="s">
        <v>8084</v>
      </c>
      <c r="F6697" t="s">
        <v>17</v>
      </c>
      <c r="G6697">
        <v>33</v>
      </c>
      <c r="H6697" s="1">
        <v>6126</v>
      </c>
      <c r="I6697">
        <v>180485</v>
      </c>
      <c r="J6697" s="1">
        <v>31</v>
      </c>
      <c r="K6697" t="s">
        <v>13</v>
      </c>
      <c r="L6697" t="s">
        <v>45</v>
      </c>
      <c r="M6697" t="s">
        <v>15</v>
      </c>
      <c r="N6697" s="1">
        <f xml:space="preserve"> ROUND((1 - _xlfn.PERCENTRANK.INC(customers[days_since_last_purchase],customers[[#This Row],[days_since_last_purchase]]))*4 +1,0)</f>
        <v>3</v>
      </c>
      <c r="O6697" s="1">
        <f>ROUND(_xlfn.PERCENTRANK.INC(customers[total_orders],customers[[#This Row],[total_orders]])*4+1,0)</f>
        <v>4</v>
      </c>
      <c r="P6697" s="1">
        <f>ROUND(_xlfn.PERCENTRANK.INC(customers[total_spend_usd],customers[[#This Row],[total_spend_usd]])*4+1,0)</f>
        <v>4</v>
      </c>
      <c r="Q6697" s="1">
        <v>344</v>
      </c>
      <c r="R6697" s="1" t="str">
        <f>_xlfn.XLOOKUP(Q6697,RFM[RFM Score],RFM[Client Segmentation])</f>
        <v>Loyal Customer</v>
      </c>
    </row>
    <row r="6698" spans="1:18" x14ac:dyDescent="0.3">
      <c r="A6698" t="s">
        <v>6750</v>
      </c>
      <c r="B6698" t="s">
        <v>11</v>
      </c>
      <c r="C6698">
        <v>32</v>
      </c>
      <c r="D6698" t="s">
        <v>8070</v>
      </c>
      <c r="E6698" t="s">
        <v>8085</v>
      </c>
      <c r="F6698" t="s">
        <v>12</v>
      </c>
      <c r="G6698">
        <v>15</v>
      </c>
      <c r="H6698" s="1">
        <v>7829</v>
      </c>
      <c r="I6698">
        <v>100712</v>
      </c>
      <c r="J6698" s="1">
        <v>5</v>
      </c>
      <c r="K6698" t="s">
        <v>40</v>
      </c>
      <c r="L6698" t="s">
        <v>19</v>
      </c>
      <c r="M6698" t="s">
        <v>23</v>
      </c>
      <c r="N6698" s="1">
        <f xml:space="preserve"> ROUND((1 - _xlfn.PERCENTRANK.INC(customers[days_since_last_purchase],customers[[#This Row],[days_since_last_purchase]]))*4 +1,0)</f>
        <v>5</v>
      </c>
      <c r="O6698" s="1">
        <f>ROUND(_xlfn.PERCENTRANK.INC(customers[total_orders],customers[[#This Row],[total_orders]])*4+1,0)</f>
        <v>3</v>
      </c>
      <c r="P6698" s="1">
        <f>ROUND(_xlfn.PERCENTRANK.INC(customers[total_spend_usd],customers[[#This Row],[total_spend_usd]])*4+1,0)</f>
        <v>3</v>
      </c>
      <c r="Q6698" s="1">
        <v>533</v>
      </c>
      <c r="R6698" s="1" t="str">
        <f>_xlfn.XLOOKUP(Q6698,RFM[RFM Score],RFM[Client Segmentation])</f>
        <v>Potential Loyalist</v>
      </c>
    </row>
    <row r="6699" spans="1:18" x14ac:dyDescent="0.3">
      <c r="A6699" t="s">
        <v>6751</v>
      </c>
      <c r="B6699" t="s">
        <v>68</v>
      </c>
      <c r="C6699">
        <v>36</v>
      </c>
      <c r="D6699" t="s">
        <v>8068</v>
      </c>
      <c r="E6699" t="s">
        <v>8087</v>
      </c>
      <c r="F6699" t="s">
        <v>17</v>
      </c>
      <c r="G6699">
        <v>24</v>
      </c>
      <c r="H6699" s="1">
        <v>6446</v>
      </c>
      <c r="I6699">
        <v>15477</v>
      </c>
      <c r="J6699" s="1">
        <v>84</v>
      </c>
      <c r="K6699" t="s">
        <v>25</v>
      </c>
      <c r="L6699" t="s">
        <v>19</v>
      </c>
      <c r="M6699" t="s">
        <v>15</v>
      </c>
      <c r="N6699" s="1">
        <f xml:space="preserve"> ROUND((1 - _xlfn.PERCENTRANK.INC(customers[days_since_last_purchase],customers[[#This Row],[days_since_last_purchase]]))*4 +1,0)</f>
        <v>2</v>
      </c>
      <c r="O6699" s="1">
        <f>ROUND(_xlfn.PERCENTRANK.INC(customers[total_orders],customers[[#This Row],[total_orders]])*4+1,0)</f>
        <v>4</v>
      </c>
      <c r="P6699" s="1">
        <f>ROUND(_xlfn.PERCENTRANK.INC(customers[total_spend_usd],customers[[#This Row],[total_spend_usd]])*4+1,0)</f>
        <v>2</v>
      </c>
      <c r="Q6699" s="1">
        <v>242</v>
      </c>
      <c r="R6699" s="1" t="str">
        <f>_xlfn.XLOOKUP(Q6699,RFM[RFM Score],RFM[Client Segmentation])</f>
        <v>At Risk</v>
      </c>
    </row>
    <row r="6700" spans="1:18" x14ac:dyDescent="0.3">
      <c r="A6700" t="s">
        <v>6752</v>
      </c>
      <c r="B6700" t="s">
        <v>96</v>
      </c>
      <c r="C6700">
        <v>42</v>
      </c>
      <c r="D6700" t="s">
        <v>8068</v>
      </c>
      <c r="E6700" t="s">
        <v>8085</v>
      </c>
      <c r="F6700" t="s">
        <v>17</v>
      </c>
      <c r="G6700">
        <v>29</v>
      </c>
      <c r="H6700" s="1">
        <v>5588</v>
      </c>
      <c r="I6700">
        <v>18075</v>
      </c>
      <c r="J6700" s="1">
        <v>80</v>
      </c>
      <c r="K6700" t="s">
        <v>21</v>
      </c>
      <c r="L6700" t="s">
        <v>19</v>
      </c>
      <c r="M6700" t="s">
        <v>15</v>
      </c>
      <c r="N6700" s="1">
        <f xml:space="preserve"> ROUND((1 - _xlfn.PERCENTRANK.INC(customers[days_since_last_purchase],customers[[#This Row],[days_since_last_purchase]]))*4 +1,0)</f>
        <v>2</v>
      </c>
      <c r="O6700" s="1">
        <f>ROUND(_xlfn.PERCENTRANK.INC(customers[total_orders],customers[[#This Row],[total_orders]])*4+1,0)</f>
        <v>4</v>
      </c>
      <c r="P6700" s="1">
        <f>ROUND(_xlfn.PERCENTRANK.INC(customers[total_spend_usd],customers[[#This Row],[total_spend_usd]])*4+1,0)</f>
        <v>2</v>
      </c>
      <c r="Q6700" s="1">
        <v>242</v>
      </c>
      <c r="R6700" s="1" t="str">
        <f>_xlfn.XLOOKUP(Q6700,RFM[RFM Score],RFM[Client Segmentation])</f>
        <v>At Risk</v>
      </c>
    </row>
    <row r="6701" spans="1:18" x14ac:dyDescent="0.3">
      <c r="A6701" t="s">
        <v>6753</v>
      </c>
      <c r="B6701" t="s">
        <v>43</v>
      </c>
      <c r="C6701">
        <v>50</v>
      </c>
      <c r="D6701" t="s">
        <v>8071</v>
      </c>
      <c r="E6701" t="s">
        <v>8084</v>
      </c>
      <c r="F6701" t="s">
        <v>17</v>
      </c>
      <c r="G6701">
        <v>1</v>
      </c>
      <c r="H6701" s="1">
        <v>6965</v>
      </c>
      <c r="I6701">
        <v>7851</v>
      </c>
      <c r="J6701" s="1">
        <v>22</v>
      </c>
      <c r="K6701" t="s">
        <v>44</v>
      </c>
      <c r="L6701" t="s">
        <v>19</v>
      </c>
      <c r="M6701" t="s">
        <v>23</v>
      </c>
      <c r="N6701" s="1">
        <f xml:space="preserve"> ROUND((1 - _xlfn.PERCENTRANK.INC(customers[days_since_last_purchase],customers[[#This Row],[days_since_last_purchase]]))*4 +1,0)</f>
        <v>4</v>
      </c>
      <c r="O6701" s="1">
        <f>ROUND(_xlfn.PERCENTRANK.INC(customers[total_orders],customers[[#This Row],[total_orders]])*4+1,0)</f>
        <v>1</v>
      </c>
      <c r="P6701" s="1">
        <f>ROUND(_xlfn.PERCENTRANK.INC(customers[total_spend_usd],customers[[#This Row],[total_spend_usd]])*4+1,0)</f>
        <v>1</v>
      </c>
      <c r="Q6701" s="1">
        <v>411</v>
      </c>
      <c r="R6701" s="1" t="str">
        <f>_xlfn.XLOOKUP(Q6701,RFM[RFM Score],RFM[Client Segmentation])</f>
        <v>New Customer</v>
      </c>
    </row>
    <row r="6702" spans="1:18" x14ac:dyDescent="0.3">
      <c r="A6702" t="s">
        <v>6754</v>
      </c>
      <c r="B6702" t="s">
        <v>43</v>
      </c>
      <c r="C6702">
        <v>30</v>
      </c>
      <c r="D6702" t="s">
        <v>8070</v>
      </c>
      <c r="E6702" t="s">
        <v>8084</v>
      </c>
      <c r="F6702" t="s">
        <v>12</v>
      </c>
      <c r="G6702">
        <v>31</v>
      </c>
      <c r="H6702" s="1">
        <v>1651</v>
      </c>
      <c r="I6702">
        <v>574696</v>
      </c>
      <c r="J6702" s="1">
        <v>61</v>
      </c>
      <c r="K6702" t="s">
        <v>21</v>
      </c>
      <c r="L6702" t="s">
        <v>34</v>
      </c>
      <c r="M6702" t="s">
        <v>23</v>
      </c>
      <c r="N6702" s="1">
        <f xml:space="preserve"> ROUND((1 - _xlfn.PERCENTRANK.INC(customers[days_since_last_purchase],customers[[#This Row],[days_since_last_purchase]]))*4 +1,0)</f>
        <v>2</v>
      </c>
      <c r="O6702" s="1">
        <f>ROUND(_xlfn.PERCENTRANK.INC(customers[total_orders],customers[[#This Row],[total_orders]])*4+1,0)</f>
        <v>4</v>
      </c>
      <c r="P6702" s="1">
        <f>ROUND(_xlfn.PERCENTRANK.INC(customers[total_spend_usd],customers[[#This Row],[total_spend_usd]])*4+1,0)</f>
        <v>5</v>
      </c>
      <c r="Q6702" s="1">
        <v>245</v>
      </c>
      <c r="R6702" s="1" t="str">
        <f>_xlfn.XLOOKUP(Q6702,RFM[RFM Score],RFM[Client Segmentation])</f>
        <v>At Risk</v>
      </c>
    </row>
    <row r="6703" spans="1:18" x14ac:dyDescent="0.3">
      <c r="A6703" t="s">
        <v>6755</v>
      </c>
      <c r="B6703" t="s">
        <v>11</v>
      </c>
      <c r="C6703">
        <v>26</v>
      </c>
      <c r="D6703" t="s">
        <v>8070</v>
      </c>
      <c r="E6703" t="s">
        <v>8085</v>
      </c>
      <c r="F6703" t="s">
        <v>12</v>
      </c>
      <c r="G6703">
        <v>3</v>
      </c>
      <c r="H6703" s="1">
        <v>9981</v>
      </c>
      <c r="I6703">
        <v>32358</v>
      </c>
      <c r="J6703" s="1">
        <v>15</v>
      </c>
      <c r="K6703" t="s">
        <v>28</v>
      </c>
      <c r="L6703" t="s">
        <v>19</v>
      </c>
      <c r="M6703" t="s">
        <v>23</v>
      </c>
      <c r="N6703" s="1">
        <f xml:space="preserve"> ROUND((1 - _xlfn.PERCENTRANK.INC(customers[days_since_last_purchase],customers[[#This Row],[days_since_last_purchase]]))*4 +1,0)</f>
        <v>4</v>
      </c>
      <c r="O6703" s="1">
        <f>ROUND(_xlfn.PERCENTRANK.INC(customers[total_orders],customers[[#This Row],[total_orders]])*4+1,0)</f>
        <v>1</v>
      </c>
      <c r="P6703" s="1">
        <f>ROUND(_xlfn.PERCENTRANK.INC(customers[total_spend_usd],customers[[#This Row],[total_spend_usd]])*4+1,0)</f>
        <v>2</v>
      </c>
      <c r="Q6703" s="1">
        <v>412</v>
      </c>
      <c r="R6703" s="1" t="str">
        <f>_xlfn.XLOOKUP(Q6703,RFM[RFM Score],RFM[Client Segmentation])</f>
        <v>New Customer</v>
      </c>
    </row>
    <row r="6704" spans="1:18" x14ac:dyDescent="0.3">
      <c r="A6704" t="s">
        <v>6756</v>
      </c>
      <c r="B6704" t="s">
        <v>33</v>
      </c>
      <c r="C6704">
        <v>27</v>
      </c>
      <c r="D6704" t="s">
        <v>8070</v>
      </c>
      <c r="E6704" t="s">
        <v>8087</v>
      </c>
      <c r="F6704" t="s">
        <v>17</v>
      </c>
      <c r="G6704">
        <v>62</v>
      </c>
      <c r="H6704" s="1">
        <v>2767</v>
      </c>
      <c r="I6704">
        <v>146904</v>
      </c>
      <c r="J6704" s="1">
        <v>169</v>
      </c>
      <c r="K6704" t="s">
        <v>40</v>
      </c>
      <c r="L6704" t="s">
        <v>19</v>
      </c>
      <c r="M6704" t="s">
        <v>15</v>
      </c>
      <c r="N6704" s="1">
        <f xml:space="preserve"> ROUND((1 - _xlfn.PERCENTRANK.INC(customers[days_since_last_purchase],customers[[#This Row],[days_since_last_purchase]]))*4 +1,0)</f>
        <v>1</v>
      </c>
      <c r="O6704" s="1">
        <f>ROUND(_xlfn.PERCENTRANK.INC(customers[total_orders],customers[[#This Row],[total_orders]])*4+1,0)</f>
        <v>5</v>
      </c>
      <c r="P6704" s="1">
        <f>ROUND(_xlfn.PERCENTRANK.INC(customers[total_spend_usd],customers[[#This Row],[total_spend_usd]])*4+1,0)</f>
        <v>4</v>
      </c>
      <c r="Q6704" s="1">
        <v>154</v>
      </c>
      <c r="R6704" s="1" t="str">
        <f>_xlfn.XLOOKUP(Q6704,RFM[RFM Score],RFM[Client Segmentation])</f>
        <v>Cannot Lose Them</v>
      </c>
    </row>
    <row r="6705" spans="1:18" x14ac:dyDescent="0.3">
      <c r="A6705" t="s">
        <v>6757</v>
      </c>
      <c r="B6705" t="s">
        <v>27</v>
      </c>
      <c r="C6705">
        <v>21</v>
      </c>
      <c r="D6705" t="s">
        <v>8069</v>
      </c>
      <c r="E6705" t="s">
        <v>8084</v>
      </c>
      <c r="F6705" t="s">
        <v>12</v>
      </c>
      <c r="G6705">
        <v>30</v>
      </c>
      <c r="H6705" s="1">
        <v>6268</v>
      </c>
      <c r="I6705">
        <v>168902</v>
      </c>
      <c r="J6705" s="1">
        <v>135</v>
      </c>
      <c r="K6705" t="s">
        <v>25</v>
      </c>
      <c r="L6705" t="s">
        <v>34</v>
      </c>
      <c r="M6705" t="s">
        <v>23</v>
      </c>
      <c r="N6705" s="1">
        <f xml:space="preserve"> ROUND((1 - _xlfn.PERCENTRANK.INC(customers[days_since_last_purchase],customers[[#This Row],[days_since_last_purchase]]))*4 +1,0)</f>
        <v>1</v>
      </c>
      <c r="O6705" s="1">
        <f>ROUND(_xlfn.PERCENTRANK.INC(customers[total_orders],customers[[#This Row],[total_orders]])*4+1,0)</f>
        <v>4</v>
      </c>
      <c r="P6705" s="1">
        <f>ROUND(_xlfn.PERCENTRANK.INC(customers[total_spend_usd],customers[[#This Row],[total_spend_usd]])*4+1,0)</f>
        <v>4</v>
      </c>
      <c r="Q6705" s="1">
        <v>144</v>
      </c>
      <c r="R6705" s="1" t="str">
        <f>_xlfn.XLOOKUP(Q6705,RFM[RFM Score],RFM[Client Segmentation])</f>
        <v>Cannot Lose Them</v>
      </c>
    </row>
    <row r="6706" spans="1:18" x14ac:dyDescent="0.3">
      <c r="A6706" t="s">
        <v>6758</v>
      </c>
      <c r="B6706" t="s">
        <v>51</v>
      </c>
      <c r="C6706">
        <v>32</v>
      </c>
      <c r="D6706" t="s">
        <v>8070</v>
      </c>
      <c r="E6706" t="s">
        <v>8084</v>
      </c>
      <c r="F6706" t="s">
        <v>17</v>
      </c>
      <c r="G6706">
        <v>12</v>
      </c>
      <c r="H6706" s="1">
        <v>21857</v>
      </c>
      <c r="I6706">
        <v>257204</v>
      </c>
      <c r="J6706" s="1">
        <v>13</v>
      </c>
      <c r="K6706" t="s">
        <v>98</v>
      </c>
      <c r="L6706" t="s">
        <v>45</v>
      </c>
      <c r="M6706" t="s">
        <v>15</v>
      </c>
      <c r="N6706" s="1">
        <f xml:space="preserve"> ROUND((1 - _xlfn.PERCENTRANK.INC(customers[days_since_last_purchase],customers[[#This Row],[days_since_last_purchase]]))*4 +1,0)</f>
        <v>4</v>
      </c>
      <c r="O6706" s="1">
        <f>ROUND(_xlfn.PERCENTRANK.INC(customers[total_orders],customers[[#This Row],[total_orders]])*4+1,0)</f>
        <v>3</v>
      </c>
      <c r="P6706" s="1">
        <f>ROUND(_xlfn.PERCENTRANK.INC(customers[total_spend_usd],customers[[#This Row],[total_spend_usd]])*4+1,0)</f>
        <v>4</v>
      </c>
      <c r="Q6706" s="1">
        <v>434</v>
      </c>
      <c r="R6706" s="1" t="str">
        <f>_xlfn.XLOOKUP(Q6706,RFM[RFM Score],RFM[Client Segmentation])</f>
        <v>Need Attention</v>
      </c>
    </row>
    <row r="6707" spans="1:18" x14ac:dyDescent="0.3">
      <c r="A6707" t="s">
        <v>6759</v>
      </c>
      <c r="B6707" t="s">
        <v>173</v>
      </c>
      <c r="C6707">
        <v>35</v>
      </c>
      <c r="D6707" t="s">
        <v>8068</v>
      </c>
      <c r="E6707" t="s">
        <v>8084</v>
      </c>
      <c r="F6707" t="s">
        <v>17</v>
      </c>
      <c r="G6707">
        <v>19</v>
      </c>
      <c r="H6707" s="1">
        <v>3545</v>
      </c>
      <c r="I6707">
        <v>6342</v>
      </c>
      <c r="J6707" s="1">
        <v>65</v>
      </c>
      <c r="K6707" t="s">
        <v>74</v>
      </c>
      <c r="L6707" t="s">
        <v>34</v>
      </c>
      <c r="M6707" t="s">
        <v>15</v>
      </c>
      <c r="N6707" s="1">
        <f xml:space="preserve"> ROUND((1 - _xlfn.PERCENTRANK.INC(customers[days_since_last_purchase],customers[[#This Row],[days_since_last_purchase]]))*4 +1,0)</f>
        <v>2</v>
      </c>
      <c r="O6707" s="1">
        <f>ROUND(_xlfn.PERCENTRANK.INC(customers[total_orders],customers[[#This Row],[total_orders]])*4+1,0)</f>
        <v>4</v>
      </c>
      <c r="P6707" s="1">
        <f>ROUND(_xlfn.PERCENTRANK.INC(customers[total_spend_usd],customers[[#This Row],[total_spend_usd]])*4+1,0)</f>
        <v>1</v>
      </c>
      <c r="Q6707" s="1">
        <v>241</v>
      </c>
      <c r="R6707" s="1" t="str">
        <f>_xlfn.XLOOKUP(Q6707,RFM[RFM Score],RFM[Client Segmentation])</f>
        <v>Hibernating</v>
      </c>
    </row>
    <row r="6708" spans="1:18" x14ac:dyDescent="0.3">
      <c r="A6708" t="s">
        <v>6760</v>
      </c>
      <c r="B6708" t="s">
        <v>68</v>
      </c>
      <c r="C6708">
        <v>44</v>
      </c>
      <c r="D6708" t="s">
        <v>8068</v>
      </c>
      <c r="E6708" t="s">
        <v>8084</v>
      </c>
      <c r="F6708" t="s">
        <v>12</v>
      </c>
      <c r="G6708">
        <v>8</v>
      </c>
      <c r="H6708" s="1">
        <v>210</v>
      </c>
      <c r="I6708">
        <v>18486</v>
      </c>
      <c r="J6708" s="1">
        <v>51</v>
      </c>
      <c r="K6708" t="s">
        <v>25</v>
      </c>
      <c r="L6708" t="s">
        <v>47</v>
      </c>
      <c r="M6708" t="s">
        <v>23</v>
      </c>
      <c r="N6708" s="1">
        <f xml:space="preserve"> ROUND((1 - _xlfn.PERCENTRANK.INC(customers[days_since_last_purchase],customers[[#This Row],[days_since_last_purchase]]))*4 +1,0)</f>
        <v>3</v>
      </c>
      <c r="O6708" s="1">
        <f>ROUND(_xlfn.PERCENTRANK.INC(customers[total_orders],customers[[#This Row],[total_orders]])*4+1,0)</f>
        <v>2</v>
      </c>
      <c r="P6708" s="1">
        <f>ROUND(_xlfn.PERCENTRANK.INC(customers[total_spend_usd],customers[[#This Row],[total_spend_usd]])*4+1,0)</f>
        <v>2</v>
      </c>
      <c r="Q6708" s="1">
        <v>322</v>
      </c>
      <c r="R6708" s="1" t="str">
        <f>_xlfn.XLOOKUP(Q6708,RFM[RFM Score],RFM[Client Segmentation])</f>
        <v>Hibernating</v>
      </c>
    </row>
    <row r="6709" spans="1:18" x14ac:dyDescent="0.3">
      <c r="A6709" t="s">
        <v>6761</v>
      </c>
      <c r="B6709" t="s">
        <v>96</v>
      </c>
      <c r="C6709">
        <v>33</v>
      </c>
      <c r="D6709" t="s">
        <v>8070</v>
      </c>
      <c r="E6709" t="s">
        <v>8087</v>
      </c>
      <c r="F6709" t="s">
        <v>12</v>
      </c>
      <c r="G6709">
        <v>8</v>
      </c>
      <c r="H6709" s="1">
        <v>1871</v>
      </c>
      <c r="I6709">
        <v>1559</v>
      </c>
      <c r="J6709" s="1">
        <v>8</v>
      </c>
      <c r="K6709" t="s">
        <v>74</v>
      </c>
      <c r="L6709" t="s">
        <v>14</v>
      </c>
      <c r="M6709" t="s">
        <v>23</v>
      </c>
      <c r="N6709" s="1">
        <f xml:space="preserve"> ROUND((1 - _xlfn.PERCENTRANK.INC(customers[days_since_last_purchase],customers[[#This Row],[days_since_last_purchase]]))*4 +1,0)</f>
        <v>4</v>
      </c>
      <c r="O6709" s="1">
        <f>ROUND(_xlfn.PERCENTRANK.INC(customers[total_orders],customers[[#This Row],[total_orders]])*4+1,0)</f>
        <v>2</v>
      </c>
      <c r="P6709" s="1">
        <f>ROUND(_xlfn.PERCENTRANK.INC(customers[total_spend_usd],customers[[#This Row],[total_spend_usd]])*4+1,0)</f>
        <v>1</v>
      </c>
      <c r="Q6709" s="1">
        <v>421</v>
      </c>
      <c r="R6709" s="1" t="str">
        <f>_xlfn.XLOOKUP(Q6709,RFM[RFM Score],RFM[Client Segmentation])</f>
        <v>New Customer</v>
      </c>
    </row>
    <row r="6710" spans="1:18" x14ac:dyDescent="0.3">
      <c r="A6710" t="s">
        <v>6762</v>
      </c>
      <c r="B6710" t="s">
        <v>27</v>
      </c>
      <c r="C6710">
        <v>35</v>
      </c>
      <c r="D6710" t="s">
        <v>8068</v>
      </c>
      <c r="E6710" t="s">
        <v>8084</v>
      </c>
      <c r="F6710" t="s">
        <v>12</v>
      </c>
      <c r="G6710">
        <v>67</v>
      </c>
      <c r="H6710" s="1">
        <v>9073</v>
      </c>
      <c r="I6710">
        <v>630498</v>
      </c>
      <c r="J6710" s="1">
        <v>59</v>
      </c>
      <c r="K6710" t="s">
        <v>98</v>
      </c>
      <c r="L6710" t="s">
        <v>34</v>
      </c>
      <c r="M6710" t="s">
        <v>23</v>
      </c>
      <c r="N6710" s="1">
        <f xml:space="preserve"> ROUND((1 - _xlfn.PERCENTRANK.INC(customers[days_since_last_purchase],customers[[#This Row],[days_since_last_purchase]]))*4 +1,0)</f>
        <v>3</v>
      </c>
      <c r="O6710" s="1">
        <f>ROUND(_xlfn.PERCENTRANK.INC(customers[total_orders],customers[[#This Row],[total_orders]])*4+1,0)</f>
        <v>5</v>
      </c>
      <c r="P6710" s="1">
        <f>ROUND(_xlfn.PERCENTRANK.INC(customers[total_spend_usd],customers[[#This Row],[total_spend_usd]])*4+1,0)</f>
        <v>5</v>
      </c>
      <c r="Q6710" s="1">
        <v>355</v>
      </c>
      <c r="R6710" s="1" t="str">
        <f>_xlfn.XLOOKUP(Q6710,RFM[RFM Score],RFM[Client Segmentation])</f>
        <v>Loyal Customer</v>
      </c>
    </row>
    <row r="6711" spans="1:18" x14ac:dyDescent="0.3">
      <c r="A6711" t="s">
        <v>6763</v>
      </c>
      <c r="B6711" t="s">
        <v>68</v>
      </c>
      <c r="C6711">
        <v>32</v>
      </c>
      <c r="D6711" t="s">
        <v>8070</v>
      </c>
      <c r="E6711" t="s">
        <v>8084</v>
      </c>
      <c r="F6711" t="s">
        <v>12</v>
      </c>
      <c r="G6711">
        <v>67</v>
      </c>
      <c r="H6711" s="1">
        <v>21325</v>
      </c>
      <c r="I6711">
        <v>158864</v>
      </c>
      <c r="J6711" s="1">
        <v>47</v>
      </c>
      <c r="K6711" t="s">
        <v>13</v>
      </c>
      <c r="L6711" t="s">
        <v>47</v>
      </c>
      <c r="M6711" t="s">
        <v>23</v>
      </c>
      <c r="N6711" s="1">
        <f xml:space="preserve"> ROUND((1 - _xlfn.PERCENTRANK.INC(customers[days_since_last_purchase],customers[[#This Row],[days_since_last_purchase]]))*4 +1,0)</f>
        <v>3</v>
      </c>
      <c r="O6711" s="1">
        <f>ROUND(_xlfn.PERCENTRANK.INC(customers[total_orders],customers[[#This Row],[total_orders]])*4+1,0)</f>
        <v>5</v>
      </c>
      <c r="P6711" s="1">
        <f>ROUND(_xlfn.PERCENTRANK.INC(customers[total_spend_usd],customers[[#This Row],[total_spend_usd]])*4+1,0)</f>
        <v>4</v>
      </c>
      <c r="Q6711" s="1">
        <v>354</v>
      </c>
      <c r="R6711" s="1" t="str">
        <f>_xlfn.XLOOKUP(Q6711,RFM[RFM Score],RFM[Client Segmentation])</f>
        <v>Loyal Customer</v>
      </c>
    </row>
    <row r="6712" spans="1:18" x14ac:dyDescent="0.3">
      <c r="A6712" t="s">
        <v>6764</v>
      </c>
      <c r="B6712" t="s">
        <v>27</v>
      </c>
      <c r="C6712">
        <v>18</v>
      </c>
      <c r="D6712" t="s">
        <v>8069</v>
      </c>
      <c r="E6712" t="s">
        <v>8087</v>
      </c>
      <c r="F6712" t="s">
        <v>12</v>
      </c>
      <c r="G6712">
        <v>2</v>
      </c>
      <c r="H6712" s="1">
        <v>7215</v>
      </c>
      <c r="I6712">
        <v>1321</v>
      </c>
      <c r="J6712" s="1">
        <v>241</v>
      </c>
      <c r="K6712" t="s">
        <v>124</v>
      </c>
      <c r="L6712" t="s">
        <v>19</v>
      </c>
      <c r="M6712" t="s">
        <v>23</v>
      </c>
      <c r="N6712" s="1">
        <f xml:space="preserve"> ROUND((1 - _xlfn.PERCENTRANK.INC(customers[days_since_last_purchase],customers[[#This Row],[days_since_last_purchase]]))*4 +1,0)</f>
        <v>1</v>
      </c>
      <c r="O6712" s="1">
        <f>ROUND(_xlfn.PERCENTRANK.INC(customers[total_orders],customers[[#This Row],[total_orders]])*4+1,0)</f>
        <v>1</v>
      </c>
      <c r="P6712" s="1">
        <f>ROUND(_xlfn.PERCENTRANK.INC(customers[total_spend_usd],customers[[#This Row],[total_spend_usd]])*4+1,0)</f>
        <v>1</v>
      </c>
      <c r="Q6712" s="1">
        <v>111</v>
      </c>
      <c r="R6712" s="1" t="str">
        <f>_xlfn.XLOOKUP(Q6712,RFM[RFM Score],RFM[Client Segmentation])</f>
        <v>Lost</v>
      </c>
    </row>
    <row r="6713" spans="1:18" x14ac:dyDescent="0.3">
      <c r="A6713" t="s">
        <v>6765</v>
      </c>
      <c r="B6713" t="s">
        <v>43</v>
      </c>
      <c r="C6713">
        <v>41</v>
      </c>
      <c r="D6713" t="s">
        <v>8068</v>
      </c>
      <c r="E6713" t="s">
        <v>8084</v>
      </c>
      <c r="F6713" t="s">
        <v>17</v>
      </c>
      <c r="G6713">
        <v>22</v>
      </c>
      <c r="H6713" s="1">
        <v>7411</v>
      </c>
      <c r="I6713">
        <v>155714</v>
      </c>
      <c r="J6713" s="1">
        <v>16</v>
      </c>
      <c r="K6713" t="s">
        <v>37</v>
      </c>
      <c r="L6713" t="s">
        <v>14</v>
      </c>
      <c r="M6713" t="s">
        <v>23</v>
      </c>
      <c r="N6713" s="1">
        <f xml:space="preserve"> ROUND((1 - _xlfn.PERCENTRANK.INC(customers[days_since_last_purchase],customers[[#This Row],[days_since_last_purchase]]))*4 +1,0)</f>
        <v>4</v>
      </c>
      <c r="O6713" s="1">
        <f>ROUND(_xlfn.PERCENTRANK.INC(customers[total_orders],customers[[#This Row],[total_orders]])*4+1,0)</f>
        <v>4</v>
      </c>
      <c r="P6713" s="1">
        <f>ROUND(_xlfn.PERCENTRANK.INC(customers[total_spend_usd],customers[[#This Row],[total_spend_usd]])*4+1,0)</f>
        <v>4</v>
      </c>
      <c r="Q6713" s="1">
        <v>444</v>
      </c>
      <c r="R6713" s="1" t="str">
        <f>_xlfn.XLOOKUP(Q6713,RFM[RFM Score],RFM[Client Segmentation])</f>
        <v>Loyal Customer</v>
      </c>
    </row>
    <row r="6714" spans="1:18" x14ac:dyDescent="0.3">
      <c r="A6714" t="s">
        <v>6766</v>
      </c>
      <c r="B6714" t="s">
        <v>11</v>
      </c>
      <c r="C6714">
        <v>21</v>
      </c>
      <c r="D6714" t="s">
        <v>8069</v>
      </c>
      <c r="E6714" t="s">
        <v>8084</v>
      </c>
      <c r="F6714" t="s">
        <v>17</v>
      </c>
      <c r="G6714">
        <v>21</v>
      </c>
      <c r="H6714" s="1">
        <v>3049</v>
      </c>
      <c r="I6714">
        <v>65691</v>
      </c>
      <c r="J6714" s="1">
        <v>420</v>
      </c>
      <c r="K6714" t="s">
        <v>21</v>
      </c>
      <c r="L6714" t="s">
        <v>14</v>
      </c>
      <c r="M6714" t="s">
        <v>23</v>
      </c>
      <c r="N6714" s="1">
        <f xml:space="preserve"> ROUND((1 - _xlfn.PERCENTRANK.INC(customers[days_since_last_purchase],customers[[#This Row],[days_since_last_purchase]]))*4 +1,0)</f>
        <v>1</v>
      </c>
      <c r="O6714" s="1">
        <f>ROUND(_xlfn.PERCENTRANK.INC(customers[total_orders],customers[[#This Row],[total_orders]])*4+1,0)</f>
        <v>4</v>
      </c>
      <c r="P6714" s="1">
        <f>ROUND(_xlfn.PERCENTRANK.INC(customers[total_spend_usd],customers[[#This Row],[total_spend_usd]])*4+1,0)</f>
        <v>3</v>
      </c>
      <c r="Q6714" s="1">
        <v>143</v>
      </c>
      <c r="R6714" s="1" t="str">
        <f>_xlfn.XLOOKUP(Q6714,RFM[RFM Score],RFM[Client Segmentation])</f>
        <v>At Risk</v>
      </c>
    </row>
    <row r="6715" spans="1:18" x14ac:dyDescent="0.3">
      <c r="A6715" t="s">
        <v>6767</v>
      </c>
      <c r="B6715" t="s">
        <v>68</v>
      </c>
      <c r="C6715">
        <v>34</v>
      </c>
      <c r="D6715" t="s">
        <v>8070</v>
      </c>
      <c r="E6715" t="s">
        <v>8084</v>
      </c>
      <c r="F6715" t="s">
        <v>17</v>
      </c>
      <c r="G6715">
        <v>2</v>
      </c>
      <c r="H6715" s="1">
        <v>8482</v>
      </c>
      <c r="I6715">
        <v>17829</v>
      </c>
      <c r="J6715" s="1">
        <v>89</v>
      </c>
      <c r="K6715" t="s">
        <v>21</v>
      </c>
      <c r="L6715" t="s">
        <v>47</v>
      </c>
      <c r="M6715" t="s">
        <v>23</v>
      </c>
      <c r="N6715" s="1">
        <f xml:space="preserve"> ROUND((1 - _xlfn.PERCENTRANK.INC(customers[days_since_last_purchase],customers[[#This Row],[days_since_last_purchase]]))*4 +1,0)</f>
        <v>2</v>
      </c>
      <c r="O6715" s="1">
        <f>ROUND(_xlfn.PERCENTRANK.INC(customers[total_orders],customers[[#This Row],[total_orders]])*4+1,0)</f>
        <v>1</v>
      </c>
      <c r="P6715" s="1">
        <f>ROUND(_xlfn.PERCENTRANK.INC(customers[total_spend_usd],customers[[#This Row],[total_spend_usd]])*4+1,0)</f>
        <v>2</v>
      </c>
      <c r="Q6715" s="1">
        <v>212</v>
      </c>
      <c r="R6715" s="1" t="str">
        <f>_xlfn.XLOOKUP(Q6715,RFM[RFM Score],RFM[Client Segmentation])</f>
        <v>Hibernating</v>
      </c>
    </row>
    <row r="6716" spans="1:18" x14ac:dyDescent="0.3">
      <c r="A6716" t="s">
        <v>6768</v>
      </c>
      <c r="B6716" t="s">
        <v>61</v>
      </c>
      <c r="C6716">
        <v>18</v>
      </c>
      <c r="D6716" t="s">
        <v>8069</v>
      </c>
      <c r="E6716" t="s">
        <v>8084</v>
      </c>
      <c r="F6716" t="s">
        <v>17</v>
      </c>
      <c r="G6716">
        <v>11</v>
      </c>
      <c r="H6716" s="1">
        <v>23248</v>
      </c>
      <c r="I6716">
        <v>238037</v>
      </c>
      <c r="J6716" s="1">
        <v>154</v>
      </c>
      <c r="K6716" t="s">
        <v>98</v>
      </c>
      <c r="L6716" t="s">
        <v>19</v>
      </c>
      <c r="M6716" t="s">
        <v>15</v>
      </c>
      <c r="N6716" s="1">
        <f xml:space="preserve"> ROUND((1 - _xlfn.PERCENTRANK.INC(customers[days_since_last_purchase],customers[[#This Row],[days_since_last_purchase]]))*4 +1,0)</f>
        <v>1</v>
      </c>
      <c r="O6716" s="1">
        <f>ROUND(_xlfn.PERCENTRANK.INC(customers[total_orders],customers[[#This Row],[total_orders]])*4+1,0)</f>
        <v>3</v>
      </c>
      <c r="P6716" s="1">
        <f>ROUND(_xlfn.PERCENTRANK.INC(customers[total_spend_usd],customers[[#This Row],[total_spend_usd]])*4+1,0)</f>
        <v>4</v>
      </c>
      <c r="Q6716" s="1">
        <v>134</v>
      </c>
      <c r="R6716" s="1" t="str">
        <f>_xlfn.XLOOKUP(Q6716,RFM[RFM Score],RFM[Client Segmentation])</f>
        <v>At Risk</v>
      </c>
    </row>
    <row r="6717" spans="1:18" x14ac:dyDescent="0.3">
      <c r="A6717" t="s">
        <v>6769</v>
      </c>
      <c r="B6717" t="s">
        <v>11</v>
      </c>
      <c r="C6717">
        <v>41</v>
      </c>
      <c r="D6717" t="s">
        <v>8068</v>
      </c>
      <c r="E6717" t="s">
        <v>8087</v>
      </c>
      <c r="F6717" t="s">
        <v>12</v>
      </c>
      <c r="G6717">
        <v>9</v>
      </c>
      <c r="H6717" s="1">
        <v>5458</v>
      </c>
      <c r="I6717">
        <v>56383</v>
      </c>
      <c r="J6717" s="1">
        <v>16</v>
      </c>
      <c r="K6717" t="s">
        <v>25</v>
      </c>
      <c r="L6717" t="s">
        <v>19</v>
      </c>
      <c r="M6717" t="s">
        <v>15</v>
      </c>
      <c r="N6717" s="1">
        <f xml:space="preserve"> ROUND((1 - _xlfn.PERCENTRANK.INC(customers[days_since_last_purchase],customers[[#This Row],[days_since_last_purchase]]))*4 +1,0)</f>
        <v>4</v>
      </c>
      <c r="O6717" s="1">
        <f>ROUND(_xlfn.PERCENTRANK.INC(customers[total_orders],customers[[#This Row],[total_orders]])*4+1,0)</f>
        <v>2</v>
      </c>
      <c r="P6717" s="1">
        <f>ROUND(_xlfn.PERCENTRANK.INC(customers[total_spend_usd],customers[[#This Row],[total_spend_usd]])*4+1,0)</f>
        <v>3</v>
      </c>
      <c r="Q6717" s="1">
        <v>423</v>
      </c>
      <c r="R6717" s="1" t="str">
        <f>_xlfn.XLOOKUP(Q6717,RFM[RFM Score],RFM[Client Segmentation])</f>
        <v>Potential Loyalist</v>
      </c>
    </row>
    <row r="6718" spans="1:18" x14ac:dyDescent="0.3">
      <c r="A6718" t="s">
        <v>6770</v>
      </c>
      <c r="B6718" t="s">
        <v>11</v>
      </c>
      <c r="C6718">
        <v>33</v>
      </c>
      <c r="D6718" t="s">
        <v>8070</v>
      </c>
      <c r="E6718" t="s">
        <v>8084</v>
      </c>
      <c r="F6718" t="s">
        <v>17</v>
      </c>
      <c r="G6718">
        <v>30</v>
      </c>
      <c r="H6718" s="1">
        <v>9577</v>
      </c>
      <c r="I6718">
        <v>307885</v>
      </c>
      <c r="J6718" s="1">
        <v>26</v>
      </c>
      <c r="K6718" t="s">
        <v>37</v>
      </c>
      <c r="L6718" t="s">
        <v>34</v>
      </c>
      <c r="M6718" t="s">
        <v>15</v>
      </c>
      <c r="N6718" s="1">
        <f xml:space="preserve"> ROUND((1 - _xlfn.PERCENTRANK.INC(customers[days_since_last_purchase],customers[[#This Row],[days_since_last_purchase]]))*4 +1,0)</f>
        <v>4</v>
      </c>
      <c r="O6718" s="1">
        <f>ROUND(_xlfn.PERCENTRANK.INC(customers[total_orders],customers[[#This Row],[total_orders]])*4+1,0)</f>
        <v>4</v>
      </c>
      <c r="P6718" s="1">
        <f>ROUND(_xlfn.PERCENTRANK.INC(customers[total_spend_usd],customers[[#This Row],[total_spend_usd]])*4+1,0)</f>
        <v>5</v>
      </c>
      <c r="Q6718" s="1">
        <v>445</v>
      </c>
      <c r="R6718" s="1" t="str">
        <f>_xlfn.XLOOKUP(Q6718,RFM[RFM Score],RFM[Client Segmentation])</f>
        <v>Champion</v>
      </c>
    </row>
    <row r="6719" spans="1:18" x14ac:dyDescent="0.3">
      <c r="A6719" t="s">
        <v>6771</v>
      </c>
      <c r="B6719" t="s">
        <v>11</v>
      </c>
      <c r="C6719">
        <v>49</v>
      </c>
      <c r="D6719" t="s">
        <v>8071</v>
      </c>
      <c r="E6719" t="s">
        <v>8084</v>
      </c>
      <c r="F6719" t="s">
        <v>12</v>
      </c>
      <c r="G6719">
        <v>5</v>
      </c>
      <c r="H6719" s="1">
        <v>11252</v>
      </c>
      <c r="I6719">
        <v>52258</v>
      </c>
      <c r="J6719" s="1">
        <v>114</v>
      </c>
      <c r="K6719" t="s">
        <v>18</v>
      </c>
      <c r="L6719" t="s">
        <v>19</v>
      </c>
      <c r="M6719" t="s">
        <v>23</v>
      </c>
      <c r="N6719" s="1">
        <f xml:space="preserve"> ROUND((1 - _xlfn.PERCENTRANK.INC(customers[days_since_last_purchase],customers[[#This Row],[days_since_last_purchase]]))*4 +1,0)</f>
        <v>2</v>
      </c>
      <c r="O6719" s="1">
        <f>ROUND(_xlfn.PERCENTRANK.INC(customers[total_orders],customers[[#This Row],[total_orders]])*4+1,0)</f>
        <v>2</v>
      </c>
      <c r="P6719" s="1">
        <f>ROUND(_xlfn.PERCENTRANK.INC(customers[total_spend_usd],customers[[#This Row],[total_spend_usd]])*4+1,0)</f>
        <v>3</v>
      </c>
      <c r="Q6719" s="1">
        <v>223</v>
      </c>
      <c r="R6719" s="1" t="str">
        <f>_xlfn.XLOOKUP(Q6719,RFM[RFM Score],RFM[Client Segmentation])</f>
        <v>Hibernating</v>
      </c>
    </row>
    <row r="6720" spans="1:18" x14ac:dyDescent="0.3">
      <c r="A6720" t="s">
        <v>6772</v>
      </c>
      <c r="B6720" t="s">
        <v>51</v>
      </c>
      <c r="C6720">
        <v>35</v>
      </c>
      <c r="D6720" t="s">
        <v>8068</v>
      </c>
      <c r="E6720" t="s">
        <v>8084</v>
      </c>
      <c r="F6720" t="s">
        <v>17</v>
      </c>
      <c r="G6720">
        <v>1</v>
      </c>
      <c r="H6720" s="1">
        <v>1227</v>
      </c>
      <c r="I6720">
        <v>13609</v>
      </c>
      <c r="J6720" s="1">
        <v>21</v>
      </c>
      <c r="K6720" t="s">
        <v>18</v>
      </c>
      <c r="L6720" t="s">
        <v>14</v>
      </c>
      <c r="M6720" t="s">
        <v>15</v>
      </c>
      <c r="N6720" s="1">
        <f xml:space="preserve"> ROUND((1 - _xlfn.PERCENTRANK.INC(customers[days_since_last_purchase],customers[[#This Row],[days_since_last_purchase]]))*4 +1,0)</f>
        <v>4</v>
      </c>
      <c r="O6720" s="1">
        <f>ROUND(_xlfn.PERCENTRANK.INC(customers[total_orders],customers[[#This Row],[total_orders]])*4+1,0)</f>
        <v>1</v>
      </c>
      <c r="P6720" s="1">
        <f>ROUND(_xlfn.PERCENTRANK.INC(customers[total_spend_usd],customers[[#This Row],[total_spend_usd]])*4+1,0)</f>
        <v>2</v>
      </c>
      <c r="Q6720" s="1">
        <v>412</v>
      </c>
      <c r="R6720" s="1" t="str">
        <f>_xlfn.XLOOKUP(Q6720,RFM[RFM Score],RFM[Client Segmentation])</f>
        <v>New Customer</v>
      </c>
    </row>
    <row r="6721" spans="1:18" x14ac:dyDescent="0.3">
      <c r="A6721" t="s">
        <v>6773</v>
      </c>
      <c r="B6721" t="s">
        <v>68</v>
      </c>
      <c r="C6721">
        <v>24</v>
      </c>
      <c r="D6721" t="s">
        <v>8069</v>
      </c>
      <c r="E6721" t="s">
        <v>8084</v>
      </c>
      <c r="F6721" t="s">
        <v>12</v>
      </c>
      <c r="G6721">
        <v>10</v>
      </c>
      <c r="H6721" s="1">
        <v>7228</v>
      </c>
      <c r="I6721">
        <v>67917</v>
      </c>
      <c r="J6721" s="1">
        <v>3</v>
      </c>
      <c r="K6721" t="s">
        <v>25</v>
      </c>
      <c r="L6721" t="s">
        <v>19</v>
      </c>
      <c r="M6721" t="s">
        <v>15</v>
      </c>
      <c r="N6721" s="1">
        <f xml:space="preserve"> ROUND((1 - _xlfn.PERCENTRANK.INC(customers[days_since_last_purchase],customers[[#This Row],[days_since_last_purchase]]))*4 +1,0)</f>
        <v>5</v>
      </c>
      <c r="O6721" s="1">
        <f>ROUND(_xlfn.PERCENTRANK.INC(customers[total_orders],customers[[#This Row],[total_orders]])*4+1,0)</f>
        <v>3</v>
      </c>
      <c r="P6721" s="1">
        <f>ROUND(_xlfn.PERCENTRANK.INC(customers[total_spend_usd],customers[[#This Row],[total_spend_usd]])*4+1,0)</f>
        <v>3</v>
      </c>
      <c r="Q6721" s="1">
        <v>533</v>
      </c>
      <c r="R6721" s="1" t="str">
        <f>_xlfn.XLOOKUP(Q6721,RFM[RFM Score],RFM[Client Segmentation])</f>
        <v>Potential Loyalist</v>
      </c>
    </row>
    <row r="6722" spans="1:18" x14ac:dyDescent="0.3">
      <c r="A6722" t="s">
        <v>6774</v>
      </c>
      <c r="B6722" t="s">
        <v>11</v>
      </c>
      <c r="C6722">
        <v>37</v>
      </c>
      <c r="D6722" t="s">
        <v>8068</v>
      </c>
      <c r="E6722" t="s">
        <v>8085</v>
      </c>
      <c r="F6722" t="s">
        <v>12</v>
      </c>
      <c r="G6722">
        <v>4</v>
      </c>
      <c r="H6722" s="1">
        <v>5816</v>
      </c>
      <c r="I6722">
        <v>20932</v>
      </c>
      <c r="J6722" s="1">
        <v>81</v>
      </c>
      <c r="K6722" t="s">
        <v>25</v>
      </c>
      <c r="L6722" t="s">
        <v>19</v>
      </c>
      <c r="M6722" t="s">
        <v>23</v>
      </c>
      <c r="N6722" s="1">
        <f xml:space="preserve"> ROUND((1 - _xlfn.PERCENTRANK.INC(customers[days_since_last_purchase],customers[[#This Row],[days_since_last_purchase]]))*4 +1,0)</f>
        <v>2</v>
      </c>
      <c r="O6722" s="1">
        <f>ROUND(_xlfn.PERCENTRANK.INC(customers[total_orders],customers[[#This Row],[total_orders]])*4+1,0)</f>
        <v>2</v>
      </c>
      <c r="P6722" s="1">
        <f>ROUND(_xlfn.PERCENTRANK.INC(customers[total_spend_usd],customers[[#This Row],[total_spend_usd]])*4+1,0)</f>
        <v>2</v>
      </c>
      <c r="Q6722" s="1">
        <v>222</v>
      </c>
      <c r="R6722" s="1" t="str">
        <f>_xlfn.XLOOKUP(Q6722,RFM[RFM Score],RFM[Client Segmentation])</f>
        <v>Hibernating</v>
      </c>
    </row>
    <row r="6723" spans="1:18" x14ac:dyDescent="0.3">
      <c r="A6723" t="s">
        <v>6775</v>
      </c>
      <c r="B6723" t="s">
        <v>11</v>
      </c>
      <c r="C6723">
        <v>38</v>
      </c>
      <c r="D6723" t="s">
        <v>8068</v>
      </c>
      <c r="E6723" t="s">
        <v>8087</v>
      </c>
      <c r="F6723" t="s">
        <v>17</v>
      </c>
      <c r="G6723">
        <v>8</v>
      </c>
      <c r="H6723" s="1">
        <v>12207</v>
      </c>
      <c r="I6723">
        <v>91974</v>
      </c>
      <c r="J6723" s="1">
        <v>19</v>
      </c>
      <c r="K6723" t="s">
        <v>28</v>
      </c>
      <c r="L6723" t="s">
        <v>14</v>
      </c>
      <c r="M6723" t="s">
        <v>15</v>
      </c>
      <c r="N6723" s="1">
        <f xml:space="preserve"> ROUND((1 - _xlfn.PERCENTRANK.INC(customers[days_since_last_purchase],customers[[#This Row],[days_since_last_purchase]]))*4 +1,0)</f>
        <v>4</v>
      </c>
      <c r="O6723" s="1">
        <f>ROUND(_xlfn.PERCENTRANK.INC(customers[total_orders],customers[[#This Row],[total_orders]])*4+1,0)</f>
        <v>2</v>
      </c>
      <c r="P6723" s="1">
        <f>ROUND(_xlfn.PERCENTRANK.INC(customers[total_spend_usd],customers[[#This Row],[total_spend_usd]])*4+1,0)</f>
        <v>3</v>
      </c>
      <c r="Q6723" s="1">
        <v>423</v>
      </c>
      <c r="R6723" s="1" t="str">
        <f>_xlfn.XLOOKUP(Q6723,RFM[RFM Score],RFM[Client Segmentation])</f>
        <v>Potential Loyalist</v>
      </c>
    </row>
    <row r="6724" spans="1:18" x14ac:dyDescent="0.3">
      <c r="A6724" t="s">
        <v>6776</v>
      </c>
      <c r="B6724" t="s">
        <v>11</v>
      </c>
      <c r="C6724">
        <v>43</v>
      </c>
      <c r="D6724" t="s">
        <v>8068</v>
      </c>
      <c r="E6724" t="s">
        <v>8087</v>
      </c>
      <c r="F6724" t="s">
        <v>12</v>
      </c>
      <c r="G6724">
        <v>6</v>
      </c>
      <c r="H6724" s="1">
        <v>5078</v>
      </c>
      <c r="I6724">
        <v>30176</v>
      </c>
      <c r="J6724" s="1">
        <v>10</v>
      </c>
      <c r="K6724" t="s">
        <v>25</v>
      </c>
      <c r="L6724" t="s">
        <v>22</v>
      </c>
      <c r="M6724" t="s">
        <v>23</v>
      </c>
      <c r="N6724" s="1">
        <f xml:space="preserve"> ROUND((1 - _xlfn.PERCENTRANK.INC(customers[days_since_last_purchase],customers[[#This Row],[days_since_last_purchase]]))*4 +1,0)</f>
        <v>4</v>
      </c>
      <c r="O6724" s="1">
        <f>ROUND(_xlfn.PERCENTRANK.INC(customers[total_orders],customers[[#This Row],[total_orders]])*4+1,0)</f>
        <v>2</v>
      </c>
      <c r="P6724" s="1">
        <f>ROUND(_xlfn.PERCENTRANK.INC(customers[total_spend_usd],customers[[#This Row],[total_spend_usd]])*4+1,0)</f>
        <v>2</v>
      </c>
      <c r="Q6724" s="1">
        <v>422</v>
      </c>
      <c r="R6724" s="1" t="str">
        <f>_xlfn.XLOOKUP(Q6724,RFM[RFM Score],RFM[Client Segmentation])</f>
        <v>New Customer</v>
      </c>
    </row>
    <row r="6725" spans="1:18" x14ac:dyDescent="0.3">
      <c r="A6725" t="s">
        <v>6777</v>
      </c>
      <c r="B6725" t="s">
        <v>61</v>
      </c>
      <c r="C6725">
        <v>35</v>
      </c>
      <c r="D6725" t="s">
        <v>8068</v>
      </c>
      <c r="E6725" t="s">
        <v>8087</v>
      </c>
      <c r="F6725" t="s">
        <v>17</v>
      </c>
      <c r="G6725">
        <v>21</v>
      </c>
      <c r="H6725" s="1">
        <v>7403</v>
      </c>
      <c r="I6725">
        <v>150023</v>
      </c>
      <c r="J6725" s="1">
        <v>3</v>
      </c>
      <c r="K6725" t="s">
        <v>25</v>
      </c>
      <c r="L6725" t="s">
        <v>34</v>
      </c>
      <c r="M6725" t="s">
        <v>15</v>
      </c>
      <c r="N6725" s="1">
        <f xml:space="preserve"> ROUND((1 - _xlfn.PERCENTRANK.INC(customers[days_since_last_purchase],customers[[#This Row],[days_since_last_purchase]]))*4 +1,0)</f>
        <v>5</v>
      </c>
      <c r="O6725" s="1">
        <f>ROUND(_xlfn.PERCENTRANK.INC(customers[total_orders],customers[[#This Row],[total_orders]])*4+1,0)</f>
        <v>4</v>
      </c>
      <c r="P6725" s="1">
        <f>ROUND(_xlfn.PERCENTRANK.INC(customers[total_spend_usd],customers[[#This Row],[total_spend_usd]])*4+1,0)</f>
        <v>4</v>
      </c>
      <c r="Q6725" s="1">
        <v>544</v>
      </c>
      <c r="R6725" s="1" t="str">
        <f>_xlfn.XLOOKUP(Q6725,RFM[RFM Score],RFM[Client Segmentation])</f>
        <v>Champion</v>
      </c>
    </row>
    <row r="6726" spans="1:18" x14ac:dyDescent="0.3">
      <c r="A6726" t="s">
        <v>6778</v>
      </c>
      <c r="B6726" t="s">
        <v>96</v>
      </c>
      <c r="C6726">
        <v>44</v>
      </c>
      <c r="D6726" t="s">
        <v>8068</v>
      </c>
      <c r="E6726" t="s">
        <v>8086</v>
      </c>
      <c r="F6726" t="s">
        <v>17</v>
      </c>
      <c r="G6726">
        <v>15</v>
      </c>
      <c r="H6726" s="1">
        <v>2073</v>
      </c>
      <c r="I6726">
        <v>34169</v>
      </c>
      <c r="J6726" s="1">
        <v>86</v>
      </c>
      <c r="K6726" t="s">
        <v>37</v>
      </c>
      <c r="L6726" t="s">
        <v>45</v>
      </c>
      <c r="M6726" t="s">
        <v>23</v>
      </c>
      <c r="N6726" s="1">
        <f xml:space="preserve"> ROUND((1 - _xlfn.PERCENTRANK.INC(customers[days_since_last_purchase],customers[[#This Row],[days_since_last_purchase]]))*4 +1,0)</f>
        <v>2</v>
      </c>
      <c r="O6726" s="1">
        <f>ROUND(_xlfn.PERCENTRANK.INC(customers[total_orders],customers[[#This Row],[total_orders]])*4+1,0)</f>
        <v>3</v>
      </c>
      <c r="P6726" s="1">
        <f>ROUND(_xlfn.PERCENTRANK.INC(customers[total_spend_usd],customers[[#This Row],[total_spend_usd]])*4+1,0)</f>
        <v>2</v>
      </c>
      <c r="Q6726" s="1">
        <v>232</v>
      </c>
      <c r="R6726" s="1" t="str">
        <f>_xlfn.XLOOKUP(Q6726,RFM[RFM Score],RFM[Client Segmentation])</f>
        <v>Hibernating</v>
      </c>
    </row>
    <row r="6727" spans="1:18" x14ac:dyDescent="0.3">
      <c r="A6727" t="s">
        <v>6779</v>
      </c>
      <c r="B6727" t="s">
        <v>107</v>
      </c>
      <c r="C6727">
        <v>24</v>
      </c>
      <c r="D6727" t="s">
        <v>8069</v>
      </c>
      <c r="E6727" t="s">
        <v>8084</v>
      </c>
      <c r="F6727" t="s">
        <v>12</v>
      </c>
      <c r="G6727">
        <v>33</v>
      </c>
      <c r="H6727" s="1">
        <v>693</v>
      </c>
      <c r="I6727">
        <v>212911</v>
      </c>
      <c r="J6727" s="1">
        <v>107</v>
      </c>
      <c r="K6727" t="s">
        <v>21</v>
      </c>
      <c r="L6727" t="s">
        <v>34</v>
      </c>
      <c r="M6727" t="s">
        <v>15</v>
      </c>
      <c r="N6727" s="1">
        <f xml:space="preserve"> ROUND((1 - _xlfn.PERCENTRANK.INC(customers[days_since_last_purchase],customers[[#This Row],[days_since_last_purchase]]))*4 +1,0)</f>
        <v>2</v>
      </c>
      <c r="O6727" s="1">
        <f>ROUND(_xlfn.PERCENTRANK.INC(customers[total_orders],customers[[#This Row],[total_orders]])*4+1,0)</f>
        <v>4</v>
      </c>
      <c r="P6727" s="1">
        <f>ROUND(_xlfn.PERCENTRANK.INC(customers[total_spend_usd],customers[[#This Row],[total_spend_usd]])*4+1,0)</f>
        <v>4</v>
      </c>
      <c r="Q6727" s="1">
        <v>244</v>
      </c>
      <c r="R6727" s="1" t="str">
        <f>_xlfn.XLOOKUP(Q6727,RFM[RFM Score],RFM[Client Segmentation])</f>
        <v>At Risk</v>
      </c>
    </row>
    <row r="6728" spans="1:18" x14ac:dyDescent="0.3">
      <c r="A6728" t="s">
        <v>6780</v>
      </c>
      <c r="B6728" t="s">
        <v>43</v>
      </c>
      <c r="C6728">
        <v>55</v>
      </c>
      <c r="D6728" t="s">
        <v>8072</v>
      </c>
      <c r="E6728" t="s">
        <v>8085</v>
      </c>
      <c r="F6728" t="s">
        <v>17</v>
      </c>
      <c r="G6728">
        <v>24</v>
      </c>
      <c r="H6728" s="1">
        <v>4185</v>
      </c>
      <c r="I6728">
        <v>104614</v>
      </c>
      <c r="J6728" s="1">
        <v>218</v>
      </c>
      <c r="K6728" t="s">
        <v>28</v>
      </c>
      <c r="L6728" t="s">
        <v>47</v>
      </c>
      <c r="M6728" t="s">
        <v>15</v>
      </c>
      <c r="N6728" s="1">
        <f xml:space="preserve"> ROUND((1 - _xlfn.PERCENTRANK.INC(customers[days_since_last_purchase],customers[[#This Row],[days_since_last_purchase]]))*4 +1,0)</f>
        <v>1</v>
      </c>
      <c r="O6728" s="1">
        <f>ROUND(_xlfn.PERCENTRANK.INC(customers[total_orders],customers[[#This Row],[total_orders]])*4+1,0)</f>
        <v>4</v>
      </c>
      <c r="P6728" s="1">
        <f>ROUND(_xlfn.PERCENTRANK.INC(customers[total_spend_usd],customers[[#This Row],[total_spend_usd]])*4+1,0)</f>
        <v>3</v>
      </c>
      <c r="Q6728" s="1">
        <v>143</v>
      </c>
      <c r="R6728" s="1" t="str">
        <f>_xlfn.XLOOKUP(Q6728,RFM[RFM Score],RFM[Client Segmentation])</f>
        <v>At Risk</v>
      </c>
    </row>
    <row r="6729" spans="1:18" x14ac:dyDescent="0.3">
      <c r="A6729" t="s">
        <v>6781</v>
      </c>
      <c r="B6729" t="s">
        <v>68</v>
      </c>
      <c r="C6729">
        <v>31</v>
      </c>
      <c r="D6729" t="s">
        <v>8070</v>
      </c>
      <c r="E6729" t="s">
        <v>8084</v>
      </c>
      <c r="F6729" t="s">
        <v>17</v>
      </c>
      <c r="G6729">
        <v>27</v>
      </c>
      <c r="H6729" s="1">
        <v>4003</v>
      </c>
      <c r="I6729">
        <v>96975</v>
      </c>
      <c r="J6729" s="1">
        <v>43</v>
      </c>
      <c r="K6729" t="s">
        <v>25</v>
      </c>
      <c r="L6729" t="s">
        <v>45</v>
      </c>
      <c r="M6729" t="s">
        <v>23</v>
      </c>
      <c r="N6729" s="1">
        <f xml:space="preserve"> ROUND((1 - _xlfn.PERCENTRANK.INC(customers[days_since_last_purchase],customers[[#This Row],[days_since_last_purchase]]))*4 +1,0)</f>
        <v>3</v>
      </c>
      <c r="O6729" s="1">
        <f>ROUND(_xlfn.PERCENTRANK.INC(customers[total_orders],customers[[#This Row],[total_orders]])*4+1,0)</f>
        <v>4</v>
      </c>
      <c r="P6729" s="1">
        <f>ROUND(_xlfn.PERCENTRANK.INC(customers[total_spend_usd],customers[[#This Row],[total_spend_usd]])*4+1,0)</f>
        <v>3</v>
      </c>
      <c r="Q6729" s="1">
        <v>343</v>
      </c>
      <c r="R6729" s="1" t="str">
        <f>_xlfn.XLOOKUP(Q6729,RFM[RFM Score],RFM[Client Segmentation])</f>
        <v>Need Attention</v>
      </c>
    </row>
    <row r="6730" spans="1:18" x14ac:dyDescent="0.3">
      <c r="A6730" t="s">
        <v>6782</v>
      </c>
      <c r="B6730" t="s">
        <v>43</v>
      </c>
      <c r="C6730">
        <v>32</v>
      </c>
      <c r="D6730" t="s">
        <v>8070</v>
      </c>
      <c r="E6730" t="s">
        <v>8084</v>
      </c>
      <c r="F6730" t="s">
        <v>17</v>
      </c>
      <c r="G6730">
        <v>13</v>
      </c>
      <c r="H6730" s="1">
        <v>8129</v>
      </c>
      <c r="I6730">
        <v>11284</v>
      </c>
      <c r="J6730" s="1">
        <v>0</v>
      </c>
      <c r="K6730" t="s">
        <v>40</v>
      </c>
      <c r="L6730" t="s">
        <v>45</v>
      </c>
      <c r="M6730" t="s">
        <v>23</v>
      </c>
      <c r="N6730" s="1">
        <f xml:space="preserve"> ROUND((1 - _xlfn.PERCENTRANK.INC(customers[days_since_last_purchase],customers[[#This Row],[days_since_last_purchase]]))*4 +1,0)</f>
        <v>5</v>
      </c>
      <c r="O6730" s="1">
        <f>ROUND(_xlfn.PERCENTRANK.INC(customers[total_orders],customers[[#This Row],[total_orders]])*4+1,0)</f>
        <v>3</v>
      </c>
      <c r="P6730" s="1">
        <f>ROUND(_xlfn.PERCENTRANK.INC(customers[total_spend_usd],customers[[#This Row],[total_spend_usd]])*4+1,0)</f>
        <v>2</v>
      </c>
      <c r="Q6730" s="1">
        <v>532</v>
      </c>
      <c r="R6730" s="1" t="str">
        <f>_xlfn.XLOOKUP(Q6730,RFM[RFM Score],RFM[Client Segmentation])</f>
        <v>Potential Loyalist</v>
      </c>
    </row>
    <row r="6731" spans="1:18" x14ac:dyDescent="0.3">
      <c r="A6731" t="s">
        <v>6783</v>
      </c>
      <c r="B6731" t="s">
        <v>11</v>
      </c>
      <c r="C6731">
        <v>28</v>
      </c>
      <c r="D6731" t="s">
        <v>8070</v>
      </c>
      <c r="E6731" t="s">
        <v>8084</v>
      </c>
      <c r="F6731" t="s">
        <v>12</v>
      </c>
      <c r="G6731">
        <v>18</v>
      </c>
      <c r="H6731" s="1">
        <v>4531</v>
      </c>
      <c r="I6731">
        <v>77212</v>
      </c>
      <c r="J6731" s="1">
        <v>242</v>
      </c>
      <c r="K6731" t="s">
        <v>98</v>
      </c>
      <c r="L6731" t="s">
        <v>19</v>
      </c>
      <c r="M6731" t="s">
        <v>15</v>
      </c>
      <c r="N6731" s="1">
        <f xml:space="preserve"> ROUND((1 - _xlfn.PERCENTRANK.INC(customers[days_since_last_purchase],customers[[#This Row],[days_since_last_purchase]]))*4 +1,0)</f>
        <v>1</v>
      </c>
      <c r="O6731" s="1">
        <f>ROUND(_xlfn.PERCENTRANK.INC(customers[total_orders],customers[[#This Row],[total_orders]])*4+1,0)</f>
        <v>4</v>
      </c>
      <c r="P6731" s="1">
        <f>ROUND(_xlfn.PERCENTRANK.INC(customers[total_spend_usd],customers[[#This Row],[total_spend_usd]])*4+1,0)</f>
        <v>3</v>
      </c>
      <c r="Q6731" s="1">
        <v>143</v>
      </c>
      <c r="R6731" s="1" t="str">
        <f>_xlfn.XLOOKUP(Q6731,RFM[RFM Score],RFM[Client Segmentation])</f>
        <v>At Risk</v>
      </c>
    </row>
    <row r="6732" spans="1:18" x14ac:dyDescent="0.3">
      <c r="A6732" t="s">
        <v>6784</v>
      </c>
      <c r="B6732" t="s">
        <v>30</v>
      </c>
      <c r="C6732">
        <v>19</v>
      </c>
      <c r="D6732" t="s">
        <v>8069</v>
      </c>
      <c r="E6732" t="s">
        <v>8087</v>
      </c>
      <c r="F6732" t="s">
        <v>12</v>
      </c>
      <c r="G6732">
        <v>11</v>
      </c>
      <c r="H6732" s="1">
        <v>10662</v>
      </c>
      <c r="I6732">
        <v>133334</v>
      </c>
      <c r="J6732" s="1">
        <v>15</v>
      </c>
      <c r="K6732" t="s">
        <v>13</v>
      </c>
      <c r="L6732" t="s">
        <v>14</v>
      </c>
      <c r="M6732" t="s">
        <v>23</v>
      </c>
      <c r="N6732" s="1">
        <f xml:space="preserve"> ROUND((1 - _xlfn.PERCENTRANK.INC(customers[days_since_last_purchase],customers[[#This Row],[days_since_last_purchase]]))*4 +1,0)</f>
        <v>4</v>
      </c>
      <c r="O6732" s="1">
        <f>ROUND(_xlfn.PERCENTRANK.INC(customers[total_orders],customers[[#This Row],[total_orders]])*4+1,0)</f>
        <v>3</v>
      </c>
      <c r="P6732" s="1">
        <f>ROUND(_xlfn.PERCENTRANK.INC(customers[total_spend_usd],customers[[#This Row],[total_spend_usd]])*4+1,0)</f>
        <v>4</v>
      </c>
      <c r="Q6732" s="1">
        <v>434</v>
      </c>
      <c r="R6732" s="1" t="str">
        <f>_xlfn.XLOOKUP(Q6732,RFM[RFM Score],RFM[Client Segmentation])</f>
        <v>Need Attention</v>
      </c>
    </row>
    <row r="6733" spans="1:18" x14ac:dyDescent="0.3">
      <c r="A6733" t="s">
        <v>6785</v>
      </c>
      <c r="B6733" t="s">
        <v>11</v>
      </c>
      <c r="C6733">
        <v>44</v>
      </c>
      <c r="D6733" t="s">
        <v>8068</v>
      </c>
      <c r="E6733" t="s">
        <v>8085</v>
      </c>
      <c r="F6733" t="s">
        <v>17</v>
      </c>
      <c r="G6733">
        <v>14</v>
      </c>
      <c r="H6733" s="1">
        <v>772</v>
      </c>
      <c r="I6733">
        <v>112927</v>
      </c>
      <c r="J6733" s="1">
        <v>57</v>
      </c>
      <c r="K6733" t="s">
        <v>25</v>
      </c>
      <c r="L6733" t="s">
        <v>22</v>
      </c>
      <c r="M6733" t="s">
        <v>23</v>
      </c>
      <c r="N6733" s="1">
        <f xml:space="preserve"> ROUND((1 - _xlfn.PERCENTRANK.INC(customers[days_since_last_purchase],customers[[#This Row],[days_since_last_purchase]]))*4 +1,0)</f>
        <v>3</v>
      </c>
      <c r="O6733" s="1">
        <f>ROUND(_xlfn.PERCENTRANK.INC(customers[total_orders],customers[[#This Row],[total_orders]])*4+1,0)</f>
        <v>3</v>
      </c>
      <c r="P6733" s="1">
        <f>ROUND(_xlfn.PERCENTRANK.INC(customers[total_spend_usd],customers[[#This Row],[total_spend_usd]])*4+1,0)</f>
        <v>4</v>
      </c>
      <c r="Q6733" s="1">
        <v>334</v>
      </c>
      <c r="R6733" s="1" t="str">
        <f>_xlfn.XLOOKUP(Q6733,RFM[RFM Score],RFM[Client Segmentation])</f>
        <v>Need Attention</v>
      </c>
    </row>
    <row r="6734" spans="1:18" x14ac:dyDescent="0.3">
      <c r="A6734" t="s">
        <v>6786</v>
      </c>
      <c r="B6734" t="s">
        <v>51</v>
      </c>
      <c r="C6734">
        <v>34</v>
      </c>
      <c r="D6734" t="s">
        <v>8070</v>
      </c>
      <c r="E6734" t="s">
        <v>8084</v>
      </c>
      <c r="F6734" t="s">
        <v>12</v>
      </c>
      <c r="G6734">
        <v>4</v>
      </c>
      <c r="H6734" s="1">
        <v>6834</v>
      </c>
      <c r="I6734">
        <v>2862</v>
      </c>
      <c r="J6734" s="1">
        <v>5</v>
      </c>
      <c r="K6734" t="s">
        <v>44</v>
      </c>
      <c r="L6734" t="s">
        <v>45</v>
      </c>
      <c r="M6734" t="s">
        <v>23</v>
      </c>
      <c r="N6734" s="1">
        <f xml:space="preserve"> ROUND((1 - _xlfn.PERCENTRANK.INC(customers[days_since_last_purchase],customers[[#This Row],[days_since_last_purchase]]))*4 +1,0)</f>
        <v>5</v>
      </c>
      <c r="O6734" s="1">
        <f>ROUND(_xlfn.PERCENTRANK.INC(customers[total_orders],customers[[#This Row],[total_orders]])*4+1,0)</f>
        <v>2</v>
      </c>
      <c r="P6734" s="1">
        <f>ROUND(_xlfn.PERCENTRANK.INC(customers[total_spend_usd],customers[[#This Row],[total_spend_usd]])*4+1,0)</f>
        <v>1</v>
      </c>
      <c r="Q6734" s="1">
        <v>521</v>
      </c>
      <c r="R6734" s="1" t="str">
        <f>_xlfn.XLOOKUP(Q6734,RFM[RFM Score],RFM[Client Segmentation])</f>
        <v>Promising</v>
      </c>
    </row>
    <row r="6735" spans="1:18" x14ac:dyDescent="0.3">
      <c r="A6735" t="s">
        <v>6787</v>
      </c>
      <c r="B6735" t="s">
        <v>11</v>
      </c>
      <c r="C6735">
        <v>30</v>
      </c>
      <c r="D6735" t="s">
        <v>8070</v>
      </c>
      <c r="E6735" t="s">
        <v>8085</v>
      </c>
      <c r="F6735" t="s">
        <v>17</v>
      </c>
      <c r="G6735">
        <v>3</v>
      </c>
      <c r="H6735" s="1">
        <v>8641</v>
      </c>
      <c r="I6735">
        <v>26256</v>
      </c>
      <c r="J6735" s="1">
        <v>58</v>
      </c>
      <c r="K6735" t="s">
        <v>28</v>
      </c>
      <c r="L6735" t="s">
        <v>47</v>
      </c>
      <c r="M6735" t="s">
        <v>15</v>
      </c>
      <c r="N6735" s="1">
        <f xml:space="preserve"> ROUND((1 - _xlfn.PERCENTRANK.INC(customers[days_since_last_purchase],customers[[#This Row],[days_since_last_purchase]]))*4 +1,0)</f>
        <v>3</v>
      </c>
      <c r="O6735" s="1">
        <f>ROUND(_xlfn.PERCENTRANK.INC(customers[total_orders],customers[[#This Row],[total_orders]])*4+1,0)</f>
        <v>1</v>
      </c>
      <c r="P6735" s="1">
        <f>ROUND(_xlfn.PERCENTRANK.INC(customers[total_spend_usd],customers[[#This Row],[total_spend_usd]])*4+1,0)</f>
        <v>2</v>
      </c>
      <c r="Q6735" s="1">
        <v>312</v>
      </c>
      <c r="R6735" s="1" t="str">
        <f>_xlfn.XLOOKUP(Q6735,RFM[RFM Score],RFM[Client Segmentation])</f>
        <v>About To Sleep</v>
      </c>
    </row>
    <row r="6736" spans="1:18" x14ac:dyDescent="0.3">
      <c r="A6736" t="s">
        <v>6788</v>
      </c>
      <c r="B6736" t="s">
        <v>51</v>
      </c>
      <c r="C6736">
        <v>23</v>
      </c>
      <c r="D6736" t="s">
        <v>8069</v>
      </c>
      <c r="E6736" t="s">
        <v>8084</v>
      </c>
      <c r="F6736" t="s">
        <v>17</v>
      </c>
      <c r="G6736">
        <v>7</v>
      </c>
      <c r="H6736" s="1">
        <v>9709</v>
      </c>
      <c r="I6736">
        <v>65301</v>
      </c>
      <c r="J6736" s="1">
        <v>84</v>
      </c>
      <c r="K6736" t="s">
        <v>52</v>
      </c>
      <c r="L6736" t="s">
        <v>34</v>
      </c>
      <c r="M6736" t="s">
        <v>23</v>
      </c>
      <c r="N6736" s="1">
        <f xml:space="preserve"> ROUND((1 - _xlfn.PERCENTRANK.INC(customers[days_since_last_purchase],customers[[#This Row],[days_since_last_purchase]]))*4 +1,0)</f>
        <v>2</v>
      </c>
      <c r="O6736" s="1">
        <f>ROUND(_xlfn.PERCENTRANK.INC(customers[total_orders],customers[[#This Row],[total_orders]])*4+1,0)</f>
        <v>2</v>
      </c>
      <c r="P6736" s="1">
        <f>ROUND(_xlfn.PERCENTRANK.INC(customers[total_spend_usd],customers[[#This Row],[total_spend_usd]])*4+1,0)</f>
        <v>3</v>
      </c>
      <c r="Q6736" s="1">
        <v>223</v>
      </c>
      <c r="R6736" s="1" t="str">
        <f>_xlfn.XLOOKUP(Q6736,RFM[RFM Score],RFM[Client Segmentation])</f>
        <v>Hibernating</v>
      </c>
    </row>
    <row r="6737" spans="1:18" x14ac:dyDescent="0.3">
      <c r="A6737" t="s">
        <v>6789</v>
      </c>
      <c r="B6737" t="s">
        <v>96</v>
      </c>
      <c r="C6737">
        <v>35</v>
      </c>
      <c r="D6737" t="s">
        <v>8068</v>
      </c>
      <c r="E6737" t="s">
        <v>8084</v>
      </c>
      <c r="F6737" t="s">
        <v>17</v>
      </c>
      <c r="G6737">
        <v>7</v>
      </c>
      <c r="H6737" s="1">
        <v>3467</v>
      </c>
      <c r="I6737">
        <v>24362</v>
      </c>
      <c r="J6737" s="1">
        <v>24</v>
      </c>
      <c r="K6737" t="s">
        <v>28</v>
      </c>
      <c r="L6737" t="s">
        <v>14</v>
      </c>
      <c r="M6737" t="s">
        <v>23</v>
      </c>
      <c r="N6737" s="1">
        <f xml:space="preserve"> ROUND((1 - _xlfn.PERCENTRANK.INC(customers[days_since_last_purchase],customers[[#This Row],[days_since_last_purchase]]))*4 +1,0)</f>
        <v>4</v>
      </c>
      <c r="O6737" s="1">
        <f>ROUND(_xlfn.PERCENTRANK.INC(customers[total_orders],customers[[#This Row],[total_orders]])*4+1,0)</f>
        <v>2</v>
      </c>
      <c r="P6737" s="1">
        <f>ROUND(_xlfn.PERCENTRANK.INC(customers[total_spend_usd],customers[[#This Row],[total_spend_usd]])*4+1,0)</f>
        <v>2</v>
      </c>
      <c r="Q6737" s="1">
        <v>422</v>
      </c>
      <c r="R6737" s="1" t="str">
        <f>_xlfn.XLOOKUP(Q6737,RFM[RFM Score],RFM[Client Segmentation])</f>
        <v>New Customer</v>
      </c>
    </row>
    <row r="6738" spans="1:18" x14ac:dyDescent="0.3">
      <c r="A6738" t="s">
        <v>6790</v>
      </c>
      <c r="B6738" t="s">
        <v>11</v>
      </c>
      <c r="C6738">
        <v>27</v>
      </c>
      <c r="D6738" t="s">
        <v>8070</v>
      </c>
      <c r="E6738" t="s">
        <v>8087</v>
      </c>
      <c r="F6738" t="s">
        <v>17</v>
      </c>
      <c r="G6738">
        <v>2</v>
      </c>
      <c r="H6738" s="1">
        <v>11681</v>
      </c>
      <c r="I6738">
        <v>20807</v>
      </c>
      <c r="J6738" s="1">
        <v>10</v>
      </c>
      <c r="K6738" t="s">
        <v>74</v>
      </c>
      <c r="L6738" t="s">
        <v>45</v>
      </c>
      <c r="M6738" t="s">
        <v>23</v>
      </c>
      <c r="N6738" s="1">
        <f xml:space="preserve"> ROUND((1 - _xlfn.PERCENTRANK.INC(customers[days_since_last_purchase],customers[[#This Row],[days_since_last_purchase]]))*4 +1,0)</f>
        <v>4</v>
      </c>
      <c r="O6738" s="1">
        <f>ROUND(_xlfn.PERCENTRANK.INC(customers[total_orders],customers[[#This Row],[total_orders]])*4+1,0)</f>
        <v>1</v>
      </c>
      <c r="P6738" s="1">
        <f>ROUND(_xlfn.PERCENTRANK.INC(customers[total_spend_usd],customers[[#This Row],[total_spend_usd]])*4+1,0)</f>
        <v>2</v>
      </c>
      <c r="Q6738" s="1">
        <v>412</v>
      </c>
      <c r="R6738" s="1" t="str">
        <f>_xlfn.XLOOKUP(Q6738,RFM[RFM Score],RFM[Client Segmentation])</f>
        <v>New Customer</v>
      </c>
    </row>
    <row r="6739" spans="1:18" x14ac:dyDescent="0.3">
      <c r="A6739" t="s">
        <v>6791</v>
      </c>
      <c r="B6739" t="s">
        <v>68</v>
      </c>
      <c r="C6739">
        <v>45</v>
      </c>
      <c r="D6739" t="s">
        <v>8071</v>
      </c>
      <c r="E6739" t="s">
        <v>8087</v>
      </c>
      <c r="F6739" t="s">
        <v>17</v>
      </c>
      <c r="G6739">
        <v>15</v>
      </c>
      <c r="H6739" s="1">
        <v>7559</v>
      </c>
      <c r="I6739">
        <v>123251</v>
      </c>
      <c r="J6739" s="1">
        <v>17</v>
      </c>
      <c r="K6739" t="s">
        <v>25</v>
      </c>
      <c r="L6739" t="s">
        <v>45</v>
      </c>
      <c r="M6739" t="s">
        <v>23</v>
      </c>
      <c r="N6739" s="1">
        <f xml:space="preserve"> ROUND((1 - _xlfn.PERCENTRANK.INC(customers[days_since_last_purchase],customers[[#This Row],[days_since_last_purchase]]))*4 +1,0)</f>
        <v>4</v>
      </c>
      <c r="O6739" s="1">
        <f>ROUND(_xlfn.PERCENTRANK.INC(customers[total_orders],customers[[#This Row],[total_orders]])*4+1,0)</f>
        <v>3</v>
      </c>
      <c r="P6739" s="1">
        <f>ROUND(_xlfn.PERCENTRANK.INC(customers[total_spend_usd],customers[[#This Row],[total_spend_usd]])*4+1,0)</f>
        <v>4</v>
      </c>
      <c r="Q6739" s="1">
        <v>434</v>
      </c>
      <c r="R6739" s="1" t="str">
        <f>_xlfn.XLOOKUP(Q6739,RFM[RFM Score],RFM[Client Segmentation])</f>
        <v>Need Attention</v>
      </c>
    </row>
    <row r="6740" spans="1:18" x14ac:dyDescent="0.3">
      <c r="A6740" t="s">
        <v>6792</v>
      </c>
      <c r="B6740" t="s">
        <v>43</v>
      </c>
      <c r="C6740">
        <v>18</v>
      </c>
      <c r="D6740" t="s">
        <v>8069</v>
      </c>
      <c r="E6740" t="s">
        <v>8084</v>
      </c>
      <c r="F6740" t="s">
        <v>17</v>
      </c>
      <c r="G6740">
        <v>27</v>
      </c>
      <c r="H6740" s="1">
        <v>3145</v>
      </c>
      <c r="I6740">
        <v>88781</v>
      </c>
      <c r="J6740" s="1">
        <v>5</v>
      </c>
      <c r="K6740" t="s">
        <v>28</v>
      </c>
      <c r="L6740" t="s">
        <v>34</v>
      </c>
      <c r="M6740" t="s">
        <v>23</v>
      </c>
      <c r="N6740" s="1">
        <f xml:space="preserve"> ROUND((1 - _xlfn.PERCENTRANK.INC(customers[days_since_last_purchase],customers[[#This Row],[days_since_last_purchase]]))*4 +1,0)</f>
        <v>5</v>
      </c>
      <c r="O6740" s="1">
        <f>ROUND(_xlfn.PERCENTRANK.INC(customers[total_orders],customers[[#This Row],[total_orders]])*4+1,0)</f>
        <v>4</v>
      </c>
      <c r="P6740" s="1">
        <f>ROUND(_xlfn.PERCENTRANK.INC(customers[total_spend_usd],customers[[#This Row],[total_spend_usd]])*4+1,0)</f>
        <v>3</v>
      </c>
      <c r="Q6740" s="1">
        <v>543</v>
      </c>
      <c r="R6740" s="1" t="str">
        <f>_xlfn.XLOOKUP(Q6740,RFM[RFM Score],RFM[Client Segmentation])</f>
        <v>Loyal Customer</v>
      </c>
    </row>
    <row r="6741" spans="1:18" x14ac:dyDescent="0.3">
      <c r="A6741" t="s">
        <v>6793</v>
      </c>
      <c r="B6741" t="s">
        <v>11</v>
      </c>
      <c r="C6741">
        <v>32</v>
      </c>
      <c r="D6741" t="s">
        <v>8070</v>
      </c>
      <c r="E6741" t="s">
        <v>8085</v>
      </c>
      <c r="F6741" t="s">
        <v>17</v>
      </c>
      <c r="G6741">
        <v>4</v>
      </c>
      <c r="H6741" s="1">
        <v>1375</v>
      </c>
      <c r="I6741">
        <v>62259</v>
      </c>
      <c r="J6741" s="1">
        <v>135</v>
      </c>
      <c r="K6741" t="s">
        <v>21</v>
      </c>
      <c r="L6741" t="s">
        <v>14</v>
      </c>
      <c r="M6741" t="s">
        <v>23</v>
      </c>
      <c r="N6741" s="1">
        <f xml:space="preserve"> ROUND((1 - _xlfn.PERCENTRANK.INC(customers[days_since_last_purchase],customers[[#This Row],[days_since_last_purchase]]))*4 +1,0)</f>
        <v>1</v>
      </c>
      <c r="O6741" s="1">
        <f>ROUND(_xlfn.PERCENTRANK.INC(customers[total_orders],customers[[#This Row],[total_orders]])*4+1,0)</f>
        <v>2</v>
      </c>
      <c r="P6741" s="1">
        <f>ROUND(_xlfn.PERCENTRANK.INC(customers[total_spend_usd],customers[[#This Row],[total_spend_usd]])*4+1,0)</f>
        <v>3</v>
      </c>
      <c r="Q6741" s="1">
        <v>123</v>
      </c>
      <c r="R6741" s="1" t="str">
        <f>_xlfn.XLOOKUP(Q6741,RFM[RFM Score],RFM[Client Segmentation])</f>
        <v>Hibernating</v>
      </c>
    </row>
    <row r="6742" spans="1:18" x14ac:dyDescent="0.3">
      <c r="A6742" t="s">
        <v>6794</v>
      </c>
      <c r="B6742" t="s">
        <v>11</v>
      </c>
      <c r="C6742">
        <v>36</v>
      </c>
      <c r="D6742" t="s">
        <v>8068</v>
      </c>
      <c r="E6742" t="s">
        <v>8087</v>
      </c>
      <c r="F6742" t="s">
        <v>17</v>
      </c>
      <c r="G6742">
        <v>25</v>
      </c>
      <c r="H6742" s="1">
        <v>2251</v>
      </c>
      <c r="I6742">
        <v>632793</v>
      </c>
      <c r="J6742" s="1">
        <v>70</v>
      </c>
      <c r="K6742" t="s">
        <v>25</v>
      </c>
      <c r="L6742" t="s">
        <v>22</v>
      </c>
      <c r="M6742" t="s">
        <v>15</v>
      </c>
      <c r="N6742" s="1">
        <f xml:space="preserve"> ROUND((1 - _xlfn.PERCENTRANK.INC(customers[days_since_last_purchase],customers[[#This Row],[days_since_last_purchase]]))*4 +1,0)</f>
        <v>2</v>
      </c>
      <c r="O6742" s="1">
        <f>ROUND(_xlfn.PERCENTRANK.INC(customers[total_orders],customers[[#This Row],[total_orders]])*4+1,0)</f>
        <v>4</v>
      </c>
      <c r="P6742" s="1">
        <f>ROUND(_xlfn.PERCENTRANK.INC(customers[total_spend_usd],customers[[#This Row],[total_spend_usd]])*4+1,0)</f>
        <v>5</v>
      </c>
      <c r="Q6742" s="1">
        <v>245</v>
      </c>
      <c r="R6742" s="1" t="str">
        <f>_xlfn.XLOOKUP(Q6742,RFM[RFM Score],RFM[Client Segmentation])</f>
        <v>At Risk</v>
      </c>
    </row>
    <row r="6743" spans="1:18" x14ac:dyDescent="0.3">
      <c r="A6743" t="s">
        <v>6795</v>
      </c>
      <c r="B6743" t="s">
        <v>11</v>
      </c>
      <c r="C6743">
        <v>56</v>
      </c>
      <c r="D6743" t="s">
        <v>8072</v>
      </c>
      <c r="E6743" t="s">
        <v>8087</v>
      </c>
      <c r="F6743" t="s">
        <v>17</v>
      </c>
      <c r="G6743">
        <v>37</v>
      </c>
      <c r="H6743" s="1">
        <v>12685</v>
      </c>
      <c r="I6743">
        <v>410324</v>
      </c>
      <c r="J6743" s="1">
        <v>60</v>
      </c>
      <c r="K6743" t="s">
        <v>18</v>
      </c>
      <c r="L6743" t="s">
        <v>19</v>
      </c>
      <c r="M6743" t="s">
        <v>15</v>
      </c>
      <c r="N6743" s="1">
        <f xml:space="preserve"> ROUND((1 - _xlfn.PERCENTRANK.INC(customers[days_since_last_purchase],customers[[#This Row],[days_since_last_purchase]]))*4 +1,0)</f>
        <v>2</v>
      </c>
      <c r="O6743" s="1">
        <f>ROUND(_xlfn.PERCENTRANK.INC(customers[total_orders],customers[[#This Row],[total_orders]])*4+1,0)</f>
        <v>5</v>
      </c>
      <c r="P6743" s="1">
        <f>ROUND(_xlfn.PERCENTRANK.INC(customers[total_spend_usd],customers[[#This Row],[total_spend_usd]])*4+1,0)</f>
        <v>5</v>
      </c>
      <c r="Q6743" s="1">
        <v>255</v>
      </c>
      <c r="R6743" s="1" t="str">
        <f>_xlfn.XLOOKUP(Q6743,RFM[RFM Score],RFM[Client Segmentation])</f>
        <v>At Risk</v>
      </c>
    </row>
    <row r="6744" spans="1:18" x14ac:dyDescent="0.3">
      <c r="A6744" t="s">
        <v>6796</v>
      </c>
      <c r="B6744" t="s">
        <v>11</v>
      </c>
      <c r="C6744">
        <v>29</v>
      </c>
      <c r="D6744" t="s">
        <v>8070</v>
      </c>
      <c r="E6744" t="s">
        <v>8084</v>
      </c>
      <c r="F6744" t="s">
        <v>17</v>
      </c>
      <c r="G6744">
        <v>6</v>
      </c>
      <c r="H6744" s="1">
        <v>1752</v>
      </c>
      <c r="I6744">
        <v>11958</v>
      </c>
      <c r="J6744" s="1">
        <v>44</v>
      </c>
      <c r="K6744" t="s">
        <v>31</v>
      </c>
      <c r="L6744" t="s">
        <v>14</v>
      </c>
      <c r="M6744" t="s">
        <v>23</v>
      </c>
      <c r="N6744" s="1">
        <f xml:space="preserve"> ROUND((1 - _xlfn.PERCENTRANK.INC(customers[days_since_last_purchase],customers[[#This Row],[days_since_last_purchase]]))*4 +1,0)</f>
        <v>3</v>
      </c>
      <c r="O6744" s="1">
        <f>ROUND(_xlfn.PERCENTRANK.INC(customers[total_orders],customers[[#This Row],[total_orders]])*4+1,0)</f>
        <v>2</v>
      </c>
      <c r="P6744" s="1">
        <f>ROUND(_xlfn.PERCENTRANK.INC(customers[total_spend_usd],customers[[#This Row],[total_spend_usd]])*4+1,0)</f>
        <v>2</v>
      </c>
      <c r="Q6744" s="1">
        <v>322</v>
      </c>
      <c r="R6744" s="1" t="str">
        <f>_xlfn.XLOOKUP(Q6744,RFM[RFM Score],RFM[Client Segmentation])</f>
        <v>Hibernating</v>
      </c>
    </row>
    <row r="6745" spans="1:18" x14ac:dyDescent="0.3">
      <c r="A6745" t="s">
        <v>6797</v>
      </c>
      <c r="B6745" t="s">
        <v>27</v>
      </c>
      <c r="C6745">
        <v>36</v>
      </c>
      <c r="D6745" t="s">
        <v>8068</v>
      </c>
      <c r="E6745" t="s">
        <v>8087</v>
      </c>
      <c r="F6745" t="s">
        <v>12</v>
      </c>
      <c r="G6745">
        <v>7</v>
      </c>
      <c r="H6745" s="1">
        <v>10785</v>
      </c>
      <c r="I6745">
        <v>68361</v>
      </c>
      <c r="J6745" s="1">
        <v>34</v>
      </c>
      <c r="K6745" t="s">
        <v>25</v>
      </c>
      <c r="L6745" t="s">
        <v>14</v>
      </c>
      <c r="M6745" t="s">
        <v>15</v>
      </c>
      <c r="N6745" s="1">
        <f xml:space="preserve"> ROUND((1 - _xlfn.PERCENTRANK.INC(customers[days_since_last_purchase],customers[[#This Row],[days_since_last_purchase]]))*4 +1,0)</f>
        <v>3</v>
      </c>
      <c r="O6745" s="1">
        <f>ROUND(_xlfn.PERCENTRANK.INC(customers[total_orders],customers[[#This Row],[total_orders]])*4+1,0)</f>
        <v>2</v>
      </c>
      <c r="P6745" s="1">
        <f>ROUND(_xlfn.PERCENTRANK.INC(customers[total_spend_usd],customers[[#This Row],[total_spend_usd]])*4+1,0)</f>
        <v>3</v>
      </c>
      <c r="Q6745" s="1">
        <v>323</v>
      </c>
      <c r="R6745" s="1" t="str">
        <f>_xlfn.XLOOKUP(Q6745,RFM[RFM Score],RFM[Client Segmentation])</f>
        <v>Potential Loyalist</v>
      </c>
    </row>
    <row r="6746" spans="1:18" x14ac:dyDescent="0.3">
      <c r="A6746" t="s">
        <v>6798</v>
      </c>
      <c r="B6746" t="s">
        <v>68</v>
      </c>
      <c r="C6746">
        <v>53</v>
      </c>
      <c r="D6746" t="s">
        <v>8071</v>
      </c>
      <c r="E6746" t="s">
        <v>8087</v>
      </c>
      <c r="F6746" t="s">
        <v>17</v>
      </c>
      <c r="G6746">
        <v>7</v>
      </c>
      <c r="H6746" s="1">
        <v>6935</v>
      </c>
      <c r="I6746">
        <v>51484</v>
      </c>
      <c r="J6746" s="1">
        <v>62</v>
      </c>
      <c r="K6746" t="s">
        <v>37</v>
      </c>
      <c r="L6746" t="s">
        <v>19</v>
      </c>
      <c r="M6746" t="s">
        <v>23</v>
      </c>
      <c r="N6746" s="1">
        <f xml:space="preserve"> ROUND((1 - _xlfn.PERCENTRANK.INC(customers[days_since_last_purchase],customers[[#This Row],[days_since_last_purchase]]))*4 +1,0)</f>
        <v>2</v>
      </c>
      <c r="O6746" s="1">
        <f>ROUND(_xlfn.PERCENTRANK.INC(customers[total_orders],customers[[#This Row],[total_orders]])*4+1,0)</f>
        <v>2</v>
      </c>
      <c r="P6746" s="1">
        <f>ROUND(_xlfn.PERCENTRANK.INC(customers[total_spend_usd],customers[[#This Row],[total_spend_usd]])*4+1,0)</f>
        <v>3</v>
      </c>
      <c r="Q6746" s="1">
        <v>223</v>
      </c>
      <c r="R6746" s="1" t="str">
        <f>_xlfn.XLOOKUP(Q6746,RFM[RFM Score],RFM[Client Segmentation])</f>
        <v>Hibernating</v>
      </c>
    </row>
    <row r="6747" spans="1:18" x14ac:dyDescent="0.3">
      <c r="A6747" t="s">
        <v>6799</v>
      </c>
      <c r="B6747" t="s">
        <v>107</v>
      </c>
      <c r="C6747">
        <v>26</v>
      </c>
      <c r="D6747" t="s">
        <v>8070</v>
      </c>
      <c r="E6747" t="s">
        <v>8084</v>
      </c>
      <c r="F6747" t="s">
        <v>12</v>
      </c>
      <c r="G6747">
        <v>36</v>
      </c>
      <c r="H6747" s="1">
        <v>343</v>
      </c>
      <c r="I6747">
        <v>111273</v>
      </c>
      <c r="J6747" s="1">
        <v>12</v>
      </c>
      <c r="K6747" t="s">
        <v>52</v>
      </c>
      <c r="L6747" t="s">
        <v>14</v>
      </c>
      <c r="M6747" t="s">
        <v>15</v>
      </c>
      <c r="N6747" s="1">
        <f xml:space="preserve"> ROUND((1 - _xlfn.PERCENTRANK.INC(customers[days_since_last_purchase],customers[[#This Row],[days_since_last_purchase]]))*4 +1,0)</f>
        <v>4</v>
      </c>
      <c r="O6747" s="1">
        <f>ROUND(_xlfn.PERCENTRANK.INC(customers[total_orders],customers[[#This Row],[total_orders]])*4+1,0)</f>
        <v>5</v>
      </c>
      <c r="P6747" s="1">
        <f>ROUND(_xlfn.PERCENTRANK.INC(customers[total_spend_usd],customers[[#This Row],[total_spend_usd]])*4+1,0)</f>
        <v>4</v>
      </c>
      <c r="Q6747" s="1">
        <v>454</v>
      </c>
      <c r="R6747" s="1" t="str">
        <f>_xlfn.XLOOKUP(Q6747,RFM[RFM Score],RFM[Client Segmentation])</f>
        <v>Champion</v>
      </c>
    </row>
    <row r="6748" spans="1:18" x14ac:dyDescent="0.3">
      <c r="A6748" t="s">
        <v>6800</v>
      </c>
      <c r="B6748" t="s">
        <v>147</v>
      </c>
      <c r="C6748">
        <v>33</v>
      </c>
      <c r="D6748" t="s">
        <v>8070</v>
      </c>
      <c r="E6748" t="s">
        <v>8087</v>
      </c>
      <c r="F6748" t="s">
        <v>12</v>
      </c>
      <c r="G6748">
        <v>15</v>
      </c>
      <c r="H6748" s="1">
        <v>6098</v>
      </c>
      <c r="I6748">
        <v>81109</v>
      </c>
      <c r="J6748" s="1">
        <v>36</v>
      </c>
      <c r="K6748" t="s">
        <v>21</v>
      </c>
      <c r="L6748" t="s">
        <v>45</v>
      </c>
      <c r="M6748" t="s">
        <v>23</v>
      </c>
      <c r="N6748" s="1">
        <f xml:space="preserve"> ROUND((1 - _xlfn.PERCENTRANK.INC(customers[days_since_last_purchase],customers[[#This Row],[days_since_last_purchase]]))*4 +1,0)</f>
        <v>3</v>
      </c>
      <c r="O6748" s="1">
        <f>ROUND(_xlfn.PERCENTRANK.INC(customers[total_orders],customers[[#This Row],[total_orders]])*4+1,0)</f>
        <v>3</v>
      </c>
      <c r="P6748" s="1">
        <f>ROUND(_xlfn.PERCENTRANK.INC(customers[total_spend_usd],customers[[#This Row],[total_spend_usd]])*4+1,0)</f>
        <v>3</v>
      </c>
      <c r="Q6748" s="1">
        <v>333</v>
      </c>
      <c r="R6748" s="1" t="str">
        <f>_xlfn.XLOOKUP(Q6748,RFM[RFM Score],RFM[Client Segmentation])</f>
        <v>Potential Loyalist</v>
      </c>
    </row>
    <row r="6749" spans="1:18" x14ac:dyDescent="0.3">
      <c r="A6749" t="s">
        <v>6801</v>
      </c>
      <c r="B6749" t="s">
        <v>33</v>
      </c>
      <c r="C6749">
        <v>33</v>
      </c>
      <c r="D6749" t="s">
        <v>8070</v>
      </c>
      <c r="E6749" t="s">
        <v>8086</v>
      </c>
      <c r="F6749" t="s">
        <v>17</v>
      </c>
      <c r="G6749">
        <v>7</v>
      </c>
      <c r="H6749" s="1">
        <v>14967</v>
      </c>
      <c r="I6749">
        <v>113063</v>
      </c>
      <c r="J6749" s="1">
        <v>11</v>
      </c>
      <c r="K6749" t="s">
        <v>124</v>
      </c>
      <c r="L6749" t="s">
        <v>45</v>
      </c>
      <c r="M6749" t="s">
        <v>23</v>
      </c>
      <c r="N6749" s="1">
        <f xml:space="preserve"> ROUND((1 - _xlfn.PERCENTRANK.INC(customers[days_since_last_purchase],customers[[#This Row],[days_since_last_purchase]]))*4 +1,0)</f>
        <v>4</v>
      </c>
      <c r="O6749" s="1">
        <f>ROUND(_xlfn.PERCENTRANK.INC(customers[total_orders],customers[[#This Row],[total_orders]])*4+1,0)</f>
        <v>2</v>
      </c>
      <c r="P6749" s="1">
        <f>ROUND(_xlfn.PERCENTRANK.INC(customers[total_spend_usd],customers[[#This Row],[total_spend_usd]])*4+1,0)</f>
        <v>4</v>
      </c>
      <c r="Q6749" s="1">
        <v>424</v>
      </c>
      <c r="R6749" s="1" t="str">
        <f>_xlfn.XLOOKUP(Q6749,RFM[RFM Score],RFM[Client Segmentation])</f>
        <v>Promising</v>
      </c>
    </row>
    <row r="6750" spans="1:18" x14ac:dyDescent="0.3">
      <c r="A6750" t="s">
        <v>6802</v>
      </c>
      <c r="B6750" t="s">
        <v>68</v>
      </c>
      <c r="C6750">
        <v>41</v>
      </c>
      <c r="D6750" t="s">
        <v>8068</v>
      </c>
      <c r="E6750" t="s">
        <v>8087</v>
      </c>
      <c r="F6750" t="s">
        <v>12</v>
      </c>
      <c r="G6750">
        <v>3</v>
      </c>
      <c r="H6750" s="1">
        <v>3266</v>
      </c>
      <c r="I6750">
        <v>11183</v>
      </c>
      <c r="J6750" s="1">
        <v>34</v>
      </c>
      <c r="K6750" t="s">
        <v>25</v>
      </c>
      <c r="L6750" t="s">
        <v>45</v>
      </c>
      <c r="M6750" t="s">
        <v>15</v>
      </c>
      <c r="N6750" s="1">
        <f xml:space="preserve"> ROUND((1 - _xlfn.PERCENTRANK.INC(customers[days_since_last_purchase],customers[[#This Row],[days_since_last_purchase]]))*4 +1,0)</f>
        <v>3</v>
      </c>
      <c r="O6750" s="1">
        <f>ROUND(_xlfn.PERCENTRANK.INC(customers[total_orders],customers[[#This Row],[total_orders]])*4+1,0)</f>
        <v>1</v>
      </c>
      <c r="P6750" s="1">
        <f>ROUND(_xlfn.PERCENTRANK.INC(customers[total_spend_usd],customers[[#This Row],[total_spend_usd]])*4+1,0)</f>
        <v>2</v>
      </c>
      <c r="Q6750" s="1">
        <v>312</v>
      </c>
      <c r="R6750" s="1" t="str">
        <f>_xlfn.XLOOKUP(Q6750,RFM[RFM Score],RFM[Client Segmentation])</f>
        <v>About To Sleep</v>
      </c>
    </row>
    <row r="6751" spans="1:18" x14ac:dyDescent="0.3">
      <c r="A6751" t="s">
        <v>6803</v>
      </c>
      <c r="B6751" t="s">
        <v>11</v>
      </c>
      <c r="C6751">
        <v>21</v>
      </c>
      <c r="D6751" t="s">
        <v>8069</v>
      </c>
      <c r="E6751" t="s">
        <v>8087</v>
      </c>
      <c r="F6751" t="s">
        <v>12</v>
      </c>
      <c r="G6751">
        <v>22</v>
      </c>
      <c r="H6751" s="1">
        <v>12532</v>
      </c>
      <c r="I6751">
        <v>255398</v>
      </c>
      <c r="J6751" s="1">
        <v>174</v>
      </c>
      <c r="K6751" t="s">
        <v>98</v>
      </c>
      <c r="L6751" t="s">
        <v>34</v>
      </c>
      <c r="M6751" t="s">
        <v>23</v>
      </c>
      <c r="N6751" s="1">
        <f xml:space="preserve"> ROUND((1 - _xlfn.PERCENTRANK.INC(customers[days_since_last_purchase],customers[[#This Row],[days_since_last_purchase]]))*4 +1,0)</f>
        <v>1</v>
      </c>
      <c r="O6751" s="1">
        <f>ROUND(_xlfn.PERCENTRANK.INC(customers[total_orders],customers[[#This Row],[total_orders]])*4+1,0)</f>
        <v>4</v>
      </c>
      <c r="P6751" s="1">
        <f>ROUND(_xlfn.PERCENTRANK.INC(customers[total_spend_usd],customers[[#This Row],[total_spend_usd]])*4+1,0)</f>
        <v>4</v>
      </c>
      <c r="Q6751" s="1">
        <v>144</v>
      </c>
      <c r="R6751" s="1" t="str">
        <f>_xlfn.XLOOKUP(Q6751,RFM[RFM Score],RFM[Client Segmentation])</f>
        <v>Cannot Lose Them</v>
      </c>
    </row>
    <row r="6752" spans="1:18" x14ac:dyDescent="0.3">
      <c r="A6752" t="s">
        <v>6804</v>
      </c>
      <c r="B6752" t="s">
        <v>11</v>
      </c>
      <c r="C6752">
        <v>24</v>
      </c>
      <c r="D6752" t="s">
        <v>8069</v>
      </c>
      <c r="E6752" t="s">
        <v>8087</v>
      </c>
      <c r="F6752" t="s">
        <v>12</v>
      </c>
      <c r="G6752">
        <v>33</v>
      </c>
      <c r="H6752" s="1">
        <v>913</v>
      </c>
      <c r="I6752">
        <v>336293</v>
      </c>
      <c r="J6752" s="1">
        <v>104</v>
      </c>
      <c r="K6752" t="s">
        <v>21</v>
      </c>
      <c r="L6752" t="s">
        <v>22</v>
      </c>
      <c r="M6752" t="s">
        <v>15</v>
      </c>
      <c r="N6752" s="1">
        <f xml:space="preserve"> ROUND((1 - _xlfn.PERCENTRANK.INC(customers[days_since_last_purchase],customers[[#This Row],[days_since_last_purchase]]))*4 +1,0)</f>
        <v>2</v>
      </c>
      <c r="O6752" s="1">
        <f>ROUND(_xlfn.PERCENTRANK.INC(customers[total_orders],customers[[#This Row],[total_orders]])*4+1,0)</f>
        <v>4</v>
      </c>
      <c r="P6752" s="1">
        <f>ROUND(_xlfn.PERCENTRANK.INC(customers[total_spend_usd],customers[[#This Row],[total_spend_usd]])*4+1,0)</f>
        <v>5</v>
      </c>
      <c r="Q6752" s="1">
        <v>245</v>
      </c>
      <c r="R6752" s="1" t="str">
        <f>_xlfn.XLOOKUP(Q6752,RFM[RFM Score],RFM[Client Segmentation])</f>
        <v>At Risk</v>
      </c>
    </row>
    <row r="6753" spans="1:18" x14ac:dyDescent="0.3">
      <c r="A6753" t="s">
        <v>6805</v>
      </c>
      <c r="B6753" t="s">
        <v>11</v>
      </c>
      <c r="C6753">
        <v>27</v>
      </c>
      <c r="D6753" t="s">
        <v>8070</v>
      </c>
      <c r="E6753" t="s">
        <v>8087</v>
      </c>
      <c r="F6753" t="s">
        <v>17</v>
      </c>
      <c r="G6753">
        <v>40</v>
      </c>
      <c r="H6753" s="1">
        <v>22581</v>
      </c>
      <c r="I6753">
        <v>789182</v>
      </c>
      <c r="J6753" s="1">
        <v>36</v>
      </c>
      <c r="K6753" t="s">
        <v>18</v>
      </c>
      <c r="L6753" t="s">
        <v>34</v>
      </c>
      <c r="M6753" t="s">
        <v>23</v>
      </c>
      <c r="N6753" s="1">
        <f xml:space="preserve"> ROUND((1 - _xlfn.PERCENTRANK.INC(customers[days_since_last_purchase],customers[[#This Row],[days_since_last_purchase]]))*4 +1,0)</f>
        <v>3</v>
      </c>
      <c r="O6753" s="1">
        <f>ROUND(_xlfn.PERCENTRANK.INC(customers[total_orders],customers[[#This Row],[total_orders]])*4+1,0)</f>
        <v>5</v>
      </c>
      <c r="P6753" s="1">
        <f>ROUND(_xlfn.PERCENTRANK.INC(customers[total_spend_usd],customers[[#This Row],[total_spend_usd]])*4+1,0)</f>
        <v>5</v>
      </c>
      <c r="Q6753" s="1">
        <v>355</v>
      </c>
      <c r="R6753" s="1" t="str">
        <f>_xlfn.XLOOKUP(Q6753,RFM[RFM Score],RFM[Client Segmentation])</f>
        <v>Loyal Customer</v>
      </c>
    </row>
    <row r="6754" spans="1:18" x14ac:dyDescent="0.3">
      <c r="A6754" t="s">
        <v>6806</v>
      </c>
      <c r="B6754" t="s">
        <v>11</v>
      </c>
      <c r="C6754">
        <v>43</v>
      </c>
      <c r="D6754" t="s">
        <v>8068</v>
      </c>
      <c r="E6754" t="s">
        <v>8087</v>
      </c>
      <c r="F6754" t="s">
        <v>12</v>
      </c>
      <c r="G6754">
        <v>13</v>
      </c>
      <c r="H6754" s="1">
        <v>3367</v>
      </c>
      <c r="I6754">
        <v>46903</v>
      </c>
      <c r="J6754" s="1">
        <v>98</v>
      </c>
      <c r="K6754" t="s">
        <v>28</v>
      </c>
      <c r="L6754" t="s">
        <v>19</v>
      </c>
      <c r="M6754" t="s">
        <v>23</v>
      </c>
      <c r="N6754" s="1">
        <f xml:space="preserve"> ROUND((1 - _xlfn.PERCENTRANK.INC(customers[days_since_last_purchase],customers[[#This Row],[days_since_last_purchase]]))*4 +1,0)</f>
        <v>2</v>
      </c>
      <c r="O6754" s="1">
        <f>ROUND(_xlfn.PERCENTRANK.INC(customers[total_orders],customers[[#This Row],[total_orders]])*4+1,0)</f>
        <v>3</v>
      </c>
      <c r="P6754" s="1">
        <f>ROUND(_xlfn.PERCENTRANK.INC(customers[total_spend_usd],customers[[#This Row],[total_spend_usd]])*4+1,0)</f>
        <v>3</v>
      </c>
      <c r="Q6754" s="1">
        <v>233</v>
      </c>
      <c r="R6754" s="1" t="str">
        <f>_xlfn.XLOOKUP(Q6754,RFM[RFM Score],RFM[Client Segmentation])</f>
        <v>Hibernating</v>
      </c>
    </row>
    <row r="6755" spans="1:18" x14ac:dyDescent="0.3">
      <c r="A6755" t="s">
        <v>6807</v>
      </c>
      <c r="B6755" t="s">
        <v>88</v>
      </c>
      <c r="C6755">
        <v>27</v>
      </c>
      <c r="D6755" t="s">
        <v>8070</v>
      </c>
      <c r="E6755" t="s">
        <v>8084</v>
      </c>
      <c r="F6755" t="s">
        <v>17</v>
      </c>
      <c r="G6755">
        <v>1</v>
      </c>
      <c r="H6755" s="1">
        <v>7519</v>
      </c>
      <c r="I6755">
        <v>7985</v>
      </c>
      <c r="J6755" s="1">
        <v>191</v>
      </c>
      <c r="K6755" t="s">
        <v>25</v>
      </c>
      <c r="L6755" t="s">
        <v>14</v>
      </c>
      <c r="M6755" t="s">
        <v>15</v>
      </c>
      <c r="N6755" s="1">
        <f xml:space="preserve"> ROUND((1 - _xlfn.PERCENTRANK.INC(customers[days_since_last_purchase],customers[[#This Row],[days_since_last_purchase]]))*4 +1,0)</f>
        <v>1</v>
      </c>
      <c r="O6755" s="1">
        <f>ROUND(_xlfn.PERCENTRANK.INC(customers[total_orders],customers[[#This Row],[total_orders]])*4+1,0)</f>
        <v>1</v>
      </c>
      <c r="P6755" s="1">
        <f>ROUND(_xlfn.PERCENTRANK.INC(customers[total_spend_usd],customers[[#This Row],[total_spend_usd]])*4+1,0)</f>
        <v>1</v>
      </c>
      <c r="Q6755" s="1">
        <v>111</v>
      </c>
      <c r="R6755" s="1" t="str">
        <f>_xlfn.XLOOKUP(Q6755,RFM[RFM Score],RFM[Client Segmentation])</f>
        <v>Lost</v>
      </c>
    </row>
    <row r="6756" spans="1:18" x14ac:dyDescent="0.3">
      <c r="A6756" t="s">
        <v>6808</v>
      </c>
      <c r="B6756" t="s">
        <v>96</v>
      </c>
      <c r="C6756">
        <v>31</v>
      </c>
      <c r="D6756" t="s">
        <v>8070</v>
      </c>
      <c r="E6756" t="s">
        <v>8084</v>
      </c>
      <c r="F6756" t="s">
        <v>17</v>
      </c>
      <c r="G6756">
        <v>14</v>
      </c>
      <c r="H6756" s="1">
        <v>2188</v>
      </c>
      <c r="I6756">
        <v>26351</v>
      </c>
      <c r="J6756" s="1">
        <v>135</v>
      </c>
      <c r="K6756" t="s">
        <v>25</v>
      </c>
      <c r="L6756" t="s">
        <v>14</v>
      </c>
      <c r="M6756" t="s">
        <v>15</v>
      </c>
      <c r="N6756" s="1">
        <f xml:space="preserve"> ROUND((1 - _xlfn.PERCENTRANK.INC(customers[days_since_last_purchase],customers[[#This Row],[days_since_last_purchase]]))*4 +1,0)</f>
        <v>1</v>
      </c>
      <c r="O6756" s="1">
        <f>ROUND(_xlfn.PERCENTRANK.INC(customers[total_orders],customers[[#This Row],[total_orders]])*4+1,0)</f>
        <v>3</v>
      </c>
      <c r="P6756" s="1">
        <f>ROUND(_xlfn.PERCENTRANK.INC(customers[total_spend_usd],customers[[#This Row],[total_spend_usd]])*4+1,0)</f>
        <v>2</v>
      </c>
      <c r="Q6756" s="1">
        <v>132</v>
      </c>
      <c r="R6756" s="1" t="str">
        <f>_xlfn.XLOOKUP(Q6756,RFM[RFM Score],RFM[Client Segmentation])</f>
        <v>Hibernating</v>
      </c>
    </row>
    <row r="6757" spans="1:18" x14ac:dyDescent="0.3">
      <c r="A6757" t="s">
        <v>6809</v>
      </c>
      <c r="B6757" t="s">
        <v>27</v>
      </c>
      <c r="C6757">
        <v>18</v>
      </c>
      <c r="D6757" t="s">
        <v>8069</v>
      </c>
      <c r="E6757" t="s">
        <v>8084</v>
      </c>
      <c r="F6757" t="s">
        <v>12</v>
      </c>
      <c r="G6757">
        <v>15</v>
      </c>
      <c r="H6757" s="1">
        <v>5849</v>
      </c>
      <c r="I6757">
        <v>99126</v>
      </c>
      <c r="J6757" s="1">
        <v>16</v>
      </c>
      <c r="K6757" t="s">
        <v>74</v>
      </c>
      <c r="L6757" t="s">
        <v>19</v>
      </c>
      <c r="M6757" t="s">
        <v>23</v>
      </c>
      <c r="N6757" s="1">
        <f xml:space="preserve"> ROUND((1 - _xlfn.PERCENTRANK.INC(customers[days_since_last_purchase],customers[[#This Row],[days_since_last_purchase]]))*4 +1,0)</f>
        <v>4</v>
      </c>
      <c r="O6757" s="1">
        <f>ROUND(_xlfn.PERCENTRANK.INC(customers[total_orders],customers[[#This Row],[total_orders]])*4+1,0)</f>
        <v>3</v>
      </c>
      <c r="P6757" s="1">
        <f>ROUND(_xlfn.PERCENTRANK.INC(customers[total_spend_usd],customers[[#This Row],[total_spend_usd]])*4+1,0)</f>
        <v>3</v>
      </c>
      <c r="Q6757" s="1">
        <v>433</v>
      </c>
      <c r="R6757" s="1" t="str">
        <f>_xlfn.XLOOKUP(Q6757,RFM[RFM Score],RFM[Client Segmentation])</f>
        <v>Potential Loyalist</v>
      </c>
    </row>
    <row r="6758" spans="1:18" x14ac:dyDescent="0.3">
      <c r="A6758" t="s">
        <v>6810</v>
      </c>
      <c r="B6758" t="s">
        <v>43</v>
      </c>
      <c r="C6758">
        <v>53</v>
      </c>
      <c r="D6758" t="s">
        <v>8071</v>
      </c>
      <c r="E6758" t="s">
        <v>8084</v>
      </c>
      <c r="F6758" t="s">
        <v>12</v>
      </c>
      <c r="G6758">
        <v>26</v>
      </c>
      <c r="H6758" s="1">
        <v>3614</v>
      </c>
      <c r="I6758">
        <v>88642</v>
      </c>
      <c r="J6758" s="1">
        <v>6</v>
      </c>
      <c r="K6758" t="s">
        <v>21</v>
      </c>
      <c r="L6758" t="s">
        <v>34</v>
      </c>
      <c r="M6758" t="s">
        <v>23</v>
      </c>
      <c r="N6758" s="1">
        <f xml:space="preserve"> ROUND((1 - _xlfn.PERCENTRANK.INC(customers[days_since_last_purchase],customers[[#This Row],[days_since_last_purchase]]))*4 +1,0)</f>
        <v>5</v>
      </c>
      <c r="O6758" s="1">
        <f>ROUND(_xlfn.PERCENTRANK.INC(customers[total_orders],customers[[#This Row],[total_orders]])*4+1,0)</f>
        <v>4</v>
      </c>
      <c r="P6758" s="1">
        <f>ROUND(_xlfn.PERCENTRANK.INC(customers[total_spend_usd],customers[[#This Row],[total_spend_usd]])*4+1,0)</f>
        <v>3</v>
      </c>
      <c r="Q6758" s="1">
        <v>543</v>
      </c>
      <c r="R6758" s="1" t="str">
        <f>_xlfn.XLOOKUP(Q6758,RFM[RFM Score],RFM[Client Segmentation])</f>
        <v>Loyal Customer</v>
      </c>
    </row>
    <row r="6759" spans="1:18" x14ac:dyDescent="0.3">
      <c r="A6759" t="s">
        <v>6811</v>
      </c>
      <c r="B6759" t="s">
        <v>11</v>
      </c>
      <c r="C6759">
        <v>49</v>
      </c>
      <c r="D6759" t="s">
        <v>8071</v>
      </c>
      <c r="E6759" t="s">
        <v>8086</v>
      </c>
      <c r="F6759" t="s">
        <v>12</v>
      </c>
      <c r="G6759">
        <v>36</v>
      </c>
      <c r="H6759" s="1">
        <v>7862</v>
      </c>
      <c r="I6759">
        <v>292434</v>
      </c>
      <c r="J6759" s="1">
        <v>295</v>
      </c>
      <c r="K6759" t="s">
        <v>28</v>
      </c>
      <c r="L6759" t="s">
        <v>47</v>
      </c>
      <c r="M6759" t="s">
        <v>23</v>
      </c>
      <c r="N6759" s="1">
        <f xml:space="preserve"> ROUND((1 - _xlfn.PERCENTRANK.INC(customers[days_since_last_purchase],customers[[#This Row],[days_since_last_purchase]]))*4 +1,0)</f>
        <v>1</v>
      </c>
      <c r="O6759" s="1">
        <f>ROUND(_xlfn.PERCENTRANK.INC(customers[total_orders],customers[[#This Row],[total_orders]])*4+1,0)</f>
        <v>5</v>
      </c>
      <c r="P6759" s="1">
        <f>ROUND(_xlfn.PERCENTRANK.INC(customers[total_spend_usd],customers[[#This Row],[total_spend_usd]])*4+1,0)</f>
        <v>4</v>
      </c>
      <c r="Q6759" s="1">
        <v>154</v>
      </c>
      <c r="R6759" s="1" t="str">
        <f>_xlfn.XLOOKUP(Q6759,RFM[RFM Score],RFM[Client Segmentation])</f>
        <v>Cannot Lose Them</v>
      </c>
    </row>
    <row r="6760" spans="1:18" x14ac:dyDescent="0.3">
      <c r="A6760" t="s">
        <v>6812</v>
      </c>
      <c r="B6760" t="s">
        <v>11</v>
      </c>
      <c r="C6760">
        <v>28</v>
      </c>
      <c r="D6760" t="s">
        <v>8070</v>
      </c>
      <c r="E6760" t="s">
        <v>8084</v>
      </c>
      <c r="F6760" t="s">
        <v>12</v>
      </c>
      <c r="G6760">
        <v>7</v>
      </c>
      <c r="H6760" s="1">
        <v>3117</v>
      </c>
      <c r="I6760">
        <v>18676</v>
      </c>
      <c r="J6760" s="1">
        <v>43</v>
      </c>
      <c r="K6760" t="s">
        <v>25</v>
      </c>
      <c r="L6760" t="s">
        <v>34</v>
      </c>
      <c r="M6760" t="s">
        <v>23</v>
      </c>
      <c r="N6760" s="1">
        <f xml:space="preserve"> ROUND((1 - _xlfn.PERCENTRANK.INC(customers[days_since_last_purchase],customers[[#This Row],[days_since_last_purchase]]))*4 +1,0)</f>
        <v>3</v>
      </c>
      <c r="O6760" s="1">
        <f>ROUND(_xlfn.PERCENTRANK.INC(customers[total_orders],customers[[#This Row],[total_orders]])*4+1,0)</f>
        <v>2</v>
      </c>
      <c r="P6760" s="1">
        <f>ROUND(_xlfn.PERCENTRANK.INC(customers[total_spend_usd],customers[[#This Row],[total_spend_usd]])*4+1,0)</f>
        <v>2</v>
      </c>
      <c r="Q6760" s="1">
        <v>322</v>
      </c>
      <c r="R6760" s="1" t="str">
        <f>_xlfn.XLOOKUP(Q6760,RFM[RFM Score],RFM[Client Segmentation])</f>
        <v>Hibernating</v>
      </c>
    </row>
    <row r="6761" spans="1:18" x14ac:dyDescent="0.3">
      <c r="A6761" t="s">
        <v>6813</v>
      </c>
      <c r="B6761" t="s">
        <v>64</v>
      </c>
      <c r="C6761">
        <v>24</v>
      </c>
      <c r="D6761" t="s">
        <v>8069</v>
      </c>
      <c r="E6761" t="s">
        <v>8084</v>
      </c>
      <c r="F6761" t="s">
        <v>17</v>
      </c>
      <c r="G6761">
        <v>7</v>
      </c>
      <c r="H6761" s="1">
        <v>8634</v>
      </c>
      <c r="I6761">
        <v>52801</v>
      </c>
      <c r="J6761" s="1">
        <v>47</v>
      </c>
      <c r="K6761" t="s">
        <v>25</v>
      </c>
      <c r="L6761" t="s">
        <v>14</v>
      </c>
      <c r="M6761" t="s">
        <v>23</v>
      </c>
      <c r="N6761" s="1">
        <f xml:space="preserve"> ROUND((1 - _xlfn.PERCENTRANK.INC(customers[days_since_last_purchase],customers[[#This Row],[days_since_last_purchase]]))*4 +1,0)</f>
        <v>3</v>
      </c>
      <c r="O6761" s="1">
        <f>ROUND(_xlfn.PERCENTRANK.INC(customers[total_orders],customers[[#This Row],[total_orders]])*4+1,0)</f>
        <v>2</v>
      </c>
      <c r="P6761" s="1">
        <f>ROUND(_xlfn.PERCENTRANK.INC(customers[total_spend_usd],customers[[#This Row],[total_spend_usd]])*4+1,0)</f>
        <v>3</v>
      </c>
      <c r="Q6761" s="1">
        <v>323</v>
      </c>
      <c r="R6761" s="1" t="str">
        <f>_xlfn.XLOOKUP(Q6761,RFM[RFM Score],RFM[Client Segmentation])</f>
        <v>Potential Loyalist</v>
      </c>
    </row>
    <row r="6762" spans="1:18" x14ac:dyDescent="0.3">
      <c r="A6762" t="s">
        <v>6814</v>
      </c>
      <c r="B6762" t="s">
        <v>51</v>
      </c>
      <c r="C6762">
        <v>42</v>
      </c>
      <c r="D6762" t="s">
        <v>8068</v>
      </c>
      <c r="E6762" t="s">
        <v>8084</v>
      </c>
      <c r="F6762" t="s">
        <v>12</v>
      </c>
      <c r="G6762">
        <v>7</v>
      </c>
      <c r="H6762" s="1">
        <v>3005</v>
      </c>
      <c r="I6762">
        <v>2078</v>
      </c>
      <c r="J6762" s="1">
        <v>43</v>
      </c>
      <c r="K6762" t="s">
        <v>21</v>
      </c>
      <c r="L6762" t="s">
        <v>47</v>
      </c>
      <c r="M6762" t="s">
        <v>23</v>
      </c>
      <c r="N6762" s="1">
        <f xml:space="preserve"> ROUND((1 - _xlfn.PERCENTRANK.INC(customers[days_since_last_purchase],customers[[#This Row],[days_since_last_purchase]]))*4 +1,0)</f>
        <v>3</v>
      </c>
      <c r="O6762" s="1">
        <f>ROUND(_xlfn.PERCENTRANK.INC(customers[total_orders],customers[[#This Row],[total_orders]])*4+1,0)</f>
        <v>2</v>
      </c>
      <c r="P6762" s="1">
        <f>ROUND(_xlfn.PERCENTRANK.INC(customers[total_spend_usd],customers[[#This Row],[total_spend_usd]])*4+1,0)</f>
        <v>1</v>
      </c>
      <c r="Q6762" s="1">
        <v>321</v>
      </c>
      <c r="R6762" s="1" t="str">
        <f>_xlfn.XLOOKUP(Q6762,RFM[RFM Score],RFM[Client Segmentation])</f>
        <v>About To Sleep</v>
      </c>
    </row>
    <row r="6763" spans="1:18" x14ac:dyDescent="0.3">
      <c r="A6763" t="s">
        <v>6815</v>
      </c>
      <c r="B6763" t="s">
        <v>49</v>
      </c>
      <c r="C6763">
        <v>61</v>
      </c>
      <c r="D6763" t="s">
        <v>8072</v>
      </c>
      <c r="E6763" t="s">
        <v>8084</v>
      </c>
      <c r="F6763" t="s">
        <v>17</v>
      </c>
      <c r="G6763">
        <v>10</v>
      </c>
      <c r="H6763" s="1">
        <v>7444</v>
      </c>
      <c r="I6763">
        <v>83091</v>
      </c>
      <c r="J6763" s="1">
        <v>3</v>
      </c>
      <c r="K6763" t="s">
        <v>74</v>
      </c>
      <c r="L6763" t="s">
        <v>34</v>
      </c>
      <c r="M6763" t="s">
        <v>15</v>
      </c>
      <c r="N6763" s="1">
        <f xml:space="preserve"> ROUND((1 - _xlfn.PERCENTRANK.INC(customers[days_since_last_purchase],customers[[#This Row],[days_since_last_purchase]]))*4 +1,0)</f>
        <v>5</v>
      </c>
      <c r="O6763" s="1">
        <f>ROUND(_xlfn.PERCENTRANK.INC(customers[total_orders],customers[[#This Row],[total_orders]])*4+1,0)</f>
        <v>3</v>
      </c>
      <c r="P6763" s="1">
        <f>ROUND(_xlfn.PERCENTRANK.INC(customers[total_spend_usd],customers[[#This Row],[total_spend_usd]])*4+1,0)</f>
        <v>3</v>
      </c>
      <c r="Q6763" s="1">
        <v>533</v>
      </c>
      <c r="R6763" s="1" t="str">
        <f>_xlfn.XLOOKUP(Q6763,RFM[RFM Score],RFM[Client Segmentation])</f>
        <v>Potential Loyalist</v>
      </c>
    </row>
    <row r="6764" spans="1:18" x14ac:dyDescent="0.3">
      <c r="A6764" t="s">
        <v>6816</v>
      </c>
      <c r="B6764" t="s">
        <v>123</v>
      </c>
      <c r="C6764">
        <v>19</v>
      </c>
      <c r="D6764" t="s">
        <v>8069</v>
      </c>
      <c r="E6764" t="s">
        <v>8084</v>
      </c>
      <c r="F6764" t="s">
        <v>12</v>
      </c>
      <c r="G6764">
        <v>8</v>
      </c>
      <c r="H6764" s="1">
        <v>23511</v>
      </c>
      <c r="I6764">
        <v>165541</v>
      </c>
      <c r="J6764" s="1">
        <v>134</v>
      </c>
      <c r="K6764" t="s">
        <v>13</v>
      </c>
      <c r="L6764" t="s">
        <v>34</v>
      </c>
      <c r="M6764" t="s">
        <v>23</v>
      </c>
      <c r="N6764" s="1">
        <f xml:space="preserve"> ROUND((1 - _xlfn.PERCENTRANK.INC(customers[days_since_last_purchase],customers[[#This Row],[days_since_last_purchase]]))*4 +1,0)</f>
        <v>1</v>
      </c>
      <c r="O6764" s="1">
        <f>ROUND(_xlfn.PERCENTRANK.INC(customers[total_orders],customers[[#This Row],[total_orders]])*4+1,0)</f>
        <v>2</v>
      </c>
      <c r="P6764" s="1">
        <f>ROUND(_xlfn.PERCENTRANK.INC(customers[total_spend_usd],customers[[#This Row],[total_spend_usd]])*4+1,0)</f>
        <v>4</v>
      </c>
      <c r="Q6764" s="1">
        <v>124</v>
      </c>
      <c r="R6764" s="1" t="str">
        <f>_xlfn.XLOOKUP(Q6764,RFM[RFM Score],RFM[Client Segmentation])</f>
        <v>At Risk</v>
      </c>
    </row>
    <row r="6765" spans="1:18" x14ac:dyDescent="0.3">
      <c r="A6765" t="s">
        <v>6817</v>
      </c>
      <c r="B6765" t="s">
        <v>147</v>
      </c>
      <c r="C6765">
        <v>28</v>
      </c>
      <c r="D6765" t="s">
        <v>8070</v>
      </c>
      <c r="E6765" t="s">
        <v>8084</v>
      </c>
      <c r="F6765" t="s">
        <v>12</v>
      </c>
      <c r="G6765">
        <v>43</v>
      </c>
      <c r="H6765" s="1">
        <v>918</v>
      </c>
      <c r="I6765">
        <v>38795</v>
      </c>
      <c r="J6765" s="1">
        <v>46</v>
      </c>
      <c r="K6765" t="s">
        <v>18</v>
      </c>
      <c r="L6765" t="s">
        <v>34</v>
      </c>
      <c r="M6765" t="s">
        <v>15</v>
      </c>
      <c r="N6765" s="1">
        <f xml:space="preserve"> ROUND((1 - _xlfn.PERCENTRANK.INC(customers[days_since_last_purchase],customers[[#This Row],[days_since_last_purchase]]))*4 +1,0)</f>
        <v>3</v>
      </c>
      <c r="O6765" s="1">
        <f>ROUND(_xlfn.PERCENTRANK.INC(customers[total_orders],customers[[#This Row],[total_orders]])*4+1,0)</f>
        <v>5</v>
      </c>
      <c r="P6765" s="1">
        <f>ROUND(_xlfn.PERCENTRANK.INC(customers[total_spend_usd],customers[[#This Row],[total_spend_usd]])*4+1,0)</f>
        <v>2</v>
      </c>
      <c r="Q6765" s="1">
        <v>352</v>
      </c>
      <c r="R6765" s="1" t="str">
        <f>_xlfn.XLOOKUP(Q6765,RFM[RFM Score],RFM[Client Segmentation])</f>
        <v>Potential Loyalist</v>
      </c>
    </row>
    <row r="6766" spans="1:18" x14ac:dyDescent="0.3">
      <c r="A6766" t="s">
        <v>6818</v>
      </c>
      <c r="B6766" t="s">
        <v>11</v>
      </c>
      <c r="C6766">
        <v>27</v>
      </c>
      <c r="D6766" t="s">
        <v>8070</v>
      </c>
      <c r="E6766" t="s">
        <v>8086</v>
      </c>
      <c r="F6766" t="s">
        <v>12</v>
      </c>
      <c r="G6766">
        <v>7</v>
      </c>
      <c r="H6766" s="1">
        <v>19232</v>
      </c>
      <c r="I6766">
        <v>147139</v>
      </c>
      <c r="J6766" s="1">
        <v>7</v>
      </c>
      <c r="K6766" t="s">
        <v>25</v>
      </c>
      <c r="L6766" t="s">
        <v>45</v>
      </c>
      <c r="M6766" t="s">
        <v>23</v>
      </c>
      <c r="N6766" s="1">
        <f xml:space="preserve"> ROUND((1 - _xlfn.PERCENTRANK.INC(customers[days_since_last_purchase],customers[[#This Row],[days_since_last_purchase]]))*4 +1,0)</f>
        <v>5</v>
      </c>
      <c r="O6766" s="1">
        <f>ROUND(_xlfn.PERCENTRANK.INC(customers[total_orders],customers[[#This Row],[total_orders]])*4+1,0)</f>
        <v>2</v>
      </c>
      <c r="P6766" s="1">
        <f>ROUND(_xlfn.PERCENTRANK.INC(customers[total_spend_usd],customers[[#This Row],[total_spend_usd]])*4+1,0)</f>
        <v>4</v>
      </c>
      <c r="Q6766" s="1">
        <v>524</v>
      </c>
      <c r="R6766" s="1" t="str">
        <f>_xlfn.XLOOKUP(Q6766,RFM[RFM Score],RFM[Client Segmentation])</f>
        <v>Promising</v>
      </c>
    </row>
    <row r="6767" spans="1:18" x14ac:dyDescent="0.3">
      <c r="A6767" t="s">
        <v>6819</v>
      </c>
      <c r="B6767" t="s">
        <v>96</v>
      </c>
      <c r="C6767">
        <v>57</v>
      </c>
      <c r="D6767" t="s">
        <v>8072</v>
      </c>
      <c r="E6767" t="s">
        <v>8084</v>
      </c>
      <c r="F6767" t="s">
        <v>17</v>
      </c>
      <c r="G6767">
        <v>1</v>
      </c>
      <c r="H6767" s="1">
        <v>5053</v>
      </c>
      <c r="I6767">
        <v>4682</v>
      </c>
      <c r="J6767" s="1">
        <v>29</v>
      </c>
      <c r="K6767" t="s">
        <v>124</v>
      </c>
      <c r="L6767" t="s">
        <v>45</v>
      </c>
      <c r="M6767" t="s">
        <v>23</v>
      </c>
      <c r="N6767" s="1">
        <f xml:space="preserve"> ROUND((1 - _xlfn.PERCENTRANK.INC(customers[days_since_last_purchase],customers[[#This Row],[days_since_last_purchase]]))*4 +1,0)</f>
        <v>3</v>
      </c>
      <c r="O6767" s="1">
        <f>ROUND(_xlfn.PERCENTRANK.INC(customers[total_orders],customers[[#This Row],[total_orders]])*4+1,0)</f>
        <v>1</v>
      </c>
      <c r="P6767" s="1">
        <f>ROUND(_xlfn.PERCENTRANK.INC(customers[total_spend_usd],customers[[#This Row],[total_spend_usd]])*4+1,0)</f>
        <v>1</v>
      </c>
      <c r="Q6767" s="1">
        <v>311</v>
      </c>
      <c r="R6767" s="1" t="str">
        <f>_xlfn.XLOOKUP(Q6767,RFM[RFM Score],RFM[Client Segmentation])</f>
        <v>New Customer</v>
      </c>
    </row>
    <row r="6768" spans="1:18" x14ac:dyDescent="0.3">
      <c r="A6768" t="s">
        <v>6820</v>
      </c>
      <c r="B6768" t="s">
        <v>166</v>
      </c>
      <c r="C6768">
        <v>42</v>
      </c>
      <c r="D6768" t="s">
        <v>8068</v>
      </c>
      <c r="E6768" t="s">
        <v>8087</v>
      </c>
      <c r="F6768" t="s">
        <v>17</v>
      </c>
      <c r="G6768">
        <v>52</v>
      </c>
      <c r="H6768" s="1">
        <v>12796</v>
      </c>
      <c r="I6768">
        <v>667631</v>
      </c>
      <c r="J6768" s="1">
        <v>42</v>
      </c>
      <c r="K6768" t="s">
        <v>124</v>
      </c>
      <c r="L6768" t="s">
        <v>19</v>
      </c>
      <c r="M6768" t="s">
        <v>15</v>
      </c>
      <c r="N6768" s="1">
        <f xml:space="preserve"> ROUND((1 - _xlfn.PERCENTRANK.INC(customers[days_since_last_purchase],customers[[#This Row],[days_since_last_purchase]]))*4 +1,0)</f>
        <v>3</v>
      </c>
      <c r="O6768" s="1">
        <f>ROUND(_xlfn.PERCENTRANK.INC(customers[total_orders],customers[[#This Row],[total_orders]])*4+1,0)</f>
        <v>5</v>
      </c>
      <c r="P6768" s="1">
        <f>ROUND(_xlfn.PERCENTRANK.INC(customers[total_spend_usd],customers[[#This Row],[total_spend_usd]])*4+1,0)</f>
        <v>5</v>
      </c>
      <c r="Q6768" s="1">
        <v>355</v>
      </c>
      <c r="R6768" s="1" t="str">
        <f>_xlfn.XLOOKUP(Q6768,RFM[RFM Score],RFM[Client Segmentation])</f>
        <v>Loyal Customer</v>
      </c>
    </row>
    <row r="6769" spans="1:18" x14ac:dyDescent="0.3">
      <c r="A6769" t="s">
        <v>6821</v>
      </c>
      <c r="B6769" t="s">
        <v>166</v>
      </c>
      <c r="C6769">
        <v>34</v>
      </c>
      <c r="D6769" t="s">
        <v>8070</v>
      </c>
      <c r="E6769" t="s">
        <v>8086</v>
      </c>
      <c r="F6769" t="s">
        <v>12</v>
      </c>
      <c r="G6769">
        <v>41</v>
      </c>
      <c r="H6769" s="1">
        <v>13325</v>
      </c>
      <c r="I6769">
        <v>620919</v>
      </c>
      <c r="J6769" s="1">
        <v>16</v>
      </c>
      <c r="K6769" t="s">
        <v>28</v>
      </c>
      <c r="L6769" t="s">
        <v>34</v>
      </c>
      <c r="M6769" t="s">
        <v>23</v>
      </c>
      <c r="N6769" s="1">
        <f xml:space="preserve"> ROUND((1 - _xlfn.PERCENTRANK.INC(customers[days_since_last_purchase],customers[[#This Row],[days_since_last_purchase]]))*4 +1,0)</f>
        <v>4</v>
      </c>
      <c r="O6769" s="1">
        <f>ROUND(_xlfn.PERCENTRANK.INC(customers[total_orders],customers[[#This Row],[total_orders]])*4+1,0)</f>
        <v>5</v>
      </c>
      <c r="P6769" s="1">
        <f>ROUND(_xlfn.PERCENTRANK.INC(customers[total_spend_usd],customers[[#This Row],[total_spend_usd]])*4+1,0)</f>
        <v>5</v>
      </c>
      <c r="Q6769" s="1">
        <v>455</v>
      </c>
      <c r="R6769" s="1" t="str">
        <f>_xlfn.XLOOKUP(Q6769,RFM[RFM Score],RFM[Client Segmentation])</f>
        <v>Champion</v>
      </c>
    </row>
    <row r="6770" spans="1:18" x14ac:dyDescent="0.3">
      <c r="A6770" t="s">
        <v>6822</v>
      </c>
      <c r="B6770" t="s">
        <v>61</v>
      </c>
      <c r="C6770">
        <v>29</v>
      </c>
      <c r="D6770" t="s">
        <v>8070</v>
      </c>
      <c r="E6770" t="s">
        <v>8087</v>
      </c>
      <c r="F6770" t="s">
        <v>12</v>
      </c>
      <c r="G6770">
        <v>6</v>
      </c>
      <c r="H6770" s="1">
        <v>2451</v>
      </c>
      <c r="I6770">
        <v>16335</v>
      </c>
      <c r="J6770" s="1">
        <v>9</v>
      </c>
      <c r="K6770" t="s">
        <v>18</v>
      </c>
      <c r="L6770" t="s">
        <v>19</v>
      </c>
      <c r="M6770" t="s">
        <v>15</v>
      </c>
      <c r="N6770" s="1">
        <f xml:space="preserve"> ROUND((1 - _xlfn.PERCENTRANK.INC(customers[days_since_last_purchase],customers[[#This Row],[days_since_last_purchase]]))*4 +1,0)</f>
        <v>4</v>
      </c>
      <c r="O6770" s="1">
        <f>ROUND(_xlfn.PERCENTRANK.INC(customers[total_orders],customers[[#This Row],[total_orders]])*4+1,0)</f>
        <v>2</v>
      </c>
      <c r="P6770" s="1">
        <f>ROUND(_xlfn.PERCENTRANK.INC(customers[total_spend_usd],customers[[#This Row],[total_spend_usd]])*4+1,0)</f>
        <v>2</v>
      </c>
      <c r="Q6770" s="1">
        <v>422</v>
      </c>
      <c r="R6770" s="1" t="str">
        <f>_xlfn.XLOOKUP(Q6770,RFM[RFM Score],RFM[Client Segmentation])</f>
        <v>New Customer</v>
      </c>
    </row>
    <row r="6771" spans="1:18" x14ac:dyDescent="0.3">
      <c r="A6771" t="s">
        <v>6823</v>
      </c>
      <c r="B6771" t="s">
        <v>43</v>
      </c>
      <c r="C6771">
        <v>48</v>
      </c>
      <c r="D6771" t="s">
        <v>8071</v>
      </c>
      <c r="E6771" t="s">
        <v>8084</v>
      </c>
      <c r="F6771" t="s">
        <v>12</v>
      </c>
      <c r="G6771">
        <v>9</v>
      </c>
      <c r="H6771" s="1">
        <v>2102</v>
      </c>
      <c r="I6771">
        <v>18757</v>
      </c>
      <c r="J6771" s="1">
        <v>100</v>
      </c>
      <c r="K6771" t="s">
        <v>40</v>
      </c>
      <c r="L6771" t="s">
        <v>14</v>
      </c>
      <c r="M6771" t="s">
        <v>23</v>
      </c>
      <c r="N6771" s="1">
        <f xml:space="preserve"> ROUND((1 - _xlfn.PERCENTRANK.INC(customers[days_since_last_purchase],customers[[#This Row],[days_since_last_purchase]]))*4 +1,0)</f>
        <v>2</v>
      </c>
      <c r="O6771" s="1">
        <f>ROUND(_xlfn.PERCENTRANK.INC(customers[total_orders],customers[[#This Row],[total_orders]])*4+1,0)</f>
        <v>2</v>
      </c>
      <c r="P6771" s="1">
        <f>ROUND(_xlfn.PERCENTRANK.INC(customers[total_spend_usd],customers[[#This Row],[total_spend_usd]])*4+1,0)</f>
        <v>2</v>
      </c>
      <c r="Q6771" s="1">
        <v>222</v>
      </c>
      <c r="R6771" s="1" t="str">
        <f>_xlfn.XLOOKUP(Q6771,RFM[RFM Score],RFM[Client Segmentation])</f>
        <v>Hibernating</v>
      </c>
    </row>
    <row r="6772" spans="1:18" x14ac:dyDescent="0.3">
      <c r="A6772" t="s">
        <v>6824</v>
      </c>
      <c r="B6772" t="s">
        <v>96</v>
      </c>
      <c r="C6772">
        <v>19</v>
      </c>
      <c r="D6772" t="s">
        <v>8069</v>
      </c>
      <c r="E6772" t="s">
        <v>8087</v>
      </c>
      <c r="F6772" t="s">
        <v>17</v>
      </c>
      <c r="G6772">
        <v>7</v>
      </c>
      <c r="H6772" s="1">
        <v>5831</v>
      </c>
      <c r="I6772">
        <v>40531</v>
      </c>
      <c r="J6772" s="1">
        <v>275</v>
      </c>
      <c r="K6772" t="s">
        <v>28</v>
      </c>
      <c r="L6772" t="s">
        <v>19</v>
      </c>
      <c r="M6772" t="s">
        <v>23</v>
      </c>
      <c r="N6772" s="1">
        <f xml:space="preserve"> ROUND((1 - _xlfn.PERCENTRANK.INC(customers[days_since_last_purchase],customers[[#This Row],[days_since_last_purchase]]))*4 +1,0)</f>
        <v>1</v>
      </c>
      <c r="O6772" s="1">
        <f>ROUND(_xlfn.PERCENTRANK.INC(customers[total_orders],customers[[#This Row],[total_orders]])*4+1,0)</f>
        <v>2</v>
      </c>
      <c r="P6772" s="1">
        <f>ROUND(_xlfn.PERCENTRANK.INC(customers[total_spend_usd],customers[[#This Row],[total_spend_usd]])*4+1,0)</f>
        <v>2</v>
      </c>
      <c r="Q6772" s="1">
        <v>122</v>
      </c>
      <c r="R6772" s="1" t="str">
        <f>_xlfn.XLOOKUP(Q6772,RFM[RFM Score],RFM[Client Segmentation])</f>
        <v>Hibernating</v>
      </c>
    </row>
    <row r="6773" spans="1:18" x14ac:dyDescent="0.3">
      <c r="A6773" t="s">
        <v>6825</v>
      </c>
      <c r="B6773" t="s">
        <v>27</v>
      </c>
      <c r="C6773">
        <v>47</v>
      </c>
      <c r="D6773" t="s">
        <v>8071</v>
      </c>
      <c r="E6773" t="s">
        <v>8084</v>
      </c>
      <c r="F6773" t="s">
        <v>12</v>
      </c>
      <c r="G6773">
        <v>9</v>
      </c>
      <c r="H6773" s="1">
        <v>14424</v>
      </c>
      <c r="I6773">
        <v>112941</v>
      </c>
      <c r="J6773" s="1">
        <v>194</v>
      </c>
      <c r="K6773" t="s">
        <v>124</v>
      </c>
      <c r="L6773" t="s">
        <v>14</v>
      </c>
      <c r="M6773" t="s">
        <v>15</v>
      </c>
      <c r="N6773" s="1">
        <f xml:space="preserve"> ROUND((1 - _xlfn.PERCENTRANK.INC(customers[days_since_last_purchase],customers[[#This Row],[days_since_last_purchase]]))*4 +1,0)</f>
        <v>1</v>
      </c>
      <c r="O6773" s="1">
        <f>ROUND(_xlfn.PERCENTRANK.INC(customers[total_orders],customers[[#This Row],[total_orders]])*4+1,0)</f>
        <v>2</v>
      </c>
      <c r="P6773" s="1">
        <f>ROUND(_xlfn.PERCENTRANK.INC(customers[total_spend_usd],customers[[#This Row],[total_spend_usd]])*4+1,0)</f>
        <v>4</v>
      </c>
      <c r="Q6773" s="1">
        <v>124</v>
      </c>
      <c r="R6773" s="1" t="str">
        <f>_xlfn.XLOOKUP(Q6773,RFM[RFM Score],RFM[Client Segmentation])</f>
        <v>At Risk</v>
      </c>
    </row>
    <row r="6774" spans="1:18" x14ac:dyDescent="0.3">
      <c r="A6774" t="s">
        <v>6826</v>
      </c>
      <c r="B6774" t="s">
        <v>11</v>
      </c>
      <c r="C6774">
        <v>42</v>
      </c>
      <c r="D6774" t="s">
        <v>8068</v>
      </c>
      <c r="E6774" t="s">
        <v>8084</v>
      </c>
      <c r="F6774" t="s">
        <v>17</v>
      </c>
      <c r="G6774">
        <v>10</v>
      </c>
      <c r="H6774" s="1">
        <v>13404</v>
      </c>
      <c r="I6774">
        <v>14570</v>
      </c>
      <c r="J6774" s="1">
        <v>130</v>
      </c>
      <c r="K6774" t="s">
        <v>25</v>
      </c>
      <c r="L6774" t="s">
        <v>14</v>
      </c>
      <c r="M6774" t="s">
        <v>23</v>
      </c>
      <c r="N6774" s="1">
        <f xml:space="preserve"> ROUND((1 - _xlfn.PERCENTRANK.INC(customers[days_since_last_purchase],customers[[#This Row],[days_since_last_purchase]]))*4 +1,0)</f>
        <v>1</v>
      </c>
      <c r="O6774" s="1">
        <f>ROUND(_xlfn.PERCENTRANK.INC(customers[total_orders],customers[[#This Row],[total_orders]])*4+1,0)</f>
        <v>3</v>
      </c>
      <c r="P6774" s="1">
        <f>ROUND(_xlfn.PERCENTRANK.INC(customers[total_spend_usd],customers[[#This Row],[total_spend_usd]])*4+1,0)</f>
        <v>2</v>
      </c>
      <c r="Q6774" s="1">
        <v>132</v>
      </c>
      <c r="R6774" s="1" t="str">
        <f>_xlfn.XLOOKUP(Q6774,RFM[RFM Score],RFM[Client Segmentation])</f>
        <v>Hibernating</v>
      </c>
    </row>
    <row r="6775" spans="1:18" x14ac:dyDescent="0.3">
      <c r="A6775" t="s">
        <v>6827</v>
      </c>
      <c r="B6775" t="s">
        <v>96</v>
      </c>
      <c r="C6775">
        <v>50</v>
      </c>
      <c r="D6775" t="s">
        <v>8071</v>
      </c>
      <c r="E6775" t="s">
        <v>8087</v>
      </c>
      <c r="F6775" t="s">
        <v>17</v>
      </c>
      <c r="G6775">
        <v>20</v>
      </c>
      <c r="H6775" s="1">
        <v>3625</v>
      </c>
      <c r="I6775">
        <v>64343</v>
      </c>
      <c r="J6775" s="1">
        <v>44</v>
      </c>
      <c r="K6775" t="s">
        <v>74</v>
      </c>
      <c r="L6775" t="s">
        <v>47</v>
      </c>
      <c r="M6775" t="s">
        <v>23</v>
      </c>
      <c r="N6775" s="1">
        <f xml:space="preserve"> ROUND((1 - _xlfn.PERCENTRANK.INC(customers[days_since_last_purchase],customers[[#This Row],[days_since_last_purchase]]))*4 +1,0)</f>
        <v>3</v>
      </c>
      <c r="O6775" s="1">
        <f>ROUND(_xlfn.PERCENTRANK.INC(customers[total_orders],customers[[#This Row],[total_orders]])*4+1,0)</f>
        <v>4</v>
      </c>
      <c r="P6775" s="1">
        <f>ROUND(_xlfn.PERCENTRANK.INC(customers[total_spend_usd],customers[[#This Row],[total_spend_usd]])*4+1,0)</f>
        <v>3</v>
      </c>
      <c r="Q6775" s="1">
        <v>343</v>
      </c>
      <c r="R6775" s="1" t="str">
        <f>_xlfn.XLOOKUP(Q6775,RFM[RFM Score],RFM[Client Segmentation])</f>
        <v>Need Attention</v>
      </c>
    </row>
    <row r="6776" spans="1:18" x14ac:dyDescent="0.3">
      <c r="A6776" t="s">
        <v>6828</v>
      </c>
      <c r="B6776" t="s">
        <v>27</v>
      </c>
      <c r="C6776">
        <v>51</v>
      </c>
      <c r="D6776" t="s">
        <v>8071</v>
      </c>
      <c r="E6776" t="s">
        <v>8085</v>
      </c>
      <c r="F6776" t="s">
        <v>17</v>
      </c>
      <c r="G6776">
        <v>51</v>
      </c>
      <c r="H6776" s="1">
        <v>26752</v>
      </c>
      <c r="I6776">
        <v>1559689</v>
      </c>
      <c r="J6776" s="1">
        <v>24</v>
      </c>
      <c r="K6776" t="s">
        <v>37</v>
      </c>
      <c r="L6776" t="s">
        <v>19</v>
      </c>
      <c r="M6776" t="s">
        <v>15</v>
      </c>
      <c r="N6776" s="1">
        <f xml:space="preserve"> ROUND((1 - _xlfn.PERCENTRANK.INC(customers[days_since_last_purchase],customers[[#This Row],[days_since_last_purchase]]))*4 +1,0)</f>
        <v>4</v>
      </c>
      <c r="O6776" s="1">
        <f>ROUND(_xlfn.PERCENTRANK.INC(customers[total_orders],customers[[#This Row],[total_orders]])*4+1,0)</f>
        <v>5</v>
      </c>
      <c r="P6776" s="1">
        <f>ROUND(_xlfn.PERCENTRANK.INC(customers[total_spend_usd],customers[[#This Row],[total_spend_usd]])*4+1,0)</f>
        <v>5</v>
      </c>
      <c r="Q6776" s="1">
        <v>455</v>
      </c>
      <c r="R6776" s="1" t="str">
        <f>_xlfn.XLOOKUP(Q6776,RFM[RFM Score],RFM[Client Segmentation])</f>
        <v>Champion</v>
      </c>
    </row>
    <row r="6777" spans="1:18" x14ac:dyDescent="0.3">
      <c r="A6777" t="s">
        <v>6829</v>
      </c>
      <c r="B6777" t="s">
        <v>11</v>
      </c>
      <c r="C6777">
        <v>21</v>
      </c>
      <c r="D6777" t="s">
        <v>8069</v>
      </c>
      <c r="E6777" t="s">
        <v>8084</v>
      </c>
      <c r="F6777" t="s">
        <v>17</v>
      </c>
      <c r="G6777">
        <v>68</v>
      </c>
      <c r="H6777" s="1">
        <v>4332</v>
      </c>
      <c r="I6777">
        <v>329405</v>
      </c>
      <c r="J6777" s="1">
        <v>21</v>
      </c>
      <c r="K6777" t="s">
        <v>28</v>
      </c>
      <c r="L6777" t="s">
        <v>34</v>
      </c>
      <c r="M6777" t="s">
        <v>23</v>
      </c>
      <c r="N6777" s="1">
        <f xml:space="preserve"> ROUND((1 - _xlfn.PERCENTRANK.INC(customers[days_since_last_purchase],customers[[#This Row],[days_since_last_purchase]]))*4 +1,0)</f>
        <v>4</v>
      </c>
      <c r="O6777" s="1">
        <f>ROUND(_xlfn.PERCENTRANK.INC(customers[total_orders],customers[[#This Row],[total_orders]])*4+1,0)</f>
        <v>5</v>
      </c>
      <c r="P6777" s="1">
        <f>ROUND(_xlfn.PERCENTRANK.INC(customers[total_spend_usd],customers[[#This Row],[total_spend_usd]])*4+1,0)</f>
        <v>5</v>
      </c>
      <c r="Q6777" s="1">
        <v>455</v>
      </c>
      <c r="R6777" s="1" t="str">
        <f>_xlfn.XLOOKUP(Q6777,RFM[RFM Score],RFM[Client Segmentation])</f>
        <v>Champion</v>
      </c>
    </row>
    <row r="6778" spans="1:18" x14ac:dyDescent="0.3">
      <c r="A6778" t="s">
        <v>6830</v>
      </c>
      <c r="B6778" t="s">
        <v>27</v>
      </c>
      <c r="C6778">
        <v>47</v>
      </c>
      <c r="D6778" t="s">
        <v>8071</v>
      </c>
      <c r="E6778" t="s">
        <v>8084</v>
      </c>
      <c r="F6778" t="s">
        <v>17</v>
      </c>
      <c r="G6778">
        <v>31</v>
      </c>
      <c r="H6778" s="1">
        <v>4751</v>
      </c>
      <c r="I6778">
        <v>132406</v>
      </c>
      <c r="J6778" s="1">
        <v>138</v>
      </c>
      <c r="K6778" t="s">
        <v>21</v>
      </c>
      <c r="L6778" t="s">
        <v>34</v>
      </c>
      <c r="M6778" t="s">
        <v>15</v>
      </c>
      <c r="N6778" s="1">
        <f xml:space="preserve"> ROUND((1 - _xlfn.PERCENTRANK.INC(customers[days_since_last_purchase],customers[[#This Row],[days_since_last_purchase]]))*4 +1,0)</f>
        <v>1</v>
      </c>
      <c r="O6778" s="1">
        <f>ROUND(_xlfn.PERCENTRANK.INC(customers[total_orders],customers[[#This Row],[total_orders]])*4+1,0)</f>
        <v>4</v>
      </c>
      <c r="P6778" s="1">
        <f>ROUND(_xlfn.PERCENTRANK.INC(customers[total_spend_usd],customers[[#This Row],[total_spend_usd]])*4+1,0)</f>
        <v>4</v>
      </c>
      <c r="Q6778" s="1">
        <v>144</v>
      </c>
      <c r="R6778" s="1" t="str">
        <f>_xlfn.XLOOKUP(Q6778,RFM[RFM Score],RFM[Client Segmentation])</f>
        <v>Cannot Lose Them</v>
      </c>
    </row>
    <row r="6779" spans="1:18" x14ac:dyDescent="0.3">
      <c r="A6779" t="s">
        <v>6831</v>
      </c>
      <c r="B6779" t="s">
        <v>43</v>
      </c>
      <c r="C6779">
        <v>29</v>
      </c>
      <c r="D6779" t="s">
        <v>8070</v>
      </c>
      <c r="E6779" t="s">
        <v>8084</v>
      </c>
      <c r="F6779" t="s">
        <v>12</v>
      </c>
      <c r="G6779">
        <v>10</v>
      </c>
      <c r="H6779" s="1">
        <v>2959</v>
      </c>
      <c r="I6779">
        <v>28559</v>
      </c>
      <c r="J6779" s="1">
        <v>227</v>
      </c>
      <c r="K6779" t="s">
        <v>28</v>
      </c>
      <c r="L6779" t="s">
        <v>19</v>
      </c>
      <c r="M6779" t="s">
        <v>23</v>
      </c>
      <c r="N6779" s="1">
        <f xml:space="preserve"> ROUND((1 - _xlfn.PERCENTRANK.INC(customers[days_since_last_purchase],customers[[#This Row],[days_since_last_purchase]]))*4 +1,0)</f>
        <v>1</v>
      </c>
      <c r="O6779" s="1">
        <f>ROUND(_xlfn.PERCENTRANK.INC(customers[total_orders],customers[[#This Row],[total_orders]])*4+1,0)</f>
        <v>3</v>
      </c>
      <c r="P6779" s="1">
        <f>ROUND(_xlfn.PERCENTRANK.INC(customers[total_spend_usd],customers[[#This Row],[total_spend_usd]])*4+1,0)</f>
        <v>2</v>
      </c>
      <c r="Q6779" s="1">
        <v>132</v>
      </c>
      <c r="R6779" s="1" t="str">
        <f>_xlfn.XLOOKUP(Q6779,RFM[RFM Score],RFM[Client Segmentation])</f>
        <v>Hibernating</v>
      </c>
    </row>
    <row r="6780" spans="1:18" x14ac:dyDescent="0.3">
      <c r="A6780" t="s">
        <v>6832</v>
      </c>
      <c r="B6780" t="s">
        <v>68</v>
      </c>
      <c r="C6780">
        <v>49</v>
      </c>
      <c r="D6780" t="s">
        <v>8071</v>
      </c>
      <c r="E6780" t="s">
        <v>8084</v>
      </c>
      <c r="F6780" t="s">
        <v>12</v>
      </c>
      <c r="G6780">
        <v>3</v>
      </c>
      <c r="H6780" s="1">
        <v>8758</v>
      </c>
      <c r="I6780">
        <v>29872</v>
      </c>
      <c r="J6780" s="1">
        <v>46</v>
      </c>
      <c r="K6780" t="s">
        <v>28</v>
      </c>
      <c r="L6780" t="s">
        <v>34</v>
      </c>
      <c r="M6780" t="s">
        <v>23</v>
      </c>
      <c r="N6780" s="1">
        <f xml:space="preserve"> ROUND((1 - _xlfn.PERCENTRANK.INC(customers[days_since_last_purchase],customers[[#This Row],[days_since_last_purchase]]))*4 +1,0)</f>
        <v>3</v>
      </c>
      <c r="O6780" s="1">
        <f>ROUND(_xlfn.PERCENTRANK.INC(customers[total_orders],customers[[#This Row],[total_orders]])*4+1,0)</f>
        <v>1</v>
      </c>
      <c r="P6780" s="1">
        <f>ROUND(_xlfn.PERCENTRANK.INC(customers[total_spend_usd],customers[[#This Row],[total_spend_usd]])*4+1,0)</f>
        <v>2</v>
      </c>
      <c r="Q6780" s="1">
        <v>312</v>
      </c>
      <c r="R6780" s="1" t="str">
        <f>_xlfn.XLOOKUP(Q6780,RFM[RFM Score],RFM[Client Segmentation])</f>
        <v>About To Sleep</v>
      </c>
    </row>
    <row r="6781" spans="1:18" x14ac:dyDescent="0.3">
      <c r="A6781" t="s">
        <v>6833</v>
      </c>
      <c r="B6781" t="s">
        <v>68</v>
      </c>
      <c r="C6781">
        <v>33</v>
      </c>
      <c r="D6781" t="s">
        <v>8070</v>
      </c>
      <c r="E6781" t="s">
        <v>8087</v>
      </c>
      <c r="F6781" t="s">
        <v>12</v>
      </c>
      <c r="G6781">
        <v>24</v>
      </c>
      <c r="H6781" s="1">
        <v>7042</v>
      </c>
      <c r="I6781">
        <v>160542</v>
      </c>
      <c r="J6781" s="1">
        <v>20</v>
      </c>
      <c r="K6781" t="s">
        <v>25</v>
      </c>
      <c r="L6781" t="s">
        <v>34</v>
      </c>
      <c r="M6781" t="s">
        <v>15</v>
      </c>
      <c r="N6781" s="1">
        <f xml:space="preserve"> ROUND((1 - _xlfn.PERCENTRANK.INC(customers[days_since_last_purchase],customers[[#This Row],[days_since_last_purchase]]))*4 +1,0)</f>
        <v>4</v>
      </c>
      <c r="O6781" s="1">
        <f>ROUND(_xlfn.PERCENTRANK.INC(customers[total_orders],customers[[#This Row],[total_orders]])*4+1,0)</f>
        <v>4</v>
      </c>
      <c r="P6781" s="1">
        <f>ROUND(_xlfn.PERCENTRANK.INC(customers[total_spend_usd],customers[[#This Row],[total_spend_usd]])*4+1,0)</f>
        <v>4</v>
      </c>
      <c r="Q6781" s="1">
        <v>444</v>
      </c>
      <c r="R6781" s="1" t="str">
        <f>_xlfn.XLOOKUP(Q6781,RFM[RFM Score],RFM[Client Segmentation])</f>
        <v>Loyal Customer</v>
      </c>
    </row>
    <row r="6782" spans="1:18" x14ac:dyDescent="0.3">
      <c r="A6782" t="s">
        <v>6834</v>
      </c>
      <c r="B6782" t="s">
        <v>11</v>
      </c>
      <c r="C6782">
        <v>43</v>
      </c>
      <c r="D6782" t="s">
        <v>8068</v>
      </c>
      <c r="E6782" t="s">
        <v>8085</v>
      </c>
      <c r="F6782" t="s">
        <v>12</v>
      </c>
      <c r="G6782">
        <v>8</v>
      </c>
      <c r="H6782" s="1">
        <v>4305</v>
      </c>
      <c r="I6782">
        <v>39377</v>
      </c>
      <c r="J6782" s="1">
        <v>207</v>
      </c>
      <c r="K6782" t="s">
        <v>18</v>
      </c>
      <c r="L6782" t="s">
        <v>19</v>
      </c>
      <c r="M6782" t="s">
        <v>23</v>
      </c>
      <c r="N6782" s="1">
        <f xml:space="preserve"> ROUND((1 - _xlfn.PERCENTRANK.INC(customers[days_since_last_purchase],customers[[#This Row],[days_since_last_purchase]]))*4 +1,0)</f>
        <v>1</v>
      </c>
      <c r="O6782" s="1">
        <f>ROUND(_xlfn.PERCENTRANK.INC(customers[total_orders],customers[[#This Row],[total_orders]])*4+1,0)</f>
        <v>2</v>
      </c>
      <c r="P6782" s="1">
        <f>ROUND(_xlfn.PERCENTRANK.INC(customers[total_spend_usd],customers[[#This Row],[total_spend_usd]])*4+1,0)</f>
        <v>2</v>
      </c>
      <c r="Q6782" s="1">
        <v>122</v>
      </c>
      <c r="R6782" s="1" t="str">
        <f>_xlfn.XLOOKUP(Q6782,RFM[RFM Score],RFM[Client Segmentation])</f>
        <v>Hibernating</v>
      </c>
    </row>
    <row r="6783" spans="1:18" x14ac:dyDescent="0.3">
      <c r="A6783" t="s">
        <v>6835</v>
      </c>
      <c r="B6783" t="s">
        <v>173</v>
      </c>
      <c r="C6783">
        <v>19</v>
      </c>
      <c r="D6783" t="s">
        <v>8069</v>
      </c>
      <c r="E6783" t="s">
        <v>8084</v>
      </c>
      <c r="F6783" t="s">
        <v>17</v>
      </c>
      <c r="G6783">
        <v>17</v>
      </c>
      <c r="H6783" s="1">
        <v>2489</v>
      </c>
      <c r="I6783">
        <v>38641</v>
      </c>
      <c r="J6783" s="1">
        <v>63</v>
      </c>
      <c r="K6783" t="s">
        <v>124</v>
      </c>
      <c r="L6783" t="s">
        <v>14</v>
      </c>
      <c r="M6783" t="s">
        <v>23</v>
      </c>
      <c r="N6783" s="1">
        <f xml:space="preserve"> ROUND((1 - _xlfn.PERCENTRANK.INC(customers[days_since_last_purchase],customers[[#This Row],[days_since_last_purchase]]))*4 +1,0)</f>
        <v>2</v>
      </c>
      <c r="O6783" s="1">
        <f>ROUND(_xlfn.PERCENTRANK.INC(customers[total_orders],customers[[#This Row],[total_orders]])*4+1,0)</f>
        <v>3</v>
      </c>
      <c r="P6783" s="1">
        <f>ROUND(_xlfn.PERCENTRANK.INC(customers[total_spend_usd],customers[[#This Row],[total_spend_usd]])*4+1,0)</f>
        <v>2</v>
      </c>
      <c r="Q6783" s="1">
        <v>232</v>
      </c>
      <c r="R6783" s="1" t="str">
        <f>_xlfn.XLOOKUP(Q6783,RFM[RFM Score],RFM[Client Segmentation])</f>
        <v>Hibernating</v>
      </c>
    </row>
    <row r="6784" spans="1:18" x14ac:dyDescent="0.3">
      <c r="A6784" t="s">
        <v>6836</v>
      </c>
      <c r="B6784" t="s">
        <v>11</v>
      </c>
      <c r="C6784">
        <v>49</v>
      </c>
      <c r="D6784" t="s">
        <v>8071</v>
      </c>
      <c r="E6784" t="s">
        <v>8085</v>
      </c>
      <c r="F6784" t="s">
        <v>12</v>
      </c>
      <c r="G6784">
        <v>14</v>
      </c>
      <c r="H6784" s="1">
        <v>7365</v>
      </c>
      <c r="I6784">
        <v>105769</v>
      </c>
      <c r="J6784" s="1">
        <v>90</v>
      </c>
      <c r="K6784" t="s">
        <v>40</v>
      </c>
      <c r="L6784" t="s">
        <v>19</v>
      </c>
      <c r="M6784" t="s">
        <v>23</v>
      </c>
      <c r="N6784" s="1">
        <f xml:space="preserve"> ROUND((1 - _xlfn.PERCENTRANK.INC(customers[days_since_last_purchase],customers[[#This Row],[days_since_last_purchase]]))*4 +1,0)</f>
        <v>2</v>
      </c>
      <c r="O6784" s="1">
        <f>ROUND(_xlfn.PERCENTRANK.INC(customers[total_orders],customers[[#This Row],[total_orders]])*4+1,0)</f>
        <v>3</v>
      </c>
      <c r="P6784" s="1">
        <f>ROUND(_xlfn.PERCENTRANK.INC(customers[total_spend_usd],customers[[#This Row],[total_spend_usd]])*4+1,0)</f>
        <v>3</v>
      </c>
      <c r="Q6784" s="1">
        <v>233</v>
      </c>
      <c r="R6784" s="1" t="str">
        <f>_xlfn.XLOOKUP(Q6784,RFM[RFM Score],RFM[Client Segmentation])</f>
        <v>Hibernating</v>
      </c>
    </row>
    <row r="6785" spans="1:18" x14ac:dyDescent="0.3">
      <c r="A6785" t="s">
        <v>6837</v>
      </c>
      <c r="B6785" t="s">
        <v>11</v>
      </c>
      <c r="C6785">
        <v>25</v>
      </c>
      <c r="D6785" t="s">
        <v>8070</v>
      </c>
      <c r="E6785" t="s">
        <v>8084</v>
      </c>
      <c r="F6785" t="s">
        <v>17</v>
      </c>
      <c r="G6785">
        <v>20</v>
      </c>
      <c r="H6785" s="1">
        <v>7242</v>
      </c>
      <c r="I6785">
        <v>147049</v>
      </c>
      <c r="J6785" s="1">
        <v>37</v>
      </c>
      <c r="K6785" t="s">
        <v>25</v>
      </c>
      <c r="L6785" t="s">
        <v>14</v>
      </c>
      <c r="M6785" t="s">
        <v>23</v>
      </c>
      <c r="N6785" s="1">
        <f xml:space="preserve"> ROUND((1 - _xlfn.PERCENTRANK.INC(customers[days_since_last_purchase],customers[[#This Row],[days_since_last_purchase]]))*4 +1,0)</f>
        <v>3</v>
      </c>
      <c r="O6785" s="1">
        <f>ROUND(_xlfn.PERCENTRANK.INC(customers[total_orders],customers[[#This Row],[total_orders]])*4+1,0)</f>
        <v>4</v>
      </c>
      <c r="P6785" s="1">
        <f>ROUND(_xlfn.PERCENTRANK.INC(customers[total_spend_usd],customers[[#This Row],[total_spend_usd]])*4+1,0)</f>
        <v>4</v>
      </c>
      <c r="Q6785" s="1">
        <v>344</v>
      </c>
      <c r="R6785" s="1" t="str">
        <f>_xlfn.XLOOKUP(Q6785,RFM[RFM Score],RFM[Client Segmentation])</f>
        <v>Loyal Customer</v>
      </c>
    </row>
    <row r="6786" spans="1:18" x14ac:dyDescent="0.3">
      <c r="A6786" t="s">
        <v>6838</v>
      </c>
      <c r="B6786" t="s">
        <v>49</v>
      </c>
      <c r="C6786">
        <v>18</v>
      </c>
      <c r="D6786" t="s">
        <v>8069</v>
      </c>
      <c r="E6786" t="s">
        <v>8086</v>
      </c>
      <c r="F6786" t="s">
        <v>12</v>
      </c>
      <c r="G6786">
        <v>15</v>
      </c>
      <c r="H6786" s="1">
        <v>29519</v>
      </c>
      <c r="I6786">
        <v>486015</v>
      </c>
      <c r="J6786" s="1">
        <v>11</v>
      </c>
      <c r="K6786" t="s">
        <v>40</v>
      </c>
      <c r="L6786" t="s">
        <v>34</v>
      </c>
      <c r="M6786" t="s">
        <v>15</v>
      </c>
      <c r="N6786" s="1">
        <f xml:space="preserve"> ROUND((1 - _xlfn.PERCENTRANK.INC(customers[days_since_last_purchase],customers[[#This Row],[days_since_last_purchase]]))*4 +1,0)</f>
        <v>4</v>
      </c>
      <c r="O6786" s="1">
        <f>ROUND(_xlfn.PERCENTRANK.INC(customers[total_orders],customers[[#This Row],[total_orders]])*4+1,0)</f>
        <v>3</v>
      </c>
      <c r="P6786" s="1">
        <f>ROUND(_xlfn.PERCENTRANK.INC(customers[total_spend_usd],customers[[#This Row],[total_spend_usd]])*4+1,0)</f>
        <v>5</v>
      </c>
      <c r="Q6786" s="1">
        <v>435</v>
      </c>
      <c r="R6786" s="1" t="str">
        <f>_xlfn.XLOOKUP(Q6786,RFM[RFM Score],RFM[Client Segmentation])</f>
        <v>Loyal Customer</v>
      </c>
    </row>
    <row r="6787" spans="1:18" x14ac:dyDescent="0.3">
      <c r="A6787" t="s">
        <v>6839</v>
      </c>
      <c r="B6787" t="s">
        <v>43</v>
      </c>
      <c r="C6787">
        <v>34</v>
      </c>
      <c r="D6787" t="s">
        <v>8070</v>
      </c>
      <c r="E6787" t="s">
        <v>8084</v>
      </c>
      <c r="F6787" t="s">
        <v>17</v>
      </c>
      <c r="G6787">
        <v>4</v>
      </c>
      <c r="H6787" s="1">
        <v>23434</v>
      </c>
      <c r="I6787">
        <v>94169</v>
      </c>
      <c r="J6787" s="1">
        <v>79</v>
      </c>
      <c r="K6787" t="s">
        <v>13</v>
      </c>
      <c r="L6787" t="s">
        <v>47</v>
      </c>
      <c r="M6787" t="s">
        <v>23</v>
      </c>
      <c r="N6787" s="1">
        <f xml:space="preserve"> ROUND((1 - _xlfn.PERCENTRANK.INC(customers[days_since_last_purchase],customers[[#This Row],[days_since_last_purchase]]))*4 +1,0)</f>
        <v>2</v>
      </c>
      <c r="O6787" s="1">
        <f>ROUND(_xlfn.PERCENTRANK.INC(customers[total_orders],customers[[#This Row],[total_orders]])*4+1,0)</f>
        <v>2</v>
      </c>
      <c r="P6787" s="1">
        <f>ROUND(_xlfn.PERCENTRANK.INC(customers[total_spend_usd],customers[[#This Row],[total_spend_usd]])*4+1,0)</f>
        <v>3</v>
      </c>
      <c r="Q6787" s="1">
        <v>223</v>
      </c>
      <c r="R6787" s="1" t="str">
        <f>_xlfn.XLOOKUP(Q6787,RFM[RFM Score],RFM[Client Segmentation])</f>
        <v>Hibernating</v>
      </c>
    </row>
    <row r="6788" spans="1:18" x14ac:dyDescent="0.3">
      <c r="A6788" t="s">
        <v>6840</v>
      </c>
      <c r="B6788" t="s">
        <v>27</v>
      </c>
      <c r="C6788">
        <v>50</v>
      </c>
      <c r="D6788" t="s">
        <v>8071</v>
      </c>
      <c r="E6788" t="s">
        <v>8084</v>
      </c>
      <c r="F6788" t="s">
        <v>17</v>
      </c>
      <c r="G6788">
        <v>7</v>
      </c>
      <c r="H6788" s="1">
        <v>8315</v>
      </c>
      <c r="I6788">
        <v>51129</v>
      </c>
      <c r="J6788" s="1">
        <v>10</v>
      </c>
      <c r="K6788" t="s">
        <v>74</v>
      </c>
      <c r="L6788" t="s">
        <v>14</v>
      </c>
      <c r="M6788" t="s">
        <v>15</v>
      </c>
      <c r="N6788" s="1">
        <f xml:space="preserve"> ROUND((1 - _xlfn.PERCENTRANK.INC(customers[days_since_last_purchase],customers[[#This Row],[days_since_last_purchase]]))*4 +1,0)</f>
        <v>4</v>
      </c>
      <c r="O6788" s="1">
        <f>ROUND(_xlfn.PERCENTRANK.INC(customers[total_orders],customers[[#This Row],[total_orders]])*4+1,0)</f>
        <v>2</v>
      </c>
      <c r="P6788" s="1">
        <f>ROUND(_xlfn.PERCENTRANK.INC(customers[total_spend_usd],customers[[#This Row],[total_spend_usd]])*4+1,0)</f>
        <v>3</v>
      </c>
      <c r="Q6788" s="1">
        <v>423</v>
      </c>
      <c r="R6788" s="1" t="str">
        <f>_xlfn.XLOOKUP(Q6788,RFM[RFM Score],RFM[Client Segmentation])</f>
        <v>Potential Loyalist</v>
      </c>
    </row>
    <row r="6789" spans="1:18" x14ac:dyDescent="0.3">
      <c r="A6789" t="s">
        <v>6841</v>
      </c>
      <c r="B6789" t="s">
        <v>11</v>
      </c>
      <c r="C6789">
        <v>33</v>
      </c>
      <c r="D6789" t="s">
        <v>8070</v>
      </c>
      <c r="E6789" t="s">
        <v>8084</v>
      </c>
      <c r="F6789" t="s">
        <v>17</v>
      </c>
      <c r="G6789">
        <v>9</v>
      </c>
      <c r="H6789" s="1">
        <v>6343</v>
      </c>
      <c r="I6789">
        <v>50628</v>
      </c>
      <c r="J6789" s="1">
        <v>317</v>
      </c>
      <c r="K6789" t="s">
        <v>28</v>
      </c>
      <c r="L6789" t="s">
        <v>45</v>
      </c>
      <c r="M6789" t="s">
        <v>23</v>
      </c>
      <c r="N6789" s="1">
        <f xml:space="preserve"> ROUND((1 - _xlfn.PERCENTRANK.INC(customers[days_since_last_purchase],customers[[#This Row],[days_since_last_purchase]]))*4 +1,0)</f>
        <v>1</v>
      </c>
      <c r="O6789" s="1">
        <f>ROUND(_xlfn.PERCENTRANK.INC(customers[total_orders],customers[[#This Row],[total_orders]])*4+1,0)</f>
        <v>2</v>
      </c>
      <c r="P6789" s="1">
        <f>ROUND(_xlfn.PERCENTRANK.INC(customers[total_spend_usd],customers[[#This Row],[total_spend_usd]])*4+1,0)</f>
        <v>3</v>
      </c>
      <c r="Q6789" s="1">
        <v>123</v>
      </c>
      <c r="R6789" s="1" t="str">
        <f>_xlfn.XLOOKUP(Q6789,RFM[RFM Score],RFM[Client Segmentation])</f>
        <v>Hibernating</v>
      </c>
    </row>
    <row r="6790" spans="1:18" x14ac:dyDescent="0.3">
      <c r="A6790" t="s">
        <v>6842</v>
      </c>
      <c r="B6790" t="s">
        <v>96</v>
      </c>
      <c r="C6790">
        <v>36</v>
      </c>
      <c r="D6790" t="s">
        <v>8068</v>
      </c>
      <c r="E6790" t="s">
        <v>8084</v>
      </c>
      <c r="F6790" t="s">
        <v>17</v>
      </c>
      <c r="G6790">
        <v>15</v>
      </c>
      <c r="H6790" s="1">
        <v>6532</v>
      </c>
      <c r="I6790">
        <v>99784</v>
      </c>
      <c r="J6790" s="1">
        <v>154</v>
      </c>
      <c r="K6790" t="s">
        <v>52</v>
      </c>
      <c r="L6790" t="s">
        <v>14</v>
      </c>
      <c r="M6790" t="s">
        <v>23</v>
      </c>
      <c r="N6790" s="1">
        <f xml:space="preserve"> ROUND((1 - _xlfn.PERCENTRANK.INC(customers[days_since_last_purchase],customers[[#This Row],[days_since_last_purchase]]))*4 +1,0)</f>
        <v>1</v>
      </c>
      <c r="O6790" s="1">
        <f>ROUND(_xlfn.PERCENTRANK.INC(customers[total_orders],customers[[#This Row],[total_orders]])*4+1,0)</f>
        <v>3</v>
      </c>
      <c r="P6790" s="1">
        <f>ROUND(_xlfn.PERCENTRANK.INC(customers[total_spend_usd],customers[[#This Row],[total_spend_usd]])*4+1,0)</f>
        <v>3</v>
      </c>
      <c r="Q6790" s="1">
        <v>133</v>
      </c>
      <c r="R6790" s="1" t="str">
        <f>_xlfn.XLOOKUP(Q6790,RFM[RFM Score],RFM[Client Segmentation])</f>
        <v>At Risk</v>
      </c>
    </row>
    <row r="6791" spans="1:18" x14ac:dyDescent="0.3">
      <c r="A6791" t="s">
        <v>6843</v>
      </c>
      <c r="B6791" t="s">
        <v>11</v>
      </c>
      <c r="C6791">
        <v>21</v>
      </c>
      <c r="D6791" t="s">
        <v>8069</v>
      </c>
      <c r="E6791" t="s">
        <v>8084</v>
      </c>
      <c r="F6791" t="s">
        <v>12</v>
      </c>
      <c r="G6791">
        <v>9</v>
      </c>
      <c r="H6791" s="1">
        <v>5434</v>
      </c>
      <c r="I6791">
        <v>4976</v>
      </c>
      <c r="J6791" s="1">
        <v>13</v>
      </c>
      <c r="K6791" t="s">
        <v>37</v>
      </c>
      <c r="L6791" t="s">
        <v>14</v>
      </c>
      <c r="M6791" t="s">
        <v>23</v>
      </c>
      <c r="N6791" s="1">
        <f xml:space="preserve"> ROUND((1 - _xlfn.PERCENTRANK.INC(customers[days_since_last_purchase],customers[[#This Row],[days_since_last_purchase]]))*4 +1,0)</f>
        <v>4</v>
      </c>
      <c r="O6791" s="1">
        <f>ROUND(_xlfn.PERCENTRANK.INC(customers[total_orders],customers[[#This Row],[total_orders]])*4+1,0)</f>
        <v>2</v>
      </c>
      <c r="P6791" s="1">
        <f>ROUND(_xlfn.PERCENTRANK.INC(customers[total_spend_usd],customers[[#This Row],[total_spend_usd]])*4+1,0)</f>
        <v>1</v>
      </c>
      <c r="Q6791" s="1">
        <v>421</v>
      </c>
      <c r="R6791" s="1" t="str">
        <f>_xlfn.XLOOKUP(Q6791,RFM[RFM Score],RFM[Client Segmentation])</f>
        <v>New Customer</v>
      </c>
    </row>
    <row r="6792" spans="1:18" x14ac:dyDescent="0.3">
      <c r="A6792" t="s">
        <v>6844</v>
      </c>
      <c r="B6792" t="s">
        <v>11</v>
      </c>
      <c r="C6792">
        <v>35</v>
      </c>
      <c r="D6792" t="s">
        <v>8068</v>
      </c>
      <c r="E6792" t="s">
        <v>8087</v>
      </c>
      <c r="F6792" t="s">
        <v>17</v>
      </c>
      <c r="G6792">
        <v>29</v>
      </c>
      <c r="H6792" s="1">
        <v>3398</v>
      </c>
      <c r="I6792">
        <v>94818</v>
      </c>
      <c r="J6792" s="1">
        <v>103</v>
      </c>
      <c r="K6792" t="s">
        <v>21</v>
      </c>
      <c r="L6792" t="s">
        <v>45</v>
      </c>
      <c r="M6792" t="s">
        <v>23</v>
      </c>
      <c r="N6792" s="1">
        <f xml:space="preserve"> ROUND((1 - _xlfn.PERCENTRANK.INC(customers[days_since_last_purchase],customers[[#This Row],[days_since_last_purchase]]))*4 +1,0)</f>
        <v>2</v>
      </c>
      <c r="O6792" s="1">
        <f>ROUND(_xlfn.PERCENTRANK.INC(customers[total_orders],customers[[#This Row],[total_orders]])*4+1,0)</f>
        <v>4</v>
      </c>
      <c r="P6792" s="1">
        <f>ROUND(_xlfn.PERCENTRANK.INC(customers[total_spend_usd],customers[[#This Row],[total_spend_usd]])*4+1,0)</f>
        <v>3</v>
      </c>
      <c r="Q6792" s="1">
        <v>243</v>
      </c>
      <c r="R6792" s="1" t="str">
        <f>_xlfn.XLOOKUP(Q6792,RFM[RFM Score],RFM[Client Segmentation])</f>
        <v>At Risk</v>
      </c>
    </row>
    <row r="6793" spans="1:18" x14ac:dyDescent="0.3">
      <c r="A6793" t="s">
        <v>6845</v>
      </c>
      <c r="B6793" t="s">
        <v>43</v>
      </c>
      <c r="C6793">
        <v>49</v>
      </c>
      <c r="D6793" t="s">
        <v>8071</v>
      </c>
      <c r="E6793" t="s">
        <v>8084</v>
      </c>
      <c r="F6793" t="s">
        <v>12</v>
      </c>
      <c r="G6793">
        <v>6</v>
      </c>
      <c r="H6793" s="1">
        <v>16567</v>
      </c>
      <c r="I6793">
        <v>85738</v>
      </c>
      <c r="J6793" s="1">
        <v>95</v>
      </c>
      <c r="K6793" t="s">
        <v>40</v>
      </c>
      <c r="L6793" t="s">
        <v>19</v>
      </c>
      <c r="M6793" t="s">
        <v>23</v>
      </c>
      <c r="N6793" s="1">
        <f xml:space="preserve"> ROUND((1 - _xlfn.PERCENTRANK.INC(customers[days_since_last_purchase],customers[[#This Row],[days_since_last_purchase]]))*4 +1,0)</f>
        <v>2</v>
      </c>
      <c r="O6793" s="1">
        <f>ROUND(_xlfn.PERCENTRANK.INC(customers[total_orders],customers[[#This Row],[total_orders]])*4+1,0)</f>
        <v>2</v>
      </c>
      <c r="P6793" s="1">
        <f>ROUND(_xlfn.PERCENTRANK.INC(customers[total_spend_usd],customers[[#This Row],[total_spend_usd]])*4+1,0)</f>
        <v>3</v>
      </c>
      <c r="Q6793" s="1">
        <v>223</v>
      </c>
      <c r="R6793" s="1" t="str">
        <f>_xlfn.XLOOKUP(Q6793,RFM[RFM Score],RFM[Client Segmentation])</f>
        <v>Hibernating</v>
      </c>
    </row>
    <row r="6794" spans="1:18" x14ac:dyDescent="0.3">
      <c r="A6794" t="s">
        <v>6846</v>
      </c>
      <c r="B6794" t="s">
        <v>43</v>
      </c>
      <c r="C6794">
        <v>31</v>
      </c>
      <c r="D6794" t="s">
        <v>8070</v>
      </c>
      <c r="E6794" t="s">
        <v>8087</v>
      </c>
      <c r="F6794" t="s">
        <v>12</v>
      </c>
      <c r="G6794">
        <v>36</v>
      </c>
      <c r="H6794" s="1">
        <v>15699</v>
      </c>
      <c r="I6794">
        <v>515941</v>
      </c>
      <c r="J6794" s="1">
        <v>57</v>
      </c>
      <c r="K6794" t="s">
        <v>98</v>
      </c>
      <c r="L6794" t="s">
        <v>45</v>
      </c>
      <c r="M6794" t="s">
        <v>23</v>
      </c>
      <c r="N6794" s="1">
        <f xml:space="preserve"> ROUND((1 - _xlfn.PERCENTRANK.INC(customers[days_since_last_purchase],customers[[#This Row],[days_since_last_purchase]]))*4 +1,0)</f>
        <v>3</v>
      </c>
      <c r="O6794" s="1">
        <f>ROUND(_xlfn.PERCENTRANK.INC(customers[total_orders],customers[[#This Row],[total_orders]])*4+1,0)</f>
        <v>5</v>
      </c>
      <c r="P6794" s="1">
        <f>ROUND(_xlfn.PERCENTRANK.INC(customers[total_spend_usd],customers[[#This Row],[total_spend_usd]])*4+1,0)</f>
        <v>5</v>
      </c>
      <c r="Q6794" s="1">
        <v>355</v>
      </c>
      <c r="R6794" s="1" t="str">
        <f>_xlfn.XLOOKUP(Q6794,RFM[RFM Score],RFM[Client Segmentation])</f>
        <v>Loyal Customer</v>
      </c>
    </row>
    <row r="6795" spans="1:18" x14ac:dyDescent="0.3">
      <c r="A6795" t="s">
        <v>6847</v>
      </c>
      <c r="B6795" t="s">
        <v>68</v>
      </c>
      <c r="C6795">
        <v>31</v>
      </c>
      <c r="D6795" t="s">
        <v>8070</v>
      </c>
      <c r="E6795" t="s">
        <v>8087</v>
      </c>
      <c r="F6795" t="s">
        <v>17</v>
      </c>
      <c r="G6795">
        <v>4</v>
      </c>
      <c r="H6795" s="1">
        <v>28541</v>
      </c>
      <c r="I6795">
        <v>116389</v>
      </c>
      <c r="J6795" s="1">
        <v>36</v>
      </c>
      <c r="K6795" t="s">
        <v>21</v>
      </c>
      <c r="L6795" t="s">
        <v>34</v>
      </c>
      <c r="M6795" t="s">
        <v>23</v>
      </c>
      <c r="N6795" s="1">
        <f xml:space="preserve"> ROUND((1 - _xlfn.PERCENTRANK.INC(customers[days_since_last_purchase],customers[[#This Row],[days_since_last_purchase]]))*4 +1,0)</f>
        <v>3</v>
      </c>
      <c r="O6795" s="1">
        <f>ROUND(_xlfn.PERCENTRANK.INC(customers[total_orders],customers[[#This Row],[total_orders]])*4+1,0)</f>
        <v>2</v>
      </c>
      <c r="P6795" s="1">
        <f>ROUND(_xlfn.PERCENTRANK.INC(customers[total_spend_usd],customers[[#This Row],[total_spend_usd]])*4+1,0)</f>
        <v>4</v>
      </c>
      <c r="Q6795" s="1">
        <v>324</v>
      </c>
      <c r="R6795" s="1" t="str">
        <f>_xlfn.XLOOKUP(Q6795,RFM[RFM Score],RFM[Client Segmentation])</f>
        <v>Need Attention</v>
      </c>
    </row>
    <row r="6796" spans="1:18" x14ac:dyDescent="0.3">
      <c r="A6796" t="s">
        <v>6848</v>
      </c>
      <c r="B6796" t="s">
        <v>27</v>
      </c>
      <c r="C6796">
        <v>18</v>
      </c>
      <c r="D6796" t="s">
        <v>8069</v>
      </c>
      <c r="E6796" t="s">
        <v>8087</v>
      </c>
      <c r="F6796" t="s">
        <v>17</v>
      </c>
      <c r="G6796">
        <v>35</v>
      </c>
      <c r="H6796" s="1">
        <v>2278</v>
      </c>
      <c r="I6796">
        <v>90357</v>
      </c>
      <c r="J6796" s="1">
        <v>63</v>
      </c>
      <c r="K6796" t="s">
        <v>25</v>
      </c>
      <c r="L6796" t="s">
        <v>34</v>
      </c>
      <c r="M6796" t="s">
        <v>23</v>
      </c>
      <c r="N6796" s="1">
        <f xml:space="preserve"> ROUND((1 - _xlfn.PERCENTRANK.INC(customers[days_since_last_purchase],customers[[#This Row],[days_since_last_purchase]]))*4 +1,0)</f>
        <v>2</v>
      </c>
      <c r="O6796" s="1">
        <f>ROUND(_xlfn.PERCENTRANK.INC(customers[total_orders],customers[[#This Row],[total_orders]])*4+1,0)</f>
        <v>5</v>
      </c>
      <c r="P6796" s="1">
        <f>ROUND(_xlfn.PERCENTRANK.INC(customers[total_spend_usd],customers[[#This Row],[total_spend_usd]])*4+1,0)</f>
        <v>3</v>
      </c>
      <c r="Q6796" s="1">
        <v>253</v>
      </c>
      <c r="R6796" s="1" t="str">
        <f>_xlfn.XLOOKUP(Q6796,RFM[RFM Score],RFM[Client Segmentation])</f>
        <v>At Risk</v>
      </c>
    </row>
    <row r="6797" spans="1:18" x14ac:dyDescent="0.3">
      <c r="A6797" t="s">
        <v>6849</v>
      </c>
      <c r="B6797" t="s">
        <v>11</v>
      </c>
      <c r="C6797">
        <v>42</v>
      </c>
      <c r="D6797" t="s">
        <v>8068</v>
      </c>
      <c r="E6797" t="s">
        <v>8087</v>
      </c>
      <c r="F6797" t="s">
        <v>17</v>
      </c>
      <c r="G6797">
        <v>26</v>
      </c>
      <c r="H6797" s="1">
        <v>7781</v>
      </c>
      <c r="I6797">
        <v>194363</v>
      </c>
      <c r="J6797" s="1">
        <v>65</v>
      </c>
      <c r="K6797" t="s">
        <v>124</v>
      </c>
      <c r="L6797" t="s">
        <v>34</v>
      </c>
      <c r="M6797" t="s">
        <v>23</v>
      </c>
      <c r="N6797" s="1">
        <f xml:space="preserve"> ROUND((1 - _xlfn.PERCENTRANK.INC(customers[days_since_last_purchase],customers[[#This Row],[days_since_last_purchase]]))*4 +1,0)</f>
        <v>2</v>
      </c>
      <c r="O6797" s="1">
        <f>ROUND(_xlfn.PERCENTRANK.INC(customers[total_orders],customers[[#This Row],[total_orders]])*4+1,0)</f>
        <v>4</v>
      </c>
      <c r="P6797" s="1">
        <f>ROUND(_xlfn.PERCENTRANK.INC(customers[total_spend_usd],customers[[#This Row],[total_spend_usd]])*4+1,0)</f>
        <v>4</v>
      </c>
      <c r="Q6797" s="1">
        <v>244</v>
      </c>
      <c r="R6797" s="1" t="str">
        <f>_xlfn.XLOOKUP(Q6797,RFM[RFM Score],RFM[Client Segmentation])</f>
        <v>At Risk</v>
      </c>
    </row>
    <row r="6798" spans="1:18" x14ac:dyDescent="0.3">
      <c r="A6798" t="s">
        <v>6850</v>
      </c>
      <c r="B6798" t="s">
        <v>166</v>
      </c>
      <c r="C6798">
        <v>48</v>
      </c>
      <c r="D6798" t="s">
        <v>8071</v>
      </c>
      <c r="E6798" t="s">
        <v>8084</v>
      </c>
      <c r="F6798" t="s">
        <v>12</v>
      </c>
      <c r="G6798">
        <v>2</v>
      </c>
      <c r="H6798" s="1">
        <v>3675</v>
      </c>
      <c r="I6798">
        <v>8219</v>
      </c>
      <c r="J6798" s="1">
        <v>58</v>
      </c>
      <c r="K6798" t="s">
        <v>13</v>
      </c>
      <c r="L6798" t="s">
        <v>14</v>
      </c>
      <c r="M6798" t="s">
        <v>23</v>
      </c>
      <c r="N6798" s="1">
        <f xml:space="preserve"> ROUND((1 - _xlfn.PERCENTRANK.INC(customers[days_since_last_purchase],customers[[#This Row],[days_since_last_purchase]]))*4 +1,0)</f>
        <v>3</v>
      </c>
      <c r="O6798" s="1">
        <f>ROUND(_xlfn.PERCENTRANK.INC(customers[total_orders],customers[[#This Row],[total_orders]])*4+1,0)</f>
        <v>1</v>
      </c>
      <c r="P6798" s="1">
        <f>ROUND(_xlfn.PERCENTRANK.INC(customers[total_spend_usd],customers[[#This Row],[total_spend_usd]])*4+1,0)</f>
        <v>1</v>
      </c>
      <c r="Q6798" s="1">
        <v>311</v>
      </c>
      <c r="R6798" s="1" t="str">
        <f>_xlfn.XLOOKUP(Q6798,RFM[RFM Score],RFM[Client Segmentation])</f>
        <v>New Customer</v>
      </c>
    </row>
    <row r="6799" spans="1:18" x14ac:dyDescent="0.3">
      <c r="A6799" t="s">
        <v>6851</v>
      </c>
      <c r="B6799" t="s">
        <v>11</v>
      </c>
      <c r="C6799">
        <v>18</v>
      </c>
      <c r="D6799" t="s">
        <v>8069</v>
      </c>
      <c r="E6799" t="s">
        <v>8084</v>
      </c>
      <c r="F6799" t="s">
        <v>17</v>
      </c>
      <c r="G6799">
        <v>13</v>
      </c>
      <c r="H6799" s="1">
        <v>4729</v>
      </c>
      <c r="I6799">
        <v>67093</v>
      </c>
      <c r="J6799" s="1">
        <v>72</v>
      </c>
      <c r="K6799" t="s">
        <v>25</v>
      </c>
      <c r="L6799" t="s">
        <v>34</v>
      </c>
      <c r="M6799" t="s">
        <v>23</v>
      </c>
      <c r="N6799" s="1">
        <f xml:space="preserve"> ROUND((1 - _xlfn.PERCENTRANK.INC(customers[days_since_last_purchase],customers[[#This Row],[days_since_last_purchase]]))*4 +1,0)</f>
        <v>2</v>
      </c>
      <c r="O6799" s="1">
        <f>ROUND(_xlfn.PERCENTRANK.INC(customers[total_orders],customers[[#This Row],[total_orders]])*4+1,0)</f>
        <v>3</v>
      </c>
      <c r="P6799" s="1">
        <f>ROUND(_xlfn.PERCENTRANK.INC(customers[total_spend_usd],customers[[#This Row],[total_spend_usd]])*4+1,0)</f>
        <v>3</v>
      </c>
      <c r="Q6799" s="1">
        <v>233</v>
      </c>
      <c r="R6799" s="1" t="str">
        <f>_xlfn.XLOOKUP(Q6799,RFM[RFM Score],RFM[Client Segmentation])</f>
        <v>Hibernating</v>
      </c>
    </row>
    <row r="6800" spans="1:18" x14ac:dyDescent="0.3">
      <c r="A6800" t="s">
        <v>6852</v>
      </c>
      <c r="B6800" t="s">
        <v>27</v>
      </c>
      <c r="C6800">
        <v>35</v>
      </c>
      <c r="D6800" t="s">
        <v>8068</v>
      </c>
      <c r="E6800" t="s">
        <v>8084</v>
      </c>
      <c r="F6800" t="s">
        <v>12</v>
      </c>
      <c r="G6800">
        <v>2</v>
      </c>
      <c r="H6800" s="1">
        <v>3388</v>
      </c>
      <c r="I6800">
        <v>636</v>
      </c>
      <c r="J6800" s="1">
        <v>190</v>
      </c>
      <c r="K6800" t="s">
        <v>25</v>
      </c>
      <c r="L6800" t="s">
        <v>22</v>
      </c>
      <c r="M6800" t="s">
        <v>15</v>
      </c>
      <c r="N6800" s="1">
        <f xml:space="preserve"> ROUND((1 - _xlfn.PERCENTRANK.INC(customers[days_since_last_purchase],customers[[#This Row],[days_since_last_purchase]]))*4 +1,0)</f>
        <v>1</v>
      </c>
      <c r="O6800" s="1">
        <f>ROUND(_xlfn.PERCENTRANK.INC(customers[total_orders],customers[[#This Row],[total_orders]])*4+1,0)</f>
        <v>1</v>
      </c>
      <c r="P6800" s="1">
        <f>ROUND(_xlfn.PERCENTRANK.INC(customers[total_spend_usd],customers[[#This Row],[total_spend_usd]])*4+1,0)</f>
        <v>1</v>
      </c>
      <c r="Q6800" s="1">
        <v>111</v>
      </c>
      <c r="R6800" s="1" t="str">
        <f>_xlfn.XLOOKUP(Q6800,RFM[RFM Score],RFM[Client Segmentation])</f>
        <v>Lost</v>
      </c>
    </row>
    <row r="6801" spans="1:18" x14ac:dyDescent="0.3">
      <c r="A6801" t="s">
        <v>6853</v>
      </c>
      <c r="B6801" t="s">
        <v>11</v>
      </c>
      <c r="C6801">
        <v>36</v>
      </c>
      <c r="D6801" t="s">
        <v>8068</v>
      </c>
      <c r="E6801" t="s">
        <v>8084</v>
      </c>
      <c r="F6801" t="s">
        <v>17</v>
      </c>
      <c r="G6801">
        <v>1</v>
      </c>
      <c r="H6801" s="1">
        <v>9112</v>
      </c>
      <c r="I6801">
        <v>9628</v>
      </c>
      <c r="J6801" s="1">
        <v>49</v>
      </c>
      <c r="K6801" t="s">
        <v>18</v>
      </c>
      <c r="L6801" t="s">
        <v>45</v>
      </c>
      <c r="M6801" t="s">
        <v>23</v>
      </c>
      <c r="N6801" s="1">
        <f xml:space="preserve"> ROUND((1 - _xlfn.PERCENTRANK.INC(customers[days_since_last_purchase],customers[[#This Row],[days_since_last_purchase]]))*4 +1,0)</f>
        <v>3</v>
      </c>
      <c r="O6801" s="1">
        <f>ROUND(_xlfn.PERCENTRANK.INC(customers[total_orders],customers[[#This Row],[total_orders]])*4+1,0)</f>
        <v>1</v>
      </c>
      <c r="P6801" s="1">
        <f>ROUND(_xlfn.PERCENTRANK.INC(customers[total_spend_usd],customers[[#This Row],[total_spend_usd]])*4+1,0)</f>
        <v>1</v>
      </c>
      <c r="Q6801" s="1">
        <v>311</v>
      </c>
      <c r="R6801" s="1" t="str">
        <f>_xlfn.XLOOKUP(Q6801,RFM[RFM Score],RFM[Client Segmentation])</f>
        <v>New Customer</v>
      </c>
    </row>
    <row r="6802" spans="1:18" x14ac:dyDescent="0.3">
      <c r="A6802" t="s">
        <v>6854</v>
      </c>
      <c r="B6802" t="s">
        <v>166</v>
      </c>
      <c r="C6802">
        <v>37</v>
      </c>
      <c r="D6802" t="s">
        <v>8068</v>
      </c>
      <c r="E6802" t="s">
        <v>8085</v>
      </c>
      <c r="F6802" t="s">
        <v>12</v>
      </c>
      <c r="G6802">
        <v>2</v>
      </c>
      <c r="H6802" s="1">
        <v>2020</v>
      </c>
      <c r="I6802">
        <v>39316</v>
      </c>
      <c r="J6802" s="1">
        <v>52</v>
      </c>
      <c r="K6802" t="s">
        <v>25</v>
      </c>
      <c r="L6802" t="s">
        <v>19</v>
      </c>
      <c r="M6802" t="s">
        <v>23</v>
      </c>
      <c r="N6802" s="1">
        <f xml:space="preserve"> ROUND((1 - _xlfn.PERCENTRANK.INC(customers[days_since_last_purchase],customers[[#This Row],[days_since_last_purchase]]))*4 +1,0)</f>
        <v>3</v>
      </c>
      <c r="O6802" s="1">
        <f>ROUND(_xlfn.PERCENTRANK.INC(customers[total_orders],customers[[#This Row],[total_orders]])*4+1,0)</f>
        <v>1</v>
      </c>
      <c r="P6802" s="1">
        <f>ROUND(_xlfn.PERCENTRANK.INC(customers[total_spend_usd],customers[[#This Row],[total_spend_usd]])*4+1,0)</f>
        <v>2</v>
      </c>
      <c r="Q6802" s="1">
        <v>312</v>
      </c>
      <c r="R6802" s="1" t="str">
        <f>_xlfn.XLOOKUP(Q6802,RFM[RFM Score],RFM[Client Segmentation])</f>
        <v>About To Sleep</v>
      </c>
    </row>
    <row r="6803" spans="1:18" x14ac:dyDescent="0.3">
      <c r="A6803" t="s">
        <v>6855</v>
      </c>
      <c r="B6803" t="s">
        <v>147</v>
      </c>
      <c r="C6803">
        <v>18</v>
      </c>
      <c r="D6803" t="s">
        <v>8069</v>
      </c>
      <c r="E6803" t="s">
        <v>8084</v>
      </c>
      <c r="F6803" t="s">
        <v>17</v>
      </c>
      <c r="G6803">
        <v>29</v>
      </c>
      <c r="H6803" s="1">
        <v>5315</v>
      </c>
      <c r="I6803">
        <v>16003</v>
      </c>
      <c r="J6803" s="1">
        <v>3</v>
      </c>
      <c r="K6803" t="s">
        <v>52</v>
      </c>
      <c r="L6803" t="s">
        <v>34</v>
      </c>
      <c r="M6803" t="s">
        <v>15</v>
      </c>
      <c r="N6803" s="1">
        <f xml:space="preserve"> ROUND((1 - _xlfn.PERCENTRANK.INC(customers[days_since_last_purchase],customers[[#This Row],[days_since_last_purchase]]))*4 +1,0)</f>
        <v>5</v>
      </c>
      <c r="O6803" s="1">
        <f>ROUND(_xlfn.PERCENTRANK.INC(customers[total_orders],customers[[#This Row],[total_orders]])*4+1,0)</f>
        <v>4</v>
      </c>
      <c r="P6803" s="1">
        <f>ROUND(_xlfn.PERCENTRANK.INC(customers[total_spend_usd],customers[[#This Row],[total_spend_usd]])*4+1,0)</f>
        <v>2</v>
      </c>
      <c r="Q6803" s="1">
        <v>542</v>
      </c>
      <c r="R6803" s="1" t="str">
        <f>_xlfn.XLOOKUP(Q6803,RFM[RFM Score],RFM[Client Segmentation])</f>
        <v>Potential Loyalist</v>
      </c>
    </row>
    <row r="6804" spans="1:18" x14ac:dyDescent="0.3">
      <c r="A6804" t="s">
        <v>6856</v>
      </c>
      <c r="B6804" t="s">
        <v>11</v>
      </c>
      <c r="C6804">
        <v>41</v>
      </c>
      <c r="D6804" t="s">
        <v>8068</v>
      </c>
      <c r="E6804" t="s">
        <v>8087</v>
      </c>
      <c r="F6804" t="s">
        <v>17</v>
      </c>
      <c r="G6804">
        <v>14</v>
      </c>
      <c r="H6804" s="1">
        <v>4294</v>
      </c>
      <c r="I6804">
        <v>56908</v>
      </c>
      <c r="J6804" s="1">
        <v>9</v>
      </c>
      <c r="K6804" t="s">
        <v>74</v>
      </c>
      <c r="L6804" t="s">
        <v>45</v>
      </c>
      <c r="M6804" t="s">
        <v>23</v>
      </c>
      <c r="N6804" s="1">
        <f xml:space="preserve"> ROUND((1 - _xlfn.PERCENTRANK.INC(customers[days_since_last_purchase],customers[[#This Row],[days_since_last_purchase]]))*4 +1,0)</f>
        <v>4</v>
      </c>
      <c r="O6804" s="1">
        <f>ROUND(_xlfn.PERCENTRANK.INC(customers[total_orders],customers[[#This Row],[total_orders]])*4+1,0)</f>
        <v>3</v>
      </c>
      <c r="P6804" s="1">
        <f>ROUND(_xlfn.PERCENTRANK.INC(customers[total_spend_usd],customers[[#This Row],[total_spend_usd]])*4+1,0)</f>
        <v>3</v>
      </c>
      <c r="Q6804" s="1">
        <v>433</v>
      </c>
      <c r="R6804" s="1" t="str">
        <f>_xlfn.XLOOKUP(Q6804,RFM[RFM Score],RFM[Client Segmentation])</f>
        <v>Potential Loyalist</v>
      </c>
    </row>
    <row r="6805" spans="1:18" x14ac:dyDescent="0.3">
      <c r="A6805" t="s">
        <v>6857</v>
      </c>
      <c r="B6805" t="s">
        <v>173</v>
      </c>
      <c r="C6805">
        <v>40</v>
      </c>
      <c r="D6805" t="s">
        <v>8068</v>
      </c>
      <c r="E6805" t="s">
        <v>8087</v>
      </c>
      <c r="F6805" t="s">
        <v>12</v>
      </c>
      <c r="G6805">
        <v>10</v>
      </c>
      <c r="H6805" s="1">
        <v>5752</v>
      </c>
      <c r="I6805">
        <v>59518</v>
      </c>
      <c r="J6805" s="1">
        <v>179</v>
      </c>
      <c r="K6805" t="s">
        <v>21</v>
      </c>
      <c r="L6805" t="s">
        <v>14</v>
      </c>
      <c r="M6805" t="s">
        <v>15</v>
      </c>
      <c r="N6805" s="1">
        <f xml:space="preserve"> ROUND((1 - _xlfn.PERCENTRANK.INC(customers[days_since_last_purchase],customers[[#This Row],[days_since_last_purchase]]))*4 +1,0)</f>
        <v>1</v>
      </c>
      <c r="O6805" s="1">
        <f>ROUND(_xlfn.PERCENTRANK.INC(customers[total_orders],customers[[#This Row],[total_orders]])*4+1,0)</f>
        <v>3</v>
      </c>
      <c r="P6805" s="1">
        <f>ROUND(_xlfn.PERCENTRANK.INC(customers[total_spend_usd],customers[[#This Row],[total_spend_usd]])*4+1,0)</f>
        <v>3</v>
      </c>
      <c r="Q6805" s="1">
        <v>133</v>
      </c>
      <c r="R6805" s="1" t="str">
        <f>_xlfn.XLOOKUP(Q6805,RFM[RFM Score],RFM[Client Segmentation])</f>
        <v>At Risk</v>
      </c>
    </row>
    <row r="6806" spans="1:18" x14ac:dyDescent="0.3">
      <c r="A6806" t="s">
        <v>6858</v>
      </c>
      <c r="B6806" t="s">
        <v>68</v>
      </c>
      <c r="C6806">
        <v>23</v>
      </c>
      <c r="D6806" t="s">
        <v>8069</v>
      </c>
      <c r="E6806" t="s">
        <v>8084</v>
      </c>
      <c r="F6806" t="s">
        <v>12</v>
      </c>
      <c r="G6806">
        <v>3</v>
      </c>
      <c r="H6806" s="1">
        <v>2175</v>
      </c>
      <c r="I6806">
        <v>6999</v>
      </c>
      <c r="J6806" s="1">
        <v>44</v>
      </c>
      <c r="K6806" t="s">
        <v>21</v>
      </c>
      <c r="L6806" t="s">
        <v>19</v>
      </c>
      <c r="M6806" t="s">
        <v>23</v>
      </c>
      <c r="N6806" s="1">
        <f xml:space="preserve"> ROUND((1 - _xlfn.PERCENTRANK.INC(customers[days_since_last_purchase],customers[[#This Row],[days_since_last_purchase]]))*4 +1,0)</f>
        <v>3</v>
      </c>
      <c r="O6806" s="1">
        <f>ROUND(_xlfn.PERCENTRANK.INC(customers[total_orders],customers[[#This Row],[total_orders]])*4+1,0)</f>
        <v>1</v>
      </c>
      <c r="P6806" s="1">
        <f>ROUND(_xlfn.PERCENTRANK.INC(customers[total_spend_usd],customers[[#This Row],[total_spend_usd]])*4+1,0)</f>
        <v>1</v>
      </c>
      <c r="Q6806" s="1">
        <v>311</v>
      </c>
      <c r="R6806" s="1" t="str">
        <f>_xlfn.XLOOKUP(Q6806,RFM[RFM Score],RFM[Client Segmentation])</f>
        <v>New Customer</v>
      </c>
    </row>
    <row r="6807" spans="1:18" x14ac:dyDescent="0.3">
      <c r="A6807" t="s">
        <v>6859</v>
      </c>
      <c r="B6807" t="s">
        <v>214</v>
      </c>
      <c r="C6807">
        <v>30</v>
      </c>
      <c r="D6807" t="s">
        <v>8070</v>
      </c>
      <c r="E6807" t="s">
        <v>8084</v>
      </c>
      <c r="F6807" t="s">
        <v>17</v>
      </c>
      <c r="G6807">
        <v>5</v>
      </c>
      <c r="H6807" s="1">
        <v>3561</v>
      </c>
      <c r="I6807">
        <v>16611</v>
      </c>
      <c r="J6807" s="1">
        <v>137</v>
      </c>
      <c r="K6807" t="s">
        <v>25</v>
      </c>
      <c r="L6807" t="s">
        <v>14</v>
      </c>
      <c r="M6807" t="s">
        <v>15</v>
      </c>
      <c r="N6807" s="1">
        <f xml:space="preserve"> ROUND((1 - _xlfn.PERCENTRANK.INC(customers[days_since_last_purchase],customers[[#This Row],[days_since_last_purchase]]))*4 +1,0)</f>
        <v>1</v>
      </c>
      <c r="O6807" s="1">
        <f>ROUND(_xlfn.PERCENTRANK.INC(customers[total_orders],customers[[#This Row],[total_orders]])*4+1,0)</f>
        <v>2</v>
      </c>
      <c r="P6807" s="1">
        <f>ROUND(_xlfn.PERCENTRANK.INC(customers[total_spend_usd],customers[[#This Row],[total_spend_usd]])*4+1,0)</f>
        <v>2</v>
      </c>
      <c r="Q6807" s="1">
        <v>122</v>
      </c>
      <c r="R6807" s="1" t="str">
        <f>_xlfn.XLOOKUP(Q6807,RFM[RFM Score],RFM[Client Segmentation])</f>
        <v>Hibernating</v>
      </c>
    </row>
    <row r="6808" spans="1:18" x14ac:dyDescent="0.3">
      <c r="A6808" t="s">
        <v>6860</v>
      </c>
      <c r="B6808" t="s">
        <v>11</v>
      </c>
      <c r="C6808">
        <v>18</v>
      </c>
      <c r="D6808" t="s">
        <v>8069</v>
      </c>
      <c r="E6808" t="s">
        <v>8084</v>
      </c>
      <c r="F6808" t="s">
        <v>17</v>
      </c>
      <c r="G6808">
        <v>20</v>
      </c>
      <c r="H6808" s="1">
        <v>2305</v>
      </c>
      <c r="I6808">
        <v>46323</v>
      </c>
      <c r="J6808" s="1">
        <v>8</v>
      </c>
      <c r="K6808" t="s">
        <v>98</v>
      </c>
      <c r="L6808" t="s">
        <v>14</v>
      </c>
      <c r="M6808" t="s">
        <v>23</v>
      </c>
      <c r="N6808" s="1">
        <f xml:space="preserve"> ROUND((1 - _xlfn.PERCENTRANK.INC(customers[days_since_last_purchase],customers[[#This Row],[days_since_last_purchase]]))*4 +1,0)</f>
        <v>4</v>
      </c>
      <c r="O6808" s="1">
        <f>ROUND(_xlfn.PERCENTRANK.INC(customers[total_orders],customers[[#This Row],[total_orders]])*4+1,0)</f>
        <v>4</v>
      </c>
      <c r="P6808" s="1">
        <f>ROUND(_xlfn.PERCENTRANK.INC(customers[total_spend_usd],customers[[#This Row],[total_spend_usd]])*4+1,0)</f>
        <v>3</v>
      </c>
      <c r="Q6808" s="1">
        <v>443</v>
      </c>
      <c r="R6808" s="1" t="str">
        <f>_xlfn.XLOOKUP(Q6808,RFM[RFM Score],RFM[Client Segmentation])</f>
        <v>Need Attention</v>
      </c>
    </row>
    <row r="6809" spans="1:18" x14ac:dyDescent="0.3">
      <c r="A6809" t="s">
        <v>6861</v>
      </c>
      <c r="B6809" t="s">
        <v>43</v>
      </c>
      <c r="C6809">
        <v>40</v>
      </c>
      <c r="D6809" t="s">
        <v>8068</v>
      </c>
      <c r="E6809" t="s">
        <v>8085</v>
      </c>
      <c r="F6809" t="s">
        <v>17</v>
      </c>
      <c r="G6809">
        <v>15</v>
      </c>
      <c r="H6809" s="1">
        <v>3704</v>
      </c>
      <c r="I6809">
        <v>5828</v>
      </c>
      <c r="J6809" s="1">
        <v>9</v>
      </c>
      <c r="K6809" t="s">
        <v>40</v>
      </c>
      <c r="L6809" t="s">
        <v>22</v>
      </c>
      <c r="M6809" t="s">
        <v>23</v>
      </c>
      <c r="N6809" s="1">
        <f xml:space="preserve"> ROUND((1 - _xlfn.PERCENTRANK.INC(customers[days_since_last_purchase],customers[[#This Row],[days_since_last_purchase]]))*4 +1,0)</f>
        <v>4</v>
      </c>
      <c r="O6809" s="1">
        <f>ROUND(_xlfn.PERCENTRANK.INC(customers[total_orders],customers[[#This Row],[total_orders]])*4+1,0)</f>
        <v>3</v>
      </c>
      <c r="P6809" s="1">
        <f>ROUND(_xlfn.PERCENTRANK.INC(customers[total_spend_usd],customers[[#This Row],[total_spend_usd]])*4+1,0)</f>
        <v>1</v>
      </c>
      <c r="Q6809" s="1">
        <v>431</v>
      </c>
      <c r="R6809" s="1" t="str">
        <f>_xlfn.XLOOKUP(Q6809,RFM[RFM Score],RFM[Client Segmentation])</f>
        <v>Potential Loyalist</v>
      </c>
    </row>
    <row r="6810" spans="1:18" x14ac:dyDescent="0.3">
      <c r="A6810" t="s">
        <v>6862</v>
      </c>
      <c r="B6810" t="s">
        <v>64</v>
      </c>
      <c r="C6810">
        <v>43</v>
      </c>
      <c r="D6810" t="s">
        <v>8068</v>
      </c>
      <c r="E6810" t="s">
        <v>8084</v>
      </c>
      <c r="F6810" t="s">
        <v>17</v>
      </c>
      <c r="G6810">
        <v>8</v>
      </c>
      <c r="H6810" s="1">
        <v>9558</v>
      </c>
      <c r="I6810">
        <v>85033</v>
      </c>
      <c r="J6810" s="1">
        <v>90</v>
      </c>
      <c r="K6810" t="s">
        <v>40</v>
      </c>
      <c r="L6810" t="s">
        <v>34</v>
      </c>
      <c r="M6810" t="s">
        <v>15</v>
      </c>
      <c r="N6810" s="1">
        <f xml:space="preserve"> ROUND((1 - _xlfn.PERCENTRANK.INC(customers[days_since_last_purchase],customers[[#This Row],[days_since_last_purchase]]))*4 +1,0)</f>
        <v>2</v>
      </c>
      <c r="O6810" s="1">
        <f>ROUND(_xlfn.PERCENTRANK.INC(customers[total_orders],customers[[#This Row],[total_orders]])*4+1,0)</f>
        <v>2</v>
      </c>
      <c r="P6810" s="1">
        <f>ROUND(_xlfn.PERCENTRANK.INC(customers[total_spend_usd],customers[[#This Row],[total_spend_usd]])*4+1,0)</f>
        <v>3</v>
      </c>
      <c r="Q6810" s="1">
        <v>223</v>
      </c>
      <c r="R6810" s="1" t="str">
        <f>_xlfn.XLOOKUP(Q6810,RFM[RFM Score],RFM[Client Segmentation])</f>
        <v>Hibernating</v>
      </c>
    </row>
    <row r="6811" spans="1:18" x14ac:dyDescent="0.3">
      <c r="A6811" t="s">
        <v>6863</v>
      </c>
      <c r="B6811" t="s">
        <v>11</v>
      </c>
      <c r="C6811">
        <v>55</v>
      </c>
      <c r="D6811" t="s">
        <v>8072</v>
      </c>
      <c r="E6811" t="s">
        <v>8087</v>
      </c>
      <c r="F6811" t="s">
        <v>17</v>
      </c>
      <c r="G6811">
        <v>16</v>
      </c>
      <c r="H6811" s="1">
        <v>7823</v>
      </c>
      <c r="I6811">
        <v>142379</v>
      </c>
      <c r="J6811" s="1">
        <v>40</v>
      </c>
      <c r="K6811" t="s">
        <v>25</v>
      </c>
      <c r="L6811" t="s">
        <v>22</v>
      </c>
      <c r="M6811" t="s">
        <v>15</v>
      </c>
      <c r="N6811" s="1">
        <f xml:space="preserve"> ROUND((1 - _xlfn.PERCENTRANK.INC(customers[days_since_last_purchase],customers[[#This Row],[days_since_last_purchase]]))*4 +1,0)</f>
        <v>3</v>
      </c>
      <c r="O6811" s="1">
        <f>ROUND(_xlfn.PERCENTRANK.INC(customers[total_orders],customers[[#This Row],[total_orders]])*4+1,0)</f>
        <v>3</v>
      </c>
      <c r="P6811" s="1">
        <f>ROUND(_xlfn.PERCENTRANK.INC(customers[total_spend_usd],customers[[#This Row],[total_spend_usd]])*4+1,0)</f>
        <v>4</v>
      </c>
      <c r="Q6811" s="1">
        <v>334</v>
      </c>
      <c r="R6811" s="1" t="str">
        <f>_xlfn.XLOOKUP(Q6811,RFM[RFM Score],RFM[Client Segmentation])</f>
        <v>Need Attention</v>
      </c>
    </row>
    <row r="6812" spans="1:18" x14ac:dyDescent="0.3">
      <c r="A6812" t="s">
        <v>6864</v>
      </c>
      <c r="B6812" t="s">
        <v>11</v>
      </c>
      <c r="C6812">
        <v>35</v>
      </c>
      <c r="D6812" t="s">
        <v>8068</v>
      </c>
      <c r="E6812" t="s">
        <v>8086</v>
      </c>
      <c r="F6812" t="s">
        <v>17</v>
      </c>
      <c r="G6812">
        <v>1</v>
      </c>
      <c r="H6812" s="1">
        <v>8572</v>
      </c>
      <c r="I6812">
        <v>9225</v>
      </c>
      <c r="J6812" s="1">
        <v>82</v>
      </c>
      <c r="K6812" t="s">
        <v>13</v>
      </c>
      <c r="L6812" t="s">
        <v>19</v>
      </c>
      <c r="M6812" t="s">
        <v>23</v>
      </c>
      <c r="N6812" s="1">
        <f xml:space="preserve"> ROUND((1 - _xlfn.PERCENTRANK.INC(customers[days_since_last_purchase],customers[[#This Row],[days_since_last_purchase]]))*4 +1,0)</f>
        <v>2</v>
      </c>
      <c r="O6812" s="1">
        <f>ROUND(_xlfn.PERCENTRANK.INC(customers[total_orders],customers[[#This Row],[total_orders]])*4+1,0)</f>
        <v>1</v>
      </c>
      <c r="P6812" s="1">
        <f>ROUND(_xlfn.PERCENTRANK.INC(customers[total_spend_usd],customers[[#This Row],[total_spend_usd]])*4+1,0)</f>
        <v>1</v>
      </c>
      <c r="Q6812" s="1">
        <v>211</v>
      </c>
      <c r="R6812" s="1" t="str">
        <f>_xlfn.XLOOKUP(Q6812,RFM[RFM Score],RFM[Client Segmentation])</f>
        <v>Hibernating</v>
      </c>
    </row>
    <row r="6813" spans="1:18" x14ac:dyDescent="0.3">
      <c r="A6813" t="s">
        <v>6865</v>
      </c>
      <c r="B6813" t="s">
        <v>68</v>
      </c>
      <c r="C6813">
        <v>20</v>
      </c>
      <c r="D6813" t="s">
        <v>8069</v>
      </c>
      <c r="E6813" t="s">
        <v>8084</v>
      </c>
      <c r="F6813" t="s">
        <v>12</v>
      </c>
      <c r="G6813">
        <v>47</v>
      </c>
      <c r="H6813" s="1">
        <v>10459</v>
      </c>
      <c r="I6813">
        <v>504153</v>
      </c>
      <c r="J6813" s="1">
        <v>132</v>
      </c>
      <c r="K6813" t="s">
        <v>25</v>
      </c>
      <c r="L6813" t="s">
        <v>47</v>
      </c>
      <c r="M6813" t="s">
        <v>23</v>
      </c>
      <c r="N6813" s="1">
        <f xml:space="preserve"> ROUND((1 - _xlfn.PERCENTRANK.INC(customers[days_since_last_purchase],customers[[#This Row],[days_since_last_purchase]]))*4 +1,0)</f>
        <v>1</v>
      </c>
      <c r="O6813" s="1">
        <f>ROUND(_xlfn.PERCENTRANK.INC(customers[total_orders],customers[[#This Row],[total_orders]])*4+1,0)</f>
        <v>5</v>
      </c>
      <c r="P6813" s="1">
        <f>ROUND(_xlfn.PERCENTRANK.INC(customers[total_spend_usd],customers[[#This Row],[total_spend_usd]])*4+1,0)</f>
        <v>5</v>
      </c>
      <c r="Q6813" s="1">
        <v>155</v>
      </c>
      <c r="R6813" s="1" t="str">
        <f>_xlfn.XLOOKUP(Q6813,RFM[RFM Score],RFM[Client Segmentation])</f>
        <v>Cannot Lose Them</v>
      </c>
    </row>
    <row r="6814" spans="1:18" x14ac:dyDescent="0.3">
      <c r="A6814" t="s">
        <v>6866</v>
      </c>
      <c r="B6814" t="s">
        <v>88</v>
      </c>
      <c r="C6814">
        <v>19</v>
      </c>
      <c r="D6814" t="s">
        <v>8069</v>
      </c>
      <c r="E6814" t="s">
        <v>8087</v>
      </c>
      <c r="F6814" t="s">
        <v>12</v>
      </c>
      <c r="G6814">
        <v>7</v>
      </c>
      <c r="H6814" s="1">
        <v>11241</v>
      </c>
      <c r="I6814">
        <v>87868</v>
      </c>
      <c r="J6814" s="1">
        <v>80</v>
      </c>
      <c r="K6814" t="s">
        <v>40</v>
      </c>
      <c r="L6814" t="s">
        <v>19</v>
      </c>
      <c r="M6814" t="s">
        <v>23</v>
      </c>
      <c r="N6814" s="1">
        <f xml:space="preserve"> ROUND((1 - _xlfn.PERCENTRANK.INC(customers[days_since_last_purchase],customers[[#This Row],[days_since_last_purchase]]))*4 +1,0)</f>
        <v>2</v>
      </c>
      <c r="O6814" s="1">
        <f>ROUND(_xlfn.PERCENTRANK.INC(customers[total_orders],customers[[#This Row],[total_orders]])*4+1,0)</f>
        <v>2</v>
      </c>
      <c r="P6814" s="1">
        <f>ROUND(_xlfn.PERCENTRANK.INC(customers[total_spend_usd],customers[[#This Row],[total_spend_usd]])*4+1,0)</f>
        <v>3</v>
      </c>
      <c r="Q6814" s="1">
        <v>223</v>
      </c>
      <c r="R6814" s="1" t="str">
        <f>_xlfn.XLOOKUP(Q6814,RFM[RFM Score],RFM[Client Segmentation])</f>
        <v>Hibernating</v>
      </c>
    </row>
    <row r="6815" spans="1:18" x14ac:dyDescent="0.3">
      <c r="A6815" t="s">
        <v>6867</v>
      </c>
      <c r="B6815" t="s">
        <v>68</v>
      </c>
      <c r="C6815">
        <v>26</v>
      </c>
      <c r="D6815" t="s">
        <v>8070</v>
      </c>
      <c r="E6815" t="s">
        <v>8085</v>
      </c>
      <c r="F6815" t="s">
        <v>17</v>
      </c>
      <c r="G6815">
        <v>4</v>
      </c>
      <c r="H6815" s="1">
        <v>33745</v>
      </c>
      <c r="I6815">
        <v>119593</v>
      </c>
      <c r="J6815" s="1">
        <v>0</v>
      </c>
      <c r="K6815" t="s">
        <v>25</v>
      </c>
      <c r="L6815" t="s">
        <v>45</v>
      </c>
      <c r="M6815" t="s">
        <v>15</v>
      </c>
      <c r="N6815" s="1">
        <f xml:space="preserve"> ROUND((1 - _xlfn.PERCENTRANK.INC(customers[days_since_last_purchase],customers[[#This Row],[days_since_last_purchase]]))*4 +1,0)</f>
        <v>5</v>
      </c>
      <c r="O6815" s="1">
        <f>ROUND(_xlfn.PERCENTRANK.INC(customers[total_orders],customers[[#This Row],[total_orders]])*4+1,0)</f>
        <v>2</v>
      </c>
      <c r="P6815" s="1">
        <f>ROUND(_xlfn.PERCENTRANK.INC(customers[total_spend_usd],customers[[#This Row],[total_spend_usd]])*4+1,0)</f>
        <v>4</v>
      </c>
      <c r="Q6815" s="1">
        <v>524</v>
      </c>
      <c r="R6815" s="1" t="str">
        <f>_xlfn.XLOOKUP(Q6815,RFM[RFM Score],RFM[Client Segmentation])</f>
        <v>Promising</v>
      </c>
    </row>
    <row r="6816" spans="1:18" x14ac:dyDescent="0.3">
      <c r="A6816" t="s">
        <v>6868</v>
      </c>
      <c r="B6816" t="s">
        <v>123</v>
      </c>
      <c r="C6816">
        <v>31</v>
      </c>
      <c r="D6816" t="s">
        <v>8070</v>
      </c>
      <c r="E6816" t="s">
        <v>8084</v>
      </c>
      <c r="F6816" t="s">
        <v>12</v>
      </c>
      <c r="G6816">
        <v>1</v>
      </c>
      <c r="H6816" s="1">
        <v>5922</v>
      </c>
      <c r="I6816">
        <v>6296</v>
      </c>
      <c r="J6816" s="1">
        <v>10</v>
      </c>
      <c r="K6816" t="s">
        <v>25</v>
      </c>
      <c r="L6816" t="s">
        <v>47</v>
      </c>
      <c r="M6816" t="s">
        <v>15</v>
      </c>
      <c r="N6816" s="1">
        <f xml:space="preserve"> ROUND((1 - _xlfn.PERCENTRANK.INC(customers[days_since_last_purchase],customers[[#This Row],[days_since_last_purchase]]))*4 +1,0)</f>
        <v>4</v>
      </c>
      <c r="O6816" s="1">
        <f>ROUND(_xlfn.PERCENTRANK.INC(customers[total_orders],customers[[#This Row],[total_orders]])*4+1,0)</f>
        <v>1</v>
      </c>
      <c r="P6816" s="1">
        <f>ROUND(_xlfn.PERCENTRANK.INC(customers[total_spend_usd],customers[[#This Row],[total_spend_usd]])*4+1,0)</f>
        <v>1</v>
      </c>
      <c r="Q6816" s="1">
        <v>411</v>
      </c>
      <c r="R6816" s="1" t="str">
        <f>_xlfn.XLOOKUP(Q6816,RFM[RFM Score],RFM[Client Segmentation])</f>
        <v>New Customer</v>
      </c>
    </row>
    <row r="6817" spans="1:18" x14ac:dyDescent="0.3">
      <c r="A6817" t="s">
        <v>6869</v>
      </c>
      <c r="B6817" t="s">
        <v>11</v>
      </c>
      <c r="C6817">
        <v>23</v>
      </c>
      <c r="D6817" t="s">
        <v>8069</v>
      </c>
      <c r="E6817" t="s">
        <v>8084</v>
      </c>
      <c r="F6817" t="s">
        <v>17</v>
      </c>
      <c r="G6817">
        <v>16</v>
      </c>
      <c r="H6817" s="1">
        <v>3639</v>
      </c>
      <c r="I6817">
        <v>64581</v>
      </c>
      <c r="J6817" s="1">
        <v>101</v>
      </c>
      <c r="K6817" t="s">
        <v>18</v>
      </c>
      <c r="L6817" t="s">
        <v>45</v>
      </c>
      <c r="M6817" t="s">
        <v>23</v>
      </c>
      <c r="N6817" s="1">
        <f xml:space="preserve"> ROUND((1 - _xlfn.PERCENTRANK.INC(customers[days_since_last_purchase],customers[[#This Row],[days_since_last_purchase]]))*4 +1,0)</f>
        <v>2</v>
      </c>
      <c r="O6817" s="1">
        <f>ROUND(_xlfn.PERCENTRANK.INC(customers[total_orders],customers[[#This Row],[total_orders]])*4+1,0)</f>
        <v>3</v>
      </c>
      <c r="P6817" s="1">
        <f>ROUND(_xlfn.PERCENTRANK.INC(customers[total_spend_usd],customers[[#This Row],[total_spend_usd]])*4+1,0)</f>
        <v>3</v>
      </c>
      <c r="Q6817" s="1">
        <v>233</v>
      </c>
      <c r="R6817" s="1" t="str">
        <f>_xlfn.XLOOKUP(Q6817,RFM[RFM Score],RFM[Client Segmentation])</f>
        <v>Hibernating</v>
      </c>
    </row>
    <row r="6818" spans="1:18" x14ac:dyDescent="0.3">
      <c r="A6818" t="s">
        <v>6870</v>
      </c>
      <c r="B6818" t="s">
        <v>11</v>
      </c>
      <c r="C6818">
        <v>48</v>
      </c>
      <c r="D6818" t="s">
        <v>8071</v>
      </c>
      <c r="E6818" t="s">
        <v>8087</v>
      </c>
      <c r="F6818" t="s">
        <v>17</v>
      </c>
      <c r="G6818">
        <v>14</v>
      </c>
      <c r="H6818" s="1">
        <v>5772</v>
      </c>
      <c r="I6818">
        <v>81416</v>
      </c>
      <c r="J6818" s="1">
        <v>127</v>
      </c>
      <c r="K6818" t="s">
        <v>28</v>
      </c>
      <c r="L6818" t="s">
        <v>22</v>
      </c>
      <c r="M6818" t="s">
        <v>23</v>
      </c>
      <c r="N6818" s="1">
        <f xml:space="preserve"> ROUND((1 - _xlfn.PERCENTRANK.INC(customers[days_since_last_purchase],customers[[#This Row],[days_since_last_purchase]]))*4 +1,0)</f>
        <v>1</v>
      </c>
      <c r="O6818" s="1">
        <f>ROUND(_xlfn.PERCENTRANK.INC(customers[total_orders],customers[[#This Row],[total_orders]])*4+1,0)</f>
        <v>3</v>
      </c>
      <c r="P6818" s="1">
        <f>ROUND(_xlfn.PERCENTRANK.INC(customers[total_spend_usd],customers[[#This Row],[total_spend_usd]])*4+1,0)</f>
        <v>3</v>
      </c>
      <c r="Q6818" s="1">
        <v>133</v>
      </c>
      <c r="R6818" s="1" t="str">
        <f>_xlfn.XLOOKUP(Q6818,RFM[RFM Score],RFM[Client Segmentation])</f>
        <v>At Risk</v>
      </c>
    </row>
    <row r="6819" spans="1:18" x14ac:dyDescent="0.3">
      <c r="A6819" t="s">
        <v>6871</v>
      </c>
      <c r="B6819" t="s">
        <v>96</v>
      </c>
      <c r="C6819">
        <v>35</v>
      </c>
      <c r="D6819" t="s">
        <v>8068</v>
      </c>
      <c r="E6819" t="s">
        <v>8085</v>
      </c>
      <c r="F6819" t="s">
        <v>12</v>
      </c>
      <c r="G6819">
        <v>7</v>
      </c>
      <c r="H6819" s="1">
        <v>3122</v>
      </c>
      <c r="I6819">
        <v>19741</v>
      </c>
      <c r="J6819" s="1">
        <v>175</v>
      </c>
      <c r="K6819" t="s">
        <v>21</v>
      </c>
      <c r="L6819" t="s">
        <v>14</v>
      </c>
      <c r="M6819" t="s">
        <v>15</v>
      </c>
      <c r="N6819" s="1">
        <f xml:space="preserve"> ROUND((1 - _xlfn.PERCENTRANK.INC(customers[days_since_last_purchase],customers[[#This Row],[days_since_last_purchase]]))*4 +1,0)</f>
        <v>1</v>
      </c>
      <c r="O6819" s="1">
        <f>ROUND(_xlfn.PERCENTRANK.INC(customers[total_orders],customers[[#This Row],[total_orders]])*4+1,0)</f>
        <v>2</v>
      </c>
      <c r="P6819" s="1">
        <f>ROUND(_xlfn.PERCENTRANK.INC(customers[total_spend_usd],customers[[#This Row],[total_spend_usd]])*4+1,0)</f>
        <v>2</v>
      </c>
      <c r="Q6819" s="1">
        <v>122</v>
      </c>
      <c r="R6819" s="1" t="str">
        <f>_xlfn.XLOOKUP(Q6819,RFM[RFM Score],RFM[Client Segmentation])</f>
        <v>Hibernating</v>
      </c>
    </row>
    <row r="6820" spans="1:18" x14ac:dyDescent="0.3">
      <c r="A6820" t="s">
        <v>6872</v>
      </c>
      <c r="B6820" t="s">
        <v>33</v>
      </c>
      <c r="C6820">
        <v>32</v>
      </c>
      <c r="D6820" t="s">
        <v>8070</v>
      </c>
      <c r="E6820" t="s">
        <v>8086</v>
      </c>
      <c r="F6820" t="s">
        <v>12</v>
      </c>
      <c r="G6820">
        <v>9</v>
      </c>
      <c r="H6820" s="1">
        <v>14414</v>
      </c>
      <c r="I6820">
        <v>141268</v>
      </c>
      <c r="J6820" s="1">
        <v>134</v>
      </c>
      <c r="K6820" t="s">
        <v>25</v>
      </c>
      <c r="L6820" t="s">
        <v>14</v>
      </c>
      <c r="M6820" t="s">
        <v>15</v>
      </c>
      <c r="N6820" s="1">
        <f xml:space="preserve"> ROUND((1 - _xlfn.PERCENTRANK.INC(customers[days_since_last_purchase],customers[[#This Row],[days_since_last_purchase]]))*4 +1,0)</f>
        <v>1</v>
      </c>
      <c r="O6820" s="1">
        <f>ROUND(_xlfn.PERCENTRANK.INC(customers[total_orders],customers[[#This Row],[total_orders]])*4+1,0)</f>
        <v>2</v>
      </c>
      <c r="P6820" s="1">
        <f>ROUND(_xlfn.PERCENTRANK.INC(customers[total_spend_usd],customers[[#This Row],[total_spend_usd]])*4+1,0)</f>
        <v>4</v>
      </c>
      <c r="Q6820" s="1">
        <v>124</v>
      </c>
      <c r="R6820" s="1" t="str">
        <f>_xlfn.XLOOKUP(Q6820,RFM[RFM Score],RFM[Client Segmentation])</f>
        <v>At Risk</v>
      </c>
    </row>
    <row r="6821" spans="1:18" x14ac:dyDescent="0.3">
      <c r="A6821" t="s">
        <v>6873</v>
      </c>
      <c r="B6821" t="s">
        <v>43</v>
      </c>
      <c r="C6821">
        <v>25</v>
      </c>
      <c r="D6821" t="s">
        <v>8070</v>
      </c>
      <c r="E6821" t="s">
        <v>8084</v>
      </c>
      <c r="F6821" t="s">
        <v>17</v>
      </c>
      <c r="G6821">
        <v>4</v>
      </c>
      <c r="H6821" s="1">
        <v>9947</v>
      </c>
      <c r="I6821">
        <v>4196</v>
      </c>
      <c r="J6821" s="1">
        <v>119</v>
      </c>
      <c r="K6821" t="s">
        <v>52</v>
      </c>
      <c r="L6821" t="s">
        <v>14</v>
      </c>
      <c r="M6821" t="s">
        <v>15</v>
      </c>
      <c r="N6821" s="1">
        <f xml:space="preserve"> ROUND((1 - _xlfn.PERCENTRANK.INC(customers[days_since_last_purchase],customers[[#This Row],[days_since_last_purchase]]))*4 +1,0)</f>
        <v>2</v>
      </c>
      <c r="O6821" s="1">
        <f>ROUND(_xlfn.PERCENTRANK.INC(customers[total_orders],customers[[#This Row],[total_orders]])*4+1,0)</f>
        <v>2</v>
      </c>
      <c r="P6821" s="1">
        <f>ROUND(_xlfn.PERCENTRANK.INC(customers[total_spend_usd],customers[[#This Row],[total_spend_usd]])*4+1,0)</f>
        <v>1</v>
      </c>
      <c r="Q6821" s="1">
        <v>221</v>
      </c>
      <c r="R6821" s="1" t="str">
        <f>_xlfn.XLOOKUP(Q6821,RFM[RFM Score],RFM[Client Segmentation])</f>
        <v>About To Sleep</v>
      </c>
    </row>
    <row r="6822" spans="1:18" x14ac:dyDescent="0.3">
      <c r="A6822" t="s">
        <v>6874</v>
      </c>
      <c r="B6822" t="s">
        <v>68</v>
      </c>
      <c r="C6822">
        <v>23</v>
      </c>
      <c r="D6822" t="s">
        <v>8069</v>
      </c>
      <c r="E6822" t="s">
        <v>8084</v>
      </c>
      <c r="F6822" t="s">
        <v>17</v>
      </c>
      <c r="G6822">
        <v>40</v>
      </c>
      <c r="H6822" s="1">
        <v>5338</v>
      </c>
      <c r="I6822">
        <v>241687</v>
      </c>
      <c r="J6822" s="1">
        <v>4</v>
      </c>
      <c r="K6822" t="s">
        <v>40</v>
      </c>
      <c r="L6822" t="s">
        <v>19</v>
      </c>
      <c r="M6822" t="s">
        <v>23</v>
      </c>
      <c r="N6822" s="1">
        <f xml:space="preserve"> ROUND((1 - _xlfn.PERCENTRANK.INC(customers[days_since_last_purchase],customers[[#This Row],[days_since_last_purchase]]))*4 +1,0)</f>
        <v>5</v>
      </c>
      <c r="O6822" s="1">
        <f>ROUND(_xlfn.PERCENTRANK.INC(customers[total_orders],customers[[#This Row],[total_orders]])*4+1,0)</f>
        <v>5</v>
      </c>
      <c r="P6822" s="1">
        <f>ROUND(_xlfn.PERCENTRANK.INC(customers[total_spend_usd],customers[[#This Row],[total_spend_usd]])*4+1,0)</f>
        <v>4</v>
      </c>
      <c r="Q6822" s="1">
        <v>554</v>
      </c>
      <c r="R6822" s="1" t="str">
        <f>_xlfn.XLOOKUP(Q6822,RFM[RFM Score],RFM[Client Segmentation])</f>
        <v>Champion</v>
      </c>
    </row>
    <row r="6823" spans="1:18" x14ac:dyDescent="0.3">
      <c r="A6823" t="s">
        <v>6875</v>
      </c>
      <c r="B6823" t="s">
        <v>166</v>
      </c>
      <c r="C6823">
        <v>30</v>
      </c>
      <c r="D6823" t="s">
        <v>8070</v>
      </c>
      <c r="E6823" t="s">
        <v>8084</v>
      </c>
      <c r="F6823" t="s">
        <v>17</v>
      </c>
      <c r="G6823">
        <v>16</v>
      </c>
      <c r="H6823" s="1">
        <v>4175</v>
      </c>
      <c r="I6823">
        <v>76125</v>
      </c>
      <c r="J6823" s="1">
        <v>104</v>
      </c>
      <c r="K6823" t="s">
        <v>37</v>
      </c>
      <c r="L6823" t="s">
        <v>45</v>
      </c>
      <c r="M6823" t="s">
        <v>15</v>
      </c>
      <c r="N6823" s="1">
        <f xml:space="preserve"> ROUND((1 - _xlfn.PERCENTRANK.INC(customers[days_since_last_purchase],customers[[#This Row],[days_since_last_purchase]]))*4 +1,0)</f>
        <v>2</v>
      </c>
      <c r="O6823" s="1">
        <f>ROUND(_xlfn.PERCENTRANK.INC(customers[total_orders],customers[[#This Row],[total_orders]])*4+1,0)</f>
        <v>3</v>
      </c>
      <c r="P6823" s="1">
        <f>ROUND(_xlfn.PERCENTRANK.INC(customers[total_spend_usd],customers[[#This Row],[total_spend_usd]])*4+1,0)</f>
        <v>3</v>
      </c>
      <c r="Q6823" s="1">
        <v>233</v>
      </c>
      <c r="R6823" s="1" t="str">
        <f>_xlfn.XLOOKUP(Q6823,RFM[RFM Score],RFM[Client Segmentation])</f>
        <v>Hibernating</v>
      </c>
    </row>
    <row r="6824" spans="1:18" x14ac:dyDescent="0.3">
      <c r="A6824" t="s">
        <v>6876</v>
      </c>
      <c r="B6824" t="s">
        <v>11</v>
      </c>
      <c r="C6824">
        <v>51</v>
      </c>
      <c r="D6824" t="s">
        <v>8071</v>
      </c>
      <c r="E6824" t="s">
        <v>8084</v>
      </c>
      <c r="F6824" t="s">
        <v>12</v>
      </c>
      <c r="G6824">
        <v>53</v>
      </c>
      <c r="H6824" s="1">
        <v>13246</v>
      </c>
      <c r="I6824">
        <v>645574</v>
      </c>
      <c r="J6824" s="1">
        <v>134</v>
      </c>
      <c r="K6824" t="s">
        <v>52</v>
      </c>
      <c r="L6824" t="s">
        <v>19</v>
      </c>
      <c r="M6824" t="s">
        <v>23</v>
      </c>
      <c r="N6824" s="1">
        <f xml:space="preserve"> ROUND((1 - _xlfn.PERCENTRANK.INC(customers[days_since_last_purchase],customers[[#This Row],[days_since_last_purchase]]))*4 +1,0)</f>
        <v>1</v>
      </c>
      <c r="O6824" s="1">
        <f>ROUND(_xlfn.PERCENTRANK.INC(customers[total_orders],customers[[#This Row],[total_orders]])*4+1,0)</f>
        <v>5</v>
      </c>
      <c r="P6824" s="1">
        <f>ROUND(_xlfn.PERCENTRANK.INC(customers[total_spend_usd],customers[[#This Row],[total_spend_usd]])*4+1,0)</f>
        <v>5</v>
      </c>
      <c r="Q6824" s="1">
        <v>155</v>
      </c>
      <c r="R6824" s="1" t="str">
        <f>_xlfn.XLOOKUP(Q6824,RFM[RFM Score],RFM[Client Segmentation])</f>
        <v>Cannot Lose Them</v>
      </c>
    </row>
    <row r="6825" spans="1:18" x14ac:dyDescent="0.3">
      <c r="A6825" t="s">
        <v>6877</v>
      </c>
      <c r="B6825" t="s">
        <v>68</v>
      </c>
      <c r="C6825">
        <v>19</v>
      </c>
      <c r="D6825" t="s">
        <v>8069</v>
      </c>
      <c r="E6825" t="s">
        <v>8084</v>
      </c>
      <c r="F6825" t="s">
        <v>17</v>
      </c>
      <c r="G6825">
        <v>7</v>
      </c>
      <c r="H6825" s="1">
        <v>6739</v>
      </c>
      <c r="I6825">
        <v>53486</v>
      </c>
      <c r="J6825" s="1">
        <v>33</v>
      </c>
      <c r="K6825" t="s">
        <v>55</v>
      </c>
      <c r="L6825" t="s">
        <v>34</v>
      </c>
      <c r="M6825" t="s">
        <v>15</v>
      </c>
      <c r="N6825" s="1">
        <f xml:space="preserve"> ROUND((1 - _xlfn.PERCENTRANK.INC(customers[days_since_last_purchase],customers[[#This Row],[days_since_last_purchase]]))*4 +1,0)</f>
        <v>3</v>
      </c>
      <c r="O6825" s="1">
        <f>ROUND(_xlfn.PERCENTRANK.INC(customers[total_orders],customers[[#This Row],[total_orders]])*4+1,0)</f>
        <v>2</v>
      </c>
      <c r="P6825" s="1">
        <f>ROUND(_xlfn.PERCENTRANK.INC(customers[total_spend_usd],customers[[#This Row],[total_spend_usd]])*4+1,0)</f>
        <v>3</v>
      </c>
      <c r="Q6825" s="1">
        <v>323</v>
      </c>
      <c r="R6825" s="1" t="str">
        <f>_xlfn.XLOOKUP(Q6825,RFM[RFM Score],RFM[Client Segmentation])</f>
        <v>Potential Loyalist</v>
      </c>
    </row>
    <row r="6826" spans="1:18" x14ac:dyDescent="0.3">
      <c r="A6826" t="s">
        <v>6878</v>
      </c>
      <c r="B6826" t="s">
        <v>64</v>
      </c>
      <c r="C6826">
        <v>18</v>
      </c>
      <c r="D6826" t="s">
        <v>8069</v>
      </c>
      <c r="E6826" t="s">
        <v>8084</v>
      </c>
      <c r="F6826" t="s">
        <v>17</v>
      </c>
      <c r="G6826">
        <v>10</v>
      </c>
      <c r="H6826" s="1">
        <v>3771</v>
      </c>
      <c r="I6826">
        <v>39791</v>
      </c>
      <c r="J6826" s="1">
        <v>27</v>
      </c>
      <c r="K6826" t="s">
        <v>98</v>
      </c>
      <c r="L6826" t="s">
        <v>19</v>
      </c>
      <c r="M6826" t="s">
        <v>23</v>
      </c>
      <c r="N6826" s="1">
        <f xml:space="preserve"> ROUND((1 - _xlfn.PERCENTRANK.INC(customers[days_since_last_purchase],customers[[#This Row],[days_since_last_purchase]]))*4 +1,0)</f>
        <v>4</v>
      </c>
      <c r="O6826" s="1">
        <f>ROUND(_xlfn.PERCENTRANK.INC(customers[total_orders],customers[[#This Row],[total_orders]])*4+1,0)</f>
        <v>3</v>
      </c>
      <c r="P6826" s="1">
        <f>ROUND(_xlfn.PERCENTRANK.INC(customers[total_spend_usd],customers[[#This Row],[total_spend_usd]])*4+1,0)</f>
        <v>2</v>
      </c>
      <c r="Q6826" s="1">
        <v>432</v>
      </c>
      <c r="R6826" s="1" t="str">
        <f>_xlfn.XLOOKUP(Q6826,RFM[RFM Score],RFM[Client Segmentation])</f>
        <v>Potential Loyalist</v>
      </c>
    </row>
    <row r="6827" spans="1:18" x14ac:dyDescent="0.3">
      <c r="A6827" t="s">
        <v>6879</v>
      </c>
      <c r="B6827" t="s">
        <v>11</v>
      </c>
      <c r="C6827">
        <v>52</v>
      </c>
      <c r="D6827" t="s">
        <v>8071</v>
      </c>
      <c r="E6827" t="s">
        <v>8084</v>
      </c>
      <c r="F6827" t="s">
        <v>17</v>
      </c>
      <c r="G6827">
        <v>21</v>
      </c>
      <c r="H6827" s="1">
        <v>9867</v>
      </c>
      <c r="I6827">
        <v>210983</v>
      </c>
      <c r="J6827" s="1">
        <v>3</v>
      </c>
      <c r="K6827" t="s">
        <v>25</v>
      </c>
      <c r="L6827" t="s">
        <v>14</v>
      </c>
      <c r="M6827" t="s">
        <v>23</v>
      </c>
      <c r="N6827" s="1">
        <f xml:space="preserve"> ROUND((1 - _xlfn.PERCENTRANK.INC(customers[days_since_last_purchase],customers[[#This Row],[days_since_last_purchase]]))*4 +1,0)</f>
        <v>5</v>
      </c>
      <c r="O6827" s="1">
        <f>ROUND(_xlfn.PERCENTRANK.INC(customers[total_orders],customers[[#This Row],[total_orders]])*4+1,0)</f>
        <v>4</v>
      </c>
      <c r="P6827" s="1">
        <f>ROUND(_xlfn.PERCENTRANK.INC(customers[total_spend_usd],customers[[#This Row],[total_spend_usd]])*4+1,0)</f>
        <v>4</v>
      </c>
      <c r="Q6827" s="1">
        <v>544</v>
      </c>
      <c r="R6827" s="1" t="str">
        <f>_xlfn.XLOOKUP(Q6827,RFM[RFM Score],RFM[Client Segmentation])</f>
        <v>Champion</v>
      </c>
    </row>
    <row r="6828" spans="1:18" x14ac:dyDescent="0.3">
      <c r="A6828" t="s">
        <v>6880</v>
      </c>
      <c r="B6828" t="s">
        <v>11</v>
      </c>
      <c r="C6828">
        <v>44</v>
      </c>
      <c r="D6828" t="s">
        <v>8068</v>
      </c>
      <c r="E6828" t="s">
        <v>8084</v>
      </c>
      <c r="F6828" t="s">
        <v>17</v>
      </c>
      <c r="G6828">
        <v>14</v>
      </c>
      <c r="H6828" s="1">
        <v>4361</v>
      </c>
      <c r="I6828">
        <v>55899</v>
      </c>
      <c r="J6828" s="1">
        <v>102</v>
      </c>
      <c r="K6828" t="s">
        <v>25</v>
      </c>
      <c r="L6828" t="s">
        <v>22</v>
      </c>
      <c r="M6828" t="s">
        <v>15</v>
      </c>
      <c r="N6828" s="1">
        <f xml:space="preserve"> ROUND((1 - _xlfn.PERCENTRANK.INC(customers[days_since_last_purchase],customers[[#This Row],[days_since_last_purchase]]))*4 +1,0)</f>
        <v>2</v>
      </c>
      <c r="O6828" s="1">
        <f>ROUND(_xlfn.PERCENTRANK.INC(customers[total_orders],customers[[#This Row],[total_orders]])*4+1,0)</f>
        <v>3</v>
      </c>
      <c r="P6828" s="1">
        <f>ROUND(_xlfn.PERCENTRANK.INC(customers[total_spend_usd],customers[[#This Row],[total_spend_usd]])*4+1,0)</f>
        <v>3</v>
      </c>
      <c r="Q6828" s="1">
        <v>233</v>
      </c>
      <c r="R6828" s="1" t="str">
        <f>_xlfn.XLOOKUP(Q6828,RFM[RFM Score],RFM[Client Segmentation])</f>
        <v>Hibernating</v>
      </c>
    </row>
    <row r="6829" spans="1:18" x14ac:dyDescent="0.3">
      <c r="A6829" t="s">
        <v>6881</v>
      </c>
      <c r="B6829" t="s">
        <v>68</v>
      </c>
      <c r="C6829">
        <v>57</v>
      </c>
      <c r="D6829" t="s">
        <v>8072</v>
      </c>
      <c r="E6829" t="s">
        <v>8084</v>
      </c>
      <c r="F6829" t="s">
        <v>12</v>
      </c>
      <c r="G6829">
        <v>4</v>
      </c>
      <c r="H6829" s="1">
        <v>3345</v>
      </c>
      <c r="I6829">
        <v>11905</v>
      </c>
      <c r="J6829" s="1">
        <v>16</v>
      </c>
      <c r="K6829" t="s">
        <v>25</v>
      </c>
      <c r="L6829" t="s">
        <v>14</v>
      </c>
      <c r="M6829" t="s">
        <v>23</v>
      </c>
      <c r="N6829" s="1">
        <f xml:space="preserve"> ROUND((1 - _xlfn.PERCENTRANK.INC(customers[days_since_last_purchase],customers[[#This Row],[days_since_last_purchase]]))*4 +1,0)</f>
        <v>4</v>
      </c>
      <c r="O6829" s="1">
        <f>ROUND(_xlfn.PERCENTRANK.INC(customers[total_orders],customers[[#This Row],[total_orders]])*4+1,0)</f>
        <v>2</v>
      </c>
      <c r="P6829" s="1">
        <f>ROUND(_xlfn.PERCENTRANK.INC(customers[total_spend_usd],customers[[#This Row],[total_spend_usd]])*4+1,0)</f>
        <v>2</v>
      </c>
      <c r="Q6829" s="1">
        <v>422</v>
      </c>
      <c r="R6829" s="1" t="str">
        <f>_xlfn.XLOOKUP(Q6829,RFM[RFM Score],RFM[Client Segmentation])</f>
        <v>New Customer</v>
      </c>
    </row>
    <row r="6830" spans="1:18" x14ac:dyDescent="0.3">
      <c r="A6830" t="s">
        <v>6882</v>
      </c>
      <c r="B6830" t="s">
        <v>107</v>
      </c>
      <c r="C6830">
        <v>43</v>
      </c>
      <c r="D6830" t="s">
        <v>8068</v>
      </c>
      <c r="E6830" t="s">
        <v>8084</v>
      </c>
      <c r="F6830" t="s">
        <v>17</v>
      </c>
      <c r="G6830">
        <v>26</v>
      </c>
      <c r="H6830" s="1">
        <v>8243</v>
      </c>
      <c r="I6830">
        <v>228061</v>
      </c>
      <c r="J6830" s="1">
        <v>5</v>
      </c>
      <c r="K6830" t="s">
        <v>37</v>
      </c>
      <c r="L6830" t="s">
        <v>19</v>
      </c>
      <c r="M6830" t="s">
        <v>15</v>
      </c>
      <c r="N6830" s="1">
        <f xml:space="preserve"> ROUND((1 - _xlfn.PERCENTRANK.INC(customers[days_since_last_purchase],customers[[#This Row],[days_since_last_purchase]]))*4 +1,0)</f>
        <v>5</v>
      </c>
      <c r="O6830" s="1">
        <f>ROUND(_xlfn.PERCENTRANK.INC(customers[total_orders],customers[[#This Row],[total_orders]])*4+1,0)</f>
        <v>4</v>
      </c>
      <c r="P6830" s="1">
        <f>ROUND(_xlfn.PERCENTRANK.INC(customers[total_spend_usd],customers[[#This Row],[total_spend_usd]])*4+1,0)</f>
        <v>4</v>
      </c>
      <c r="Q6830" s="1">
        <v>544</v>
      </c>
      <c r="R6830" s="1" t="str">
        <f>_xlfn.XLOOKUP(Q6830,RFM[RFM Score],RFM[Client Segmentation])</f>
        <v>Champion</v>
      </c>
    </row>
    <row r="6831" spans="1:18" x14ac:dyDescent="0.3">
      <c r="A6831" t="s">
        <v>6883</v>
      </c>
      <c r="B6831" t="s">
        <v>68</v>
      </c>
      <c r="C6831">
        <v>51</v>
      </c>
      <c r="D6831" t="s">
        <v>8071</v>
      </c>
      <c r="E6831" t="s">
        <v>8087</v>
      </c>
      <c r="F6831" t="s">
        <v>12</v>
      </c>
      <c r="G6831">
        <v>27</v>
      </c>
      <c r="H6831" s="1">
        <v>11648</v>
      </c>
      <c r="I6831">
        <v>292137</v>
      </c>
      <c r="J6831" s="1">
        <v>7</v>
      </c>
      <c r="K6831" t="s">
        <v>21</v>
      </c>
      <c r="L6831" t="s">
        <v>19</v>
      </c>
      <c r="M6831" t="s">
        <v>15</v>
      </c>
      <c r="N6831" s="1">
        <f xml:space="preserve"> ROUND((1 - _xlfn.PERCENTRANK.INC(customers[days_since_last_purchase],customers[[#This Row],[days_since_last_purchase]]))*4 +1,0)</f>
        <v>5</v>
      </c>
      <c r="O6831" s="1">
        <f>ROUND(_xlfn.PERCENTRANK.INC(customers[total_orders],customers[[#This Row],[total_orders]])*4+1,0)</f>
        <v>4</v>
      </c>
      <c r="P6831" s="1">
        <f>ROUND(_xlfn.PERCENTRANK.INC(customers[total_spend_usd],customers[[#This Row],[total_spend_usd]])*4+1,0)</f>
        <v>4</v>
      </c>
      <c r="Q6831" s="1">
        <v>544</v>
      </c>
      <c r="R6831" s="1" t="str">
        <f>_xlfn.XLOOKUP(Q6831,RFM[RFM Score],RFM[Client Segmentation])</f>
        <v>Champion</v>
      </c>
    </row>
    <row r="6832" spans="1:18" x14ac:dyDescent="0.3">
      <c r="A6832" t="s">
        <v>6884</v>
      </c>
      <c r="B6832" t="s">
        <v>61</v>
      </c>
      <c r="C6832">
        <v>27</v>
      </c>
      <c r="D6832" t="s">
        <v>8070</v>
      </c>
      <c r="E6832" t="s">
        <v>8087</v>
      </c>
      <c r="F6832" t="s">
        <v>12</v>
      </c>
      <c r="G6832">
        <v>4</v>
      </c>
      <c r="H6832" s="1">
        <v>4706</v>
      </c>
      <c r="I6832">
        <v>18797</v>
      </c>
      <c r="J6832" s="1">
        <v>11</v>
      </c>
      <c r="K6832" t="s">
        <v>25</v>
      </c>
      <c r="L6832" t="s">
        <v>19</v>
      </c>
      <c r="M6832" t="s">
        <v>15</v>
      </c>
      <c r="N6832" s="1">
        <f xml:space="preserve"> ROUND((1 - _xlfn.PERCENTRANK.INC(customers[days_since_last_purchase],customers[[#This Row],[days_since_last_purchase]]))*4 +1,0)</f>
        <v>4</v>
      </c>
      <c r="O6832" s="1">
        <f>ROUND(_xlfn.PERCENTRANK.INC(customers[total_orders],customers[[#This Row],[total_orders]])*4+1,0)</f>
        <v>2</v>
      </c>
      <c r="P6832" s="1">
        <f>ROUND(_xlfn.PERCENTRANK.INC(customers[total_spend_usd],customers[[#This Row],[total_spend_usd]])*4+1,0)</f>
        <v>2</v>
      </c>
      <c r="Q6832" s="1">
        <v>422</v>
      </c>
      <c r="R6832" s="1" t="str">
        <f>_xlfn.XLOOKUP(Q6832,RFM[RFM Score],RFM[Client Segmentation])</f>
        <v>New Customer</v>
      </c>
    </row>
    <row r="6833" spans="1:18" x14ac:dyDescent="0.3">
      <c r="A6833" t="s">
        <v>6885</v>
      </c>
      <c r="B6833" t="s">
        <v>107</v>
      </c>
      <c r="C6833">
        <v>32</v>
      </c>
      <c r="D6833" t="s">
        <v>8070</v>
      </c>
      <c r="E6833" t="s">
        <v>8084</v>
      </c>
      <c r="F6833" t="s">
        <v>17</v>
      </c>
      <c r="G6833">
        <v>23</v>
      </c>
      <c r="H6833" s="1">
        <v>19311</v>
      </c>
      <c r="I6833">
        <v>501577</v>
      </c>
      <c r="J6833" s="1">
        <v>80</v>
      </c>
      <c r="K6833" t="s">
        <v>28</v>
      </c>
      <c r="L6833" t="s">
        <v>19</v>
      </c>
      <c r="M6833" t="s">
        <v>23</v>
      </c>
      <c r="N6833" s="1">
        <f xml:space="preserve"> ROUND((1 - _xlfn.PERCENTRANK.INC(customers[days_since_last_purchase],customers[[#This Row],[days_since_last_purchase]]))*4 +1,0)</f>
        <v>2</v>
      </c>
      <c r="O6833" s="1">
        <f>ROUND(_xlfn.PERCENTRANK.INC(customers[total_orders],customers[[#This Row],[total_orders]])*4+1,0)</f>
        <v>4</v>
      </c>
      <c r="P6833" s="1">
        <f>ROUND(_xlfn.PERCENTRANK.INC(customers[total_spend_usd],customers[[#This Row],[total_spend_usd]])*4+1,0)</f>
        <v>5</v>
      </c>
      <c r="Q6833" s="1">
        <v>245</v>
      </c>
      <c r="R6833" s="1" t="str">
        <f>_xlfn.XLOOKUP(Q6833,RFM[RFM Score],RFM[Client Segmentation])</f>
        <v>At Risk</v>
      </c>
    </row>
    <row r="6834" spans="1:18" x14ac:dyDescent="0.3">
      <c r="A6834" t="s">
        <v>6886</v>
      </c>
      <c r="B6834" t="s">
        <v>51</v>
      </c>
      <c r="C6834">
        <v>18</v>
      </c>
      <c r="D6834" t="s">
        <v>8069</v>
      </c>
      <c r="E6834" t="s">
        <v>8084</v>
      </c>
      <c r="F6834" t="s">
        <v>12</v>
      </c>
      <c r="G6834">
        <v>5</v>
      </c>
      <c r="H6834" s="1">
        <v>39742</v>
      </c>
      <c r="I6834">
        <v>191187</v>
      </c>
      <c r="J6834" s="1">
        <v>29</v>
      </c>
      <c r="K6834" t="s">
        <v>31</v>
      </c>
      <c r="L6834" t="s">
        <v>14</v>
      </c>
      <c r="M6834" t="s">
        <v>15</v>
      </c>
      <c r="N6834" s="1">
        <f xml:space="preserve"> ROUND((1 - _xlfn.PERCENTRANK.INC(customers[days_since_last_purchase],customers[[#This Row],[days_since_last_purchase]]))*4 +1,0)</f>
        <v>3</v>
      </c>
      <c r="O6834" s="1">
        <f>ROUND(_xlfn.PERCENTRANK.INC(customers[total_orders],customers[[#This Row],[total_orders]])*4+1,0)</f>
        <v>2</v>
      </c>
      <c r="P6834" s="1">
        <f>ROUND(_xlfn.PERCENTRANK.INC(customers[total_spend_usd],customers[[#This Row],[total_spend_usd]])*4+1,0)</f>
        <v>4</v>
      </c>
      <c r="Q6834" s="1">
        <v>324</v>
      </c>
      <c r="R6834" s="1" t="str">
        <f>_xlfn.XLOOKUP(Q6834,RFM[RFM Score],RFM[Client Segmentation])</f>
        <v>Need Attention</v>
      </c>
    </row>
    <row r="6835" spans="1:18" x14ac:dyDescent="0.3">
      <c r="A6835" t="s">
        <v>6887</v>
      </c>
      <c r="B6835" t="s">
        <v>11</v>
      </c>
      <c r="C6835">
        <v>18</v>
      </c>
      <c r="D6835" t="s">
        <v>8069</v>
      </c>
      <c r="E6835" t="s">
        <v>8087</v>
      </c>
      <c r="F6835" t="s">
        <v>17</v>
      </c>
      <c r="G6835">
        <v>17</v>
      </c>
      <c r="H6835" s="1">
        <v>7662</v>
      </c>
      <c r="I6835">
        <v>141113</v>
      </c>
      <c r="J6835" s="1">
        <v>32</v>
      </c>
      <c r="K6835" t="s">
        <v>18</v>
      </c>
      <c r="L6835" t="s">
        <v>14</v>
      </c>
      <c r="M6835" t="s">
        <v>23</v>
      </c>
      <c r="N6835" s="1">
        <f xml:space="preserve"> ROUND((1 - _xlfn.PERCENTRANK.INC(customers[days_since_last_purchase],customers[[#This Row],[days_since_last_purchase]]))*4 +1,0)</f>
        <v>3</v>
      </c>
      <c r="O6835" s="1">
        <f>ROUND(_xlfn.PERCENTRANK.INC(customers[total_orders],customers[[#This Row],[total_orders]])*4+1,0)</f>
        <v>3</v>
      </c>
      <c r="P6835" s="1">
        <f>ROUND(_xlfn.PERCENTRANK.INC(customers[total_spend_usd],customers[[#This Row],[total_spend_usd]])*4+1,0)</f>
        <v>4</v>
      </c>
      <c r="Q6835" s="1">
        <v>334</v>
      </c>
      <c r="R6835" s="1" t="str">
        <f>_xlfn.XLOOKUP(Q6835,RFM[RFM Score],RFM[Client Segmentation])</f>
        <v>Need Attention</v>
      </c>
    </row>
    <row r="6836" spans="1:18" x14ac:dyDescent="0.3">
      <c r="A6836" t="s">
        <v>6888</v>
      </c>
      <c r="B6836" t="s">
        <v>43</v>
      </c>
      <c r="C6836">
        <v>28</v>
      </c>
      <c r="D6836" t="s">
        <v>8070</v>
      </c>
      <c r="E6836" t="s">
        <v>8084</v>
      </c>
      <c r="F6836" t="s">
        <v>17</v>
      </c>
      <c r="G6836">
        <v>17</v>
      </c>
      <c r="H6836" s="1">
        <v>2114</v>
      </c>
      <c r="I6836">
        <v>35697</v>
      </c>
      <c r="J6836" s="1">
        <v>136</v>
      </c>
      <c r="K6836" t="s">
        <v>28</v>
      </c>
      <c r="L6836" t="s">
        <v>14</v>
      </c>
      <c r="M6836" t="s">
        <v>23</v>
      </c>
      <c r="N6836" s="1">
        <f xml:space="preserve"> ROUND((1 - _xlfn.PERCENTRANK.INC(customers[days_since_last_purchase],customers[[#This Row],[days_since_last_purchase]]))*4 +1,0)</f>
        <v>1</v>
      </c>
      <c r="O6836" s="1">
        <f>ROUND(_xlfn.PERCENTRANK.INC(customers[total_orders],customers[[#This Row],[total_orders]])*4+1,0)</f>
        <v>3</v>
      </c>
      <c r="P6836" s="1">
        <f>ROUND(_xlfn.PERCENTRANK.INC(customers[total_spend_usd],customers[[#This Row],[total_spend_usd]])*4+1,0)</f>
        <v>2</v>
      </c>
      <c r="Q6836" s="1">
        <v>132</v>
      </c>
      <c r="R6836" s="1" t="str">
        <f>_xlfn.XLOOKUP(Q6836,RFM[RFM Score],RFM[Client Segmentation])</f>
        <v>Hibernating</v>
      </c>
    </row>
    <row r="6837" spans="1:18" x14ac:dyDescent="0.3">
      <c r="A6837" t="s">
        <v>6889</v>
      </c>
      <c r="B6837" t="s">
        <v>123</v>
      </c>
      <c r="C6837">
        <v>41</v>
      </c>
      <c r="D6837" t="s">
        <v>8068</v>
      </c>
      <c r="E6837" t="s">
        <v>8084</v>
      </c>
      <c r="F6837" t="s">
        <v>12</v>
      </c>
      <c r="G6837">
        <v>1</v>
      </c>
      <c r="H6837" s="1">
        <v>1711</v>
      </c>
      <c r="I6837">
        <v>1642</v>
      </c>
      <c r="J6837" s="1">
        <v>286</v>
      </c>
      <c r="K6837" t="s">
        <v>28</v>
      </c>
      <c r="L6837" t="s">
        <v>45</v>
      </c>
      <c r="M6837" t="s">
        <v>23</v>
      </c>
      <c r="N6837" s="1">
        <f xml:space="preserve"> ROUND((1 - _xlfn.PERCENTRANK.INC(customers[days_since_last_purchase],customers[[#This Row],[days_since_last_purchase]]))*4 +1,0)</f>
        <v>1</v>
      </c>
      <c r="O6837" s="1">
        <f>ROUND(_xlfn.PERCENTRANK.INC(customers[total_orders],customers[[#This Row],[total_orders]])*4+1,0)</f>
        <v>1</v>
      </c>
      <c r="P6837" s="1">
        <f>ROUND(_xlfn.PERCENTRANK.INC(customers[total_spend_usd],customers[[#This Row],[total_spend_usd]])*4+1,0)</f>
        <v>1</v>
      </c>
      <c r="Q6837" s="1">
        <v>111</v>
      </c>
      <c r="R6837" s="1" t="str">
        <f>_xlfn.XLOOKUP(Q6837,RFM[RFM Score],RFM[Client Segmentation])</f>
        <v>Lost</v>
      </c>
    </row>
    <row r="6838" spans="1:18" x14ac:dyDescent="0.3">
      <c r="A6838" t="s">
        <v>6890</v>
      </c>
      <c r="B6838" t="s">
        <v>11</v>
      </c>
      <c r="C6838">
        <v>45</v>
      </c>
      <c r="D6838" t="s">
        <v>8071</v>
      </c>
      <c r="E6838" t="s">
        <v>8084</v>
      </c>
      <c r="F6838" t="s">
        <v>12</v>
      </c>
      <c r="G6838">
        <v>15</v>
      </c>
      <c r="H6838" s="1">
        <v>4562</v>
      </c>
      <c r="I6838">
        <v>65559</v>
      </c>
      <c r="J6838" s="1">
        <v>16</v>
      </c>
      <c r="K6838" t="s">
        <v>25</v>
      </c>
      <c r="L6838" t="s">
        <v>45</v>
      </c>
      <c r="M6838" t="s">
        <v>23</v>
      </c>
      <c r="N6838" s="1">
        <f xml:space="preserve"> ROUND((1 - _xlfn.PERCENTRANK.INC(customers[days_since_last_purchase],customers[[#This Row],[days_since_last_purchase]]))*4 +1,0)</f>
        <v>4</v>
      </c>
      <c r="O6838" s="1">
        <f>ROUND(_xlfn.PERCENTRANK.INC(customers[total_orders],customers[[#This Row],[total_orders]])*4+1,0)</f>
        <v>3</v>
      </c>
      <c r="P6838" s="1">
        <f>ROUND(_xlfn.PERCENTRANK.INC(customers[total_spend_usd],customers[[#This Row],[total_spend_usd]])*4+1,0)</f>
        <v>3</v>
      </c>
      <c r="Q6838" s="1">
        <v>433</v>
      </c>
      <c r="R6838" s="1" t="str">
        <f>_xlfn.XLOOKUP(Q6838,RFM[RFM Score],RFM[Client Segmentation])</f>
        <v>Potential Loyalist</v>
      </c>
    </row>
    <row r="6839" spans="1:18" x14ac:dyDescent="0.3">
      <c r="A6839" t="s">
        <v>6891</v>
      </c>
      <c r="B6839" t="s">
        <v>11</v>
      </c>
      <c r="C6839">
        <v>26</v>
      </c>
      <c r="D6839" t="s">
        <v>8070</v>
      </c>
      <c r="E6839" t="s">
        <v>8087</v>
      </c>
      <c r="F6839" t="s">
        <v>12</v>
      </c>
      <c r="G6839">
        <v>3</v>
      </c>
      <c r="H6839" s="1">
        <v>7337</v>
      </c>
      <c r="I6839">
        <v>2139</v>
      </c>
      <c r="J6839" s="1">
        <v>54</v>
      </c>
      <c r="K6839" t="s">
        <v>25</v>
      </c>
      <c r="L6839" t="s">
        <v>14</v>
      </c>
      <c r="M6839" t="s">
        <v>23</v>
      </c>
      <c r="N6839" s="1">
        <f xml:space="preserve"> ROUND((1 - _xlfn.PERCENTRANK.INC(customers[days_since_last_purchase],customers[[#This Row],[days_since_last_purchase]]))*4 +1,0)</f>
        <v>3</v>
      </c>
      <c r="O6839" s="1">
        <f>ROUND(_xlfn.PERCENTRANK.INC(customers[total_orders],customers[[#This Row],[total_orders]])*4+1,0)</f>
        <v>1</v>
      </c>
      <c r="P6839" s="1">
        <f>ROUND(_xlfn.PERCENTRANK.INC(customers[total_spend_usd],customers[[#This Row],[total_spend_usd]])*4+1,0)</f>
        <v>1</v>
      </c>
      <c r="Q6839" s="1">
        <v>311</v>
      </c>
      <c r="R6839" s="1" t="str">
        <f>_xlfn.XLOOKUP(Q6839,RFM[RFM Score],RFM[Client Segmentation])</f>
        <v>New Customer</v>
      </c>
    </row>
    <row r="6840" spans="1:18" x14ac:dyDescent="0.3">
      <c r="A6840" t="s">
        <v>6892</v>
      </c>
      <c r="B6840" t="s">
        <v>11</v>
      </c>
      <c r="C6840">
        <v>18</v>
      </c>
      <c r="D6840" t="s">
        <v>8069</v>
      </c>
      <c r="E6840" t="s">
        <v>8084</v>
      </c>
      <c r="F6840" t="s">
        <v>17</v>
      </c>
      <c r="G6840">
        <v>6</v>
      </c>
      <c r="H6840" s="1">
        <v>5995</v>
      </c>
      <c r="I6840">
        <v>3703</v>
      </c>
      <c r="J6840" s="1">
        <v>56</v>
      </c>
      <c r="K6840" t="s">
        <v>25</v>
      </c>
      <c r="L6840" t="s">
        <v>47</v>
      </c>
      <c r="M6840" t="s">
        <v>23</v>
      </c>
      <c r="N6840" s="1">
        <f xml:space="preserve"> ROUND((1 - _xlfn.PERCENTRANK.INC(customers[days_since_last_purchase],customers[[#This Row],[days_since_last_purchase]]))*4 +1,0)</f>
        <v>3</v>
      </c>
      <c r="O6840" s="1">
        <f>ROUND(_xlfn.PERCENTRANK.INC(customers[total_orders],customers[[#This Row],[total_orders]])*4+1,0)</f>
        <v>2</v>
      </c>
      <c r="P6840" s="1">
        <f>ROUND(_xlfn.PERCENTRANK.INC(customers[total_spend_usd],customers[[#This Row],[total_spend_usd]])*4+1,0)</f>
        <v>1</v>
      </c>
      <c r="Q6840" s="1">
        <v>321</v>
      </c>
      <c r="R6840" s="1" t="str">
        <f>_xlfn.XLOOKUP(Q6840,RFM[RFM Score],RFM[Client Segmentation])</f>
        <v>About To Sleep</v>
      </c>
    </row>
    <row r="6841" spans="1:18" x14ac:dyDescent="0.3">
      <c r="A6841" t="s">
        <v>6893</v>
      </c>
      <c r="B6841" t="s">
        <v>96</v>
      </c>
      <c r="C6841">
        <v>31</v>
      </c>
      <c r="D6841" t="s">
        <v>8070</v>
      </c>
      <c r="E6841" t="s">
        <v>8085</v>
      </c>
      <c r="F6841" t="s">
        <v>17</v>
      </c>
      <c r="G6841">
        <v>6</v>
      </c>
      <c r="H6841" s="1">
        <v>6243</v>
      </c>
      <c r="I6841">
        <v>36671</v>
      </c>
      <c r="J6841" s="1">
        <v>42</v>
      </c>
      <c r="K6841" t="s">
        <v>124</v>
      </c>
      <c r="L6841" t="s">
        <v>14</v>
      </c>
      <c r="M6841" t="s">
        <v>23</v>
      </c>
      <c r="N6841" s="1">
        <f xml:space="preserve"> ROUND((1 - _xlfn.PERCENTRANK.INC(customers[days_since_last_purchase],customers[[#This Row],[days_since_last_purchase]]))*4 +1,0)</f>
        <v>3</v>
      </c>
      <c r="O6841" s="1">
        <f>ROUND(_xlfn.PERCENTRANK.INC(customers[total_orders],customers[[#This Row],[total_orders]])*4+1,0)</f>
        <v>2</v>
      </c>
      <c r="P6841" s="1">
        <f>ROUND(_xlfn.PERCENTRANK.INC(customers[total_spend_usd],customers[[#This Row],[total_spend_usd]])*4+1,0)</f>
        <v>2</v>
      </c>
      <c r="Q6841" s="1">
        <v>322</v>
      </c>
      <c r="R6841" s="1" t="str">
        <f>_xlfn.XLOOKUP(Q6841,RFM[RFM Score],RFM[Client Segmentation])</f>
        <v>Hibernating</v>
      </c>
    </row>
    <row r="6842" spans="1:18" x14ac:dyDescent="0.3">
      <c r="A6842" t="s">
        <v>6894</v>
      </c>
      <c r="B6842" t="s">
        <v>33</v>
      </c>
      <c r="C6842">
        <v>43</v>
      </c>
      <c r="D6842" t="s">
        <v>8068</v>
      </c>
      <c r="E6842" t="s">
        <v>8086</v>
      </c>
      <c r="F6842" t="s">
        <v>17</v>
      </c>
      <c r="G6842">
        <v>2</v>
      </c>
      <c r="H6842" s="1">
        <v>18478</v>
      </c>
      <c r="I6842">
        <v>33115</v>
      </c>
      <c r="J6842" s="1">
        <v>21</v>
      </c>
      <c r="K6842" t="s">
        <v>25</v>
      </c>
      <c r="L6842" t="s">
        <v>34</v>
      </c>
      <c r="M6842" t="s">
        <v>15</v>
      </c>
      <c r="N6842" s="1">
        <f xml:space="preserve"> ROUND((1 - _xlfn.PERCENTRANK.INC(customers[days_since_last_purchase],customers[[#This Row],[days_since_last_purchase]]))*4 +1,0)</f>
        <v>4</v>
      </c>
      <c r="O6842" s="1">
        <f>ROUND(_xlfn.PERCENTRANK.INC(customers[total_orders],customers[[#This Row],[total_orders]])*4+1,0)</f>
        <v>1</v>
      </c>
      <c r="P6842" s="1">
        <f>ROUND(_xlfn.PERCENTRANK.INC(customers[total_spend_usd],customers[[#This Row],[total_spend_usd]])*4+1,0)</f>
        <v>2</v>
      </c>
      <c r="Q6842" s="1">
        <v>412</v>
      </c>
      <c r="R6842" s="1" t="str">
        <f>_xlfn.XLOOKUP(Q6842,RFM[RFM Score],RFM[Client Segmentation])</f>
        <v>New Customer</v>
      </c>
    </row>
    <row r="6843" spans="1:18" x14ac:dyDescent="0.3">
      <c r="A6843" t="s">
        <v>6895</v>
      </c>
      <c r="B6843" t="s">
        <v>88</v>
      </c>
      <c r="C6843">
        <v>26</v>
      </c>
      <c r="D6843" t="s">
        <v>8070</v>
      </c>
      <c r="E6843" t="s">
        <v>8084</v>
      </c>
      <c r="F6843" t="s">
        <v>17</v>
      </c>
      <c r="G6843">
        <v>10</v>
      </c>
      <c r="H6843" s="1">
        <v>1605</v>
      </c>
      <c r="I6843">
        <v>1616</v>
      </c>
      <c r="J6843" s="1">
        <v>13</v>
      </c>
      <c r="K6843" t="s">
        <v>98</v>
      </c>
      <c r="L6843" t="s">
        <v>34</v>
      </c>
      <c r="M6843" t="s">
        <v>15</v>
      </c>
      <c r="N6843" s="1">
        <f xml:space="preserve"> ROUND((1 - _xlfn.PERCENTRANK.INC(customers[days_since_last_purchase],customers[[#This Row],[days_since_last_purchase]]))*4 +1,0)</f>
        <v>4</v>
      </c>
      <c r="O6843" s="1">
        <f>ROUND(_xlfn.PERCENTRANK.INC(customers[total_orders],customers[[#This Row],[total_orders]])*4+1,0)</f>
        <v>3</v>
      </c>
      <c r="P6843" s="1">
        <f>ROUND(_xlfn.PERCENTRANK.INC(customers[total_spend_usd],customers[[#This Row],[total_spend_usd]])*4+1,0)</f>
        <v>1</v>
      </c>
      <c r="Q6843" s="1">
        <v>431</v>
      </c>
      <c r="R6843" s="1" t="str">
        <f>_xlfn.XLOOKUP(Q6843,RFM[RFM Score],RFM[Client Segmentation])</f>
        <v>Potential Loyalist</v>
      </c>
    </row>
    <row r="6844" spans="1:18" x14ac:dyDescent="0.3">
      <c r="A6844" t="s">
        <v>6896</v>
      </c>
      <c r="B6844" t="s">
        <v>43</v>
      </c>
      <c r="C6844">
        <v>39</v>
      </c>
      <c r="D6844" t="s">
        <v>8068</v>
      </c>
      <c r="E6844" t="s">
        <v>8084</v>
      </c>
      <c r="F6844" t="s">
        <v>12</v>
      </c>
      <c r="G6844">
        <v>13</v>
      </c>
      <c r="H6844" s="1">
        <v>6817</v>
      </c>
      <c r="I6844">
        <v>9557</v>
      </c>
      <c r="J6844" s="1">
        <v>0</v>
      </c>
      <c r="K6844" t="s">
        <v>21</v>
      </c>
      <c r="L6844" t="s">
        <v>47</v>
      </c>
      <c r="M6844" t="s">
        <v>15</v>
      </c>
      <c r="N6844" s="1">
        <f xml:space="preserve"> ROUND((1 - _xlfn.PERCENTRANK.INC(customers[days_since_last_purchase],customers[[#This Row],[days_since_last_purchase]]))*4 +1,0)</f>
        <v>5</v>
      </c>
      <c r="O6844" s="1">
        <f>ROUND(_xlfn.PERCENTRANK.INC(customers[total_orders],customers[[#This Row],[total_orders]])*4+1,0)</f>
        <v>3</v>
      </c>
      <c r="P6844" s="1">
        <f>ROUND(_xlfn.PERCENTRANK.INC(customers[total_spend_usd],customers[[#This Row],[total_spend_usd]])*4+1,0)</f>
        <v>1</v>
      </c>
      <c r="Q6844" s="1">
        <v>531</v>
      </c>
      <c r="R6844" s="1" t="str">
        <f>_xlfn.XLOOKUP(Q6844,RFM[RFM Score],RFM[Client Segmentation])</f>
        <v>Potential Loyalist</v>
      </c>
    </row>
    <row r="6845" spans="1:18" x14ac:dyDescent="0.3">
      <c r="A6845" t="s">
        <v>6897</v>
      </c>
      <c r="B6845" t="s">
        <v>11</v>
      </c>
      <c r="C6845">
        <v>33</v>
      </c>
      <c r="D6845" t="s">
        <v>8070</v>
      </c>
      <c r="E6845" t="s">
        <v>8084</v>
      </c>
      <c r="F6845" t="s">
        <v>12</v>
      </c>
      <c r="G6845">
        <v>1</v>
      </c>
      <c r="H6845" s="1">
        <v>17508</v>
      </c>
      <c r="I6845">
        <v>16317</v>
      </c>
      <c r="J6845" s="1">
        <v>21</v>
      </c>
      <c r="K6845" t="s">
        <v>28</v>
      </c>
      <c r="L6845" t="s">
        <v>14</v>
      </c>
      <c r="M6845" t="s">
        <v>15</v>
      </c>
      <c r="N6845" s="1">
        <f xml:space="preserve"> ROUND((1 - _xlfn.PERCENTRANK.INC(customers[days_since_last_purchase],customers[[#This Row],[days_since_last_purchase]]))*4 +1,0)</f>
        <v>4</v>
      </c>
      <c r="O6845" s="1">
        <f>ROUND(_xlfn.PERCENTRANK.INC(customers[total_orders],customers[[#This Row],[total_orders]])*4+1,0)</f>
        <v>1</v>
      </c>
      <c r="P6845" s="1">
        <f>ROUND(_xlfn.PERCENTRANK.INC(customers[total_spend_usd],customers[[#This Row],[total_spend_usd]])*4+1,0)</f>
        <v>2</v>
      </c>
      <c r="Q6845" s="1">
        <v>412</v>
      </c>
      <c r="R6845" s="1" t="str">
        <f>_xlfn.XLOOKUP(Q6845,RFM[RFM Score],RFM[Client Segmentation])</f>
        <v>New Customer</v>
      </c>
    </row>
    <row r="6846" spans="1:18" x14ac:dyDescent="0.3">
      <c r="A6846" t="s">
        <v>6898</v>
      </c>
      <c r="B6846" t="s">
        <v>68</v>
      </c>
      <c r="C6846">
        <v>41</v>
      </c>
      <c r="D6846" t="s">
        <v>8068</v>
      </c>
      <c r="E6846" t="s">
        <v>8084</v>
      </c>
      <c r="F6846" t="s">
        <v>12</v>
      </c>
      <c r="G6846">
        <v>23</v>
      </c>
      <c r="H6846" s="1">
        <v>4495</v>
      </c>
      <c r="I6846">
        <v>91309</v>
      </c>
      <c r="J6846" s="1">
        <v>48</v>
      </c>
      <c r="K6846" t="s">
        <v>31</v>
      </c>
      <c r="L6846" t="s">
        <v>14</v>
      </c>
      <c r="M6846" t="s">
        <v>15</v>
      </c>
      <c r="N6846" s="1">
        <f xml:space="preserve"> ROUND((1 - _xlfn.PERCENTRANK.INC(customers[days_since_last_purchase],customers[[#This Row],[days_since_last_purchase]]))*4 +1,0)</f>
        <v>3</v>
      </c>
      <c r="O6846" s="1">
        <f>ROUND(_xlfn.PERCENTRANK.INC(customers[total_orders],customers[[#This Row],[total_orders]])*4+1,0)</f>
        <v>4</v>
      </c>
      <c r="P6846" s="1">
        <f>ROUND(_xlfn.PERCENTRANK.INC(customers[total_spend_usd],customers[[#This Row],[total_spend_usd]])*4+1,0)</f>
        <v>3</v>
      </c>
      <c r="Q6846" s="1">
        <v>343</v>
      </c>
      <c r="R6846" s="1" t="str">
        <f>_xlfn.XLOOKUP(Q6846,RFM[RFM Score],RFM[Client Segmentation])</f>
        <v>Need Attention</v>
      </c>
    </row>
    <row r="6847" spans="1:18" x14ac:dyDescent="0.3">
      <c r="A6847" t="s">
        <v>6899</v>
      </c>
      <c r="B6847" t="s">
        <v>43</v>
      </c>
      <c r="C6847">
        <v>48</v>
      </c>
      <c r="D6847" t="s">
        <v>8071</v>
      </c>
      <c r="E6847" t="s">
        <v>8086</v>
      </c>
      <c r="F6847" t="s">
        <v>12</v>
      </c>
      <c r="G6847">
        <v>20</v>
      </c>
      <c r="H6847" s="1">
        <v>21677</v>
      </c>
      <c r="I6847">
        <v>379912</v>
      </c>
      <c r="J6847" s="1">
        <v>37</v>
      </c>
      <c r="K6847" t="s">
        <v>37</v>
      </c>
      <c r="L6847" t="s">
        <v>34</v>
      </c>
      <c r="M6847" t="s">
        <v>15</v>
      </c>
      <c r="N6847" s="1">
        <f xml:space="preserve"> ROUND((1 - _xlfn.PERCENTRANK.INC(customers[days_since_last_purchase],customers[[#This Row],[days_since_last_purchase]]))*4 +1,0)</f>
        <v>3</v>
      </c>
      <c r="O6847" s="1">
        <f>ROUND(_xlfn.PERCENTRANK.INC(customers[total_orders],customers[[#This Row],[total_orders]])*4+1,0)</f>
        <v>4</v>
      </c>
      <c r="P6847" s="1">
        <f>ROUND(_xlfn.PERCENTRANK.INC(customers[total_spend_usd],customers[[#This Row],[total_spend_usd]])*4+1,0)</f>
        <v>5</v>
      </c>
      <c r="Q6847" s="1">
        <v>345</v>
      </c>
      <c r="R6847" s="1" t="str">
        <f>_xlfn.XLOOKUP(Q6847,RFM[RFM Score],RFM[Client Segmentation])</f>
        <v>Loyal Customer</v>
      </c>
    </row>
    <row r="6848" spans="1:18" x14ac:dyDescent="0.3">
      <c r="A6848" t="s">
        <v>6900</v>
      </c>
      <c r="B6848" t="s">
        <v>49</v>
      </c>
      <c r="C6848">
        <v>46</v>
      </c>
      <c r="D6848" t="s">
        <v>8071</v>
      </c>
      <c r="E6848" t="s">
        <v>8084</v>
      </c>
      <c r="F6848" t="s">
        <v>17</v>
      </c>
      <c r="G6848">
        <v>62</v>
      </c>
      <c r="H6848" s="1">
        <v>4447</v>
      </c>
      <c r="I6848">
        <v>29665</v>
      </c>
      <c r="J6848" s="1">
        <v>5</v>
      </c>
      <c r="K6848" t="s">
        <v>18</v>
      </c>
      <c r="L6848" t="s">
        <v>19</v>
      </c>
      <c r="M6848" t="s">
        <v>15</v>
      </c>
      <c r="N6848" s="1">
        <f xml:space="preserve"> ROUND((1 - _xlfn.PERCENTRANK.INC(customers[days_since_last_purchase],customers[[#This Row],[days_since_last_purchase]]))*4 +1,0)</f>
        <v>5</v>
      </c>
      <c r="O6848" s="1">
        <f>ROUND(_xlfn.PERCENTRANK.INC(customers[total_orders],customers[[#This Row],[total_orders]])*4+1,0)</f>
        <v>5</v>
      </c>
      <c r="P6848" s="1">
        <f>ROUND(_xlfn.PERCENTRANK.INC(customers[total_spend_usd],customers[[#This Row],[total_spend_usd]])*4+1,0)</f>
        <v>2</v>
      </c>
      <c r="Q6848" s="1">
        <v>552</v>
      </c>
      <c r="R6848" s="1" t="str">
        <f>_xlfn.XLOOKUP(Q6848,RFM[RFM Score],RFM[Client Segmentation])</f>
        <v>Potential Loyalist</v>
      </c>
    </row>
    <row r="6849" spans="1:18" x14ac:dyDescent="0.3">
      <c r="A6849" t="s">
        <v>6901</v>
      </c>
      <c r="B6849" t="s">
        <v>11</v>
      </c>
      <c r="C6849">
        <v>53</v>
      </c>
      <c r="D6849" t="s">
        <v>8071</v>
      </c>
      <c r="E6849" t="s">
        <v>8087</v>
      </c>
      <c r="F6849" t="s">
        <v>12</v>
      </c>
      <c r="G6849">
        <v>1</v>
      </c>
      <c r="H6849" s="1">
        <v>2381</v>
      </c>
      <c r="I6849">
        <v>2139</v>
      </c>
      <c r="J6849" s="1">
        <v>24</v>
      </c>
      <c r="K6849" t="s">
        <v>28</v>
      </c>
      <c r="L6849" t="s">
        <v>19</v>
      </c>
      <c r="M6849" t="s">
        <v>23</v>
      </c>
      <c r="N6849" s="1">
        <f xml:space="preserve"> ROUND((1 - _xlfn.PERCENTRANK.INC(customers[days_since_last_purchase],customers[[#This Row],[days_since_last_purchase]]))*4 +1,0)</f>
        <v>4</v>
      </c>
      <c r="O6849" s="1">
        <f>ROUND(_xlfn.PERCENTRANK.INC(customers[total_orders],customers[[#This Row],[total_orders]])*4+1,0)</f>
        <v>1</v>
      </c>
      <c r="P6849" s="1">
        <f>ROUND(_xlfn.PERCENTRANK.INC(customers[total_spend_usd],customers[[#This Row],[total_spend_usd]])*4+1,0)</f>
        <v>1</v>
      </c>
      <c r="Q6849" s="1">
        <v>411</v>
      </c>
      <c r="R6849" s="1" t="str">
        <f>_xlfn.XLOOKUP(Q6849,RFM[RFM Score],RFM[Client Segmentation])</f>
        <v>New Customer</v>
      </c>
    </row>
    <row r="6850" spans="1:18" x14ac:dyDescent="0.3">
      <c r="A6850" t="s">
        <v>6902</v>
      </c>
      <c r="B6850" t="s">
        <v>27</v>
      </c>
      <c r="C6850">
        <v>34</v>
      </c>
      <c r="D6850" t="s">
        <v>8070</v>
      </c>
      <c r="E6850" t="s">
        <v>8084</v>
      </c>
      <c r="F6850" t="s">
        <v>12</v>
      </c>
      <c r="G6850">
        <v>52</v>
      </c>
      <c r="H6850" s="1">
        <v>7554</v>
      </c>
      <c r="I6850">
        <v>430134</v>
      </c>
      <c r="J6850" s="1">
        <v>10</v>
      </c>
      <c r="K6850" t="s">
        <v>124</v>
      </c>
      <c r="L6850" t="s">
        <v>45</v>
      </c>
      <c r="M6850" t="s">
        <v>15</v>
      </c>
      <c r="N6850" s="1">
        <f xml:space="preserve"> ROUND((1 - _xlfn.PERCENTRANK.INC(customers[days_since_last_purchase],customers[[#This Row],[days_since_last_purchase]]))*4 +1,0)</f>
        <v>4</v>
      </c>
      <c r="O6850" s="1">
        <f>ROUND(_xlfn.PERCENTRANK.INC(customers[total_orders],customers[[#This Row],[total_orders]])*4+1,0)</f>
        <v>5</v>
      </c>
      <c r="P6850" s="1">
        <f>ROUND(_xlfn.PERCENTRANK.INC(customers[total_spend_usd],customers[[#This Row],[total_spend_usd]])*4+1,0)</f>
        <v>5</v>
      </c>
      <c r="Q6850" s="1">
        <v>455</v>
      </c>
      <c r="R6850" s="1" t="str">
        <f>_xlfn.XLOOKUP(Q6850,RFM[RFM Score],RFM[Client Segmentation])</f>
        <v>Champion</v>
      </c>
    </row>
    <row r="6851" spans="1:18" x14ac:dyDescent="0.3">
      <c r="A6851" t="s">
        <v>6903</v>
      </c>
      <c r="B6851" t="s">
        <v>43</v>
      </c>
      <c r="C6851">
        <v>51</v>
      </c>
      <c r="D6851" t="s">
        <v>8071</v>
      </c>
      <c r="E6851" t="s">
        <v>8087</v>
      </c>
      <c r="F6851" t="s">
        <v>12</v>
      </c>
      <c r="G6851">
        <v>35</v>
      </c>
      <c r="H6851" s="1">
        <v>506</v>
      </c>
      <c r="I6851">
        <v>197107</v>
      </c>
      <c r="J6851" s="1">
        <v>49</v>
      </c>
      <c r="K6851" t="s">
        <v>25</v>
      </c>
      <c r="L6851" t="s">
        <v>47</v>
      </c>
      <c r="M6851" t="s">
        <v>23</v>
      </c>
      <c r="N6851" s="1">
        <f xml:space="preserve"> ROUND((1 - _xlfn.PERCENTRANK.INC(customers[days_since_last_purchase],customers[[#This Row],[days_since_last_purchase]]))*4 +1,0)</f>
        <v>3</v>
      </c>
      <c r="O6851" s="1">
        <f>ROUND(_xlfn.PERCENTRANK.INC(customers[total_orders],customers[[#This Row],[total_orders]])*4+1,0)</f>
        <v>5</v>
      </c>
      <c r="P6851" s="1">
        <f>ROUND(_xlfn.PERCENTRANK.INC(customers[total_spend_usd],customers[[#This Row],[total_spend_usd]])*4+1,0)</f>
        <v>4</v>
      </c>
      <c r="Q6851" s="1">
        <v>354</v>
      </c>
      <c r="R6851" s="1" t="str">
        <f>_xlfn.XLOOKUP(Q6851,RFM[RFM Score],RFM[Client Segmentation])</f>
        <v>Loyal Customer</v>
      </c>
    </row>
    <row r="6852" spans="1:18" x14ac:dyDescent="0.3">
      <c r="A6852" t="s">
        <v>6904</v>
      </c>
      <c r="B6852" t="s">
        <v>11</v>
      </c>
      <c r="C6852">
        <v>38</v>
      </c>
      <c r="D6852" t="s">
        <v>8068</v>
      </c>
      <c r="E6852" t="s">
        <v>8087</v>
      </c>
      <c r="F6852" t="s">
        <v>17</v>
      </c>
      <c r="G6852">
        <v>6</v>
      </c>
      <c r="H6852" s="1">
        <v>11887</v>
      </c>
      <c r="I6852">
        <v>65396</v>
      </c>
      <c r="J6852" s="1">
        <v>81</v>
      </c>
      <c r="K6852" t="s">
        <v>44</v>
      </c>
      <c r="L6852" t="s">
        <v>14</v>
      </c>
      <c r="M6852" t="s">
        <v>15</v>
      </c>
      <c r="N6852" s="1">
        <f xml:space="preserve"> ROUND((1 - _xlfn.PERCENTRANK.INC(customers[days_since_last_purchase],customers[[#This Row],[days_since_last_purchase]]))*4 +1,0)</f>
        <v>2</v>
      </c>
      <c r="O6852" s="1">
        <f>ROUND(_xlfn.PERCENTRANK.INC(customers[total_orders],customers[[#This Row],[total_orders]])*4+1,0)</f>
        <v>2</v>
      </c>
      <c r="P6852" s="1">
        <f>ROUND(_xlfn.PERCENTRANK.INC(customers[total_spend_usd],customers[[#This Row],[total_spend_usd]])*4+1,0)</f>
        <v>3</v>
      </c>
      <c r="Q6852" s="1">
        <v>223</v>
      </c>
      <c r="R6852" s="1" t="str">
        <f>_xlfn.XLOOKUP(Q6852,RFM[RFM Score],RFM[Client Segmentation])</f>
        <v>Hibernating</v>
      </c>
    </row>
    <row r="6853" spans="1:18" x14ac:dyDescent="0.3">
      <c r="A6853" t="s">
        <v>6905</v>
      </c>
      <c r="B6853" t="s">
        <v>11</v>
      </c>
      <c r="C6853">
        <v>27</v>
      </c>
      <c r="D6853" t="s">
        <v>8070</v>
      </c>
      <c r="E6853" t="s">
        <v>8084</v>
      </c>
      <c r="F6853" t="s">
        <v>17</v>
      </c>
      <c r="G6853">
        <v>5</v>
      </c>
      <c r="H6853" s="1">
        <v>4349</v>
      </c>
      <c r="I6853">
        <v>22695</v>
      </c>
      <c r="J6853" s="1">
        <v>14</v>
      </c>
      <c r="K6853" t="s">
        <v>28</v>
      </c>
      <c r="L6853" t="s">
        <v>34</v>
      </c>
      <c r="M6853" t="s">
        <v>23</v>
      </c>
      <c r="N6853" s="1">
        <f xml:space="preserve"> ROUND((1 - _xlfn.PERCENTRANK.INC(customers[days_since_last_purchase],customers[[#This Row],[days_since_last_purchase]]))*4 +1,0)</f>
        <v>4</v>
      </c>
      <c r="O6853" s="1">
        <f>ROUND(_xlfn.PERCENTRANK.INC(customers[total_orders],customers[[#This Row],[total_orders]])*4+1,0)</f>
        <v>2</v>
      </c>
      <c r="P6853" s="1">
        <f>ROUND(_xlfn.PERCENTRANK.INC(customers[total_spend_usd],customers[[#This Row],[total_spend_usd]])*4+1,0)</f>
        <v>2</v>
      </c>
      <c r="Q6853" s="1">
        <v>422</v>
      </c>
      <c r="R6853" s="1" t="str">
        <f>_xlfn.XLOOKUP(Q6853,RFM[RFM Score],RFM[Client Segmentation])</f>
        <v>New Customer</v>
      </c>
    </row>
    <row r="6854" spans="1:18" x14ac:dyDescent="0.3">
      <c r="A6854" t="s">
        <v>6906</v>
      </c>
      <c r="B6854" t="s">
        <v>96</v>
      </c>
      <c r="C6854">
        <v>40</v>
      </c>
      <c r="D6854" t="s">
        <v>8068</v>
      </c>
      <c r="E6854" t="s">
        <v>8087</v>
      </c>
      <c r="F6854" t="s">
        <v>12</v>
      </c>
      <c r="G6854">
        <v>14</v>
      </c>
      <c r="H6854" s="1">
        <v>5322</v>
      </c>
      <c r="I6854">
        <v>76591</v>
      </c>
      <c r="J6854" s="1">
        <v>75</v>
      </c>
      <c r="K6854" t="s">
        <v>21</v>
      </c>
      <c r="L6854" t="s">
        <v>19</v>
      </c>
      <c r="M6854" t="s">
        <v>23</v>
      </c>
      <c r="N6854" s="1">
        <f xml:space="preserve"> ROUND((1 - _xlfn.PERCENTRANK.INC(customers[days_since_last_purchase],customers[[#This Row],[days_since_last_purchase]]))*4 +1,0)</f>
        <v>2</v>
      </c>
      <c r="O6854" s="1">
        <f>ROUND(_xlfn.PERCENTRANK.INC(customers[total_orders],customers[[#This Row],[total_orders]])*4+1,0)</f>
        <v>3</v>
      </c>
      <c r="P6854" s="1">
        <f>ROUND(_xlfn.PERCENTRANK.INC(customers[total_spend_usd],customers[[#This Row],[total_spend_usd]])*4+1,0)</f>
        <v>3</v>
      </c>
      <c r="Q6854" s="1">
        <v>233</v>
      </c>
      <c r="R6854" s="1" t="str">
        <f>_xlfn.XLOOKUP(Q6854,RFM[RFM Score],RFM[Client Segmentation])</f>
        <v>Hibernating</v>
      </c>
    </row>
    <row r="6855" spans="1:18" x14ac:dyDescent="0.3">
      <c r="A6855" t="s">
        <v>6907</v>
      </c>
      <c r="B6855" t="s">
        <v>64</v>
      </c>
      <c r="C6855">
        <v>52</v>
      </c>
      <c r="D6855" t="s">
        <v>8071</v>
      </c>
      <c r="E6855" t="s">
        <v>8084</v>
      </c>
      <c r="F6855" t="s">
        <v>17</v>
      </c>
      <c r="G6855">
        <v>37</v>
      </c>
      <c r="H6855" s="1">
        <v>16774</v>
      </c>
      <c r="I6855">
        <v>706588</v>
      </c>
      <c r="J6855" s="1">
        <v>66</v>
      </c>
      <c r="K6855" t="s">
        <v>52</v>
      </c>
      <c r="L6855" t="s">
        <v>22</v>
      </c>
      <c r="M6855" t="s">
        <v>23</v>
      </c>
      <c r="N6855" s="1">
        <f xml:space="preserve"> ROUND((1 - _xlfn.PERCENTRANK.INC(customers[days_since_last_purchase],customers[[#This Row],[days_since_last_purchase]]))*4 +1,0)</f>
        <v>2</v>
      </c>
      <c r="O6855" s="1">
        <f>ROUND(_xlfn.PERCENTRANK.INC(customers[total_orders],customers[[#This Row],[total_orders]])*4+1,0)</f>
        <v>5</v>
      </c>
      <c r="P6855" s="1">
        <f>ROUND(_xlfn.PERCENTRANK.INC(customers[total_spend_usd],customers[[#This Row],[total_spend_usd]])*4+1,0)</f>
        <v>5</v>
      </c>
      <c r="Q6855" s="1">
        <v>255</v>
      </c>
      <c r="R6855" s="1" t="str">
        <f>_xlfn.XLOOKUP(Q6855,RFM[RFM Score],RFM[Client Segmentation])</f>
        <v>At Risk</v>
      </c>
    </row>
    <row r="6856" spans="1:18" x14ac:dyDescent="0.3">
      <c r="A6856" t="s">
        <v>6908</v>
      </c>
      <c r="B6856" t="s">
        <v>214</v>
      </c>
      <c r="C6856">
        <v>18</v>
      </c>
      <c r="D6856" t="s">
        <v>8069</v>
      </c>
      <c r="E6856" t="s">
        <v>8087</v>
      </c>
      <c r="F6856" t="s">
        <v>17</v>
      </c>
      <c r="G6856">
        <v>13</v>
      </c>
      <c r="H6856" s="1">
        <v>3905</v>
      </c>
      <c r="I6856">
        <v>44125</v>
      </c>
      <c r="J6856" s="1">
        <v>124</v>
      </c>
      <c r="K6856" t="s">
        <v>25</v>
      </c>
      <c r="L6856" t="s">
        <v>34</v>
      </c>
      <c r="M6856" t="s">
        <v>23</v>
      </c>
      <c r="N6856" s="1">
        <f xml:space="preserve"> ROUND((1 - _xlfn.PERCENTRANK.INC(customers[days_since_last_purchase],customers[[#This Row],[days_since_last_purchase]]))*4 +1,0)</f>
        <v>2</v>
      </c>
      <c r="O6856" s="1">
        <f>ROUND(_xlfn.PERCENTRANK.INC(customers[total_orders],customers[[#This Row],[total_orders]])*4+1,0)</f>
        <v>3</v>
      </c>
      <c r="P6856" s="1">
        <f>ROUND(_xlfn.PERCENTRANK.INC(customers[total_spend_usd],customers[[#This Row],[total_spend_usd]])*4+1,0)</f>
        <v>2</v>
      </c>
      <c r="Q6856" s="1">
        <v>232</v>
      </c>
      <c r="R6856" s="1" t="str">
        <f>_xlfn.XLOOKUP(Q6856,RFM[RFM Score],RFM[Client Segmentation])</f>
        <v>Hibernating</v>
      </c>
    </row>
    <row r="6857" spans="1:18" x14ac:dyDescent="0.3">
      <c r="A6857" t="s">
        <v>6909</v>
      </c>
      <c r="B6857" t="s">
        <v>11</v>
      </c>
      <c r="C6857">
        <v>52</v>
      </c>
      <c r="D6857" t="s">
        <v>8071</v>
      </c>
      <c r="E6857" t="s">
        <v>8085</v>
      </c>
      <c r="F6857" t="s">
        <v>12</v>
      </c>
      <c r="G6857">
        <v>3</v>
      </c>
      <c r="H6857" s="1">
        <v>10767</v>
      </c>
      <c r="I6857">
        <v>30029</v>
      </c>
      <c r="J6857" s="1">
        <v>9</v>
      </c>
      <c r="K6857" t="s">
        <v>28</v>
      </c>
      <c r="L6857" t="s">
        <v>34</v>
      </c>
      <c r="M6857" t="s">
        <v>23</v>
      </c>
      <c r="N6857" s="1">
        <f xml:space="preserve"> ROUND((1 - _xlfn.PERCENTRANK.INC(customers[days_since_last_purchase],customers[[#This Row],[days_since_last_purchase]]))*4 +1,0)</f>
        <v>4</v>
      </c>
      <c r="O6857" s="1">
        <f>ROUND(_xlfn.PERCENTRANK.INC(customers[total_orders],customers[[#This Row],[total_orders]])*4+1,0)</f>
        <v>1</v>
      </c>
      <c r="P6857" s="1">
        <f>ROUND(_xlfn.PERCENTRANK.INC(customers[total_spend_usd],customers[[#This Row],[total_spend_usd]])*4+1,0)</f>
        <v>2</v>
      </c>
      <c r="Q6857" s="1">
        <v>412</v>
      </c>
      <c r="R6857" s="1" t="str">
        <f>_xlfn.XLOOKUP(Q6857,RFM[RFM Score],RFM[Client Segmentation])</f>
        <v>New Customer</v>
      </c>
    </row>
    <row r="6858" spans="1:18" x14ac:dyDescent="0.3">
      <c r="A6858" t="s">
        <v>6910</v>
      </c>
      <c r="B6858" t="s">
        <v>11</v>
      </c>
      <c r="C6858">
        <v>36</v>
      </c>
      <c r="D6858" t="s">
        <v>8068</v>
      </c>
      <c r="E6858" t="s">
        <v>8084</v>
      </c>
      <c r="F6858" t="s">
        <v>17</v>
      </c>
      <c r="G6858">
        <v>7</v>
      </c>
      <c r="H6858" s="1">
        <v>818</v>
      </c>
      <c r="I6858">
        <v>6424</v>
      </c>
      <c r="J6858" s="1">
        <v>131</v>
      </c>
      <c r="K6858" t="s">
        <v>21</v>
      </c>
      <c r="L6858" t="s">
        <v>19</v>
      </c>
      <c r="M6858" t="s">
        <v>23</v>
      </c>
      <c r="N6858" s="1">
        <f xml:space="preserve"> ROUND((1 - _xlfn.PERCENTRANK.INC(customers[days_since_last_purchase],customers[[#This Row],[days_since_last_purchase]]))*4 +1,0)</f>
        <v>1</v>
      </c>
      <c r="O6858" s="1">
        <f>ROUND(_xlfn.PERCENTRANK.INC(customers[total_orders],customers[[#This Row],[total_orders]])*4+1,0)</f>
        <v>2</v>
      </c>
      <c r="P6858" s="1">
        <f>ROUND(_xlfn.PERCENTRANK.INC(customers[total_spend_usd],customers[[#This Row],[total_spend_usd]])*4+1,0)</f>
        <v>1</v>
      </c>
      <c r="Q6858" s="1">
        <v>121</v>
      </c>
      <c r="R6858" s="1" t="str">
        <f>_xlfn.XLOOKUP(Q6858,RFM[RFM Score],RFM[Client Segmentation])</f>
        <v>Lost</v>
      </c>
    </row>
    <row r="6859" spans="1:18" x14ac:dyDescent="0.3">
      <c r="A6859" t="s">
        <v>6911</v>
      </c>
      <c r="B6859" t="s">
        <v>11</v>
      </c>
      <c r="C6859">
        <v>23</v>
      </c>
      <c r="D6859" t="s">
        <v>8069</v>
      </c>
      <c r="E6859" t="s">
        <v>8084</v>
      </c>
      <c r="F6859" t="s">
        <v>12</v>
      </c>
      <c r="G6859">
        <v>48</v>
      </c>
      <c r="H6859" s="1">
        <v>8846</v>
      </c>
      <c r="I6859">
        <v>45079</v>
      </c>
      <c r="J6859" s="1">
        <v>42</v>
      </c>
      <c r="K6859" t="s">
        <v>52</v>
      </c>
      <c r="L6859" t="s">
        <v>34</v>
      </c>
      <c r="M6859" t="s">
        <v>23</v>
      </c>
      <c r="N6859" s="1">
        <f xml:space="preserve"> ROUND((1 - _xlfn.PERCENTRANK.INC(customers[days_since_last_purchase],customers[[#This Row],[days_since_last_purchase]]))*4 +1,0)</f>
        <v>3</v>
      </c>
      <c r="O6859" s="1">
        <f>ROUND(_xlfn.PERCENTRANK.INC(customers[total_orders],customers[[#This Row],[total_orders]])*4+1,0)</f>
        <v>5</v>
      </c>
      <c r="P6859" s="1">
        <f>ROUND(_xlfn.PERCENTRANK.INC(customers[total_spend_usd],customers[[#This Row],[total_spend_usd]])*4+1,0)</f>
        <v>3</v>
      </c>
      <c r="Q6859" s="1">
        <v>353</v>
      </c>
      <c r="R6859" s="1" t="str">
        <f>_xlfn.XLOOKUP(Q6859,RFM[RFM Score],RFM[Client Segmentation])</f>
        <v>Potential Loyalist</v>
      </c>
    </row>
    <row r="6860" spans="1:18" x14ac:dyDescent="0.3">
      <c r="A6860" t="s">
        <v>6912</v>
      </c>
      <c r="B6860" t="s">
        <v>68</v>
      </c>
      <c r="C6860">
        <v>32</v>
      </c>
      <c r="D6860" t="s">
        <v>8070</v>
      </c>
      <c r="E6860" t="s">
        <v>8085</v>
      </c>
      <c r="F6860" t="s">
        <v>17</v>
      </c>
      <c r="G6860">
        <v>19</v>
      </c>
      <c r="H6860" s="1">
        <v>9429</v>
      </c>
      <c r="I6860">
        <v>196132</v>
      </c>
      <c r="J6860" s="1">
        <v>108</v>
      </c>
      <c r="K6860" t="s">
        <v>25</v>
      </c>
      <c r="L6860" t="s">
        <v>34</v>
      </c>
      <c r="M6860" t="s">
        <v>23</v>
      </c>
      <c r="N6860" s="1">
        <f xml:space="preserve"> ROUND((1 - _xlfn.PERCENTRANK.INC(customers[days_since_last_purchase],customers[[#This Row],[days_since_last_purchase]]))*4 +1,0)</f>
        <v>2</v>
      </c>
      <c r="O6860" s="1">
        <f>ROUND(_xlfn.PERCENTRANK.INC(customers[total_orders],customers[[#This Row],[total_orders]])*4+1,0)</f>
        <v>4</v>
      </c>
      <c r="P6860" s="1">
        <f>ROUND(_xlfn.PERCENTRANK.INC(customers[total_spend_usd],customers[[#This Row],[total_spend_usd]])*4+1,0)</f>
        <v>4</v>
      </c>
      <c r="Q6860" s="1">
        <v>244</v>
      </c>
      <c r="R6860" s="1" t="str">
        <f>_xlfn.XLOOKUP(Q6860,RFM[RFM Score],RFM[Client Segmentation])</f>
        <v>At Risk</v>
      </c>
    </row>
    <row r="6861" spans="1:18" x14ac:dyDescent="0.3">
      <c r="A6861" t="s">
        <v>6913</v>
      </c>
      <c r="B6861" t="s">
        <v>11</v>
      </c>
      <c r="C6861">
        <v>51</v>
      </c>
      <c r="D6861" t="s">
        <v>8071</v>
      </c>
      <c r="E6861" t="s">
        <v>8085</v>
      </c>
      <c r="F6861" t="s">
        <v>17</v>
      </c>
      <c r="G6861">
        <v>7</v>
      </c>
      <c r="H6861" s="1">
        <v>12355</v>
      </c>
      <c r="I6861">
        <v>93233</v>
      </c>
      <c r="J6861" s="1">
        <v>107</v>
      </c>
      <c r="K6861" t="s">
        <v>28</v>
      </c>
      <c r="L6861" t="s">
        <v>14</v>
      </c>
      <c r="M6861" t="s">
        <v>23</v>
      </c>
      <c r="N6861" s="1">
        <f xml:space="preserve"> ROUND((1 - _xlfn.PERCENTRANK.INC(customers[days_since_last_purchase],customers[[#This Row],[days_since_last_purchase]]))*4 +1,0)</f>
        <v>2</v>
      </c>
      <c r="O6861" s="1">
        <f>ROUND(_xlfn.PERCENTRANK.INC(customers[total_orders],customers[[#This Row],[total_orders]])*4+1,0)</f>
        <v>2</v>
      </c>
      <c r="P6861" s="1">
        <f>ROUND(_xlfn.PERCENTRANK.INC(customers[total_spend_usd],customers[[#This Row],[total_spend_usd]])*4+1,0)</f>
        <v>3</v>
      </c>
      <c r="Q6861" s="1">
        <v>223</v>
      </c>
      <c r="R6861" s="1" t="str">
        <f>_xlfn.XLOOKUP(Q6861,RFM[RFM Score],RFM[Client Segmentation])</f>
        <v>Hibernating</v>
      </c>
    </row>
    <row r="6862" spans="1:18" x14ac:dyDescent="0.3">
      <c r="A6862" t="s">
        <v>6914</v>
      </c>
      <c r="B6862" t="s">
        <v>68</v>
      </c>
      <c r="C6862">
        <v>27</v>
      </c>
      <c r="D6862" t="s">
        <v>8070</v>
      </c>
      <c r="E6862" t="s">
        <v>8084</v>
      </c>
      <c r="F6862" t="s">
        <v>17</v>
      </c>
      <c r="G6862">
        <v>45</v>
      </c>
      <c r="H6862" s="1">
        <v>5577</v>
      </c>
      <c r="I6862">
        <v>223273</v>
      </c>
      <c r="J6862" s="1">
        <v>144</v>
      </c>
      <c r="K6862" t="s">
        <v>28</v>
      </c>
      <c r="L6862" t="s">
        <v>34</v>
      </c>
      <c r="M6862" t="s">
        <v>15</v>
      </c>
      <c r="N6862" s="1">
        <f xml:space="preserve"> ROUND((1 - _xlfn.PERCENTRANK.INC(customers[days_since_last_purchase],customers[[#This Row],[days_since_last_purchase]]))*4 +1,0)</f>
        <v>1</v>
      </c>
      <c r="O6862" s="1">
        <f>ROUND(_xlfn.PERCENTRANK.INC(customers[total_orders],customers[[#This Row],[total_orders]])*4+1,0)</f>
        <v>5</v>
      </c>
      <c r="P6862" s="1">
        <f>ROUND(_xlfn.PERCENTRANK.INC(customers[total_spend_usd],customers[[#This Row],[total_spend_usd]])*4+1,0)</f>
        <v>4</v>
      </c>
      <c r="Q6862" s="1">
        <v>154</v>
      </c>
      <c r="R6862" s="1" t="str">
        <f>_xlfn.XLOOKUP(Q6862,RFM[RFM Score],RFM[Client Segmentation])</f>
        <v>Cannot Lose Them</v>
      </c>
    </row>
    <row r="6863" spans="1:18" x14ac:dyDescent="0.3">
      <c r="A6863" t="s">
        <v>6915</v>
      </c>
      <c r="B6863" t="s">
        <v>43</v>
      </c>
      <c r="C6863">
        <v>41</v>
      </c>
      <c r="D6863" t="s">
        <v>8068</v>
      </c>
      <c r="E6863" t="s">
        <v>8087</v>
      </c>
      <c r="F6863" t="s">
        <v>12</v>
      </c>
      <c r="G6863">
        <v>29</v>
      </c>
      <c r="H6863" s="1">
        <v>9589</v>
      </c>
      <c r="I6863">
        <v>290826</v>
      </c>
      <c r="J6863" s="1">
        <v>52</v>
      </c>
      <c r="K6863" t="s">
        <v>44</v>
      </c>
      <c r="L6863" t="s">
        <v>19</v>
      </c>
      <c r="M6863" t="s">
        <v>23</v>
      </c>
      <c r="N6863" s="1">
        <f xml:space="preserve"> ROUND((1 - _xlfn.PERCENTRANK.INC(customers[days_since_last_purchase],customers[[#This Row],[days_since_last_purchase]]))*4 +1,0)</f>
        <v>3</v>
      </c>
      <c r="O6863" s="1">
        <f>ROUND(_xlfn.PERCENTRANK.INC(customers[total_orders],customers[[#This Row],[total_orders]])*4+1,0)</f>
        <v>4</v>
      </c>
      <c r="P6863" s="1">
        <f>ROUND(_xlfn.PERCENTRANK.INC(customers[total_spend_usd],customers[[#This Row],[total_spend_usd]])*4+1,0)</f>
        <v>4</v>
      </c>
      <c r="Q6863" s="1">
        <v>344</v>
      </c>
      <c r="R6863" s="1" t="str">
        <f>_xlfn.XLOOKUP(Q6863,RFM[RFM Score],RFM[Client Segmentation])</f>
        <v>Loyal Customer</v>
      </c>
    </row>
    <row r="6864" spans="1:18" x14ac:dyDescent="0.3">
      <c r="A6864" t="s">
        <v>6916</v>
      </c>
      <c r="B6864" t="s">
        <v>123</v>
      </c>
      <c r="C6864">
        <v>36</v>
      </c>
      <c r="D6864" t="s">
        <v>8068</v>
      </c>
      <c r="E6864" t="s">
        <v>8085</v>
      </c>
      <c r="F6864" t="s">
        <v>17</v>
      </c>
      <c r="G6864">
        <v>5</v>
      </c>
      <c r="H6864" s="1">
        <v>46003</v>
      </c>
      <c r="I6864">
        <v>239773</v>
      </c>
      <c r="J6864" s="1">
        <v>23</v>
      </c>
      <c r="K6864" t="s">
        <v>124</v>
      </c>
      <c r="L6864" t="s">
        <v>19</v>
      </c>
      <c r="M6864" t="s">
        <v>23</v>
      </c>
      <c r="N6864" s="1">
        <f xml:space="preserve"> ROUND((1 - _xlfn.PERCENTRANK.INC(customers[days_since_last_purchase],customers[[#This Row],[days_since_last_purchase]]))*4 +1,0)</f>
        <v>4</v>
      </c>
      <c r="O6864" s="1">
        <f>ROUND(_xlfn.PERCENTRANK.INC(customers[total_orders],customers[[#This Row],[total_orders]])*4+1,0)</f>
        <v>2</v>
      </c>
      <c r="P6864" s="1">
        <f>ROUND(_xlfn.PERCENTRANK.INC(customers[total_spend_usd],customers[[#This Row],[total_spend_usd]])*4+1,0)</f>
        <v>4</v>
      </c>
      <c r="Q6864" s="1">
        <v>424</v>
      </c>
      <c r="R6864" s="1" t="str">
        <f>_xlfn.XLOOKUP(Q6864,RFM[RFM Score],RFM[Client Segmentation])</f>
        <v>Promising</v>
      </c>
    </row>
    <row r="6865" spans="1:18" x14ac:dyDescent="0.3">
      <c r="A6865" t="s">
        <v>6917</v>
      </c>
      <c r="B6865" t="s">
        <v>30</v>
      </c>
      <c r="C6865">
        <v>21</v>
      </c>
      <c r="D6865" t="s">
        <v>8069</v>
      </c>
      <c r="E6865" t="s">
        <v>8084</v>
      </c>
      <c r="F6865" t="s">
        <v>17</v>
      </c>
      <c r="G6865">
        <v>24</v>
      </c>
      <c r="H6865" s="1">
        <v>2224</v>
      </c>
      <c r="I6865">
        <v>57686</v>
      </c>
      <c r="J6865" s="1">
        <v>30</v>
      </c>
      <c r="K6865" t="s">
        <v>28</v>
      </c>
      <c r="L6865" t="s">
        <v>45</v>
      </c>
      <c r="M6865" t="s">
        <v>23</v>
      </c>
      <c r="N6865" s="1">
        <f xml:space="preserve"> ROUND((1 - _xlfn.PERCENTRANK.INC(customers[days_since_last_purchase],customers[[#This Row],[days_since_last_purchase]]))*4 +1,0)</f>
        <v>3</v>
      </c>
      <c r="O6865" s="1">
        <f>ROUND(_xlfn.PERCENTRANK.INC(customers[total_orders],customers[[#This Row],[total_orders]])*4+1,0)</f>
        <v>4</v>
      </c>
      <c r="P6865" s="1">
        <f>ROUND(_xlfn.PERCENTRANK.INC(customers[total_spend_usd],customers[[#This Row],[total_spend_usd]])*4+1,0)</f>
        <v>3</v>
      </c>
      <c r="Q6865" s="1">
        <v>343</v>
      </c>
      <c r="R6865" s="1" t="str">
        <f>_xlfn.XLOOKUP(Q6865,RFM[RFM Score],RFM[Client Segmentation])</f>
        <v>Need Attention</v>
      </c>
    </row>
    <row r="6866" spans="1:18" x14ac:dyDescent="0.3">
      <c r="A6866" t="s">
        <v>6918</v>
      </c>
      <c r="B6866" t="s">
        <v>96</v>
      </c>
      <c r="C6866">
        <v>38</v>
      </c>
      <c r="D6866" t="s">
        <v>8068</v>
      </c>
      <c r="E6866" t="s">
        <v>8086</v>
      </c>
      <c r="F6866" t="s">
        <v>12</v>
      </c>
      <c r="G6866">
        <v>1</v>
      </c>
      <c r="H6866" s="1">
        <v>19001</v>
      </c>
      <c r="I6866">
        <v>17062</v>
      </c>
      <c r="J6866" s="1">
        <v>11</v>
      </c>
      <c r="K6866" t="s">
        <v>25</v>
      </c>
      <c r="L6866" t="s">
        <v>47</v>
      </c>
      <c r="M6866" t="s">
        <v>15</v>
      </c>
      <c r="N6866" s="1">
        <f xml:space="preserve"> ROUND((1 - _xlfn.PERCENTRANK.INC(customers[days_since_last_purchase],customers[[#This Row],[days_since_last_purchase]]))*4 +1,0)</f>
        <v>4</v>
      </c>
      <c r="O6866" s="1">
        <f>ROUND(_xlfn.PERCENTRANK.INC(customers[total_orders],customers[[#This Row],[total_orders]])*4+1,0)</f>
        <v>1</v>
      </c>
      <c r="P6866" s="1">
        <f>ROUND(_xlfn.PERCENTRANK.INC(customers[total_spend_usd],customers[[#This Row],[total_spend_usd]])*4+1,0)</f>
        <v>2</v>
      </c>
      <c r="Q6866" s="1">
        <v>412</v>
      </c>
      <c r="R6866" s="1" t="str">
        <f>_xlfn.XLOOKUP(Q6866,RFM[RFM Score],RFM[Client Segmentation])</f>
        <v>New Customer</v>
      </c>
    </row>
    <row r="6867" spans="1:18" x14ac:dyDescent="0.3">
      <c r="A6867" t="s">
        <v>6919</v>
      </c>
      <c r="B6867" t="s">
        <v>36</v>
      </c>
      <c r="C6867">
        <v>44</v>
      </c>
      <c r="D6867" t="s">
        <v>8068</v>
      </c>
      <c r="E6867" t="s">
        <v>8084</v>
      </c>
      <c r="F6867" t="s">
        <v>17</v>
      </c>
      <c r="G6867">
        <v>22</v>
      </c>
      <c r="H6867" s="1">
        <v>5424</v>
      </c>
      <c r="I6867">
        <v>114317</v>
      </c>
      <c r="J6867" s="1">
        <v>75</v>
      </c>
      <c r="K6867" t="s">
        <v>28</v>
      </c>
      <c r="L6867" t="s">
        <v>45</v>
      </c>
      <c r="M6867" t="s">
        <v>23</v>
      </c>
      <c r="N6867" s="1">
        <f xml:space="preserve"> ROUND((1 - _xlfn.PERCENTRANK.INC(customers[days_since_last_purchase],customers[[#This Row],[days_since_last_purchase]]))*4 +1,0)</f>
        <v>2</v>
      </c>
      <c r="O6867" s="1">
        <f>ROUND(_xlfn.PERCENTRANK.INC(customers[total_orders],customers[[#This Row],[total_orders]])*4+1,0)</f>
        <v>4</v>
      </c>
      <c r="P6867" s="1">
        <f>ROUND(_xlfn.PERCENTRANK.INC(customers[total_spend_usd],customers[[#This Row],[total_spend_usd]])*4+1,0)</f>
        <v>4</v>
      </c>
      <c r="Q6867" s="1">
        <v>244</v>
      </c>
      <c r="R6867" s="1" t="str">
        <f>_xlfn.XLOOKUP(Q6867,RFM[RFM Score],RFM[Client Segmentation])</f>
        <v>At Risk</v>
      </c>
    </row>
    <row r="6868" spans="1:18" x14ac:dyDescent="0.3">
      <c r="A6868" t="s">
        <v>6920</v>
      </c>
      <c r="B6868" t="s">
        <v>96</v>
      </c>
      <c r="C6868">
        <v>29</v>
      </c>
      <c r="D6868" t="s">
        <v>8070</v>
      </c>
      <c r="E6868" t="s">
        <v>8084</v>
      </c>
      <c r="F6868" t="s">
        <v>12</v>
      </c>
      <c r="G6868">
        <v>30</v>
      </c>
      <c r="H6868" s="1">
        <v>3439</v>
      </c>
      <c r="I6868">
        <v>107302</v>
      </c>
      <c r="J6868" s="1">
        <v>108</v>
      </c>
      <c r="K6868" t="s">
        <v>18</v>
      </c>
      <c r="L6868" t="s">
        <v>47</v>
      </c>
      <c r="M6868" t="s">
        <v>23</v>
      </c>
      <c r="N6868" s="1">
        <f xml:space="preserve"> ROUND((1 - _xlfn.PERCENTRANK.INC(customers[days_since_last_purchase],customers[[#This Row],[days_since_last_purchase]]))*4 +1,0)</f>
        <v>2</v>
      </c>
      <c r="O6868" s="1">
        <f>ROUND(_xlfn.PERCENTRANK.INC(customers[total_orders],customers[[#This Row],[total_orders]])*4+1,0)</f>
        <v>4</v>
      </c>
      <c r="P6868" s="1">
        <f>ROUND(_xlfn.PERCENTRANK.INC(customers[total_spend_usd],customers[[#This Row],[total_spend_usd]])*4+1,0)</f>
        <v>3</v>
      </c>
      <c r="Q6868" s="1">
        <v>243</v>
      </c>
      <c r="R6868" s="1" t="str">
        <f>_xlfn.XLOOKUP(Q6868,RFM[RFM Score],RFM[Client Segmentation])</f>
        <v>At Risk</v>
      </c>
    </row>
    <row r="6869" spans="1:18" x14ac:dyDescent="0.3">
      <c r="A6869" t="s">
        <v>6921</v>
      </c>
      <c r="B6869" t="s">
        <v>68</v>
      </c>
      <c r="C6869">
        <v>20</v>
      </c>
      <c r="D6869" t="s">
        <v>8069</v>
      </c>
      <c r="E6869" t="s">
        <v>8084</v>
      </c>
      <c r="F6869" t="s">
        <v>17</v>
      </c>
      <c r="G6869">
        <v>37</v>
      </c>
      <c r="H6869" s="1">
        <v>5397</v>
      </c>
      <c r="I6869">
        <v>202947</v>
      </c>
      <c r="J6869" s="1">
        <v>20</v>
      </c>
      <c r="K6869" t="s">
        <v>44</v>
      </c>
      <c r="L6869" t="s">
        <v>47</v>
      </c>
      <c r="M6869" t="s">
        <v>23</v>
      </c>
      <c r="N6869" s="1">
        <f xml:space="preserve"> ROUND((1 - _xlfn.PERCENTRANK.INC(customers[days_since_last_purchase],customers[[#This Row],[days_since_last_purchase]]))*4 +1,0)</f>
        <v>4</v>
      </c>
      <c r="O6869" s="1">
        <f>ROUND(_xlfn.PERCENTRANK.INC(customers[total_orders],customers[[#This Row],[total_orders]])*4+1,0)</f>
        <v>5</v>
      </c>
      <c r="P6869" s="1">
        <f>ROUND(_xlfn.PERCENTRANK.INC(customers[total_spend_usd],customers[[#This Row],[total_spend_usd]])*4+1,0)</f>
        <v>4</v>
      </c>
      <c r="Q6869" s="1">
        <v>454</v>
      </c>
      <c r="R6869" s="1" t="str">
        <f>_xlfn.XLOOKUP(Q6869,RFM[RFM Score],RFM[Client Segmentation])</f>
        <v>Champion</v>
      </c>
    </row>
    <row r="6870" spans="1:18" x14ac:dyDescent="0.3">
      <c r="A6870" t="s">
        <v>6922</v>
      </c>
      <c r="B6870" t="s">
        <v>61</v>
      </c>
      <c r="C6870">
        <v>34</v>
      </c>
      <c r="D6870" t="s">
        <v>8070</v>
      </c>
      <c r="E6870" t="s">
        <v>8087</v>
      </c>
      <c r="F6870" t="s">
        <v>17</v>
      </c>
      <c r="G6870">
        <v>5</v>
      </c>
      <c r="H6870" s="1">
        <v>14394</v>
      </c>
      <c r="I6870">
        <v>80658</v>
      </c>
      <c r="J6870" s="1">
        <v>36</v>
      </c>
      <c r="K6870" t="s">
        <v>44</v>
      </c>
      <c r="L6870" t="s">
        <v>19</v>
      </c>
      <c r="M6870" t="s">
        <v>23</v>
      </c>
      <c r="N6870" s="1">
        <f xml:space="preserve"> ROUND((1 - _xlfn.PERCENTRANK.INC(customers[days_since_last_purchase],customers[[#This Row],[days_since_last_purchase]]))*4 +1,0)</f>
        <v>3</v>
      </c>
      <c r="O6870" s="1">
        <f>ROUND(_xlfn.PERCENTRANK.INC(customers[total_orders],customers[[#This Row],[total_orders]])*4+1,0)</f>
        <v>2</v>
      </c>
      <c r="P6870" s="1">
        <f>ROUND(_xlfn.PERCENTRANK.INC(customers[total_spend_usd],customers[[#This Row],[total_spend_usd]])*4+1,0)</f>
        <v>3</v>
      </c>
      <c r="Q6870" s="1">
        <v>323</v>
      </c>
      <c r="R6870" s="1" t="str">
        <f>_xlfn.XLOOKUP(Q6870,RFM[RFM Score],RFM[Client Segmentation])</f>
        <v>Potential Loyalist</v>
      </c>
    </row>
    <row r="6871" spans="1:18" x14ac:dyDescent="0.3">
      <c r="A6871" t="s">
        <v>6923</v>
      </c>
      <c r="B6871" t="s">
        <v>11</v>
      </c>
      <c r="C6871">
        <v>27</v>
      </c>
      <c r="D6871" t="s">
        <v>8070</v>
      </c>
      <c r="E6871" t="s">
        <v>8084</v>
      </c>
      <c r="F6871" t="s">
        <v>17</v>
      </c>
      <c r="G6871">
        <v>22</v>
      </c>
      <c r="H6871" s="1">
        <v>2011</v>
      </c>
      <c r="I6871">
        <v>48542</v>
      </c>
      <c r="J6871" s="1">
        <v>46</v>
      </c>
      <c r="K6871" t="s">
        <v>25</v>
      </c>
      <c r="L6871" t="s">
        <v>34</v>
      </c>
      <c r="M6871" t="s">
        <v>23</v>
      </c>
      <c r="N6871" s="1">
        <f xml:space="preserve"> ROUND((1 - _xlfn.PERCENTRANK.INC(customers[days_since_last_purchase],customers[[#This Row],[days_since_last_purchase]]))*4 +1,0)</f>
        <v>3</v>
      </c>
      <c r="O6871" s="1">
        <f>ROUND(_xlfn.PERCENTRANK.INC(customers[total_orders],customers[[#This Row],[total_orders]])*4+1,0)</f>
        <v>4</v>
      </c>
      <c r="P6871" s="1">
        <f>ROUND(_xlfn.PERCENTRANK.INC(customers[total_spend_usd],customers[[#This Row],[total_spend_usd]])*4+1,0)</f>
        <v>3</v>
      </c>
      <c r="Q6871" s="1">
        <v>343</v>
      </c>
      <c r="R6871" s="1" t="str">
        <f>_xlfn.XLOOKUP(Q6871,RFM[RFM Score],RFM[Client Segmentation])</f>
        <v>Need Attention</v>
      </c>
    </row>
    <row r="6872" spans="1:18" x14ac:dyDescent="0.3">
      <c r="A6872" t="s">
        <v>6924</v>
      </c>
      <c r="B6872" t="s">
        <v>96</v>
      </c>
      <c r="C6872">
        <v>40</v>
      </c>
      <c r="D6872" t="s">
        <v>8068</v>
      </c>
      <c r="E6872" t="s">
        <v>8085</v>
      </c>
      <c r="F6872" t="s">
        <v>12</v>
      </c>
      <c r="G6872">
        <v>4</v>
      </c>
      <c r="H6872" s="1">
        <v>6966</v>
      </c>
      <c r="I6872">
        <v>23988</v>
      </c>
      <c r="J6872" s="1">
        <v>80</v>
      </c>
      <c r="K6872" t="s">
        <v>40</v>
      </c>
      <c r="L6872" t="s">
        <v>47</v>
      </c>
      <c r="M6872" t="s">
        <v>23</v>
      </c>
      <c r="N6872" s="1">
        <f xml:space="preserve"> ROUND((1 - _xlfn.PERCENTRANK.INC(customers[days_since_last_purchase],customers[[#This Row],[days_since_last_purchase]]))*4 +1,0)</f>
        <v>2</v>
      </c>
      <c r="O6872" s="1">
        <f>ROUND(_xlfn.PERCENTRANK.INC(customers[total_orders],customers[[#This Row],[total_orders]])*4+1,0)</f>
        <v>2</v>
      </c>
      <c r="P6872" s="1">
        <f>ROUND(_xlfn.PERCENTRANK.INC(customers[total_spend_usd],customers[[#This Row],[total_spend_usd]])*4+1,0)</f>
        <v>2</v>
      </c>
      <c r="Q6872" s="1">
        <v>222</v>
      </c>
      <c r="R6872" s="1" t="str">
        <f>_xlfn.XLOOKUP(Q6872,RFM[RFM Score],RFM[Client Segmentation])</f>
        <v>Hibernating</v>
      </c>
    </row>
    <row r="6873" spans="1:18" x14ac:dyDescent="0.3">
      <c r="A6873" t="s">
        <v>6925</v>
      </c>
      <c r="B6873" t="s">
        <v>173</v>
      </c>
      <c r="C6873">
        <v>34</v>
      </c>
      <c r="D6873" t="s">
        <v>8070</v>
      </c>
      <c r="E6873" t="s">
        <v>8084</v>
      </c>
      <c r="F6873" t="s">
        <v>12</v>
      </c>
      <c r="G6873">
        <v>5</v>
      </c>
      <c r="H6873" s="1">
        <v>6392</v>
      </c>
      <c r="I6873">
        <v>29519</v>
      </c>
      <c r="J6873" s="1">
        <v>0</v>
      </c>
      <c r="K6873" t="s">
        <v>28</v>
      </c>
      <c r="L6873" t="s">
        <v>34</v>
      </c>
      <c r="M6873" t="s">
        <v>15</v>
      </c>
      <c r="N6873" s="1">
        <f xml:space="preserve"> ROUND((1 - _xlfn.PERCENTRANK.INC(customers[days_since_last_purchase],customers[[#This Row],[days_since_last_purchase]]))*4 +1,0)</f>
        <v>5</v>
      </c>
      <c r="O6873" s="1">
        <f>ROUND(_xlfn.PERCENTRANK.INC(customers[total_orders],customers[[#This Row],[total_orders]])*4+1,0)</f>
        <v>2</v>
      </c>
      <c r="P6873" s="1">
        <f>ROUND(_xlfn.PERCENTRANK.INC(customers[total_spend_usd],customers[[#This Row],[total_spend_usd]])*4+1,0)</f>
        <v>2</v>
      </c>
      <c r="Q6873" s="1">
        <v>522</v>
      </c>
      <c r="R6873" s="1" t="str">
        <f>_xlfn.XLOOKUP(Q6873,RFM[RFM Score],RFM[Client Segmentation])</f>
        <v>Promising</v>
      </c>
    </row>
    <row r="6874" spans="1:18" x14ac:dyDescent="0.3">
      <c r="A6874" t="s">
        <v>6926</v>
      </c>
      <c r="B6874" t="s">
        <v>64</v>
      </c>
      <c r="C6874">
        <v>45</v>
      </c>
      <c r="D6874" t="s">
        <v>8071</v>
      </c>
      <c r="E6874" t="s">
        <v>8085</v>
      </c>
      <c r="F6874" t="s">
        <v>17</v>
      </c>
      <c r="G6874">
        <v>47</v>
      </c>
      <c r="H6874" s="1">
        <v>7398</v>
      </c>
      <c r="I6874">
        <v>379065</v>
      </c>
      <c r="J6874" s="1">
        <v>80</v>
      </c>
      <c r="K6874" t="s">
        <v>25</v>
      </c>
      <c r="L6874" t="s">
        <v>19</v>
      </c>
      <c r="M6874" t="s">
        <v>15</v>
      </c>
      <c r="N6874" s="1">
        <f xml:space="preserve"> ROUND((1 - _xlfn.PERCENTRANK.INC(customers[days_since_last_purchase],customers[[#This Row],[days_since_last_purchase]]))*4 +1,0)</f>
        <v>2</v>
      </c>
      <c r="O6874" s="1">
        <f>ROUND(_xlfn.PERCENTRANK.INC(customers[total_orders],customers[[#This Row],[total_orders]])*4+1,0)</f>
        <v>5</v>
      </c>
      <c r="P6874" s="1">
        <f>ROUND(_xlfn.PERCENTRANK.INC(customers[total_spend_usd],customers[[#This Row],[total_spend_usd]])*4+1,0)</f>
        <v>5</v>
      </c>
      <c r="Q6874" s="1">
        <v>255</v>
      </c>
      <c r="R6874" s="1" t="str">
        <f>_xlfn.XLOOKUP(Q6874,RFM[RFM Score],RFM[Client Segmentation])</f>
        <v>At Risk</v>
      </c>
    </row>
    <row r="6875" spans="1:18" x14ac:dyDescent="0.3">
      <c r="A6875" t="s">
        <v>6927</v>
      </c>
      <c r="B6875" t="s">
        <v>61</v>
      </c>
      <c r="C6875">
        <v>18</v>
      </c>
      <c r="D6875" t="s">
        <v>8069</v>
      </c>
      <c r="E6875" t="s">
        <v>8084</v>
      </c>
      <c r="F6875" t="s">
        <v>12</v>
      </c>
      <c r="G6875">
        <v>13</v>
      </c>
      <c r="H6875" s="1">
        <v>21476</v>
      </c>
      <c r="I6875">
        <v>317348</v>
      </c>
      <c r="J6875" s="1">
        <v>60</v>
      </c>
      <c r="K6875" t="s">
        <v>98</v>
      </c>
      <c r="L6875" t="s">
        <v>34</v>
      </c>
      <c r="M6875" t="s">
        <v>23</v>
      </c>
      <c r="N6875" s="1">
        <f xml:space="preserve"> ROUND((1 - _xlfn.PERCENTRANK.INC(customers[days_since_last_purchase],customers[[#This Row],[days_since_last_purchase]]))*4 +1,0)</f>
        <v>2</v>
      </c>
      <c r="O6875" s="1">
        <f>ROUND(_xlfn.PERCENTRANK.INC(customers[total_orders],customers[[#This Row],[total_orders]])*4+1,0)</f>
        <v>3</v>
      </c>
      <c r="P6875" s="1">
        <f>ROUND(_xlfn.PERCENTRANK.INC(customers[total_spend_usd],customers[[#This Row],[total_spend_usd]])*4+1,0)</f>
        <v>5</v>
      </c>
      <c r="Q6875" s="1">
        <v>235</v>
      </c>
      <c r="R6875" s="1" t="str">
        <f>_xlfn.XLOOKUP(Q6875,RFM[RFM Score],RFM[Client Segmentation])</f>
        <v>At Risk</v>
      </c>
    </row>
    <row r="6876" spans="1:18" x14ac:dyDescent="0.3">
      <c r="A6876" t="s">
        <v>6928</v>
      </c>
      <c r="B6876" t="s">
        <v>11</v>
      </c>
      <c r="C6876">
        <v>51</v>
      </c>
      <c r="D6876" t="s">
        <v>8071</v>
      </c>
      <c r="E6876" t="s">
        <v>8084</v>
      </c>
      <c r="F6876" t="s">
        <v>12</v>
      </c>
      <c r="G6876">
        <v>38</v>
      </c>
      <c r="H6876" s="1">
        <v>11912</v>
      </c>
      <c r="I6876">
        <v>470852</v>
      </c>
      <c r="J6876" s="1">
        <v>21</v>
      </c>
      <c r="K6876" t="s">
        <v>74</v>
      </c>
      <c r="L6876" t="s">
        <v>45</v>
      </c>
      <c r="M6876" t="s">
        <v>23</v>
      </c>
      <c r="N6876" s="1">
        <f xml:space="preserve"> ROUND((1 - _xlfn.PERCENTRANK.INC(customers[days_since_last_purchase],customers[[#This Row],[days_since_last_purchase]]))*4 +1,0)</f>
        <v>4</v>
      </c>
      <c r="O6876" s="1">
        <f>ROUND(_xlfn.PERCENTRANK.INC(customers[total_orders],customers[[#This Row],[total_orders]])*4+1,0)</f>
        <v>5</v>
      </c>
      <c r="P6876" s="1">
        <f>ROUND(_xlfn.PERCENTRANK.INC(customers[total_spend_usd],customers[[#This Row],[total_spend_usd]])*4+1,0)</f>
        <v>5</v>
      </c>
      <c r="Q6876" s="1">
        <v>455</v>
      </c>
      <c r="R6876" s="1" t="str">
        <f>_xlfn.XLOOKUP(Q6876,RFM[RFM Score],RFM[Client Segmentation])</f>
        <v>Champion</v>
      </c>
    </row>
    <row r="6877" spans="1:18" x14ac:dyDescent="0.3">
      <c r="A6877" t="s">
        <v>6929</v>
      </c>
      <c r="B6877" t="s">
        <v>11</v>
      </c>
      <c r="C6877">
        <v>21</v>
      </c>
      <c r="D6877" t="s">
        <v>8069</v>
      </c>
      <c r="E6877" t="s">
        <v>8085</v>
      </c>
      <c r="F6877" t="s">
        <v>17</v>
      </c>
      <c r="G6877">
        <v>16</v>
      </c>
      <c r="H6877" s="1">
        <v>21963</v>
      </c>
      <c r="I6877">
        <v>363944</v>
      </c>
      <c r="J6877" s="1">
        <v>8</v>
      </c>
      <c r="K6877" t="s">
        <v>52</v>
      </c>
      <c r="L6877" t="s">
        <v>47</v>
      </c>
      <c r="M6877" t="s">
        <v>23</v>
      </c>
      <c r="N6877" s="1">
        <f xml:space="preserve"> ROUND((1 - _xlfn.PERCENTRANK.INC(customers[days_since_last_purchase],customers[[#This Row],[days_since_last_purchase]]))*4 +1,0)</f>
        <v>4</v>
      </c>
      <c r="O6877" s="1">
        <f>ROUND(_xlfn.PERCENTRANK.INC(customers[total_orders],customers[[#This Row],[total_orders]])*4+1,0)</f>
        <v>3</v>
      </c>
      <c r="P6877" s="1">
        <f>ROUND(_xlfn.PERCENTRANK.INC(customers[total_spend_usd],customers[[#This Row],[total_spend_usd]])*4+1,0)</f>
        <v>5</v>
      </c>
      <c r="Q6877" s="1">
        <v>435</v>
      </c>
      <c r="R6877" s="1" t="str">
        <f>_xlfn.XLOOKUP(Q6877,RFM[RFM Score],RFM[Client Segmentation])</f>
        <v>Loyal Customer</v>
      </c>
    </row>
    <row r="6878" spans="1:18" x14ac:dyDescent="0.3">
      <c r="A6878" t="s">
        <v>6930</v>
      </c>
      <c r="B6878" t="s">
        <v>43</v>
      </c>
      <c r="C6878">
        <v>51</v>
      </c>
      <c r="D6878" t="s">
        <v>8071</v>
      </c>
      <c r="E6878" t="s">
        <v>8084</v>
      </c>
      <c r="F6878" t="s">
        <v>17</v>
      </c>
      <c r="G6878">
        <v>41</v>
      </c>
      <c r="H6878" s="1">
        <v>14284</v>
      </c>
      <c r="I6878">
        <v>654249</v>
      </c>
      <c r="J6878" s="1">
        <v>38</v>
      </c>
      <c r="K6878" t="s">
        <v>52</v>
      </c>
      <c r="L6878" t="s">
        <v>47</v>
      </c>
      <c r="M6878" t="s">
        <v>23</v>
      </c>
      <c r="N6878" s="1">
        <f xml:space="preserve"> ROUND((1 - _xlfn.PERCENTRANK.INC(customers[days_since_last_purchase],customers[[#This Row],[days_since_last_purchase]]))*4 +1,0)</f>
        <v>3</v>
      </c>
      <c r="O6878" s="1">
        <f>ROUND(_xlfn.PERCENTRANK.INC(customers[total_orders],customers[[#This Row],[total_orders]])*4+1,0)</f>
        <v>5</v>
      </c>
      <c r="P6878" s="1">
        <f>ROUND(_xlfn.PERCENTRANK.INC(customers[total_spend_usd],customers[[#This Row],[total_spend_usd]])*4+1,0)</f>
        <v>5</v>
      </c>
      <c r="Q6878" s="1">
        <v>355</v>
      </c>
      <c r="R6878" s="1" t="str">
        <f>_xlfn.XLOOKUP(Q6878,RFM[RFM Score],RFM[Client Segmentation])</f>
        <v>Loyal Customer</v>
      </c>
    </row>
    <row r="6879" spans="1:18" x14ac:dyDescent="0.3">
      <c r="A6879" t="s">
        <v>6931</v>
      </c>
      <c r="B6879" t="s">
        <v>68</v>
      </c>
      <c r="C6879">
        <v>25</v>
      </c>
      <c r="D6879" t="s">
        <v>8070</v>
      </c>
      <c r="E6879" t="s">
        <v>8084</v>
      </c>
      <c r="F6879" t="s">
        <v>17</v>
      </c>
      <c r="G6879">
        <v>4</v>
      </c>
      <c r="H6879" s="1">
        <v>5426</v>
      </c>
      <c r="I6879">
        <v>23652</v>
      </c>
      <c r="J6879" s="1">
        <v>25</v>
      </c>
      <c r="K6879" t="s">
        <v>40</v>
      </c>
      <c r="L6879" t="s">
        <v>19</v>
      </c>
      <c r="M6879" t="s">
        <v>23</v>
      </c>
      <c r="N6879" s="1">
        <f xml:space="preserve"> ROUND((1 - _xlfn.PERCENTRANK.INC(customers[days_since_last_purchase],customers[[#This Row],[days_since_last_purchase]]))*4 +1,0)</f>
        <v>4</v>
      </c>
      <c r="O6879" s="1">
        <f>ROUND(_xlfn.PERCENTRANK.INC(customers[total_orders],customers[[#This Row],[total_orders]])*4+1,0)</f>
        <v>2</v>
      </c>
      <c r="P6879" s="1">
        <f>ROUND(_xlfn.PERCENTRANK.INC(customers[total_spend_usd],customers[[#This Row],[total_spend_usd]])*4+1,0)</f>
        <v>2</v>
      </c>
      <c r="Q6879" s="1">
        <v>422</v>
      </c>
      <c r="R6879" s="1" t="str">
        <f>_xlfn.XLOOKUP(Q6879,RFM[RFM Score],RFM[Client Segmentation])</f>
        <v>New Customer</v>
      </c>
    </row>
    <row r="6880" spans="1:18" x14ac:dyDescent="0.3">
      <c r="A6880" t="s">
        <v>6932</v>
      </c>
      <c r="B6880" t="s">
        <v>68</v>
      </c>
      <c r="C6880">
        <v>35</v>
      </c>
      <c r="D6880" t="s">
        <v>8068</v>
      </c>
      <c r="E6880" t="s">
        <v>8084</v>
      </c>
      <c r="F6880" t="s">
        <v>12</v>
      </c>
      <c r="G6880">
        <v>32</v>
      </c>
      <c r="H6880" s="1">
        <v>19688</v>
      </c>
      <c r="I6880">
        <v>688212</v>
      </c>
      <c r="J6880" s="1">
        <v>63</v>
      </c>
      <c r="K6880" t="s">
        <v>44</v>
      </c>
      <c r="L6880" t="s">
        <v>45</v>
      </c>
      <c r="M6880" t="s">
        <v>15</v>
      </c>
      <c r="N6880" s="1">
        <f xml:space="preserve"> ROUND((1 - _xlfn.PERCENTRANK.INC(customers[days_since_last_purchase],customers[[#This Row],[days_since_last_purchase]]))*4 +1,0)</f>
        <v>2</v>
      </c>
      <c r="O6880" s="1">
        <f>ROUND(_xlfn.PERCENTRANK.INC(customers[total_orders],customers[[#This Row],[total_orders]])*4+1,0)</f>
        <v>4</v>
      </c>
      <c r="P6880" s="1">
        <f>ROUND(_xlfn.PERCENTRANK.INC(customers[total_spend_usd],customers[[#This Row],[total_spend_usd]])*4+1,0)</f>
        <v>5</v>
      </c>
      <c r="Q6880" s="1">
        <v>245</v>
      </c>
      <c r="R6880" s="1" t="str">
        <f>_xlfn.XLOOKUP(Q6880,RFM[RFM Score],RFM[Client Segmentation])</f>
        <v>At Risk</v>
      </c>
    </row>
    <row r="6881" spans="1:18" x14ac:dyDescent="0.3">
      <c r="A6881" t="s">
        <v>6933</v>
      </c>
      <c r="B6881" t="s">
        <v>68</v>
      </c>
      <c r="C6881">
        <v>54</v>
      </c>
      <c r="D6881" t="s">
        <v>8071</v>
      </c>
      <c r="E6881" t="s">
        <v>8087</v>
      </c>
      <c r="F6881" t="s">
        <v>17</v>
      </c>
      <c r="G6881">
        <v>26</v>
      </c>
      <c r="H6881" s="1">
        <v>4899</v>
      </c>
      <c r="I6881">
        <v>109842</v>
      </c>
      <c r="J6881" s="1">
        <v>26</v>
      </c>
      <c r="K6881" t="s">
        <v>21</v>
      </c>
      <c r="L6881" t="s">
        <v>47</v>
      </c>
      <c r="M6881" t="s">
        <v>23</v>
      </c>
      <c r="N6881" s="1">
        <f xml:space="preserve"> ROUND((1 - _xlfn.PERCENTRANK.INC(customers[days_since_last_purchase],customers[[#This Row],[days_since_last_purchase]]))*4 +1,0)</f>
        <v>4</v>
      </c>
      <c r="O6881" s="1">
        <f>ROUND(_xlfn.PERCENTRANK.INC(customers[total_orders],customers[[#This Row],[total_orders]])*4+1,0)</f>
        <v>4</v>
      </c>
      <c r="P6881" s="1">
        <f>ROUND(_xlfn.PERCENTRANK.INC(customers[total_spend_usd],customers[[#This Row],[total_spend_usd]])*4+1,0)</f>
        <v>4</v>
      </c>
      <c r="Q6881" s="1">
        <v>444</v>
      </c>
      <c r="R6881" s="1" t="str">
        <f>_xlfn.XLOOKUP(Q6881,RFM[RFM Score],RFM[Client Segmentation])</f>
        <v>Loyal Customer</v>
      </c>
    </row>
    <row r="6882" spans="1:18" x14ac:dyDescent="0.3">
      <c r="A6882" t="s">
        <v>6934</v>
      </c>
      <c r="B6882" t="s">
        <v>68</v>
      </c>
      <c r="C6882">
        <v>34</v>
      </c>
      <c r="D6882" t="s">
        <v>8070</v>
      </c>
      <c r="E6882" t="s">
        <v>8084</v>
      </c>
      <c r="F6882" t="s">
        <v>12</v>
      </c>
      <c r="G6882">
        <v>7</v>
      </c>
      <c r="H6882" s="1">
        <v>8456</v>
      </c>
      <c r="I6882">
        <v>5240</v>
      </c>
      <c r="J6882" s="1">
        <v>82</v>
      </c>
      <c r="K6882" t="s">
        <v>74</v>
      </c>
      <c r="L6882" t="s">
        <v>34</v>
      </c>
      <c r="M6882" t="s">
        <v>23</v>
      </c>
      <c r="N6882" s="1">
        <f xml:space="preserve"> ROUND((1 - _xlfn.PERCENTRANK.INC(customers[days_since_last_purchase],customers[[#This Row],[days_since_last_purchase]]))*4 +1,0)</f>
        <v>2</v>
      </c>
      <c r="O6882" s="1">
        <f>ROUND(_xlfn.PERCENTRANK.INC(customers[total_orders],customers[[#This Row],[total_orders]])*4+1,0)</f>
        <v>2</v>
      </c>
      <c r="P6882" s="1">
        <f>ROUND(_xlfn.PERCENTRANK.INC(customers[total_spend_usd],customers[[#This Row],[total_spend_usd]])*4+1,0)</f>
        <v>1</v>
      </c>
      <c r="Q6882" s="1">
        <v>221</v>
      </c>
      <c r="R6882" s="1" t="str">
        <f>_xlfn.XLOOKUP(Q6882,RFM[RFM Score],RFM[Client Segmentation])</f>
        <v>About To Sleep</v>
      </c>
    </row>
    <row r="6883" spans="1:18" x14ac:dyDescent="0.3">
      <c r="A6883" t="s">
        <v>6935</v>
      </c>
      <c r="B6883" t="s">
        <v>11</v>
      </c>
      <c r="C6883">
        <v>25</v>
      </c>
      <c r="D6883" t="s">
        <v>8070</v>
      </c>
      <c r="E6883" t="s">
        <v>8087</v>
      </c>
      <c r="F6883" t="s">
        <v>17</v>
      </c>
      <c r="G6883">
        <v>10</v>
      </c>
      <c r="H6883" s="1">
        <v>1844</v>
      </c>
      <c r="I6883">
        <v>15776</v>
      </c>
      <c r="J6883" s="1">
        <v>57</v>
      </c>
      <c r="K6883" t="s">
        <v>28</v>
      </c>
      <c r="L6883" t="s">
        <v>45</v>
      </c>
      <c r="M6883" t="s">
        <v>23</v>
      </c>
      <c r="N6883" s="1">
        <f xml:space="preserve"> ROUND((1 - _xlfn.PERCENTRANK.INC(customers[days_since_last_purchase],customers[[#This Row],[days_since_last_purchase]]))*4 +1,0)</f>
        <v>3</v>
      </c>
      <c r="O6883" s="1">
        <f>ROUND(_xlfn.PERCENTRANK.INC(customers[total_orders],customers[[#This Row],[total_orders]])*4+1,0)</f>
        <v>3</v>
      </c>
      <c r="P6883" s="1">
        <f>ROUND(_xlfn.PERCENTRANK.INC(customers[total_spend_usd],customers[[#This Row],[total_spend_usd]])*4+1,0)</f>
        <v>2</v>
      </c>
      <c r="Q6883" s="1">
        <v>332</v>
      </c>
      <c r="R6883" s="1" t="str">
        <f>_xlfn.XLOOKUP(Q6883,RFM[RFM Score],RFM[Client Segmentation])</f>
        <v>Hibernating</v>
      </c>
    </row>
    <row r="6884" spans="1:18" x14ac:dyDescent="0.3">
      <c r="A6884" t="s">
        <v>6936</v>
      </c>
      <c r="B6884" t="s">
        <v>11</v>
      </c>
      <c r="C6884">
        <v>37</v>
      </c>
      <c r="D6884" t="s">
        <v>8068</v>
      </c>
      <c r="E6884" t="s">
        <v>8087</v>
      </c>
      <c r="F6884" t="s">
        <v>12</v>
      </c>
      <c r="G6884">
        <v>16</v>
      </c>
      <c r="H6884" s="1">
        <v>6304</v>
      </c>
      <c r="I6884">
        <v>111267</v>
      </c>
      <c r="J6884" s="1">
        <v>88</v>
      </c>
      <c r="K6884" t="s">
        <v>40</v>
      </c>
      <c r="L6884" t="s">
        <v>34</v>
      </c>
      <c r="M6884" t="s">
        <v>15</v>
      </c>
      <c r="N6884" s="1">
        <f xml:space="preserve"> ROUND((1 - _xlfn.PERCENTRANK.INC(customers[days_since_last_purchase],customers[[#This Row],[days_since_last_purchase]]))*4 +1,0)</f>
        <v>2</v>
      </c>
      <c r="O6884" s="1">
        <f>ROUND(_xlfn.PERCENTRANK.INC(customers[total_orders],customers[[#This Row],[total_orders]])*4+1,0)</f>
        <v>3</v>
      </c>
      <c r="P6884" s="1">
        <f>ROUND(_xlfn.PERCENTRANK.INC(customers[total_spend_usd],customers[[#This Row],[total_spend_usd]])*4+1,0)</f>
        <v>4</v>
      </c>
      <c r="Q6884" s="1">
        <v>234</v>
      </c>
      <c r="R6884" s="1" t="str">
        <f>_xlfn.XLOOKUP(Q6884,RFM[RFM Score],RFM[Client Segmentation])</f>
        <v>At Risk</v>
      </c>
    </row>
    <row r="6885" spans="1:18" x14ac:dyDescent="0.3">
      <c r="A6885" t="s">
        <v>6937</v>
      </c>
      <c r="B6885" t="s">
        <v>11</v>
      </c>
      <c r="C6885">
        <v>25</v>
      </c>
      <c r="D6885" t="s">
        <v>8070</v>
      </c>
      <c r="E6885" t="s">
        <v>8084</v>
      </c>
      <c r="F6885" t="s">
        <v>17</v>
      </c>
      <c r="G6885">
        <v>33</v>
      </c>
      <c r="H6885" s="1">
        <v>2809</v>
      </c>
      <c r="I6885">
        <v>85079</v>
      </c>
      <c r="J6885" s="1">
        <v>12</v>
      </c>
      <c r="K6885" t="s">
        <v>13</v>
      </c>
      <c r="L6885" t="s">
        <v>47</v>
      </c>
      <c r="M6885" t="s">
        <v>15</v>
      </c>
      <c r="N6885" s="1">
        <f xml:space="preserve"> ROUND((1 - _xlfn.PERCENTRANK.INC(customers[days_since_last_purchase],customers[[#This Row],[days_since_last_purchase]]))*4 +1,0)</f>
        <v>4</v>
      </c>
      <c r="O6885" s="1">
        <f>ROUND(_xlfn.PERCENTRANK.INC(customers[total_orders],customers[[#This Row],[total_orders]])*4+1,0)</f>
        <v>4</v>
      </c>
      <c r="P6885" s="1">
        <f>ROUND(_xlfn.PERCENTRANK.INC(customers[total_spend_usd],customers[[#This Row],[total_spend_usd]])*4+1,0)</f>
        <v>3</v>
      </c>
      <c r="Q6885" s="1">
        <v>443</v>
      </c>
      <c r="R6885" s="1" t="str">
        <f>_xlfn.XLOOKUP(Q6885,RFM[RFM Score],RFM[Client Segmentation])</f>
        <v>Need Attention</v>
      </c>
    </row>
    <row r="6886" spans="1:18" x14ac:dyDescent="0.3">
      <c r="A6886" t="s">
        <v>6938</v>
      </c>
      <c r="B6886" t="s">
        <v>49</v>
      </c>
      <c r="C6886">
        <v>51</v>
      </c>
      <c r="D6886" t="s">
        <v>8071</v>
      </c>
      <c r="E6886" t="s">
        <v>8084</v>
      </c>
      <c r="F6886" t="s">
        <v>17</v>
      </c>
      <c r="G6886">
        <v>3</v>
      </c>
      <c r="H6886" s="1">
        <v>9515</v>
      </c>
      <c r="I6886">
        <v>29698</v>
      </c>
      <c r="J6886" s="1">
        <v>114</v>
      </c>
      <c r="K6886" t="s">
        <v>21</v>
      </c>
      <c r="L6886" t="s">
        <v>14</v>
      </c>
      <c r="M6886" t="s">
        <v>15</v>
      </c>
      <c r="N6886" s="1">
        <f xml:space="preserve"> ROUND((1 - _xlfn.PERCENTRANK.INC(customers[days_since_last_purchase],customers[[#This Row],[days_since_last_purchase]]))*4 +1,0)</f>
        <v>2</v>
      </c>
      <c r="O6886" s="1">
        <f>ROUND(_xlfn.PERCENTRANK.INC(customers[total_orders],customers[[#This Row],[total_orders]])*4+1,0)</f>
        <v>1</v>
      </c>
      <c r="P6886" s="1">
        <f>ROUND(_xlfn.PERCENTRANK.INC(customers[total_spend_usd],customers[[#This Row],[total_spend_usd]])*4+1,0)</f>
        <v>2</v>
      </c>
      <c r="Q6886" s="1">
        <v>212</v>
      </c>
      <c r="R6886" s="1" t="str">
        <f>_xlfn.XLOOKUP(Q6886,RFM[RFM Score],RFM[Client Segmentation])</f>
        <v>Hibernating</v>
      </c>
    </row>
    <row r="6887" spans="1:18" x14ac:dyDescent="0.3">
      <c r="A6887" t="s">
        <v>6939</v>
      </c>
      <c r="B6887" t="s">
        <v>11</v>
      </c>
      <c r="C6887">
        <v>58</v>
      </c>
      <c r="D6887" t="s">
        <v>8072</v>
      </c>
      <c r="E6887" t="s">
        <v>8084</v>
      </c>
      <c r="F6887" t="s">
        <v>17</v>
      </c>
      <c r="G6887">
        <v>6</v>
      </c>
      <c r="H6887" s="1">
        <v>13662</v>
      </c>
      <c r="I6887">
        <v>87513</v>
      </c>
      <c r="J6887" s="1">
        <v>85</v>
      </c>
      <c r="K6887" t="s">
        <v>40</v>
      </c>
      <c r="L6887" t="s">
        <v>14</v>
      </c>
      <c r="M6887" t="s">
        <v>23</v>
      </c>
      <c r="N6887" s="1">
        <f xml:space="preserve"> ROUND((1 - _xlfn.PERCENTRANK.INC(customers[days_since_last_purchase],customers[[#This Row],[days_since_last_purchase]]))*4 +1,0)</f>
        <v>2</v>
      </c>
      <c r="O6887" s="1">
        <f>ROUND(_xlfn.PERCENTRANK.INC(customers[total_orders],customers[[#This Row],[total_orders]])*4+1,0)</f>
        <v>2</v>
      </c>
      <c r="P6887" s="1">
        <f>ROUND(_xlfn.PERCENTRANK.INC(customers[total_spend_usd],customers[[#This Row],[total_spend_usd]])*4+1,0)</f>
        <v>3</v>
      </c>
      <c r="Q6887" s="1">
        <v>223</v>
      </c>
      <c r="R6887" s="1" t="str">
        <f>_xlfn.XLOOKUP(Q6887,RFM[RFM Score],RFM[Client Segmentation])</f>
        <v>Hibernating</v>
      </c>
    </row>
    <row r="6888" spans="1:18" x14ac:dyDescent="0.3">
      <c r="A6888" t="s">
        <v>6940</v>
      </c>
      <c r="B6888" t="s">
        <v>107</v>
      </c>
      <c r="C6888">
        <v>33</v>
      </c>
      <c r="D6888" t="s">
        <v>8070</v>
      </c>
      <c r="E6888" t="s">
        <v>8087</v>
      </c>
      <c r="F6888" t="s">
        <v>17</v>
      </c>
      <c r="G6888">
        <v>7</v>
      </c>
      <c r="H6888" s="1">
        <v>12012</v>
      </c>
      <c r="I6888">
        <v>96433</v>
      </c>
      <c r="J6888" s="1">
        <v>51</v>
      </c>
      <c r="K6888" t="s">
        <v>98</v>
      </c>
      <c r="L6888" t="s">
        <v>14</v>
      </c>
      <c r="M6888" t="s">
        <v>15</v>
      </c>
      <c r="N6888" s="1">
        <f xml:space="preserve"> ROUND((1 - _xlfn.PERCENTRANK.INC(customers[days_since_last_purchase],customers[[#This Row],[days_since_last_purchase]]))*4 +1,0)</f>
        <v>3</v>
      </c>
      <c r="O6888" s="1">
        <f>ROUND(_xlfn.PERCENTRANK.INC(customers[total_orders],customers[[#This Row],[total_orders]])*4+1,0)</f>
        <v>2</v>
      </c>
      <c r="P6888" s="1">
        <f>ROUND(_xlfn.PERCENTRANK.INC(customers[total_spend_usd],customers[[#This Row],[total_spend_usd]])*4+1,0)</f>
        <v>3</v>
      </c>
      <c r="Q6888" s="1">
        <v>323</v>
      </c>
      <c r="R6888" s="1" t="str">
        <f>_xlfn.XLOOKUP(Q6888,RFM[RFM Score],RFM[Client Segmentation])</f>
        <v>Potential Loyalist</v>
      </c>
    </row>
    <row r="6889" spans="1:18" x14ac:dyDescent="0.3">
      <c r="A6889" t="s">
        <v>6941</v>
      </c>
      <c r="B6889" t="s">
        <v>61</v>
      </c>
      <c r="C6889">
        <v>22</v>
      </c>
      <c r="D6889" t="s">
        <v>8069</v>
      </c>
      <c r="E6889" t="s">
        <v>8084</v>
      </c>
      <c r="F6889" t="s">
        <v>12</v>
      </c>
      <c r="G6889">
        <v>44</v>
      </c>
      <c r="H6889" s="1">
        <v>5222</v>
      </c>
      <c r="I6889">
        <v>197693</v>
      </c>
      <c r="J6889" s="1">
        <v>45</v>
      </c>
      <c r="K6889" t="s">
        <v>13</v>
      </c>
      <c r="L6889" t="s">
        <v>14</v>
      </c>
      <c r="M6889" t="s">
        <v>23</v>
      </c>
      <c r="N6889" s="1">
        <f xml:space="preserve"> ROUND((1 - _xlfn.PERCENTRANK.INC(customers[days_since_last_purchase],customers[[#This Row],[days_since_last_purchase]]))*4 +1,0)</f>
        <v>3</v>
      </c>
      <c r="O6889" s="1">
        <f>ROUND(_xlfn.PERCENTRANK.INC(customers[total_orders],customers[[#This Row],[total_orders]])*4+1,0)</f>
        <v>5</v>
      </c>
      <c r="P6889" s="1">
        <f>ROUND(_xlfn.PERCENTRANK.INC(customers[total_spend_usd],customers[[#This Row],[total_spend_usd]])*4+1,0)</f>
        <v>4</v>
      </c>
      <c r="Q6889" s="1">
        <v>354</v>
      </c>
      <c r="R6889" s="1" t="str">
        <f>_xlfn.XLOOKUP(Q6889,RFM[RFM Score],RFM[Client Segmentation])</f>
        <v>Loyal Customer</v>
      </c>
    </row>
    <row r="6890" spans="1:18" x14ac:dyDescent="0.3">
      <c r="A6890" t="s">
        <v>6942</v>
      </c>
      <c r="B6890" t="s">
        <v>27</v>
      </c>
      <c r="C6890">
        <v>19</v>
      </c>
      <c r="D6890" t="s">
        <v>8069</v>
      </c>
      <c r="E6890" t="s">
        <v>8084</v>
      </c>
      <c r="F6890" t="s">
        <v>17</v>
      </c>
      <c r="G6890">
        <v>16</v>
      </c>
      <c r="H6890" s="1">
        <v>13353</v>
      </c>
      <c r="I6890">
        <v>19810</v>
      </c>
      <c r="J6890" s="1">
        <v>37</v>
      </c>
      <c r="K6890" t="s">
        <v>40</v>
      </c>
      <c r="L6890" t="s">
        <v>45</v>
      </c>
      <c r="M6890" t="s">
        <v>23</v>
      </c>
      <c r="N6890" s="1">
        <f xml:space="preserve"> ROUND((1 - _xlfn.PERCENTRANK.INC(customers[days_since_last_purchase],customers[[#This Row],[days_since_last_purchase]]))*4 +1,0)</f>
        <v>3</v>
      </c>
      <c r="O6890" s="1">
        <f>ROUND(_xlfn.PERCENTRANK.INC(customers[total_orders],customers[[#This Row],[total_orders]])*4+1,0)</f>
        <v>3</v>
      </c>
      <c r="P6890" s="1">
        <f>ROUND(_xlfn.PERCENTRANK.INC(customers[total_spend_usd],customers[[#This Row],[total_spend_usd]])*4+1,0)</f>
        <v>2</v>
      </c>
      <c r="Q6890" s="1">
        <v>332</v>
      </c>
      <c r="R6890" s="1" t="str">
        <f>_xlfn.XLOOKUP(Q6890,RFM[RFM Score],RFM[Client Segmentation])</f>
        <v>Hibernating</v>
      </c>
    </row>
    <row r="6891" spans="1:18" x14ac:dyDescent="0.3">
      <c r="A6891" t="s">
        <v>6943</v>
      </c>
      <c r="B6891" t="s">
        <v>64</v>
      </c>
      <c r="C6891">
        <v>32</v>
      </c>
      <c r="D6891" t="s">
        <v>8070</v>
      </c>
      <c r="E6891" t="s">
        <v>8086</v>
      </c>
      <c r="F6891" t="s">
        <v>17</v>
      </c>
      <c r="G6891">
        <v>5</v>
      </c>
      <c r="H6891" s="1">
        <v>47492</v>
      </c>
      <c r="I6891">
        <v>261269</v>
      </c>
      <c r="J6891" s="1">
        <v>22</v>
      </c>
      <c r="K6891" t="s">
        <v>21</v>
      </c>
      <c r="L6891" t="s">
        <v>14</v>
      </c>
      <c r="M6891" t="s">
        <v>15</v>
      </c>
      <c r="N6891" s="1">
        <f xml:space="preserve"> ROUND((1 - _xlfn.PERCENTRANK.INC(customers[days_since_last_purchase],customers[[#This Row],[days_since_last_purchase]]))*4 +1,0)</f>
        <v>4</v>
      </c>
      <c r="O6891" s="1">
        <f>ROUND(_xlfn.PERCENTRANK.INC(customers[total_orders],customers[[#This Row],[total_orders]])*4+1,0)</f>
        <v>2</v>
      </c>
      <c r="P6891" s="1">
        <f>ROUND(_xlfn.PERCENTRANK.INC(customers[total_spend_usd],customers[[#This Row],[total_spend_usd]])*4+1,0)</f>
        <v>4</v>
      </c>
      <c r="Q6891" s="1">
        <v>424</v>
      </c>
      <c r="R6891" s="1" t="str">
        <f>_xlfn.XLOOKUP(Q6891,RFM[RFM Score],RFM[Client Segmentation])</f>
        <v>Promising</v>
      </c>
    </row>
    <row r="6892" spans="1:18" x14ac:dyDescent="0.3">
      <c r="A6892" t="s">
        <v>6944</v>
      </c>
      <c r="B6892" t="s">
        <v>96</v>
      </c>
      <c r="C6892">
        <v>50</v>
      </c>
      <c r="D6892" t="s">
        <v>8071</v>
      </c>
      <c r="E6892" t="s">
        <v>8086</v>
      </c>
      <c r="F6892" t="s">
        <v>17</v>
      </c>
      <c r="G6892">
        <v>21</v>
      </c>
      <c r="H6892" s="1">
        <v>1786</v>
      </c>
      <c r="I6892">
        <v>33954</v>
      </c>
      <c r="J6892" s="1">
        <v>21</v>
      </c>
      <c r="K6892" t="s">
        <v>21</v>
      </c>
      <c r="L6892" t="s">
        <v>19</v>
      </c>
      <c r="M6892" t="s">
        <v>23</v>
      </c>
      <c r="N6892" s="1">
        <f xml:space="preserve"> ROUND((1 - _xlfn.PERCENTRANK.INC(customers[days_since_last_purchase],customers[[#This Row],[days_since_last_purchase]]))*4 +1,0)</f>
        <v>4</v>
      </c>
      <c r="O6892" s="1">
        <f>ROUND(_xlfn.PERCENTRANK.INC(customers[total_orders],customers[[#This Row],[total_orders]])*4+1,0)</f>
        <v>4</v>
      </c>
      <c r="P6892" s="1">
        <f>ROUND(_xlfn.PERCENTRANK.INC(customers[total_spend_usd],customers[[#This Row],[total_spend_usd]])*4+1,0)</f>
        <v>2</v>
      </c>
      <c r="Q6892" s="1">
        <v>442</v>
      </c>
      <c r="R6892" s="1" t="str">
        <f>_xlfn.XLOOKUP(Q6892,RFM[RFM Score],RFM[Client Segmentation])</f>
        <v>Potential Loyalist</v>
      </c>
    </row>
    <row r="6893" spans="1:18" x14ac:dyDescent="0.3">
      <c r="A6893" t="s">
        <v>6945</v>
      </c>
      <c r="B6893" t="s">
        <v>96</v>
      </c>
      <c r="C6893">
        <v>35</v>
      </c>
      <c r="D6893" t="s">
        <v>8068</v>
      </c>
      <c r="E6893" t="s">
        <v>8084</v>
      </c>
      <c r="F6893" t="s">
        <v>17</v>
      </c>
      <c r="G6893">
        <v>34</v>
      </c>
      <c r="H6893" s="1">
        <v>2724</v>
      </c>
      <c r="I6893">
        <v>80727</v>
      </c>
      <c r="J6893" s="1">
        <v>30</v>
      </c>
      <c r="K6893" t="s">
        <v>28</v>
      </c>
      <c r="L6893" t="s">
        <v>34</v>
      </c>
      <c r="M6893" t="s">
        <v>15</v>
      </c>
      <c r="N6893" s="1">
        <f xml:space="preserve"> ROUND((1 - _xlfn.PERCENTRANK.INC(customers[days_since_last_purchase],customers[[#This Row],[days_since_last_purchase]]))*4 +1,0)</f>
        <v>3</v>
      </c>
      <c r="O6893" s="1">
        <f>ROUND(_xlfn.PERCENTRANK.INC(customers[total_orders],customers[[#This Row],[total_orders]])*4+1,0)</f>
        <v>4</v>
      </c>
      <c r="P6893" s="1">
        <f>ROUND(_xlfn.PERCENTRANK.INC(customers[total_spend_usd],customers[[#This Row],[total_spend_usd]])*4+1,0)</f>
        <v>3</v>
      </c>
      <c r="Q6893" s="1">
        <v>343</v>
      </c>
      <c r="R6893" s="1" t="str">
        <f>_xlfn.XLOOKUP(Q6893,RFM[RFM Score],RFM[Client Segmentation])</f>
        <v>Need Attention</v>
      </c>
    </row>
    <row r="6894" spans="1:18" x14ac:dyDescent="0.3">
      <c r="A6894" t="s">
        <v>6946</v>
      </c>
      <c r="B6894" t="s">
        <v>36</v>
      </c>
      <c r="C6894">
        <v>45</v>
      </c>
      <c r="D6894" t="s">
        <v>8071</v>
      </c>
      <c r="E6894" t="s">
        <v>8084</v>
      </c>
      <c r="F6894" t="s">
        <v>12</v>
      </c>
      <c r="G6894">
        <v>5</v>
      </c>
      <c r="H6894" s="1">
        <v>6335</v>
      </c>
      <c r="I6894">
        <v>30044</v>
      </c>
      <c r="J6894" s="1">
        <v>130</v>
      </c>
      <c r="K6894" t="s">
        <v>28</v>
      </c>
      <c r="L6894" t="s">
        <v>19</v>
      </c>
      <c r="M6894" t="s">
        <v>23</v>
      </c>
      <c r="N6894" s="1">
        <f xml:space="preserve"> ROUND((1 - _xlfn.PERCENTRANK.INC(customers[days_since_last_purchase],customers[[#This Row],[days_since_last_purchase]]))*4 +1,0)</f>
        <v>1</v>
      </c>
      <c r="O6894" s="1">
        <f>ROUND(_xlfn.PERCENTRANK.INC(customers[total_orders],customers[[#This Row],[total_orders]])*4+1,0)</f>
        <v>2</v>
      </c>
      <c r="P6894" s="1">
        <f>ROUND(_xlfn.PERCENTRANK.INC(customers[total_spend_usd],customers[[#This Row],[total_spend_usd]])*4+1,0)</f>
        <v>2</v>
      </c>
      <c r="Q6894" s="1">
        <v>122</v>
      </c>
      <c r="R6894" s="1" t="str">
        <f>_xlfn.XLOOKUP(Q6894,RFM[RFM Score],RFM[Client Segmentation])</f>
        <v>Hibernating</v>
      </c>
    </row>
    <row r="6895" spans="1:18" x14ac:dyDescent="0.3">
      <c r="A6895" t="s">
        <v>6947</v>
      </c>
      <c r="B6895" t="s">
        <v>43</v>
      </c>
      <c r="C6895">
        <v>33</v>
      </c>
      <c r="D6895" t="s">
        <v>8070</v>
      </c>
      <c r="E6895" t="s">
        <v>8086</v>
      </c>
      <c r="F6895" t="s">
        <v>17</v>
      </c>
      <c r="G6895">
        <v>4</v>
      </c>
      <c r="H6895" s="1">
        <v>24496</v>
      </c>
      <c r="I6895">
        <v>11147</v>
      </c>
      <c r="J6895" s="1">
        <v>104</v>
      </c>
      <c r="K6895" t="s">
        <v>25</v>
      </c>
      <c r="L6895" t="s">
        <v>34</v>
      </c>
      <c r="M6895" t="s">
        <v>23</v>
      </c>
      <c r="N6895" s="1">
        <f xml:space="preserve"> ROUND((1 - _xlfn.PERCENTRANK.INC(customers[days_since_last_purchase],customers[[#This Row],[days_since_last_purchase]]))*4 +1,0)</f>
        <v>2</v>
      </c>
      <c r="O6895" s="1">
        <f>ROUND(_xlfn.PERCENTRANK.INC(customers[total_orders],customers[[#This Row],[total_orders]])*4+1,0)</f>
        <v>2</v>
      </c>
      <c r="P6895" s="1">
        <f>ROUND(_xlfn.PERCENTRANK.INC(customers[total_spend_usd],customers[[#This Row],[total_spend_usd]])*4+1,0)</f>
        <v>2</v>
      </c>
      <c r="Q6895" s="1">
        <v>222</v>
      </c>
      <c r="R6895" s="1" t="str">
        <f>_xlfn.XLOOKUP(Q6895,RFM[RFM Score],RFM[Client Segmentation])</f>
        <v>Hibernating</v>
      </c>
    </row>
    <row r="6896" spans="1:18" x14ac:dyDescent="0.3">
      <c r="A6896" t="s">
        <v>6948</v>
      </c>
      <c r="B6896" t="s">
        <v>11</v>
      </c>
      <c r="C6896">
        <v>44</v>
      </c>
      <c r="D6896" t="s">
        <v>8068</v>
      </c>
      <c r="E6896" t="s">
        <v>8084</v>
      </c>
      <c r="F6896" t="s">
        <v>17</v>
      </c>
      <c r="G6896">
        <v>2</v>
      </c>
      <c r="H6896" s="1">
        <v>26103</v>
      </c>
      <c r="I6896">
        <v>45723</v>
      </c>
      <c r="J6896" s="1">
        <v>71</v>
      </c>
      <c r="K6896" t="s">
        <v>25</v>
      </c>
      <c r="L6896" t="s">
        <v>45</v>
      </c>
      <c r="M6896" t="s">
        <v>23</v>
      </c>
      <c r="N6896" s="1">
        <f xml:space="preserve"> ROUND((1 - _xlfn.PERCENTRANK.INC(customers[days_since_last_purchase],customers[[#This Row],[days_since_last_purchase]]))*4 +1,0)</f>
        <v>2</v>
      </c>
      <c r="O6896" s="1">
        <f>ROUND(_xlfn.PERCENTRANK.INC(customers[total_orders],customers[[#This Row],[total_orders]])*4+1,0)</f>
        <v>1</v>
      </c>
      <c r="P6896" s="1">
        <f>ROUND(_xlfn.PERCENTRANK.INC(customers[total_spend_usd],customers[[#This Row],[total_spend_usd]])*4+1,0)</f>
        <v>3</v>
      </c>
      <c r="Q6896" s="1">
        <v>213</v>
      </c>
      <c r="R6896" s="1" t="str">
        <f>_xlfn.XLOOKUP(Q6896,RFM[RFM Score],RFM[Client Segmentation])</f>
        <v>About To Sleep</v>
      </c>
    </row>
    <row r="6897" spans="1:18" x14ac:dyDescent="0.3">
      <c r="A6897" t="s">
        <v>6949</v>
      </c>
      <c r="B6897" t="s">
        <v>11</v>
      </c>
      <c r="C6897">
        <v>36</v>
      </c>
      <c r="D6897" t="s">
        <v>8068</v>
      </c>
      <c r="E6897" t="s">
        <v>8084</v>
      </c>
      <c r="F6897" t="s">
        <v>12</v>
      </c>
      <c r="G6897">
        <v>7</v>
      </c>
      <c r="H6897" s="1">
        <v>17842</v>
      </c>
      <c r="I6897">
        <v>127735</v>
      </c>
      <c r="J6897" s="1">
        <v>38</v>
      </c>
      <c r="K6897" t="s">
        <v>28</v>
      </c>
      <c r="L6897" t="s">
        <v>14</v>
      </c>
      <c r="M6897" t="s">
        <v>15</v>
      </c>
      <c r="N6897" s="1">
        <f xml:space="preserve"> ROUND((1 - _xlfn.PERCENTRANK.INC(customers[days_since_last_purchase],customers[[#This Row],[days_since_last_purchase]]))*4 +1,0)</f>
        <v>3</v>
      </c>
      <c r="O6897" s="1">
        <f>ROUND(_xlfn.PERCENTRANK.INC(customers[total_orders],customers[[#This Row],[total_orders]])*4+1,0)</f>
        <v>2</v>
      </c>
      <c r="P6897" s="1">
        <f>ROUND(_xlfn.PERCENTRANK.INC(customers[total_spend_usd],customers[[#This Row],[total_spend_usd]])*4+1,0)</f>
        <v>4</v>
      </c>
      <c r="Q6897" s="1">
        <v>324</v>
      </c>
      <c r="R6897" s="1" t="str">
        <f>_xlfn.XLOOKUP(Q6897,RFM[RFM Score],RFM[Client Segmentation])</f>
        <v>Need Attention</v>
      </c>
    </row>
    <row r="6898" spans="1:18" x14ac:dyDescent="0.3">
      <c r="A6898" t="s">
        <v>6950</v>
      </c>
      <c r="B6898" t="s">
        <v>11</v>
      </c>
      <c r="C6898">
        <v>55</v>
      </c>
      <c r="D6898" t="s">
        <v>8072</v>
      </c>
      <c r="E6898" t="s">
        <v>8084</v>
      </c>
      <c r="F6898" t="s">
        <v>12</v>
      </c>
      <c r="G6898">
        <v>14</v>
      </c>
      <c r="H6898" s="1">
        <v>12365</v>
      </c>
      <c r="I6898">
        <v>181895</v>
      </c>
      <c r="J6898" s="1">
        <v>94</v>
      </c>
      <c r="K6898" t="s">
        <v>28</v>
      </c>
      <c r="L6898" t="s">
        <v>47</v>
      </c>
      <c r="M6898" t="s">
        <v>23</v>
      </c>
      <c r="N6898" s="1">
        <f xml:space="preserve"> ROUND((1 - _xlfn.PERCENTRANK.INC(customers[days_since_last_purchase],customers[[#This Row],[days_since_last_purchase]]))*4 +1,0)</f>
        <v>2</v>
      </c>
      <c r="O6898" s="1">
        <f>ROUND(_xlfn.PERCENTRANK.INC(customers[total_orders],customers[[#This Row],[total_orders]])*4+1,0)</f>
        <v>3</v>
      </c>
      <c r="P6898" s="1">
        <f>ROUND(_xlfn.PERCENTRANK.INC(customers[total_spend_usd],customers[[#This Row],[total_spend_usd]])*4+1,0)</f>
        <v>4</v>
      </c>
      <c r="Q6898" s="1">
        <v>234</v>
      </c>
      <c r="R6898" s="1" t="str">
        <f>_xlfn.XLOOKUP(Q6898,RFM[RFM Score],RFM[Client Segmentation])</f>
        <v>At Risk</v>
      </c>
    </row>
    <row r="6899" spans="1:18" x14ac:dyDescent="0.3">
      <c r="A6899" t="s">
        <v>6951</v>
      </c>
      <c r="B6899" t="s">
        <v>11</v>
      </c>
      <c r="C6899">
        <v>21</v>
      </c>
      <c r="D6899" t="s">
        <v>8069</v>
      </c>
      <c r="E6899" t="s">
        <v>8085</v>
      </c>
      <c r="F6899" t="s">
        <v>17</v>
      </c>
      <c r="G6899">
        <v>24</v>
      </c>
      <c r="H6899" s="1">
        <v>25014</v>
      </c>
      <c r="I6899">
        <v>612248</v>
      </c>
      <c r="J6899" s="1">
        <v>26</v>
      </c>
      <c r="K6899" t="s">
        <v>13</v>
      </c>
      <c r="L6899" t="s">
        <v>14</v>
      </c>
      <c r="M6899" t="s">
        <v>23</v>
      </c>
      <c r="N6899" s="1">
        <f xml:space="preserve"> ROUND((1 - _xlfn.PERCENTRANK.INC(customers[days_since_last_purchase],customers[[#This Row],[days_since_last_purchase]]))*4 +1,0)</f>
        <v>4</v>
      </c>
      <c r="O6899" s="1">
        <f>ROUND(_xlfn.PERCENTRANK.INC(customers[total_orders],customers[[#This Row],[total_orders]])*4+1,0)</f>
        <v>4</v>
      </c>
      <c r="P6899" s="1">
        <f>ROUND(_xlfn.PERCENTRANK.INC(customers[total_spend_usd],customers[[#This Row],[total_spend_usd]])*4+1,0)</f>
        <v>5</v>
      </c>
      <c r="Q6899" s="1">
        <v>445</v>
      </c>
      <c r="R6899" s="1" t="str">
        <f>_xlfn.XLOOKUP(Q6899,RFM[RFM Score],RFM[Client Segmentation])</f>
        <v>Champion</v>
      </c>
    </row>
    <row r="6900" spans="1:18" x14ac:dyDescent="0.3">
      <c r="A6900" t="s">
        <v>6952</v>
      </c>
      <c r="B6900" t="s">
        <v>11</v>
      </c>
      <c r="C6900">
        <v>29</v>
      </c>
      <c r="D6900" t="s">
        <v>8070</v>
      </c>
      <c r="E6900" t="s">
        <v>8084</v>
      </c>
      <c r="F6900" t="s">
        <v>12</v>
      </c>
      <c r="G6900">
        <v>8</v>
      </c>
      <c r="H6900" s="1">
        <v>7562</v>
      </c>
      <c r="I6900">
        <v>57993</v>
      </c>
      <c r="J6900" s="1">
        <v>177</v>
      </c>
      <c r="K6900" t="s">
        <v>40</v>
      </c>
      <c r="L6900" t="s">
        <v>19</v>
      </c>
      <c r="M6900" t="s">
        <v>23</v>
      </c>
      <c r="N6900" s="1">
        <f xml:space="preserve"> ROUND((1 - _xlfn.PERCENTRANK.INC(customers[days_since_last_purchase],customers[[#This Row],[days_since_last_purchase]]))*4 +1,0)</f>
        <v>1</v>
      </c>
      <c r="O6900" s="1">
        <f>ROUND(_xlfn.PERCENTRANK.INC(customers[total_orders],customers[[#This Row],[total_orders]])*4+1,0)</f>
        <v>2</v>
      </c>
      <c r="P6900" s="1">
        <f>ROUND(_xlfn.PERCENTRANK.INC(customers[total_spend_usd],customers[[#This Row],[total_spend_usd]])*4+1,0)</f>
        <v>3</v>
      </c>
      <c r="Q6900" s="1">
        <v>123</v>
      </c>
      <c r="R6900" s="1" t="str">
        <f>_xlfn.XLOOKUP(Q6900,RFM[RFM Score],RFM[Client Segmentation])</f>
        <v>Hibernating</v>
      </c>
    </row>
    <row r="6901" spans="1:18" x14ac:dyDescent="0.3">
      <c r="A6901" t="s">
        <v>6953</v>
      </c>
      <c r="B6901" t="s">
        <v>11</v>
      </c>
      <c r="C6901">
        <v>47</v>
      </c>
      <c r="D6901" t="s">
        <v>8071</v>
      </c>
      <c r="E6901" t="s">
        <v>8087</v>
      </c>
      <c r="F6901" t="s">
        <v>12</v>
      </c>
      <c r="G6901">
        <v>13</v>
      </c>
      <c r="H6901" s="1">
        <v>7129</v>
      </c>
      <c r="I6901">
        <v>93216</v>
      </c>
      <c r="J6901" s="1">
        <v>102</v>
      </c>
      <c r="K6901" t="s">
        <v>40</v>
      </c>
      <c r="L6901" t="s">
        <v>19</v>
      </c>
      <c r="M6901" t="s">
        <v>23</v>
      </c>
      <c r="N6901" s="1">
        <f xml:space="preserve"> ROUND((1 - _xlfn.PERCENTRANK.INC(customers[days_since_last_purchase],customers[[#This Row],[days_since_last_purchase]]))*4 +1,0)</f>
        <v>2</v>
      </c>
      <c r="O6901" s="1">
        <f>ROUND(_xlfn.PERCENTRANK.INC(customers[total_orders],customers[[#This Row],[total_orders]])*4+1,0)</f>
        <v>3</v>
      </c>
      <c r="P6901" s="1">
        <f>ROUND(_xlfn.PERCENTRANK.INC(customers[total_spend_usd],customers[[#This Row],[total_spend_usd]])*4+1,0)</f>
        <v>3</v>
      </c>
      <c r="Q6901" s="1">
        <v>233</v>
      </c>
      <c r="R6901" s="1" t="str">
        <f>_xlfn.XLOOKUP(Q6901,RFM[RFM Score],RFM[Client Segmentation])</f>
        <v>Hibernating</v>
      </c>
    </row>
    <row r="6902" spans="1:18" x14ac:dyDescent="0.3">
      <c r="A6902" t="s">
        <v>6954</v>
      </c>
      <c r="B6902" t="s">
        <v>107</v>
      </c>
      <c r="C6902">
        <v>32</v>
      </c>
      <c r="D6902" t="s">
        <v>8070</v>
      </c>
      <c r="E6902" t="s">
        <v>8087</v>
      </c>
      <c r="F6902" t="s">
        <v>17</v>
      </c>
      <c r="G6902">
        <v>9</v>
      </c>
      <c r="H6902" s="1">
        <v>4767</v>
      </c>
      <c r="I6902">
        <v>46561</v>
      </c>
      <c r="J6902" s="1">
        <v>6</v>
      </c>
      <c r="K6902" t="s">
        <v>21</v>
      </c>
      <c r="L6902" t="s">
        <v>47</v>
      </c>
      <c r="M6902" t="s">
        <v>23</v>
      </c>
      <c r="N6902" s="1">
        <f xml:space="preserve"> ROUND((1 - _xlfn.PERCENTRANK.INC(customers[days_since_last_purchase],customers[[#This Row],[days_since_last_purchase]]))*4 +1,0)</f>
        <v>5</v>
      </c>
      <c r="O6902" s="1">
        <f>ROUND(_xlfn.PERCENTRANK.INC(customers[total_orders],customers[[#This Row],[total_orders]])*4+1,0)</f>
        <v>2</v>
      </c>
      <c r="P6902" s="1">
        <f>ROUND(_xlfn.PERCENTRANK.INC(customers[total_spend_usd],customers[[#This Row],[total_spend_usd]])*4+1,0)</f>
        <v>3</v>
      </c>
      <c r="Q6902" s="1">
        <v>523</v>
      </c>
      <c r="R6902" s="1" t="str">
        <f>_xlfn.XLOOKUP(Q6902,RFM[RFM Score],RFM[Client Segmentation])</f>
        <v>Promising</v>
      </c>
    </row>
    <row r="6903" spans="1:18" x14ac:dyDescent="0.3">
      <c r="A6903" t="s">
        <v>6955</v>
      </c>
      <c r="B6903" t="s">
        <v>107</v>
      </c>
      <c r="C6903">
        <v>24</v>
      </c>
      <c r="D6903" t="s">
        <v>8069</v>
      </c>
      <c r="E6903" t="s">
        <v>8085</v>
      </c>
      <c r="F6903" t="s">
        <v>12</v>
      </c>
      <c r="G6903">
        <v>13</v>
      </c>
      <c r="H6903" s="1">
        <v>11529</v>
      </c>
      <c r="I6903">
        <v>171987</v>
      </c>
      <c r="J6903" s="1">
        <v>97</v>
      </c>
      <c r="K6903" t="s">
        <v>28</v>
      </c>
      <c r="L6903" t="s">
        <v>34</v>
      </c>
      <c r="M6903" t="s">
        <v>23</v>
      </c>
      <c r="N6903" s="1">
        <f xml:space="preserve"> ROUND((1 - _xlfn.PERCENTRANK.INC(customers[days_since_last_purchase],customers[[#This Row],[days_since_last_purchase]]))*4 +1,0)</f>
        <v>2</v>
      </c>
      <c r="O6903" s="1">
        <f>ROUND(_xlfn.PERCENTRANK.INC(customers[total_orders],customers[[#This Row],[total_orders]])*4+1,0)</f>
        <v>3</v>
      </c>
      <c r="P6903" s="1">
        <f>ROUND(_xlfn.PERCENTRANK.INC(customers[total_spend_usd],customers[[#This Row],[total_spend_usd]])*4+1,0)</f>
        <v>4</v>
      </c>
      <c r="Q6903" s="1">
        <v>234</v>
      </c>
      <c r="R6903" s="1" t="str">
        <f>_xlfn.XLOOKUP(Q6903,RFM[RFM Score],RFM[Client Segmentation])</f>
        <v>At Risk</v>
      </c>
    </row>
    <row r="6904" spans="1:18" x14ac:dyDescent="0.3">
      <c r="A6904" t="s">
        <v>6956</v>
      </c>
      <c r="B6904" t="s">
        <v>11</v>
      </c>
      <c r="C6904">
        <v>43</v>
      </c>
      <c r="D6904" t="s">
        <v>8068</v>
      </c>
      <c r="E6904" t="s">
        <v>8087</v>
      </c>
      <c r="F6904" t="s">
        <v>12</v>
      </c>
      <c r="G6904">
        <v>3</v>
      </c>
      <c r="H6904" s="1">
        <v>4636</v>
      </c>
      <c r="I6904">
        <v>12586</v>
      </c>
      <c r="J6904" s="1">
        <v>1</v>
      </c>
      <c r="K6904" t="s">
        <v>25</v>
      </c>
      <c r="L6904" t="s">
        <v>14</v>
      </c>
      <c r="M6904" t="s">
        <v>23</v>
      </c>
      <c r="N6904" s="1">
        <f xml:space="preserve"> ROUND((1 - _xlfn.PERCENTRANK.INC(customers[days_since_last_purchase],customers[[#This Row],[days_since_last_purchase]]))*4 +1,0)</f>
        <v>5</v>
      </c>
      <c r="O6904" s="1">
        <f>ROUND(_xlfn.PERCENTRANK.INC(customers[total_orders],customers[[#This Row],[total_orders]])*4+1,0)</f>
        <v>1</v>
      </c>
      <c r="P6904" s="1">
        <f>ROUND(_xlfn.PERCENTRANK.INC(customers[total_spend_usd],customers[[#This Row],[total_spend_usd]])*4+1,0)</f>
        <v>2</v>
      </c>
      <c r="Q6904" s="1">
        <v>512</v>
      </c>
      <c r="R6904" s="1" t="str">
        <f>_xlfn.XLOOKUP(Q6904,RFM[RFM Score],RFM[Client Segmentation])</f>
        <v>New Customer</v>
      </c>
    </row>
    <row r="6905" spans="1:18" x14ac:dyDescent="0.3">
      <c r="A6905" t="s">
        <v>6957</v>
      </c>
      <c r="B6905" t="s">
        <v>11</v>
      </c>
      <c r="C6905">
        <v>18</v>
      </c>
      <c r="D6905" t="s">
        <v>8069</v>
      </c>
      <c r="E6905" t="s">
        <v>8084</v>
      </c>
      <c r="F6905" t="s">
        <v>17</v>
      </c>
      <c r="G6905">
        <v>51</v>
      </c>
      <c r="H6905" s="1">
        <v>11851</v>
      </c>
      <c r="I6905">
        <v>636314</v>
      </c>
      <c r="J6905" s="1">
        <v>28</v>
      </c>
      <c r="K6905" t="s">
        <v>37</v>
      </c>
      <c r="L6905" t="s">
        <v>34</v>
      </c>
      <c r="M6905" t="s">
        <v>15</v>
      </c>
      <c r="N6905" s="1">
        <f xml:space="preserve"> ROUND((1 - _xlfn.PERCENTRANK.INC(customers[days_since_last_purchase],customers[[#This Row],[days_since_last_purchase]]))*4 +1,0)</f>
        <v>4</v>
      </c>
      <c r="O6905" s="1">
        <f>ROUND(_xlfn.PERCENTRANK.INC(customers[total_orders],customers[[#This Row],[total_orders]])*4+1,0)</f>
        <v>5</v>
      </c>
      <c r="P6905" s="1">
        <f>ROUND(_xlfn.PERCENTRANK.INC(customers[total_spend_usd],customers[[#This Row],[total_spend_usd]])*4+1,0)</f>
        <v>5</v>
      </c>
      <c r="Q6905" s="1">
        <v>455</v>
      </c>
      <c r="R6905" s="1" t="str">
        <f>_xlfn.XLOOKUP(Q6905,RFM[RFM Score],RFM[Client Segmentation])</f>
        <v>Champion</v>
      </c>
    </row>
    <row r="6906" spans="1:18" x14ac:dyDescent="0.3">
      <c r="A6906" t="s">
        <v>6958</v>
      </c>
      <c r="B6906" t="s">
        <v>88</v>
      </c>
      <c r="C6906">
        <v>30</v>
      </c>
      <c r="D6906" t="s">
        <v>8070</v>
      </c>
      <c r="E6906" t="s">
        <v>8086</v>
      </c>
      <c r="F6906" t="s">
        <v>12</v>
      </c>
      <c r="G6906">
        <v>18</v>
      </c>
      <c r="H6906" s="1">
        <v>5536</v>
      </c>
      <c r="I6906">
        <v>98817</v>
      </c>
      <c r="J6906" s="1">
        <v>6</v>
      </c>
      <c r="K6906" t="s">
        <v>37</v>
      </c>
      <c r="L6906" t="s">
        <v>14</v>
      </c>
      <c r="M6906" t="s">
        <v>15</v>
      </c>
      <c r="N6906" s="1">
        <f xml:space="preserve"> ROUND((1 - _xlfn.PERCENTRANK.INC(customers[days_since_last_purchase],customers[[#This Row],[days_since_last_purchase]]))*4 +1,0)</f>
        <v>5</v>
      </c>
      <c r="O6906" s="1">
        <f>ROUND(_xlfn.PERCENTRANK.INC(customers[total_orders],customers[[#This Row],[total_orders]])*4+1,0)</f>
        <v>4</v>
      </c>
      <c r="P6906" s="1">
        <f>ROUND(_xlfn.PERCENTRANK.INC(customers[total_spend_usd],customers[[#This Row],[total_spend_usd]])*4+1,0)</f>
        <v>3</v>
      </c>
      <c r="Q6906" s="1">
        <v>543</v>
      </c>
      <c r="R6906" s="1" t="str">
        <f>_xlfn.XLOOKUP(Q6906,RFM[RFM Score],RFM[Client Segmentation])</f>
        <v>Loyal Customer</v>
      </c>
    </row>
    <row r="6907" spans="1:18" x14ac:dyDescent="0.3">
      <c r="A6907" t="s">
        <v>6959</v>
      </c>
      <c r="B6907" t="s">
        <v>11</v>
      </c>
      <c r="C6907">
        <v>46</v>
      </c>
      <c r="D6907" t="s">
        <v>8071</v>
      </c>
      <c r="E6907" t="s">
        <v>8084</v>
      </c>
      <c r="F6907" t="s">
        <v>12</v>
      </c>
      <c r="G6907">
        <v>75</v>
      </c>
      <c r="H6907" s="1">
        <v>2914</v>
      </c>
      <c r="I6907">
        <v>234746</v>
      </c>
      <c r="J6907" s="1">
        <v>0</v>
      </c>
      <c r="K6907" t="s">
        <v>28</v>
      </c>
      <c r="L6907" t="s">
        <v>19</v>
      </c>
      <c r="M6907" t="s">
        <v>15</v>
      </c>
      <c r="N6907" s="1">
        <f xml:space="preserve"> ROUND((1 - _xlfn.PERCENTRANK.INC(customers[days_since_last_purchase],customers[[#This Row],[days_since_last_purchase]]))*4 +1,0)</f>
        <v>5</v>
      </c>
      <c r="O6907" s="1">
        <f>ROUND(_xlfn.PERCENTRANK.INC(customers[total_orders],customers[[#This Row],[total_orders]])*4+1,0)</f>
        <v>5</v>
      </c>
      <c r="P6907" s="1">
        <f>ROUND(_xlfn.PERCENTRANK.INC(customers[total_spend_usd],customers[[#This Row],[total_spend_usd]])*4+1,0)</f>
        <v>4</v>
      </c>
      <c r="Q6907" s="1">
        <v>554</v>
      </c>
      <c r="R6907" s="1" t="str">
        <f>_xlfn.XLOOKUP(Q6907,RFM[RFM Score],RFM[Client Segmentation])</f>
        <v>Champion</v>
      </c>
    </row>
    <row r="6908" spans="1:18" x14ac:dyDescent="0.3">
      <c r="A6908" t="s">
        <v>6960</v>
      </c>
      <c r="B6908" t="s">
        <v>27</v>
      </c>
      <c r="C6908">
        <v>42</v>
      </c>
      <c r="D6908" t="s">
        <v>8068</v>
      </c>
      <c r="E6908" t="s">
        <v>8084</v>
      </c>
      <c r="F6908" t="s">
        <v>17</v>
      </c>
      <c r="G6908">
        <v>9</v>
      </c>
      <c r="H6908" s="1">
        <v>1572</v>
      </c>
      <c r="I6908">
        <v>12923</v>
      </c>
      <c r="J6908" s="1">
        <v>58</v>
      </c>
      <c r="K6908" t="s">
        <v>74</v>
      </c>
      <c r="L6908" t="s">
        <v>19</v>
      </c>
      <c r="M6908" t="s">
        <v>23</v>
      </c>
      <c r="N6908" s="1">
        <f xml:space="preserve"> ROUND((1 - _xlfn.PERCENTRANK.INC(customers[days_since_last_purchase],customers[[#This Row],[days_since_last_purchase]]))*4 +1,0)</f>
        <v>3</v>
      </c>
      <c r="O6908" s="1">
        <f>ROUND(_xlfn.PERCENTRANK.INC(customers[total_orders],customers[[#This Row],[total_orders]])*4+1,0)</f>
        <v>2</v>
      </c>
      <c r="P6908" s="1">
        <f>ROUND(_xlfn.PERCENTRANK.INC(customers[total_spend_usd],customers[[#This Row],[total_spend_usd]])*4+1,0)</f>
        <v>2</v>
      </c>
      <c r="Q6908" s="1">
        <v>322</v>
      </c>
      <c r="R6908" s="1" t="str">
        <f>_xlfn.XLOOKUP(Q6908,RFM[RFM Score],RFM[Client Segmentation])</f>
        <v>Hibernating</v>
      </c>
    </row>
    <row r="6909" spans="1:18" x14ac:dyDescent="0.3">
      <c r="A6909" t="s">
        <v>6961</v>
      </c>
      <c r="B6909" t="s">
        <v>51</v>
      </c>
      <c r="C6909">
        <v>27</v>
      </c>
      <c r="D6909" t="s">
        <v>8070</v>
      </c>
      <c r="E6909" t="s">
        <v>8087</v>
      </c>
      <c r="F6909" t="s">
        <v>12</v>
      </c>
      <c r="G6909">
        <v>6</v>
      </c>
      <c r="H6909" s="1">
        <v>10805</v>
      </c>
      <c r="I6909">
        <v>61215</v>
      </c>
      <c r="J6909" s="1">
        <v>71</v>
      </c>
      <c r="K6909" t="s">
        <v>25</v>
      </c>
      <c r="L6909" t="s">
        <v>19</v>
      </c>
      <c r="M6909" t="s">
        <v>23</v>
      </c>
      <c r="N6909" s="1">
        <f xml:space="preserve"> ROUND((1 - _xlfn.PERCENTRANK.INC(customers[days_since_last_purchase],customers[[#This Row],[days_since_last_purchase]]))*4 +1,0)</f>
        <v>2</v>
      </c>
      <c r="O6909" s="1">
        <f>ROUND(_xlfn.PERCENTRANK.INC(customers[total_orders],customers[[#This Row],[total_orders]])*4+1,0)</f>
        <v>2</v>
      </c>
      <c r="P6909" s="1">
        <f>ROUND(_xlfn.PERCENTRANK.INC(customers[total_spend_usd],customers[[#This Row],[total_spend_usd]])*4+1,0)</f>
        <v>3</v>
      </c>
      <c r="Q6909" s="1">
        <v>223</v>
      </c>
      <c r="R6909" s="1" t="str">
        <f>_xlfn.XLOOKUP(Q6909,RFM[RFM Score],RFM[Client Segmentation])</f>
        <v>Hibernating</v>
      </c>
    </row>
    <row r="6910" spans="1:18" x14ac:dyDescent="0.3">
      <c r="A6910" t="s">
        <v>6962</v>
      </c>
      <c r="B6910" t="s">
        <v>11</v>
      </c>
      <c r="C6910">
        <v>26</v>
      </c>
      <c r="D6910" t="s">
        <v>8070</v>
      </c>
      <c r="E6910" t="s">
        <v>8084</v>
      </c>
      <c r="F6910" t="s">
        <v>17</v>
      </c>
      <c r="G6910">
        <v>10</v>
      </c>
      <c r="H6910" s="1">
        <v>3772</v>
      </c>
      <c r="I6910">
        <v>43157</v>
      </c>
      <c r="J6910" s="1">
        <v>162</v>
      </c>
      <c r="K6910" t="s">
        <v>18</v>
      </c>
      <c r="L6910" t="s">
        <v>19</v>
      </c>
      <c r="M6910" t="s">
        <v>23</v>
      </c>
      <c r="N6910" s="1">
        <f xml:space="preserve"> ROUND((1 - _xlfn.PERCENTRANK.INC(customers[days_since_last_purchase],customers[[#This Row],[days_since_last_purchase]]))*4 +1,0)</f>
        <v>1</v>
      </c>
      <c r="O6910" s="1">
        <f>ROUND(_xlfn.PERCENTRANK.INC(customers[total_orders],customers[[#This Row],[total_orders]])*4+1,0)</f>
        <v>3</v>
      </c>
      <c r="P6910" s="1">
        <f>ROUND(_xlfn.PERCENTRANK.INC(customers[total_spend_usd],customers[[#This Row],[total_spend_usd]])*4+1,0)</f>
        <v>2</v>
      </c>
      <c r="Q6910" s="1">
        <v>132</v>
      </c>
      <c r="R6910" s="1" t="str">
        <f>_xlfn.XLOOKUP(Q6910,RFM[RFM Score],RFM[Client Segmentation])</f>
        <v>Hibernating</v>
      </c>
    </row>
    <row r="6911" spans="1:18" x14ac:dyDescent="0.3">
      <c r="A6911" t="s">
        <v>6963</v>
      </c>
      <c r="B6911" t="s">
        <v>96</v>
      </c>
      <c r="C6911">
        <v>22</v>
      </c>
      <c r="D6911" t="s">
        <v>8069</v>
      </c>
      <c r="E6911" t="s">
        <v>8084</v>
      </c>
      <c r="F6911" t="s">
        <v>12</v>
      </c>
      <c r="G6911">
        <v>3</v>
      </c>
      <c r="H6911" s="1">
        <v>18216</v>
      </c>
      <c r="I6911">
        <v>58452</v>
      </c>
      <c r="J6911" s="1">
        <v>33</v>
      </c>
      <c r="K6911" t="s">
        <v>37</v>
      </c>
      <c r="L6911" t="s">
        <v>14</v>
      </c>
      <c r="M6911" t="s">
        <v>15</v>
      </c>
      <c r="N6911" s="1">
        <f xml:space="preserve"> ROUND((1 - _xlfn.PERCENTRANK.INC(customers[days_since_last_purchase],customers[[#This Row],[days_since_last_purchase]]))*4 +1,0)</f>
        <v>3</v>
      </c>
      <c r="O6911" s="1">
        <f>ROUND(_xlfn.PERCENTRANK.INC(customers[total_orders],customers[[#This Row],[total_orders]])*4+1,0)</f>
        <v>1</v>
      </c>
      <c r="P6911" s="1">
        <f>ROUND(_xlfn.PERCENTRANK.INC(customers[total_spend_usd],customers[[#This Row],[total_spend_usd]])*4+1,0)</f>
        <v>3</v>
      </c>
      <c r="Q6911" s="1">
        <v>313</v>
      </c>
      <c r="R6911" s="1" t="str">
        <f>_xlfn.XLOOKUP(Q6911,RFM[RFM Score],RFM[Client Segmentation])</f>
        <v>Promising</v>
      </c>
    </row>
    <row r="6912" spans="1:18" x14ac:dyDescent="0.3">
      <c r="A6912" t="s">
        <v>6964</v>
      </c>
      <c r="B6912" t="s">
        <v>36</v>
      </c>
      <c r="C6912">
        <v>21</v>
      </c>
      <c r="D6912" t="s">
        <v>8069</v>
      </c>
      <c r="E6912" t="s">
        <v>8084</v>
      </c>
      <c r="F6912" t="s">
        <v>12</v>
      </c>
      <c r="G6912">
        <v>37</v>
      </c>
      <c r="H6912" s="1">
        <v>8136</v>
      </c>
      <c r="I6912">
        <v>344111</v>
      </c>
      <c r="J6912" s="1">
        <v>62</v>
      </c>
      <c r="K6912" t="s">
        <v>25</v>
      </c>
      <c r="L6912" t="s">
        <v>22</v>
      </c>
      <c r="M6912" t="s">
        <v>15</v>
      </c>
      <c r="N6912" s="1">
        <f xml:space="preserve"> ROUND((1 - _xlfn.PERCENTRANK.INC(customers[days_since_last_purchase],customers[[#This Row],[days_since_last_purchase]]))*4 +1,0)</f>
        <v>2</v>
      </c>
      <c r="O6912" s="1">
        <f>ROUND(_xlfn.PERCENTRANK.INC(customers[total_orders],customers[[#This Row],[total_orders]])*4+1,0)</f>
        <v>5</v>
      </c>
      <c r="P6912" s="1">
        <f>ROUND(_xlfn.PERCENTRANK.INC(customers[total_spend_usd],customers[[#This Row],[total_spend_usd]])*4+1,0)</f>
        <v>5</v>
      </c>
      <c r="Q6912" s="1">
        <v>255</v>
      </c>
      <c r="R6912" s="1" t="str">
        <f>_xlfn.XLOOKUP(Q6912,RFM[RFM Score],RFM[Client Segmentation])</f>
        <v>At Risk</v>
      </c>
    </row>
    <row r="6913" spans="1:18" x14ac:dyDescent="0.3">
      <c r="A6913" t="s">
        <v>6965</v>
      </c>
      <c r="B6913" t="s">
        <v>11</v>
      </c>
      <c r="C6913">
        <v>39</v>
      </c>
      <c r="D6913" t="s">
        <v>8068</v>
      </c>
      <c r="E6913" t="s">
        <v>8085</v>
      </c>
      <c r="F6913" t="s">
        <v>12</v>
      </c>
      <c r="G6913">
        <v>13</v>
      </c>
      <c r="H6913" s="1">
        <v>9241</v>
      </c>
      <c r="I6913">
        <v>12225</v>
      </c>
      <c r="J6913" s="1">
        <v>59</v>
      </c>
      <c r="K6913" t="s">
        <v>21</v>
      </c>
      <c r="L6913" t="s">
        <v>34</v>
      </c>
      <c r="M6913" t="s">
        <v>23</v>
      </c>
      <c r="N6913" s="1">
        <f xml:space="preserve"> ROUND((1 - _xlfn.PERCENTRANK.INC(customers[days_since_last_purchase],customers[[#This Row],[days_since_last_purchase]]))*4 +1,0)</f>
        <v>3</v>
      </c>
      <c r="O6913" s="1">
        <f>ROUND(_xlfn.PERCENTRANK.INC(customers[total_orders],customers[[#This Row],[total_orders]])*4+1,0)</f>
        <v>3</v>
      </c>
      <c r="P6913" s="1">
        <f>ROUND(_xlfn.PERCENTRANK.INC(customers[total_spend_usd],customers[[#This Row],[total_spend_usd]])*4+1,0)</f>
        <v>2</v>
      </c>
      <c r="Q6913" s="1">
        <v>332</v>
      </c>
      <c r="R6913" s="1" t="str">
        <f>_xlfn.XLOOKUP(Q6913,RFM[RFM Score],RFM[Client Segmentation])</f>
        <v>Hibernating</v>
      </c>
    </row>
    <row r="6914" spans="1:18" x14ac:dyDescent="0.3">
      <c r="A6914" t="s">
        <v>6966</v>
      </c>
      <c r="B6914" t="s">
        <v>68</v>
      </c>
      <c r="C6914">
        <v>48</v>
      </c>
      <c r="D6914" t="s">
        <v>8071</v>
      </c>
      <c r="E6914" t="s">
        <v>8087</v>
      </c>
      <c r="F6914" t="s">
        <v>12</v>
      </c>
      <c r="G6914">
        <v>18</v>
      </c>
      <c r="H6914" s="1">
        <v>4776</v>
      </c>
      <c r="I6914">
        <v>75236</v>
      </c>
      <c r="J6914" s="1">
        <v>32</v>
      </c>
      <c r="K6914" t="s">
        <v>52</v>
      </c>
      <c r="L6914" t="s">
        <v>14</v>
      </c>
      <c r="M6914" t="s">
        <v>23</v>
      </c>
      <c r="N6914" s="1">
        <f xml:space="preserve"> ROUND((1 - _xlfn.PERCENTRANK.INC(customers[days_since_last_purchase],customers[[#This Row],[days_since_last_purchase]]))*4 +1,0)</f>
        <v>3</v>
      </c>
      <c r="O6914" s="1">
        <f>ROUND(_xlfn.PERCENTRANK.INC(customers[total_orders],customers[[#This Row],[total_orders]])*4+1,0)</f>
        <v>4</v>
      </c>
      <c r="P6914" s="1">
        <f>ROUND(_xlfn.PERCENTRANK.INC(customers[total_spend_usd],customers[[#This Row],[total_spend_usd]])*4+1,0)</f>
        <v>3</v>
      </c>
      <c r="Q6914" s="1">
        <v>343</v>
      </c>
      <c r="R6914" s="1" t="str">
        <f>_xlfn.XLOOKUP(Q6914,RFM[RFM Score],RFM[Client Segmentation])</f>
        <v>Need Attention</v>
      </c>
    </row>
    <row r="6915" spans="1:18" x14ac:dyDescent="0.3">
      <c r="A6915" t="s">
        <v>6967</v>
      </c>
      <c r="B6915" t="s">
        <v>61</v>
      </c>
      <c r="C6915">
        <v>41</v>
      </c>
      <c r="D6915" t="s">
        <v>8068</v>
      </c>
      <c r="E6915" t="s">
        <v>8084</v>
      </c>
      <c r="F6915" t="s">
        <v>12</v>
      </c>
      <c r="G6915">
        <v>30</v>
      </c>
      <c r="H6915" s="1">
        <v>9322</v>
      </c>
      <c r="I6915">
        <v>241456</v>
      </c>
      <c r="J6915" s="1">
        <v>101</v>
      </c>
      <c r="K6915" t="s">
        <v>40</v>
      </c>
      <c r="L6915" t="s">
        <v>14</v>
      </c>
      <c r="M6915" t="s">
        <v>23</v>
      </c>
      <c r="N6915" s="1">
        <f xml:space="preserve"> ROUND((1 - _xlfn.PERCENTRANK.INC(customers[days_since_last_purchase],customers[[#This Row],[days_since_last_purchase]]))*4 +1,0)</f>
        <v>2</v>
      </c>
      <c r="O6915" s="1">
        <f>ROUND(_xlfn.PERCENTRANK.INC(customers[total_orders],customers[[#This Row],[total_orders]])*4+1,0)</f>
        <v>4</v>
      </c>
      <c r="P6915" s="1">
        <f>ROUND(_xlfn.PERCENTRANK.INC(customers[total_spend_usd],customers[[#This Row],[total_spend_usd]])*4+1,0)</f>
        <v>4</v>
      </c>
      <c r="Q6915" s="1">
        <v>244</v>
      </c>
      <c r="R6915" s="1" t="str">
        <f>_xlfn.XLOOKUP(Q6915,RFM[RFM Score],RFM[Client Segmentation])</f>
        <v>At Risk</v>
      </c>
    </row>
    <row r="6916" spans="1:18" x14ac:dyDescent="0.3">
      <c r="A6916" t="s">
        <v>6968</v>
      </c>
      <c r="B6916" t="s">
        <v>107</v>
      </c>
      <c r="C6916">
        <v>47</v>
      </c>
      <c r="D6916" t="s">
        <v>8071</v>
      </c>
      <c r="E6916" t="s">
        <v>8084</v>
      </c>
      <c r="F6916" t="s">
        <v>17</v>
      </c>
      <c r="G6916">
        <v>6</v>
      </c>
      <c r="H6916" s="1">
        <v>10386</v>
      </c>
      <c r="I6916">
        <v>61433</v>
      </c>
      <c r="J6916" s="1">
        <v>218</v>
      </c>
      <c r="K6916" t="s">
        <v>25</v>
      </c>
      <c r="L6916" t="s">
        <v>14</v>
      </c>
      <c r="M6916" t="s">
        <v>23</v>
      </c>
      <c r="N6916" s="1">
        <f xml:space="preserve"> ROUND((1 - _xlfn.PERCENTRANK.INC(customers[days_since_last_purchase],customers[[#This Row],[days_since_last_purchase]]))*4 +1,0)</f>
        <v>1</v>
      </c>
      <c r="O6916" s="1">
        <f>ROUND(_xlfn.PERCENTRANK.INC(customers[total_orders],customers[[#This Row],[total_orders]])*4+1,0)</f>
        <v>2</v>
      </c>
      <c r="P6916" s="1">
        <f>ROUND(_xlfn.PERCENTRANK.INC(customers[total_spend_usd],customers[[#This Row],[total_spend_usd]])*4+1,0)</f>
        <v>3</v>
      </c>
      <c r="Q6916" s="1">
        <v>123</v>
      </c>
      <c r="R6916" s="1" t="str">
        <f>_xlfn.XLOOKUP(Q6916,RFM[RFM Score],RFM[Client Segmentation])</f>
        <v>Hibernating</v>
      </c>
    </row>
    <row r="6917" spans="1:18" x14ac:dyDescent="0.3">
      <c r="A6917" t="s">
        <v>6969</v>
      </c>
      <c r="B6917" t="s">
        <v>11</v>
      </c>
      <c r="C6917">
        <v>32</v>
      </c>
      <c r="D6917" t="s">
        <v>8070</v>
      </c>
      <c r="E6917" t="s">
        <v>8084</v>
      </c>
      <c r="F6917" t="s">
        <v>12</v>
      </c>
      <c r="G6917">
        <v>18</v>
      </c>
      <c r="H6917" s="1">
        <v>11524</v>
      </c>
      <c r="I6917">
        <v>177973</v>
      </c>
      <c r="J6917" s="1">
        <v>58</v>
      </c>
      <c r="K6917" t="s">
        <v>21</v>
      </c>
      <c r="L6917" t="s">
        <v>45</v>
      </c>
      <c r="M6917" t="s">
        <v>23</v>
      </c>
      <c r="N6917" s="1">
        <f xml:space="preserve"> ROUND((1 - _xlfn.PERCENTRANK.INC(customers[days_since_last_purchase],customers[[#This Row],[days_since_last_purchase]]))*4 +1,0)</f>
        <v>3</v>
      </c>
      <c r="O6917" s="1">
        <f>ROUND(_xlfn.PERCENTRANK.INC(customers[total_orders],customers[[#This Row],[total_orders]])*4+1,0)</f>
        <v>4</v>
      </c>
      <c r="P6917" s="1">
        <f>ROUND(_xlfn.PERCENTRANK.INC(customers[total_spend_usd],customers[[#This Row],[total_spend_usd]])*4+1,0)</f>
        <v>4</v>
      </c>
      <c r="Q6917" s="1">
        <v>344</v>
      </c>
      <c r="R6917" s="1" t="str">
        <f>_xlfn.XLOOKUP(Q6917,RFM[RFM Score],RFM[Client Segmentation])</f>
        <v>Loyal Customer</v>
      </c>
    </row>
    <row r="6918" spans="1:18" x14ac:dyDescent="0.3">
      <c r="A6918" t="s">
        <v>6970</v>
      </c>
      <c r="B6918" t="s">
        <v>11</v>
      </c>
      <c r="C6918">
        <v>22</v>
      </c>
      <c r="D6918" t="s">
        <v>8069</v>
      </c>
      <c r="E6918" t="s">
        <v>8084</v>
      </c>
      <c r="F6918" t="s">
        <v>12</v>
      </c>
      <c r="G6918">
        <v>42</v>
      </c>
      <c r="H6918" s="1">
        <v>11121</v>
      </c>
      <c r="I6918">
        <v>464246</v>
      </c>
      <c r="J6918" s="1">
        <v>85</v>
      </c>
      <c r="K6918" t="s">
        <v>98</v>
      </c>
      <c r="L6918" t="s">
        <v>19</v>
      </c>
      <c r="M6918" t="s">
        <v>23</v>
      </c>
      <c r="N6918" s="1">
        <f xml:space="preserve"> ROUND((1 - _xlfn.PERCENTRANK.INC(customers[days_since_last_purchase],customers[[#This Row],[days_since_last_purchase]]))*4 +1,0)</f>
        <v>2</v>
      </c>
      <c r="O6918" s="1">
        <f>ROUND(_xlfn.PERCENTRANK.INC(customers[total_orders],customers[[#This Row],[total_orders]])*4+1,0)</f>
        <v>5</v>
      </c>
      <c r="P6918" s="1">
        <f>ROUND(_xlfn.PERCENTRANK.INC(customers[total_spend_usd],customers[[#This Row],[total_spend_usd]])*4+1,0)</f>
        <v>5</v>
      </c>
      <c r="Q6918" s="1">
        <v>255</v>
      </c>
      <c r="R6918" s="1" t="str">
        <f>_xlfn.XLOOKUP(Q6918,RFM[RFM Score],RFM[Client Segmentation])</f>
        <v>At Risk</v>
      </c>
    </row>
    <row r="6919" spans="1:18" x14ac:dyDescent="0.3">
      <c r="A6919" t="s">
        <v>6971</v>
      </c>
      <c r="B6919" t="s">
        <v>11</v>
      </c>
      <c r="C6919">
        <v>44</v>
      </c>
      <c r="D6919" t="s">
        <v>8068</v>
      </c>
      <c r="E6919" t="s">
        <v>8087</v>
      </c>
      <c r="F6919" t="s">
        <v>12</v>
      </c>
      <c r="G6919">
        <v>13</v>
      </c>
      <c r="H6919" s="1">
        <v>4119</v>
      </c>
      <c r="I6919">
        <v>47148</v>
      </c>
      <c r="J6919" s="1">
        <v>68</v>
      </c>
      <c r="K6919" t="s">
        <v>124</v>
      </c>
      <c r="L6919" t="s">
        <v>45</v>
      </c>
      <c r="M6919" t="s">
        <v>15</v>
      </c>
      <c r="N6919" s="1">
        <f xml:space="preserve"> ROUND((1 - _xlfn.PERCENTRANK.INC(customers[days_since_last_purchase],customers[[#This Row],[days_since_last_purchase]]))*4 +1,0)</f>
        <v>2</v>
      </c>
      <c r="O6919" s="1">
        <f>ROUND(_xlfn.PERCENTRANK.INC(customers[total_orders],customers[[#This Row],[total_orders]])*4+1,0)</f>
        <v>3</v>
      </c>
      <c r="P6919" s="1">
        <f>ROUND(_xlfn.PERCENTRANK.INC(customers[total_spend_usd],customers[[#This Row],[total_spend_usd]])*4+1,0)</f>
        <v>3</v>
      </c>
      <c r="Q6919" s="1">
        <v>233</v>
      </c>
      <c r="R6919" s="1" t="str">
        <f>_xlfn.XLOOKUP(Q6919,RFM[RFM Score],RFM[Client Segmentation])</f>
        <v>Hibernating</v>
      </c>
    </row>
    <row r="6920" spans="1:18" x14ac:dyDescent="0.3">
      <c r="A6920" t="s">
        <v>6972</v>
      </c>
      <c r="B6920" t="s">
        <v>11</v>
      </c>
      <c r="C6920">
        <v>44</v>
      </c>
      <c r="D6920" t="s">
        <v>8068</v>
      </c>
      <c r="E6920" t="s">
        <v>8084</v>
      </c>
      <c r="F6920" t="s">
        <v>12</v>
      </c>
      <c r="G6920">
        <v>12</v>
      </c>
      <c r="H6920" s="1">
        <v>428</v>
      </c>
      <c r="I6920">
        <v>55758</v>
      </c>
      <c r="J6920" s="1">
        <v>14</v>
      </c>
      <c r="K6920" t="s">
        <v>28</v>
      </c>
      <c r="L6920" t="s">
        <v>45</v>
      </c>
      <c r="M6920" t="s">
        <v>15</v>
      </c>
      <c r="N6920" s="1">
        <f xml:space="preserve"> ROUND((1 - _xlfn.PERCENTRANK.INC(customers[days_since_last_purchase],customers[[#This Row],[days_since_last_purchase]]))*4 +1,0)</f>
        <v>4</v>
      </c>
      <c r="O6920" s="1">
        <f>ROUND(_xlfn.PERCENTRANK.INC(customers[total_orders],customers[[#This Row],[total_orders]])*4+1,0)</f>
        <v>3</v>
      </c>
      <c r="P6920" s="1">
        <f>ROUND(_xlfn.PERCENTRANK.INC(customers[total_spend_usd],customers[[#This Row],[total_spend_usd]])*4+1,0)</f>
        <v>3</v>
      </c>
      <c r="Q6920" s="1">
        <v>433</v>
      </c>
      <c r="R6920" s="1" t="str">
        <f>_xlfn.XLOOKUP(Q6920,RFM[RFM Score],RFM[Client Segmentation])</f>
        <v>Potential Loyalist</v>
      </c>
    </row>
    <row r="6921" spans="1:18" x14ac:dyDescent="0.3">
      <c r="A6921" t="s">
        <v>6973</v>
      </c>
      <c r="B6921" t="s">
        <v>11</v>
      </c>
      <c r="C6921">
        <v>37</v>
      </c>
      <c r="D6921" t="s">
        <v>8068</v>
      </c>
      <c r="E6921" t="s">
        <v>8084</v>
      </c>
      <c r="F6921" t="s">
        <v>17</v>
      </c>
      <c r="G6921">
        <v>2</v>
      </c>
      <c r="H6921" s="1">
        <v>5407</v>
      </c>
      <c r="I6921">
        <v>11472</v>
      </c>
      <c r="J6921" s="1">
        <v>99</v>
      </c>
      <c r="K6921" t="s">
        <v>44</v>
      </c>
      <c r="L6921" t="s">
        <v>14</v>
      </c>
      <c r="M6921" t="s">
        <v>23</v>
      </c>
      <c r="N6921" s="1">
        <f xml:space="preserve"> ROUND((1 - _xlfn.PERCENTRANK.INC(customers[days_since_last_purchase],customers[[#This Row],[days_since_last_purchase]]))*4 +1,0)</f>
        <v>2</v>
      </c>
      <c r="O6921" s="1">
        <f>ROUND(_xlfn.PERCENTRANK.INC(customers[total_orders],customers[[#This Row],[total_orders]])*4+1,0)</f>
        <v>1</v>
      </c>
      <c r="P6921" s="1">
        <f>ROUND(_xlfn.PERCENTRANK.INC(customers[total_spend_usd],customers[[#This Row],[total_spend_usd]])*4+1,0)</f>
        <v>2</v>
      </c>
      <c r="Q6921" s="1">
        <v>212</v>
      </c>
      <c r="R6921" s="1" t="str">
        <f>_xlfn.XLOOKUP(Q6921,RFM[RFM Score],RFM[Client Segmentation])</f>
        <v>Hibernating</v>
      </c>
    </row>
    <row r="6922" spans="1:18" x14ac:dyDescent="0.3">
      <c r="A6922" t="s">
        <v>6974</v>
      </c>
      <c r="B6922" t="s">
        <v>43</v>
      </c>
      <c r="C6922">
        <v>30</v>
      </c>
      <c r="D6922" t="s">
        <v>8070</v>
      </c>
      <c r="E6922" t="s">
        <v>8086</v>
      </c>
      <c r="F6922" t="s">
        <v>17</v>
      </c>
      <c r="G6922">
        <v>3</v>
      </c>
      <c r="H6922" s="1">
        <v>24664</v>
      </c>
      <c r="I6922">
        <v>7249</v>
      </c>
      <c r="J6922" s="1">
        <v>13</v>
      </c>
      <c r="K6922" t="s">
        <v>21</v>
      </c>
      <c r="L6922" t="s">
        <v>19</v>
      </c>
      <c r="M6922" t="s">
        <v>23</v>
      </c>
      <c r="N6922" s="1">
        <f xml:space="preserve"> ROUND((1 - _xlfn.PERCENTRANK.INC(customers[days_since_last_purchase],customers[[#This Row],[days_since_last_purchase]]))*4 +1,0)</f>
        <v>4</v>
      </c>
      <c r="O6922" s="1">
        <f>ROUND(_xlfn.PERCENTRANK.INC(customers[total_orders],customers[[#This Row],[total_orders]])*4+1,0)</f>
        <v>1</v>
      </c>
      <c r="P6922" s="1">
        <f>ROUND(_xlfn.PERCENTRANK.INC(customers[total_spend_usd],customers[[#This Row],[total_spend_usd]])*4+1,0)</f>
        <v>1</v>
      </c>
      <c r="Q6922" s="1">
        <v>411</v>
      </c>
      <c r="R6922" s="1" t="str">
        <f>_xlfn.XLOOKUP(Q6922,RFM[RFM Score],RFM[Client Segmentation])</f>
        <v>New Customer</v>
      </c>
    </row>
    <row r="6923" spans="1:18" x14ac:dyDescent="0.3">
      <c r="A6923" t="s">
        <v>6975</v>
      </c>
      <c r="B6923" t="s">
        <v>51</v>
      </c>
      <c r="C6923">
        <v>54</v>
      </c>
      <c r="D6923" t="s">
        <v>8071</v>
      </c>
      <c r="E6923" t="s">
        <v>8086</v>
      </c>
      <c r="F6923" t="s">
        <v>17</v>
      </c>
      <c r="G6923">
        <v>13</v>
      </c>
      <c r="H6923" s="1">
        <v>27186</v>
      </c>
      <c r="I6923">
        <v>362937</v>
      </c>
      <c r="J6923" s="1">
        <v>41</v>
      </c>
      <c r="K6923" t="s">
        <v>31</v>
      </c>
      <c r="L6923" t="s">
        <v>14</v>
      </c>
      <c r="M6923" t="s">
        <v>15</v>
      </c>
      <c r="N6923" s="1">
        <f xml:space="preserve"> ROUND((1 - _xlfn.PERCENTRANK.INC(customers[days_since_last_purchase],customers[[#This Row],[days_since_last_purchase]]))*4 +1,0)</f>
        <v>3</v>
      </c>
      <c r="O6923" s="1">
        <f>ROUND(_xlfn.PERCENTRANK.INC(customers[total_orders],customers[[#This Row],[total_orders]])*4+1,0)</f>
        <v>3</v>
      </c>
      <c r="P6923" s="1">
        <f>ROUND(_xlfn.PERCENTRANK.INC(customers[total_spend_usd],customers[[#This Row],[total_spend_usd]])*4+1,0)</f>
        <v>5</v>
      </c>
      <c r="Q6923" s="1">
        <v>335</v>
      </c>
      <c r="R6923" s="1" t="str">
        <f>_xlfn.XLOOKUP(Q6923,RFM[RFM Score],RFM[Client Segmentation])</f>
        <v>Loyal Customer</v>
      </c>
    </row>
    <row r="6924" spans="1:18" x14ac:dyDescent="0.3">
      <c r="A6924" t="s">
        <v>6976</v>
      </c>
      <c r="B6924" t="s">
        <v>64</v>
      </c>
      <c r="C6924">
        <v>58</v>
      </c>
      <c r="D6924" t="s">
        <v>8072</v>
      </c>
      <c r="E6924" t="s">
        <v>8084</v>
      </c>
      <c r="F6924" t="s">
        <v>12</v>
      </c>
      <c r="G6924">
        <v>22</v>
      </c>
      <c r="H6924" s="1">
        <v>10283</v>
      </c>
      <c r="I6924">
        <v>251072</v>
      </c>
      <c r="J6924" s="1">
        <v>37</v>
      </c>
      <c r="K6924" t="s">
        <v>28</v>
      </c>
      <c r="L6924" t="s">
        <v>19</v>
      </c>
      <c r="M6924" t="s">
        <v>15</v>
      </c>
      <c r="N6924" s="1">
        <f xml:space="preserve"> ROUND((1 - _xlfn.PERCENTRANK.INC(customers[days_since_last_purchase],customers[[#This Row],[days_since_last_purchase]]))*4 +1,0)</f>
        <v>3</v>
      </c>
      <c r="O6924" s="1">
        <f>ROUND(_xlfn.PERCENTRANK.INC(customers[total_orders],customers[[#This Row],[total_orders]])*4+1,0)</f>
        <v>4</v>
      </c>
      <c r="P6924" s="1">
        <f>ROUND(_xlfn.PERCENTRANK.INC(customers[total_spend_usd],customers[[#This Row],[total_spend_usd]])*4+1,0)</f>
        <v>4</v>
      </c>
      <c r="Q6924" s="1">
        <v>344</v>
      </c>
      <c r="R6924" s="1" t="str">
        <f>_xlfn.XLOOKUP(Q6924,RFM[RFM Score],RFM[Client Segmentation])</f>
        <v>Loyal Customer</v>
      </c>
    </row>
    <row r="6925" spans="1:18" x14ac:dyDescent="0.3">
      <c r="A6925" t="s">
        <v>6977</v>
      </c>
      <c r="B6925" t="s">
        <v>43</v>
      </c>
      <c r="C6925">
        <v>28</v>
      </c>
      <c r="D6925" t="s">
        <v>8070</v>
      </c>
      <c r="E6925" t="s">
        <v>8087</v>
      </c>
      <c r="F6925" t="s">
        <v>12</v>
      </c>
      <c r="G6925">
        <v>44</v>
      </c>
      <c r="H6925" s="1">
        <v>2521</v>
      </c>
      <c r="I6925">
        <v>97919</v>
      </c>
      <c r="J6925" s="1">
        <v>112</v>
      </c>
      <c r="K6925" t="s">
        <v>31</v>
      </c>
      <c r="L6925" t="s">
        <v>19</v>
      </c>
      <c r="M6925" t="s">
        <v>23</v>
      </c>
      <c r="N6925" s="1">
        <f xml:space="preserve"> ROUND((1 - _xlfn.PERCENTRANK.INC(customers[days_since_last_purchase],customers[[#This Row],[days_since_last_purchase]]))*4 +1,0)</f>
        <v>2</v>
      </c>
      <c r="O6925" s="1">
        <f>ROUND(_xlfn.PERCENTRANK.INC(customers[total_orders],customers[[#This Row],[total_orders]])*4+1,0)</f>
        <v>5</v>
      </c>
      <c r="P6925" s="1">
        <f>ROUND(_xlfn.PERCENTRANK.INC(customers[total_spend_usd],customers[[#This Row],[total_spend_usd]])*4+1,0)</f>
        <v>3</v>
      </c>
      <c r="Q6925" s="1">
        <v>253</v>
      </c>
      <c r="R6925" s="1" t="str">
        <f>_xlfn.XLOOKUP(Q6925,RFM[RFM Score],RFM[Client Segmentation])</f>
        <v>At Risk</v>
      </c>
    </row>
    <row r="6926" spans="1:18" x14ac:dyDescent="0.3">
      <c r="A6926" t="s">
        <v>6978</v>
      </c>
      <c r="B6926" t="s">
        <v>11</v>
      </c>
      <c r="C6926">
        <v>44</v>
      </c>
      <c r="D6926" t="s">
        <v>8068</v>
      </c>
      <c r="E6926" t="s">
        <v>8087</v>
      </c>
      <c r="F6926" t="s">
        <v>17</v>
      </c>
      <c r="G6926">
        <v>15</v>
      </c>
      <c r="H6926" s="1">
        <v>11175</v>
      </c>
      <c r="I6926">
        <v>142944</v>
      </c>
      <c r="J6926" s="1">
        <v>64</v>
      </c>
      <c r="K6926" t="s">
        <v>98</v>
      </c>
      <c r="L6926" t="s">
        <v>22</v>
      </c>
      <c r="M6926" t="s">
        <v>15</v>
      </c>
      <c r="N6926" s="1">
        <f xml:space="preserve"> ROUND((1 - _xlfn.PERCENTRANK.INC(customers[days_since_last_purchase],customers[[#This Row],[days_since_last_purchase]]))*4 +1,0)</f>
        <v>2</v>
      </c>
      <c r="O6926" s="1">
        <f>ROUND(_xlfn.PERCENTRANK.INC(customers[total_orders],customers[[#This Row],[total_orders]])*4+1,0)</f>
        <v>3</v>
      </c>
      <c r="P6926" s="1">
        <f>ROUND(_xlfn.PERCENTRANK.INC(customers[total_spend_usd],customers[[#This Row],[total_spend_usd]])*4+1,0)</f>
        <v>4</v>
      </c>
      <c r="Q6926" s="1">
        <v>234</v>
      </c>
      <c r="R6926" s="1" t="str">
        <f>_xlfn.XLOOKUP(Q6926,RFM[RFM Score],RFM[Client Segmentation])</f>
        <v>At Risk</v>
      </c>
    </row>
    <row r="6927" spans="1:18" x14ac:dyDescent="0.3">
      <c r="A6927" t="s">
        <v>6979</v>
      </c>
      <c r="B6927" t="s">
        <v>11</v>
      </c>
      <c r="C6927">
        <v>25</v>
      </c>
      <c r="D6927" t="s">
        <v>8070</v>
      </c>
      <c r="E6927" t="s">
        <v>8086</v>
      </c>
      <c r="F6927" t="s">
        <v>17</v>
      </c>
      <c r="G6927">
        <v>18</v>
      </c>
      <c r="H6927" s="1">
        <v>13659</v>
      </c>
      <c r="I6927">
        <v>265756</v>
      </c>
      <c r="J6927" s="1">
        <v>120</v>
      </c>
      <c r="K6927" t="s">
        <v>28</v>
      </c>
      <c r="L6927" t="s">
        <v>47</v>
      </c>
      <c r="M6927" t="s">
        <v>23</v>
      </c>
      <c r="N6927" s="1">
        <f xml:space="preserve"> ROUND((1 - _xlfn.PERCENTRANK.INC(customers[days_since_last_purchase],customers[[#This Row],[days_since_last_purchase]]))*4 +1,0)</f>
        <v>2</v>
      </c>
      <c r="O6927" s="1">
        <f>ROUND(_xlfn.PERCENTRANK.INC(customers[total_orders],customers[[#This Row],[total_orders]])*4+1,0)</f>
        <v>4</v>
      </c>
      <c r="P6927" s="1">
        <f>ROUND(_xlfn.PERCENTRANK.INC(customers[total_spend_usd],customers[[#This Row],[total_spend_usd]])*4+1,0)</f>
        <v>4</v>
      </c>
      <c r="Q6927" s="1">
        <v>244</v>
      </c>
      <c r="R6927" s="1" t="str">
        <f>_xlfn.XLOOKUP(Q6927,RFM[RFM Score],RFM[Client Segmentation])</f>
        <v>At Risk</v>
      </c>
    </row>
    <row r="6928" spans="1:18" x14ac:dyDescent="0.3">
      <c r="A6928" t="s">
        <v>6980</v>
      </c>
      <c r="B6928" t="s">
        <v>11</v>
      </c>
      <c r="C6928">
        <v>43</v>
      </c>
      <c r="D6928" t="s">
        <v>8068</v>
      </c>
      <c r="E6928" t="s">
        <v>8087</v>
      </c>
      <c r="F6928" t="s">
        <v>12</v>
      </c>
      <c r="G6928">
        <v>10</v>
      </c>
      <c r="H6928" s="1">
        <v>4729</v>
      </c>
      <c r="I6928">
        <v>47432</v>
      </c>
      <c r="J6928" s="1">
        <v>49</v>
      </c>
      <c r="K6928" t="s">
        <v>44</v>
      </c>
      <c r="L6928" t="s">
        <v>22</v>
      </c>
      <c r="M6928" t="s">
        <v>23</v>
      </c>
      <c r="N6928" s="1">
        <f xml:space="preserve"> ROUND((1 - _xlfn.PERCENTRANK.INC(customers[days_since_last_purchase],customers[[#This Row],[days_since_last_purchase]]))*4 +1,0)</f>
        <v>3</v>
      </c>
      <c r="O6928" s="1">
        <f>ROUND(_xlfn.PERCENTRANK.INC(customers[total_orders],customers[[#This Row],[total_orders]])*4+1,0)</f>
        <v>3</v>
      </c>
      <c r="P6928" s="1">
        <f>ROUND(_xlfn.PERCENTRANK.INC(customers[total_spend_usd],customers[[#This Row],[total_spend_usd]])*4+1,0)</f>
        <v>3</v>
      </c>
      <c r="Q6928" s="1">
        <v>333</v>
      </c>
      <c r="R6928" s="1" t="str">
        <f>_xlfn.XLOOKUP(Q6928,RFM[RFM Score],RFM[Client Segmentation])</f>
        <v>Potential Loyalist</v>
      </c>
    </row>
    <row r="6929" spans="1:18" x14ac:dyDescent="0.3">
      <c r="A6929" t="s">
        <v>6981</v>
      </c>
      <c r="B6929" t="s">
        <v>33</v>
      </c>
      <c r="C6929">
        <v>36</v>
      </c>
      <c r="D6929" t="s">
        <v>8068</v>
      </c>
      <c r="E6929" t="s">
        <v>8087</v>
      </c>
      <c r="F6929" t="s">
        <v>17</v>
      </c>
      <c r="G6929">
        <v>12</v>
      </c>
      <c r="H6929" s="1">
        <v>21395</v>
      </c>
      <c r="I6929">
        <v>224716</v>
      </c>
      <c r="J6929" s="1">
        <v>36</v>
      </c>
      <c r="K6929" t="s">
        <v>44</v>
      </c>
      <c r="L6929" t="s">
        <v>34</v>
      </c>
      <c r="M6929" t="s">
        <v>15</v>
      </c>
      <c r="N6929" s="1">
        <f xml:space="preserve"> ROUND((1 - _xlfn.PERCENTRANK.INC(customers[days_since_last_purchase],customers[[#This Row],[days_since_last_purchase]]))*4 +1,0)</f>
        <v>3</v>
      </c>
      <c r="O6929" s="1">
        <f>ROUND(_xlfn.PERCENTRANK.INC(customers[total_orders],customers[[#This Row],[total_orders]])*4+1,0)</f>
        <v>3</v>
      </c>
      <c r="P6929" s="1">
        <f>ROUND(_xlfn.PERCENTRANK.INC(customers[total_spend_usd],customers[[#This Row],[total_spend_usd]])*4+1,0)</f>
        <v>4</v>
      </c>
      <c r="Q6929" s="1">
        <v>334</v>
      </c>
      <c r="R6929" s="1" t="str">
        <f>_xlfn.XLOOKUP(Q6929,RFM[RFM Score],RFM[Client Segmentation])</f>
        <v>Need Attention</v>
      </c>
    </row>
    <row r="6930" spans="1:18" x14ac:dyDescent="0.3">
      <c r="A6930" t="s">
        <v>6982</v>
      </c>
      <c r="B6930" t="s">
        <v>11</v>
      </c>
      <c r="C6930">
        <v>45</v>
      </c>
      <c r="D6930" t="s">
        <v>8071</v>
      </c>
      <c r="E6930" t="s">
        <v>8087</v>
      </c>
      <c r="F6930" t="s">
        <v>17</v>
      </c>
      <c r="G6930">
        <v>7</v>
      </c>
      <c r="H6930" s="1">
        <v>3604</v>
      </c>
      <c r="I6930">
        <v>28397</v>
      </c>
      <c r="J6930" s="1">
        <v>51</v>
      </c>
      <c r="K6930" t="s">
        <v>25</v>
      </c>
      <c r="L6930" t="s">
        <v>19</v>
      </c>
      <c r="M6930" t="s">
        <v>23</v>
      </c>
      <c r="N6930" s="1">
        <f xml:space="preserve"> ROUND((1 - _xlfn.PERCENTRANK.INC(customers[days_since_last_purchase],customers[[#This Row],[days_since_last_purchase]]))*4 +1,0)</f>
        <v>3</v>
      </c>
      <c r="O6930" s="1">
        <f>ROUND(_xlfn.PERCENTRANK.INC(customers[total_orders],customers[[#This Row],[total_orders]])*4+1,0)</f>
        <v>2</v>
      </c>
      <c r="P6930" s="1">
        <f>ROUND(_xlfn.PERCENTRANK.INC(customers[total_spend_usd],customers[[#This Row],[total_spend_usd]])*4+1,0)</f>
        <v>2</v>
      </c>
      <c r="Q6930" s="1">
        <v>322</v>
      </c>
      <c r="R6930" s="1" t="str">
        <f>_xlfn.XLOOKUP(Q6930,RFM[RFM Score],RFM[Client Segmentation])</f>
        <v>Hibernating</v>
      </c>
    </row>
    <row r="6931" spans="1:18" x14ac:dyDescent="0.3">
      <c r="A6931" t="s">
        <v>6983</v>
      </c>
      <c r="B6931" t="s">
        <v>96</v>
      </c>
      <c r="C6931">
        <v>46</v>
      </c>
      <c r="D6931" t="s">
        <v>8071</v>
      </c>
      <c r="E6931" t="s">
        <v>8087</v>
      </c>
      <c r="F6931" t="s">
        <v>12</v>
      </c>
      <c r="G6931">
        <v>9</v>
      </c>
      <c r="H6931" s="1">
        <v>11972</v>
      </c>
      <c r="I6931">
        <v>110986</v>
      </c>
      <c r="J6931" s="1">
        <v>0</v>
      </c>
      <c r="K6931" t="s">
        <v>21</v>
      </c>
      <c r="L6931" t="s">
        <v>19</v>
      </c>
      <c r="M6931" t="s">
        <v>23</v>
      </c>
      <c r="N6931" s="1">
        <f xml:space="preserve"> ROUND((1 - _xlfn.PERCENTRANK.INC(customers[days_since_last_purchase],customers[[#This Row],[days_since_last_purchase]]))*4 +1,0)</f>
        <v>5</v>
      </c>
      <c r="O6931" s="1">
        <f>ROUND(_xlfn.PERCENTRANK.INC(customers[total_orders],customers[[#This Row],[total_orders]])*4+1,0)</f>
        <v>2</v>
      </c>
      <c r="P6931" s="1">
        <f>ROUND(_xlfn.PERCENTRANK.INC(customers[total_spend_usd],customers[[#This Row],[total_spend_usd]])*4+1,0)</f>
        <v>4</v>
      </c>
      <c r="Q6931" s="1">
        <v>524</v>
      </c>
      <c r="R6931" s="1" t="str">
        <f>_xlfn.XLOOKUP(Q6931,RFM[RFM Score],RFM[Client Segmentation])</f>
        <v>Promising</v>
      </c>
    </row>
    <row r="6932" spans="1:18" x14ac:dyDescent="0.3">
      <c r="A6932" t="s">
        <v>6984</v>
      </c>
      <c r="B6932" t="s">
        <v>27</v>
      </c>
      <c r="C6932">
        <v>37</v>
      </c>
      <c r="D6932" t="s">
        <v>8068</v>
      </c>
      <c r="E6932" t="s">
        <v>8087</v>
      </c>
      <c r="F6932" t="s">
        <v>17</v>
      </c>
      <c r="G6932">
        <v>29</v>
      </c>
      <c r="H6932" s="1">
        <v>13307</v>
      </c>
      <c r="I6932">
        <v>373205</v>
      </c>
      <c r="J6932" s="1">
        <v>54</v>
      </c>
      <c r="K6932" t="s">
        <v>25</v>
      </c>
      <c r="L6932" t="s">
        <v>34</v>
      </c>
      <c r="M6932" t="s">
        <v>23</v>
      </c>
      <c r="N6932" s="1">
        <f xml:space="preserve"> ROUND((1 - _xlfn.PERCENTRANK.INC(customers[days_since_last_purchase],customers[[#This Row],[days_since_last_purchase]]))*4 +1,0)</f>
        <v>3</v>
      </c>
      <c r="O6932" s="1">
        <f>ROUND(_xlfn.PERCENTRANK.INC(customers[total_orders],customers[[#This Row],[total_orders]])*4+1,0)</f>
        <v>4</v>
      </c>
      <c r="P6932" s="1">
        <f>ROUND(_xlfn.PERCENTRANK.INC(customers[total_spend_usd],customers[[#This Row],[total_spend_usd]])*4+1,0)</f>
        <v>5</v>
      </c>
      <c r="Q6932" s="1">
        <v>345</v>
      </c>
      <c r="R6932" s="1" t="str">
        <f>_xlfn.XLOOKUP(Q6932,RFM[RFM Score],RFM[Client Segmentation])</f>
        <v>Loyal Customer</v>
      </c>
    </row>
    <row r="6933" spans="1:18" x14ac:dyDescent="0.3">
      <c r="A6933" t="s">
        <v>6985</v>
      </c>
      <c r="B6933" t="s">
        <v>11</v>
      </c>
      <c r="C6933">
        <v>29</v>
      </c>
      <c r="D6933" t="s">
        <v>8070</v>
      </c>
      <c r="E6933" t="s">
        <v>8086</v>
      </c>
      <c r="F6933" t="s">
        <v>17</v>
      </c>
      <c r="G6933">
        <v>18</v>
      </c>
      <c r="H6933" s="1">
        <v>6377</v>
      </c>
      <c r="I6933">
        <v>112486</v>
      </c>
      <c r="J6933" s="1">
        <v>266</v>
      </c>
      <c r="K6933" t="s">
        <v>28</v>
      </c>
      <c r="L6933" t="s">
        <v>19</v>
      </c>
      <c r="M6933" t="s">
        <v>23</v>
      </c>
      <c r="N6933" s="1">
        <f xml:space="preserve"> ROUND((1 - _xlfn.PERCENTRANK.INC(customers[days_since_last_purchase],customers[[#This Row],[days_since_last_purchase]]))*4 +1,0)</f>
        <v>1</v>
      </c>
      <c r="O6933" s="1">
        <f>ROUND(_xlfn.PERCENTRANK.INC(customers[total_orders],customers[[#This Row],[total_orders]])*4+1,0)</f>
        <v>4</v>
      </c>
      <c r="P6933" s="1">
        <f>ROUND(_xlfn.PERCENTRANK.INC(customers[total_spend_usd],customers[[#This Row],[total_spend_usd]])*4+1,0)</f>
        <v>4</v>
      </c>
      <c r="Q6933" s="1">
        <v>144</v>
      </c>
      <c r="R6933" s="1" t="str">
        <f>_xlfn.XLOOKUP(Q6933,RFM[RFM Score],RFM[Client Segmentation])</f>
        <v>Cannot Lose Them</v>
      </c>
    </row>
    <row r="6934" spans="1:18" x14ac:dyDescent="0.3">
      <c r="A6934" t="s">
        <v>6986</v>
      </c>
      <c r="B6934" t="s">
        <v>11</v>
      </c>
      <c r="C6934">
        <v>36</v>
      </c>
      <c r="D6934" t="s">
        <v>8068</v>
      </c>
      <c r="E6934" t="s">
        <v>8084</v>
      </c>
      <c r="F6934" t="s">
        <v>17</v>
      </c>
      <c r="G6934">
        <v>3</v>
      </c>
      <c r="H6934" s="1">
        <v>9272</v>
      </c>
      <c r="I6934">
        <v>29551</v>
      </c>
      <c r="J6934" s="1">
        <v>83</v>
      </c>
      <c r="K6934" t="s">
        <v>40</v>
      </c>
      <c r="L6934" t="s">
        <v>19</v>
      </c>
      <c r="M6934" t="s">
        <v>23</v>
      </c>
      <c r="N6934" s="1">
        <f xml:space="preserve"> ROUND((1 - _xlfn.PERCENTRANK.INC(customers[days_since_last_purchase],customers[[#This Row],[days_since_last_purchase]]))*4 +1,0)</f>
        <v>2</v>
      </c>
      <c r="O6934" s="1">
        <f>ROUND(_xlfn.PERCENTRANK.INC(customers[total_orders],customers[[#This Row],[total_orders]])*4+1,0)</f>
        <v>1</v>
      </c>
      <c r="P6934" s="1">
        <f>ROUND(_xlfn.PERCENTRANK.INC(customers[total_spend_usd],customers[[#This Row],[total_spend_usd]])*4+1,0)</f>
        <v>2</v>
      </c>
      <c r="Q6934" s="1">
        <v>212</v>
      </c>
      <c r="R6934" s="1" t="str">
        <f>_xlfn.XLOOKUP(Q6934,RFM[RFM Score],RFM[Client Segmentation])</f>
        <v>Hibernating</v>
      </c>
    </row>
    <row r="6935" spans="1:18" x14ac:dyDescent="0.3">
      <c r="A6935" t="s">
        <v>6987</v>
      </c>
      <c r="B6935" t="s">
        <v>43</v>
      </c>
      <c r="C6935">
        <v>18</v>
      </c>
      <c r="D6935" t="s">
        <v>8069</v>
      </c>
      <c r="E6935" t="s">
        <v>8086</v>
      </c>
      <c r="F6935" t="s">
        <v>12</v>
      </c>
      <c r="G6935">
        <v>6</v>
      </c>
      <c r="H6935" s="1">
        <v>68315</v>
      </c>
      <c r="I6935">
        <v>39205</v>
      </c>
      <c r="J6935" s="1">
        <v>51</v>
      </c>
      <c r="K6935" t="s">
        <v>28</v>
      </c>
      <c r="L6935" t="s">
        <v>19</v>
      </c>
      <c r="M6935" t="s">
        <v>23</v>
      </c>
      <c r="N6935" s="1">
        <f xml:space="preserve"> ROUND((1 - _xlfn.PERCENTRANK.INC(customers[days_since_last_purchase],customers[[#This Row],[days_since_last_purchase]]))*4 +1,0)</f>
        <v>3</v>
      </c>
      <c r="O6935" s="1">
        <f>ROUND(_xlfn.PERCENTRANK.INC(customers[total_orders],customers[[#This Row],[total_orders]])*4+1,0)</f>
        <v>2</v>
      </c>
      <c r="P6935" s="1">
        <f>ROUND(_xlfn.PERCENTRANK.INC(customers[total_spend_usd],customers[[#This Row],[total_spend_usd]])*4+1,0)</f>
        <v>2</v>
      </c>
      <c r="Q6935" s="1">
        <v>322</v>
      </c>
      <c r="R6935" s="1" t="str">
        <f>_xlfn.XLOOKUP(Q6935,RFM[RFM Score],RFM[Client Segmentation])</f>
        <v>Hibernating</v>
      </c>
    </row>
    <row r="6936" spans="1:18" x14ac:dyDescent="0.3">
      <c r="A6936" t="s">
        <v>6988</v>
      </c>
      <c r="B6936" t="s">
        <v>11</v>
      </c>
      <c r="C6936">
        <v>26</v>
      </c>
      <c r="D6936" t="s">
        <v>8070</v>
      </c>
      <c r="E6936" t="s">
        <v>8084</v>
      </c>
      <c r="F6936" t="s">
        <v>17</v>
      </c>
      <c r="G6936">
        <v>2</v>
      </c>
      <c r="H6936" s="1">
        <v>13345</v>
      </c>
      <c r="I6936">
        <v>2914</v>
      </c>
      <c r="J6936" s="1">
        <v>73</v>
      </c>
      <c r="K6936" t="s">
        <v>13</v>
      </c>
      <c r="L6936" t="s">
        <v>14</v>
      </c>
      <c r="M6936" t="s">
        <v>23</v>
      </c>
      <c r="N6936" s="1">
        <f xml:space="preserve"> ROUND((1 - _xlfn.PERCENTRANK.INC(customers[days_since_last_purchase],customers[[#This Row],[days_since_last_purchase]]))*4 +1,0)</f>
        <v>2</v>
      </c>
      <c r="O6936" s="1">
        <f>ROUND(_xlfn.PERCENTRANK.INC(customers[total_orders],customers[[#This Row],[total_orders]])*4+1,0)</f>
        <v>1</v>
      </c>
      <c r="P6936" s="1">
        <f>ROUND(_xlfn.PERCENTRANK.INC(customers[total_spend_usd],customers[[#This Row],[total_spend_usd]])*4+1,0)</f>
        <v>1</v>
      </c>
      <c r="Q6936" s="1">
        <v>211</v>
      </c>
      <c r="R6936" s="1" t="str">
        <f>_xlfn.XLOOKUP(Q6936,RFM[RFM Score],RFM[Client Segmentation])</f>
        <v>Hibernating</v>
      </c>
    </row>
    <row r="6937" spans="1:18" x14ac:dyDescent="0.3">
      <c r="A6937" t="s">
        <v>6989</v>
      </c>
      <c r="B6937" t="s">
        <v>107</v>
      </c>
      <c r="C6937">
        <v>20</v>
      </c>
      <c r="D6937" t="s">
        <v>8069</v>
      </c>
      <c r="E6937" t="s">
        <v>8086</v>
      </c>
      <c r="F6937" t="s">
        <v>17</v>
      </c>
      <c r="G6937">
        <v>21</v>
      </c>
      <c r="H6937" s="1">
        <v>7947</v>
      </c>
      <c r="I6937">
        <v>174389</v>
      </c>
      <c r="J6937" s="1">
        <v>47</v>
      </c>
      <c r="K6937" t="s">
        <v>124</v>
      </c>
      <c r="L6937" t="s">
        <v>47</v>
      </c>
      <c r="M6937" t="s">
        <v>15</v>
      </c>
      <c r="N6937" s="1">
        <f xml:space="preserve"> ROUND((1 - _xlfn.PERCENTRANK.INC(customers[days_since_last_purchase],customers[[#This Row],[days_since_last_purchase]]))*4 +1,0)</f>
        <v>3</v>
      </c>
      <c r="O6937" s="1">
        <f>ROUND(_xlfn.PERCENTRANK.INC(customers[total_orders],customers[[#This Row],[total_orders]])*4+1,0)</f>
        <v>4</v>
      </c>
      <c r="P6937" s="1">
        <f>ROUND(_xlfn.PERCENTRANK.INC(customers[total_spend_usd],customers[[#This Row],[total_spend_usd]])*4+1,0)</f>
        <v>4</v>
      </c>
      <c r="Q6937" s="1">
        <v>344</v>
      </c>
      <c r="R6937" s="1" t="str">
        <f>_xlfn.XLOOKUP(Q6937,RFM[RFM Score],RFM[Client Segmentation])</f>
        <v>Loyal Customer</v>
      </c>
    </row>
    <row r="6938" spans="1:18" x14ac:dyDescent="0.3">
      <c r="A6938" t="s">
        <v>6990</v>
      </c>
      <c r="B6938" t="s">
        <v>11</v>
      </c>
      <c r="C6938">
        <v>39</v>
      </c>
      <c r="D6938" t="s">
        <v>8068</v>
      </c>
      <c r="E6938" t="s">
        <v>8084</v>
      </c>
      <c r="F6938" t="s">
        <v>12</v>
      </c>
      <c r="G6938">
        <v>13</v>
      </c>
      <c r="H6938" s="1">
        <v>14663</v>
      </c>
      <c r="I6938">
        <v>210764</v>
      </c>
      <c r="J6938" s="1">
        <v>270</v>
      </c>
      <c r="K6938" t="s">
        <v>21</v>
      </c>
      <c r="L6938" t="s">
        <v>45</v>
      </c>
      <c r="M6938" t="s">
        <v>23</v>
      </c>
      <c r="N6938" s="1">
        <f xml:space="preserve"> ROUND((1 - _xlfn.PERCENTRANK.INC(customers[days_since_last_purchase],customers[[#This Row],[days_since_last_purchase]]))*4 +1,0)</f>
        <v>1</v>
      </c>
      <c r="O6938" s="1">
        <f>ROUND(_xlfn.PERCENTRANK.INC(customers[total_orders],customers[[#This Row],[total_orders]])*4+1,0)</f>
        <v>3</v>
      </c>
      <c r="P6938" s="1">
        <f>ROUND(_xlfn.PERCENTRANK.INC(customers[total_spend_usd],customers[[#This Row],[total_spend_usd]])*4+1,0)</f>
        <v>4</v>
      </c>
      <c r="Q6938" s="1">
        <v>134</v>
      </c>
      <c r="R6938" s="1" t="str">
        <f>_xlfn.XLOOKUP(Q6938,RFM[RFM Score],RFM[Client Segmentation])</f>
        <v>At Risk</v>
      </c>
    </row>
    <row r="6939" spans="1:18" x14ac:dyDescent="0.3">
      <c r="A6939" t="s">
        <v>6991</v>
      </c>
      <c r="B6939" t="s">
        <v>61</v>
      </c>
      <c r="C6939">
        <v>40</v>
      </c>
      <c r="D6939" t="s">
        <v>8068</v>
      </c>
      <c r="E6939" t="s">
        <v>8087</v>
      </c>
      <c r="F6939" t="s">
        <v>12</v>
      </c>
      <c r="G6939">
        <v>43</v>
      </c>
      <c r="H6939" s="1">
        <v>10435</v>
      </c>
      <c r="I6939">
        <v>43617</v>
      </c>
      <c r="J6939" s="1">
        <v>2</v>
      </c>
      <c r="K6939" t="s">
        <v>52</v>
      </c>
      <c r="L6939" t="s">
        <v>34</v>
      </c>
      <c r="M6939" t="s">
        <v>15</v>
      </c>
      <c r="N6939" s="1">
        <f xml:space="preserve"> ROUND((1 - _xlfn.PERCENTRANK.INC(customers[days_since_last_purchase],customers[[#This Row],[days_since_last_purchase]]))*4 +1,0)</f>
        <v>5</v>
      </c>
      <c r="O6939" s="1">
        <f>ROUND(_xlfn.PERCENTRANK.INC(customers[total_orders],customers[[#This Row],[total_orders]])*4+1,0)</f>
        <v>5</v>
      </c>
      <c r="P6939" s="1">
        <f>ROUND(_xlfn.PERCENTRANK.INC(customers[total_spend_usd],customers[[#This Row],[total_spend_usd]])*4+1,0)</f>
        <v>2</v>
      </c>
      <c r="Q6939" s="1">
        <v>552</v>
      </c>
      <c r="R6939" s="1" t="str">
        <f>_xlfn.XLOOKUP(Q6939,RFM[RFM Score],RFM[Client Segmentation])</f>
        <v>Potential Loyalist</v>
      </c>
    </row>
    <row r="6940" spans="1:18" x14ac:dyDescent="0.3">
      <c r="A6940" t="s">
        <v>6992</v>
      </c>
      <c r="B6940" t="s">
        <v>68</v>
      </c>
      <c r="C6940">
        <v>46</v>
      </c>
      <c r="D6940" t="s">
        <v>8071</v>
      </c>
      <c r="E6940" t="s">
        <v>8084</v>
      </c>
      <c r="F6940" t="s">
        <v>12</v>
      </c>
      <c r="G6940">
        <v>29</v>
      </c>
      <c r="H6940" s="1">
        <v>6118</v>
      </c>
      <c r="I6940">
        <v>197188</v>
      </c>
      <c r="J6940" s="1">
        <v>9</v>
      </c>
      <c r="K6940" t="s">
        <v>25</v>
      </c>
      <c r="L6940" t="s">
        <v>45</v>
      </c>
      <c r="M6940" t="s">
        <v>15</v>
      </c>
      <c r="N6940" s="1">
        <f xml:space="preserve"> ROUND((1 - _xlfn.PERCENTRANK.INC(customers[days_since_last_purchase],customers[[#This Row],[days_since_last_purchase]]))*4 +1,0)</f>
        <v>4</v>
      </c>
      <c r="O6940" s="1">
        <f>ROUND(_xlfn.PERCENTRANK.INC(customers[total_orders],customers[[#This Row],[total_orders]])*4+1,0)</f>
        <v>4</v>
      </c>
      <c r="P6940" s="1">
        <f>ROUND(_xlfn.PERCENTRANK.INC(customers[total_spend_usd],customers[[#This Row],[total_spend_usd]])*4+1,0)</f>
        <v>4</v>
      </c>
      <c r="Q6940" s="1">
        <v>444</v>
      </c>
      <c r="R6940" s="1" t="str">
        <f>_xlfn.XLOOKUP(Q6940,RFM[RFM Score],RFM[Client Segmentation])</f>
        <v>Loyal Customer</v>
      </c>
    </row>
    <row r="6941" spans="1:18" x14ac:dyDescent="0.3">
      <c r="A6941" t="s">
        <v>6993</v>
      </c>
      <c r="B6941" t="s">
        <v>68</v>
      </c>
      <c r="C6941">
        <v>39</v>
      </c>
      <c r="D6941" t="s">
        <v>8068</v>
      </c>
      <c r="E6941" t="s">
        <v>8087</v>
      </c>
      <c r="F6941" t="s">
        <v>17</v>
      </c>
      <c r="G6941">
        <v>41</v>
      </c>
      <c r="H6941" s="1">
        <v>2279</v>
      </c>
      <c r="I6941">
        <v>105436</v>
      </c>
      <c r="J6941" s="1">
        <v>21</v>
      </c>
      <c r="K6941" t="s">
        <v>74</v>
      </c>
      <c r="L6941" t="s">
        <v>14</v>
      </c>
      <c r="M6941" t="s">
        <v>23</v>
      </c>
      <c r="N6941" s="1">
        <f xml:space="preserve"> ROUND((1 - _xlfn.PERCENTRANK.INC(customers[days_since_last_purchase],customers[[#This Row],[days_since_last_purchase]]))*4 +1,0)</f>
        <v>4</v>
      </c>
      <c r="O6941" s="1">
        <f>ROUND(_xlfn.PERCENTRANK.INC(customers[total_orders],customers[[#This Row],[total_orders]])*4+1,0)</f>
        <v>5</v>
      </c>
      <c r="P6941" s="1">
        <f>ROUND(_xlfn.PERCENTRANK.INC(customers[total_spend_usd],customers[[#This Row],[total_spend_usd]])*4+1,0)</f>
        <v>3</v>
      </c>
      <c r="Q6941" s="1">
        <v>453</v>
      </c>
      <c r="R6941" s="1" t="str">
        <f>_xlfn.XLOOKUP(Q6941,RFM[RFM Score],RFM[Client Segmentation])</f>
        <v>Potential Loyalist</v>
      </c>
    </row>
    <row r="6942" spans="1:18" x14ac:dyDescent="0.3">
      <c r="A6942" t="s">
        <v>6994</v>
      </c>
      <c r="B6942" t="s">
        <v>43</v>
      </c>
      <c r="C6942">
        <v>45</v>
      </c>
      <c r="D6942" t="s">
        <v>8071</v>
      </c>
      <c r="E6942" t="s">
        <v>8087</v>
      </c>
      <c r="F6942" t="s">
        <v>17</v>
      </c>
      <c r="G6942">
        <v>34</v>
      </c>
      <c r="H6942" s="1">
        <v>15089</v>
      </c>
      <c r="I6942">
        <v>517601</v>
      </c>
      <c r="J6942" s="1">
        <v>78</v>
      </c>
      <c r="K6942" t="s">
        <v>44</v>
      </c>
      <c r="L6942" t="s">
        <v>34</v>
      </c>
      <c r="M6942" t="s">
        <v>15</v>
      </c>
      <c r="N6942" s="1">
        <f xml:space="preserve"> ROUND((1 - _xlfn.PERCENTRANK.INC(customers[days_since_last_purchase],customers[[#This Row],[days_since_last_purchase]]))*4 +1,0)</f>
        <v>2</v>
      </c>
      <c r="O6942" s="1">
        <f>ROUND(_xlfn.PERCENTRANK.INC(customers[total_orders],customers[[#This Row],[total_orders]])*4+1,0)</f>
        <v>4</v>
      </c>
      <c r="P6942" s="1">
        <f>ROUND(_xlfn.PERCENTRANK.INC(customers[total_spend_usd],customers[[#This Row],[total_spend_usd]])*4+1,0)</f>
        <v>5</v>
      </c>
      <c r="Q6942" s="1">
        <v>245</v>
      </c>
      <c r="R6942" s="1" t="str">
        <f>_xlfn.XLOOKUP(Q6942,RFM[RFM Score],RFM[Client Segmentation])</f>
        <v>At Risk</v>
      </c>
    </row>
    <row r="6943" spans="1:18" x14ac:dyDescent="0.3">
      <c r="A6943" t="s">
        <v>6995</v>
      </c>
      <c r="B6943" t="s">
        <v>64</v>
      </c>
      <c r="C6943">
        <v>40</v>
      </c>
      <c r="D6943" t="s">
        <v>8068</v>
      </c>
      <c r="E6943" t="s">
        <v>8084</v>
      </c>
      <c r="F6943" t="s">
        <v>12</v>
      </c>
      <c r="G6943">
        <v>18</v>
      </c>
      <c r="H6943" s="1">
        <v>8455</v>
      </c>
      <c r="I6943">
        <v>163635</v>
      </c>
      <c r="J6943" s="1">
        <v>61</v>
      </c>
      <c r="K6943" t="s">
        <v>37</v>
      </c>
      <c r="L6943" t="s">
        <v>19</v>
      </c>
      <c r="M6943" t="s">
        <v>23</v>
      </c>
      <c r="N6943" s="1">
        <f xml:space="preserve"> ROUND((1 - _xlfn.PERCENTRANK.INC(customers[days_since_last_purchase],customers[[#This Row],[days_since_last_purchase]]))*4 +1,0)</f>
        <v>2</v>
      </c>
      <c r="O6943" s="1">
        <f>ROUND(_xlfn.PERCENTRANK.INC(customers[total_orders],customers[[#This Row],[total_orders]])*4+1,0)</f>
        <v>4</v>
      </c>
      <c r="P6943" s="1">
        <f>ROUND(_xlfn.PERCENTRANK.INC(customers[total_spend_usd],customers[[#This Row],[total_spend_usd]])*4+1,0)</f>
        <v>4</v>
      </c>
      <c r="Q6943" s="1">
        <v>244</v>
      </c>
      <c r="R6943" s="1" t="str">
        <f>_xlfn.XLOOKUP(Q6943,RFM[RFM Score],RFM[Client Segmentation])</f>
        <v>At Risk</v>
      </c>
    </row>
    <row r="6944" spans="1:18" x14ac:dyDescent="0.3">
      <c r="A6944" t="s">
        <v>6996</v>
      </c>
      <c r="B6944" t="s">
        <v>11</v>
      </c>
      <c r="C6944">
        <v>37</v>
      </c>
      <c r="D6944" t="s">
        <v>8068</v>
      </c>
      <c r="E6944" t="s">
        <v>8085</v>
      </c>
      <c r="F6944" t="s">
        <v>17</v>
      </c>
      <c r="G6944">
        <v>5</v>
      </c>
      <c r="H6944" s="1">
        <v>28696</v>
      </c>
      <c r="I6944">
        <v>148049</v>
      </c>
      <c r="J6944" s="1">
        <v>32</v>
      </c>
      <c r="K6944" t="s">
        <v>13</v>
      </c>
      <c r="L6944" t="s">
        <v>14</v>
      </c>
      <c r="M6944" t="s">
        <v>23</v>
      </c>
      <c r="N6944" s="1">
        <f xml:space="preserve"> ROUND((1 - _xlfn.PERCENTRANK.INC(customers[days_since_last_purchase],customers[[#This Row],[days_since_last_purchase]]))*4 +1,0)</f>
        <v>3</v>
      </c>
      <c r="O6944" s="1">
        <f>ROUND(_xlfn.PERCENTRANK.INC(customers[total_orders],customers[[#This Row],[total_orders]])*4+1,0)</f>
        <v>2</v>
      </c>
      <c r="P6944" s="1">
        <f>ROUND(_xlfn.PERCENTRANK.INC(customers[total_spend_usd],customers[[#This Row],[total_spend_usd]])*4+1,0)</f>
        <v>4</v>
      </c>
      <c r="Q6944" s="1">
        <v>324</v>
      </c>
      <c r="R6944" s="1" t="str">
        <f>_xlfn.XLOOKUP(Q6944,RFM[RFM Score],RFM[Client Segmentation])</f>
        <v>Need Attention</v>
      </c>
    </row>
    <row r="6945" spans="1:18" x14ac:dyDescent="0.3">
      <c r="A6945" t="s">
        <v>6997</v>
      </c>
      <c r="B6945" t="s">
        <v>43</v>
      </c>
      <c r="C6945">
        <v>18</v>
      </c>
      <c r="D6945" t="s">
        <v>8069</v>
      </c>
      <c r="E6945" t="s">
        <v>8084</v>
      </c>
      <c r="F6945" t="s">
        <v>12</v>
      </c>
      <c r="G6945">
        <v>27</v>
      </c>
      <c r="H6945" s="1">
        <v>8673</v>
      </c>
      <c r="I6945">
        <v>210659</v>
      </c>
      <c r="J6945" s="1">
        <v>198</v>
      </c>
      <c r="K6945" t="s">
        <v>74</v>
      </c>
      <c r="L6945" t="s">
        <v>14</v>
      </c>
      <c r="M6945" t="s">
        <v>23</v>
      </c>
      <c r="N6945" s="1">
        <f xml:space="preserve"> ROUND((1 - _xlfn.PERCENTRANK.INC(customers[days_since_last_purchase],customers[[#This Row],[days_since_last_purchase]]))*4 +1,0)</f>
        <v>1</v>
      </c>
      <c r="O6945" s="1">
        <f>ROUND(_xlfn.PERCENTRANK.INC(customers[total_orders],customers[[#This Row],[total_orders]])*4+1,0)</f>
        <v>4</v>
      </c>
      <c r="P6945" s="1">
        <f>ROUND(_xlfn.PERCENTRANK.INC(customers[total_spend_usd],customers[[#This Row],[total_spend_usd]])*4+1,0)</f>
        <v>4</v>
      </c>
      <c r="Q6945" s="1">
        <v>144</v>
      </c>
      <c r="R6945" s="1" t="str">
        <f>_xlfn.XLOOKUP(Q6945,RFM[RFM Score],RFM[Client Segmentation])</f>
        <v>Cannot Lose Them</v>
      </c>
    </row>
    <row r="6946" spans="1:18" x14ac:dyDescent="0.3">
      <c r="A6946" t="s">
        <v>6998</v>
      </c>
      <c r="B6946" t="s">
        <v>107</v>
      </c>
      <c r="C6946">
        <v>37</v>
      </c>
      <c r="D6946" t="s">
        <v>8068</v>
      </c>
      <c r="E6946" t="s">
        <v>8087</v>
      </c>
      <c r="F6946" t="s">
        <v>17</v>
      </c>
      <c r="G6946">
        <v>42</v>
      </c>
      <c r="H6946" s="1">
        <v>10616</v>
      </c>
      <c r="I6946">
        <v>485558</v>
      </c>
      <c r="J6946" s="1">
        <v>26</v>
      </c>
      <c r="K6946" t="s">
        <v>37</v>
      </c>
      <c r="L6946" t="s">
        <v>14</v>
      </c>
      <c r="M6946" t="s">
        <v>15</v>
      </c>
      <c r="N6946" s="1">
        <f xml:space="preserve"> ROUND((1 - _xlfn.PERCENTRANK.INC(customers[days_since_last_purchase],customers[[#This Row],[days_since_last_purchase]]))*4 +1,0)</f>
        <v>4</v>
      </c>
      <c r="O6946" s="1">
        <f>ROUND(_xlfn.PERCENTRANK.INC(customers[total_orders],customers[[#This Row],[total_orders]])*4+1,0)</f>
        <v>5</v>
      </c>
      <c r="P6946" s="1">
        <f>ROUND(_xlfn.PERCENTRANK.INC(customers[total_spend_usd],customers[[#This Row],[total_spend_usd]])*4+1,0)</f>
        <v>5</v>
      </c>
      <c r="Q6946" s="1">
        <v>455</v>
      </c>
      <c r="R6946" s="1" t="str">
        <f>_xlfn.XLOOKUP(Q6946,RFM[RFM Score],RFM[Client Segmentation])</f>
        <v>Champion</v>
      </c>
    </row>
    <row r="6947" spans="1:18" x14ac:dyDescent="0.3">
      <c r="A6947" t="s">
        <v>6999</v>
      </c>
      <c r="B6947" t="s">
        <v>11</v>
      </c>
      <c r="C6947">
        <v>30</v>
      </c>
      <c r="D6947" t="s">
        <v>8070</v>
      </c>
      <c r="E6947" t="s">
        <v>8087</v>
      </c>
      <c r="F6947" t="s">
        <v>17</v>
      </c>
      <c r="G6947">
        <v>1</v>
      </c>
      <c r="H6947" s="1">
        <v>25518</v>
      </c>
      <c r="I6947">
        <v>25233</v>
      </c>
      <c r="J6947" s="1">
        <v>149</v>
      </c>
      <c r="K6947" t="s">
        <v>40</v>
      </c>
      <c r="L6947" t="s">
        <v>45</v>
      </c>
      <c r="M6947" t="s">
        <v>23</v>
      </c>
      <c r="N6947" s="1">
        <f xml:space="preserve"> ROUND((1 - _xlfn.PERCENTRANK.INC(customers[days_since_last_purchase],customers[[#This Row],[days_since_last_purchase]]))*4 +1,0)</f>
        <v>1</v>
      </c>
      <c r="O6947" s="1">
        <f>ROUND(_xlfn.PERCENTRANK.INC(customers[total_orders],customers[[#This Row],[total_orders]])*4+1,0)</f>
        <v>1</v>
      </c>
      <c r="P6947" s="1">
        <f>ROUND(_xlfn.PERCENTRANK.INC(customers[total_spend_usd],customers[[#This Row],[total_spend_usd]])*4+1,0)</f>
        <v>2</v>
      </c>
      <c r="Q6947" s="1">
        <v>112</v>
      </c>
      <c r="R6947" s="1" t="str">
        <f>_xlfn.XLOOKUP(Q6947,RFM[RFM Score],RFM[Client Segmentation])</f>
        <v>Lost</v>
      </c>
    </row>
    <row r="6948" spans="1:18" x14ac:dyDescent="0.3">
      <c r="A6948" t="s">
        <v>7000</v>
      </c>
      <c r="B6948" t="s">
        <v>27</v>
      </c>
      <c r="C6948">
        <v>18</v>
      </c>
      <c r="D6948" t="s">
        <v>8069</v>
      </c>
      <c r="E6948" t="s">
        <v>8084</v>
      </c>
      <c r="F6948" t="s">
        <v>12</v>
      </c>
      <c r="G6948">
        <v>7</v>
      </c>
      <c r="H6948" s="1">
        <v>1007</v>
      </c>
      <c r="I6948">
        <v>69439</v>
      </c>
      <c r="J6948" s="1">
        <v>94</v>
      </c>
      <c r="K6948" t="s">
        <v>28</v>
      </c>
      <c r="L6948" t="s">
        <v>45</v>
      </c>
      <c r="M6948" t="s">
        <v>15</v>
      </c>
      <c r="N6948" s="1">
        <f xml:space="preserve"> ROUND((1 - _xlfn.PERCENTRANK.INC(customers[days_since_last_purchase],customers[[#This Row],[days_since_last_purchase]]))*4 +1,0)</f>
        <v>2</v>
      </c>
      <c r="O6948" s="1">
        <f>ROUND(_xlfn.PERCENTRANK.INC(customers[total_orders],customers[[#This Row],[total_orders]])*4+1,0)</f>
        <v>2</v>
      </c>
      <c r="P6948" s="1">
        <f>ROUND(_xlfn.PERCENTRANK.INC(customers[total_spend_usd],customers[[#This Row],[total_spend_usd]])*4+1,0)</f>
        <v>3</v>
      </c>
      <c r="Q6948" s="1">
        <v>223</v>
      </c>
      <c r="R6948" s="1" t="str">
        <f>_xlfn.XLOOKUP(Q6948,RFM[RFM Score],RFM[Client Segmentation])</f>
        <v>Hibernating</v>
      </c>
    </row>
    <row r="6949" spans="1:18" x14ac:dyDescent="0.3">
      <c r="A6949" t="s">
        <v>7001</v>
      </c>
      <c r="B6949" t="s">
        <v>96</v>
      </c>
      <c r="C6949">
        <v>27</v>
      </c>
      <c r="D6949" t="s">
        <v>8070</v>
      </c>
      <c r="E6949" t="s">
        <v>8084</v>
      </c>
      <c r="F6949" t="s">
        <v>12</v>
      </c>
      <c r="G6949">
        <v>19</v>
      </c>
      <c r="H6949" s="1">
        <v>8033</v>
      </c>
      <c r="I6949">
        <v>143962</v>
      </c>
      <c r="J6949" s="1">
        <v>0</v>
      </c>
      <c r="K6949" t="s">
        <v>37</v>
      </c>
      <c r="L6949" t="s">
        <v>19</v>
      </c>
      <c r="M6949" t="s">
        <v>23</v>
      </c>
      <c r="N6949" s="1">
        <f xml:space="preserve"> ROUND((1 - _xlfn.PERCENTRANK.INC(customers[days_since_last_purchase],customers[[#This Row],[days_since_last_purchase]]))*4 +1,0)</f>
        <v>5</v>
      </c>
      <c r="O6949" s="1">
        <f>ROUND(_xlfn.PERCENTRANK.INC(customers[total_orders],customers[[#This Row],[total_orders]])*4+1,0)</f>
        <v>4</v>
      </c>
      <c r="P6949" s="1">
        <f>ROUND(_xlfn.PERCENTRANK.INC(customers[total_spend_usd],customers[[#This Row],[total_spend_usd]])*4+1,0)</f>
        <v>4</v>
      </c>
      <c r="Q6949" s="1">
        <v>544</v>
      </c>
      <c r="R6949" s="1" t="str">
        <f>_xlfn.XLOOKUP(Q6949,RFM[RFM Score],RFM[Client Segmentation])</f>
        <v>Champion</v>
      </c>
    </row>
    <row r="6950" spans="1:18" x14ac:dyDescent="0.3">
      <c r="A6950" t="s">
        <v>7002</v>
      </c>
      <c r="B6950" t="s">
        <v>11</v>
      </c>
      <c r="C6950">
        <v>49</v>
      </c>
      <c r="D6950" t="s">
        <v>8071</v>
      </c>
      <c r="E6950" t="s">
        <v>8084</v>
      </c>
      <c r="F6950" t="s">
        <v>12</v>
      </c>
      <c r="G6950">
        <v>17</v>
      </c>
      <c r="H6950" s="1">
        <v>2108</v>
      </c>
      <c r="I6950">
        <v>3383</v>
      </c>
      <c r="J6950" s="1">
        <v>22</v>
      </c>
      <c r="K6950" t="s">
        <v>18</v>
      </c>
      <c r="L6950" t="s">
        <v>34</v>
      </c>
      <c r="M6950" t="s">
        <v>23</v>
      </c>
      <c r="N6950" s="1">
        <f xml:space="preserve"> ROUND((1 - _xlfn.PERCENTRANK.INC(customers[days_since_last_purchase],customers[[#This Row],[days_since_last_purchase]]))*4 +1,0)</f>
        <v>4</v>
      </c>
      <c r="O6950" s="1">
        <f>ROUND(_xlfn.PERCENTRANK.INC(customers[total_orders],customers[[#This Row],[total_orders]])*4+1,0)</f>
        <v>3</v>
      </c>
      <c r="P6950" s="1">
        <f>ROUND(_xlfn.PERCENTRANK.INC(customers[total_spend_usd],customers[[#This Row],[total_spend_usd]])*4+1,0)</f>
        <v>1</v>
      </c>
      <c r="Q6950" s="1">
        <v>431</v>
      </c>
      <c r="R6950" s="1" t="str">
        <f>_xlfn.XLOOKUP(Q6950,RFM[RFM Score],RFM[Client Segmentation])</f>
        <v>Potential Loyalist</v>
      </c>
    </row>
    <row r="6951" spans="1:18" x14ac:dyDescent="0.3">
      <c r="A6951" t="s">
        <v>7003</v>
      </c>
      <c r="B6951" t="s">
        <v>33</v>
      </c>
      <c r="C6951">
        <v>49</v>
      </c>
      <c r="D6951" t="s">
        <v>8071</v>
      </c>
      <c r="E6951" t="s">
        <v>8084</v>
      </c>
      <c r="F6951" t="s">
        <v>12</v>
      </c>
      <c r="G6951">
        <v>4</v>
      </c>
      <c r="H6951" s="1">
        <v>3779</v>
      </c>
      <c r="I6951">
        <v>15979</v>
      </c>
      <c r="J6951" s="1">
        <v>68</v>
      </c>
      <c r="K6951" t="s">
        <v>28</v>
      </c>
      <c r="L6951" t="s">
        <v>45</v>
      </c>
      <c r="M6951" t="s">
        <v>23</v>
      </c>
      <c r="N6951" s="1">
        <f xml:space="preserve"> ROUND((1 - _xlfn.PERCENTRANK.INC(customers[days_since_last_purchase],customers[[#This Row],[days_since_last_purchase]]))*4 +1,0)</f>
        <v>2</v>
      </c>
      <c r="O6951" s="1">
        <f>ROUND(_xlfn.PERCENTRANK.INC(customers[total_orders],customers[[#This Row],[total_orders]])*4+1,0)</f>
        <v>2</v>
      </c>
      <c r="P6951" s="1">
        <f>ROUND(_xlfn.PERCENTRANK.INC(customers[total_spend_usd],customers[[#This Row],[total_spend_usd]])*4+1,0)</f>
        <v>2</v>
      </c>
      <c r="Q6951" s="1">
        <v>222</v>
      </c>
      <c r="R6951" s="1" t="str">
        <f>_xlfn.XLOOKUP(Q6951,RFM[RFM Score],RFM[Client Segmentation])</f>
        <v>Hibernating</v>
      </c>
    </row>
    <row r="6952" spans="1:18" x14ac:dyDescent="0.3">
      <c r="A6952" t="s">
        <v>7004</v>
      </c>
      <c r="B6952" t="s">
        <v>27</v>
      </c>
      <c r="C6952">
        <v>26</v>
      </c>
      <c r="D6952" t="s">
        <v>8070</v>
      </c>
      <c r="E6952" t="s">
        <v>8084</v>
      </c>
      <c r="F6952" t="s">
        <v>12</v>
      </c>
      <c r="G6952">
        <v>9</v>
      </c>
      <c r="H6952" s="1">
        <v>3442</v>
      </c>
      <c r="I6952">
        <v>27236</v>
      </c>
      <c r="J6952" s="1">
        <v>23</v>
      </c>
      <c r="K6952" t="s">
        <v>52</v>
      </c>
      <c r="L6952" t="s">
        <v>34</v>
      </c>
      <c r="M6952" t="s">
        <v>15</v>
      </c>
      <c r="N6952" s="1">
        <f xml:space="preserve"> ROUND((1 - _xlfn.PERCENTRANK.INC(customers[days_since_last_purchase],customers[[#This Row],[days_since_last_purchase]]))*4 +1,0)</f>
        <v>4</v>
      </c>
      <c r="O6952" s="1">
        <f>ROUND(_xlfn.PERCENTRANK.INC(customers[total_orders],customers[[#This Row],[total_orders]])*4+1,0)</f>
        <v>2</v>
      </c>
      <c r="P6952" s="1">
        <f>ROUND(_xlfn.PERCENTRANK.INC(customers[total_spend_usd],customers[[#This Row],[total_spend_usd]])*4+1,0)</f>
        <v>2</v>
      </c>
      <c r="Q6952" s="1">
        <v>422</v>
      </c>
      <c r="R6952" s="1" t="str">
        <f>_xlfn.XLOOKUP(Q6952,RFM[RFM Score],RFM[Client Segmentation])</f>
        <v>New Customer</v>
      </c>
    </row>
    <row r="6953" spans="1:18" x14ac:dyDescent="0.3">
      <c r="A6953" t="s">
        <v>7005</v>
      </c>
      <c r="B6953" t="s">
        <v>68</v>
      </c>
      <c r="C6953">
        <v>27</v>
      </c>
      <c r="D6953" t="s">
        <v>8070</v>
      </c>
      <c r="E6953" t="s">
        <v>8086</v>
      </c>
      <c r="F6953" t="s">
        <v>17</v>
      </c>
      <c r="G6953">
        <v>36</v>
      </c>
      <c r="H6953" s="1">
        <v>24604</v>
      </c>
      <c r="I6953">
        <v>936771</v>
      </c>
      <c r="J6953" s="1">
        <v>5</v>
      </c>
      <c r="K6953" t="s">
        <v>55</v>
      </c>
      <c r="L6953" t="s">
        <v>14</v>
      </c>
      <c r="M6953" t="s">
        <v>15</v>
      </c>
      <c r="N6953" s="1">
        <f xml:space="preserve"> ROUND((1 - _xlfn.PERCENTRANK.INC(customers[days_since_last_purchase],customers[[#This Row],[days_since_last_purchase]]))*4 +1,0)</f>
        <v>5</v>
      </c>
      <c r="O6953" s="1">
        <f>ROUND(_xlfn.PERCENTRANK.INC(customers[total_orders],customers[[#This Row],[total_orders]])*4+1,0)</f>
        <v>5</v>
      </c>
      <c r="P6953" s="1">
        <f>ROUND(_xlfn.PERCENTRANK.INC(customers[total_spend_usd],customers[[#This Row],[total_spend_usd]])*4+1,0)</f>
        <v>5</v>
      </c>
      <c r="Q6953" s="1">
        <v>555</v>
      </c>
      <c r="R6953" s="1" t="str">
        <f>_xlfn.XLOOKUP(Q6953,RFM[RFM Score],RFM[Client Segmentation])</f>
        <v>Champion</v>
      </c>
    </row>
    <row r="6954" spans="1:18" x14ac:dyDescent="0.3">
      <c r="A6954" t="s">
        <v>7006</v>
      </c>
      <c r="B6954" t="s">
        <v>68</v>
      </c>
      <c r="C6954">
        <v>39</v>
      </c>
      <c r="D6954" t="s">
        <v>8068</v>
      </c>
      <c r="E6954" t="s">
        <v>8084</v>
      </c>
      <c r="F6954" t="s">
        <v>12</v>
      </c>
      <c r="G6954">
        <v>17</v>
      </c>
      <c r="H6954" s="1">
        <v>2399</v>
      </c>
      <c r="I6954">
        <v>39094</v>
      </c>
      <c r="J6954" s="1">
        <v>100</v>
      </c>
      <c r="K6954" t="s">
        <v>25</v>
      </c>
      <c r="L6954" t="s">
        <v>34</v>
      </c>
      <c r="M6954" t="s">
        <v>15</v>
      </c>
      <c r="N6954" s="1">
        <f xml:space="preserve"> ROUND((1 - _xlfn.PERCENTRANK.INC(customers[days_since_last_purchase],customers[[#This Row],[days_since_last_purchase]]))*4 +1,0)</f>
        <v>2</v>
      </c>
      <c r="O6954" s="1">
        <f>ROUND(_xlfn.PERCENTRANK.INC(customers[total_orders],customers[[#This Row],[total_orders]])*4+1,0)</f>
        <v>3</v>
      </c>
      <c r="P6954" s="1">
        <f>ROUND(_xlfn.PERCENTRANK.INC(customers[total_spend_usd],customers[[#This Row],[total_spend_usd]])*4+1,0)</f>
        <v>2</v>
      </c>
      <c r="Q6954" s="1">
        <v>232</v>
      </c>
      <c r="R6954" s="1" t="str">
        <f>_xlfn.XLOOKUP(Q6954,RFM[RFM Score],RFM[Client Segmentation])</f>
        <v>Hibernating</v>
      </c>
    </row>
    <row r="6955" spans="1:18" x14ac:dyDescent="0.3">
      <c r="A6955" t="s">
        <v>7007</v>
      </c>
      <c r="B6955" t="s">
        <v>61</v>
      </c>
      <c r="C6955">
        <v>47</v>
      </c>
      <c r="D6955" t="s">
        <v>8071</v>
      </c>
      <c r="E6955" t="s">
        <v>8087</v>
      </c>
      <c r="F6955" t="s">
        <v>12</v>
      </c>
      <c r="G6955">
        <v>12</v>
      </c>
      <c r="H6955" s="1">
        <v>26036</v>
      </c>
      <c r="I6955">
        <v>352531</v>
      </c>
      <c r="J6955" s="1">
        <v>329</v>
      </c>
      <c r="K6955" t="s">
        <v>37</v>
      </c>
      <c r="L6955" t="s">
        <v>14</v>
      </c>
      <c r="M6955" t="s">
        <v>15</v>
      </c>
      <c r="N6955" s="1">
        <f xml:space="preserve"> ROUND((1 - _xlfn.PERCENTRANK.INC(customers[days_since_last_purchase],customers[[#This Row],[days_since_last_purchase]]))*4 +1,0)</f>
        <v>1</v>
      </c>
      <c r="O6955" s="1">
        <f>ROUND(_xlfn.PERCENTRANK.INC(customers[total_orders],customers[[#This Row],[total_orders]])*4+1,0)</f>
        <v>3</v>
      </c>
      <c r="P6955" s="1">
        <f>ROUND(_xlfn.PERCENTRANK.INC(customers[total_spend_usd],customers[[#This Row],[total_spend_usd]])*4+1,0)</f>
        <v>5</v>
      </c>
      <c r="Q6955" s="1">
        <v>135</v>
      </c>
      <c r="R6955" s="1" t="str">
        <f>_xlfn.XLOOKUP(Q6955,RFM[RFM Score],RFM[Client Segmentation])</f>
        <v>At Risk</v>
      </c>
    </row>
    <row r="6956" spans="1:18" x14ac:dyDescent="0.3">
      <c r="A6956" t="s">
        <v>7008</v>
      </c>
      <c r="B6956" t="s">
        <v>11</v>
      </c>
      <c r="C6956">
        <v>32</v>
      </c>
      <c r="D6956" t="s">
        <v>8070</v>
      </c>
      <c r="E6956" t="s">
        <v>8085</v>
      </c>
      <c r="F6956" t="s">
        <v>12</v>
      </c>
      <c r="G6956">
        <v>6</v>
      </c>
      <c r="H6956" s="1">
        <v>2352</v>
      </c>
      <c r="I6956">
        <v>15836</v>
      </c>
      <c r="J6956" s="1">
        <v>112</v>
      </c>
      <c r="K6956" t="s">
        <v>13</v>
      </c>
      <c r="L6956" t="s">
        <v>22</v>
      </c>
      <c r="M6956" t="s">
        <v>23</v>
      </c>
      <c r="N6956" s="1">
        <f xml:space="preserve"> ROUND((1 - _xlfn.PERCENTRANK.INC(customers[days_since_last_purchase],customers[[#This Row],[days_since_last_purchase]]))*4 +1,0)</f>
        <v>2</v>
      </c>
      <c r="O6956" s="1">
        <f>ROUND(_xlfn.PERCENTRANK.INC(customers[total_orders],customers[[#This Row],[total_orders]])*4+1,0)</f>
        <v>2</v>
      </c>
      <c r="P6956" s="1">
        <f>ROUND(_xlfn.PERCENTRANK.INC(customers[total_spend_usd],customers[[#This Row],[total_spend_usd]])*4+1,0)</f>
        <v>2</v>
      </c>
      <c r="Q6956" s="1">
        <v>222</v>
      </c>
      <c r="R6956" s="1" t="str">
        <f>_xlfn.XLOOKUP(Q6956,RFM[RFM Score],RFM[Client Segmentation])</f>
        <v>Hibernating</v>
      </c>
    </row>
    <row r="6957" spans="1:18" x14ac:dyDescent="0.3">
      <c r="A6957" t="s">
        <v>7009</v>
      </c>
      <c r="B6957" t="s">
        <v>88</v>
      </c>
      <c r="C6957">
        <v>26</v>
      </c>
      <c r="D6957" t="s">
        <v>8070</v>
      </c>
      <c r="E6957" t="s">
        <v>8087</v>
      </c>
      <c r="F6957" t="s">
        <v>12</v>
      </c>
      <c r="G6957">
        <v>1</v>
      </c>
      <c r="H6957" s="1">
        <v>2667</v>
      </c>
      <c r="I6957">
        <v>2297</v>
      </c>
      <c r="J6957" s="1">
        <v>151</v>
      </c>
      <c r="K6957" t="s">
        <v>55</v>
      </c>
      <c r="L6957" t="s">
        <v>34</v>
      </c>
      <c r="M6957" t="s">
        <v>23</v>
      </c>
      <c r="N6957" s="1">
        <f xml:space="preserve"> ROUND((1 - _xlfn.PERCENTRANK.INC(customers[days_since_last_purchase],customers[[#This Row],[days_since_last_purchase]]))*4 +1,0)</f>
        <v>1</v>
      </c>
      <c r="O6957" s="1">
        <f>ROUND(_xlfn.PERCENTRANK.INC(customers[total_orders],customers[[#This Row],[total_orders]])*4+1,0)</f>
        <v>1</v>
      </c>
      <c r="P6957" s="1">
        <f>ROUND(_xlfn.PERCENTRANK.INC(customers[total_spend_usd],customers[[#This Row],[total_spend_usd]])*4+1,0)</f>
        <v>1</v>
      </c>
      <c r="Q6957" s="1">
        <v>111</v>
      </c>
      <c r="R6957" s="1" t="str">
        <f>_xlfn.XLOOKUP(Q6957,RFM[RFM Score],RFM[Client Segmentation])</f>
        <v>Lost</v>
      </c>
    </row>
    <row r="6958" spans="1:18" x14ac:dyDescent="0.3">
      <c r="A6958" t="s">
        <v>7010</v>
      </c>
      <c r="B6958" t="s">
        <v>173</v>
      </c>
      <c r="C6958">
        <v>34</v>
      </c>
      <c r="D6958" t="s">
        <v>8070</v>
      </c>
      <c r="E6958" t="s">
        <v>8085</v>
      </c>
      <c r="F6958" t="s">
        <v>12</v>
      </c>
      <c r="G6958">
        <v>29</v>
      </c>
      <c r="H6958" s="1">
        <v>643</v>
      </c>
      <c r="I6958">
        <v>208722</v>
      </c>
      <c r="J6958" s="1">
        <v>43</v>
      </c>
      <c r="K6958" t="s">
        <v>37</v>
      </c>
      <c r="L6958" t="s">
        <v>34</v>
      </c>
      <c r="M6958" t="s">
        <v>15</v>
      </c>
      <c r="N6958" s="1">
        <f xml:space="preserve"> ROUND((1 - _xlfn.PERCENTRANK.INC(customers[days_since_last_purchase],customers[[#This Row],[days_since_last_purchase]]))*4 +1,0)</f>
        <v>3</v>
      </c>
      <c r="O6958" s="1">
        <f>ROUND(_xlfn.PERCENTRANK.INC(customers[total_orders],customers[[#This Row],[total_orders]])*4+1,0)</f>
        <v>4</v>
      </c>
      <c r="P6958" s="1">
        <f>ROUND(_xlfn.PERCENTRANK.INC(customers[total_spend_usd],customers[[#This Row],[total_spend_usd]])*4+1,0)</f>
        <v>4</v>
      </c>
      <c r="Q6958" s="1">
        <v>344</v>
      </c>
      <c r="R6958" s="1" t="str">
        <f>_xlfn.XLOOKUP(Q6958,RFM[RFM Score],RFM[Client Segmentation])</f>
        <v>Loyal Customer</v>
      </c>
    </row>
    <row r="6959" spans="1:18" x14ac:dyDescent="0.3">
      <c r="A6959" t="s">
        <v>7011</v>
      </c>
      <c r="B6959" t="s">
        <v>107</v>
      </c>
      <c r="C6959">
        <v>31</v>
      </c>
      <c r="D6959" t="s">
        <v>8070</v>
      </c>
      <c r="E6959" t="s">
        <v>8084</v>
      </c>
      <c r="F6959" t="s">
        <v>12</v>
      </c>
      <c r="G6959">
        <v>10</v>
      </c>
      <c r="H6959" s="1">
        <v>1316</v>
      </c>
      <c r="I6959">
        <v>145307</v>
      </c>
      <c r="J6959" s="1">
        <v>41</v>
      </c>
      <c r="K6959" t="s">
        <v>40</v>
      </c>
      <c r="L6959" t="s">
        <v>14</v>
      </c>
      <c r="M6959" t="s">
        <v>23</v>
      </c>
      <c r="N6959" s="1">
        <f xml:space="preserve"> ROUND((1 - _xlfn.PERCENTRANK.INC(customers[days_since_last_purchase],customers[[#This Row],[days_since_last_purchase]]))*4 +1,0)</f>
        <v>3</v>
      </c>
      <c r="O6959" s="1">
        <f>ROUND(_xlfn.PERCENTRANK.INC(customers[total_orders],customers[[#This Row],[total_orders]])*4+1,0)</f>
        <v>3</v>
      </c>
      <c r="P6959" s="1">
        <f>ROUND(_xlfn.PERCENTRANK.INC(customers[total_spend_usd],customers[[#This Row],[total_spend_usd]])*4+1,0)</f>
        <v>4</v>
      </c>
      <c r="Q6959" s="1">
        <v>334</v>
      </c>
      <c r="R6959" s="1" t="str">
        <f>_xlfn.XLOOKUP(Q6959,RFM[RFM Score],RFM[Client Segmentation])</f>
        <v>Need Attention</v>
      </c>
    </row>
    <row r="6960" spans="1:18" x14ac:dyDescent="0.3">
      <c r="A6960" t="s">
        <v>7012</v>
      </c>
      <c r="B6960" t="s">
        <v>11</v>
      </c>
      <c r="C6960">
        <v>30</v>
      </c>
      <c r="D6960" t="s">
        <v>8070</v>
      </c>
      <c r="E6960" t="s">
        <v>8087</v>
      </c>
      <c r="F6960" t="s">
        <v>17</v>
      </c>
      <c r="G6960">
        <v>24</v>
      </c>
      <c r="H6960" s="1">
        <v>4116</v>
      </c>
      <c r="I6960">
        <v>94642</v>
      </c>
      <c r="J6960" s="1">
        <v>99</v>
      </c>
      <c r="K6960" t="s">
        <v>21</v>
      </c>
      <c r="L6960" t="s">
        <v>19</v>
      </c>
      <c r="M6960" t="s">
        <v>23</v>
      </c>
      <c r="N6960" s="1">
        <f xml:space="preserve"> ROUND((1 - _xlfn.PERCENTRANK.INC(customers[days_since_last_purchase],customers[[#This Row],[days_since_last_purchase]]))*4 +1,0)</f>
        <v>2</v>
      </c>
      <c r="O6960" s="1">
        <f>ROUND(_xlfn.PERCENTRANK.INC(customers[total_orders],customers[[#This Row],[total_orders]])*4+1,0)</f>
        <v>4</v>
      </c>
      <c r="P6960" s="1">
        <f>ROUND(_xlfn.PERCENTRANK.INC(customers[total_spend_usd],customers[[#This Row],[total_spend_usd]])*4+1,0)</f>
        <v>3</v>
      </c>
      <c r="Q6960" s="1">
        <v>243</v>
      </c>
      <c r="R6960" s="1" t="str">
        <f>_xlfn.XLOOKUP(Q6960,RFM[RFM Score],RFM[Client Segmentation])</f>
        <v>At Risk</v>
      </c>
    </row>
    <row r="6961" spans="1:18" x14ac:dyDescent="0.3">
      <c r="A6961" t="s">
        <v>7013</v>
      </c>
      <c r="B6961" t="s">
        <v>51</v>
      </c>
      <c r="C6961">
        <v>29</v>
      </c>
      <c r="D6961" t="s">
        <v>8070</v>
      </c>
      <c r="E6961" t="s">
        <v>8084</v>
      </c>
      <c r="F6961" t="s">
        <v>17</v>
      </c>
      <c r="G6961">
        <v>16</v>
      </c>
      <c r="H6961" s="1">
        <v>4172</v>
      </c>
      <c r="I6961">
        <v>67199</v>
      </c>
      <c r="J6961" s="1">
        <v>76</v>
      </c>
      <c r="K6961" t="s">
        <v>25</v>
      </c>
      <c r="L6961" t="s">
        <v>19</v>
      </c>
      <c r="M6961" t="s">
        <v>15</v>
      </c>
      <c r="N6961" s="1">
        <f xml:space="preserve"> ROUND((1 - _xlfn.PERCENTRANK.INC(customers[days_since_last_purchase],customers[[#This Row],[days_since_last_purchase]]))*4 +1,0)</f>
        <v>2</v>
      </c>
      <c r="O6961" s="1">
        <f>ROUND(_xlfn.PERCENTRANK.INC(customers[total_orders],customers[[#This Row],[total_orders]])*4+1,0)</f>
        <v>3</v>
      </c>
      <c r="P6961" s="1">
        <f>ROUND(_xlfn.PERCENTRANK.INC(customers[total_spend_usd],customers[[#This Row],[total_spend_usd]])*4+1,0)</f>
        <v>3</v>
      </c>
      <c r="Q6961" s="1">
        <v>233</v>
      </c>
      <c r="R6961" s="1" t="str">
        <f>_xlfn.XLOOKUP(Q6961,RFM[RFM Score],RFM[Client Segmentation])</f>
        <v>Hibernating</v>
      </c>
    </row>
    <row r="6962" spans="1:18" x14ac:dyDescent="0.3">
      <c r="A6962" t="s">
        <v>7014</v>
      </c>
      <c r="B6962" t="s">
        <v>11</v>
      </c>
      <c r="C6962">
        <v>26</v>
      </c>
      <c r="D6962" t="s">
        <v>8070</v>
      </c>
      <c r="E6962" t="s">
        <v>8084</v>
      </c>
      <c r="F6962" t="s">
        <v>12</v>
      </c>
      <c r="G6962">
        <v>3</v>
      </c>
      <c r="H6962" s="1">
        <v>1587</v>
      </c>
      <c r="I6962">
        <v>4427</v>
      </c>
      <c r="J6962" s="1">
        <v>7</v>
      </c>
      <c r="K6962" t="s">
        <v>25</v>
      </c>
      <c r="L6962" t="s">
        <v>19</v>
      </c>
      <c r="M6962" t="s">
        <v>15</v>
      </c>
      <c r="N6962" s="1">
        <f xml:space="preserve"> ROUND((1 - _xlfn.PERCENTRANK.INC(customers[days_since_last_purchase],customers[[#This Row],[days_since_last_purchase]]))*4 +1,0)</f>
        <v>5</v>
      </c>
      <c r="O6962" s="1">
        <f>ROUND(_xlfn.PERCENTRANK.INC(customers[total_orders],customers[[#This Row],[total_orders]])*4+1,0)</f>
        <v>1</v>
      </c>
      <c r="P6962" s="1">
        <f>ROUND(_xlfn.PERCENTRANK.INC(customers[total_spend_usd],customers[[#This Row],[total_spend_usd]])*4+1,0)</f>
        <v>1</v>
      </c>
      <c r="Q6962" s="1">
        <v>511</v>
      </c>
      <c r="R6962" s="1" t="str">
        <f>_xlfn.XLOOKUP(Q6962,RFM[RFM Score],RFM[Client Segmentation])</f>
        <v>New Customer</v>
      </c>
    </row>
    <row r="6963" spans="1:18" x14ac:dyDescent="0.3">
      <c r="A6963" t="s">
        <v>7015</v>
      </c>
      <c r="B6963" t="s">
        <v>43</v>
      </c>
      <c r="C6963">
        <v>39</v>
      </c>
      <c r="D6963" t="s">
        <v>8068</v>
      </c>
      <c r="E6963" t="s">
        <v>8087</v>
      </c>
      <c r="F6963" t="s">
        <v>17</v>
      </c>
      <c r="G6963">
        <v>18</v>
      </c>
      <c r="H6963" s="1">
        <v>1005</v>
      </c>
      <c r="I6963">
        <v>16895</v>
      </c>
      <c r="J6963" s="1">
        <v>32</v>
      </c>
      <c r="K6963" t="s">
        <v>98</v>
      </c>
      <c r="L6963" t="s">
        <v>45</v>
      </c>
      <c r="M6963" t="s">
        <v>23</v>
      </c>
      <c r="N6963" s="1">
        <f xml:space="preserve"> ROUND((1 - _xlfn.PERCENTRANK.INC(customers[days_since_last_purchase],customers[[#This Row],[days_since_last_purchase]]))*4 +1,0)</f>
        <v>3</v>
      </c>
      <c r="O6963" s="1">
        <f>ROUND(_xlfn.PERCENTRANK.INC(customers[total_orders],customers[[#This Row],[total_orders]])*4+1,0)</f>
        <v>4</v>
      </c>
      <c r="P6963" s="1">
        <f>ROUND(_xlfn.PERCENTRANK.INC(customers[total_spend_usd],customers[[#This Row],[total_spend_usd]])*4+1,0)</f>
        <v>2</v>
      </c>
      <c r="Q6963" s="1">
        <v>342</v>
      </c>
      <c r="R6963" s="1" t="str">
        <f>_xlfn.XLOOKUP(Q6963,RFM[RFM Score],RFM[Client Segmentation])</f>
        <v>Potential Loyalist</v>
      </c>
    </row>
    <row r="6964" spans="1:18" x14ac:dyDescent="0.3">
      <c r="A6964" t="s">
        <v>7016</v>
      </c>
      <c r="B6964" t="s">
        <v>11</v>
      </c>
      <c r="C6964">
        <v>28</v>
      </c>
      <c r="D6964" t="s">
        <v>8070</v>
      </c>
      <c r="E6964" t="s">
        <v>8084</v>
      </c>
      <c r="F6964" t="s">
        <v>12</v>
      </c>
      <c r="G6964">
        <v>23</v>
      </c>
      <c r="H6964" s="1">
        <v>4334</v>
      </c>
      <c r="I6964">
        <v>99217</v>
      </c>
      <c r="J6964" s="1">
        <v>10</v>
      </c>
      <c r="K6964" t="s">
        <v>21</v>
      </c>
      <c r="L6964" t="s">
        <v>19</v>
      </c>
      <c r="M6964" t="s">
        <v>23</v>
      </c>
      <c r="N6964" s="1">
        <f xml:space="preserve"> ROUND((1 - _xlfn.PERCENTRANK.INC(customers[days_since_last_purchase],customers[[#This Row],[days_since_last_purchase]]))*4 +1,0)</f>
        <v>4</v>
      </c>
      <c r="O6964" s="1">
        <f>ROUND(_xlfn.PERCENTRANK.INC(customers[total_orders],customers[[#This Row],[total_orders]])*4+1,0)</f>
        <v>4</v>
      </c>
      <c r="P6964" s="1">
        <f>ROUND(_xlfn.PERCENTRANK.INC(customers[total_spend_usd],customers[[#This Row],[total_spend_usd]])*4+1,0)</f>
        <v>3</v>
      </c>
      <c r="Q6964" s="1">
        <v>443</v>
      </c>
      <c r="R6964" s="1" t="str">
        <f>_xlfn.XLOOKUP(Q6964,RFM[RFM Score],RFM[Client Segmentation])</f>
        <v>Need Attention</v>
      </c>
    </row>
    <row r="6965" spans="1:18" x14ac:dyDescent="0.3">
      <c r="A6965" t="s">
        <v>7017</v>
      </c>
      <c r="B6965" t="s">
        <v>27</v>
      </c>
      <c r="C6965">
        <v>48</v>
      </c>
      <c r="D6965" t="s">
        <v>8071</v>
      </c>
      <c r="E6965" t="s">
        <v>8084</v>
      </c>
      <c r="F6965" t="s">
        <v>17</v>
      </c>
      <c r="G6965">
        <v>39</v>
      </c>
      <c r="H6965" s="1">
        <v>3179</v>
      </c>
      <c r="I6965">
        <v>12368</v>
      </c>
      <c r="J6965" s="1">
        <v>101</v>
      </c>
      <c r="K6965" t="s">
        <v>21</v>
      </c>
      <c r="L6965" t="s">
        <v>19</v>
      </c>
      <c r="M6965" t="s">
        <v>23</v>
      </c>
      <c r="N6965" s="1">
        <f xml:space="preserve"> ROUND((1 - _xlfn.PERCENTRANK.INC(customers[days_since_last_purchase],customers[[#This Row],[days_since_last_purchase]]))*4 +1,0)</f>
        <v>2</v>
      </c>
      <c r="O6965" s="1">
        <f>ROUND(_xlfn.PERCENTRANK.INC(customers[total_orders],customers[[#This Row],[total_orders]])*4+1,0)</f>
        <v>5</v>
      </c>
      <c r="P6965" s="1">
        <f>ROUND(_xlfn.PERCENTRANK.INC(customers[total_spend_usd],customers[[#This Row],[total_spend_usd]])*4+1,0)</f>
        <v>2</v>
      </c>
      <c r="Q6965" s="1">
        <v>252</v>
      </c>
      <c r="R6965" s="1" t="str">
        <f>_xlfn.XLOOKUP(Q6965,RFM[RFM Score],RFM[Client Segmentation])</f>
        <v>At Risk</v>
      </c>
    </row>
    <row r="6966" spans="1:18" x14ac:dyDescent="0.3">
      <c r="A6966" t="s">
        <v>7018</v>
      </c>
      <c r="B6966" t="s">
        <v>51</v>
      </c>
      <c r="C6966">
        <v>35</v>
      </c>
      <c r="D6966" t="s">
        <v>8068</v>
      </c>
      <c r="E6966" t="s">
        <v>8084</v>
      </c>
      <c r="F6966" t="s">
        <v>17</v>
      </c>
      <c r="G6966">
        <v>20</v>
      </c>
      <c r="H6966" s="1">
        <v>399</v>
      </c>
      <c r="I6966">
        <v>7502</v>
      </c>
      <c r="J6966" s="1">
        <v>1</v>
      </c>
      <c r="K6966" t="s">
        <v>13</v>
      </c>
      <c r="L6966" t="s">
        <v>14</v>
      </c>
      <c r="M6966" t="s">
        <v>15</v>
      </c>
      <c r="N6966" s="1">
        <f xml:space="preserve"> ROUND((1 - _xlfn.PERCENTRANK.INC(customers[days_since_last_purchase],customers[[#This Row],[days_since_last_purchase]]))*4 +1,0)</f>
        <v>5</v>
      </c>
      <c r="O6966" s="1">
        <f>ROUND(_xlfn.PERCENTRANK.INC(customers[total_orders],customers[[#This Row],[total_orders]])*4+1,0)</f>
        <v>4</v>
      </c>
      <c r="P6966" s="1">
        <f>ROUND(_xlfn.PERCENTRANK.INC(customers[total_spend_usd],customers[[#This Row],[total_spend_usd]])*4+1,0)</f>
        <v>1</v>
      </c>
      <c r="Q6966" s="1">
        <v>541</v>
      </c>
      <c r="R6966" s="1" t="str">
        <f>_xlfn.XLOOKUP(Q6966,RFM[RFM Score],RFM[Client Segmentation])</f>
        <v>Potential Loyalist</v>
      </c>
    </row>
    <row r="6967" spans="1:18" x14ac:dyDescent="0.3">
      <c r="A6967" t="s">
        <v>7019</v>
      </c>
      <c r="B6967" t="s">
        <v>61</v>
      </c>
      <c r="C6967">
        <v>18</v>
      </c>
      <c r="D6967" t="s">
        <v>8069</v>
      </c>
      <c r="E6967" t="s">
        <v>8084</v>
      </c>
      <c r="F6967" t="s">
        <v>17</v>
      </c>
      <c r="G6967">
        <v>25</v>
      </c>
      <c r="H6967" s="1">
        <v>3832</v>
      </c>
      <c r="I6967">
        <v>91798</v>
      </c>
      <c r="J6967" s="1">
        <v>15</v>
      </c>
      <c r="K6967" t="s">
        <v>25</v>
      </c>
      <c r="L6967" t="s">
        <v>45</v>
      </c>
      <c r="M6967" t="s">
        <v>23</v>
      </c>
      <c r="N6967" s="1">
        <f xml:space="preserve"> ROUND((1 - _xlfn.PERCENTRANK.INC(customers[days_since_last_purchase],customers[[#This Row],[days_since_last_purchase]]))*4 +1,0)</f>
        <v>4</v>
      </c>
      <c r="O6967" s="1">
        <f>ROUND(_xlfn.PERCENTRANK.INC(customers[total_orders],customers[[#This Row],[total_orders]])*4+1,0)</f>
        <v>4</v>
      </c>
      <c r="P6967" s="1">
        <f>ROUND(_xlfn.PERCENTRANK.INC(customers[total_spend_usd],customers[[#This Row],[total_spend_usd]])*4+1,0)</f>
        <v>3</v>
      </c>
      <c r="Q6967" s="1">
        <v>443</v>
      </c>
      <c r="R6967" s="1" t="str">
        <f>_xlfn.XLOOKUP(Q6967,RFM[RFM Score],RFM[Client Segmentation])</f>
        <v>Need Attention</v>
      </c>
    </row>
    <row r="6968" spans="1:18" x14ac:dyDescent="0.3">
      <c r="A6968" t="s">
        <v>7020</v>
      </c>
      <c r="B6968" t="s">
        <v>27</v>
      </c>
      <c r="C6968">
        <v>43</v>
      </c>
      <c r="D6968" t="s">
        <v>8068</v>
      </c>
      <c r="E6968" t="s">
        <v>8084</v>
      </c>
      <c r="F6968" t="s">
        <v>12</v>
      </c>
      <c r="G6968">
        <v>18</v>
      </c>
      <c r="H6968" s="1">
        <v>5588</v>
      </c>
      <c r="I6968">
        <v>89235</v>
      </c>
      <c r="J6968" s="1">
        <v>139</v>
      </c>
      <c r="K6968" t="s">
        <v>37</v>
      </c>
      <c r="L6968" t="s">
        <v>34</v>
      </c>
      <c r="M6968" t="s">
        <v>15</v>
      </c>
      <c r="N6968" s="1">
        <f xml:space="preserve"> ROUND((1 - _xlfn.PERCENTRANK.INC(customers[days_since_last_purchase],customers[[#This Row],[days_since_last_purchase]]))*4 +1,0)</f>
        <v>1</v>
      </c>
      <c r="O6968" s="1">
        <f>ROUND(_xlfn.PERCENTRANK.INC(customers[total_orders],customers[[#This Row],[total_orders]])*4+1,0)</f>
        <v>4</v>
      </c>
      <c r="P6968" s="1">
        <f>ROUND(_xlfn.PERCENTRANK.INC(customers[total_spend_usd],customers[[#This Row],[total_spend_usd]])*4+1,0)</f>
        <v>3</v>
      </c>
      <c r="Q6968" s="1">
        <v>143</v>
      </c>
      <c r="R6968" s="1" t="str">
        <f>_xlfn.XLOOKUP(Q6968,RFM[RFM Score],RFM[Client Segmentation])</f>
        <v>At Risk</v>
      </c>
    </row>
    <row r="6969" spans="1:18" x14ac:dyDescent="0.3">
      <c r="A6969" t="s">
        <v>7021</v>
      </c>
      <c r="B6969" t="s">
        <v>64</v>
      </c>
      <c r="C6969">
        <v>18</v>
      </c>
      <c r="D6969" t="s">
        <v>8069</v>
      </c>
      <c r="E6969" t="s">
        <v>8084</v>
      </c>
      <c r="F6969" t="s">
        <v>17</v>
      </c>
      <c r="G6969">
        <v>1</v>
      </c>
      <c r="H6969" s="1">
        <v>9471</v>
      </c>
      <c r="I6969">
        <v>945</v>
      </c>
      <c r="J6969" s="1">
        <v>7</v>
      </c>
      <c r="K6969" t="s">
        <v>25</v>
      </c>
      <c r="L6969" t="s">
        <v>45</v>
      </c>
      <c r="M6969" t="s">
        <v>23</v>
      </c>
      <c r="N6969" s="1">
        <f xml:space="preserve"> ROUND((1 - _xlfn.PERCENTRANK.INC(customers[days_since_last_purchase],customers[[#This Row],[days_since_last_purchase]]))*4 +1,0)</f>
        <v>5</v>
      </c>
      <c r="O6969" s="1">
        <f>ROUND(_xlfn.PERCENTRANK.INC(customers[total_orders],customers[[#This Row],[total_orders]])*4+1,0)</f>
        <v>1</v>
      </c>
      <c r="P6969" s="1">
        <f>ROUND(_xlfn.PERCENTRANK.INC(customers[total_spend_usd],customers[[#This Row],[total_spend_usd]])*4+1,0)</f>
        <v>1</v>
      </c>
      <c r="Q6969" s="1">
        <v>511</v>
      </c>
      <c r="R6969" s="1" t="str">
        <f>_xlfn.XLOOKUP(Q6969,RFM[RFM Score],RFM[Client Segmentation])</f>
        <v>New Customer</v>
      </c>
    </row>
    <row r="6970" spans="1:18" x14ac:dyDescent="0.3">
      <c r="A6970" t="s">
        <v>7022</v>
      </c>
      <c r="B6970" t="s">
        <v>30</v>
      </c>
      <c r="C6970">
        <v>30</v>
      </c>
      <c r="D6970" t="s">
        <v>8070</v>
      </c>
      <c r="E6970" t="s">
        <v>8085</v>
      </c>
      <c r="F6970" t="s">
        <v>12</v>
      </c>
      <c r="G6970">
        <v>11</v>
      </c>
      <c r="H6970" s="1">
        <v>13594</v>
      </c>
      <c r="I6970">
        <v>169069</v>
      </c>
      <c r="J6970" s="1">
        <v>64</v>
      </c>
      <c r="K6970" t="s">
        <v>44</v>
      </c>
      <c r="L6970" t="s">
        <v>19</v>
      </c>
      <c r="M6970" t="s">
        <v>23</v>
      </c>
      <c r="N6970" s="1">
        <f xml:space="preserve"> ROUND((1 - _xlfn.PERCENTRANK.INC(customers[days_since_last_purchase],customers[[#This Row],[days_since_last_purchase]]))*4 +1,0)</f>
        <v>2</v>
      </c>
      <c r="O6970" s="1">
        <f>ROUND(_xlfn.PERCENTRANK.INC(customers[total_orders],customers[[#This Row],[total_orders]])*4+1,0)</f>
        <v>3</v>
      </c>
      <c r="P6970" s="1">
        <f>ROUND(_xlfn.PERCENTRANK.INC(customers[total_spend_usd],customers[[#This Row],[total_spend_usd]])*4+1,0)</f>
        <v>4</v>
      </c>
      <c r="Q6970" s="1">
        <v>234</v>
      </c>
      <c r="R6970" s="1" t="str">
        <f>_xlfn.XLOOKUP(Q6970,RFM[RFM Score],RFM[Client Segmentation])</f>
        <v>At Risk</v>
      </c>
    </row>
    <row r="6971" spans="1:18" x14ac:dyDescent="0.3">
      <c r="A6971" t="s">
        <v>7023</v>
      </c>
      <c r="B6971" t="s">
        <v>43</v>
      </c>
      <c r="C6971">
        <v>18</v>
      </c>
      <c r="D6971" t="s">
        <v>8069</v>
      </c>
      <c r="E6971" t="s">
        <v>8084</v>
      </c>
      <c r="F6971" t="s">
        <v>12</v>
      </c>
      <c r="G6971">
        <v>15</v>
      </c>
      <c r="H6971" s="1">
        <v>4234</v>
      </c>
      <c r="I6971">
        <v>56882</v>
      </c>
      <c r="J6971" s="1">
        <v>143</v>
      </c>
      <c r="K6971" t="s">
        <v>21</v>
      </c>
      <c r="L6971" t="s">
        <v>19</v>
      </c>
      <c r="M6971" t="s">
        <v>23</v>
      </c>
      <c r="N6971" s="1">
        <f xml:space="preserve"> ROUND((1 - _xlfn.PERCENTRANK.INC(customers[days_since_last_purchase],customers[[#This Row],[days_since_last_purchase]]))*4 +1,0)</f>
        <v>1</v>
      </c>
      <c r="O6971" s="1">
        <f>ROUND(_xlfn.PERCENTRANK.INC(customers[total_orders],customers[[#This Row],[total_orders]])*4+1,0)</f>
        <v>3</v>
      </c>
      <c r="P6971" s="1">
        <f>ROUND(_xlfn.PERCENTRANK.INC(customers[total_spend_usd],customers[[#This Row],[total_spend_usd]])*4+1,0)</f>
        <v>3</v>
      </c>
      <c r="Q6971" s="1">
        <v>133</v>
      </c>
      <c r="R6971" s="1" t="str">
        <f>_xlfn.XLOOKUP(Q6971,RFM[RFM Score],RFM[Client Segmentation])</f>
        <v>At Risk</v>
      </c>
    </row>
    <row r="6972" spans="1:18" x14ac:dyDescent="0.3">
      <c r="A6972" t="s">
        <v>7024</v>
      </c>
      <c r="B6972" t="s">
        <v>96</v>
      </c>
      <c r="C6972">
        <v>48</v>
      </c>
      <c r="D6972" t="s">
        <v>8071</v>
      </c>
      <c r="E6972" t="s">
        <v>8087</v>
      </c>
      <c r="F6972" t="s">
        <v>17</v>
      </c>
      <c r="G6972">
        <v>4</v>
      </c>
      <c r="H6972" s="1">
        <v>2535</v>
      </c>
      <c r="I6972">
        <v>9046</v>
      </c>
      <c r="J6972" s="1">
        <v>13</v>
      </c>
      <c r="K6972" t="s">
        <v>40</v>
      </c>
      <c r="L6972" t="s">
        <v>19</v>
      </c>
      <c r="M6972" t="s">
        <v>15</v>
      </c>
      <c r="N6972" s="1">
        <f xml:space="preserve"> ROUND((1 - _xlfn.PERCENTRANK.INC(customers[days_since_last_purchase],customers[[#This Row],[days_since_last_purchase]]))*4 +1,0)</f>
        <v>4</v>
      </c>
      <c r="O6972" s="1">
        <f>ROUND(_xlfn.PERCENTRANK.INC(customers[total_orders],customers[[#This Row],[total_orders]])*4+1,0)</f>
        <v>2</v>
      </c>
      <c r="P6972" s="1">
        <f>ROUND(_xlfn.PERCENTRANK.INC(customers[total_spend_usd],customers[[#This Row],[total_spend_usd]])*4+1,0)</f>
        <v>1</v>
      </c>
      <c r="Q6972" s="1">
        <v>421</v>
      </c>
      <c r="R6972" s="1" t="str">
        <f>_xlfn.XLOOKUP(Q6972,RFM[RFM Score],RFM[Client Segmentation])</f>
        <v>New Customer</v>
      </c>
    </row>
    <row r="6973" spans="1:18" x14ac:dyDescent="0.3">
      <c r="A6973" t="s">
        <v>7025</v>
      </c>
      <c r="B6973" t="s">
        <v>68</v>
      </c>
      <c r="C6973">
        <v>47</v>
      </c>
      <c r="D6973" t="s">
        <v>8071</v>
      </c>
      <c r="E6973" t="s">
        <v>8084</v>
      </c>
      <c r="F6973" t="s">
        <v>17</v>
      </c>
      <c r="G6973">
        <v>22</v>
      </c>
      <c r="H6973" s="1">
        <v>12331</v>
      </c>
      <c r="I6973">
        <v>242513</v>
      </c>
      <c r="J6973" s="1">
        <v>86</v>
      </c>
      <c r="K6973" t="s">
        <v>25</v>
      </c>
      <c r="L6973" t="s">
        <v>14</v>
      </c>
      <c r="M6973" t="s">
        <v>15</v>
      </c>
      <c r="N6973" s="1">
        <f xml:space="preserve"> ROUND((1 - _xlfn.PERCENTRANK.INC(customers[days_since_last_purchase],customers[[#This Row],[days_since_last_purchase]]))*4 +1,0)</f>
        <v>2</v>
      </c>
      <c r="O6973" s="1">
        <f>ROUND(_xlfn.PERCENTRANK.INC(customers[total_orders],customers[[#This Row],[total_orders]])*4+1,0)</f>
        <v>4</v>
      </c>
      <c r="P6973" s="1">
        <f>ROUND(_xlfn.PERCENTRANK.INC(customers[total_spend_usd],customers[[#This Row],[total_spend_usd]])*4+1,0)</f>
        <v>4</v>
      </c>
      <c r="Q6973" s="1">
        <v>244</v>
      </c>
      <c r="R6973" s="1" t="str">
        <f>_xlfn.XLOOKUP(Q6973,RFM[RFM Score],RFM[Client Segmentation])</f>
        <v>At Risk</v>
      </c>
    </row>
    <row r="6974" spans="1:18" x14ac:dyDescent="0.3">
      <c r="A6974" t="s">
        <v>7026</v>
      </c>
      <c r="B6974" t="s">
        <v>96</v>
      </c>
      <c r="C6974">
        <v>35</v>
      </c>
      <c r="D6974" t="s">
        <v>8068</v>
      </c>
      <c r="E6974" t="s">
        <v>8087</v>
      </c>
      <c r="F6974" t="s">
        <v>17</v>
      </c>
      <c r="G6974">
        <v>48</v>
      </c>
      <c r="H6974" s="1">
        <v>3765</v>
      </c>
      <c r="I6974">
        <v>188911</v>
      </c>
      <c r="J6974" s="1">
        <v>94</v>
      </c>
      <c r="K6974" t="s">
        <v>25</v>
      </c>
      <c r="L6974" t="s">
        <v>45</v>
      </c>
      <c r="M6974" t="s">
        <v>23</v>
      </c>
      <c r="N6974" s="1">
        <f xml:space="preserve"> ROUND((1 - _xlfn.PERCENTRANK.INC(customers[days_since_last_purchase],customers[[#This Row],[days_since_last_purchase]]))*4 +1,0)</f>
        <v>2</v>
      </c>
      <c r="O6974" s="1">
        <f>ROUND(_xlfn.PERCENTRANK.INC(customers[total_orders],customers[[#This Row],[total_orders]])*4+1,0)</f>
        <v>5</v>
      </c>
      <c r="P6974" s="1">
        <f>ROUND(_xlfn.PERCENTRANK.INC(customers[total_spend_usd],customers[[#This Row],[total_spend_usd]])*4+1,0)</f>
        <v>4</v>
      </c>
      <c r="Q6974" s="1">
        <v>254</v>
      </c>
      <c r="R6974" s="1" t="str">
        <f>_xlfn.XLOOKUP(Q6974,RFM[RFM Score],RFM[Client Segmentation])</f>
        <v>At Risk</v>
      </c>
    </row>
    <row r="6975" spans="1:18" x14ac:dyDescent="0.3">
      <c r="A6975" t="s">
        <v>7027</v>
      </c>
      <c r="B6975" t="s">
        <v>33</v>
      </c>
      <c r="C6975">
        <v>28</v>
      </c>
      <c r="D6975" t="s">
        <v>8070</v>
      </c>
      <c r="E6975" t="s">
        <v>8084</v>
      </c>
      <c r="F6975" t="s">
        <v>17</v>
      </c>
      <c r="G6975">
        <v>16</v>
      </c>
      <c r="H6975" s="1">
        <v>13703</v>
      </c>
      <c r="I6975">
        <v>216063</v>
      </c>
      <c r="J6975" s="1">
        <v>14</v>
      </c>
      <c r="K6975" t="s">
        <v>40</v>
      </c>
      <c r="L6975" t="s">
        <v>34</v>
      </c>
      <c r="M6975" t="s">
        <v>15</v>
      </c>
      <c r="N6975" s="1">
        <f xml:space="preserve"> ROUND((1 - _xlfn.PERCENTRANK.INC(customers[days_since_last_purchase],customers[[#This Row],[days_since_last_purchase]]))*4 +1,0)</f>
        <v>4</v>
      </c>
      <c r="O6975" s="1">
        <f>ROUND(_xlfn.PERCENTRANK.INC(customers[total_orders],customers[[#This Row],[total_orders]])*4+1,0)</f>
        <v>3</v>
      </c>
      <c r="P6975" s="1">
        <f>ROUND(_xlfn.PERCENTRANK.INC(customers[total_spend_usd],customers[[#This Row],[total_spend_usd]])*4+1,0)</f>
        <v>4</v>
      </c>
      <c r="Q6975" s="1">
        <v>434</v>
      </c>
      <c r="R6975" s="1" t="str">
        <f>_xlfn.XLOOKUP(Q6975,RFM[RFM Score],RFM[Client Segmentation])</f>
        <v>Need Attention</v>
      </c>
    </row>
    <row r="6976" spans="1:18" x14ac:dyDescent="0.3">
      <c r="A6976" t="s">
        <v>7028</v>
      </c>
      <c r="B6976" t="s">
        <v>11</v>
      </c>
      <c r="C6976">
        <v>32</v>
      </c>
      <c r="D6976" t="s">
        <v>8070</v>
      </c>
      <c r="E6976" t="s">
        <v>8085</v>
      </c>
      <c r="F6976" t="s">
        <v>12</v>
      </c>
      <c r="G6976">
        <v>17</v>
      </c>
      <c r="H6976" s="1">
        <v>9598</v>
      </c>
      <c r="I6976">
        <v>149598</v>
      </c>
      <c r="J6976" s="1">
        <v>25</v>
      </c>
      <c r="K6976" t="s">
        <v>37</v>
      </c>
      <c r="L6976" t="s">
        <v>45</v>
      </c>
      <c r="M6976" t="s">
        <v>23</v>
      </c>
      <c r="N6976" s="1">
        <f xml:space="preserve"> ROUND((1 - _xlfn.PERCENTRANK.INC(customers[days_since_last_purchase],customers[[#This Row],[days_since_last_purchase]]))*4 +1,0)</f>
        <v>4</v>
      </c>
      <c r="O6976" s="1">
        <f>ROUND(_xlfn.PERCENTRANK.INC(customers[total_orders],customers[[#This Row],[total_orders]])*4+1,0)</f>
        <v>3</v>
      </c>
      <c r="P6976" s="1">
        <f>ROUND(_xlfn.PERCENTRANK.INC(customers[total_spend_usd],customers[[#This Row],[total_spend_usd]])*4+1,0)</f>
        <v>4</v>
      </c>
      <c r="Q6976" s="1">
        <v>434</v>
      </c>
      <c r="R6976" s="1" t="str">
        <f>_xlfn.XLOOKUP(Q6976,RFM[RFM Score],RFM[Client Segmentation])</f>
        <v>Need Attention</v>
      </c>
    </row>
    <row r="6977" spans="1:18" x14ac:dyDescent="0.3">
      <c r="A6977" t="s">
        <v>7029</v>
      </c>
      <c r="B6977" t="s">
        <v>11</v>
      </c>
      <c r="C6977">
        <v>55</v>
      </c>
      <c r="D6977" t="s">
        <v>8072</v>
      </c>
      <c r="E6977" t="s">
        <v>8087</v>
      </c>
      <c r="F6977" t="s">
        <v>12</v>
      </c>
      <c r="G6977">
        <v>1</v>
      </c>
      <c r="H6977" s="1">
        <v>3849</v>
      </c>
      <c r="I6977">
        <v>3489</v>
      </c>
      <c r="J6977" s="1">
        <v>81</v>
      </c>
      <c r="K6977" t="s">
        <v>18</v>
      </c>
      <c r="L6977" t="s">
        <v>47</v>
      </c>
      <c r="M6977" t="s">
        <v>15</v>
      </c>
      <c r="N6977" s="1">
        <f xml:space="preserve"> ROUND((1 - _xlfn.PERCENTRANK.INC(customers[days_since_last_purchase],customers[[#This Row],[days_since_last_purchase]]))*4 +1,0)</f>
        <v>2</v>
      </c>
      <c r="O6977" s="1">
        <f>ROUND(_xlfn.PERCENTRANK.INC(customers[total_orders],customers[[#This Row],[total_orders]])*4+1,0)</f>
        <v>1</v>
      </c>
      <c r="P6977" s="1">
        <f>ROUND(_xlfn.PERCENTRANK.INC(customers[total_spend_usd],customers[[#This Row],[total_spend_usd]])*4+1,0)</f>
        <v>1</v>
      </c>
      <c r="Q6977" s="1">
        <v>211</v>
      </c>
      <c r="R6977" s="1" t="str">
        <f>_xlfn.XLOOKUP(Q6977,RFM[RFM Score],RFM[Client Segmentation])</f>
        <v>Hibernating</v>
      </c>
    </row>
    <row r="6978" spans="1:18" x14ac:dyDescent="0.3">
      <c r="A6978" t="s">
        <v>7030</v>
      </c>
      <c r="B6978" t="s">
        <v>11</v>
      </c>
      <c r="C6978">
        <v>45</v>
      </c>
      <c r="D6978" t="s">
        <v>8071</v>
      </c>
      <c r="E6978" t="s">
        <v>8084</v>
      </c>
      <c r="F6978" t="s">
        <v>17</v>
      </c>
      <c r="G6978">
        <v>26</v>
      </c>
      <c r="H6978" s="1">
        <v>2864</v>
      </c>
      <c r="I6978">
        <v>7939</v>
      </c>
      <c r="J6978" s="1">
        <v>105</v>
      </c>
      <c r="K6978" t="s">
        <v>21</v>
      </c>
      <c r="L6978" t="s">
        <v>14</v>
      </c>
      <c r="M6978" t="s">
        <v>23</v>
      </c>
      <c r="N6978" s="1">
        <f xml:space="preserve"> ROUND((1 - _xlfn.PERCENTRANK.INC(customers[days_since_last_purchase],customers[[#This Row],[days_since_last_purchase]]))*4 +1,0)</f>
        <v>2</v>
      </c>
      <c r="O6978" s="1">
        <f>ROUND(_xlfn.PERCENTRANK.INC(customers[total_orders],customers[[#This Row],[total_orders]])*4+1,0)</f>
        <v>4</v>
      </c>
      <c r="P6978" s="1">
        <f>ROUND(_xlfn.PERCENTRANK.INC(customers[total_spend_usd],customers[[#This Row],[total_spend_usd]])*4+1,0)</f>
        <v>1</v>
      </c>
      <c r="Q6978" s="1">
        <v>241</v>
      </c>
      <c r="R6978" s="1" t="str">
        <f>_xlfn.XLOOKUP(Q6978,RFM[RFM Score],RFM[Client Segmentation])</f>
        <v>Hibernating</v>
      </c>
    </row>
    <row r="6979" spans="1:18" x14ac:dyDescent="0.3">
      <c r="A6979" t="s">
        <v>7031</v>
      </c>
      <c r="B6979" t="s">
        <v>11</v>
      </c>
      <c r="C6979">
        <v>63</v>
      </c>
      <c r="D6979" t="s">
        <v>8072</v>
      </c>
      <c r="E6979" t="s">
        <v>8084</v>
      </c>
      <c r="F6979" t="s">
        <v>17</v>
      </c>
      <c r="G6979">
        <v>17</v>
      </c>
      <c r="H6979" s="1">
        <v>4667</v>
      </c>
      <c r="I6979">
        <v>69221</v>
      </c>
      <c r="J6979" s="1">
        <v>12</v>
      </c>
      <c r="K6979" t="s">
        <v>31</v>
      </c>
      <c r="L6979" t="s">
        <v>47</v>
      </c>
      <c r="M6979" t="s">
        <v>15</v>
      </c>
      <c r="N6979" s="1">
        <f xml:space="preserve"> ROUND((1 - _xlfn.PERCENTRANK.INC(customers[days_since_last_purchase],customers[[#This Row],[days_since_last_purchase]]))*4 +1,0)</f>
        <v>4</v>
      </c>
      <c r="O6979" s="1">
        <f>ROUND(_xlfn.PERCENTRANK.INC(customers[total_orders],customers[[#This Row],[total_orders]])*4+1,0)</f>
        <v>3</v>
      </c>
      <c r="P6979" s="1">
        <f>ROUND(_xlfn.PERCENTRANK.INC(customers[total_spend_usd],customers[[#This Row],[total_spend_usd]])*4+1,0)</f>
        <v>3</v>
      </c>
      <c r="Q6979" s="1">
        <v>433</v>
      </c>
      <c r="R6979" s="1" t="str">
        <f>_xlfn.XLOOKUP(Q6979,RFM[RFM Score],RFM[Client Segmentation])</f>
        <v>Potential Loyalist</v>
      </c>
    </row>
    <row r="6980" spans="1:18" x14ac:dyDescent="0.3">
      <c r="A6980" t="s">
        <v>7032</v>
      </c>
      <c r="B6980" t="s">
        <v>11</v>
      </c>
      <c r="C6980">
        <v>30</v>
      </c>
      <c r="D6980" t="s">
        <v>8070</v>
      </c>
      <c r="E6980" t="s">
        <v>8084</v>
      </c>
      <c r="F6980" t="s">
        <v>17</v>
      </c>
      <c r="G6980">
        <v>37</v>
      </c>
      <c r="H6980" s="1">
        <v>40726</v>
      </c>
      <c r="I6980">
        <v>139113</v>
      </c>
      <c r="J6980" s="1">
        <v>121</v>
      </c>
      <c r="K6980" t="s">
        <v>28</v>
      </c>
      <c r="L6980" t="s">
        <v>45</v>
      </c>
      <c r="M6980" t="s">
        <v>23</v>
      </c>
      <c r="N6980" s="1">
        <f xml:space="preserve"> ROUND((1 - _xlfn.PERCENTRANK.INC(customers[days_since_last_purchase],customers[[#This Row],[days_since_last_purchase]]))*4 +1,0)</f>
        <v>2</v>
      </c>
      <c r="O6980" s="1">
        <f>ROUND(_xlfn.PERCENTRANK.INC(customers[total_orders],customers[[#This Row],[total_orders]])*4+1,0)</f>
        <v>5</v>
      </c>
      <c r="P6980" s="1">
        <f>ROUND(_xlfn.PERCENTRANK.INC(customers[total_spend_usd],customers[[#This Row],[total_spend_usd]])*4+1,0)</f>
        <v>4</v>
      </c>
      <c r="Q6980" s="1">
        <v>254</v>
      </c>
      <c r="R6980" s="1" t="str">
        <f>_xlfn.XLOOKUP(Q6980,RFM[RFM Score],RFM[Client Segmentation])</f>
        <v>At Risk</v>
      </c>
    </row>
    <row r="6981" spans="1:18" x14ac:dyDescent="0.3">
      <c r="A6981" t="s">
        <v>7033</v>
      </c>
      <c r="B6981" t="s">
        <v>68</v>
      </c>
      <c r="C6981">
        <v>44</v>
      </c>
      <c r="D6981" t="s">
        <v>8068</v>
      </c>
      <c r="E6981" t="s">
        <v>8087</v>
      </c>
      <c r="F6981" t="s">
        <v>17</v>
      </c>
      <c r="G6981">
        <v>8</v>
      </c>
      <c r="H6981" s="1">
        <v>9536</v>
      </c>
      <c r="I6981">
        <v>71715</v>
      </c>
      <c r="J6981" s="1">
        <v>86</v>
      </c>
      <c r="K6981" t="s">
        <v>37</v>
      </c>
      <c r="L6981" t="s">
        <v>47</v>
      </c>
      <c r="M6981" t="s">
        <v>23</v>
      </c>
      <c r="N6981" s="1">
        <f xml:space="preserve"> ROUND((1 - _xlfn.PERCENTRANK.INC(customers[days_since_last_purchase],customers[[#This Row],[days_since_last_purchase]]))*4 +1,0)</f>
        <v>2</v>
      </c>
      <c r="O6981" s="1">
        <f>ROUND(_xlfn.PERCENTRANK.INC(customers[total_orders],customers[[#This Row],[total_orders]])*4+1,0)</f>
        <v>2</v>
      </c>
      <c r="P6981" s="1">
        <f>ROUND(_xlfn.PERCENTRANK.INC(customers[total_spend_usd],customers[[#This Row],[total_spend_usd]])*4+1,0)</f>
        <v>3</v>
      </c>
      <c r="Q6981" s="1">
        <v>223</v>
      </c>
      <c r="R6981" s="1" t="str">
        <f>_xlfn.XLOOKUP(Q6981,RFM[RFM Score],RFM[Client Segmentation])</f>
        <v>Hibernating</v>
      </c>
    </row>
    <row r="6982" spans="1:18" x14ac:dyDescent="0.3">
      <c r="A6982" t="s">
        <v>7034</v>
      </c>
      <c r="B6982" t="s">
        <v>49</v>
      </c>
      <c r="C6982">
        <v>43</v>
      </c>
      <c r="D6982" t="s">
        <v>8068</v>
      </c>
      <c r="E6982" t="s">
        <v>8084</v>
      </c>
      <c r="F6982" t="s">
        <v>12</v>
      </c>
      <c r="G6982">
        <v>5</v>
      </c>
      <c r="H6982" s="1">
        <v>6664</v>
      </c>
      <c r="I6982">
        <v>37161</v>
      </c>
      <c r="J6982" s="1">
        <v>5</v>
      </c>
      <c r="K6982" t="s">
        <v>25</v>
      </c>
      <c r="L6982" t="s">
        <v>14</v>
      </c>
      <c r="M6982" t="s">
        <v>23</v>
      </c>
      <c r="N6982" s="1">
        <f xml:space="preserve"> ROUND((1 - _xlfn.PERCENTRANK.INC(customers[days_since_last_purchase],customers[[#This Row],[days_since_last_purchase]]))*4 +1,0)</f>
        <v>5</v>
      </c>
      <c r="O6982" s="1">
        <f>ROUND(_xlfn.PERCENTRANK.INC(customers[total_orders],customers[[#This Row],[total_orders]])*4+1,0)</f>
        <v>2</v>
      </c>
      <c r="P6982" s="1">
        <f>ROUND(_xlfn.PERCENTRANK.INC(customers[total_spend_usd],customers[[#This Row],[total_spend_usd]])*4+1,0)</f>
        <v>2</v>
      </c>
      <c r="Q6982" s="1">
        <v>522</v>
      </c>
      <c r="R6982" s="1" t="str">
        <f>_xlfn.XLOOKUP(Q6982,RFM[RFM Score],RFM[Client Segmentation])</f>
        <v>Promising</v>
      </c>
    </row>
    <row r="6983" spans="1:18" x14ac:dyDescent="0.3">
      <c r="A6983" t="s">
        <v>7035</v>
      </c>
      <c r="B6983" t="s">
        <v>68</v>
      </c>
      <c r="C6983">
        <v>47</v>
      </c>
      <c r="D6983" t="s">
        <v>8071</v>
      </c>
      <c r="E6983" t="s">
        <v>8086</v>
      </c>
      <c r="F6983" t="s">
        <v>17</v>
      </c>
      <c r="G6983">
        <v>15</v>
      </c>
      <c r="H6983" s="1">
        <v>11848</v>
      </c>
      <c r="I6983">
        <v>188159</v>
      </c>
      <c r="J6983" s="1">
        <v>43</v>
      </c>
      <c r="K6983" t="s">
        <v>28</v>
      </c>
      <c r="L6983" t="s">
        <v>19</v>
      </c>
      <c r="M6983" t="s">
        <v>23</v>
      </c>
      <c r="N6983" s="1">
        <f xml:space="preserve"> ROUND((1 - _xlfn.PERCENTRANK.INC(customers[days_since_last_purchase],customers[[#This Row],[days_since_last_purchase]]))*4 +1,0)</f>
        <v>3</v>
      </c>
      <c r="O6983" s="1">
        <f>ROUND(_xlfn.PERCENTRANK.INC(customers[total_orders],customers[[#This Row],[total_orders]])*4+1,0)</f>
        <v>3</v>
      </c>
      <c r="P6983" s="1">
        <f>ROUND(_xlfn.PERCENTRANK.INC(customers[total_spend_usd],customers[[#This Row],[total_spend_usd]])*4+1,0)</f>
        <v>4</v>
      </c>
      <c r="Q6983" s="1">
        <v>334</v>
      </c>
      <c r="R6983" s="1" t="str">
        <f>_xlfn.XLOOKUP(Q6983,RFM[RFM Score],RFM[Client Segmentation])</f>
        <v>Need Attention</v>
      </c>
    </row>
    <row r="6984" spans="1:18" x14ac:dyDescent="0.3">
      <c r="A6984" t="s">
        <v>7036</v>
      </c>
      <c r="B6984" t="s">
        <v>61</v>
      </c>
      <c r="C6984">
        <v>45</v>
      </c>
      <c r="D6984" t="s">
        <v>8071</v>
      </c>
      <c r="E6984" t="s">
        <v>8085</v>
      </c>
      <c r="F6984" t="s">
        <v>12</v>
      </c>
      <c r="G6984">
        <v>9</v>
      </c>
      <c r="H6984" s="1">
        <v>12518</v>
      </c>
      <c r="I6984">
        <v>113944</v>
      </c>
      <c r="J6984" s="1">
        <v>1</v>
      </c>
      <c r="K6984" t="s">
        <v>21</v>
      </c>
      <c r="L6984" t="s">
        <v>47</v>
      </c>
      <c r="M6984" t="s">
        <v>23</v>
      </c>
      <c r="N6984" s="1">
        <f xml:space="preserve"> ROUND((1 - _xlfn.PERCENTRANK.INC(customers[days_since_last_purchase],customers[[#This Row],[days_since_last_purchase]]))*4 +1,0)</f>
        <v>5</v>
      </c>
      <c r="O6984" s="1">
        <f>ROUND(_xlfn.PERCENTRANK.INC(customers[total_orders],customers[[#This Row],[total_orders]])*4+1,0)</f>
        <v>2</v>
      </c>
      <c r="P6984" s="1">
        <f>ROUND(_xlfn.PERCENTRANK.INC(customers[total_spend_usd],customers[[#This Row],[total_spend_usd]])*4+1,0)</f>
        <v>4</v>
      </c>
      <c r="Q6984" s="1">
        <v>524</v>
      </c>
      <c r="R6984" s="1" t="str">
        <f>_xlfn.XLOOKUP(Q6984,RFM[RFM Score],RFM[Client Segmentation])</f>
        <v>Promising</v>
      </c>
    </row>
    <row r="6985" spans="1:18" x14ac:dyDescent="0.3">
      <c r="A6985" t="s">
        <v>7037</v>
      </c>
      <c r="B6985" t="s">
        <v>11</v>
      </c>
      <c r="C6985">
        <v>44</v>
      </c>
      <c r="D6985" t="s">
        <v>8068</v>
      </c>
      <c r="E6985" t="s">
        <v>8084</v>
      </c>
      <c r="F6985" t="s">
        <v>12</v>
      </c>
      <c r="G6985">
        <v>31</v>
      </c>
      <c r="H6985" s="1">
        <v>7513</v>
      </c>
      <c r="I6985">
        <v>23406</v>
      </c>
      <c r="J6985" s="1">
        <v>358</v>
      </c>
      <c r="K6985" t="s">
        <v>40</v>
      </c>
      <c r="L6985" t="s">
        <v>19</v>
      </c>
      <c r="M6985" t="s">
        <v>15</v>
      </c>
      <c r="N6985" s="1">
        <f xml:space="preserve"> ROUND((1 - _xlfn.PERCENTRANK.INC(customers[days_since_last_purchase],customers[[#This Row],[days_since_last_purchase]]))*4 +1,0)</f>
        <v>1</v>
      </c>
      <c r="O6985" s="1">
        <f>ROUND(_xlfn.PERCENTRANK.INC(customers[total_orders],customers[[#This Row],[total_orders]])*4+1,0)</f>
        <v>4</v>
      </c>
      <c r="P6985" s="1">
        <f>ROUND(_xlfn.PERCENTRANK.INC(customers[total_spend_usd],customers[[#This Row],[total_spend_usd]])*4+1,0)</f>
        <v>2</v>
      </c>
      <c r="Q6985" s="1">
        <v>142</v>
      </c>
      <c r="R6985" s="1" t="str">
        <f>_xlfn.XLOOKUP(Q6985,RFM[RFM Score],RFM[Client Segmentation])</f>
        <v>At Risk</v>
      </c>
    </row>
    <row r="6986" spans="1:18" x14ac:dyDescent="0.3">
      <c r="A6986" t="s">
        <v>7038</v>
      </c>
      <c r="B6986" t="s">
        <v>96</v>
      </c>
      <c r="C6986">
        <v>60</v>
      </c>
      <c r="D6986" t="s">
        <v>8072</v>
      </c>
      <c r="E6986" t="s">
        <v>8085</v>
      </c>
      <c r="F6986" t="s">
        <v>17</v>
      </c>
      <c r="G6986">
        <v>15</v>
      </c>
      <c r="H6986" s="1">
        <v>8156</v>
      </c>
      <c r="I6986">
        <v>111712</v>
      </c>
      <c r="J6986" s="1">
        <v>90</v>
      </c>
      <c r="K6986" t="s">
        <v>28</v>
      </c>
      <c r="L6986" t="s">
        <v>34</v>
      </c>
      <c r="M6986" t="s">
        <v>15</v>
      </c>
      <c r="N6986" s="1">
        <f xml:space="preserve"> ROUND((1 - _xlfn.PERCENTRANK.INC(customers[days_since_last_purchase],customers[[#This Row],[days_since_last_purchase]]))*4 +1,0)</f>
        <v>2</v>
      </c>
      <c r="O6986" s="1">
        <f>ROUND(_xlfn.PERCENTRANK.INC(customers[total_orders],customers[[#This Row],[total_orders]])*4+1,0)</f>
        <v>3</v>
      </c>
      <c r="P6986" s="1">
        <f>ROUND(_xlfn.PERCENTRANK.INC(customers[total_spend_usd],customers[[#This Row],[total_spend_usd]])*4+1,0)</f>
        <v>4</v>
      </c>
      <c r="Q6986" s="1">
        <v>234</v>
      </c>
      <c r="R6986" s="1" t="str">
        <f>_xlfn.XLOOKUP(Q6986,RFM[RFM Score],RFM[Client Segmentation])</f>
        <v>At Risk</v>
      </c>
    </row>
    <row r="6987" spans="1:18" x14ac:dyDescent="0.3">
      <c r="A6987" t="s">
        <v>7039</v>
      </c>
      <c r="B6987" t="s">
        <v>11</v>
      </c>
      <c r="C6987">
        <v>48</v>
      </c>
      <c r="D6987" t="s">
        <v>8071</v>
      </c>
      <c r="E6987" t="s">
        <v>8084</v>
      </c>
      <c r="F6987" t="s">
        <v>17</v>
      </c>
      <c r="G6987">
        <v>7</v>
      </c>
      <c r="H6987" s="1">
        <v>11396</v>
      </c>
      <c r="I6987">
        <v>79638</v>
      </c>
      <c r="J6987" s="1">
        <v>4</v>
      </c>
      <c r="K6987" t="s">
        <v>44</v>
      </c>
      <c r="L6987" t="s">
        <v>22</v>
      </c>
      <c r="M6987" t="s">
        <v>23</v>
      </c>
      <c r="N6987" s="1">
        <f xml:space="preserve"> ROUND((1 - _xlfn.PERCENTRANK.INC(customers[days_since_last_purchase],customers[[#This Row],[days_since_last_purchase]]))*4 +1,0)</f>
        <v>5</v>
      </c>
      <c r="O6987" s="1">
        <f>ROUND(_xlfn.PERCENTRANK.INC(customers[total_orders],customers[[#This Row],[total_orders]])*4+1,0)</f>
        <v>2</v>
      </c>
      <c r="P6987" s="1">
        <f>ROUND(_xlfn.PERCENTRANK.INC(customers[total_spend_usd],customers[[#This Row],[total_spend_usd]])*4+1,0)</f>
        <v>3</v>
      </c>
      <c r="Q6987" s="1">
        <v>523</v>
      </c>
      <c r="R6987" s="1" t="str">
        <f>_xlfn.XLOOKUP(Q6987,RFM[RFM Score],RFM[Client Segmentation])</f>
        <v>Promising</v>
      </c>
    </row>
    <row r="6988" spans="1:18" x14ac:dyDescent="0.3">
      <c r="A6988" t="s">
        <v>7040</v>
      </c>
      <c r="B6988" t="s">
        <v>68</v>
      </c>
      <c r="C6988">
        <v>52</v>
      </c>
      <c r="D6988" t="s">
        <v>8071</v>
      </c>
      <c r="E6988" t="s">
        <v>8084</v>
      </c>
      <c r="F6988" t="s">
        <v>17</v>
      </c>
      <c r="G6988">
        <v>2</v>
      </c>
      <c r="H6988" s="1">
        <v>8121</v>
      </c>
      <c r="I6988">
        <v>14227</v>
      </c>
      <c r="J6988" s="1">
        <v>82</v>
      </c>
      <c r="K6988" t="s">
        <v>28</v>
      </c>
      <c r="L6988" t="s">
        <v>34</v>
      </c>
      <c r="M6988" t="s">
        <v>23</v>
      </c>
      <c r="N6988" s="1">
        <f xml:space="preserve"> ROUND((1 - _xlfn.PERCENTRANK.INC(customers[days_since_last_purchase],customers[[#This Row],[days_since_last_purchase]]))*4 +1,0)</f>
        <v>2</v>
      </c>
      <c r="O6988" s="1">
        <f>ROUND(_xlfn.PERCENTRANK.INC(customers[total_orders],customers[[#This Row],[total_orders]])*4+1,0)</f>
        <v>1</v>
      </c>
      <c r="P6988" s="1">
        <f>ROUND(_xlfn.PERCENTRANK.INC(customers[total_spend_usd],customers[[#This Row],[total_spend_usd]])*4+1,0)</f>
        <v>2</v>
      </c>
      <c r="Q6988" s="1">
        <v>212</v>
      </c>
      <c r="R6988" s="1" t="str">
        <f>_xlfn.XLOOKUP(Q6988,RFM[RFM Score],RFM[Client Segmentation])</f>
        <v>Hibernating</v>
      </c>
    </row>
    <row r="6989" spans="1:18" x14ac:dyDescent="0.3">
      <c r="A6989" t="s">
        <v>7041</v>
      </c>
      <c r="B6989" t="s">
        <v>68</v>
      </c>
      <c r="C6989">
        <v>36</v>
      </c>
      <c r="D6989" t="s">
        <v>8068</v>
      </c>
      <c r="E6989" t="s">
        <v>8087</v>
      </c>
      <c r="F6989" t="s">
        <v>12</v>
      </c>
      <c r="G6989">
        <v>4</v>
      </c>
      <c r="H6989" s="1">
        <v>6343</v>
      </c>
      <c r="I6989">
        <v>24041</v>
      </c>
      <c r="J6989" s="1">
        <v>63</v>
      </c>
      <c r="K6989" t="s">
        <v>25</v>
      </c>
      <c r="L6989" t="s">
        <v>45</v>
      </c>
      <c r="M6989" t="s">
        <v>15</v>
      </c>
      <c r="N6989" s="1">
        <f xml:space="preserve"> ROUND((1 - _xlfn.PERCENTRANK.INC(customers[days_since_last_purchase],customers[[#This Row],[days_since_last_purchase]]))*4 +1,0)</f>
        <v>2</v>
      </c>
      <c r="O6989" s="1">
        <f>ROUND(_xlfn.PERCENTRANK.INC(customers[total_orders],customers[[#This Row],[total_orders]])*4+1,0)</f>
        <v>2</v>
      </c>
      <c r="P6989" s="1">
        <f>ROUND(_xlfn.PERCENTRANK.INC(customers[total_spend_usd],customers[[#This Row],[total_spend_usd]])*4+1,0)</f>
        <v>2</v>
      </c>
      <c r="Q6989" s="1">
        <v>222</v>
      </c>
      <c r="R6989" s="1" t="str">
        <f>_xlfn.XLOOKUP(Q6989,RFM[RFM Score],RFM[Client Segmentation])</f>
        <v>Hibernating</v>
      </c>
    </row>
    <row r="6990" spans="1:18" x14ac:dyDescent="0.3">
      <c r="A6990" t="s">
        <v>7042</v>
      </c>
      <c r="B6990" t="s">
        <v>107</v>
      </c>
      <c r="C6990">
        <v>18</v>
      </c>
      <c r="D6990" t="s">
        <v>8069</v>
      </c>
      <c r="E6990" t="s">
        <v>8084</v>
      </c>
      <c r="F6990" t="s">
        <v>12</v>
      </c>
      <c r="G6990">
        <v>21</v>
      </c>
      <c r="H6990" s="1">
        <v>11598</v>
      </c>
      <c r="I6990">
        <v>268088</v>
      </c>
      <c r="J6990" s="1">
        <v>35</v>
      </c>
      <c r="K6990" t="s">
        <v>21</v>
      </c>
      <c r="L6990" t="s">
        <v>14</v>
      </c>
      <c r="M6990" t="s">
        <v>23</v>
      </c>
      <c r="N6990" s="1">
        <f xml:space="preserve"> ROUND((1 - _xlfn.PERCENTRANK.INC(customers[days_since_last_purchase],customers[[#This Row],[days_since_last_purchase]]))*4 +1,0)</f>
        <v>3</v>
      </c>
      <c r="O6990" s="1">
        <f>ROUND(_xlfn.PERCENTRANK.INC(customers[total_orders],customers[[#This Row],[total_orders]])*4+1,0)</f>
        <v>4</v>
      </c>
      <c r="P6990" s="1">
        <f>ROUND(_xlfn.PERCENTRANK.INC(customers[total_spend_usd],customers[[#This Row],[total_spend_usd]])*4+1,0)</f>
        <v>4</v>
      </c>
      <c r="Q6990" s="1">
        <v>344</v>
      </c>
      <c r="R6990" s="1" t="str">
        <f>_xlfn.XLOOKUP(Q6990,RFM[RFM Score],RFM[Client Segmentation])</f>
        <v>Loyal Customer</v>
      </c>
    </row>
    <row r="6991" spans="1:18" x14ac:dyDescent="0.3">
      <c r="A6991" t="s">
        <v>7043</v>
      </c>
      <c r="B6991" t="s">
        <v>96</v>
      </c>
      <c r="C6991">
        <v>25</v>
      </c>
      <c r="D6991" t="s">
        <v>8070</v>
      </c>
      <c r="E6991" t="s">
        <v>8084</v>
      </c>
      <c r="F6991" t="s">
        <v>12</v>
      </c>
      <c r="G6991">
        <v>1</v>
      </c>
      <c r="H6991" s="1">
        <v>6082</v>
      </c>
      <c r="I6991">
        <v>5984</v>
      </c>
      <c r="J6991" s="1">
        <v>13</v>
      </c>
      <c r="K6991" t="s">
        <v>25</v>
      </c>
      <c r="L6991" t="s">
        <v>47</v>
      </c>
      <c r="M6991" t="s">
        <v>23</v>
      </c>
      <c r="N6991" s="1">
        <f xml:space="preserve"> ROUND((1 - _xlfn.PERCENTRANK.INC(customers[days_since_last_purchase],customers[[#This Row],[days_since_last_purchase]]))*4 +1,0)</f>
        <v>4</v>
      </c>
      <c r="O6991" s="1">
        <f>ROUND(_xlfn.PERCENTRANK.INC(customers[total_orders],customers[[#This Row],[total_orders]])*4+1,0)</f>
        <v>1</v>
      </c>
      <c r="P6991" s="1">
        <f>ROUND(_xlfn.PERCENTRANK.INC(customers[total_spend_usd],customers[[#This Row],[total_spend_usd]])*4+1,0)</f>
        <v>1</v>
      </c>
      <c r="Q6991" s="1">
        <v>411</v>
      </c>
      <c r="R6991" s="1" t="str">
        <f>_xlfn.XLOOKUP(Q6991,RFM[RFM Score],RFM[Client Segmentation])</f>
        <v>New Customer</v>
      </c>
    </row>
    <row r="6992" spans="1:18" x14ac:dyDescent="0.3">
      <c r="A6992" t="s">
        <v>7044</v>
      </c>
      <c r="B6992" t="s">
        <v>96</v>
      </c>
      <c r="C6992">
        <v>51</v>
      </c>
      <c r="D6992" t="s">
        <v>8071</v>
      </c>
      <c r="E6992" t="s">
        <v>8084</v>
      </c>
      <c r="F6992" t="s">
        <v>17</v>
      </c>
      <c r="G6992">
        <v>5</v>
      </c>
      <c r="H6992" s="1">
        <v>7633</v>
      </c>
      <c r="I6992">
        <v>34384</v>
      </c>
      <c r="J6992" s="1">
        <v>28</v>
      </c>
      <c r="K6992" t="s">
        <v>25</v>
      </c>
      <c r="L6992" t="s">
        <v>45</v>
      </c>
      <c r="M6992" t="s">
        <v>15</v>
      </c>
      <c r="N6992" s="1">
        <f xml:space="preserve"> ROUND((1 - _xlfn.PERCENTRANK.INC(customers[days_since_last_purchase],customers[[#This Row],[days_since_last_purchase]]))*4 +1,0)</f>
        <v>4</v>
      </c>
      <c r="O6992" s="1">
        <f>ROUND(_xlfn.PERCENTRANK.INC(customers[total_orders],customers[[#This Row],[total_orders]])*4+1,0)</f>
        <v>2</v>
      </c>
      <c r="P6992" s="1">
        <f>ROUND(_xlfn.PERCENTRANK.INC(customers[total_spend_usd],customers[[#This Row],[total_spend_usd]])*4+1,0)</f>
        <v>2</v>
      </c>
      <c r="Q6992" s="1">
        <v>422</v>
      </c>
      <c r="R6992" s="1" t="str">
        <f>_xlfn.XLOOKUP(Q6992,RFM[RFM Score],RFM[Client Segmentation])</f>
        <v>New Customer</v>
      </c>
    </row>
    <row r="6993" spans="1:18" x14ac:dyDescent="0.3">
      <c r="A6993" t="s">
        <v>7045</v>
      </c>
      <c r="B6993" t="s">
        <v>36</v>
      </c>
      <c r="C6993">
        <v>18</v>
      </c>
      <c r="D6993" t="s">
        <v>8069</v>
      </c>
      <c r="E6993" t="s">
        <v>8084</v>
      </c>
      <c r="F6993" t="s">
        <v>12</v>
      </c>
      <c r="G6993">
        <v>13</v>
      </c>
      <c r="H6993" s="1">
        <v>16183</v>
      </c>
      <c r="I6993">
        <v>188083</v>
      </c>
      <c r="J6993" s="1">
        <v>55</v>
      </c>
      <c r="K6993" t="s">
        <v>21</v>
      </c>
      <c r="L6993" t="s">
        <v>47</v>
      </c>
      <c r="M6993" t="s">
        <v>15</v>
      </c>
      <c r="N6993" s="1">
        <f xml:space="preserve"> ROUND((1 - _xlfn.PERCENTRANK.INC(customers[days_since_last_purchase],customers[[#This Row],[days_since_last_purchase]]))*4 +1,0)</f>
        <v>3</v>
      </c>
      <c r="O6993" s="1">
        <f>ROUND(_xlfn.PERCENTRANK.INC(customers[total_orders],customers[[#This Row],[total_orders]])*4+1,0)</f>
        <v>3</v>
      </c>
      <c r="P6993" s="1">
        <f>ROUND(_xlfn.PERCENTRANK.INC(customers[total_spend_usd],customers[[#This Row],[total_spend_usd]])*4+1,0)</f>
        <v>4</v>
      </c>
      <c r="Q6993" s="1">
        <v>334</v>
      </c>
      <c r="R6993" s="1" t="str">
        <f>_xlfn.XLOOKUP(Q6993,RFM[RFM Score],RFM[Client Segmentation])</f>
        <v>Need Attention</v>
      </c>
    </row>
    <row r="6994" spans="1:18" x14ac:dyDescent="0.3">
      <c r="A6994" t="s">
        <v>7046</v>
      </c>
      <c r="B6994" t="s">
        <v>43</v>
      </c>
      <c r="C6994">
        <v>29</v>
      </c>
      <c r="D6994" t="s">
        <v>8070</v>
      </c>
      <c r="E6994" t="s">
        <v>8084</v>
      </c>
      <c r="F6994" t="s">
        <v>17</v>
      </c>
      <c r="G6994">
        <v>8</v>
      </c>
      <c r="H6994" s="1">
        <v>7501</v>
      </c>
      <c r="I6994">
        <v>51939</v>
      </c>
      <c r="J6994" s="1">
        <v>110</v>
      </c>
      <c r="K6994" t="s">
        <v>25</v>
      </c>
      <c r="L6994" t="s">
        <v>22</v>
      </c>
      <c r="M6994" t="s">
        <v>15</v>
      </c>
      <c r="N6994" s="1">
        <f xml:space="preserve"> ROUND((1 - _xlfn.PERCENTRANK.INC(customers[days_since_last_purchase],customers[[#This Row],[days_since_last_purchase]]))*4 +1,0)</f>
        <v>2</v>
      </c>
      <c r="O6994" s="1">
        <f>ROUND(_xlfn.PERCENTRANK.INC(customers[total_orders],customers[[#This Row],[total_orders]])*4+1,0)</f>
        <v>2</v>
      </c>
      <c r="P6994" s="1">
        <f>ROUND(_xlfn.PERCENTRANK.INC(customers[total_spend_usd],customers[[#This Row],[total_spend_usd]])*4+1,0)</f>
        <v>3</v>
      </c>
      <c r="Q6994" s="1">
        <v>223</v>
      </c>
      <c r="R6994" s="1" t="str">
        <f>_xlfn.XLOOKUP(Q6994,RFM[RFM Score],RFM[Client Segmentation])</f>
        <v>Hibernating</v>
      </c>
    </row>
    <row r="6995" spans="1:18" x14ac:dyDescent="0.3">
      <c r="A6995" t="s">
        <v>7047</v>
      </c>
      <c r="B6995" t="s">
        <v>68</v>
      </c>
      <c r="C6995">
        <v>61</v>
      </c>
      <c r="D6995" t="s">
        <v>8072</v>
      </c>
      <c r="E6995" t="s">
        <v>8084</v>
      </c>
      <c r="F6995" t="s">
        <v>17</v>
      </c>
      <c r="G6995">
        <v>19</v>
      </c>
      <c r="H6995" s="1">
        <v>1784</v>
      </c>
      <c r="I6995">
        <v>29826</v>
      </c>
      <c r="J6995" s="1">
        <v>143</v>
      </c>
      <c r="K6995" t="s">
        <v>37</v>
      </c>
      <c r="L6995" t="s">
        <v>19</v>
      </c>
      <c r="M6995" t="s">
        <v>23</v>
      </c>
      <c r="N6995" s="1">
        <f xml:space="preserve"> ROUND((1 - _xlfn.PERCENTRANK.INC(customers[days_since_last_purchase],customers[[#This Row],[days_since_last_purchase]]))*4 +1,0)</f>
        <v>1</v>
      </c>
      <c r="O6995" s="1">
        <f>ROUND(_xlfn.PERCENTRANK.INC(customers[total_orders],customers[[#This Row],[total_orders]])*4+1,0)</f>
        <v>4</v>
      </c>
      <c r="P6995" s="1">
        <f>ROUND(_xlfn.PERCENTRANK.INC(customers[total_spend_usd],customers[[#This Row],[total_spend_usd]])*4+1,0)</f>
        <v>2</v>
      </c>
      <c r="Q6995" s="1">
        <v>142</v>
      </c>
      <c r="R6995" s="1" t="str">
        <f>_xlfn.XLOOKUP(Q6995,RFM[RFM Score],RFM[Client Segmentation])</f>
        <v>At Risk</v>
      </c>
    </row>
    <row r="6996" spans="1:18" x14ac:dyDescent="0.3">
      <c r="A6996" t="s">
        <v>7048</v>
      </c>
      <c r="B6996" t="s">
        <v>49</v>
      </c>
      <c r="C6996">
        <v>30</v>
      </c>
      <c r="D6996" t="s">
        <v>8070</v>
      </c>
      <c r="E6996" t="s">
        <v>8087</v>
      </c>
      <c r="F6996" t="s">
        <v>17</v>
      </c>
      <c r="G6996">
        <v>34</v>
      </c>
      <c r="H6996" s="1">
        <v>5306</v>
      </c>
      <c r="I6996">
        <v>18015</v>
      </c>
      <c r="J6996" s="1">
        <v>58</v>
      </c>
      <c r="K6996" t="s">
        <v>25</v>
      </c>
      <c r="L6996" t="s">
        <v>45</v>
      </c>
      <c r="M6996" t="s">
        <v>23</v>
      </c>
      <c r="N6996" s="1">
        <f xml:space="preserve"> ROUND((1 - _xlfn.PERCENTRANK.INC(customers[days_since_last_purchase],customers[[#This Row],[days_since_last_purchase]]))*4 +1,0)</f>
        <v>3</v>
      </c>
      <c r="O6996" s="1">
        <f>ROUND(_xlfn.PERCENTRANK.INC(customers[total_orders],customers[[#This Row],[total_orders]])*4+1,0)</f>
        <v>4</v>
      </c>
      <c r="P6996" s="1">
        <f>ROUND(_xlfn.PERCENTRANK.INC(customers[total_spend_usd],customers[[#This Row],[total_spend_usd]])*4+1,0)</f>
        <v>2</v>
      </c>
      <c r="Q6996" s="1">
        <v>342</v>
      </c>
      <c r="R6996" s="1" t="str">
        <f>_xlfn.XLOOKUP(Q6996,RFM[RFM Score],RFM[Client Segmentation])</f>
        <v>Potential Loyalist</v>
      </c>
    </row>
    <row r="6997" spans="1:18" x14ac:dyDescent="0.3">
      <c r="A6997" t="s">
        <v>7049</v>
      </c>
      <c r="B6997" t="s">
        <v>11</v>
      </c>
      <c r="C6997">
        <v>34</v>
      </c>
      <c r="D6997" t="s">
        <v>8070</v>
      </c>
      <c r="E6997" t="s">
        <v>8084</v>
      </c>
      <c r="F6997" t="s">
        <v>12</v>
      </c>
      <c r="G6997">
        <v>7</v>
      </c>
      <c r="H6997" s="1">
        <v>5884</v>
      </c>
      <c r="I6997">
        <v>4457</v>
      </c>
      <c r="J6997" s="1">
        <v>162</v>
      </c>
      <c r="K6997" t="s">
        <v>44</v>
      </c>
      <c r="L6997" t="s">
        <v>34</v>
      </c>
      <c r="M6997" t="s">
        <v>23</v>
      </c>
      <c r="N6997" s="1">
        <f xml:space="preserve"> ROUND((1 - _xlfn.PERCENTRANK.INC(customers[days_since_last_purchase],customers[[#This Row],[days_since_last_purchase]]))*4 +1,0)</f>
        <v>1</v>
      </c>
      <c r="O6997" s="1">
        <f>ROUND(_xlfn.PERCENTRANK.INC(customers[total_orders],customers[[#This Row],[total_orders]])*4+1,0)</f>
        <v>2</v>
      </c>
      <c r="P6997" s="1">
        <f>ROUND(_xlfn.PERCENTRANK.INC(customers[total_spend_usd],customers[[#This Row],[total_spend_usd]])*4+1,0)</f>
        <v>1</v>
      </c>
      <c r="Q6997" s="1">
        <v>121</v>
      </c>
      <c r="R6997" s="1" t="str">
        <f>_xlfn.XLOOKUP(Q6997,RFM[RFM Score],RFM[Client Segmentation])</f>
        <v>Lost</v>
      </c>
    </row>
    <row r="6998" spans="1:18" x14ac:dyDescent="0.3">
      <c r="A6998" t="s">
        <v>7050</v>
      </c>
      <c r="B6998" t="s">
        <v>68</v>
      </c>
      <c r="C6998">
        <v>40</v>
      </c>
      <c r="D6998" t="s">
        <v>8068</v>
      </c>
      <c r="E6998" t="s">
        <v>8087</v>
      </c>
      <c r="F6998" t="s">
        <v>12</v>
      </c>
      <c r="G6998">
        <v>13</v>
      </c>
      <c r="H6998" s="1">
        <v>716</v>
      </c>
      <c r="I6998">
        <v>9979</v>
      </c>
      <c r="J6998" s="1">
        <v>9</v>
      </c>
      <c r="K6998" t="s">
        <v>31</v>
      </c>
      <c r="L6998" t="s">
        <v>45</v>
      </c>
      <c r="M6998" t="s">
        <v>23</v>
      </c>
      <c r="N6998" s="1">
        <f xml:space="preserve"> ROUND((1 - _xlfn.PERCENTRANK.INC(customers[days_since_last_purchase],customers[[#This Row],[days_since_last_purchase]]))*4 +1,0)</f>
        <v>4</v>
      </c>
      <c r="O6998" s="1">
        <f>ROUND(_xlfn.PERCENTRANK.INC(customers[total_orders],customers[[#This Row],[total_orders]])*4+1,0)</f>
        <v>3</v>
      </c>
      <c r="P6998" s="1">
        <f>ROUND(_xlfn.PERCENTRANK.INC(customers[total_spend_usd],customers[[#This Row],[total_spend_usd]])*4+1,0)</f>
        <v>1</v>
      </c>
      <c r="Q6998" s="1">
        <v>431</v>
      </c>
      <c r="R6998" s="1" t="str">
        <f>_xlfn.XLOOKUP(Q6998,RFM[RFM Score],RFM[Client Segmentation])</f>
        <v>Potential Loyalist</v>
      </c>
    </row>
    <row r="6999" spans="1:18" x14ac:dyDescent="0.3">
      <c r="A6999" t="s">
        <v>7051</v>
      </c>
      <c r="B6999" t="s">
        <v>11</v>
      </c>
      <c r="C6999">
        <v>22</v>
      </c>
      <c r="D6999" t="s">
        <v>8069</v>
      </c>
      <c r="E6999" t="s">
        <v>8084</v>
      </c>
      <c r="F6999" t="s">
        <v>12</v>
      </c>
      <c r="G6999">
        <v>28</v>
      </c>
      <c r="H6999" s="1">
        <v>16946</v>
      </c>
      <c r="I6999">
        <v>46745</v>
      </c>
      <c r="J6999" s="1">
        <v>50</v>
      </c>
      <c r="K6999" t="s">
        <v>21</v>
      </c>
      <c r="L6999" t="s">
        <v>19</v>
      </c>
      <c r="M6999" t="s">
        <v>15</v>
      </c>
      <c r="N6999" s="1">
        <f xml:space="preserve"> ROUND((1 - _xlfn.PERCENTRANK.INC(customers[days_since_last_purchase],customers[[#This Row],[days_since_last_purchase]]))*4 +1,0)</f>
        <v>3</v>
      </c>
      <c r="O6999" s="1">
        <f>ROUND(_xlfn.PERCENTRANK.INC(customers[total_orders],customers[[#This Row],[total_orders]])*4+1,0)</f>
        <v>4</v>
      </c>
      <c r="P6999" s="1">
        <f>ROUND(_xlfn.PERCENTRANK.INC(customers[total_spend_usd],customers[[#This Row],[total_spend_usd]])*4+1,0)</f>
        <v>3</v>
      </c>
      <c r="Q6999" s="1">
        <v>343</v>
      </c>
      <c r="R6999" s="1" t="str">
        <f>_xlfn.XLOOKUP(Q6999,RFM[RFM Score],RFM[Client Segmentation])</f>
        <v>Need Attention</v>
      </c>
    </row>
    <row r="7000" spans="1:18" x14ac:dyDescent="0.3">
      <c r="A7000" t="s">
        <v>7052</v>
      </c>
      <c r="B7000" t="s">
        <v>27</v>
      </c>
      <c r="C7000">
        <v>51</v>
      </c>
      <c r="D7000" t="s">
        <v>8071</v>
      </c>
      <c r="E7000" t="s">
        <v>8085</v>
      </c>
      <c r="F7000" t="s">
        <v>17</v>
      </c>
      <c r="G7000">
        <v>30</v>
      </c>
      <c r="H7000" s="1">
        <v>12042</v>
      </c>
      <c r="I7000">
        <v>338142</v>
      </c>
      <c r="J7000" s="1">
        <v>187</v>
      </c>
      <c r="K7000" t="s">
        <v>21</v>
      </c>
      <c r="L7000" t="s">
        <v>19</v>
      </c>
      <c r="M7000" t="s">
        <v>23</v>
      </c>
      <c r="N7000" s="1">
        <f xml:space="preserve"> ROUND((1 - _xlfn.PERCENTRANK.INC(customers[days_since_last_purchase],customers[[#This Row],[days_since_last_purchase]]))*4 +1,0)</f>
        <v>1</v>
      </c>
      <c r="O7000" s="1">
        <f>ROUND(_xlfn.PERCENTRANK.INC(customers[total_orders],customers[[#This Row],[total_orders]])*4+1,0)</f>
        <v>4</v>
      </c>
      <c r="P7000" s="1">
        <f>ROUND(_xlfn.PERCENTRANK.INC(customers[total_spend_usd],customers[[#This Row],[total_spend_usd]])*4+1,0)</f>
        <v>5</v>
      </c>
      <c r="Q7000" s="1">
        <v>145</v>
      </c>
      <c r="R7000" s="1" t="str">
        <f>_xlfn.XLOOKUP(Q7000,RFM[RFM Score],RFM[Client Segmentation])</f>
        <v>Cannot Lose Them</v>
      </c>
    </row>
    <row r="7001" spans="1:18" x14ac:dyDescent="0.3">
      <c r="A7001" t="s">
        <v>7053</v>
      </c>
      <c r="B7001" t="s">
        <v>33</v>
      </c>
      <c r="C7001">
        <v>37</v>
      </c>
      <c r="D7001" t="s">
        <v>8068</v>
      </c>
      <c r="E7001" t="s">
        <v>8084</v>
      </c>
      <c r="F7001" t="s">
        <v>12</v>
      </c>
      <c r="G7001">
        <v>10</v>
      </c>
      <c r="H7001" s="1">
        <v>10057</v>
      </c>
      <c r="I7001">
        <v>97804</v>
      </c>
      <c r="J7001" s="1">
        <v>44</v>
      </c>
      <c r="K7001" t="s">
        <v>21</v>
      </c>
      <c r="L7001" t="s">
        <v>47</v>
      </c>
      <c r="M7001" t="s">
        <v>23</v>
      </c>
      <c r="N7001" s="1">
        <f xml:space="preserve"> ROUND((1 - _xlfn.PERCENTRANK.INC(customers[days_since_last_purchase],customers[[#This Row],[days_since_last_purchase]]))*4 +1,0)</f>
        <v>3</v>
      </c>
      <c r="O7001" s="1">
        <f>ROUND(_xlfn.PERCENTRANK.INC(customers[total_orders],customers[[#This Row],[total_orders]])*4+1,0)</f>
        <v>3</v>
      </c>
      <c r="P7001" s="1">
        <f>ROUND(_xlfn.PERCENTRANK.INC(customers[total_spend_usd],customers[[#This Row],[total_spend_usd]])*4+1,0)</f>
        <v>3</v>
      </c>
      <c r="Q7001" s="1">
        <v>333</v>
      </c>
      <c r="R7001" s="1" t="str">
        <f>_xlfn.XLOOKUP(Q7001,RFM[RFM Score],RFM[Client Segmentation])</f>
        <v>Potential Loyalist</v>
      </c>
    </row>
    <row r="7002" spans="1:18" x14ac:dyDescent="0.3">
      <c r="A7002" t="s">
        <v>7054</v>
      </c>
      <c r="B7002" t="s">
        <v>27</v>
      </c>
      <c r="C7002">
        <v>48</v>
      </c>
      <c r="D7002" t="s">
        <v>8071</v>
      </c>
      <c r="E7002" t="s">
        <v>8085</v>
      </c>
      <c r="F7002" t="s">
        <v>17</v>
      </c>
      <c r="G7002">
        <v>8</v>
      </c>
      <c r="H7002" s="1">
        <v>8089</v>
      </c>
      <c r="I7002">
        <v>63028</v>
      </c>
      <c r="J7002" s="1">
        <v>69</v>
      </c>
      <c r="K7002" t="s">
        <v>52</v>
      </c>
      <c r="L7002" t="s">
        <v>34</v>
      </c>
      <c r="M7002" t="s">
        <v>15</v>
      </c>
      <c r="N7002" s="1">
        <f xml:space="preserve"> ROUND((1 - _xlfn.PERCENTRANK.INC(customers[days_since_last_purchase],customers[[#This Row],[days_since_last_purchase]]))*4 +1,0)</f>
        <v>2</v>
      </c>
      <c r="O7002" s="1">
        <f>ROUND(_xlfn.PERCENTRANK.INC(customers[total_orders],customers[[#This Row],[total_orders]])*4+1,0)</f>
        <v>2</v>
      </c>
      <c r="P7002" s="1">
        <f>ROUND(_xlfn.PERCENTRANK.INC(customers[total_spend_usd],customers[[#This Row],[total_spend_usd]])*4+1,0)</f>
        <v>3</v>
      </c>
      <c r="Q7002" s="1">
        <v>223</v>
      </c>
      <c r="R7002" s="1" t="str">
        <f>_xlfn.XLOOKUP(Q7002,RFM[RFM Score],RFM[Client Segmentation])</f>
        <v>Hibernating</v>
      </c>
    </row>
    <row r="7003" spans="1:18" x14ac:dyDescent="0.3">
      <c r="A7003" t="s">
        <v>7055</v>
      </c>
      <c r="B7003" t="s">
        <v>11</v>
      </c>
      <c r="C7003">
        <v>38</v>
      </c>
      <c r="D7003" t="s">
        <v>8068</v>
      </c>
      <c r="E7003" t="s">
        <v>8084</v>
      </c>
      <c r="F7003" t="s">
        <v>17</v>
      </c>
      <c r="G7003">
        <v>5</v>
      </c>
      <c r="H7003" s="1">
        <v>176</v>
      </c>
      <c r="I7003">
        <v>8723</v>
      </c>
      <c r="J7003" s="1">
        <v>148</v>
      </c>
      <c r="K7003" t="s">
        <v>28</v>
      </c>
      <c r="L7003" t="s">
        <v>19</v>
      </c>
      <c r="M7003" t="s">
        <v>23</v>
      </c>
      <c r="N7003" s="1">
        <f xml:space="preserve"> ROUND((1 - _xlfn.PERCENTRANK.INC(customers[days_since_last_purchase],customers[[#This Row],[days_since_last_purchase]]))*4 +1,0)</f>
        <v>1</v>
      </c>
      <c r="O7003" s="1">
        <f>ROUND(_xlfn.PERCENTRANK.INC(customers[total_orders],customers[[#This Row],[total_orders]])*4+1,0)</f>
        <v>2</v>
      </c>
      <c r="P7003" s="1">
        <f>ROUND(_xlfn.PERCENTRANK.INC(customers[total_spend_usd],customers[[#This Row],[total_spend_usd]])*4+1,0)</f>
        <v>1</v>
      </c>
      <c r="Q7003" s="1">
        <v>121</v>
      </c>
      <c r="R7003" s="1" t="str">
        <f>_xlfn.XLOOKUP(Q7003,RFM[RFM Score],RFM[Client Segmentation])</f>
        <v>Lost</v>
      </c>
    </row>
    <row r="7004" spans="1:18" x14ac:dyDescent="0.3">
      <c r="A7004" t="s">
        <v>7056</v>
      </c>
      <c r="B7004" t="s">
        <v>68</v>
      </c>
      <c r="C7004">
        <v>61</v>
      </c>
      <c r="D7004" t="s">
        <v>8072</v>
      </c>
      <c r="E7004" t="s">
        <v>8084</v>
      </c>
      <c r="F7004" t="s">
        <v>12</v>
      </c>
      <c r="G7004">
        <v>16</v>
      </c>
      <c r="H7004" s="1">
        <v>8831</v>
      </c>
      <c r="I7004">
        <v>14893</v>
      </c>
      <c r="J7004" s="1">
        <v>34</v>
      </c>
      <c r="K7004" t="s">
        <v>28</v>
      </c>
      <c r="L7004" t="s">
        <v>34</v>
      </c>
      <c r="M7004" t="s">
        <v>15</v>
      </c>
      <c r="N7004" s="1">
        <f xml:space="preserve"> ROUND((1 - _xlfn.PERCENTRANK.INC(customers[days_since_last_purchase],customers[[#This Row],[days_since_last_purchase]]))*4 +1,0)</f>
        <v>3</v>
      </c>
      <c r="O7004" s="1">
        <f>ROUND(_xlfn.PERCENTRANK.INC(customers[total_orders],customers[[#This Row],[total_orders]])*4+1,0)</f>
        <v>3</v>
      </c>
      <c r="P7004" s="1">
        <f>ROUND(_xlfn.PERCENTRANK.INC(customers[total_spend_usd],customers[[#This Row],[total_spend_usd]])*4+1,0)</f>
        <v>2</v>
      </c>
      <c r="Q7004" s="1">
        <v>332</v>
      </c>
      <c r="R7004" s="1" t="str">
        <f>_xlfn.XLOOKUP(Q7004,RFM[RFM Score],RFM[Client Segmentation])</f>
        <v>Hibernating</v>
      </c>
    </row>
    <row r="7005" spans="1:18" x14ac:dyDescent="0.3">
      <c r="A7005" t="s">
        <v>7057</v>
      </c>
      <c r="B7005" t="s">
        <v>11</v>
      </c>
      <c r="C7005">
        <v>43</v>
      </c>
      <c r="D7005" t="s">
        <v>8068</v>
      </c>
      <c r="E7005" t="s">
        <v>8084</v>
      </c>
      <c r="F7005" t="s">
        <v>12</v>
      </c>
      <c r="G7005">
        <v>20</v>
      </c>
      <c r="H7005" s="1">
        <v>2064</v>
      </c>
      <c r="I7005">
        <v>42251</v>
      </c>
      <c r="J7005" s="1">
        <v>11</v>
      </c>
      <c r="K7005" t="s">
        <v>37</v>
      </c>
      <c r="L7005" t="s">
        <v>19</v>
      </c>
      <c r="M7005" t="s">
        <v>23</v>
      </c>
      <c r="N7005" s="1">
        <f xml:space="preserve"> ROUND((1 - _xlfn.PERCENTRANK.INC(customers[days_since_last_purchase],customers[[#This Row],[days_since_last_purchase]]))*4 +1,0)</f>
        <v>4</v>
      </c>
      <c r="O7005" s="1">
        <f>ROUND(_xlfn.PERCENTRANK.INC(customers[total_orders],customers[[#This Row],[total_orders]])*4+1,0)</f>
        <v>4</v>
      </c>
      <c r="P7005" s="1">
        <f>ROUND(_xlfn.PERCENTRANK.INC(customers[total_spend_usd],customers[[#This Row],[total_spend_usd]])*4+1,0)</f>
        <v>2</v>
      </c>
      <c r="Q7005" s="1">
        <v>442</v>
      </c>
      <c r="R7005" s="1" t="str">
        <f>_xlfn.XLOOKUP(Q7005,RFM[RFM Score],RFM[Client Segmentation])</f>
        <v>Potential Loyalist</v>
      </c>
    </row>
    <row r="7006" spans="1:18" x14ac:dyDescent="0.3">
      <c r="A7006" t="s">
        <v>7058</v>
      </c>
      <c r="B7006" t="s">
        <v>68</v>
      </c>
      <c r="C7006">
        <v>18</v>
      </c>
      <c r="D7006" t="s">
        <v>8069</v>
      </c>
      <c r="E7006" t="s">
        <v>8085</v>
      </c>
      <c r="F7006" t="s">
        <v>17</v>
      </c>
      <c r="G7006">
        <v>6</v>
      </c>
      <c r="H7006" s="1">
        <v>6154</v>
      </c>
      <c r="I7006">
        <v>3904</v>
      </c>
      <c r="J7006" s="1">
        <v>8</v>
      </c>
      <c r="K7006" t="s">
        <v>28</v>
      </c>
      <c r="L7006" t="s">
        <v>19</v>
      </c>
      <c r="M7006" t="s">
        <v>15</v>
      </c>
      <c r="N7006" s="1">
        <f xml:space="preserve"> ROUND((1 - _xlfn.PERCENTRANK.INC(customers[days_since_last_purchase],customers[[#This Row],[days_since_last_purchase]]))*4 +1,0)</f>
        <v>4</v>
      </c>
      <c r="O7006" s="1">
        <f>ROUND(_xlfn.PERCENTRANK.INC(customers[total_orders],customers[[#This Row],[total_orders]])*4+1,0)</f>
        <v>2</v>
      </c>
      <c r="P7006" s="1">
        <f>ROUND(_xlfn.PERCENTRANK.INC(customers[total_spend_usd],customers[[#This Row],[total_spend_usd]])*4+1,0)</f>
        <v>1</v>
      </c>
      <c r="Q7006" s="1">
        <v>421</v>
      </c>
      <c r="R7006" s="1" t="str">
        <f>_xlfn.XLOOKUP(Q7006,RFM[RFM Score],RFM[Client Segmentation])</f>
        <v>New Customer</v>
      </c>
    </row>
    <row r="7007" spans="1:18" x14ac:dyDescent="0.3">
      <c r="A7007" t="s">
        <v>7059</v>
      </c>
      <c r="B7007" t="s">
        <v>11</v>
      </c>
      <c r="C7007">
        <v>29</v>
      </c>
      <c r="D7007" t="s">
        <v>8070</v>
      </c>
      <c r="E7007" t="s">
        <v>8085</v>
      </c>
      <c r="F7007" t="s">
        <v>17</v>
      </c>
      <c r="G7007">
        <v>18</v>
      </c>
      <c r="H7007" s="1">
        <v>10544</v>
      </c>
      <c r="I7007">
        <v>187119</v>
      </c>
      <c r="J7007" s="1">
        <v>41</v>
      </c>
      <c r="K7007" t="s">
        <v>21</v>
      </c>
      <c r="L7007" t="s">
        <v>34</v>
      </c>
      <c r="M7007" t="s">
        <v>23</v>
      </c>
      <c r="N7007" s="1">
        <f xml:space="preserve"> ROUND((1 - _xlfn.PERCENTRANK.INC(customers[days_since_last_purchase],customers[[#This Row],[days_since_last_purchase]]))*4 +1,0)</f>
        <v>3</v>
      </c>
      <c r="O7007" s="1">
        <f>ROUND(_xlfn.PERCENTRANK.INC(customers[total_orders],customers[[#This Row],[total_orders]])*4+1,0)</f>
        <v>4</v>
      </c>
      <c r="P7007" s="1">
        <f>ROUND(_xlfn.PERCENTRANK.INC(customers[total_spend_usd],customers[[#This Row],[total_spend_usd]])*4+1,0)</f>
        <v>4</v>
      </c>
      <c r="Q7007" s="1">
        <v>344</v>
      </c>
      <c r="R7007" s="1" t="str">
        <f>_xlfn.XLOOKUP(Q7007,RFM[RFM Score],RFM[Client Segmentation])</f>
        <v>Loyal Customer</v>
      </c>
    </row>
    <row r="7008" spans="1:18" x14ac:dyDescent="0.3">
      <c r="A7008" t="s">
        <v>7060</v>
      </c>
      <c r="B7008" t="s">
        <v>33</v>
      </c>
      <c r="C7008">
        <v>39</v>
      </c>
      <c r="D7008" t="s">
        <v>8068</v>
      </c>
      <c r="E7008" t="s">
        <v>8084</v>
      </c>
      <c r="F7008" t="s">
        <v>12</v>
      </c>
      <c r="G7008">
        <v>6</v>
      </c>
      <c r="H7008" s="1">
        <v>378</v>
      </c>
      <c r="I7008">
        <v>25631</v>
      </c>
      <c r="J7008" s="1">
        <v>14</v>
      </c>
      <c r="K7008" t="s">
        <v>25</v>
      </c>
      <c r="L7008" t="s">
        <v>14</v>
      </c>
      <c r="M7008" t="s">
        <v>15</v>
      </c>
      <c r="N7008" s="1">
        <f xml:space="preserve"> ROUND((1 - _xlfn.PERCENTRANK.INC(customers[days_since_last_purchase],customers[[#This Row],[days_since_last_purchase]]))*4 +1,0)</f>
        <v>4</v>
      </c>
      <c r="O7008" s="1">
        <f>ROUND(_xlfn.PERCENTRANK.INC(customers[total_orders],customers[[#This Row],[total_orders]])*4+1,0)</f>
        <v>2</v>
      </c>
      <c r="P7008" s="1">
        <f>ROUND(_xlfn.PERCENTRANK.INC(customers[total_spend_usd],customers[[#This Row],[total_spend_usd]])*4+1,0)</f>
        <v>2</v>
      </c>
      <c r="Q7008" s="1">
        <v>422</v>
      </c>
      <c r="R7008" s="1" t="str">
        <f>_xlfn.XLOOKUP(Q7008,RFM[RFM Score],RFM[Client Segmentation])</f>
        <v>New Customer</v>
      </c>
    </row>
    <row r="7009" spans="1:18" x14ac:dyDescent="0.3">
      <c r="A7009" t="s">
        <v>7061</v>
      </c>
      <c r="B7009" t="s">
        <v>11</v>
      </c>
      <c r="C7009">
        <v>32</v>
      </c>
      <c r="D7009" t="s">
        <v>8070</v>
      </c>
      <c r="E7009" t="s">
        <v>8087</v>
      </c>
      <c r="F7009" t="s">
        <v>17</v>
      </c>
      <c r="G7009">
        <v>25</v>
      </c>
      <c r="H7009" s="1">
        <v>2541</v>
      </c>
      <c r="I7009">
        <v>63806</v>
      </c>
      <c r="J7009" s="1">
        <v>1</v>
      </c>
      <c r="K7009" t="s">
        <v>25</v>
      </c>
      <c r="L7009" t="s">
        <v>47</v>
      </c>
      <c r="M7009" t="s">
        <v>23</v>
      </c>
      <c r="N7009" s="1">
        <f xml:space="preserve"> ROUND((1 - _xlfn.PERCENTRANK.INC(customers[days_since_last_purchase],customers[[#This Row],[days_since_last_purchase]]))*4 +1,0)</f>
        <v>5</v>
      </c>
      <c r="O7009" s="1">
        <f>ROUND(_xlfn.PERCENTRANK.INC(customers[total_orders],customers[[#This Row],[total_orders]])*4+1,0)</f>
        <v>4</v>
      </c>
      <c r="P7009" s="1">
        <f>ROUND(_xlfn.PERCENTRANK.INC(customers[total_spend_usd],customers[[#This Row],[total_spend_usd]])*4+1,0)</f>
        <v>3</v>
      </c>
      <c r="Q7009" s="1">
        <v>543</v>
      </c>
      <c r="R7009" s="1" t="str">
        <f>_xlfn.XLOOKUP(Q7009,RFM[RFM Score],RFM[Client Segmentation])</f>
        <v>Loyal Customer</v>
      </c>
    </row>
    <row r="7010" spans="1:18" x14ac:dyDescent="0.3">
      <c r="A7010" t="s">
        <v>7062</v>
      </c>
      <c r="B7010" t="s">
        <v>11</v>
      </c>
      <c r="C7010">
        <v>37</v>
      </c>
      <c r="D7010" t="s">
        <v>8068</v>
      </c>
      <c r="E7010" t="s">
        <v>8086</v>
      </c>
      <c r="F7010" t="s">
        <v>17</v>
      </c>
      <c r="G7010">
        <v>2</v>
      </c>
      <c r="H7010" s="1">
        <v>8733</v>
      </c>
      <c r="I7010">
        <v>19305</v>
      </c>
      <c r="J7010" s="1">
        <v>7</v>
      </c>
      <c r="K7010" t="s">
        <v>37</v>
      </c>
      <c r="L7010" t="s">
        <v>34</v>
      </c>
      <c r="M7010" t="s">
        <v>23</v>
      </c>
      <c r="N7010" s="1">
        <f xml:space="preserve"> ROUND((1 - _xlfn.PERCENTRANK.INC(customers[days_since_last_purchase],customers[[#This Row],[days_since_last_purchase]]))*4 +1,0)</f>
        <v>5</v>
      </c>
      <c r="O7010" s="1">
        <f>ROUND(_xlfn.PERCENTRANK.INC(customers[total_orders],customers[[#This Row],[total_orders]])*4+1,0)</f>
        <v>1</v>
      </c>
      <c r="P7010" s="1">
        <f>ROUND(_xlfn.PERCENTRANK.INC(customers[total_spend_usd],customers[[#This Row],[total_spend_usd]])*4+1,0)</f>
        <v>2</v>
      </c>
      <c r="Q7010" s="1">
        <v>512</v>
      </c>
      <c r="R7010" s="1" t="str">
        <f>_xlfn.XLOOKUP(Q7010,RFM[RFM Score],RFM[Client Segmentation])</f>
        <v>New Customer</v>
      </c>
    </row>
    <row r="7011" spans="1:18" x14ac:dyDescent="0.3">
      <c r="A7011" t="s">
        <v>7063</v>
      </c>
      <c r="B7011" t="s">
        <v>51</v>
      </c>
      <c r="C7011">
        <v>20</v>
      </c>
      <c r="D7011" t="s">
        <v>8069</v>
      </c>
      <c r="E7011" t="s">
        <v>8084</v>
      </c>
      <c r="F7011" t="s">
        <v>17</v>
      </c>
      <c r="G7011">
        <v>20</v>
      </c>
      <c r="H7011" s="1">
        <v>6545</v>
      </c>
      <c r="I7011">
        <v>146435</v>
      </c>
      <c r="J7011" s="1">
        <v>231</v>
      </c>
      <c r="K7011" t="s">
        <v>25</v>
      </c>
      <c r="L7011" t="s">
        <v>34</v>
      </c>
      <c r="M7011" t="s">
        <v>15</v>
      </c>
      <c r="N7011" s="1">
        <f xml:space="preserve"> ROUND((1 - _xlfn.PERCENTRANK.INC(customers[days_since_last_purchase],customers[[#This Row],[days_since_last_purchase]]))*4 +1,0)</f>
        <v>1</v>
      </c>
      <c r="O7011" s="1">
        <f>ROUND(_xlfn.PERCENTRANK.INC(customers[total_orders],customers[[#This Row],[total_orders]])*4+1,0)</f>
        <v>4</v>
      </c>
      <c r="P7011" s="1">
        <f>ROUND(_xlfn.PERCENTRANK.INC(customers[total_spend_usd],customers[[#This Row],[total_spend_usd]])*4+1,0)</f>
        <v>4</v>
      </c>
      <c r="Q7011" s="1">
        <v>144</v>
      </c>
      <c r="R7011" s="1" t="str">
        <f>_xlfn.XLOOKUP(Q7011,RFM[RFM Score],RFM[Client Segmentation])</f>
        <v>Cannot Lose Them</v>
      </c>
    </row>
    <row r="7012" spans="1:18" x14ac:dyDescent="0.3">
      <c r="A7012" t="s">
        <v>7064</v>
      </c>
      <c r="B7012" t="s">
        <v>107</v>
      </c>
      <c r="C7012">
        <v>29</v>
      </c>
      <c r="D7012" t="s">
        <v>8070</v>
      </c>
      <c r="E7012" t="s">
        <v>8087</v>
      </c>
      <c r="F7012" t="s">
        <v>17</v>
      </c>
      <c r="G7012">
        <v>12</v>
      </c>
      <c r="H7012" s="1">
        <v>1263</v>
      </c>
      <c r="I7012">
        <v>13533</v>
      </c>
      <c r="J7012" s="1">
        <v>55</v>
      </c>
      <c r="K7012" t="s">
        <v>18</v>
      </c>
      <c r="L7012" t="s">
        <v>34</v>
      </c>
      <c r="M7012" t="s">
        <v>23</v>
      </c>
      <c r="N7012" s="1">
        <f xml:space="preserve"> ROUND((1 - _xlfn.PERCENTRANK.INC(customers[days_since_last_purchase],customers[[#This Row],[days_since_last_purchase]]))*4 +1,0)</f>
        <v>3</v>
      </c>
      <c r="O7012" s="1">
        <f>ROUND(_xlfn.PERCENTRANK.INC(customers[total_orders],customers[[#This Row],[total_orders]])*4+1,0)</f>
        <v>3</v>
      </c>
      <c r="P7012" s="1">
        <f>ROUND(_xlfn.PERCENTRANK.INC(customers[total_spend_usd],customers[[#This Row],[total_spend_usd]])*4+1,0)</f>
        <v>2</v>
      </c>
      <c r="Q7012" s="1">
        <v>332</v>
      </c>
      <c r="R7012" s="1" t="str">
        <f>_xlfn.XLOOKUP(Q7012,RFM[RFM Score],RFM[Client Segmentation])</f>
        <v>Hibernating</v>
      </c>
    </row>
    <row r="7013" spans="1:18" x14ac:dyDescent="0.3">
      <c r="A7013" t="s">
        <v>7065</v>
      </c>
      <c r="B7013" t="s">
        <v>107</v>
      </c>
      <c r="C7013">
        <v>52</v>
      </c>
      <c r="D7013" t="s">
        <v>8071</v>
      </c>
      <c r="E7013" t="s">
        <v>8084</v>
      </c>
      <c r="F7013" t="s">
        <v>12</v>
      </c>
      <c r="G7013">
        <v>9</v>
      </c>
      <c r="H7013" s="1">
        <v>2882</v>
      </c>
      <c r="I7013">
        <v>24091</v>
      </c>
      <c r="J7013" s="1">
        <v>5</v>
      </c>
      <c r="K7013" t="s">
        <v>28</v>
      </c>
      <c r="L7013" t="s">
        <v>45</v>
      </c>
      <c r="M7013" t="s">
        <v>23</v>
      </c>
      <c r="N7013" s="1">
        <f xml:space="preserve"> ROUND((1 - _xlfn.PERCENTRANK.INC(customers[days_since_last_purchase],customers[[#This Row],[days_since_last_purchase]]))*4 +1,0)</f>
        <v>5</v>
      </c>
      <c r="O7013" s="1">
        <f>ROUND(_xlfn.PERCENTRANK.INC(customers[total_orders],customers[[#This Row],[total_orders]])*4+1,0)</f>
        <v>2</v>
      </c>
      <c r="P7013" s="1">
        <f>ROUND(_xlfn.PERCENTRANK.INC(customers[total_spend_usd],customers[[#This Row],[total_spend_usd]])*4+1,0)</f>
        <v>2</v>
      </c>
      <c r="Q7013" s="1">
        <v>522</v>
      </c>
      <c r="R7013" s="1" t="str">
        <f>_xlfn.XLOOKUP(Q7013,RFM[RFM Score],RFM[Client Segmentation])</f>
        <v>Promising</v>
      </c>
    </row>
    <row r="7014" spans="1:18" x14ac:dyDescent="0.3">
      <c r="A7014" t="s">
        <v>7066</v>
      </c>
      <c r="B7014" t="s">
        <v>33</v>
      </c>
      <c r="C7014">
        <v>39</v>
      </c>
      <c r="D7014" t="s">
        <v>8068</v>
      </c>
      <c r="E7014" t="s">
        <v>8087</v>
      </c>
      <c r="F7014" t="s">
        <v>17</v>
      </c>
      <c r="G7014">
        <v>11</v>
      </c>
      <c r="H7014" s="1">
        <v>21382</v>
      </c>
      <c r="I7014">
        <v>246416</v>
      </c>
      <c r="J7014" s="1">
        <v>136</v>
      </c>
      <c r="K7014" t="s">
        <v>18</v>
      </c>
      <c r="L7014" t="s">
        <v>45</v>
      </c>
      <c r="M7014" t="s">
        <v>23</v>
      </c>
      <c r="N7014" s="1">
        <f xml:space="preserve"> ROUND((1 - _xlfn.PERCENTRANK.INC(customers[days_since_last_purchase],customers[[#This Row],[days_since_last_purchase]]))*4 +1,0)</f>
        <v>1</v>
      </c>
      <c r="O7014" s="1">
        <f>ROUND(_xlfn.PERCENTRANK.INC(customers[total_orders],customers[[#This Row],[total_orders]])*4+1,0)</f>
        <v>3</v>
      </c>
      <c r="P7014" s="1">
        <f>ROUND(_xlfn.PERCENTRANK.INC(customers[total_spend_usd],customers[[#This Row],[total_spend_usd]])*4+1,0)</f>
        <v>4</v>
      </c>
      <c r="Q7014" s="1">
        <v>134</v>
      </c>
      <c r="R7014" s="1" t="str">
        <f>_xlfn.XLOOKUP(Q7014,RFM[RFM Score],RFM[Client Segmentation])</f>
        <v>At Risk</v>
      </c>
    </row>
    <row r="7015" spans="1:18" x14ac:dyDescent="0.3">
      <c r="A7015" t="s">
        <v>7067</v>
      </c>
      <c r="B7015" t="s">
        <v>88</v>
      </c>
      <c r="C7015">
        <v>50</v>
      </c>
      <c r="D7015" t="s">
        <v>8071</v>
      </c>
      <c r="E7015" t="s">
        <v>8084</v>
      </c>
      <c r="F7015" t="s">
        <v>12</v>
      </c>
      <c r="G7015">
        <v>17</v>
      </c>
      <c r="H7015" s="1">
        <v>5828</v>
      </c>
      <c r="I7015">
        <v>102933</v>
      </c>
      <c r="J7015" s="1">
        <v>13</v>
      </c>
      <c r="K7015" t="s">
        <v>28</v>
      </c>
      <c r="L7015" t="s">
        <v>19</v>
      </c>
      <c r="M7015" t="s">
        <v>23</v>
      </c>
      <c r="N7015" s="1">
        <f xml:space="preserve"> ROUND((1 - _xlfn.PERCENTRANK.INC(customers[days_since_last_purchase],customers[[#This Row],[days_since_last_purchase]]))*4 +1,0)</f>
        <v>4</v>
      </c>
      <c r="O7015" s="1">
        <f>ROUND(_xlfn.PERCENTRANK.INC(customers[total_orders],customers[[#This Row],[total_orders]])*4+1,0)</f>
        <v>3</v>
      </c>
      <c r="P7015" s="1">
        <f>ROUND(_xlfn.PERCENTRANK.INC(customers[total_spend_usd],customers[[#This Row],[total_spend_usd]])*4+1,0)</f>
        <v>3</v>
      </c>
      <c r="Q7015" s="1">
        <v>433</v>
      </c>
      <c r="R7015" s="1" t="str">
        <f>_xlfn.XLOOKUP(Q7015,RFM[RFM Score],RFM[Client Segmentation])</f>
        <v>Potential Loyalist</v>
      </c>
    </row>
    <row r="7016" spans="1:18" x14ac:dyDescent="0.3">
      <c r="A7016" t="s">
        <v>7068</v>
      </c>
      <c r="B7016" t="s">
        <v>49</v>
      </c>
      <c r="C7016">
        <v>18</v>
      </c>
      <c r="D7016" t="s">
        <v>8069</v>
      </c>
      <c r="E7016" t="s">
        <v>8084</v>
      </c>
      <c r="F7016" t="s">
        <v>12</v>
      </c>
      <c r="G7016">
        <v>16</v>
      </c>
      <c r="H7016" s="1">
        <v>8157</v>
      </c>
      <c r="I7016">
        <v>145999</v>
      </c>
      <c r="J7016" s="1">
        <v>25</v>
      </c>
      <c r="K7016" t="s">
        <v>18</v>
      </c>
      <c r="L7016" t="s">
        <v>45</v>
      </c>
      <c r="M7016" t="s">
        <v>23</v>
      </c>
      <c r="N7016" s="1">
        <f xml:space="preserve"> ROUND((1 - _xlfn.PERCENTRANK.INC(customers[days_since_last_purchase],customers[[#This Row],[days_since_last_purchase]]))*4 +1,0)</f>
        <v>4</v>
      </c>
      <c r="O7016" s="1">
        <f>ROUND(_xlfn.PERCENTRANK.INC(customers[total_orders],customers[[#This Row],[total_orders]])*4+1,0)</f>
        <v>3</v>
      </c>
      <c r="P7016" s="1">
        <f>ROUND(_xlfn.PERCENTRANK.INC(customers[total_spend_usd],customers[[#This Row],[total_spend_usd]])*4+1,0)</f>
        <v>4</v>
      </c>
      <c r="Q7016" s="1">
        <v>434</v>
      </c>
      <c r="R7016" s="1" t="str">
        <f>_xlfn.XLOOKUP(Q7016,RFM[RFM Score],RFM[Client Segmentation])</f>
        <v>Need Attention</v>
      </c>
    </row>
    <row r="7017" spans="1:18" x14ac:dyDescent="0.3">
      <c r="A7017" t="s">
        <v>7069</v>
      </c>
      <c r="B7017" t="s">
        <v>43</v>
      </c>
      <c r="C7017">
        <v>22</v>
      </c>
      <c r="D7017" t="s">
        <v>8069</v>
      </c>
      <c r="E7017" t="s">
        <v>8084</v>
      </c>
      <c r="F7017" t="s">
        <v>17</v>
      </c>
      <c r="G7017">
        <v>72</v>
      </c>
      <c r="H7017" s="1">
        <v>8118</v>
      </c>
      <c r="I7017">
        <v>626944</v>
      </c>
      <c r="J7017" s="1">
        <v>28</v>
      </c>
      <c r="K7017" t="s">
        <v>40</v>
      </c>
      <c r="L7017" t="s">
        <v>45</v>
      </c>
      <c r="M7017" t="s">
        <v>15</v>
      </c>
      <c r="N7017" s="1">
        <f xml:space="preserve"> ROUND((1 - _xlfn.PERCENTRANK.INC(customers[days_since_last_purchase],customers[[#This Row],[days_since_last_purchase]]))*4 +1,0)</f>
        <v>4</v>
      </c>
      <c r="O7017" s="1">
        <f>ROUND(_xlfn.PERCENTRANK.INC(customers[total_orders],customers[[#This Row],[total_orders]])*4+1,0)</f>
        <v>5</v>
      </c>
      <c r="P7017" s="1">
        <f>ROUND(_xlfn.PERCENTRANK.INC(customers[total_spend_usd],customers[[#This Row],[total_spend_usd]])*4+1,0)</f>
        <v>5</v>
      </c>
      <c r="Q7017" s="1">
        <v>455</v>
      </c>
      <c r="R7017" s="1" t="str">
        <f>_xlfn.XLOOKUP(Q7017,RFM[RFM Score],RFM[Client Segmentation])</f>
        <v>Champion</v>
      </c>
    </row>
    <row r="7018" spans="1:18" x14ac:dyDescent="0.3">
      <c r="A7018" t="s">
        <v>7070</v>
      </c>
      <c r="B7018" t="s">
        <v>11</v>
      </c>
      <c r="C7018">
        <v>30</v>
      </c>
      <c r="D7018" t="s">
        <v>8070</v>
      </c>
      <c r="E7018" t="s">
        <v>8087</v>
      </c>
      <c r="F7018" t="s">
        <v>12</v>
      </c>
      <c r="G7018">
        <v>4</v>
      </c>
      <c r="H7018" s="1">
        <v>11165</v>
      </c>
      <c r="I7018">
        <v>40546</v>
      </c>
      <c r="J7018" s="1">
        <v>48</v>
      </c>
      <c r="K7018" t="s">
        <v>13</v>
      </c>
      <c r="L7018" t="s">
        <v>14</v>
      </c>
      <c r="M7018" t="s">
        <v>15</v>
      </c>
      <c r="N7018" s="1">
        <f xml:space="preserve"> ROUND((1 - _xlfn.PERCENTRANK.INC(customers[days_since_last_purchase],customers[[#This Row],[days_since_last_purchase]]))*4 +1,0)</f>
        <v>3</v>
      </c>
      <c r="O7018" s="1">
        <f>ROUND(_xlfn.PERCENTRANK.INC(customers[total_orders],customers[[#This Row],[total_orders]])*4+1,0)</f>
        <v>2</v>
      </c>
      <c r="P7018" s="1">
        <f>ROUND(_xlfn.PERCENTRANK.INC(customers[total_spend_usd],customers[[#This Row],[total_spend_usd]])*4+1,0)</f>
        <v>2</v>
      </c>
      <c r="Q7018" s="1">
        <v>322</v>
      </c>
      <c r="R7018" s="1" t="str">
        <f>_xlfn.XLOOKUP(Q7018,RFM[RFM Score],RFM[Client Segmentation])</f>
        <v>Hibernating</v>
      </c>
    </row>
    <row r="7019" spans="1:18" x14ac:dyDescent="0.3">
      <c r="A7019" t="s">
        <v>7071</v>
      </c>
      <c r="B7019" t="s">
        <v>96</v>
      </c>
      <c r="C7019">
        <v>26</v>
      </c>
      <c r="D7019" t="s">
        <v>8070</v>
      </c>
      <c r="E7019" t="s">
        <v>8084</v>
      </c>
      <c r="F7019" t="s">
        <v>12</v>
      </c>
      <c r="G7019">
        <v>30</v>
      </c>
      <c r="H7019" s="1">
        <v>7234</v>
      </c>
      <c r="I7019">
        <v>209169</v>
      </c>
      <c r="J7019" s="1">
        <v>178</v>
      </c>
      <c r="K7019" t="s">
        <v>44</v>
      </c>
      <c r="L7019" t="s">
        <v>47</v>
      </c>
      <c r="M7019" t="s">
        <v>23</v>
      </c>
      <c r="N7019" s="1">
        <f xml:space="preserve"> ROUND((1 - _xlfn.PERCENTRANK.INC(customers[days_since_last_purchase],customers[[#This Row],[days_since_last_purchase]]))*4 +1,0)</f>
        <v>1</v>
      </c>
      <c r="O7019" s="1">
        <f>ROUND(_xlfn.PERCENTRANK.INC(customers[total_orders],customers[[#This Row],[total_orders]])*4+1,0)</f>
        <v>4</v>
      </c>
      <c r="P7019" s="1">
        <f>ROUND(_xlfn.PERCENTRANK.INC(customers[total_spend_usd],customers[[#This Row],[total_spend_usd]])*4+1,0)</f>
        <v>4</v>
      </c>
      <c r="Q7019" s="1">
        <v>144</v>
      </c>
      <c r="R7019" s="1" t="str">
        <f>_xlfn.XLOOKUP(Q7019,RFM[RFM Score],RFM[Client Segmentation])</f>
        <v>Cannot Lose Them</v>
      </c>
    </row>
    <row r="7020" spans="1:18" x14ac:dyDescent="0.3">
      <c r="A7020" t="s">
        <v>7072</v>
      </c>
      <c r="B7020" t="s">
        <v>43</v>
      </c>
      <c r="C7020">
        <v>48</v>
      </c>
      <c r="D7020" t="s">
        <v>8071</v>
      </c>
      <c r="E7020" t="s">
        <v>8085</v>
      </c>
      <c r="F7020" t="s">
        <v>12</v>
      </c>
      <c r="G7020">
        <v>5</v>
      </c>
      <c r="H7020" s="1">
        <v>5201</v>
      </c>
      <c r="I7020">
        <v>25213</v>
      </c>
      <c r="J7020" s="1">
        <v>6</v>
      </c>
      <c r="K7020" t="s">
        <v>21</v>
      </c>
      <c r="L7020" t="s">
        <v>34</v>
      </c>
      <c r="M7020" t="s">
        <v>15</v>
      </c>
      <c r="N7020" s="1">
        <f xml:space="preserve"> ROUND((1 - _xlfn.PERCENTRANK.INC(customers[days_since_last_purchase],customers[[#This Row],[days_since_last_purchase]]))*4 +1,0)</f>
        <v>5</v>
      </c>
      <c r="O7020" s="1">
        <f>ROUND(_xlfn.PERCENTRANK.INC(customers[total_orders],customers[[#This Row],[total_orders]])*4+1,0)</f>
        <v>2</v>
      </c>
      <c r="P7020" s="1">
        <f>ROUND(_xlfn.PERCENTRANK.INC(customers[total_spend_usd],customers[[#This Row],[total_spend_usd]])*4+1,0)</f>
        <v>2</v>
      </c>
      <c r="Q7020" s="1">
        <v>522</v>
      </c>
      <c r="R7020" s="1" t="str">
        <f>_xlfn.XLOOKUP(Q7020,RFM[RFM Score],RFM[Client Segmentation])</f>
        <v>Promising</v>
      </c>
    </row>
    <row r="7021" spans="1:18" x14ac:dyDescent="0.3">
      <c r="A7021" t="s">
        <v>7073</v>
      </c>
      <c r="B7021" t="s">
        <v>11</v>
      </c>
      <c r="C7021">
        <v>40</v>
      </c>
      <c r="D7021" t="s">
        <v>8068</v>
      </c>
      <c r="E7021" t="s">
        <v>8087</v>
      </c>
      <c r="F7021" t="s">
        <v>12</v>
      </c>
      <c r="G7021">
        <v>1</v>
      </c>
      <c r="H7021" s="1">
        <v>17612</v>
      </c>
      <c r="I7021">
        <v>18826</v>
      </c>
      <c r="J7021" s="1">
        <v>128</v>
      </c>
      <c r="K7021" t="s">
        <v>25</v>
      </c>
      <c r="L7021" t="s">
        <v>45</v>
      </c>
      <c r="M7021" t="s">
        <v>23</v>
      </c>
      <c r="N7021" s="1">
        <f xml:space="preserve"> ROUND((1 - _xlfn.PERCENTRANK.INC(customers[days_since_last_purchase],customers[[#This Row],[days_since_last_purchase]]))*4 +1,0)</f>
        <v>1</v>
      </c>
      <c r="O7021" s="1">
        <f>ROUND(_xlfn.PERCENTRANK.INC(customers[total_orders],customers[[#This Row],[total_orders]])*4+1,0)</f>
        <v>1</v>
      </c>
      <c r="P7021" s="1">
        <f>ROUND(_xlfn.PERCENTRANK.INC(customers[total_spend_usd],customers[[#This Row],[total_spend_usd]])*4+1,0)</f>
        <v>2</v>
      </c>
      <c r="Q7021" s="1">
        <v>112</v>
      </c>
      <c r="R7021" s="1" t="str">
        <f>_xlfn.XLOOKUP(Q7021,RFM[RFM Score],RFM[Client Segmentation])</f>
        <v>Lost</v>
      </c>
    </row>
    <row r="7022" spans="1:18" x14ac:dyDescent="0.3">
      <c r="A7022" t="s">
        <v>7074</v>
      </c>
      <c r="B7022" t="s">
        <v>36</v>
      </c>
      <c r="C7022">
        <v>31</v>
      </c>
      <c r="D7022" t="s">
        <v>8070</v>
      </c>
      <c r="E7022" t="s">
        <v>8084</v>
      </c>
      <c r="F7022" t="s">
        <v>17</v>
      </c>
      <c r="G7022">
        <v>1</v>
      </c>
      <c r="H7022" s="1">
        <v>50</v>
      </c>
      <c r="I7022">
        <v>489</v>
      </c>
      <c r="J7022" s="1">
        <v>26</v>
      </c>
      <c r="K7022" t="s">
        <v>74</v>
      </c>
      <c r="L7022" t="s">
        <v>14</v>
      </c>
      <c r="M7022" t="s">
        <v>23</v>
      </c>
      <c r="N7022" s="1">
        <f xml:space="preserve"> ROUND((1 - _xlfn.PERCENTRANK.INC(customers[days_since_last_purchase],customers[[#This Row],[days_since_last_purchase]]))*4 +1,0)</f>
        <v>4</v>
      </c>
      <c r="O7022" s="1">
        <f>ROUND(_xlfn.PERCENTRANK.INC(customers[total_orders],customers[[#This Row],[total_orders]])*4+1,0)</f>
        <v>1</v>
      </c>
      <c r="P7022" s="1">
        <f>ROUND(_xlfn.PERCENTRANK.INC(customers[total_spend_usd],customers[[#This Row],[total_spend_usd]])*4+1,0)</f>
        <v>1</v>
      </c>
      <c r="Q7022" s="1">
        <v>411</v>
      </c>
      <c r="R7022" s="1" t="str">
        <f>_xlfn.XLOOKUP(Q7022,RFM[RFM Score],RFM[Client Segmentation])</f>
        <v>New Customer</v>
      </c>
    </row>
    <row r="7023" spans="1:18" x14ac:dyDescent="0.3">
      <c r="A7023" t="s">
        <v>7075</v>
      </c>
      <c r="B7023" t="s">
        <v>11</v>
      </c>
      <c r="C7023">
        <v>34</v>
      </c>
      <c r="D7023" t="s">
        <v>8070</v>
      </c>
      <c r="E7023" t="s">
        <v>8084</v>
      </c>
      <c r="F7023" t="s">
        <v>17</v>
      </c>
      <c r="G7023">
        <v>12</v>
      </c>
      <c r="H7023" s="1">
        <v>10355</v>
      </c>
      <c r="I7023">
        <v>114806</v>
      </c>
      <c r="J7023" s="1">
        <v>7</v>
      </c>
      <c r="K7023" t="s">
        <v>25</v>
      </c>
      <c r="L7023" t="s">
        <v>47</v>
      </c>
      <c r="M7023" t="s">
        <v>23</v>
      </c>
      <c r="N7023" s="1">
        <f xml:space="preserve"> ROUND((1 - _xlfn.PERCENTRANK.INC(customers[days_since_last_purchase],customers[[#This Row],[days_since_last_purchase]]))*4 +1,0)</f>
        <v>5</v>
      </c>
      <c r="O7023" s="1">
        <f>ROUND(_xlfn.PERCENTRANK.INC(customers[total_orders],customers[[#This Row],[total_orders]])*4+1,0)</f>
        <v>3</v>
      </c>
      <c r="P7023" s="1">
        <f>ROUND(_xlfn.PERCENTRANK.INC(customers[total_spend_usd],customers[[#This Row],[total_spend_usd]])*4+1,0)</f>
        <v>4</v>
      </c>
      <c r="Q7023" s="1">
        <v>534</v>
      </c>
      <c r="R7023" s="1" t="str">
        <f>_xlfn.XLOOKUP(Q7023,RFM[RFM Score],RFM[Client Segmentation])</f>
        <v>Need Attention</v>
      </c>
    </row>
    <row r="7024" spans="1:18" x14ac:dyDescent="0.3">
      <c r="A7024" t="s">
        <v>7076</v>
      </c>
      <c r="B7024" t="s">
        <v>96</v>
      </c>
      <c r="C7024">
        <v>38</v>
      </c>
      <c r="D7024" t="s">
        <v>8068</v>
      </c>
      <c r="E7024" t="s">
        <v>8085</v>
      </c>
      <c r="F7024" t="s">
        <v>17</v>
      </c>
      <c r="G7024">
        <v>15</v>
      </c>
      <c r="H7024" s="1">
        <v>11541</v>
      </c>
      <c r="I7024">
        <v>180932</v>
      </c>
      <c r="J7024" s="1">
        <v>43</v>
      </c>
      <c r="K7024" t="s">
        <v>25</v>
      </c>
      <c r="L7024" t="s">
        <v>19</v>
      </c>
      <c r="M7024" t="s">
        <v>23</v>
      </c>
      <c r="N7024" s="1">
        <f xml:space="preserve"> ROUND((1 - _xlfn.PERCENTRANK.INC(customers[days_since_last_purchase],customers[[#This Row],[days_since_last_purchase]]))*4 +1,0)</f>
        <v>3</v>
      </c>
      <c r="O7024" s="1">
        <f>ROUND(_xlfn.PERCENTRANK.INC(customers[total_orders],customers[[#This Row],[total_orders]])*4+1,0)</f>
        <v>3</v>
      </c>
      <c r="P7024" s="1">
        <f>ROUND(_xlfn.PERCENTRANK.INC(customers[total_spend_usd],customers[[#This Row],[total_spend_usd]])*4+1,0)</f>
        <v>4</v>
      </c>
      <c r="Q7024" s="1">
        <v>334</v>
      </c>
      <c r="R7024" s="1" t="str">
        <f>_xlfn.XLOOKUP(Q7024,RFM[RFM Score],RFM[Client Segmentation])</f>
        <v>Need Attention</v>
      </c>
    </row>
    <row r="7025" spans="1:18" x14ac:dyDescent="0.3">
      <c r="A7025" t="s">
        <v>7077</v>
      </c>
      <c r="B7025" t="s">
        <v>27</v>
      </c>
      <c r="C7025">
        <v>51</v>
      </c>
      <c r="D7025" t="s">
        <v>8071</v>
      </c>
      <c r="E7025" t="s">
        <v>8084</v>
      </c>
      <c r="F7025" t="s">
        <v>12</v>
      </c>
      <c r="G7025">
        <v>69</v>
      </c>
      <c r="H7025" s="1">
        <v>5206</v>
      </c>
      <c r="I7025">
        <v>308879</v>
      </c>
      <c r="J7025" s="1">
        <v>12</v>
      </c>
      <c r="K7025" t="s">
        <v>74</v>
      </c>
      <c r="L7025" t="s">
        <v>34</v>
      </c>
      <c r="M7025" t="s">
        <v>15</v>
      </c>
      <c r="N7025" s="1">
        <f xml:space="preserve"> ROUND((1 - _xlfn.PERCENTRANK.INC(customers[days_since_last_purchase],customers[[#This Row],[days_since_last_purchase]]))*4 +1,0)</f>
        <v>4</v>
      </c>
      <c r="O7025" s="1">
        <f>ROUND(_xlfn.PERCENTRANK.INC(customers[total_orders],customers[[#This Row],[total_orders]])*4+1,0)</f>
        <v>5</v>
      </c>
      <c r="P7025" s="1">
        <f>ROUND(_xlfn.PERCENTRANK.INC(customers[total_spend_usd],customers[[#This Row],[total_spend_usd]])*4+1,0)</f>
        <v>5</v>
      </c>
      <c r="Q7025" s="1">
        <v>455</v>
      </c>
      <c r="R7025" s="1" t="str">
        <f>_xlfn.XLOOKUP(Q7025,RFM[RFM Score],RFM[Client Segmentation])</f>
        <v>Champion</v>
      </c>
    </row>
    <row r="7026" spans="1:18" x14ac:dyDescent="0.3">
      <c r="A7026" t="s">
        <v>7078</v>
      </c>
      <c r="B7026" t="s">
        <v>68</v>
      </c>
      <c r="C7026">
        <v>31</v>
      </c>
      <c r="D7026" t="s">
        <v>8070</v>
      </c>
      <c r="E7026" t="s">
        <v>8087</v>
      </c>
      <c r="F7026" t="s">
        <v>17</v>
      </c>
      <c r="G7026">
        <v>13</v>
      </c>
      <c r="H7026" s="1">
        <v>1625</v>
      </c>
      <c r="I7026">
        <v>21497</v>
      </c>
      <c r="J7026" s="1">
        <v>85</v>
      </c>
      <c r="K7026" t="s">
        <v>40</v>
      </c>
      <c r="L7026" t="s">
        <v>19</v>
      </c>
      <c r="M7026" t="s">
        <v>15</v>
      </c>
      <c r="N7026" s="1">
        <f xml:space="preserve"> ROUND((1 - _xlfn.PERCENTRANK.INC(customers[days_since_last_purchase],customers[[#This Row],[days_since_last_purchase]]))*4 +1,0)</f>
        <v>2</v>
      </c>
      <c r="O7026" s="1">
        <f>ROUND(_xlfn.PERCENTRANK.INC(customers[total_orders],customers[[#This Row],[total_orders]])*4+1,0)</f>
        <v>3</v>
      </c>
      <c r="P7026" s="1">
        <f>ROUND(_xlfn.PERCENTRANK.INC(customers[total_spend_usd],customers[[#This Row],[total_spend_usd]])*4+1,0)</f>
        <v>2</v>
      </c>
      <c r="Q7026" s="1">
        <v>232</v>
      </c>
      <c r="R7026" s="1" t="str">
        <f>_xlfn.XLOOKUP(Q7026,RFM[RFM Score],RFM[Client Segmentation])</f>
        <v>Hibernating</v>
      </c>
    </row>
    <row r="7027" spans="1:18" x14ac:dyDescent="0.3">
      <c r="A7027" t="s">
        <v>7079</v>
      </c>
      <c r="B7027" t="s">
        <v>68</v>
      </c>
      <c r="C7027">
        <v>25</v>
      </c>
      <c r="D7027" t="s">
        <v>8070</v>
      </c>
      <c r="E7027" t="s">
        <v>8084</v>
      </c>
      <c r="F7027" t="s">
        <v>12</v>
      </c>
      <c r="G7027">
        <v>5</v>
      </c>
      <c r="H7027" s="1">
        <v>6758</v>
      </c>
      <c r="I7027">
        <v>36314</v>
      </c>
      <c r="J7027" s="1">
        <v>105</v>
      </c>
      <c r="K7027" t="s">
        <v>25</v>
      </c>
      <c r="L7027" t="s">
        <v>14</v>
      </c>
      <c r="M7027" t="s">
        <v>23</v>
      </c>
      <c r="N7027" s="1">
        <f xml:space="preserve"> ROUND((1 - _xlfn.PERCENTRANK.INC(customers[days_since_last_purchase],customers[[#This Row],[days_since_last_purchase]]))*4 +1,0)</f>
        <v>2</v>
      </c>
      <c r="O7027" s="1">
        <f>ROUND(_xlfn.PERCENTRANK.INC(customers[total_orders],customers[[#This Row],[total_orders]])*4+1,0)</f>
        <v>2</v>
      </c>
      <c r="P7027" s="1">
        <f>ROUND(_xlfn.PERCENTRANK.INC(customers[total_spend_usd],customers[[#This Row],[total_spend_usd]])*4+1,0)</f>
        <v>2</v>
      </c>
      <c r="Q7027" s="1">
        <v>222</v>
      </c>
      <c r="R7027" s="1" t="str">
        <f>_xlfn.XLOOKUP(Q7027,RFM[RFM Score],RFM[Client Segmentation])</f>
        <v>Hibernating</v>
      </c>
    </row>
    <row r="7028" spans="1:18" x14ac:dyDescent="0.3">
      <c r="A7028" t="s">
        <v>7080</v>
      </c>
      <c r="B7028" t="s">
        <v>43</v>
      </c>
      <c r="C7028">
        <v>43</v>
      </c>
      <c r="D7028" t="s">
        <v>8068</v>
      </c>
      <c r="E7028" t="s">
        <v>8085</v>
      </c>
      <c r="F7028" t="s">
        <v>17</v>
      </c>
      <c r="G7028">
        <v>1</v>
      </c>
      <c r="H7028" s="1">
        <v>5774</v>
      </c>
      <c r="I7028">
        <v>6064</v>
      </c>
      <c r="J7028" s="1">
        <v>164</v>
      </c>
      <c r="K7028" t="s">
        <v>18</v>
      </c>
      <c r="L7028" t="s">
        <v>34</v>
      </c>
      <c r="M7028" t="s">
        <v>23</v>
      </c>
      <c r="N7028" s="1">
        <f xml:space="preserve"> ROUND((1 - _xlfn.PERCENTRANK.INC(customers[days_since_last_purchase],customers[[#This Row],[days_since_last_purchase]]))*4 +1,0)</f>
        <v>1</v>
      </c>
      <c r="O7028" s="1">
        <f>ROUND(_xlfn.PERCENTRANK.INC(customers[total_orders],customers[[#This Row],[total_orders]])*4+1,0)</f>
        <v>1</v>
      </c>
      <c r="P7028" s="1">
        <f>ROUND(_xlfn.PERCENTRANK.INC(customers[total_spend_usd],customers[[#This Row],[total_spend_usd]])*4+1,0)</f>
        <v>1</v>
      </c>
      <c r="Q7028" s="1">
        <v>111</v>
      </c>
      <c r="R7028" s="1" t="str">
        <f>_xlfn.XLOOKUP(Q7028,RFM[RFM Score],RFM[Client Segmentation])</f>
        <v>Lost</v>
      </c>
    </row>
    <row r="7029" spans="1:18" x14ac:dyDescent="0.3">
      <c r="A7029" t="s">
        <v>7081</v>
      </c>
      <c r="B7029" t="s">
        <v>68</v>
      </c>
      <c r="C7029">
        <v>18</v>
      </c>
      <c r="D7029" t="s">
        <v>8069</v>
      </c>
      <c r="E7029" t="s">
        <v>8084</v>
      </c>
      <c r="F7029" t="s">
        <v>12</v>
      </c>
      <c r="G7029">
        <v>7</v>
      </c>
      <c r="H7029" s="1">
        <v>27995</v>
      </c>
      <c r="I7029">
        <v>201153</v>
      </c>
      <c r="J7029" s="1">
        <v>73</v>
      </c>
      <c r="K7029" t="s">
        <v>98</v>
      </c>
      <c r="L7029" t="s">
        <v>45</v>
      </c>
      <c r="M7029" t="s">
        <v>15</v>
      </c>
      <c r="N7029" s="1">
        <f xml:space="preserve"> ROUND((1 - _xlfn.PERCENTRANK.INC(customers[days_since_last_purchase],customers[[#This Row],[days_since_last_purchase]]))*4 +1,0)</f>
        <v>2</v>
      </c>
      <c r="O7029" s="1">
        <f>ROUND(_xlfn.PERCENTRANK.INC(customers[total_orders],customers[[#This Row],[total_orders]])*4+1,0)</f>
        <v>2</v>
      </c>
      <c r="P7029" s="1">
        <f>ROUND(_xlfn.PERCENTRANK.INC(customers[total_spend_usd],customers[[#This Row],[total_spend_usd]])*4+1,0)</f>
        <v>4</v>
      </c>
      <c r="Q7029" s="1">
        <v>224</v>
      </c>
      <c r="R7029" s="1" t="str">
        <f>_xlfn.XLOOKUP(Q7029,RFM[RFM Score],RFM[Client Segmentation])</f>
        <v>At Risk</v>
      </c>
    </row>
    <row r="7030" spans="1:18" x14ac:dyDescent="0.3">
      <c r="A7030" t="s">
        <v>7082</v>
      </c>
      <c r="B7030" t="s">
        <v>11</v>
      </c>
      <c r="C7030">
        <v>37</v>
      </c>
      <c r="D7030" t="s">
        <v>8068</v>
      </c>
      <c r="E7030" t="s">
        <v>8084</v>
      </c>
      <c r="F7030" t="s">
        <v>12</v>
      </c>
      <c r="G7030">
        <v>41</v>
      </c>
      <c r="H7030" s="1">
        <v>3625</v>
      </c>
      <c r="I7030">
        <v>15684</v>
      </c>
      <c r="J7030" s="1">
        <v>52</v>
      </c>
      <c r="K7030" t="s">
        <v>40</v>
      </c>
      <c r="L7030" t="s">
        <v>45</v>
      </c>
      <c r="M7030" t="s">
        <v>15</v>
      </c>
      <c r="N7030" s="1">
        <f xml:space="preserve"> ROUND((1 - _xlfn.PERCENTRANK.INC(customers[days_since_last_purchase],customers[[#This Row],[days_since_last_purchase]]))*4 +1,0)</f>
        <v>3</v>
      </c>
      <c r="O7030" s="1">
        <f>ROUND(_xlfn.PERCENTRANK.INC(customers[total_orders],customers[[#This Row],[total_orders]])*4+1,0)</f>
        <v>5</v>
      </c>
      <c r="P7030" s="1">
        <f>ROUND(_xlfn.PERCENTRANK.INC(customers[total_spend_usd],customers[[#This Row],[total_spend_usd]])*4+1,0)</f>
        <v>2</v>
      </c>
      <c r="Q7030" s="1">
        <v>352</v>
      </c>
      <c r="R7030" s="1" t="str">
        <f>_xlfn.XLOOKUP(Q7030,RFM[RFM Score],RFM[Client Segmentation])</f>
        <v>Potential Loyalist</v>
      </c>
    </row>
    <row r="7031" spans="1:18" x14ac:dyDescent="0.3">
      <c r="A7031" t="s">
        <v>7083</v>
      </c>
      <c r="B7031" t="s">
        <v>96</v>
      </c>
      <c r="C7031">
        <v>31</v>
      </c>
      <c r="D7031" t="s">
        <v>8070</v>
      </c>
      <c r="E7031" t="s">
        <v>8087</v>
      </c>
      <c r="F7031" t="s">
        <v>17</v>
      </c>
      <c r="G7031">
        <v>35</v>
      </c>
      <c r="H7031" s="1">
        <v>12443</v>
      </c>
      <c r="I7031">
        <v>498933</v>
      </c>
      <c r="J7031" s="1">
        <v>78</v>
      </c>
      <c r="K7031" t="s">
        <v>40</v>
      </c>
      <c r="L7031" t="s">
        <v>45</v>
      </c>
      <c r="M7031" t="s">
        <v>23</v>
      </c>
      <c r="N7031" s="1">
        <f xml:space="preserve"> ROUND((1 - _xlfn.PERCENTRANK.INC(customers[days_since_last_purchase],customers[[#This Row],[days_since_last_purchase]]))*4 +1,0)</f>
        <v>2</v>
      </c>
      <c r="O7031" s="1">
        <f>ROUND(_xlfn.PERCENTRANK.INC(customers[total_orders],customers[[#This Row],[total_orders]])*4+1,0)</f>
        <v>5</v>
      </c>
      <c r="P7031" s="1">
        <f>ROUND(_xlfn.PERCENTRANK.INC(customers[total_spend_usd],customers[[#This Row],[total_spend_usd]])*4+1,0)</f>
        <v>5</v>
      </c>
      <c r="Q7031" s="1">
        <v>255</v>
      </c>
      <c r="R7031" s="1" t="str">
        <f>_xlfn.XLOOKUP(Q7031,RFM[RFM Score],RFM[Client Segmentation])</f>
        <v>At Risk</v>
      </c>
    </row>
    <row r="7032" spans="1:18" x14ac:dyDescent="0.3">
      <c r="A7032" t="s">
        <v>7084</v>
      </c>
      <c r="B7032" t="s">
        <v>11</v>
      </c>
      <c r="C7032">
        <v>42</v>
      </c>
      <c r="D7032" t="s">
        <v>8068</v>
      </c>
      <c r="E7032" t="s">
        <v>8087</v>
      </c>
      <c r="F7032" t="s">
        <v>17</v>
      </c>
      <c r="G7032">
        <v>2</v>
      </c>
      <c r="H7032" s="1">
        <v>3108</v>
      </c>
      <c r="I7032">
        <v>6849</v>
      </c>
      <c r="J7032" s="1">
        <v>87</v>
      </c>
      <c r="K7032" t="s">
        <v>40</v>
      </c>
      <c r="L7032" t="s">
        <v>47</v>
      </c>
      <c r="M7032" t="s">
        <v>15</v>
      </c>
      <c r="N7032" s="1">
        <f xml:space="preserve"> ROUND((1 - _xlfn.PERCENTRANK.INC(customers[days_since_last_purchase],customers[[#This Row],[days_since_last_purchase]]))*4 +1,0)</f>
        <v>2</v>
      </c>
      <c r="O7032" s="1">
        <f>ROUND(_xlfn.PERCENTRANK.INC(customers[total_orders],customers[[#This Row],[total_orders]])*4+1,0)</f>
        <v>1</v>
      </c>
      <c r="P7032" s="1">
        <f>ROUND(_xlfn.PERCENTRANK.INC(customers[total_spend_usd],customers[[#This Row],[total_spend_usd]])*4+1,0)</f>
        <v>1</v>
      </c>
      <c r="Q7032" s="1">
        <v>211</v>
      </c>
      <c r="R7032" s="1" t="str">
        <f>_xlfn.XLOOKUP(Q7032,RFM[RFM Score],RFM[Client Segmentation])</f>
        <v>Hibernating</v>
      </c>
    </row>
    <row r="7033" spans="1:18" x14ac:dyDescent="0.3">
      <c r="A7033" t="s">
        <v>7085</v>
      </c>
      <c r="B7033" t="s">
        <v>96</v>
      </c>
      <c r="C7033">
        <v>33</v>
      </c>
      <c r="D7033" t="s">
        <v>8070</v>
      </c>
      <c r="E7033" t="s">
        <v>8087</v>
      </c>
      <c r="F7033" t="s">
        <v>12</v>
      </c>
      <c r="G7033">
        <v>5</v>
      </c>
      <c r="H7033" s="1">
        <v>1413</v>
      </c>
      <c r="I7033">
        <v>785</v>
      </c>
      <c r="J7033" s="1">
        <v>26</v>
      </c>
      <c r="K7033" t="s">
        <v>40</v>
      </c>
      <c r="L7033" t="s">
        <v>47</v>
      </c>
      <c r="M7033" t="s">
        <v>23</v>
      </c>
      <c r="N7033" s="1">
        <f xml:space="preserve"> ROUND((1 - _xlfn.PERCENTRANK.INC(customers[days_since_last_purchase],customers[[#This Row],[days_since_last_purchase]]))*4 +1,0)</f>
        <v>4</v>
      </c>
      <c r="O7033" s="1">
        <f>ROUND(_xlfn.PERCENTRANK.INC(customers[total_orders],customers[[#This Row],[total_orders]])*4+1,0)</f>
        <v>2</v>
      </c>
      <c r="P7033" s="1">
        <f>ROUND(_xlfn.PERCENTRANK.INC(customers[total_spend_usd],customers[[#This Row],[total_spend_usd]])*4+1,0)</f>
        <v>1</v>
      </c>
      <c r="Q7033" s="1">
        <v>421</v>
      </c>
      <c r="R7033" s="1" t="str">
        <f>_xlfn.XLOOKUP(Q7033,RFM[RFM Score],RFM[Client Segmentation])</f>
        <v>New Customer</v>
      </c>
    </row>
    <row r="7034" spans="1:18" x14ac:dyDescent="0.3">
      <c r="A7034" t="s">
        <v>7086</v>
      </c>
      <c r="B7034" t="s">
        <v>123</v>
      </c>
      <c r="C7034">
        <v>40</v>
      </c>
      <c r="D7034" t="s">
        <v>8068</v>
      </c>
      <c r="E7034" t="s">
        <v>8084</v>
      </c>
      <c r="F7034" t="s">
        <v>12</v>
      </c>
      <c r="G7034">
        <v>39</v>
      </c>
      <c r="H7034" s="1">
        <v>10333</v>
      </c>
      <c r="I7034">
        <v>36180</v>
      </c>
      <c r="J7034" s="1">
        <v>106</v>
      </c>
      <c r="K7034" t="s">
        <v>44</v>
      </c>
      <c r="L7034" t="s">
        <v>34</v>
      </c>
      <c r="M7034" t="s">
        <v>15</v>
      </c>
      <c r="N7034" s="1">
        <f xml:space="preserve"> ROUND((1 - _xlfn.PERCENTRANK.INC(customers[days_since_last_purchase],customers[[#This Row],[days_since_last_purchase]]))*4 +1,0)</f>
        <v>2</v>
      </c>
      <c r="O7034" s="1">
        <f>ROUND(_xlfn.PERCENTRANK.INC(customers[total_orders],customers[[#This Row],[total_orders]])*4+1,0)</f>
        <v>5</v>
      </c>
      <c r="P7034" s="1">
        <f>ROUND(_xlfn.PERCENTRANK.INC(customers[total_spend_usd],customers[[#This Row],[total_spend_usd]])*4+1,0)</f>
        <v>2</v>
      </c>
      <c r="Q7034" s="1">
        <v>252</v>
      </c>
      <c r="R7034" s="1" t="str">
        <f>_xlfn.XLOOKUP(Q7034,RFM[RFM Score],RFM[Client Segmentation])</f>
        <v>At Risk</v>
      </c>
    </row>
    <row r="7035" spans="1:18" x14ac:dyDescent="0.3">
      <c r="A7035" t="s">
        <v>7087</v>
      </c>
      <c r="B7035" t="s">
        <v>51</v>
      </c>
      <c r="C7035">
        <v>18</v>
      </c>
      <c r="D7035" t="s">
        <v>8069</v>
      </c>
      <c r="E7035" t="s">
        <v>8084</v>
      </c>
      <c r="F7035" t="s">
        <v>17</v>
      </c>
      <c r="G7035">
        <v>52</v>
      </c>
      <c r="H7035" s="1">
        <v>12644</v>
      </c>
      <c r="I7035">
        <v>693913</v>
      </c>
      <c r="J7035" s="1">
        <v>34</v>
      </c>
      <c r="K7035" t="s">
        <v>28</v>
      </c>
      <c r="L7035" t="s">
        <v>14</v>
      </c>
      <c r="M7035" t="s">
        <v>23</v>
      </c>
      <c r="N7035" s="1">
        <f xml:space="preserve"> ROUND((1 - _xlfn.PERCENTRANK.INC(customers[days_since_last_purchase],customers[[#This Row],[days_since_last_purchase]]))*4 +1,0)</f>
        <v>3</v>
      </c>
      <c r="O7035" s="1">
        <f>ROUND(_xlfn.PERCENTRANK.INC(customers[total_orders],customers[[#This Row],[total_orders]])*4+1,0)</f>
        <v>5</v>
      </c>
      <c r="P7035" s="1">
        <f>ROUND(_xlfn.PERCENTRANK.INC(customers[total_spend_usd],customers[[#This Row],[total_spend_usd]])*4+1,0)</f>
        <v>5</v>
      </c>
      <c r="Q7035" s="1">
        <v>355</v>
      </c>
      <c r="R7035" s="1" t="str">
        <f>_xlfn.XLOOKUP(Q7035,RFM[RFM Score],RFM[Client Segmentation])</f>
        <v>Loyal Customer</v>
      </c>
    </row>
    <row r="7036" spans="1:18" x14ac:dyDescent="0.3">
      <c r="A7036" t="s">
        <v>7088</v>
      </c>
      <c r="B7036" t="s">
        <v>11</v>
      </c>
      <c r="C7036">
        <v>33</v>
      </c>
      <c r="D7036" t="s">
        <v>8070</v>
      </c>
      <c r="E7036" t="s">
        <v>8085</v>
      </c>
      <c r="F7036" t="s">
        <v>17</v>
      </c>
      <c r="G7036">
        <v>1</v>
      </c>
      <c r="H7036" s="1">
        <v>15711</v>
      </c>
      <c r="I7036">
        <v>16108</v>
      </c>
      <c r="J7036" s="1">
        <v>348</v>
      </c>
      <c r="K7036" t="s">
        <v>28</v>
      </c>
      <c r="L7036" t="s">
        <v>47</v>
      </c>
      <c r="M7036" t="s">
        <v>15</v>
      </c>
      <c r="N7036" s="1">
        <f xml:space="preserve"> ROUND((1 - _xlfn.PERCENTRANK.INC(customers[days_since_last_purchase],customers[[#This Row],[days_since_last_purchase]]))*4 +1,0)</f>
        <v>1</v>
      </c>
      <c r="O7036" s="1">
        <f>ROUND(_xlfn.PERCENTRANK.INC(customers[total_orders],customers[[#This Row],[total_orders]])*4+1,0)</f>
        <v>1</v>
      </c>
      <c r="P7036" s="1">
        <f>ROUND(_xlfn.PERCENTRANK.INC(customers[total_spend_usd],customers[[#This Row],[total_spend_usd]])*4+1,0)</f>
        <v>2</v>
      </c>
      <c r="Q7036" s="1">
        <v>112</v>
      </c>
      <c r="R7036" s="1" t="str">
        <f>_xlfn.XLOOKUP(Q7036,RFM[RFM Score],RFM[Client Segmentation])</f>
        <v>Lost</v>
      </c>
    </row>
    <row r="7037" spans="1:18" x14ac:dyDescent="0.3">
      <c r="A7037" t="s">
        <v>7089</v>
      </c>
      <c r="B7037" t="s">
        <v>147</v>
      </c>
      <c r="C7037">
        <v>18</v>
      </c>
      <c r="D7037" t="s">
        <v>8069</v>
      </c>
      <c r="E7037" t="s">
        <v>8087</v>
      </c>
      <c r="F7037" t="s">
        <v>12</v>
      </c>
      <c r="G7037">
        <v>10</v>
      </c>
      <c r="H7037" s="1">
        <v>6712</v>
      </c>
      <c r="I7037">
        <v>63771</v>
      </c>
      <c r="J7037" s="1">
        <v>4</v>
      </c>
      <c r="K7037" t="s">
        <v>40</v>
      </c>
      <c r="L7037" t="s">
        <v>14</v>
      </c>
      <c r="M7037" t="s">
        <v>23</v>
      </c>
      <c r="N7037" s="1">
        <f xml:space="preserve"> ROUND((1 - _xlfn.PERCENTRANK.INC(customers[days_since_last_purchase],customers[[#This Row],[days_since_last_purchase]]))*4 +1,0)</f>
        <v>5</v>
      </c>
      <c r="O7037" s="1">
        <f>ROUND(_xlfn.PERCENTRANK.INC(customers[total_orders],customers[[#This Row],[total_orders]])*4+1,0)</f>
        <v>3</v>
      </c>
      <c r="P7037" s="1">
        <f>ROUND(_xlfn.PERCENTRANK.INC(customers[total_spend_usd],customers[[#This Row],[total_spend_usd]])*4+1,0)</f>
        <v>3</v>
      </c>
      <c r="Q7037" s="1">
        <v>533</v>
      </c>
      <c r="R7037" s="1" t="str">
        <f>_xlfn.XLOOKUP(Q7037,RFM[RFM Score],RFM[Client Segmentation])</f>
        <v>Potential Loyalist</v>
      </c>
    </row>
    <row r="7038" spans="1:18" x14ac:dyDescent="0.3">
      <c r="A7038" t="s">
        <v>7090</v>
      </c>
      <c r="B7038" t="s">
        <v>11</v>
      </c>
      <c r="C7038">
        <v>40</v>
      </c>
      <c r="D7038" t="s">
        <v>8068</v>
      </c>
      <c r="E7038" t="s">
        <v>8084</v>
      </c>
      <c r="F7038" t="s">
        <v>12</v>
      </c>
      <c r="G7038">
        <v>17</v>
      </c>
      <c r="H7038" s="1">
        <v>10137</v>
      </c>
      <c r="I7038">
        <v>179083</v>
      </c>
      <c r="J7038" s="1">
        <v>60</v>
      </c>
      <c r="K7038" t="s">
        <v>52</v>
      </c>
      <c r="L7038" t="s">
        <v>45</v>
      </c>
      <c r="M7038" t="s">
        <v>23</v>
      </c>
      <c r="N7038" s="1">
        <f xml:space="preserve"> ROUND((1 - _xlfn.PERCENTRANK.INC(customers[days_since_last_purchase],customers[[#This Row],[days_since_last_purchase]]))*4 +1,0)</f>
        <v>2</v>
      </c>
      <c r="O7038" s="1">
        <f>ROUND(_xlfn.PERCENTRANK.INC(customers[total_orders],customers[[#This Row],[total_orders]])*4+1,0)</f>
        <v>3</v>
      </c>
      <c r="P7038" s="1">
        <f>ROUND(_xlfn.PERCENTRANK.INC(customers[total_spend_usd],customers[[#This Row],[total_spend_usd]])*4+1,0)</f>
        <v>4</v>
      </c>
      <c r="Q7038" s="1">
        <v>234</v>
      </c>
      <c r="R7038" s="1" t="str">
        <f>_xlfn.XLOOKUP(Q7038,RFM[RFM Score],RFM[Client Segmentation])</f>
        <v>At Risk</v>
      </c>
    </row>
    <row r="7039" spans="1:18" x14ac:dyDescent="0.3">
      <c r="A7039" t="s">
        <v>7091</v>
      </c>
      <c r="B7039" t="s">
        <v>11</v>
      </c>
      <c r="C7039">
        <v>33</v>
      </c>
      <c r="D7039" t="s">
        <v>8070</v>
      </c>
      <c r="E7039" t="s">
        <v>8084</v>
      </c>
      <c r="F7039" t="s">
        <v>17</v>
      </c>
      <c r="G7039">
        <v>46</v>
      </c>
      <c r="H7039" s="1">
        <v>5317</v>
      </c>
      <c r="I7039">
        <v>275472</v>
      </c>
      <c r="J7039" s="1">
        <v>79</v>
      </c>
      <c r="K7039" t="s">
        <v>21</v>
      </c>
      <c r="L7039" t="s">
        <v>47</v>
      </c>
      <c r="M7039" t="s">
        <v>23</v>
      </c>
      <c r="N7039" s="1">
        <f xml:space="preserve"> ROUND((1 - _xlfn.PERCENTRANK.INC(customers[days_since_last_purchase],customers[[#This Row],[days_since_last_purchase]]))*4 +1,0)</f>
        <v>2</v>
      </c>
      <c r="O7039" s="1">
        <f>ROUND(_xlfn.PERCENTRANK.INC(customers[total_orders],customers[[#This Row],[total_orders]])*4+1,0)</f>
        <v>5</v>
      </c>
      <c r="P7039" s="1">
        <f>ROUND(_xlfn.PERCENTRANK.INC(customers[total_spend_usd],customers[[#This Row],[total_spend_usd]])*4+1,0)</f>
        <v>4</v>
      </c>
      <c r="Q7039" s="1">
        <v>254</v>
      </c>
      <c r="R7039" s="1" t="str">
        <f>_xlfn.XLOOKUP(Q7039,RFM[RFM Score],RFM[Client Segmentation])</f>
        <v>At Risk</v>
      </c>
    </row>
    <row r="7040" spans="1:18" x14ac:dyDescent="0.3">
      <c r="A7040" t="s">
        <v>7092</v>
      </c>
      <c r="B7040" t="s">
        <v>107</v>
      </c>
      <c r="C7040">
        <v>36</v>
      </c>
      <c r="D7040" t="s">
        <v>8068</v>
      </c>
      <c r="E7040" t="s">
        <v>8084</v>
      </c>
      <c r="F7040" t="s">
        <v>12</v>
      </c>
      <c r="G7040">
        <v>20</v>
      </c>
      <c r="H7040" s="1">
        <v>506</v>
      </c>
      <c r="I7040">
        <v>86487</v>
      </c>
      <c r="J7040" s="1">
        <v>9</v>
      </c>
      <c r="K7040" t="s">
        <v>25</v>
      </c>
      <c r="L7040" t="s">
        <v>34</v>
      </c>
      <c r="M7040" t="s">
        <v>23</v>
      </c>
      <c r="N7040" s="1">
        <f xml:space="preserve"> ROUND((1 - _xlfn.PERCENTRANK.INC(customers[days_since_last_purchase],customers[[#This Row],[days_since_last_purchase]]))*4 +1,0)</f>
        <v>4</v>
      </c>
      <c r="O7040" s="1">
        <f>ROUND(_xlfn.PERCENTRANK.INC(customers[total_orders],customers[[#This Row],[total_orders]])*4+1,0)</f>
        <v>4</v>
      </c>
      <c r="P7040" s="1">
        <f>ROUND(_xlfn.PERCENTRANK.INC(customers[total_spend_usd],customers[[#This Row],[total_spend_usd]])*4+1,0)</f>
        <v>3</v>
      </c>
      <c r="Q7040" s="1">
        <v>443</v>
      </c>
      <c r="R7040" s="1" t="str">
        <f>_xlfn.XLOOKUP(Q7040,RFM[RFM Score],RFM[Client Segmentation])</f>
        <v>Need Attention</v>
      </c>
    </row>
    <row r="7041" spans="1:18" x14ac:dyDescent="0.3">
      <c r="A7041" t="s">
        <v>7093</v>
      </c>
      <c r="B7041" t="s">
        <v>166</v>
      </c>
      <c r="C7041">
        <v>28</v>
      </c>
      <c r="D7041" t="s">
        <v>8070</v>
      </c>
      <c r="E7041" t="s">
        <v>8085</v>
      </c>
      <c r="F7041" t="s">
        <v>17</v>
      </c>
      <c r="G7041">
        <v>2</v>
      </c>
      <c r="H7041" s="1">
        <v>26533</v>
      </c>
      <c r="I7041">
        <v>47169</v>
      </c>
      <c r="J7041" s="1">
        <v>20</v>
      </c>
      <c r="K7041" t="s">
        <v>55</v>
      </c>
      <c r="L7041" t="s">
        <v>47</v>
      </c>
      <c r="M7041" t="s">
        <v>15</v>
      </c>
      <c r="N7041" s="1">
        <f xml:space="preserve"> ROUND((1 - _xlfn.PERCENTRANK.INC(customers[days_since_last_purchase],customers[[#This Row],[days_since_last_purchase]]))*4 +1,0)</f>
        <v>4</v>
      </c>
      <c r="O7041" s="1">
        <f>ROUND(_xlfn.PERCENTRANK.INC(customers[total_orders],customers[[#This Row],[total_orders]])*4+1,0)</f>
        <v>1</v>
      </c>
      <c r="P7041" s="1">
        <f>ROUND(_xlfn.PERCENTRANK.INC(customers[total_spend_usd],customers[[#This Row],[total_spend_usd]])*4+1,0)</f>
        <v>3</v>
      </c>
      <c r="Q7041" s="1">
        <v>413</v>
      </c>
      <c r="R7041" s="1" t="str">
        <f>_xlfn.XLOOKUP(Q7041,RFM[RFM Score],RFM[Client Segmentation])</f>
        <v>Promising</v>
      </c>
    </row>
    <row r="7042" spans="1:18" x14ac:dyDescent="0.3">
      <c r="A7042" t="s">
        <v>7094</v>
      </c>
      <c r="B7042" t="s">
        <v>68</v>
      </c>
      <c r="C7042">
        <v>32</v>
      </c>
      <c r="D7042" t="s">
        <v>8070</v>
      </c>
      <c r="E7042" t="s">
        <v>8085</v>
      </c>
      <c r="F7042" t="s">
        <v>17</v>
      </c>
      <c r="G7042">
        <v>10</v>
      </c>
      <c r="H7042" s="1">
        <v>9185</v>
      </c>
      <c r="I7042">
        <v>97924</v>
      </c>
      <c r="J7042" s="1">
        <v>3</v>
      </c>
      <c r="K7042" t="s">
        <v>25</v>
      </c>
      <c r="L7042" t="s">
        <v>14</v>
      </c>
      <c r="M7042" t="s">
        <v>23</v>
      </c>
      <c r="N7042" s="1">
        <f xml:space="preserve"> ROUND((1 - _xlfn.PERCENTRANK.INC(customers[days_since_last_purchase],customers[[#This Row],[days_since_last_purchase]]))*4 +1,0)</f>
        <v>5</v>
      </c>
      <c r="O7042" s="1">
        <f>ROUND(_xlfn.PERCENTRANK.INC(customers[total_orders],customers[[#This Row],[total_orders]])*4+1,0)</f>
        <v>3</v>
      </c>
      <c r="P7042" s="1">
        <f>ROUND(_xlfn.PERCENTRANK.INC(customers[total_spend_usd],customers[[#This Row],[total_spend_usd]])*4+1,0)</f>
        <v>3</v>
      </c>
      <c r="Q7042" s="1">
        <v>533</v>
      </c>
      <c r="R7042" s="1" t="str">
        <f>_xlfn.XLOOKUP(Q7042,RFM[RFM Score],RFM[Client Segmentation])</f>
        <v>Potential Loyalist</v>
      </c>
    </row>
    <row r="7043" spans="1:18" x14ac:dyDescent="0.3">
      <c r="A7043" t="s">
        <v>7095</v>
      </c>
      <c r="B7043" t="s">
        <v>68</v>
      </c>
      <c r="C7043">
        <v>33</v>
      </c>
      <c r="D7043" t="s">
        <v>8070</v>
      </c>
      <c r="E7043" t="s">
        <v>8084</v>
      </c>
      <c r="F7043" t="s">
        <v>17</v>
      </c>
      <c r="G7043">
        <v>35</v>
      </c>
      <c r="H7043" s="1">
        <v>1804</v>
      </c>
      <c r="I7043">
        <v>5447</v>
      </c>
      <c r="J7043" s="1">
        <v>36</v>
      </c>
      <c r="K7043" t="s">
        <v>124</v>
      </c>
      <c r="L7043" t="s">
        <v>45</v>
      </c>
      <c r="M7043" t="s">
        <v>15</v>
      </c>
      <c r="N7043" s="1">
        <f xml:space="preserve"> ROUND((1 - _xlfn.PERCENTRANK.INC(customers[days_since_last_purchase],customers[[#This Row],[days_since_last_purchase]]))*4 +1,0)</f>
        <v>3</v>
      </c>
      <c r="O7043" s="1">
        <f>ROUND(_xlfn.PERCENTRANK.INC(customers[total_orders],customers[[#This Row],[total_orders]])*4+1,0)</f>
        <v>5</v>
      </c>
      <c r="P7043" s="1">
        <f>ROUND(_xlfn.PERCENTRANK.INC(customers[total_spend_usd],customers[[#This Row],[total_spend_usd]])*4+1,0)</f>
        <v>1</v>
      </c>
      <c r="Q7043" s="1">
        <v>351</v>
      </c>
      <c r="R7043" s="1" t="str">
        <f>_xlfn.XLOOKUP(Q7043,RFM[RFM Score],RFM[Client Segmentation])</f>
        <v>Potential Loyalist</v>
      </c>
    </row>
    <row r="7044" spans="1:18" x14ac:dyDescent="0.3">
      <c r="A7044" t="s">
        <v>7096</v>
      </c>
      <c r="B7044" t="s">
        <v>88</v>
      </c>
      <c r="C7044">
        <v>39</v>
      </c>
      <c r="D7044" t="s">
        <v>8068</v>
      </c>
      <c r="E7044" t="s">
        <v>8087</v>
      </c>
      <c r="F7044" t="s">
        <v>17</v>
      </c>
      <c r="G7044">
        <v>13</v>
      </c>
      <c r="H7044" s="1">
        <v>19895</v>
      </c>
      <c r="I7044">
        <v>281055</v>
      </c>
      <c r="J7044" s="1">
        <v>90</v>
      </c>
      <c r="K7044" t="s">
        <v>28</v>
      </c>
      <c r="L7044" t="s">
        <v>34</v>
      </c>
      <c r="M7044" t="s">
        <v>23</v>
      </c>
      <c r="N7044" s="1">
        <f xml:space="preserve"> ROUND((1 - _xlfn.PERCENTRANK.INC(customers[days_since_last_purchase],customers[[#This Row],[days_since_last_purchase]]))*4 +1,0)</f>
        <v>2</v>
      </c>
      <c r="O7044" s="1">
        <f>ROUND(_xlfn.PERCENTRANK.INC(customers[total_orders],customers[[#This Row],[total_orders]])*4+1,0)</f>
        <v>3</v>
      </c>
      <c r="P7044" s="1">
        <f>ROUND(_xlfn.PERCENTRANK.INC(customers[total_spend_usd],customers[[#This Row],[total_spend_usd]])*4+1,0)</f>
        <v>4</v>
      </c>
      <c r="Q7044" s="1">
        <v>234</v>
      </c>
      <c r="R7044" s="1" t="str">
        <f>_xlfn.XLOOKUP(Q7044,RFM[RFM Score],RFM[Client Segmentation])</f>
        <v>At Risk</v>
      </c>
    </row>
    <row r="7045" spans="1:18" x14ac:dyDescent="0.3">
      <c r="A7045" t="s">
        <v>7097</v>
      </c>
      <c r="B7045" t="s">
        <v>68</v>
      </c>
      <c r="C7045">
        <v>34</v>
      </c>
      <c r="D7045" t="s">
        <v>8070</v>
      </c>
      <c r="E7045" t="s">
        <v>8084</v>
      </c>
      <c r="F7045" t="s">
        <v>17</v>
      </c>
      <c r="G7045">
        <v>17</v>
      </c>
      <c r="H7045" s="1">
        <v>6381</v>
      </c>
      <c r="I7045">
        <v>119105</v>
      </c>
      <c r="J7045" s="1">
        <v>26</v>
      </c>
      <c r="K7045" t="s">
        <v>25</v>
      </c>
      <c r="L7045" t="s">
        <v>19</v>
      </c>
      <c r="M7045" t="s">
        <v>23</v>
      </c>
      <c r="N7045" s="1">
        <f xml:space="preserve"> ROUND((1 - _xlfn.PERCENTRANK.INC(customers[days_since_last_purchase],customers[[#This Row],[days_since_last_purchase]]))*4 +1,0)</f>
        <v>4</v>
      </c>
      <c r="O7045" s="1">
        <f>ROUND(_xlfn.PERCENTRANK.INC(customers[total_orders],customers[[#This Row],[total_orders]])*4+1,0)</f>
        <v>3</v>
      </c>
      <c r="P7045" s="1">
        <f>ROUND(_xlfn.PERCENTRANK.INC(customers[total_spend_usd],customers[[#This Row],[total_spend_usd]])*4+1,0)</f>
        <v>4</v>
      </c>
      <c r="Q7045" s="1">
        <v>434</v>
      </c>
      <c r="R7045" s="1" t="str">
        <f>_xlfn.XLOOKUP(Q7045,RFM[RFM Score],RFM[Client Segmentation])</f>
        <v>Need Attention</v>
      </c>
    </row>
    <row r="7046" spans="1:18" x14ac:dyDescent="0.3">
      <c r="A7046" t="s">
        <v>7098</v>
      </c>
      <c r="B7046" t="s">
        <v>33</v>
      </c>
      <c r="C7046">
        <v>66</v>
      </c>
      <c r="D7046" t="s">
        <v>8073</v>
      </c>
      <c r="E7046" t="s">
        <v>8085</v>
      </c>
      <c r="F7046" t="s">
        <v>17</v>
      </c>
      <c r="G7046">
        <v>3</v>
      </c>
      <c r="H7046" s="1">
        <v>6453</v>
      </c>
      <c r="I7046">
        <v>22108</v>
      </c>
      <c r="J7046" s="1">
        <v>50</v>
      </c>
      <c r="K7046" t="s">
        <v>18</v>
      </c>
      <c r="L7046" t="s">
        <v>22</v>
      </c>
      <c r="M7046" t="s">
        <v>15</v>
      </c>
      <c r="N7046" s="1">
        <f xml:space="preserve"> ROUND((1 - _xlfn.PERCENTRANK.INC(customers[days_since_last_purchase],customers[[#This Row],[days_since_last_purchase]]))*4 +1,0)</f>
        <v>3</v>
      </c>
      <c r="O7046" s="1">
        <f>ROUND(_xlfn.PERCENTRANK.INC(customers[total_orders],customers[[#This Row],[total_orders]])*4+1,0)</f>
        <v>1</v>
      </c>
      <c r="P7046" s="1">
        <f>ROUND(_xlfn.PERCENTRANK.INC(customers[total_spend_usd],customers[[#This Row],[total_spend_usd]])*4+1,0)</f>
        <v>2</v>
      </c>
      <c r="Q7046" s="1">
        <v>312</v>
      </c>
      <c r="R7046" s="1" t="str">
        <f>_xlfn.XLOOKUP(Q7046,RFM[RFM Score],RFM[Client Segmentation])</f>
        <v>About To Sleep</v>
      </c>
    </row>
    <row r="7047" spans="1:18" x14ac:dyDescent="0.3">
      <c r="A7047" t="s">
        <v>7099</v>
      </c>
      <c r="B7047" t="s">
        <v>147</v>
      </c>
      <c r="C7047">
        <v>43</v>
      </c>
      <c r="D7047" t="s">
        <v>8068</v>
      </c>
      <c r="E7047" t="s">
        <v>8084</v>
      </c>
      <c r="F7047" t="s">
        <v>17</v>
      </c>
      <c r="G7047">
        <v>14</v>
      </c>
      <c r="H7047" s="1">
        <v>5072</v>
      </c>
      <c r="I7047">
        <v>69451</v>
      </c>
      <c r="J7047" s="1">
        <v>244</v>
      </c>
      <c r="K7047" t="s">
        <v>52</v>
      </c>
      <c r="L7047" t="s">
        <v>34</v>
      </c>
      <c r="M7047" t="s">
        <v>23</v>
      </c>
      <c r="N7047" s="1">
        <f xml:space="preserve"> ROUND((1 - _xlfn.PERCENTRANK.INC(customers[days_since_last_purchase],customers[[#This Row],[days_since_last_purchase]]))*4 +1,0)</f>
        <v>1</v>
      </c>
      <c r="O7047" s="1">
        <f>ROUND(_xlfn.PERCENTRANK.INC(customers[total_orders],customers[[#This Row],[total_orders]])*4+1,0)</f>
        <v>3</v>
      </c>
      <c r="P7047" s="1">
        <f>ROUND(_xlfn.PERCENTRANK.INC(customers[total_spend_usd],customers[[#This Row],[total_spend_usd]])*4+1,0)</f>
        <v>3</v>
      </c>
      <c r="Q7047" s="1">
        <v>133</v>
      </c>
      <c r="R7047" s="1" t="str">
        <f>_xlfn.XLOOKUP(Q7047,RFM[RFM Score],RFM[Client Segmentation])</f>
        <v>At Risk</v>
      </c>
    </row>
    <row r="7048" spans="1:18" x14ac:dyDescent="0.3">
      <c r="A7048" t="s">
        <v>7100</v>
      </c>
      <c r="B7048" t="s">
        <v>11</v>
      </c>
      <c r="C7048">
        <v>44</v>
      </c>
      <c r="D7048" t="s">
        <v>8068</v>
      </c>
      <c r="E7048" t="s">
        <v>8087</v>
      </c>
      <c r="F7048" t="s">
        <v>12</v>
      </c>
      <c r="G7048">
        <v>11</v>
      </c>
      <c r="H7048" s="1">
        <v>11682</v>
      </c>
      <c r="I7048">
        <v>110484</v>
      </c>
      <c r="J7048" s="1">
        <v>22</v>
      </c>
      <c r="K7048" t="s">
        <v>25</v>
      </c>
      <c r="L7048" t="s">
        <v>19</v>
      </c>
      <c r="M7048" t="s">
        <v>15</v>
      </c>
      <c r="N7048" s="1">
        <f xml:space="preserve"> ROUND((1 - _xlfn.PERCENTRANK.INC(customers[days_since_last_purchase],customers[[#This Row],[days_since_last_purchase]]))*4 +1,0)</f>
        <v>4</v>
      </c>
      <c r="O7048" s="1">
        <f>ROUND(_xlfn.PERCENTRANK.INC(customers[total_orders],customers[[#This Row],[total_orders]])*4+1,0)</f>
        <v>3</v>
      </c>
      <c r="P7048" s="1">
        <f>ROUND(_xlfn.PERCENTRANK.INC(customers[total_spend_usd],customers[[#This Row],[total_spend_usd]])*4+1,0)</f>
        <v>4</v>
      </c>
      <c r="Q7048" s="1">
        <v>434</v>
      </c>
      <c r="R7048" s="1" t="str">
        <f>_xlfn.XLOOKUP(Q7048,RFM[RFM Score],RFM[Client Segmentation])</f>
        <v>Need Attention</v>
      </c>
    </row>
    <row r="7049" spans="1:18" x14ac:dyDescent="0.3">
      <c r="A7049" t="s">
        <v>7101</v>
      </c>
      <c r="B7049" t="s">
        <v>64</v>
      </c>
      <c r="C7049">
        <v>47</v>
      </c>
      <c r="D7049" t="s">
        <v>8071</v>
      </c>
      <c r="E7049" t="s">
        <v>8087</v>
      </c>
      <c r="F7049" t="s">
        <v>17</v>
      </c>
      <c r="G7049">
        <v>3</v>
      </c>
      <c r="H7049" s="1">
        <v>11085</v>
      </c>
      <c r="I7049">
        <v>36003</v>
      </c>
      <c r="J7049" s="1">
        <v>125</v>
      </c>
      <c r="K7049" t="s">
        <v>25</v>
      </c>
      <c r="L7049" t="s">
        <v>19</v>
      </c>
      <c r="M7049" t="s">
        <v>23</v>
      </c>
      <c r="N7049" s="1">
        <f xml:space="preserve"> ROUND((1 - _xlfn.PERCENTRANK.INC(customers[days_since_last_purchase],customers[[#This Row],[days_since_last_purchase]]))*4 +1,0)</f>
        <v>2</v>
      </c>
      <c r="O7049" s="1">
        <f>ROUND(_xlfn.PERCENTRANK.INC(customers[total_orders],customers[[#This Row],[total_orders]])*4+1,0)</f>
        <v>1</v>
      </c>
      <c r="P7049" s="1">
        <f>ROUND(_xlfn.PERCENTRANK.INC(customers[total_spend_usd],customers[[#This Row],[total_spend_usd]])*4+1,0)</f>
        <v>2</v>
      </c>
      <c r="Q7049" s="1">
        <v>212</v>
      </c>
      <c r="R7049" s="1" t="str">
        <f>_xlfn.XLOOKUP(Q7049,RFM[RFM Score],RFM[Client Segmentation])</f>
        <v>Hibernating</v>
      </c>
    </row>
    <row r="7050" spans="1:18" x14ac:dyDescent="0.3">
      <c r="A7050" t="s">
        <v>7102</v>
      </c>
      <c r="B7050" t="s">
        <v>36</v>
      </c>
      <c r="C7050">
        <v>54</v>
      </c>
      <c r="D7050" t="s">
        <v>8071</v>
      </c>
      <c r="E7050" t="s">
        <v>8087</v>
      </c>
      <c r="F7050" t="s">
        <v>17</v>
      </c>
      <c r="G7050">
        <v>2</v>
      </c>
      <c r="H7050" s="1">
        <v>10432</v>
      </c>
      <c r="I7050">
        <v>23956</v>
      </c>
      <c r="J7050" s="1">
        <v>8</v>
      </c>
      <c r="K7050" t="s">
        <v>21</v>
      </c>
      <c r="L7050" t="s">
        <v>14</v>
      </c>
      <c r="M7050" t="s">
        <v>23</v>
      </c>
      <c r="N7050" s="1">
        <f xml:space="preserve"> ROUND((1 - _xlfn.PERCENTRANK.INC(customers[days_since_last_purchase],customers[[#This Row],[days_since_last_purchase]]))*4 +1,0)</f>
        <v>4</v>
      </c>
      <c r="O7050" s="1">
        <f>ROUND(_xlfn.PERCENTRANK.INC(customers[total_orders],customers[[#This Row],[total_orders]])*4+1,0)</f>
        <v>1</v>
      </c>
      <c r="P7050" s="1">
        <f>ROUND(_xlfn.PERCENTRANK.INC(customers[total_spend_usd],customers[[#This Row],[total_spend_usd]])*4+1,0)</f>
        <v>2</v>
      </c>
      <c r="Q7050" s="1">
        <v>412</v>
      </c>
      <c r="R7050" s="1" t="str">
        <f>_xlfn.XLOOKUP(Q7050,RFM[RFM Score],RFM[Client Segmentation])</f>
        <v>New Customer</v>
      </c>
    </row>
    <row r="7051" spans="1:18" x14ac:dyDescent="0.3">
      <c r="A7051" t="s">
        <v>7103</v>
      </c>
      <c r="B7051" t="s">
        <v>43</v>
      </c>
      <c r="C7051">
        <v>39</v>
      </c>
      <c r="D7051" t="s">
        <v>8068</v>
      </c>
      <c r="E7051" t="s">
        <v>8084</v>
      </c>
      <c r="F7051" t="s">
        <v>12</v>
      </c>
      <c r="G7051">
        <v>25</v>
      </c>
      <c r="H7051" s="1">
        <v>2733</v>
      </c>
      <c r="I7051">
        <v>70029</v>
      </c>
      <c r="J7051" s="1">
        <v>18</v>
      </c>
      <c r="K7051" t="s">
        <v>28</v>
      </c>
      <c r="L7051" t="s">
        <v>19</v>
      </c>
      <c r="M7051" t="s">
        <v>23</v>
      </c>
      <c r="N7051" s="1">
        <f xml:space="preserve"> ROUND((1 - _xlfn.PERCENTRANK.INC(customers[days_since_last_purchase],customers[[#This Row],[days_since_last_purchase]]))*4 +1,0)</f>
        <v>4</v>
      </c>
      <c r="O7051" s="1">
        <f>ROUND(_xlfn.PERCENTRANK.INC(customers[total_orders],customers[[#This Row],[total_orders]])*4+1,0)</f>
        <v>4</v>
      </c>
      <c r="P7051" s="1">
        <f>ROUND(_xlfn.PERCENTRANK.INC(customers[total_spend_usd],customers[[#This Row],[total_spend_usd]])*4+1,0)</f>
        <v>3</v>
      </c>
      <c r="Q7051" s="1">
        <v>443</v>
      </c>
      <c r="R7051" s="1" t="str">
        <f>_xlfn.XLOOKUP(Q7051,RFM[RFM Score],RFM[Client Segmentation])</f>
        <v>Need Attention</v>
      </c>
    </row>
    <row r="7052" spans="1:18" x14ac:dyDescent="0.3">
      <c r="A7052" t="s">
        <v>7104</v>
      </c>
      <c r="B7052" t="s">
        <v>68</v>
      </c>
      <c r="C7052">
        <v>35</v>
      </c>
      <c r="D7052" t="s">
        <v>8068</v>
      </c>
      <c r="E7052" t="s">
        <v>8087</v>
      </c>
      <c r="F7052" t="s">
        <v>17</v>
      </c>
      <c r="G7052">
        <v>40</v>
      </c>
      <c r="H7052" s="1">
        <v>20451</v>
      </c>
      <c r="I7052">
        <v>933924</v>
      </c>
      <c r="J7052" s="1">
        <v>71</v>
      </c>
      <c r="K7052" t="s">
        <v>21</v>
      </c>
      <c r="L7052" t="s">
        <v>14</v>
      </c>
      <c r="M7052" t="s">
        <v>23</v>
      </c>
      <c r="N7052" s="1">
        <f xml:space="preserve"> ROUND((1 - _xlfn.PERCENTRANK.INC(customers[days_since_last_purchase],customers[[#This Row],[days_since_last_purchase]]))*4 +1,0)</f>
        <v>2</v>
      </c>
      <c r="O7052" s="1">
        <f>ROUND(_xlfn.PERCENTRANK.INC(customers[total_orders],customers[[#This Row],[total_orders]])*4+1,0)</f>
        <v>5</v>
      </c>
      <c r="P7052" s="1">
        <f>ROUND(_xlfn.PERCENTRANK.INC(customers[total_spend_usd],customers[[#This Row],[total_spend_usd]])*4+1,0)</f>
        <v>5</v>
      </c>
      <c r="Q7052" s="1">
        <v>255</v>
      </c>
      <c r="R7052" s="1" t="str">
        <f>_xlfn.XLOOKUP(Q7052,RFM[RFM Score],RFM[Client Segmentation])</f>
        <v>At Risk</v>
      </c>
    </row>
    <row r="7053" spans="1:18" x14ac:dyDescent="0.3">
      <c r="A7053" t="s">
        <v>7105</v>
      </c>
      <c r="B7053" t="s">
        <v>11</v>
      </c>
      <c r="C7053">
        <v>36</v>
      </c>
      <c r="D7053" t="s">
        <v>8068</v>
      </c>
      <c r="E7053" t="s">
        <v>8084</v>
      </c>
      <c r="F7053" t="s">
        <v>12</v>
      </c>
      <c r="G7053">
        <v>8</v>
      </c>
      <c r="H7053" s="1">
        <v>13149</v>
      </c>
      <c r="I7053">
        <v>9346</v>
      </c>
      <c r="J7053" s="1">
        <v>123</v>
      </c>
      <c r="K7053" t="s">
        <v>37</v>
      </c>
      <c r="L7053" t="s">
        <v>19</v>
      </c>
      <c r="M7053" t="s">
        <v>23</v>
      </c>
      <c r="N7053" s="1">
        <f xml:space="preserve"> ROUND((1 - _xlfn.PERCENTRANK.INC(customers[days_since_last_purchase],customers[[#This Row],[days_since_last_purchase]]))*4 +1,0)</f>
        <v>2</v>
      </c>
      <c r="O7053" s="1">
        <f>ROUND(_xlfn.PERCENTRANK.INC(customers[total_orders],customers[[#This Row],[total_orders]])*4+1,0)</f>
        <v>2</v>
      </c>
      <c r="P7053" s="1">
        <f>ROUND(_xlfn.PERCENTRANK.INC(customers[total_spend_usd],customers[[#This Row],[total_spend_usd]])*4+1,0)</f>
        <v>1</v>
      </c>
      <c r="Q7053" s="1">
        <v>221</v>
      </c>
      <c r="R7053" s="1" t="str">
        <f>_xlfn.XLOOKUP(Q7053,RFM[RFM Score],RFM[Client Segmentation])</f>
        <v>About To Sleep</v>
      </c>
    </row>
    <row r="7054" spans="1:18" x14ac:dyDescent="0.3">
      <c r="A7054" t="s">
        <v>7106</v>
      </c>
      <c r="B7054" t="s">
        <v>173</v>
      </c>
      <c r="C7054">
        <v>30</v>
      </c>
      <c r="D7054" t="s">
        <v>8070</v>
      </c>
      <c r="E7054" t="s">
        <v>8087</v>
      </c>
      <c r="F7054" t="s">
        <v>12</v>
      </c>
      <c r="G7054">
        <v>21</v>
      </c>
      <c r="H7054" s="1">
        <v>17232</v>
      </c>
      <c r="I7054">
        <v>38520</v>
      </c>
      <c r="J7054" s="1">
        <v>88</v>
      </c>
      <c r="K7054" t="s">
        <v>25</v>
      </c>
      <c r="L7054" t="s">
        <v>34</v>
      </c>
      <c r="M7054" t="s">
        <v>15</v>
      </c>
      <c r="N7054" s="1">
        <f xml:space="preserve"> ROUND((1 - _xlfn.PERCENTRANK.INC(customers[days_since_last_purchase],customers[[#This Row],[days_since_last_purchase]]))*4 +1,0)</f>
        <v>2</v>
      </c>
      <c r="O7054" s="1">
        <f>ROUND(_xlfn.PERCENTRANK.INC(customers[total_orders],customers[[#This Row],[total_orders]])*4+1,0)</f>
        <v>4</v>
      </c>
      <c r="P7054" s="1">
        <f>ROUND(_xlfn.PERCENTRANK.INC(customers[total_spend_usd],customers[[#This Row],[total_spend_usd]])*4+1,0)</f>
        <v>2</v>
      </c>
      <c r="Q7054" s="1">
        <v>242</v>
      </c>
      <c r="R7054" s="1" t="str">
        <f>_xlfn.XLOOKUP(Q7054,RFM[RFM Score],RFM[Client Segmentation])</f>
        <v>At Risk</v>
      </c>
    </row>
    <row r="7055" spans="1:18" x14ac:dyDescent="0.3">
      <c r="A7055" t="s">
        <v>7107</v>
      </c>
      <c r="B7055" t="s">
        <v>11</v>
      </c>
      <c r="C7055">
        <v>35</v>
      </c>
      <c r="D7055" t="s">
        <v>8068</v>
      </c>
      <c r="E7055" t="s">
        <v>8084</v>
      </c>
      <c r="F7055" t="s">
        <v>12</v>
      </c>
      <c r="G7055">
        <v>41</v>
      </c>
      <c r="H7055" s="1">
        <v>2425</v>
      </c>
      <c r="I7055">
        <v>94599</v>
      </c>
      <c r="J7055" s="1">
        <v>205</v>
      </c>
      <c r="K7055" t="s">
        <v>37</v>
      </c>
      <c r="L7055" t="s">
        <v>45</v>
      </c>
      <c r="M7055" t="s">
        <v>15</v>
      </c>
      <c r="N7055" s="1">
        <f xml:space="preserve"> ROUND((1 - _xlfn.PERCENTRANK.INC(customers[days_since_last_purchase],customers[[#This Row],[days_since_last_purchase]]))*4 +1,0)</f>
        <v>1</v>
      </c>
      <c r="O7055" s="1">
        <f>ROUND(_xlfn.PERCENTRANK.INC(customers[total_orders],customers[[#This Row],[total_orders]])*4+1,0)</f>
        <v>5</v>
      </c>
      <c r="P7055" s="1">
        <f>ROUND(_xlfn.PERCENTRANK.INC(customers[total_spend_usd],customers[[#This Row],[total_spend_usd]])*4+1,0)</f>
        <v>3</v>
      </c>
      <c r="Q7055" s="1">
        <v>153</v>
      </c>
      <c r="R7055" s="1" t="str">
        <f>_xlfn.XLOOKUP(Q7055,RFM[RFM Score],RFM[Client Segmentation])</f>
        <v>At Risk</v>
      </c>
    </row>
    <row r="7056" spans="1:18" x14ac:dyDescent="0.3">
      <c r="A7056" t="s">
        <v>7108</v>
      </c>
      <c r="B7056" t="s">
        <v>11</v>
      </c>
      <c r="C7056">
        <v>46</v>
      </c>
      <c r="D7056" t="s">
        <v>8071</v>
      </c>
      <c r="E7056" t="s">
        <v>8087</v>
      </c>
      <c r="F7056" t="s">
        <v>12</v>
      </c>
      <c r="G7056">
        <v>17</v>
      </c>
      <c r="H7056" s="1">
        <v>4784</v>
      </c>
      <c r="I7056">
        <v>77117</v>
      </c>
      <c r="J7056" s="1">
        <v>1</v>
      </c>
      <c r="K7056" t="s">
        <v>44</v>
      </c>
      <c r="L7056" t="s">
        <v>47</v>
      </c>
      <c r="M7056" t="s">
        <v>15</v>
      </c>
      <c r="N7056" s="1">
        <f xml:space="preserve"> ROUND((1 - _xlfn.PERCENTRANK.INC(customers[days_since_last_purchase],customers[[#This Row],[days_since_last_purchase]]))*4 +1,0)</f>
        <v>5</v>
      </c>
      <c r="O7056" s="1">
        <f>ROUND(_xlfn.PERCENTRANK.INC(customers[total_orders],customers[[#This Row],[total_orders]])*4+1,0)</f>
        <v>3</v>
      </c>
      <c r="P7056" s="1">
        <f>ROUND(_xlfn.PERCENTRANK.INC(customers[total_spend_usd],customers[[#This Row],[total_spend_usd]])*4+1,0)</f>
        <v>3</v>
      </c>
      <c r="Q7056" s="1">
        <v>533</v>
      </c>
      <c r="R7056" s="1" t="str">
        <f>_xlfn.XLOOKUP(Q7056,RFM[RFM Score],RFM[Client Segmentation])</f>
        <v>Potential Loyalist</v>
      </c>
    </row>
    <row r="7057" spans="1:18" x14ac:dyDescent="0.3">
      <c r="A7057" t="s">
        <v>7109</v>
      </c>
      <c r="B7057" t="s">
        <v>88</v>
      </c>
      <c r="C7057">
        <v>47</v>
      </c>
      <c r="D7057" t="s">
        <v>8071</v>
      </c>
      <c r="E7057" t="s">
        <v>8087</v>
      </c>
      <c r="F7057" t="s">
        <v>17</v>
      </c>
      <c r="G7057">
        <v>14</v>
      </c>
      <c r="H7057" s="1">
        <v>11963</v>
      </c>
      <c r="I7057">
        <v>151627</v>
      </c>
      <c r="J7057" s="1">
        <v>20</v>
      </c>
      <c r="K7057" t="s">
        <v>25</v>
      </c>
      <c r="L7057" t="s">
        <v>45</v>
      </c>
      <c r="M7057" t="s">
        <v>15</v>
      </c>
      <c r="N7057" s="1">
        <f xml:space="preserve"> ROUND((1 - _xlfn.PERCENTRANK.INC(customers[days_since_last_purchase],customers[[#This Row],[days_since_last_purchase]]))*4 +1,0)</f>
        <v>4</v>
      </c>
      <c r="O7057" s="1">
        <f>ROUND(_xlfn.PERCENTRANK.INC(customers[total_orders],customers[[#This Row],[total_orders]])*4+1,0)</f>
        <v>3</v>
      </c>
      <c r="P7057" s="1">
        <f>ROUND(_xlfn.PERCENTRANK.INC(customers[total_spend_usd],customers[[#This Row],[total_spend_usd]])*4+1,0)</f>
        <v>4</v>
      </c>
      <c r="Q7057" s="1">
        <v>434</v>
      </c>
      <c r="R7057" s="1" t="str">
        <f>_xlfn.XLOOKUP(Q7057,RFM[RFM Score],RFM[Client Segmentation])</f>
        <v>Need Attention</v>
      </c>
    </row>
    <row r="7058" spans="1:18" x14ac:dyDescent="0.3">
      <c r="A7058" t="s">
        <v>7110</v>
      </c>
      <c r="B7058" t="s">
        <v>11</v>
      </c>
      <c r="C7058">
        <v>36</v>
      </c>
      <c r="D7058" t="s">
        <v>8068</v>
      </c>
      <c r="E7058" t="s">
        <v>8085</v>
      </c>
      <c r="F7058" t="s">
        <v>17</v>
      </c>
      <c r="G7058">
        <v>61</v>
      </c>
      <c r="H7058" s="1">
        <v>4167</v>
      </c>
      <c r="I7058">
        <v>268412</v>
      </c>
      <c r="J7058" s="1">
        <v>20</v>
      </c>
      <c r="K7058" t="s">
        <v>74</v>
      </c>
      <c r="L7058" t="s">
        <v>34</v>
      </c>
      <c r="M7058" t="s">
        <v>23</v>
      </c>
      <c r="N7058" s="1">
        <f xml:space="preserve"> ROUND((1 - _xlfn.PERCENTRANK.INC(customers[days_since_last_purchase],customers[[#This Row],[days_since_last_purchase]]))*4 +1,0)</f>
        <v>4</v>
      </c>
      <c r="O7058" s="1">
        <f>ROUND(_xlfn.PERCENTRANK.INC(customers[total_orders],customers[[#This Row],[total_orders]])*4+1,0)</f>
        <v>5</v>
      </c>
      <c r="P7058" s="1">
        <f>ROUND(_xlfn.PERCENTRANK.INC(customers[total_spend_usd],customers[[#This Row],[total_spend_usd]])*4+1,0)</f>
        <v>4</v>
      </c>
      <c r="Q7058" s="1">
        <v>454</v>
      </c>
      <c r="R7058" s="1" t="str">
        <f>_xlfn.XLOOKUP(Q7058,RFM[RFM Score],RFM[Client Segmentation])</f>
        <v>Champion</v>
      </c>
    </row>
    <row r="7059" spans="1:18" x14ac:dyDescent="0.3">
      <c r="A7059" t="s">
        <v>7111</v>
      </c>
      <c r="B7059" t="s">
        <v>104</v>
      </c>
      <c r="C7059">
        <v>18</v>
      </c>
      <c r="D7059" t="s">
        <v>8069</v>
      </c>
      <c r="E7059" t="s">
        <v>8084</v>
      </c>
      <c r="F7059" t="s">
        <v>12</v>
      </c>
      <c r="G7059">
        <v>33</v>
      </c>
      <c r="H7059" s="1">
        <v>16302</v>
      </c>
      <c r="I7059">
        <v>487701</v>
      </c>
      <c r="J7059" s="1">
        <v>31</v>
      </c>
      <c r="K7059" t="s">
        <v>21</v>
      </c>
      <c r="L7059" t="s">
        <v>34</v>
      </c>
      <c r="M7059" t="s">
        <v>23</v>
      </c>
      <c r="N7059" s="1">
        <f xml:space="preserve"> ROUND((1 - _xlfn.PERCENTRANK.INC(customers[days_since_last_purchase],customers[[#This Row],[days_since_last_purchase]]))*4 +1,0)</f>
        <v>3</v>
      </c>
      <c r="O7059" s="1">
        <f>ROUND(_xlfn.PERCENTRANK.INC(customers[total_orders],customers[[#This Row],[total_orders]])*4+1,0)</f>
        <v>4</v>
      </c>
      <c r="P7059" s="1">
        <f>ROUND(_xlfn.PERCENTRANK.INC(customers[total_spend_usd],customers[[#This Row],[total_spend_usd]])*4+1,0)</f>
        <v>5</v>
      </c>
      <c r="Q7059" s="1">
        <v>345</v>
      </c>
      <c r="R7059" s="1" t="str">
        <f>_xlfn.XLOOKUP(Q7059,RFM[RFM Score],RFM[Client Segmentation])</f>
        <v>Loyal Customer</v>
      </c>
    </row>
    <row r="7060" spans="1:18" x14ac:dyDescent="0.3">
      <c r="A7060" t="s">
        <v>7112</v>
      </c>
      <c r="B7060" t="s">
        <v>11</v>
      </c>
      <c r="C7060">
        <v>32</v>
      </c>
      <c r="D7060" t="s">
        <v>8070</v>
      </c>
      <c r="E7060" t="s">
        <v>8084</v>
      </c>
      <c r="F7060" t="s">
        <v>17</v>
      </c>
      <c r="G7060">
        <v>9</v>
      </c>
      <c r="H7060" s="1">
        <v>9398</v>
      </c>
      <c r="I7060">
        <v>96318</v>
      </c>
      <c r="J7060" s="1">
        <v>29</v>
      </c>
      <c r="K7060" t="s">
        <v>52</v>
      </c>
      <c r="L7060" t="s">
        <v>47</v>
      </c>
      <c r="M7060" t="s">
        <v>23</v>
      </c>
      <c r="N7060" s="1">
        <f xml:space="preserve"> ROUND((1 - _xlfn.PERCENTRANK.INC(customers[days_since_last_purchase],customers[[#This Row],[days_since_last_purchase]]))*4 +1,0)</f>
        <v>3</v>
      </c>
      <c r="O7060" s="1">
        <f>ROUND(_xlfn.PERCENTRANK.INC(customers[total_orders],customers[[#This Row],[total_orders]])*4+1,0)</f>
        <v>2</v>
      </c>
      <c r="P7060" s="1">
        <f>ROUND(_xlfn.PERCENTRANK.INC(customers[total_spend_usd],customers[[#This Row],[total_spend_usd]])*4+1,0)</f>
        <v>3</v>
      </c>
      <c r="Q7060" s="1">
        <v>323</v>
      </c>
      <c r="R7060" s="1" t="str">
        <f>_xlfn.XLOOKUP(Q7060,RFM[RFM Score],RFM[Client Segmentation])</f>
        <v>Potential Loyalist</v>
      </c>
    </row>
    <row r="7061" spans="1:18" x14ac:dyDescent="0.3">
      <c r="A7061" t="s">
        <v>7113</v>
      </c>
      <c r="B7061" t="s">
        <v>68</v>
      </c>
      <c r="C7061">
        <v>18</v>
      </c>
      <c r="D7061" t="s">
        <v>8069</v>
      </c>
      <c r="E7061" t="s">
        <v>8085</v>
      </c>
      <c r="F7061" t="s">
        <v>17</v>
      </c>
      <c r="G7061">
        <v>3</v>
      </c>
      <c r="H7061" s="1">
        <v>17031</v>
      </c>
      <c r="I7061">
        <v>56926</v>
      </c>
      <c r="J7061" s="1">
        <v>102</v>
      </c>
      <c r="K7061" t="s">
        <v>13</v>
      </c>
      <c r="L7061" t="s">
        <v>14</v>
      </c>
      <c r="M7061" t="s">
        <v>15</v>
      </c>
      <c r="N7061" s="1">
        <f xml:space="preserve"> ROUND((1 - _xlfn.PERCENTRANK.INC(customers[days_since_last_purchase],customers[[#This Row],[days_since_last_purchase]]))*4 +1,0)</f>
        <v>2</v>
      </c>
      <c r="O7061" s="1">
        <f>ROUND(_xlfn.PERCENTRANK.INC(customers[total_orders],customers[[#This Row],[total_orders]])*4+1,0)</f>
        <v>1</v>
      </c>
      <c r="P7061" s="1">
        <f>ROUND(_xlfn.PERCENTRANK.INC(customers[total_spend_usd],customers[[#This Row],[total_spend_usd]])*4+1,0)</f>
        <v>3</v>
      </c>
      <c r="Q7061" s="1">
        <v>213</v>
      </c>
      <c r="R7061" s="1" t="str">
        <f>_xlfn.XLOOKUP(Q7061,RFM[RFM Score],RFM[Client Segmentation])</f>
        <v>About To Sleep</v>
      </c>
    </row>
    <row r="7062" spans="1:18" x14ac:dyDescent="0.3">
      <c r="A7062" t="s">
        <v>7114</v>
      </c>
      <c r="B7062" t="s">
        <v>11</v>
      </c>
      <c r="C7062">
        <v>36</v>
      </c>
      <c r="D7062" t="s">
        <v>8068</v>
      </c>
      <c r="E7062" t="s">
        <v>8084</v>
      </c>
      <c r="F7062" t="s">
        <v>12</v>
      </c>
      <c r="G7062">
        <v>10</v>
      </c>
      <c r="H7062" s="1">
        <v>1132</v>
      </c>
      <c r="I7062">
        <v>123272</v>
      </c>
      <c r="J7062" s="1">
        <v>36</v>
      </c>
      <c r="K7062" t="s">
        <v>21</v>
      </c>
      <c r="L7062" t="s">
        <v>34</v>
      </c>
      <c r="M7062" t="s">
        <v>23</v>
      </c>
      <c r="N7062" s="1">
        <f xml:space="preserve"> ROUND((1 - _xlfn.PERCENTRANK.INC(customers[days_since_last_purchase],customers[[#This Row],[days_since_last_purchase]]))*4 +1,0)</f>
        <v>3</v>
      </c>
      <c r="O7062" s="1">
        <f>ROUND(_xlfn.PERCENTRANK.INC(customers[total_orders],customers[[#This Row],[total_orders]])*4+1,0)</f>
        <v>3</v>
      </c>
      <c r="P7062" s="1">
        <f>ROUND(_xlfn.PERCENTRANK.INC(customers[total_spend_usd],customers[[#This Row],[total_spend_usd]])*4+1,0)</f>
        <v>4</v>
      </c>
      <c r="Q7062" s="1">
        <v>334</v>
      </c>
      <c r="R7062" s="1" t="str">
        <f>_xlfn.XLOOKUP(Q7062,RFM[RFM Score],RFM[Client Segmentation])</f>
        <v>Need Attention</v>
      </c>
    </row>
    <row r="7063" spans="1:18" x14ac:dyDescent="0.3">
      <c r="A7063" t="s">
        <v>7115</v>
      </c>
      <c r="B7063" t="s">
        <v>107</v>
      </c>
      <c r="C7063">
        <v>55</v>
      </c>
      <c r="D7063" t="s">
        <v>8072</v>
      </c>
      <c r="E7063" t="s">
        <v>8084</v>
      </c>
      <c r="F7063" t="s">
        <v>17</v>
      </c>
      <c r="G7063">
        <v>3</v>
      </c>
      <c r="H7063" s="1">
        <v>5619</v>
      </c>
      <c r="I7063">
        <v>19129</v>
      </c>
      <c r="J7063" s="1">
        <v>70</v>
      </c>
      <c r="K7063" t="s">
        <v>18</v>
      </c>
      <c r="L7063" t="s">
        <v>14</v>
      </c>
      <c r="M7063" t="s">
        <v>15</v>
      </c>
      <c r="N7063" s="1">
        <f xml:space="preserve"> ROUND((1 - _xlfn.PERCENTRANK.INC(customers[days_since_last_purchase],customers[[#This Row],[days_since_last_purchase]]))*4 +1,0)</f>
        <v>2</v>
      </c>
      <c r="O7063" s="1">
        <f>ROUND(_xlfn.PERCENTRANK.INC(customers[total_orders],customers[[#This Row],[total_orders]])*4+1,0)</f>
        <v>1</v>
      </c>
      <c r="P7063" s="1">
        <f>ROUND(_xlfn.PERCENTRANK.INC(customers[total_spend_usd],customers[[#This Row],[total_spend_usd]])*4+1,0)</f>
        <v>2</v>
      </c>
      <c r="Q7063" s="1">
        <v>212</v>
      </c>
      <c r="R7063" s="1" t="str">
        <f>_xlfn.XLOOKUP(Q7063,RFM[RFM Score],RFM[Client Segmentation])</f>
        <v>Hibernating</v>
      </c>
    </row>
    <row r="7064" spans="1:18" x14ac:dyDescent="0.3">
      <c r="A7064" t="s">
        <v>7116</v>
      </c>
      <c r="B7064" t="s">
        <v>11</v>
      </c>
      <c r="C7064">
        <v>31</v>
      </c>
      <c r="D7064" t="s">
        <v>8070</v>
      </c>
      <c r="E7064" t="s">
        <v>8086</v>
      </c>
      <c r="F7064" t="s">
        <v>17</v>
      </c>
      <c r="G7064">
        <v>25</v>
      </c>
      <c r="H7064" s="1">
        <v>34637</v>
      </c>
      <c r="I7064">
        <v>902359</v>
      </c>
      <c r="J7064" s="1">
        <v>40</v>
      </c>
      <c r="K7064" t="s">
        <v>44</v>
      </c>
      <c r="L7064" t="s">
        <v>14</v>
      </c>
      <c r="M7064" t="s">
        <v>23</v>
      </c>
      <c r="N7064" s="1">
        <f xml:space="preserve"> ROUND((1 - _xlfn.PERCENTRANK.INC(customers[days_since_last_purchase],customers[[#This Row],[days_since_last_purchase]]))*4 +1,0)</f>
        <v>3</v>
      </c>
      <c r="O7064" s="1">
        <f>ROUND(_xlfn.PERCENTRANK.INC(customers[total_orders],customers[[#This Row],[total_orders]])*4+1,0)</f>
        <v>4</v>
      </c>
      <c r="P7064" s="1">
        <f>ROUND(_xlfn.PERCENTRANK.INC(customers[total_spend_usd],customers[[#This Row],[total_spend_usd]])*4+1,0)</f>
        <v>5</v>
      </c>
      <c r="Q7064" s="1">
        <v>345</v>
      </c>
      <c r="R7064" s="1" t="str">
        <f>_xlfn.XLOOKUP(Q7064,RFM[RFM Score],RFM[Client Segmentation])</f>
        <v>Loyal Customer</v>
      </c>
    </row>
    <row r="7065" spans="1:18" x14ac:dyDescent="0.3">
      <c r="A7065" t="s">
        <v>7117</v>
      </c>
      <c r="B7065" t="s">
        <v>33</v>
      </c>
      <c r="C7065">
        <v>35</v>
      </c>
      <c r="D7065" t="s">
        <v>8068</v>
      </c>
      <c r="E7065" t="s">
        <v>8085</v>
      </c>
      <c r="F7065" t="s">
        <v>17</v>
      </c>
      <c r="G7065">
        <v>53</v>
      </c>
      <c r="H7065" s="1">
        <v>4196</v>
      </c>
      <c r="I7065">
        <v>210632</v>
      </c>
      <c r="J7065" s="1">
        <v>100</v>
      </c>
      <c r="K7065" t="s">
        <v>25</v>
      </c>
      <c r="L7065" t="s">
        <v>14</v>
      </c>
      <c r="M7065" t="s">
        <v>15</v>
      </c>
      <c r="N7065" s="1">
        <f xml:space="preserve"> ROUND((1 - _xlfn.PERCENTRANK.INC(customers[days_since_last_purchase],customers[[#This Row],[days_since_last_purchase]]))*4 +1,0)</f>
        <v>2</v>
      </c>
      <c r="O7065" s="1">
        <f>ROUND(_xlfn.PERCENTRANK.INC(customers[total_orders],customers[[#This Row],[total_orders]])*4+1,0)</f>
        <v>5</v>
      </c>
      <c r="P7065" s="1">
        <f>ROUND(_xlfn.PERCENTRANK.INC(customers[total_spend_usd],customers[[#This Row],[total_spend_usd]])*4+1,0)</f>
        <v>4</v>
      </c>
      <c r="Q7065" s="1">
        <v>254</v>
      </c>
      <c r="R7065" s="1" t="str">
        <f>_xlfn.XLOOKUP(Q7065,RFM[RFM Score],RFM[Client Segmentation])</f>
        <v>At Risk</v>
      </c>
    </row>
    <row r="7066" spans="1:18" x14ac:dyDescent="0.3">
      <c r="A7066" t="s">
        <v>7118</v>
      </c>
      <c r="B7066" t="s">
        <v>43</v>
      </c>
      <c r="C7066">
        <v>29</v>
      </c>
      <c r="D7066" t="s">
        <v>8070</v>
      </c>
      <c r="E7066" t="s">
        <v>8085</v>
      </c>
      <c r="F7066" t="s">
        <v>17</v>
      </c>
      <c r="G7066">
        <v>2</v>
      </c>
      <c r="H7066" s="1">
        <v>10879</v>
      </c>
      <c r="I7066">
        <v>20385</v>
      </c>
      <c r="J7066" s="1">
        <v>31</v>
      </c>
      <c r="K7066" t="s">
        <v>18</v>
      </c>
      <c r="L7066" t="s">
        <v>34</v>
      </c>
      <c r="M7066" t="s">
        <v>23</v>
      </c>
      <c r="N7066" s="1">
        <f xml:space="preserve"> ROUND((1 - _xlfn.PERCENTRANK.INC(customers[days_since_last_purchase],customers[[#This Row],[days_since_last_purchase]]))*4 +1,0)</f>
        <v>3</v>
      </c>
      <c r="O7066" s="1">
        <f>ROUND(_xlfn.PERCENTRANK.INC(customers[total_orders],customers[[#This Row],[total_orders]])*4+1,0)</f>
        <v>1</v>
      </c>
      <c r="P7066" s="1">
        <f>ROUND(_xlfn.PERCENTRANK.INC(customers[total_spend_usd],customers[[#This Row],[total_spend_usd]])*4+1,0)</f>
        <v>2</v>
      </c>
      <c r="Q7066" s="1">
        <v>312</v>
      </c>
      <c r="R7066" s="1" t="str">
        <f>_xlfn.XLOOKUP(Q7066,RFM[RFM Score],RFM[Client Segmentation])</f>
        <v>About To Sleep</v>
      </c>
    </row>
    <row r="7067" spans="1:18" x14ac:dyDescent="0.3">
      <c r="A7067" t="s">
        <v>7119</v>
      </c>
      <c r="B7067" t="s">
        <v>68</v>
      </c>
      <c r="C7067">
        <v>27</v>
      </c>
      <c r="D7067" t="s">
        <v>8070</v>
      </c>
      <c r="E7067" t="s">
        <v>8087</v>
      </c>
      <c r="F7067" t="s">
        <v>12</v>
      </c>
      <c r="G7067">
        <v>13</v>
      </c>
      <c r="H7067" s="1">
        <v>14189</v>
      </c>
      <c r="I7067">
        <v>165914</v>
      </c>
      <c r="J7067" s="1">
        <v>20</v>
      </c>
      <c r="K7067" t="s">
        <v>40</v>
      </c>
      <c r="L7067" t="s">
        <v>22</v>
      </c>
      <c r="M7067" t="s">
        <v>15</v>
      </c>
      <c r="N7067" s="1">
        <f xml:space="preserve"> ROUND((1 - _xlfn.PERCENTRANK.INC(customers[days_since_last_purchase],customers[[#This Row],[days_since_last_purchase]]))*4 +1,0)</f>
        <v>4</v>
      </c>
      <c r="O7067" s="1">
        <f>ROUND(_xlfn.PERCENTRANK.INC(customers[total_orders],customers[[#This Row],[total_orders]])*4+1,0)</f>
        <v>3</v>
      </c>
      <c r="P7067" s="1">
        <f>ROUND(_xlfn.PERCENTRANK.INC(customers[total_spend_usd],customers[[#This Row],[total_spend_usd]])*4+1,0)</f>
        <v>4</v>
      </c>
      <c r="Q7067" s="1">
        <v>434</v>
      </c>
      <c r="R7067" s="1" t="str">
        <f>_xlfn.XLOOKUP(Q7067,RFM[RFM Score],RFM[Client Segmentation])</f>
        <v>Need Attention</v>
      </c>
    </row>
    <row r="7068" spans="1:18" x14ac:dyDescent="0.3">
      <c r="A7068" t="s">
        <v>7120</v>
      </c>
      <c r="B7068" t="s">
        <v>33</v>
      </c>
      <c r="C7068">
        <v>30</v>
      </c>
      <c r="D7068" t="s">
        <v>8070</v>
      </c>
      <c r="E7068" t="s">
        <v>8084</v>
      </c>
      <c r="F7068" t="s">
        <v>17</v>
      </c>
      <c r="G7068">
        <v>16</v>
      </c>
      <c r="H7068" s="1">
        <v>3854</v>
      </c>
      <c r="I7068">
        <v>63664</v>
      </c>
      <c r="J7068" s="1">
        <v>170</v>
      </c>
      <c r="K7068" t="s">
        <v>44</v>
      </c>
      <c r="L7068" t="s">
        <v>19</v>
      </c>
      <c r="M7068" t="s">
        <v>15</v>
      </c>
      <c r="N7068" s="1">
        <f xml:space="preserve"> ROUND((1 - _xlfn.PERCENTRANK.INC(customers[days_since_last_purchase],customers[[#This Row],[days_since_last_purchase]]))*4 +1,0)</f>
        <v>1</v>
      </c>
      <c r="O7068" s="1">
        <f>ROUND(_xlfn.PERCENTRANK.INC(customers[total_orders],customers[[#This Row],[total_orders]])*4+1,0)</f>
        <v>3</v>
      </c>
      <c r="P7068" s="1">
        <f>ROUND(_xlfn.PERCENTRANK.INC(customers[total_spend_usd],customers[[#This Row],[total_spend_usd]])*4+1,0)</f>
        <v>3</v>
      </c>
      <c r="Q7068" s="1">
        <v>133</v>
      </c>
      <c r="R7068" s="1" t="str">
        <f>_xlfn.XLOOKUP(Q7068,RFM[RFM Score],RFM[Client Segmentation])</f>
        <v>At Risk</v>
      </c>
    </row>
    <row r="7069" spans="1:18" x14ac:dyDescent="0.3">
      <c r="A7069" t="s">
        <v>7121</v>
      </c>
      <c r="B7069" t="s">
        <v>27</v>
      </c>
      <c r="C7069">
        <v>41</v>
      </c>
      <c r="D7069" t="s">
        <v>8068</v>
      </c>
      <c r="E7069" t="s">
        <v>8084</v>
      </c>
      <c r="F7069" t="s">
        <v>17</v>
      </c>
      <c r="G7069">
        <v>37</v>
      </c>
      <c r="H7069" s="1">
        <v>2078</v>
      </c>
      <c r="I7069">
        <v>79809</v>
      </c>
      <c r="J7069" s="1">
        <v>178</v>
      </c>
      <c r="K7069" t="s">
        <v>44</v>
      </c>
      <c r="L7069" t="s">
        <v>19</v>
      </c>
      <c r="M7069" t="s">
        <v>15</v>
      </c>
      <c r="N7069" s="1">
        <f xml:space="preserve"> ROUND((1 - _xlfn.PERCENTRANK.INC(customers[days_since_last_purchase],customers[[#This Row],[days_since_last_purchase]]))*4 +1,0)</f>
        <v>1</v>
      </c>
      <c r="O7069" s="1">
        <f>ROUND(_xlfn.PERCENTRANK.INC(customers[total_orders],customers[[#This Row],[total_orders]])*4+1,0)</f>
        <v>5</v>
      </c>
      <c r="P7069" s="1">
        <f>ROUND(_xlfn.PERCENTRANK.INC(customers[total_spend_usd],customers[[#This Row],[total_spend_usd]])*4+1,0)</f>
        <v>3</v>
      </c>
      <c r="Q7069" s="1">
        <v>153</v>
      </c>
      <c r="R7069" s="1" t="str">
        <f>_xlfn.XLOOKUP(Q7069,RFM[RFM Score],RFM[Client Segmentation])</f>
        <v>At Risk</v>
      </c>
    </row>
    <row r="7070" spans="1:18" x14ac:dyDescent="0.3">
      <c r="A7070" t="s">
        <v>7122</v>
      </c>
      <c r="B7070" t="s">
        <v>96</v>
      </c>
      <c r="C7070">
        <v>48</v>
      </c>
      <c r="D7070" t="s">
        <v>8071</v>
      </c>
      <c r="E7070" t="s">
        <v>8084</v>
      </c>
      <c r="F7070" t="s">
        <v>17</v>
      </c>
      <c r="G7070">
        <v>16</v>
      </c>
      <c r="H7070" s="1">
        <v>12268</v>
      </c>
      <c r="I7070">
        <v>203771</v>
      </c>
      <c r="J7070" s="1">
        <v>13</v>
      </c>
      <c r="K7070" t="s">
        <v>74</v>
      </c>
      <c r="L7070" t="s">
        <v>45</v>
      </c>
      <c r="M7070" t="s">
        <v>15</v>
      </c>
      <c r="N7070" s="1">
        <f xml:space="preserve"> ROUND((1 - _xlfn.PERCENTRANK.INC(customers[days_since_last_purchase],customers[[#This Row],[days_since_last_purchase]]))*4 +1,0)</f>
        <v>4</v>
      </c>
      <c r="O7070" s="1">
        <f>ROUND(_xlfn.PERCENTRANK.INC(customers[total_orders],customers[[#This Row],[total_orders]])*4+1,0)</f>
        <v>3</v>
      </c>
      <c r="P7070" s="1">
        <f>ROUND(_xlfn.PERCENTRANK.INC(customers[total_spend_usd],customers[[#This Row],[total_spend_usd]])*4+1,0)</f>
        <v>4</v>
      </c>
      <c r="Q7070" s="1">
        <v>434</v>
      </c>
      <c r="R7070" s="1" t="str">
        <f>_xlfn.XLOOKUP(Q7070,RFM[RFM Score],RFM[Client Segmentation])</f>
        <v>Need Attention</v>
      </c>
    </row>
    <row r="7071" spans="1:18" x14ac:dyDescent="0.3">
      <c r="A7071" t="s">
        <v>7123</v>
      </c>
      <c r="B7071" t="s">
        <v>11</v>
      </c>
      <c r="C7071">
        <v>40</v>
      </c>
      <c r="D7071" t="s">
        <v>8068</v>
      </c>
      <c r="E7071" t="s">
        <v>8084</v>
      </c>
      <c r="F7071" t="s">
        <v>17</v>
      </c>
      <c r="G7071">
        <v>22</v>
      </c>
      <c r="H7071" s="1">
        <v>10278</v>
      </c>
      <c r="I7071">
        <v>243453</v>
      </c>
      <c r="J7071" s="1">
        <v>1</v>
      </c>
      <c r="K7071" t="s">
        <v>21</v>
      </c>
      <c r="L7071" t="s">
        <v>34</v>
      </c>
      <c r="M7071" t="s">
        <v>15</v>
      </c>
      <c r="N7071" s="1">
        <f xml:space="preserve"> ROUND((1 - _xlfn.PERCENTRANK.INC(customers[days_since_last_purchase],customers[[#This Row],[days_since_last_purchase]]))*4 +1,0)</f>
        <v>5</v>
      </c>
      <c r="O7071" s="1">
        <f>ROUND(_xlfn.PERCENTRANK.INC(customers[total_orders],customers[[#This Row],[total_orders]])*4+1,0)</f>
        <v>4</v>
      </c>
      <c r="P7071" s="1">
        <f>ROUND(_xlfn.PERCENTRANK.INC(customers[total_spend_usd],customers[[#This Row],[total_spend_usd]])*4+1,0)</f>
        <v>4</v>
      </c>
      <c r="Q7071" s="1">
        <v>544</v>
      </c>
      <c r="R7071" s="1" t="str">
        <f>_xlfn.XLOOKUP(Q7071,RFM[RFM Score],RFM[Client Segmentation])</f>
        <v>Champion</v>
      </c>
    </row>
    <row r="7072" spans="1:18" x14ac:dyDescent="0.3">
      <c r="A7072" t="s">
        <v>7124</v>
      </c>
      <c r="B7072" t="s">
        <v>11</v>
      </c>
      <c r="C7072">
        <v>60</v>
      </c>
      <c r="D7072" t="s">
        <v>8072</v>
      </c>
      <c r="E7072" t="s">
        <v>8084</v>
      </c>
      <c r="F7072" t="s">
        <v>17</v>
      </c>
      <c r="G7072">
        <v>4</v>
      </c>
      <c r="H7072" s="1">
        <v>13012</v>
      </c>
      <c r="I7072">
        <v>57585</v>
      </c>
      <c r="J7072" s="1">
        <v>10</v>
      </c>
      <c r="K7072" t="s">
        <v>44</v>
      </c>
      <c r="L7072" t="s">
        <v>45</v>
      </c>
      <c r="M7072" t="s">
        <v>23</v>
      </c>
      <c r="N7072" s="1">
        <f xml:space="preserve"> ROUND((1 - _xlfn.PERCENTRANK.INC(customers[days_since_last_purchase],customers[[#This Row],[days_since_last_purchase]]))*4 +1,0)</f>
        <v>4</v>
      </c>
      <c r="O7072" s="1">
        <f>ROUND(_xlfn.PERCENTRANK.INC(customers[total_orders],customers[[#This Row],[total_orders]])*4+1,0)</f>
        <v>2</v>
      </c>
      <c r="P7072" s="1">
        <f>ROUND(_xlfn.PERCENTRANK.INC(customers[total_spend_usd],customers[[#This Row],[total_spend_usd]])*4+1,0)</f>
        <v>3</v>
      </c>
      <c r="Q7072" s="1">
        <v>423</v>
      </c>
      <c r="R7072" s="1" t="str">
        <f>_xlfn.XLOOKUP(Q7072,RFM[RFM Score],RFM[Client Segmentation])</f>
        <v>Potential Loyalist</v>
      </c>
    </row>
    <row r="7073" spans="1:18" x14ac:dyDescent="0.3">
      <c r="A7073" t="s">
        <v>7125</v>
      </c>
      <c r="B7073" t="s">
        <v>11</v>
      </c>
      <c r="C7073">
        <v>18</v>
      </c>
      <c r="D7073" t="s">
        <v>8069</v>
      </c>
      <c r="E7073" t="s">
        <v>8085</v>
      </c>
      <c r="F7073" t="s">
        <v>12</v>
      </c>
      <c r="G7073">
        <v>8</v>
      </c>
      <c r="H7073" s="1">
        <v>281</v>
      </c>
      <c r="I7073">
        <v>24542</v>
      </c>
      <c r="J7073" s="1">
        <v>69</v>
      </c>
      <c r="K7073" t="s">
        <v>25</v>
      </c>
      <c r="L7073" t="s">
        <v>14</v>
      </c>
      <c r="M7073" t="s">
        <v>23</v>
      </c>
      <c r="N7073" s="1">
        <f xml:space="preserve"> ROUND((1 - _xlfn.PERCENTRANK.INC(customers[days_since_last_purchase],customers[[#This Row],[days_since_last_purchase]]))*4 +1,0)</f>
        <v>2</v>
      </c>
      <c r="O7073" s="1">
        <f>ROUND(_xlfn.PERCENTRANK.INC(customers[total_orders],customers[[#This Row],[total_orders]])*4+1,0)</f>
        <v>2</v>
      </c>
      <c r="P7073" s="1">
        <f>ROUND(_xlfn.PERCENTRANK.INC(customers[total_spend_usd],customers[[#This Row],[total_spend_usd]])*4+1,0)</f>
        <v>2</v>
      </c>
      <c r="Q7073" s="1">
        <v>222</v>
      </c>
      <c r="R7073" s="1" t="str">
        <f>_xlfn.XLOOKUP(Q7073,RFM[RFM Score],RFM[Client Segmentation])</f>
        <v>Hibernating</v>
      </c>
    </row>
    <row r="7074" spans="1:18" x14ac:dyDescent="0.3">
      <c r="A7074" t="s">
        <v>7126</v>
      </c>
      <c r="B7074" t="s">
        <v>11</v>
      </c>
      <c r="C7074">
        <v>18</v>
      </c>
      <c r="D7074" t="s">
        <v>8069</v>
      </c>
      <c r="E7074" t="s">
        <v>8084</v>
      </c>
      <c r="F7074" t="s">
        <v>12</v>
      </c>
      <c r="G7074">
        <v>1</v>
      </c>
      <c r="H7074" s="1">
        <v>18677</v>
      </c>
      <c r="I7074">
        <v>15996</v>
      </c>
      <c r="J7074" s="1">
        <v>74</v>
      </c>
      <c r="K7074" t="s">
        <v>13</v>
      </c>
      <c r="L7074" t="s">
        <v>47</v>
      </c>
      <c r="M7074" t="s">
        <v>15</v>
      </c>
      <c r="N7074" s="1">
        <f xml:space="preserve"> ROUND((1 - _xlfn.PERCENTRANK.INC(customers[days_since_last_purchase],customers[[#This Row],[days_since_last_purchase]]))*4 +1,0)</f>
        <v>2</v>
      </c>
      <c r="O7074" s="1">
        <f>ROUND(_xlfn.PERCENTRANK.INC(customers[total_orders],customers[[#This Row],[total_orders]])*4+1,0)</f>
        <v>1</v>
      </c>
      <c r="P7074" s="1">
        <f>ROUND(_xlfn.PERCENTRANK.INC(customers[total_spend_usd],customers[[#This Row],[total_spend_usd]])*4+1,0)</f>
        <v>2</v>
      </c>
      <c r="Q7074" s="1">
        <v>212</v>
      </c>
      <c r="R7074" s="1" t="str">
        <f>_xlfn.XLOOKUP(Q7074,RFM[RFM Score],RFM[Client Segmentation])</f>
        <v>Hibernating</v>
      </c>
    </row>
    <row r="7075" spans="1:18" x14ac:dyDescent="0.3">
      <c r="A7075" t="s">
        <v>7127</v>
      </c>
      <c r="B7075" t="s">
        <v>123</v>
      </c>
      <c r="C7075">
        <v>53</v>
      </c>
      <c r="D7075" t="s">
        <v>8071</v>
      </c>
      <c r="E7075" t="s">
        <v>8084</v>
      </c>
      <c r="F7075" t="s">
        <v>17</v>
      </c>
      <c r="G7075">
        <v>76</v>
      </c>
      <c r="H7075" s="1">
        <v>9088</v>
      </c>
      <c r="I7075">
        <v>629886</v>
      </c>
      <c r="J7075" s="1">
        <v>2</v>
      </c>
      <c r="K7075" t="s">
        <v>28</v>
      </c>
      <c r="L7075" t="s">
        <v>47</v>
      </c>
      <c r="M7075" t="s">
        <v>15</v>
      </c>
      <c r="N7075" s="1">
        <f xml:space="preserve"> ROUND((1 - _xlfn.PERCENTRANK.INC(customers[days_since_last_purchase],customers[[#This Row],[days_since_last_purchase]]))*4 +1,0)</f>
        <v>5</v>
      </c>
      <c r="O7075" s="1">
        <f>ROUND(_xlfn.PERCENTRANK.INC(customers[total_orders],customers[[#This Row],[total_orders]])*4+1,0)</f>
        <v>5</v>
      </c>
      <c r="P7075" s="1">
        <f>ROUND(_xlfn.PERCENTRANK.INC(customers[total_spend_usd],customers[[#This Row],[total_spend_usd]])*4+1,0)</f>
        <v>5</v>
      </c>
      <c r="Q7075" s="1">
        <v>555</v>
      </c>
      <c r="R7075" s="1" t="str">
        <f>_xlfn.XLOOKUP(Q7075,RFM[RFM Score],RFM[Client Segmentation])</f>
        <v>Champion</v>
      </c>
    </row>
    <row r="7076" spans="1:18" x14ac:dyDescent="0.3">
      <c r="A7076" t="s">
        <v>7128</v>
      </c>
      <c r="B7076" t="s">
        <v>68</v>
      </c>
      <c r="C7076">
        <v>19</v>
      </c>
      <c r="D7076" t="s">
        <v>8069</v>
      </c>
      <c r="E7076" t="s">
        <v>8087</v>
      </c>
      <c r="F7076" t="s">
        <v>12</v>
      </c>
      <c r="G7076">
        <v>40</v>
      </c>
      <c r="H7076" s="1">
        <v>2984</v>
      </c>
      <c r="I7076">
        <v>118125</v>
      </c>
      <c r="J7076" s="1">
        <v>19</v>
      </c>
      <c r="K7076" t="s">
        <v>52</v>
      </c>
      <c r="L7076" t="s">
        <v>19</v>
      </c>
      <c r="M7076" t="s">
        <v>15</v>
      </c>
      <c r="N7076" s="1">
        <f xml:space="preserve"> ROUND((1 - _xlfn.PERCENTRANK.INC(customers[days_since_last_purchase],customers[[#This Row],[days_since_last_purchase]]))*4 +1,0)</f>
        <v>4</v>
      </c>
      <c r="O7076" s="1">
        <f>ROUND(_xlfn.PERCENTRANK.INC(customers[total_orders],customers[[#This Row],[total_orders]])*4+1,0)</f>
        <v>5</v>
      </c>
      <c r="P7076" s="1">
        <f>ROUND(_xlfn.PERCENTRANK.INC(customers[total_spend_usd],customers[[#This Row],[total_spend_usd]])*4+1,0)</f>
        <v>4</v>
      </c>
      <c r="Q7076" s="1">
        <v>454</v>
      </c>
      <c r="R7076" s="1" t="str">
        <f>_xlfn.XLOOKUP(Q7076,RFM[RFM Score],RFM[Client Segmentation])</f>
        <v>Champion</v>
      </c>
    </row>
    <row r="7077" spans="1:18" x14ac:dyDescent="0.3">
      <c r="A7077" t="s">
        <v>7129</v>
      </c>
      <c r="B7077" t="s">
        <v>43</v>
      </c>
      <c r="C7077">
        <v>44</v>
      </c>
      <c r="D7077" t="s">
        <v>8068</v>
      </c>
      <c r="E7077" t="s">
        <v>8086</v>
      </c>
      <c r="F7077" t="s">
        <v>12</v>
      </c>
      <c r="G7077">
        <v>10</v>
      </c>
      <c r="H7077" s="1">
        <v>8958</v>
      </c>
      <c r="I7077">
        <v>85746</v>
      </c>
      <c r="J7077" s="1">
        <v>3</v>
      </c>
      <c r="K7077" t="s">
        <v>74</v>
      </c>
      <c r="L7077" t="s">
        <v>47</v>
      </c>
      <c r="M7077" t="s">
        <v>23</v>
      </c>
      <c r="N7077" s="1">
        <f xml:space="preserve"> ROUND((1 - _xlfn.PERCENTRANK.INC(customers[days_since_last_purchase],customers[[#This Row],[days_since_last_purchase]]))*4 +1,0)</f>
        <v>5</v>
      </c>
      <c r="O7077" s="1">
        <f>ROUND(_xlfn.PERCENTRANK.INC(customers[total_orders],customers[[#This Row],[total_orders]])*4+1,0)</f>
        <v>3</v>
      </c>
      <c r="P7077" s="1">
        <f>ROUND(_xlfn.PERCENTRANK.INC(customers[total_spend_usd],customers[[#This Row],[total_spend_usd]])*4+1,0)</f>
        <v>3</v>
      </c>
      <c r="Q7077" s="1">
        <v>533</v>
      </c>
      <c r="R7077" s="1" t="str">
        <f>_xlfn.XLOOKUP(Q7077,RFM[RFM Score],RFM[Client Segmentation])</f>
        <v>Potential Loyalist</v>
      </c>
    </row>
    <row r="7078" spans="1:18" x14ac:dyDescent="0.3">
      <c r="A7078" t="s">
        <v>7130</v>
      </c>
      <c r="B7078" t="s">
        <v>11</v>
      </c>
      <c r="C7078">
        <v>52</v>
      </c>
      <c r="D7078" t="s">
        <v>8071</v>
      </c>
      <c r="E7078" t="s">
        <v>8084</v>
      </c>
      <c r="F7078" t="s">
        <v>12</v>
      </c>
      <c r="G7078">
        <v>1</v>
      </c>
      <c r="H7078" s="1">
        <v>2399</v>
      </c>
      <c r="I7078">
        <v>2212</v>
      </c>
      <c r="J7078" s="1">
        <v>35</v>
      </c>
      <c r="K7078" t="s">
        <v>40</v>
      </c>
      <c r="L7078" t="s">
        <v>14</v>
      </c>
      <c r="M7078" t="s">
        <v>15</v>
      </c>
      <c r="N7078" s="1">
        <f xml:space="preserve"> ROUND((1 - _xlfn.PERCENTRANK.INC(customers[days_since_last_purchase],customers[[#This Row],[days_since_last_purchase]]))*4 +1,0)</f>
        <v>3</v>
      </c>
      <c r="O7078" s="1">
        <f>ROUND(_xlfn.PERCENTRANK.INC(customers[total_orders],customers[[#This Row],[total_orders]])*4+1,0)</f>
        <v>1</v>
      </c>
      <c r="P7078" s="1">
        <f>ROUND(_xlfn.PERCENTRANK.INC(customers[total_spend_usd],customers[[#This Row],[total_spend_usd]])*4+1,0)</f>
        <v>1</v>
      </c>
      <c r="Q7078" s="1">
        <v>311</v>
      </c>
      <c r="R7078" s="1" t="str">
        <f>_xlfn.XLOOKUP(Q7078,RFM[RFM Score],RFM[Client Segmentation])</f>
        <v>New Customer</v>
      </c>
    </row>
    <row r="7079" spans="1:18" x14ac:dyDescent="0.3">
      <c r="A7079" t="s">
        <v>7131</v>
      </c>
      <c r="B7079" t="s">
        <v>68</v>
      </c>
      <c r="C7079">
        <v>23</v>
      </c>
      <c r="D7079" t="s">
        <v>8069</v>
      </c>
      <c r="E7079" t="s">
        <v>8084</v>
      </c>
      <c r="F7079" t="s">
        <v>12</v>
      </c>
      <c r="G7079">
        <v>24</v>
      </c>
      <c r="H7079" s="1">
        <v>4074</v>
      </c>
      <c r="I7079">
        <v>96514</v>
      </c>
      <c r="J7079" s="1">
        <v>49</v>
      </c>
      <c r="K7079" t="s">
        <v>40</v>
      </c>
      <c r="L7079" t="s">
        <v>14</v>
      </c>
      <c r="M7079" t="s">
        <v>23</v>
      </c>
      <c r="N7079" s="1">
        <f xml:space="preserve"> ROUND((1 - _xlfn.PERCENTRANK.INC(customers[days_since_last_purchase],customers[[#This Row],[days_since_last_purchase]]))*4 +1,0)</f>
        <v>3</v>
      </c>
      <c r="O7079" s="1">
        <f>ROUND(_xlfn.PERCENTRANK.INC(customers[total_orders],customers[[#This Row],[total_orders]])*4+1,0)</f>
        <v>4</v>
      </c>
      <c r="P7079" s="1">
        <f>ROUND(_xlfn.PERCENTRANK.INC(customers[total_spend_usd],customers[[#This Row],[total_spend_usd]])*4+1,0)</f>
        <v>3</v>
      </c>
      <c r="Q7079" s="1">
        <v>343</v>
      </c>
      <c r="R7079" s="1" t="str">
        <f>_xlfn.XLOOKUP(Q7079,RFM[RFM Score],RFM[Client Segmentation])</f>
        <v>Need Attention</v>
      </c>
    </row>
    <row r="7080" spans="1:18" x14ac:dyDescent="0.3">
      <c r="A7080" t="s">
        <v>7132</v>
      </c>
      <c r="B7080" t="s">
        <v>11</v>
      </c>
      <c r="C7080">
        <v>42</v>
      </c>
      <c r="D7080" t="s">
        <v>8068</v>
      </c>
      <c r="E7080" t="s">
        <v>8084</v>
      </c>
      <c r="F7080" t="s">
        <v>17</v>
      </c>
      <c r="G7080">
        <v>24</v>
      </c>
      <c r="H7080" s="1">
        <v>6161</v>
      </c>
      <c r="I7080">
        <v>163061</v>
      </c>
      <c r="J7080" s="1">
        <v>107</v>
      </c>
      <c r="K7080" t="s">
        <v>28</v>
      </c>
      <c r="L7080" t="s">
        <v>14</v>
      </c>
      <c r="M7080" t="s">
        <v>23</v>
      </c>
      <c r="N7080" s="1">
        <f xml:space="preserve"> ROUND((1 - _xlfn.PERCENTRANK.INC(customers[days_since_last_purchase],customers[[#This Row],[days_since_last_purchase]]))*4 +1,0)</f>
        <v>2</v>
      </c>
      <c r="O7080" s="1">
        <f>ROUND(_xlfn.PERCENTRANK.INC(customers[total_orders],customers[[#This Row],[total_orders]])*4+1,0)</f>
        <v>4</v>
      </c>
      <c r="P7080" s="1">
        <f>ROUND(_xlfn.PERCENTRANK.INC(customers[total_spend_usd],customers[[#This Row],[total_spend_usd]])*4+1,0)</f>
        <v>4</v>
      </c>
      <c r="Q7080" s="1">
        <v>244</v>
      </c>
      <c r="R7080" s="1" t="str">
        <f>_xlfn.XLOOKUP(Q7080,RFM[RFM Score],RFM[Client Segmentation])</f>
        <v>At Risk</v>
      </c>
    </row>
    <row r="7081" spans="1:18" x14ac:dyDescent="0.3">
      <c r="A7081" t="s">
        <v>7133</v>
      </c>
      <c r="B7081" t="s">
        <v>61</v>
      </c>
      <c r="C7081">
        <v>43</v>
      </c>
      <c r="D7081" t="s">
        <v>8068</v>
      </c>
      <c r="E7081" t="s">
        <v>8084</v>
      </c>
      <c r="F7081" t="s">
        <v>17</v>
      </c>
      <c r="G7081">
        <v>33</v>
      </c>
      <c r="H7081" s="1">
        <v>2336</v>
      </c>
      <c r="I7081">
        <v>791015</v>
      </c>
      <c r="J7081" s="1">
        <v>2</v>
      </c>
      <c r="K7081" t="s">
        <v>25</v>
      </c>
      <c r="L7081" t="s">
        <v>22</v>
      </c>
      <c r="M7081" t="s">
        <v>15</v>
      </c>
      <c r="N7081" s="1">
        <f xml:space="preserve"> ROUND((1 - _xlfn.PERCENTRANK.INC(customers[days_since_last_purchase],customers[[#This Row],[days_since_last_purchase]]))*4 +1,0)</f>
        <v>5</v>
      </c>
      <c r="O7081" s="1">
        <f>ROUND(_xlfn.PERCENTRANK.INC(customers[total_orders],customers[[#This Row],[total_orders]])*4+1,0)</f>
        <v>4</v>
      </c>
      <c r="P7081" s="1">
        <f>ROUND(_xlfn.PERCENTRANK.INC(customers[total_spend_usd],customers[[#This Row],[total_spend_usd]])*4+1,0)</f>
        <v>5</v>
      </c>
      <c r="Q7081" s="1">
        <v>545</v>
      </c>
      <c r="R7081" s="1" t="str">
        <f>_xlfn.XLOOKUP(Q7081,RFM[RFM Score],RFM[Client Segmentation])</f>
        <v>Champion</v>
      </c>
    </row>
    <row r="7082" spans="1:18" x14ac:dyDescent="0.3">
      <c r="A7082" t="s">
        <v>7134</v>
      </c>
      <c r="B7082" t="s">
        <v>43</v>
      </c>
      <c r="C7082">
        <v>45</v>
      </c>
      <c r="D7082" t="s">
        <v>8071</v>
      </c>
      <c r="E7082" t="s">
        <v>8084</v>
      </c>
      <c r="F7082" t="s">
        <v>12</v>
      </c>
      <c r="G7082">
        <v>3</v>
      </c>
      <c r="H7082" s="1">
        <v>2455</v>
      </c>
      <c r="I7082">
        <v>6881</v>
      </c>
      <c r="J7082" s="1">
        <v>74</v>
      </c>
      <c r="K7082" t="s">
        <v>44</v>
      </c>
      <c r="L7082" t="s">
        <v>14</v>
      </c>
      <c r="M7082" t="s">
        <v>23</v>
      </c>
      <c r="N7082" s="1">
        <f xml:space="preserve"> ROUND((1 - _xlfn.PERCENTRANK.INC(customers[days_since_last_purchase],customers[[#This Row],[days_since_last_purchase]]))*4 +1,0)</f>
        <v>2</v>
      </c>
      <c r="O7082" s="1">
        <f>ROUND(_xlfn.PERCENTRANK.INC(customers[total_orders],customers[[#This Row],[total_orders]])*4+1,0)</f>
        <v>1</v>
      </c>
      <c r="P7082" s="1">
        <f>ROUND(_xlfn.PERCENTRANK.INC(customers[total_spend_usd],customers[[#This Row],[total_spend_usd]])*4+1,0)</f>
        <v>1</v>
      </c>
      <c r="Q7082" s="1">
        <v>211</v>
      </c>
      <c r="R7082" s="1" t="str">
        <f>_xlfn.XLOOKUP(Q7082,RFM[RFM Score],RFM[Client Segmentation])</f>
        <v>Hibernating</v>
      </c>
    </row>
    <row r="7083" spans="1:18" x14ac:dyDescent="0.3">
      <c r="A7083" t="s">
        <v>7135</v>
      </c>
      <c r="B7083" t="s">
        <v>51</v>
      </c>
      <c r="C7083">
        <v>36</v>
      </c>
      <c r="D7083" t="s">
        <v>8068</v>
      </c>
      <c r="E7083" t="s">
        <v>8084</v>
      </c>
      <c r="F7083" t="s">
        <v>12</v>
      </c>
      <c r="G7083">
        <v>24</v>
      </c>
      <c r="H7083" s="1">
        <v>7126</v>
      </c>
      <c r="I7083">
        <v>184692</v>
      </c>
      <c r="J7083" s="1">
        <v>29</v>
      </c>
      <c r="K7083" t="s">
        <v>13</v>
      </c>
      <c r="L7083" t="s">
        <v>14</v>
      </c>
      <c r="M7083" t="s">
        <v>15</v>
      </c>
      <c r="N7083" s="1">
        <f xml:space="preserve"> ROUND((1 - _xlfn.PERCENTRANK.INC(customers[days_since_last_purchase],customers[[#This Row],[days_since_last_purchase]]))*4 +1,0)</f>
        <v>3</v>
      </c>
      <c r="O7083" s="1">
        <f>ROUND(_xlfn.PERCENTRANK.INC(customers[total_orders],customers[[#This Row],[total_orders]])*4+1,0)</f>
        <v>4</v>
      </c>
      <c r="P7083" s="1">
        <f>ROUND(_xlfn.PERCENTRANK.INC(customers[total_spend_usd],customers[[#This Row],[total_spend_usd]])*4+1,0)</f>
        <v>4</v>
      </c>
      <c r="Q7083" s="1">
        <v>344</v>
      </c>
      <c r="R7083" s="1" t="str">
        <f>_xlfn.XLOOKUP(Q7083,RFM[RFM Score],RFM[Client Segmentation])</f>
        <v>Loyal Customer</v>
      </c>
    </row>
    <row r="7084" spans="1:18" x14ac:dyDescent="0.3">
      <c r="A7084" t="s">
        <v>7136</v>
      </c>
      <c r="B7084" t="s">
        <v>166</v>
      </c>
      <c r="C7084">
        <v>28</v>
      </c>
      <c r="D7084" t="s">
        <v>8070</v>
      </c>
      <c r="E7084" t="s">
        <v>8084</v>
      </c>
      <c r="F7084" t="s">
        <v>17</v>
      </c>
      <c r="G7084">
        <v>3</v>
      </c>
      <c r="H7084" s="1">
        <v>4322</v>
      </c>
      <c r="I7084">
        <v>11739</v>
      </c>
      <c r="J7084" s="1">
        <v>5</v>
      </c>
      <c r="K7084" t="s">
        <v>25</v>
      </c>
      <c r="L7084" t="s">
        <v>19</v>
      </c>
      <c r="M7084" t="s">
        <v>23</v>
      </c>
      <c r="N7084" s="1">
        <f xml:space="preserve"> ROUND((1 - _xlfn.PERCENTRANK.INC(customers[days_since_last_purchase],customers[[#This Row],[days_since_last_purchase]]))*4 +1,0)</f>
        <v>5</v>
      </c>
      <c r="O7084" s="1">
        <f>ROUND(_xlfn.PERCENTRANK.INC(customers[total_orders],customers[[#This Row],[total_orders]])*4+1,0)</f>
        <v>1</v>
      </c>
      <c r="P7084" s="1">
        <f>ROUND(_xlfn.PERCENTRANK.INC(customers[total_spend_usd],customers[[#This Row],[total_spend_usd]])*4+1,0)</f>
        <v>2</v>
      </c>
      <c r="Q7084" s="1">
        <v>512</v>
      </c>
      <c r="R7084" s="1" t="str">
        <f>_xlfn.XLOOKUP(Q7084,RFM[RFM Score],RFM[Client Segmentation])</f>
        <v>New Customer</v>
      </c>
    </row>
    <row r="7085" spans="1:18" x14ac:dyDescent="0.3">
      <c r="A7085" t="s">
        <v>7137</v>
      </c>
      <c r="B7085" t="s">
        <v>11</v>
      </c>
      <c r="C7085">
        <v>43</v>
      </c>
      <c r="D7085" t="s">
        <v>8068</v>
      </c>
      <c r="E7085" t="s">
        <v>8084</v>
      </c>
      <c r="F7085" t="s">
        <v>12</v>
      </c>
      <c r="G7085">
        <v>14</v>
      </c>
      <c r="H7085" s="1">
        <v>2146</v>
      </c>
      <c r="I7085">
        <v>32086</v>
      </c>
      <c r="J7085" s="1">
        <v>9</v>
      </c>
      <c r="K7085" t="s">
        <v>44</v>
      </c>
      <c r="L7085" t="s">
        <v>34</v>
      </c>
      <c r="M7085" t="s">
        <v>15</v>
      </c>
      <c r="N7085" s="1">
        <f xml:space="preserve"> ROUND((1 - _xlfn.PERCENTRANK.INC(customers[days_since_last_purchase],customers[[#This Row],[days_since_last_purchase]]))*4 +1,0)</f>
        <v>4</v>
      </c>
      <c r="O7085" s="1">
        <f>ROUND(_xlfn.PERCENTRANK.INC(customers[total_orders],customers[[#This Row],[total_orders]])*4+1,0)</f>
        <v>3</v>
      </c>
      <c r="P7085" s="1">
        <f>ROUND(_xlfn.PERCENTRANK.INC(customers[total_spend_usd],customers[[#This Row],[total_spend_usd]])*4+1,0)</f>
        <v>2</v>
      </c>
      <c r="Q7085" s="1">
        <v>432</v>
      </c>
      <c r="R7085" s="1" t="str">
        <f>_xlfn.XLOOKUP(Q7085,RFM[RFM Score],RFM[Client Segmentation])</f>
        <v>Potential Loyalist</v>
      </c>
    </row>
    <row r="7086" spans="1:18" x14ac:dyDescent="0.3">
      <c r="A7086" t="s">
        <v>7138</v>
      </c>
      <c r="B7086" t="s">
        <v>11</v>
      </c>
      <c r="C7086">
        <v>18</v>
      </c>
      <c r="D7086" t="s">
        <v>8069</v>
      </c>
      <c r="E7086" t="s">
        <v>8084</v>
      </c>
      <c r="F7086" t="s">
        <v>17</v>
      </c>
      <c r="G7086">
        <v>7</v>
      </c>
      <c r="H7086" s="1">
        <v>4829</v>
      </c>
      <c r="I7086">
        <v>30185</v>
      </c>
      <c r="J7086" s="1">
        <v>48</v>
      </c>
      <c r="K7086" t="s">
        <v>40</v>
      </c>
      <c r="L7086" t="s">
        <v>22</v>
      </c>
      <c r="M7086" t="s">
        <v>23</v>
      </c>
      <c r="N7086" s="1">
        <f xml:space="preserve"> ROUND((1 - _xlfn.PERCENTRANK.INC(customers[days_since_last_purchase],customers[[#This Row],[days_since_last_purchase]]))*4 +1,0)</f>
        <v>3</v>
      </c>
      <c r="O7086" s="1">
        <f>ROUND(_xlfn.PERCENTRANK.INC(customers[total_orders],customers[[#This Row],[total_orders]])*4+1,0)</f>
        <v>2</v>
      </c>
      <c r="P7086" s="1">
        <f>ROUND(_xlfn.PERCENTRANK.INC(customers[total_spend_usd],customers[[#This Row],[total_spend_usd]])*4+1,0)</f>
        <v>2</v>
      </c>
      <c r="Q7086" s="1">
        <v>322</v>
      </c>
      <c r="R7086" s="1" t="str">
        <f>_xlfn.XLOOKUP(Q7086,RFM[RFM Score],RFM[Client Segmentation])</f>
        <v>Hibernating</v>
      </c>
    </row>
    <row r="7087" spans="1:18" x14ac:dyDescent="0.3">
      <c r="A7087" t="s">
        <v>7139</v>
      </c>
      <c r="B7087" t="s">
        <v>11</v>
      </c>
      <c r="C7087">
        <v>61</v>
      </c>
      <c r="D7087" t="s">
        <v>8072</v>
      </c>
      <c r="E7087" t="s">
        <v>8087</v>
      </c>
      <c r="F7087" t="s">
        <v>17</v>
      </c>
      <c r="G7087">
        <v>5</v>
      </c>
      <c r="H7087" s="1">
        <v>455</v>
      </c>
      <c r="I7087">
        <v>22298</v>
      </c>
      <c r="J7087" s="1">
        <v>122</v>
      </c>
      <c r="K7087" t="s">
        <v>28</v>
      </c>
      <c r="L7087" t="s">
        <v>45</v>
      </c>
      <c r="M7087" t="s">
        <v>23</v>
      </c>
      <c r="N7087" s="1">
        <f xml:space="preserve"> ROUND((1 - _xlfn.PERCENTRANK.INC(customers[days_since_last_purchase],customers[[#This Row],[days_since_last_purchase]]))*4 +1,0)</f>
        <v>2</v>
      </c>
      <c r="O7087" s="1">
        <f>ROUND(_xlfn.PERCENTRANK.INC(customers[total_orders],customers[[#This Row],[total_orders]])*4+1,0)</f>
        <v>2</v>
      </c>
      <c r="P7087" s="1">
        <f>ROUND(_xlfn.PERCENTRANK.INC(customers[total_spend_usd],customers[[#This Row],[total_spend_usd]])*4+1,0)</f>
        <v>2</v>
      </c>
      <c r="Q7087" s="1">
        <v>222</v>
      </c>
      <c r="R7087" s="1" t="str">
        <f>_xlfn.XLOOKUP(Q7087,RFM[RFM Score],RFM[Client Segmentation])</f>
        <v>Hibernating</v>
      </c>
    </row>
    <row r="7088" spans="1:18" x14ac:dyDescent="0.3">
      <c r="A7088" t="s">
        <v>7140</v>
      </c>
      <c r="B7088" t="s">
        <v>11</v>
      </c>
      <c r="C7088">
        <v>32</v>
      </c>
      <c r="D7088" t="s">
        <v>8070</v>
      </c>
      <c r="E7088" t="s">
        <v>8084</v>
      </c>
      <c r="F7088" t="s">
        <v>12</v>
      </c>
      <c r="G7088">
        <v>11</v>
      </c>
      <c r="H7088" s="1">
        <v>4691</v>
      </c>
      <c r="I7088">
        <v>46322</v>
      </c>
      <c r="J7088" s="1">
        <v>38</v>
      </c>
      <c r="K7088" t="s">
        <v>98</v>
      </c>
      <c r="L7088" t="s">
        <v>22</v>
      </c>
      <c r="M7088" t="s">
        <v>15</v>
      </c>
      <c r="N7088" s="1">
        <f xml:space="preserve"> ROUND((1 - _xlfn.PERCENTRANK.INC(customers[days_since_last_purchase],customers[[#This Row],[days_since_last_purchase]]))*4 +1,0)</f>
        <v>3</v>
      </c>
      <c r="O7088" s="1">
        <f>ROUND(_xlfn.PERCENTRANK.INC(customers[total_orders],customers[[#This Row],[total_orders]])*4+1,0)</f>
        <v>3</v>
      </c>
      <c r="P7088" s="1">
        <f>ROUND(_xlfn.PERCENTRANK.INC(customers[total_spend_usd],customers[[#This Row],[total_spend_usd]])*4+1,0)</f>
        <v>3</v>
      </c>
      <c r="Q7088" s="1">
        <v>333</v>
      </c>
      <c r="R7088" s="1" t="str">
        <f>_xlfn.XLOOKUP(Q7088,RFM[RFM Score],RFM[Client Segmentation])</f>
        <v>Potential Loyalist</v>
      </c>
    </row>
    <row r="7089" spans="1:18" x14ac:dyDescent="0.3">
      <c r="A7089" t="s">
        <v>7141</v>
      </c>
      <c r="B7089" t="s">
        <v>11</v>
      </c>
      <c r="C7089">
        <v>42</v>
      </c>
      <c r="D7089" t="s">
        <v>8068</v>
      </c>
      <c r="E7089" t="s">
        <v>8084</v>
      </c>
      <c r="F7089" t="s">
        <v>17</v>
      </c>
      <c r="G7089">
        <v>1</v>
      </c>
      <c r="H7089" s="1">
        <v>26471</v>
      </c>
      <c r="I7089">
        <v>25218</v>
      </c>
      <c r="J7089" s="1">
        <v>27</v>
      </c>
      <c r="K7089" t="s">
        <v>21</v>
      </c>
      <c r="L7089" t="s">
        <v>14</v>
      </c>
      <c r="M7089" t="s">
        <v>23</v>
      </c>
      <c r="N7089" s="1">
        <f xml:space="preserve"> ROUND((1 - _xlfn.PERCENTRANK.INC(customers[days_since_last_purchase],customers[[#This Row],[days_since_last_purchase]]))*4 +1,0)</f>
        <v>4</v>
      </c>
      <c r="O7089" s="1">
        <f>ROUND(_xlfn.PERCENTRANK.INC(customers[total_orders],customers[[#This Row],[total_orders]])*4+1,0)</f>
        <v>1</v>
      </c>
      <c r="P7089" s="1">
        <f>ROUND(_xlfn.PERCENTRANK.INC(customers[total_spend_usd],customers[[#This Row],[total_spend_usd]])*4+1,0)</f>
        <v>2</v>
      </c>
      <c r="Q7089" s="1">
        <v>412</v>
      </c>
      <c r="R7089" s="1" t="str">
        <f>_xlfn.XLOOKUP(Q7089,RFM[RFM Score],RFM[Client Segmentation])</f>
        <v>New Customer</v>
      </c>
    </row>
    <row r="7090" spans="1:18" x14ac:dyDescent="0.3">
      <c r="A7090" t="s">
        <v>7142</v>
      </c>
      <c r="B7090" t="s">
        <v>88</v>
      </c>
      <c r="C7090">
        <v>30</v>
      </c>
      <c r="D7090" t="s">
        <v>8070</v>
      </c>
      <c r="E7090" t="s">
        <v>8084</v>
      </c>
      <c r="F7090" t="s">
        <v>17</v>
      </c>
      <c r="G7090">
        <v>20</v>
      </c>
      <c r="H7090" s="1">
        <v>3708</v>
      </c>
      <c r="I7090">
        <v>70895</v>
      </c>
      <c r="J7090" s="1">
        <v>32</v>
      </c>
      <c r="K7090" t="s">
        <v>40</v>
      </c>
      <c r="L7090" t="s">
        <v>34</v>
      </c>
      <c r="M7090" t="s">
        <v>23</v>
      </c>
      <c r="N7090" s="1">
        <f xml:space="preserve"> ROUND((1 - _xlfn.PERCENTRANK.INC(customers[days_since_last_purchase],customers[[#This Row],[days_since_last_purchase]]))*4 +1,0)</f>
        <v>3</v>
      </c>
      <c r="O7090" s="1">
        <f>ROUND(_xlfn.PERCENTRANK.INC(customers[total_orders],customers[[#This Row],[total_orders]])*4+1,0)</f>
        <v>4</v>
      </c>
      <c r="P7090" s="1">
        <f>ROUND(_xlfn.PERCENTRANK.INC(customers[total_spend_usd],customers[[#This Row],[total_spend_usd]])*4+1,0)</f>
        <v>3</v>
      </c>
      <c r="Q7090" s="1">
        <v>343</v>
      </c>
      <c r="R7090" s="1" t="str">
        <f>_xlfn.XLOOKUP(Q7090,RFM[RFM Score],RFM[Client Segmentation])</f>
        <v>Need Attention</v>
      </c>
    </row>
    <row r="7091" spans="1:18" x14ac:dyDescent="0.3">
      <c r="A7091" t="s">
        <v>7143</v>
      </c>
      <c r="B7091" t="s">
        <v>33</v>
      </c>
      <c r="C7091">
        <v>29</v>
      </c>
      <c r="D7091" t="s">
        <v>8070</v>
      </c>
      <c r="E7091" t="s">
        <v>8087</v>
      </c>
      <c r="F7091" t="s">
        <v>12</v>
      </c>
      <c r="G7091">
        <v>5</v>
      </c>
      <c r="H7091" s="1">
        <v>3415</v>
      </c>
      <c r="I7091">
        <v>1854</v>
      </c>
      <c r="J7091" s="1">
        <v>209</v>
      </c>
      <c r="K7091" t="s">
        <v>25</v>
      </c>
      <c r="L7091" t="s">
        <v>19</v>
      </c>
      <c r="M7091" t="s">
        <v>15</v>
      </c>
      <c r="N7091" s="1">
        <f xml:space="preserve"> ROUND((1 - _xlfn.PERCENTRANK.INC(customers[days_since_last_purchase],customers[[#This Row],[days_since_last_purchase]]))*4 +1,0)</f>
        <v>1</v>
      </c>
      <c r="O7091" s="1">
        <f>ROUND(_xlfn.PERCENTRANK.INC(customers[total_orders],customers[[#This Row],[total_orders]])*4+1,0)</f>
        <v>2</v>
      </c>
      <c r="P7091" s="1">
        <f>ROUND(_xlfn.PERCENTRANK.INC(customers[total_spend_usd],customers[[#This Row],[total_spend_usd]])*4+1,0)</f>
        <v>1</v>
      </c>
      <c r="Q7091" s="1">
        <v>121</v>
      </c>
      <c r="R7091" s="1" t="str">
        <f>_xlfn.XLOOKUP(Q7091,RFM[RFM Score],RFM[Client Segmentation])</f>
        <v>Lost</v>
      </c>
    </row>
    <row r="7092" spans="1:18" x14ac:dyDescent="0.3">
      <c r="A7092" t="s">
        <v>7144</v>
      </c>
      <c r="B7092" t="s">
        <v>173</v>
      </c>
      <c r="C7092">
        <v>43</v>
      </c>
      <c r="D7092" t="s">
        <v>8068</v>
      </c>
      <c r="E7092" t="s">
        <v>8084</v>
      </c>
      <c r="F7092" t="s">
        <v>17</v>
      </c>
      <c r="G7092">
        <v>37</v>
      </c>
      <c r="H7092" s="1">
        <v>24332</v>
      </c>
      <c r="I7092">
        <v>882829</v>
      </c>
      <c r="J7092" s="1">
        <v>30</v>
      </c>
      <c r="K7092" t="s">
        <v>124</v>
      </c>
      <c r="L7092" t="s">
        <v>47</v>
      </c>
      <c r="M7092" t="s">
        <v>23</v>
      </c>
      <c r="N7092" s="1">
        <f xml:space="preserve"> ROUND((1 - _xlfn.PERCENTRANK.INC(customers[days_since_last_purchase],customers[[#This Row],[days_since_last_purchase]]))*4 +1,0)</f>
        <v>3</v>
      </c>
      <c r="O7092" s="1">
        <f>ROUND(_xlfn.PERCENTRANK.INC(customers[total_orders],customers[[#This Row],[total_orders]])*4+1,0)</f>
        <v>5</v>
      </c>
      <c r="P7092" s="1">
        <f>ROUND(_xlfn.PERCENTRANK.INC(customers[total_spend_usd],customers[[#This Row],[total_spend_usd]])*4+1,0)</f>
        <v>5</v>
      </c>
      <c r="Q7092" s="1">
        <v>355</v>
      </c>
      <c r="R7092" s="1" t="str">
        <f>_xlfn.XLOOKUP(Q7092,RFM[RFM Score],RFM[Client Segmentation])</f>
        <v>Loyal Customer</v>
      </c>
    </row>
    <row r="7093" spans="1:18" x14ac:dyDescent="0.3">
      <c r="A7093" t="s">
        <v>7145</v>
      </c>
      <c r="B7093" t="s">
        <v>11</v>
      </c>
      <c r="C7093">
        <v>37</v>
      </c>
      <c r="D7093" t="s">
        <v>8068</v>
      </c>
      <c r="E7093" t="s">
        <v>8087</v>
      </c>
      <c r="F7093" t="s">
        <v>17</v>
      </c>
      <c r="G7093">
        <v>4</v>
      </c>
      <c r="H7093" s="1">
        <v>996</v>
      </c>
      <c r="I7093">
        <v>4014</v>
      </c>
      <c r="J7093" s="1">
        <v>131</v>
      </c>
      <c r="K7093" t="s">
        <v>21</v>
      </c>
      <c r="L7093" t="s">
        <v>19</v>
      </c>
      <c r="M7093" t="s">
        <v>23</v>
      </c>
      <c r="N7093" s="1">
        <f xml:space="preserve"> ROUND((1 - _xlfn.PERCENTRANK.INC(customers[days_since_last_purchase],customers[[#This Row],[days_since_last_purchase]]))*4 +1,0)</f>
        <v>1</v>
      </c>
      <c r="O7093" s="1">
        <f>ROUND(_xlfn.PERCENTRANK.INC(customers[total_orders],customers[[#This Row],[total_orders]])*4+1,0)</f>
        <v>2</v>
      </c>
      <c r="P7093" s="1">
        <f>ROUND(_xlfn.PERCENTRANK.INC(customers[total_spend_usd],customers[[#This Row],[total_spend_usd]])*4+1,0)</f>
        <v>1</v>
      </c>
      <c r="Q7093" s="1">
        <v>121</v>
      </c>
      <c r="R7093" s="1" t="str">
        <f>_xlfn.XLOOKUP(Q7093,RFM[RFM Score],RFM[Client Segmentation])</f>
        <v>Lost</v>
      </c>
    </row>
    <row r="7094" spans="1:18" x14ac:dyDescent="0.3">
      <c r="A7094" t="s">
        <v>7146</v>
      </c>
      <c r="B7094" t="s">
        <v>11</v>
      </c>
      <c r="C7094">
        <v>38</v>
      </c>
      <c r="D7094" t="s">
        <v>8068</v>
      </c>
      <c r="E7094" t="s">
        <v>8084</v>
      </c>
      <c r="F7094" t="s">
        <v>17</v>
      </c>
      <c r="G7094">
        <v>10</v>
      </c>
      <c r="H7094" s="1">
        <v>5136</v>
      </c>
      <c r="I7094">
        <v>55372</v>
      </c>
      <c r="J7094" s="1">
        <v>92</v>
      </c>
      <c r="K7094" t="s">
        <v>44</v>
      </c>
      <c r="L7094" t="s">
        <v>14</v>
      </c>
      <c r="M7094" t="s">
        <v>23</v>
      </c>
      <c r="N7094" s="1">
        <f xml:space="preserve"> ROUND((1 - _xlfn.PERCENTRANK.INC(customers[days_since_last_purchase],customers[[#This Row],[days_since_last_purchase]]))*4 +1,0)</f>
        <v>2</v>
      </c>
      <c r="O7094" s="1">
        <f>ROUND(_xlfn.PERCENTRANK.INC(customers[total_orders],customers[[#This Row],[total_orders]])*4+1,0)</f>
        <v>3</v>
      </c>
      <c r="P7094" s="1">
        <f>ROUND(_xlfn.PERCENTRANK.INC(customers[total_spend_usd],customers[[#This Row],[total_spend_usd]])*4+1,0)</f>
        <v>3</v>
      </c>
      <c r="Q7094" s="1">
        <v>233</v>
      </c>
      <c r="R7094" s="1" t="str">
        <f>_xlfn.XLOOKUP(Q7094,RFM[RFM Score],RFM[Client Segmentation])</f>
        <v>Hibernating</v>
      </c>
    </row>
    <row r="7095" spans="1:18" x14ac:dyDescent="0.3">
      <c r="A7095" t="s">
        <v>7147</v>
      </c>
      <c r="B7095" t="s">
        <v>33</v>
      </c>
      <c r="C7095">
        <v>27</v>
      </c>
      <c r="D7095" t="s">
        <v>8070</v>
      </c>
      <c r="E7095" t="s">
        <v>8087</v>
      </c>
      <c r="F7095" t="s">
        <v>12</v>
      </c>
      <c r="G7095">
        <v>1</v>
      </c>
      <c r="H7095" s="1">
        <v>2559</v>
      </c>
      <c r="I7095">
        <v>22069</v>
      </c>
      <c r="J7095" s="1">
        <v>25</v>
      </c>
      <c r="K7095" t="s">
        <v>28</v>
      </c>
      <c r="L7095" t="s">
        <v>34</v>
      </c>
      <c r="M7095" t="s">
        <v>23</v>
      </c>
      <c r="N7095" s="1">
        <f xml:space="preserve"> ROUND((1 - _xlfn.PERCENTRANK.INC(customers[days_since_last_purchase],customers[[#This Row],[days_since_last_purchase]]))*4 +1,0)</f>
        <v>4</v>
      </c>
      <c r="O7095" s="1">
        <f>ROUND(_xlfn.PERCENTRANK.INC(customers[total_orders],customers[[#This Row],[total_orders]])*4+1,0)</f>
        <v>1</v>
      </c>
      <c r="P7095" s="1">
        <f>ROUND(_xlfn.PERCENTRANK.INC(customers[total_spend_usd],customers[[#This Row],[total_spend_usd]])*4+1,0)</f>
        <v>2</v>
      </c>
      <c r="Q7095" s="1">
        <v>412</v>
      </c>
      <c r="R7095" s="1" t="str">
        <f>_xlfn.XLOOKUP(Q7095,RFM[RFM Score],RFM[Client Segmentation])</f>
        <v>New Customer</v>
      </c>
    </row>
    <row r="7096" spans="1:18" x14ac:dyDescent="0.3">
      <c r="A7096" t="s">
        <v>7148</v>
      </c>
      <c r="B7096" t="s">
        <v>107</v>
      </c>
      <c r="C7096">
        <v>27</v>
      </c>
      <c r="D7096" t="s">
        <v>8070</v>
      </c>
      <c r="E7096" t="s">
        <v>8084</v>
      </c>
      <c r="F7096" t="s">
        <v>12</v>
      </c>
      <c r="G7096">
        <v>45</v>
      </c>
      <c r="H7096" s="1">
        <v>5071</v>
      </c>
      <c r="I7096">
        <v>239362</v>
      </c>
      <c r="J7096" s="1">
        <v>19</v>
      </c>
      <c r="K7096" t="s">
        <v>25</v>
      </c>
      <c r="L7096" t="s">
        <v>19</v>
      </c>
      <c r="M7096" t="s">
        <v>15</v>
      </c>
      <c r="N7096" s="1">
        <f xml:space="preserve"> ROUND((1 - _xlfn.PERCENTRANK.INC(customers[days_since_last_purchase],customers[[#This Row],[days_since_last_purchase]]))*4 +1,0)</f>
        <v>4</v>
      </c>
      <c r="O7096" s="1">
        <f>ROUND(_xlfn.PERCENTRANK.INC(customers[total_orders],customers[[#This Row],[total_orders]])*4+1,0)</f>
        <v>5</v>
      </c>
      <c r="P7096" s="1">
        <f>ROUND(_xlfn.PERCENTRANK.INC(customers[total_spend_usd],customers[[#This Row],[total_spend_usd]])*4+1,0)</f>
        <v>4</v>
      </c>
      <c r="Q7096" s="1">
        <v>454</v>
      </c>
      <c r="R7096" s="1" t="str">
        <f>_xlfn.XLOOKUP(Q7096,RFM[RFM Score],RFM[Client Segmentation])</f>
        <v>Champion</v>
      </c>
    </row>
    <row r="7097" spans="1:18" x14ac:dyDescent="0.3">
      <c r="A7097" t="s">
        <v>7149</v>
      </c>
      <c r="B7097" t="s">
        <v>96</v>
      </c>
      <c r="C7097">
        <v>30</v>
      </c>
      <c r="D7097" t="s">
        <v>8070</v>
      </c>
      <c r="E7097" t="s">
        <v>8086</v>
      </c>
      <c r="F7097" t="s">
        <v>17</v>
      </c>
      <c r="G7097">
        <v>49</v>
      </c>
      <c r="H7097" s="1">
        <v>13453</v>
      </c>
      <c r="I7097">
        <v>743481</v>
      </c>
      <c r="J7097" s="1">
        <v>45</v>
      </c>
      <c r="K7097" t="s">
        <v>44</v>
      </c>
      <c r="L7097" t="s">
        <v>19</v>
      </c>
      <c r="M7097" t="s">
        <v>23</v>
      </c>
      <c r="N7097" s="1">
        <f xml:space="preserve"> ROUND((1 - _xlfn.PERCENTRANK.INC(customers[days_since_last_purchase],customers[[#This Row],[days_since_last_purchase]]))*4 +1,0)</f>
        <v>3</v>
      </c>
      <c r="O7097" s="1">
        <f>ROUND(_xlfn.PERCENTRANK.INC(customers[total_orders],customers[[#This Row],[total_orders]])*4+1,0)</f>
        <v>5</v>
      </c>
      <c r="P7097" s="1">
        <f>ROUND(_xlfn.PERCENTRANK.INC(customers[total_spend_usd],customers[[#This Row],[total_spend_usd]])*4+1,0)</f>
        <v>5</v>
      </c>
      <c r="Q7097" s="1">
        <v>355</v>
      </c>
      <c r="R7097" s="1" t="str">
        <f>_xlfn.XLOOKUP(Q7097,RFM[RFM Score],RFM[Client Segmentation])</f>
        <v>Loyal Customer</v>
      </c>
    </row>
    <row r="7098" spans="1:18" x14ac:dyDescent="0.3">
      <c r="A7098" t="s">
        <v>7150</v>
      </c>
      <c r="B7098" t="s">
        <v>64</v>
      </c>
      <c r="C7098">
        <v>30</v>
      </c>
      <c r="D7098" t="s">
        <v>8070</v>
      </c>
      <c r="E7098" t="s">
        <v>8085</v>
      </c>
      <c r="F7098" t="s">
        <v>17</v>
      </c>
      <c r="G7098">
        <v>8</v>
      </c>
      <c r="H7098" s="1">
        <v>11599</v>
      </c>
      <c r="I7098">
        <v>9995</v>
      </c>
      <c r="J7098" s="1">
        <v>31</v>
      </c>
      <c r="K7098" t="s">
        <v>28</v>
      </c>
      <c r="L7098" t="s">
        <v>14</v>
      </c>
      <c r="M7098" t="s">
        <v>23</v>
      </c>
      <c r="N7098" s="1">
        <f xml:space="preserve"> ROUND((1 - _xlfn.PERCENTRANK.INC(customers[days_since_last_purchase],customers[[#This Row],[days_since_last_purchase]]))*4 +1,0)</f>
        <v>3</v>
      </c>
      <c r="O7098" s="1">
        <f>ROUND(_xlfn.PERCENTRANK.INC(customers[total_orders],customers[[#This Row],[total_orders]])*4+1,0)</f>
        <v>2</v>
      </c>
      <c r="P7098" s="1">
        <f>ROUND(_xlfn.PERCENTRANK.INC(customers[total_spend_usd],customers[[#This Row],[total_spend_usd]])*4+1,0)</f>
        <v>1</v>
      </c>
      <c r="Q7098" s="1">
        <v>321</v>
      </c>
      <c r="R7098" s="1" t="str">
        <f>_xlfn.XLOOKUP(Q7098,RFM[RFM Score],RFM[Client Segmentation])</f>
        <v>About To Sleep</v>
      </c>
    </row>
    <row r="7099" spans="1:18" x14ac:dyDescent="0.3">
      <c r="A7099" t="s">
        <v>7151</v>
      </c>
      <c r="B7099" t="s">
        <v>43</v>
      </c>
      <c r="C7099">
        <v>41</v>
      </c>
      <c r="D7099" t="s">
        <v>8068</v>
      </c>
      <c r="E7099" t="s">
        <v>8086</v>
      </c>
      <c r="F7099" t="s">
        <v>17</v>
      </c>
      <c r="G7099">
        <v>3</v>
      </c>
      <c r="H7099" s="1">
        <v>675</v>
      </c>
      <c r="I7099">
        <v>17273</v>
      </c>
      <c r="J7099" s="1">
        <v>45</v>
      </c>
      <c r="K7099" t="s">
        <v>25</v>
      </c>
      <c r="L7099" t="s">
        <v>47</v>
      </c>
      <c r="M7099" t="s">
        <v>23</v>
      </c>
      <c r="N7099" s="1">
        <f xml:space="preserve"> ROUND((1 - _xlfn.PERCENTRANK.INC(customers[days_since_last_purchase],customers[[#This Row],[days_since_last_purchase]]))*4 +1,0)</f>
        <v>3</v>
      </c>
      <c r="O7099" s="1">
        <f>ROUND(_xlfn.PERCENTRANK.INC(customers[total_orders],customers[[#This Row],[total_orders]])*4+1,0)</f>
        <v>1</v>
      </c>
      <c r="P7099" s="1">
        <f>ROUND(_xlfn.PERCENTRANK.INC(customers[total_spend_usd],customers[[#This Row],[total_spend_usd]])*4+1,0)</f>
        <v>2</v>
      </c>
      <c r="Q7099" s="1">
        <v>312</v>
      </c>
      <c r="R7099" s="1" t="str">
        <f>_xlfn.XLOOKUP(Q7099,RFM[RFM Score],RFM[Client Segmentation])</f>
        <v>About To Sleep</v>
      </c>
    </row>
    <row r="7100" spans="1:18" x14ac:dyDescent="0.3">
      <c r="A7100" t="s">
        <v>7152</v>
      </c>
      <c r="B7100" t="s">
        <v>147</v>
      </c>
      <c r="C7100">
        <v>21</v>
      </c>
      <c r="D7100" t="s">
        <v>8069</v>
      </c>
      <c r="E7100" t="s">
        <v>8087</v>
      </c>
      <c r="F7100" t="s">
        <v>12</v>
      </c>
      <c r="G7100">
        <v>9</v>
      </c>
      <c r="H7100" s="1">
        <v>533</v>
      </c>
      <c r="I7100">
        <v>46487</v>
      </c>
      <c r="J7100" s="1">
        <v>177</v>
      </c>
      <c r="K7100" t="s">
        <v>40</v>
      </c>
      <c r="L7100" t="s">
        <v>14</v>
      </c>
      <c r="M7100" t="s">
        <v>23</v>
      </c>
      <c r="N7100" s="1">
        <f xml:space="preserve"> ROUND((1 - _xlfn.PERCENTRANK.INC(customers[days_since_last_purchase],customers[[#This Row],[days_since_last_purchase]]))*4 +1,0)</f>
        <v>1</v>
      </c>
      <c r="O7100" s="1">
        <f>ROUND(_xlfn.PERCENTRANK.INC(customers[total_orders],customers[[#This Row],[total_orders]])*4+1,0)</f>
        <v>2</v>
      </c>
      <c r="P7100" s="1">
        <f>ROUND(_xlfn.PERCENTRANK.INC(customers[total_spend_usd],customers[[#This Row],[total_spend_usd]])*4+1,0)</f>
        <v>3</v>
      </c>
      <c r="Q7100" s="1">
        <v>123</v>
      </c>
      <c r="R7100" s="1" t="str">
        <f>_xlfn.XLOOKUP(Q7100,RFM[RFM Score],RFM[Client Segmentation])</f>
        <v>Hibernating</v>
      </c>
    </row>
    <row r="7101" spans="1:18" x14ac:dyDescent="0.3">
      <c r="A7101" t="s">
        <v>7153</v>
      </c>
      <c r="B7101" t="s">
        <v>68</v>
      </c>
      <c r="C7101">
        <v>18</v>
      </c>
      <c r="D7101" t="s">
        <v>8069</v>
      </c>
      <c r="E7101" t="s">
        <v>8087</v>
      </c>
      <c r="F7101" t="s">
        <v>12</v>
      </c>
      <c r="G7101">
        <v>24</v>
      </c>
      <c r="H7101" s="1">
        <v>4438</v>
      </c>
      <c r="I7101">
        <v>101612</v>
      </c>
      <c r="J7101" s="1">
        <v>40</v>
      </c>
      <c r="K7101" t="s">
        <v>21</v>
      </c>
      <c r="L7101" t="s">
        <v>14</v>
      </c>
      <c r="M7101" t="s">
        <v>23</v>
      </c>
      <c r="N7101" s="1">
        <f xml:space="preserve"> ROUND((1 - _xlfn.PERCENTRANK.INC(customers[days_since_last_purchase],customers[[#This Row],[days_since_last_purchase]]))*4 +1,0)</f>
        <v>3</v>
      </c>
      <c r="O7101" s="1">
        <f>ROUND(_xlfn.PERCENTRANK.INC(customers[total_orders],customers[[#This Row],[total_orders]])*4+1,0)</f>
        <v>4</v>
      </c>
      <c r="P7101" s="1">
        <f>ROUND(_xlfn.PERCENTRANK.INC(customers[total_spend_usd],customers[[#This Row],[total_spend_usd]])*4+1,0)</f>
        <v>3</v>
      </c>
      <c r="Q7101" s="1">
        <v>343</v>
      </c>
      <c r="R7101" s="1" t="str">
        <f>_xlfn.XLOOKUP(Q7101,RFM[RFM Score],RFM[Client Segmentation])</f>
        <v>Need Attention</v>
      </c>
    </row>
    <row r="7102" spans="1:18" x14ac:dyDescent="0.3">
      <c r="A7102" t="s">
        <v>7154</v>
      </c>
      <c r="B7102" t="s">
        <v>43</v>
      </c>
      <c r="C7102">
        <v>29</v>
      </c>
      <c r="D7102" t="s">
        <v>8070</v>
      </c>
      <c r="E7102" t="s">
        <v>8085</v>
      </c>
      <c r="F7102" t="s">
        <v>17</v>
      </c>
      <c r="G7102">
        <v>2</v>
      </c>
      <c r="H7102" s="1">
        <v>2306</v>
      </c>
      <c r="I7102">
        <v>43491</v>
      </c>
      <c r="J7102" s="1">
        <v>15</v>
      </c>
      <c r="K7102" t="s">
        <v>52</v>
      </c>
      <c r="L7102" t="s">
        <v>19</v>
      </c>
      <c r="M7102" t="s">
        <v>23</v>
      </c>
      <c r="N7102" s="1">
        <f xml:space="preserve"> ROUND((1 - _xlfn.PERCENTRANK.INC(customers[days_since_last_purchase],customers[[#This Row],[days_since_last_purchase]]))*4 +1,0)</f>
        <v>4</v>
      </c>
      <c r="O7102" s="1">
        <f>ROUND(_xlfn.PERCENTRANK.INC(customers[total_orders],customers[[#This Row],[total_orders]])*4+1,0)</f>
        <v>1</v>
      </c>
      <c r="P7102" s="1">
        <f>ROUND(_xlfn.PERCENTRANK.INC(customers[total_spend_usd],customers[[#This Row],[total_spend_usd]])*4+1,0)</f>
        <v>2</v>
      </c>
      <c r="Q7102" s="1">
        <v>412</v>
      </c>
      <c r="R7102" s="1" t="str">
        <f>_xlfn.XLOOKUP(Q7102,RFM[RFM Score],RFM[Client Segmentation])</f>
        <v>New Customer</v>
      </c>
    </row>
    <row r="7103" spans="1:18" x14ac:dyDescent="0.3">
      <c r="A7103" t="s">
        <v>7155</v>
      </c>
      <c r="B7103" t="s">
        <v>43</v>
      </c>
      <c r="C7103">
        <v>29</v>
      </c>
      <c r="D7103" t="s">
        <v>8070</v>
      </c>
      <c r="E7103" t="s">
        <v>8084</v>
      </c>
      <c r="F7103" t="s">
        <v>12</v>
      </c>
      <c r="G7103">
        <v>7</v>
      </c>
      <c r="H7103" s="1">
        <v>3453</v>
      </c>
      <c r="I7103">
        <v>21052</v>
      </c>
      <c r="J7103" s="1">
        <v>57</v>
      </c>
      <c r="K7103" t="s">
        <v>37</v>
      </c>
      <c r="L7103" t="s">
        <v>45</v>
      </c>
      <c r="M7103" t="s">
        <v>15</v>
      </c>
      <c r="N7103" s="1">
        <f xml:space="preserve"> ROUND((1 - _xlfn.PERCENTRANK.INC(customers[days_since_last_purchase],customers[[#This Row],[days_since_last_purchase]]))*4 +1,0)</f>
        <v>3</v>
      </c>
      <c r="O7103" s="1">
        <f>ROUND(_xlfn.PERCENTRANK.INC(customers[total_orders],customers[[#This Row],[total_orders]])*4+1,0)</f>
        <v>2</v>
      </c>
      <c r="P7103" s="1">
        <f>ROUND(_xlfn.PERCENTRANK.INC(customers[total_spend_usd],customers[[#This Row],[total_spend_usd]])*4+1,0)</f>
        <v>2</v>
      </c>
      <c r="Q7103" s="1">
        <v>322</v>
      </c>
      <c r="R7103" s="1" t="str">
        <f>_xlfn.XLOOKUP(Q7103,RFM[RFM Score],RFM[Client Segmentation])</f>
        <v>Hibernating</v>
      </c>
    </row>
    <row r="7104" spans="1:18" x14ac:dyDescent="0.3">
      <c r="A7104" t="s">
        <v>7156</v>
      </c>
      <c r="B7104" t="s">
        <v>11</v>
      </c>
      <c r="C7104">
        <v>43</v>
      </c>
      <c r="D7104" t="s">
        <v>8068</v>
      </c>
      <c r="E7104" t="s">
        <v>8084</v>
      </c>
      <c r="F7104" t="s">
        <v>12</v>
      </c>
      <c r="G7104">
        <v>15</v>
      </c>
      <c r="H7104" s="1">
        <v>2556</v>
      </c>
      <c r="I7104">
        <v>44037</v>
      </c>
      <c r="J7104" s="1">
        <v>59</v>
      </c>
      <c r="K7104" t="s">
        <v>13</v>
      </c>
      <c r="L7104" t="s">
        <v>19</v>
      </c>
      <c r="M7104" t="s">
        <v>15</v>
      </c>
      <c r="N7104" s="1">
        <f xml:space="preserve"> ROUND((1 - _xlfn.PERCENTRANK.INC(customers[days_since_last_purchase],customers[[#This Row],[days_since_last_purchase]]))*4 +1,0)</f>
        <v>3</v>
      </c>
      <c r="O7104" s="1">
        <f>ROUND(_xlfn.PERCENTRANK.INC(customers[total_orders],customers[[#This Row],[total_orders]])*4+1,0)</f>
        <v>3</v>
      </c>
      <c r="P7104" s="1">
        <f>ROUND(_xlfn.PERCENTRANK.INC(customers[total_spend_usd],customers[[#This Row],[total_spend_usd]])*4+1,0)</f>
        <v>2</v>
      </c>
      <c r="Q7104" s="1">
        <v>332</v>
      </c>
      <c r="R7104" s="1" t="str">
        <f>_xlfn.XLOOKUP(Q7104,RFM[RFM Score],RFM[Client Segmentation])</f>
        <v>Hibernating</v>
      </c>
    </row>
    <row r="7105" spans="1:18" x14ac:dyDescent="0.3">
      <c r="A7105" t="s">
        <v>7157</v>
      </c>
      <c r="B7105" t="s">
        <v>64</v>
      </c>
      <c r="C7105">
        <v>39</v>
      </c>
      <c r="D7105" t="s">
        <v>8068</v>
      </c>
      <c r="E7105" t="s">
        <v>8084</v>
      </c>
      <c r="F7105" t="s">
        <v>17</v>
      </c>
      <c r="G7105">
        <v>22</v>
      </c>
      <c r="H7105" s="1">
        <v>13065</v>
      </c>
      <c r="I7105">
        <v>327419</v>
      </c>
      <c r="J7105" s="1">
        <v>99</v>
      </c>
      <c r="K7105" t="s">
        <v>25</v>
      </c>
      <c r="L7105" t="s">
        <v>19</v>
      </c>
      <c r="M7105" t="s">
        <v>23</v>
      </c>
      <c r="N7105" s="1">
        <f xml:space="preserve"> ROUND((1 - _xlfn.PERCENTRANK.INC(customers[days_since_last_purchase],customers[[#This Row],[days_since_last_purchase]]))*4 +1,0)</f>
        <v>2</v>
      </c>
      <c r="O7105" s="1">
        <f>ROUND(_xlfn.PERCENTRANK.INC(customers[total_orders],customers[[#This Row],[total_orders]])*4+1,0)</f>
        <v>4</v>
      </c>
      <c r="P7105" s="1">
        <f>ROUND(_xlfn.PERCENTRANK.INC(customers[total_spend_usd],customers[[#This Row],[total_spend_usd]])*4+1,0)</f>
        <v>5</v>
      </c>
      <c r="Q7105" s="1">
        <v>245</v>
      </c>
      <c r="R7105" s="1" t="str">
        <f>_xlfn.XLOOKUP(Q7105,RFM[RFM Score],RFM[Client Segmentation])</f>
        <v>At Risk</v>
      </c>
    </row>
    <row r="7106" spans="1:18" x14ac:dyDescent="0.3">
      <c r="A7106" t="s">
        <v>7158</v>
      </c>
      <c r="B7106" t="s">
        <v>68</v>
      </c>
      <c r="C7106">
        <v>41</v>
      </c>
      <c r="D7106" t="s">
        <v>8068</v>
      </c>
      <c r="E7106" t="s">
        <v>8084</v>
      </c>
      <c r="F7106" t="s">
        <v>17</v>
      </c>
      <c r="G7106">
        <v>32</v>
      </c>
      <c r="H7106" s="1">
        <v>5696</v>
      </c>
      <c r="I7106">
        <v>190144</v>
      </c>
      <c r="J7106" s="1">
        <v>18</v>
      </c>
      <c r="K7106" t="s">
        <v>25</v>
      </c>
      <c r="L7106" t="s">
        <v>14</v>
      </c>
      <c r="M7106" t="s">
        <v>23</v>
      </c>
      <c r="N7106" s="1">
        <f xml:space="preserve"> ROUND((1 - _xlfn.PERCENTRANK.INC(customers[days_since_last_purchase],customers[[#This Row],[days_since_last_purchase]]))*4 +1,0)</f>
        <v>4</v>
      </c>
      <c r="O7106" s="1">
        <f>ROUND(_xlfn.PERCENTRANK.INC(customers[total_orders],customers[[#This Row],[total_orders]])*4+1,0)</f>
        <v>4</v>
      </c>
      <c r="P7106" s="1">
        <f>ROUND(_xlfn.PERCENTRANK.INC(customers[total_spend_usd],customers[[#This Row],[total_spend_usd]])*4+1,0)</f>
        <v>4</v>
      </c>
      <c r="Q7106" s="1">
        <v>444</v>
      </c>
      <c r="R7106" s="1" t="str">
        <f>_xlfn.XLOOKUP(Q7106,RFM[RFM Score],RFM[Client Segmentation])</f>
        <v>Loyal Customer</v>
      </c>
    </row>
    <row r="7107" spans="1:18" x14ac:dyDescent="0.3">
      <c r="A7107" t="s">
        <v>7159</v>
      </c>
      <c r="B7107" t="s">
        <v>68</v>
      </c>
      <c r="C7107">
        <v>18</v>
      </c>
      <c r="D7107" t="s">
        <v>8069</v>
      </c>
      <c r="E7107" t="s">
        <v>8087</v>
      </c>
      <c r="F7107" t="s">
        <v>12</v>
      </c>
      <c r="G7107">
        <v>5</v>
      </c>
      <c r="H7107" s="1">
        <v>6793</v>
      </c>
      <c r="I7107">
        <v>36061</v>
      </c>
      <c r="J7107" s="1">
        <v>20</v>
      </c>
      <c r="K7107" t="s">
        <v>52</v>
      </c>
      <c r="L7107" t="s">
        <v>14</v>
      </c>
      <c r="M7107" t="s">
        <v>23</v>
      </c>
      <c r="N7107" s="1">
        <f xml:space="preserve"> ROUND((1 - _xlfn.PERCENTRANK.INC(customers[days_since_last_purchase],customers[[#This Row],[days_since_last_purchase]]))*4 +1,0)</f>
        <v>4</v>
      </c>
      <c r="O7107" s="1">
        <f>ROUND(_xlfn.PERCENTRANK.INC(customers[total_orders],customers[[#This Row],[total_orders]])*4+1,0)</f>
        <v>2</v>
      </c>
      <c r="P7107" s="1">
        <f>ROUND(_xlfn.PERCENTRANK.INC(customers[total_spend_usd],customers[[#This Row],[total_spend_usd]])*4+1,0)</f>
        <v>2</v>
      </c>
      <c r="Q7107" s="1">
        <v>422</v>
      </c>
      <c r="R7107" s="1" t="str">
        <f>_xlfn.XLOOKUP(Q7107,RFM[RFM Score],RFM[Client Segmentation])</f>
        <v>New Customer</v>
      </c>
    </row>
    <row r="7108" spans="1:18" x14ac:dyDescent="0.3">
      <c r="A7108" t="s">
        <v>7160</v>
      </c>
      <c r="B7108" t="s">
        <v>214</v>
      </c>
      <c r="C7108">
        <v>26</v>
      </c>
      <c r="D7108" t="s">
        <v>8070</v>
      </c>
      <c r="E7108" t="s">
        <v>8087</v>
      </c>
      <c r="F7108" t="s">
        <v>17</v>
      </c>
      <c r="G7108">
        <v>24</v>
      </c>
      <c r="H7108" s="1">
        <v>4769</v>
      </c>
      <c r="I7108">
        <v>124163</v>
      </c>
      <c r="J7108" s="1">
        <v>5</v>
      </c>
      <c r="K7108" t="s">
        <v>40</v>
      </c>
      <c r="L7108" t="s">
        <v>19</v>
      </c>
      <c r="M7108" t="s">
        <v>15</v>
      </c>
      <c r="N7108" s="1">
        <f xml:space="preserve"> ROUND((1 - _xlfn.PERCENTRANK.INC(customers[days_since_last_purchase],customers[[#This Row],[days_since_last_purchase]]))*4 +1,0)</f>
        <v>5</v>
      </c>
      <c r="O7108" s="1">
        <f>ROUND(_xlfn.PERCENTRANK.INC(customers[total_orders],customers[[#This Row],[total_orders]])*4+1,0)</f>
        <v>4</v>
      </c>
      <c r="P7108" s="1">
        <f>ROUND(_xlfn.PERCENTRANK.INC(customers[total_spend_usd],customers[[#This Row],[total_spend_usd]])*4+1,0)</f>
        <v>4</v>
      </c>
      <c r="Q7108" s="1">
        <v>544</v>
      </c>
      <c r="R7108" s="1" t="str">
        <f>_xlfn.XLOOKUP(Q7108,RFM[RFM Score],RFM[Client Segmentation])</f>
        <v>Champion</v>
      </c>
    </row>
    <row r="7109" spans="1:18" x14ac:dyDescent="0.3">
      <c r="A7109" t="s">
        <v>7161</v>
      </c>
      <c r="B7109" t="s">
        <v>11</v>
      </c>
      <c r="C7109">
        <v>30</v>
      </c>
      <c r="D7109" t="s">
        <v>8070</v>
      </c>
      <c r="E7109" t="s">
        <v>8084</v>
      </c>
      <c r="F7109" t="s">
        <v>17</v>
      </c>
      <c r="G7109">
        <v>15</v>
      </c>
      <c r="H7109" s="1">
        <v>8971</v>
      </c>
      <c r="I7109">
        <v>135152</v>
      </c>
      <c r="J7109" s="1">
        <v>154</v>
      </c>
      <c r="K7109" t="s">
        <v>25</v>
      </c>
      <c r="L7109" t="s">
        <v>47</v>
      </c>
      <c r="M7109" t="s">
        <v>15</v>
      </c>
      <c r="N7109" s="1">
        <f xml:space="preserve"> ROUND((1 - _xlfn.PERCENTRANK.INC(customers[days_since_last_purchase],customers[[#This Row],[days_since_last_purchase]]))*4 +1,0)</f>
        <v>1</v>
      </c>
      <c r="O7109" s="1">
        <f>ROUND(_xlfn.PERCENTRANK.INC(customers[total_orders],customers[[#This Row],[total_orders]])*4+1,0)</f>
        <v>3</v>
      </c>
      <c r="P7109" s="1">
        <f>ROUND(_xlfn.PERCENTRANK.INC(customers[total_spend_usd],customers[[#This Row],[total_spend_usd]])*4+1,0)</f>
        <v>4</v>
      </c>
      <c r="Q7109" s="1">
        <v>134</v>
      </c>
      <c r="R7109" s="1" t="str">
        <f>_xlfn.XLOOKUP(Q7109,RFM[RFM Score],RFM[Client Segmentation])</f>
        <v>At Risk</v>
      </c>
    </row>
    <row r="7110" spans="1:18" x14ac:dyDescent="0.3">
      <c r="A7110" t="s">
        <v>7162</v>
      </c>
      <c r="B7110" t="s">
        <v>68</v>
      </c>
      <c r="C7110">
        <v>22</v>
      </c>
      <c r="D7110" t="s">
        <v>8069</v>
      </c>
      <c r="E7110" t="s">
        <v>8085</v>
      </c>
      <c r="F7110" t="s">
        <v>17</v>
      </c>
      <c r="G7110">
        <v>3</v>
      </c>
      <c r="H7110" s="1">
        <v>5312</v>
      </c>
      <c r="I7110">
        <v>13585</v>
      </c>
      <c r="J7110" s="1">
        <v>29</v>
      </c>
      <c r="K7110" t="s">
        <v>25</v>
      </c>
      <c r="L7110" t="s">
        <v>14</v>
      </c>
      <c r="M7110" t="s">
        <v>15</v>
      </c>
      <c r="N7110" s="1">
        <f xml:space="preserve"> ROUND((1 - _xlfn.PERCENTRANK.INC(customers[days_since_last_purchase],customers[[#This Row],[days_since_last_purchase]]))*4 +1,0)</f>
        <v>3</v>
      </c>
      <c r="O7110" s="1">
        <f>ROUND(_xlfn.PERCENTRANK.INC(customers[total_orders],customers[[#This Row],[total_orders]])*4+1,0)</f>
        <v>1</v>
      </c>
      <c r="P7110" s="1">
        <f>ROUND(_xlfn.PERCENTRANK.INC(customers[total_spend_usd],customers[[#This Row],[total_spend_usd]])*4+1,0)</f>
        <v>2</v>
      </c>
      <c r="Q7110" s="1">
        <v>312</v>
      </c>
      <c r="R7110" s="1" t="str">
        <f>_xlfn.XLOOKUP(Q7110,RFM[RFM Score],RFM[Client Segmentation])</f>
        <v>About To Sleep</v>
      </c>
    </row>
    <row r="7111" spans="1:18" x14ac:dyDescent="0.3">
      <c r="A7111" t="s">
        <v>7163</v>
      </c>
      <c r="B7111" t="s">
        <v>11</v>
      </c>
      <c r="C7111">
        <v>51</v>
      </c>
      <c r="D7111" t="s">
        <v>8071</v>
      </c>
      <c r="E7111" t="s">
        <v>8084</v>
      </c>
      <c r="F7111" t="s">
        <v>12</v>
      </c>
      <c r="G7111">
        <v>22</v>
      </c>
      <c r="H7111" s="1">
        <v>1867</v>
      </c>
      <c r="I7111">
        <v>44025</v>
      </c>
      <c r="J7111" s="1">
        <v>13</v>
      </c>
      <c r="K7111" t="s">
        <v>13</v>
      </c>
      <c r="L7111" t="s">
        <v>19</v>
      </c>
      <c r="M7111" t="s">
        <v>23</v>
      </c>
      <c r="N7111" s="1">
        <f xml:space="preserve"> ROUND((1 - _xlfn.PERCENTRANK.INC(customers[days_since_last_purchase],customers[[#This Row],[days_since_last_purchase]]))*4 +1,0)</f>
        <v>4</v>
      </c>
      <c r="O7111" s="1">
        <f>ROUND(_xlfn.PERCENTRANK.INC(customers[total_orders],customers[[#This Row],[total_orders]])*4+1,0)</f>
        <v>4</v>
      </c>
      <c r="P7111" s="1">
        <f>ROUND(_xlfn.PERCENTRANK.INC(customers[total_spend_usd],customers[[#This Row],[total_spend_usd]])*4+1,0)</f>
        <v>2</v>
      </c>
      <c r="Q7111" s="1">
        <v>442</v>
      </c>
      <c r="R7111" s="1" t="str">
        <f>_xlfn.XLOOKUP(Q7111,RFM[RFM Score],RFM[Client Segmentation])</f>
        <v>Potential Loyalist</v>
      </c>
    </row>
    <row r="7112" spans="1:18" x14ac:dyDescent="0.3">
      <c r="A7112" t="s">
        <v>7164</v>
      </c>
      <c r="B7112" t="s">
        <v>11</v>
      </c>
      <c r="C7112">
        <v>31</v>
      </c>
      <c r="D7112" t="s">
        <v>8070</v>
      </c>
      <c r="E7112" t="s">
        <v>8084</v>
      </c>
      <c r="F7112" t="s">
        <v>17</v>
      </c>
      <c r="G7112">
        <v>1</v>
      </c>
      <c r="H7112" s="1">
        <v>21006</v>
      </c>
      <c r="I7112">
        <v>21445</v>
      </c>
      <c r="J7112" s="1">
        <v>13</v>
      </c>
      <c r="K7112" t="s">
        <v>28</v>
      </c>
      <c r="L7112" t="s">
        <v>19</v>
      </c>
      <c r="M7112" t="s">
        <v>23</v>
      </c>
      <c r="N7112" s="1">
        <f xml:space="preserve"> ROUND((1 - _xlfn.PERCENTRANK.INC(customers[days_since_last_purchase],customers[[#This Row],[days_since_last_purchase]]))*4 +1,0)</f>
        <v>4</v>
      </c>
      <c r="O7112" s="1">
        <f>ROUND(_xlfn.PERCENTRANK.INC(customers[total_orders],customers[[#This Row],[total_orders]])*4+1,0)</f>
        <v>1</v>
      </c>
      <c r="P7112" s="1">
        <f>ROUND(_xlfn.PERCENTRANK.INC(customers[total_spend_usd],customers[[#This Row],[total_spend_usd]])*4+1,0)</f>
        <v>2</v>
      </c>
      <c r="Q7112" s="1">
        <v>412</v>
      </c>
      <c r="R7112" s="1" t="str">
        <f>_xlfn.XLOOKUP(Q7112,RFM[RFM Score],RFM[Client Segmentation])</f>
        <v>New Customer</v>
      </c>
    </row>
    <row r="7113" spans="1:18" x14ac:dyDescent="0.3">
      <c r="A7113" t="s">
        <v>7165</v>
      </c>
      <c r="B7113" t="s">
        <v>33</v>
      </c>
      <c r="C7113">
        <v>52</v>
      </c>
      <c r="D7113" t="s">
        <v>8071</v>
      </c>
      <c r="E7113" t="s">
        <v>8087</v>
      </c>
      <c r="F7113" t="s">
        <v>17</v>
      </c>
      <c r="G7113">
        <v>14</v>
      </c>
      <c r="H7113" s="1">
        <v>2833</v>
      </c>
      <c r="I7113">
        <v>40245</v>
      </c>
      <c r="J7113" s="1">
        <v>7</v>
      </c>
      <c r="K7113" t="s">
        <v>52</v>
      </c>
      <c r="L7113" t="s">
        <v>47</v>
      </c>
      <c r="M7113" t="s">
        <v>15</v>
      </c>
      <c r="N7113" s="1">
        <f xml:space="preserve"> ROUND((1 - _xlfn.PERCENTRANK.INC(customers[days_since_last_purchase],customers[[#This Row],[days_since_last_purchase]]))*4 +1,0)</f>
        <v>5</v>
      </c>
      <c r="O7113" s="1">
        <f>ROUND(_xlfn.PERCENTRANK.INC(customers[total_orders],customers[[#This Row],[total_orders]])*4+1,0)</f>
        <v>3</v>
      </c>
      <c r="P7113" s="1">
        <f>ROUND(_xlfn.PERCENTRANK.INC(customers[total_spend_usd],customers[[#This Row],[total_spend_usd]])*4+1,0)</f>
        <v>2</v>
      </c>
      <c r="Q7113" s="1">
        <v>532</v>
      </c>
      <c r="R7113" s="1" t="str">
        <f>_xlfn.XLOOKUP(Q7113,RFM[RFM Score],RFM[Client Segmentation])</f>
        <v>Potential Loyalist</v>
      </c>
    </row>
    <row r="7114" spans="1:18" x14ac:dyDescent="0.3">
      <c r="A7114" t="s">
        <v>7166</v>
      </c>
      <c r="B7114" t="s">
        <v>96</v>
      </c>
      <c r="C7114">
        <v>43</v>
      </c>
      <c r="D7114" t="s">
        <v>8068</v>
      </c>
      <c r="E7114" t="s">
        <v>8084</v>
      </c>
      <c r="F7114" t="s">
        <v>17</v>
      </c>
      <c r="G7114">
        <v>10</v>
      </c>
      <c r="H7114" s="1">
        <v>9399</v>
      </c>
      <c r="I7114">
        <v>97894</v>
      </c>
      <c r="J7114" s="1">
        <v>34</v>
      </c>
      <c r="K7114" t="s">
        <v>98</v>
      </c>
      <c r="L7114" t="s">
        <v>47</v>
      </c>
      <c r="M7114" t="s">
        <v>23</v>
      </c>
      <c r="N7114" s="1">
        <f xml:space="preserve"> ROUND((1 - _xlfn.PERCENTRANK.INC(customers[days_since_last_purchase],customers[[#This Row],[days_since_last_purchase]]))*4 +1,0)</f>
        <v>3</v>
      </c>
      <c r="O7114" s="1">
        <f>ROUND(_xlfn.PERCENTRANK.INC(customers[total_orders],customers[[#This Row],[total_orders]])*4+1,0)</f>
        <v>3</v>
      </c>
      <c r="P7114" s="1">
        <f>ROUND(_xlfn.PERCENTRANK.INC(customers[total_spend_usd],customers[[#This Row],[total_spend_usd]])*4+1,0)</f>
        <v>3</v>
      </c>
      <c r="Q7114" s="1">
        <v>333</v>
      </c>
      <c r="R7114" s="1" t="str">
        <f>_xlfn.XLOOKUP(Q7114,RFM[RFM Score],RFM[Client Segmentation])</f>
        <v>Potential Loyalist</v>
      </c>
    </row>
    <row r="7115" spans="1:18" x14ac:dyDescent="0.3">
      <c r="A7115" t="s">
        <v>7167</v>
      </c>
      <c r="B7115" t="s">
        <v>11</v>
      </c>
      <c r="C7115">
        <v>52</v>
      </c>
      <c r="D7115" t="s">
        <v>8071</v>
      </c>
      <c r="E7115" t="s">
        <v>8084</v>
      </c>
      <c r="F7115" t="s">
        <v>17</v>
      </c>
      <c r="G7115">
        <v>18</v>
      </c>
      <c r="H7115" s="1">
        <v>22812</v>
      </c>
      <c r="I7115">
        <v>453522</v>
      </c>
      <c r="J7115" s="1">
        <v>35</v>
      </c>
      <c r="K7115" t="s">
        <v>28</v>
      </c>
      <c r="L7115" t="s">
        <v>47</v>
      </c>
      <c r="M7115" t="s">
        <v>23</v>
      </c>
      <c r="N7115" s="1">
        <f xml:space="preserve"> ROUND((1 - _xlfn.PERCENTRANK.INC(customers[days_since_last_purchase],customers[[#This Row],[days_since_last_purchase]]))*4 +1,0)</f>
        <v>3</v>
      </c>
      <c r="O7115" s="1">
        <f>ROUND(_xlfn.PERCENTRANK.INC(customers[total_orders],customers[[#This Row],[total_orders]])*4+1,0)</f>
        <v>4</v>
      </c>
      <c r="P7115" s="1">
        <f>ROUND(_xlfn.PERCENTRANK.INC(customers[total_spend_usd],customers[[#This Row],[total_spend_usd]])*4+1,0)</f>
        <v>5</v>
      </c>
      <c r="Q7115" s="1">
        <v>345</v>
      </c>
      <c r="R7115" s="1" t="str">
        <f>_xlfn.XLOOKUP(Q7115,RFM[RFM Score],RFM[Client Segmentation])</f>
        <v>Loyal Customer</v>
      </c>
    </row>
    <row r="7116" spans="1:18" x14ac:dyDescent="0.3">
      <c r="A7116" t="s">
        <v>7168</v>
      </c>
      <c r="B7116" t="s">
        <v>51</v>
      </c>
      <c r="C7116">
        <v>31</v>
      </c>
      <c r="D7116" t="s">
        <v>8070</v>
      </c>
      <c r="E7116" t="s">
        <v>8084</v>
      </c>
      <c r="F7116" t="s">
        <v>17</v>
      </c>
      <c r="G7116">
        <v>39</v>
      </c>
      <c r="H7116" s="1">
        <v>6942</v>
      </c>
      <c r="I7116">
        <v>295962</v>
      </c>
      <c r="J7116" s="1">
        <v>102</v>
      </c>
      <c r="K7116" t="s">
        <v>13</v>
      </c>
      <c r="L7116" t="s">
        <v>45</v>
      </c>
      <c r="M7116" t="s">
        <v>23</v>
      </c>
      <c r="N7116" s="1">
        <f xml:space="preserve"> ROUND((1 - _xlfn.PERCENTRANK.INC(customers[days_since_last_purchase],customers[[#This Row],[days_since_last_purchase]]))*4 +1,0)</f>
        <v>2</v>
      </c>
      <c r="O7116" s="1">
        <f>ROUND(_xlfn.PERCENTRANK.INC(customers[total_orders],customers[[#This Row],[total_orders]])*4+1,0)</f>
        <v>5</v>
      </c>
      <c r="P7116" s="1">
        <f>ROUND(_xlfn.PERCENTRANK.INC(customers[total_spend_usd],customers[[#This Row],[total_spend_usd]])*4+1,0)</f>
        <v>4</v>
      </c>
      <c r="Q7116" s="1">
        <v>254</v>
      </c>
      <c r="R7116" s="1" t="str">
        <f>_xlfn.XLOOKUP(Q7116,RFM[RFM Score],RFM[Client Segmentation])</f>
        <v>At Risk</v>
      </c>
    </row>
    <row r="7117" spans="1:18" x14ac:dyDescent="0.3">
      <c r="A7117" t="s">
        <v>7169</v>
      </c>
      <c r="B7117" t="s">
        <v>43</v>
      </c>
      <c r="C7117">
        <v>26</v>
      </c>
      <c r="D7117" t="s">
        <v>8070</v>
      </c>
      <c r="E7117" t="s">
        <v>8084</v>
      </c>
      <c r="F7117" t="s">
        <v>12</v>
      </c>
      <c r="G7117">
        <v>2</v>
      </c>
      <c r="H7117" s="1">
        <v>2794</v>
      </c>
      <c r="I7117">
        <v>5217</v>
      </c>
      <c r="J7117" s="1">
        <v>30</v>
      </c>
      <c r="K7117" t="s">
        <v>28</v>
      </c>
      <c r="L7117" t="s">
        <v>22</v>
      </c>
      <c r="M7117" t="s">
        <v>23</v>
      </c>
      <c r="N7117" s="1">
        <f xml:space="preserve"> ROUND((1 - _xlfn.PERCENTRANK.INC(customers[days_since_last_purchase],customers[[#This Row],[days_since_last_purchase]]))*4 +1,0)</f>
        <v>3</v>
      </c>
      <c r="O7117" s="1">
        <f>ROUND(_xlfn.PERCENTRANK.INC(customers[total_orders],customers[[#This Row],[total_orders]])*4+1,0)</f>
        <v>1</v>
      </c>
      <c r="P7117" s="1">
        <f>ROUND(_xlfn.PERCENTRANK.INC(customers[total_spend_usd],customers[[#This Row],[total_spend_usd]])*4+1,0)</f>
        <v>1</v>
      </c>
      <c r="Q7117" s="1">
        <v>311</v>
      </c>
      <c r="R7117" s="1" t="str">
        <f>_xlfn.XLOOKUP(Q7117,RFM[RFM Score],RFM[Client Segmentation])</f>
        <v>New Customer</v>
      </c>
    </row>
    <row r="7118" spans="1:18" x14ac:dyDescent="0.3">
      <c r="A7118" t="s">
        <v>7170</v>
      </c>
      <c r="B7118" t="s">
        <v>11</v>
      </c>
      <c r="C7118">
        <v>30</v>
      </c>
      <c r="D7118" t="s">
        <v>8070</v>
      </c>
      <c r="E7118" t="s">
        <v>8087</v>
      </c>
      <c r="F7118" t="s">
        <v>12</v>
      </c>
      <c r="G7118">
        <v>41</v>
      </c>
      <c r="H7118" s="1">
        <v>1459</v>
      </c>
      <c r="I7118">
        <v>532783</v>
      </c>
      <c r="J7118" s="1">
        <v>24</v>
      </c>
      <c r="K7118" t="s">
        <v>25</v>
      </c>
      <c r="L7118" t="s">
        <v>22</v>
      </c>
      <c r="M7118" t="s">
        <v>23</v>
      </c>
      <c r="N7118" s="1">
        <f xml:space="preserve"> ROUND((1 - _xlfn.PERCENTRANK.INC(customers[days_since_last_purchase],customers[[#This Row],[days_since_last_purchase]]))*4 +1,0)</f>
        <v>4</v>
      </c>
      <c r="O7118" s="1">
        <f>ROUND(_xlfn.PERCENTRANK.INC(customers[total_orders],customers[[#This Row],[total_orders]])*4+1,0)</f>
        <v>5</v>
      </c>
      <c r="P7118" s="1">
        <f>ROUND(_xlfn.PERCENTRANK.INC(customers[total_spend_usd],customers[[#This Row],[total_spend_usd]])*4+1,0)</f>
        <v>5</v>
      </c>
      <c r="Q7118" s="1">
        <v>455</v>
      </c>
      <c r="R7118" s="1" t="str">
        <f>_xlfn.XLOOKUP(Q7118,RFM[RFM Score],RFM[Client Segmentation])</f>
        <v>Champion</v>
      </c>
    </row>
    <row r="7119" spans="1:18" x14ac:dyDescent="0.3">
      <c r="A7119" t="s">
        <v>7171</v>
      </c>
      <c r="B7119" t="s">
        <v>173</v>
      </c>
      <c r="C7119">
        <v>48</v>
      </c>
      <c r="D7119" t="s">
        <v>8071</v>
      </c>
      <c r="E7119" t="s">
        <v>8084</v>
      </c>
      <c r="F7119" t="s">
        <v>12</v>
      </c>
      <c r="G7119">
        <v>4</v>
      </c>
      <c r="H7119" s="1">
        <v>3878</v>
      </c>
      <c r="I7119">
        <v>14652</v>
      </c>
      <c r="J7119" s="1">
        <v>21</v>
      </c>
      <c r="K7119" t="s">
        <v>25</v>
      </c>
      <c r="L7119" t="s">
        <v>14</v>
      </c>
      <c r="M7119" t="s">
        <v>15</v>
      </c>
      <c r="N7119" s="1">
        <f xml:space="preserve"> ROUND((1 - _xlfn.PERCENTRANK.INC(customers[days_since_last_purchase],customers[[#This Row],[days_since_last_purchase]]))*4 +1,0)</f>
        <v>4</v>
      </c>
      <c r="O7119" s="1">
        <f>ROUND(_xlfn.PERCENTRANK.INC(customers[total_orders],customers[[#This Row],[total_orders]])*4+1,0)</f>
        <v>2</v>
      </c>
      <c r="P7119" s="1">
        <f>ROUND(_xlfn.PERCENTRANK.INC(customers[total_spend_usd],customers[[#This Row],[total_spend_usd]])*4+1,0)</f>
        <v>2</v>
      </c>
      <c r="Q7119" s="1">
        <v>422</v>
      </c>
      <c r="R7119" s="1" t="str">
        <f>_xlfn.XLOOKUP(Q7119,RFM[RFM Score],RFM[Client Segmentation])</f>
        <v>New Customer</v>
      </c>
    </row>
    <row r="7120" spans="1:18" x14ac:dyDescent="0.3">
      <c r="A7120" t="s">
        <v>7172</v>
      </c>
      <c r="B7120" t="s">
        <v>33</v>
      </c>
      <c r="C7120">
        <v>21</v>
      </c>
      <c r="D7120" t="s">
        <v>8069</v>
      </c>
      <c r="E7120" t="s">
        <v>8086</v>
      </c>
      <c r="F7120" t="s">
        <v>12</v>
      </c>
      <c r="G7120">
        <v>23</v>
      </c>
      <c r="H7120" s="1">
        <v>5617</v>
      </c>
      <c r="I7120">
        <v>136508</v>
      </c>
      <c r="J7120" s="1">
        <v>73</v>
      </c>
      <c r="K7120" t="s">
        <v>74</v>
      </c>
      <c r="L7120" t="s">
        <v>34</v>
      </c>
      <c r="M7120" t="s">
        <v>15</v>
      </c>
      <c r="N7120" s="1">
        <f xml:space="preserve"> ROUND((1 - _xlfn.PERCENTRANK.INC(customers[days_since_last_purchase],customers[[#This Row],[days_since_last_purchase]]))*4 +1,0)</f>
        <v>2</v>
      </c>
      <c r="O7120" s="1">
        <f>ROUND(_xlfn.PERCENTRANK.INC(customers[total_orders],customers[[#This Row],[total_orders]])*4+1,0)</f>
        <v>4</v>
      </c>
      <c r="P7120" s="1">
        <f>ROUND(_xlfn.PERCENTRANK.INC(customers[total_spend_usd],customers[[#This Row],[total_spend_usd]])*4+1,0)</f>
        <v>4</v>
      </c>
      <c r="Q7120" s="1">
        <v>244</v>
      </c>
      <c r="R7120" s="1" t="str">
        <f>_xlfn.XLOOKUP(Q7120,RFM[RFM Score],RFM[Client Segmentation])</f>
        <v>At Risk</v>
      </c>
    </row>
    <row r="7121" spans="1:18" x14ac:dyDescent="0.3">
      <c r="A7121" t="s">
        <v>7173</v>
      </c>
      <c r="B7121" t="s">
        <v>11</v>
      </c>
      <c r="C7121">
        <v>35</v>
      </c>
      <c r="D7121" t="s">
        <v>8068</v>
      </c>
      <c r="E7121" t="s">
        <v>8084</v>
      </c>
      <c r="F7121" t="s">
        <v>12</v>
      </c>
      <c r="G7121">
        <v>4</v>
      </c>
      <c r="H7121" s="1">
        <v>3131</v>
      </c>
      <c r="I7121">
        <v>11823</v>
      </c>
      <c r="J7121" s="1">
        <v>114</v>
      </c>
      <c r="K7121" t="s">
        <v>52</v>
      </c>
      <c r="L7121" t="s">
        <v>34</v>
      </c>
      <c r="M7121" t="s">
        <v>15</v>
      </c>
      <c r="N7121" s="1">
        <f xml:space="preserve"> ROUND((1 - _xlfn.PERCENTRANK.INC(customers[days_since_last_purchase],customers[[#This Row],[days_since_last_purchase]]))*4 +1,0)</f>
        <v>2</v>
      </c>
      <c r="O7121" s="1">
        <f>ROUND(_xlfn.PERCENTRANK.INC(customers[total_orders],customers[[#This Row],[total_orders]])*4+1,0)</f>
        <v>2</v>
      </c>
      <c r="P7121" s="1">
        <f>ROUND(_xlfn.PERCENTRANK.INC(customers[total_spend_usd],customers[[#This Row],[total_spend_usd]])*4+1,0)</f>
        <v>2</v>
      </c>
      <c r="Q7121" s="1">
        <v>222</v>
      </c>
      <c r="R7121" s="1" t="str">
        <f>_xlfn.XLOOKUP(Q7121,RFM[RFM Score],RFM[Client Segmentation])</f>
        <v>Hibernating</v>
      </c>
    </row>
    <row r="7122" spans="1:18" x14ac:dyDescent="0.3">
      <c r="A7122" t="s">
        <v>7174</v>
      </c>
      <c r="B7122" t="s">
        <v>68</v>
      </c>
      <c r="C7122">
        <v>32</v>
      </c>
      <c r="D7122" t="s">
        <v>8070</v>
      </c>
      <c r="E7122" t="s">
        <v>8084</v>
      </c>
      <c r="F7122" t="s">
        <v>12</v>
      </c>
      <c r="G7122">
        <v>17</v>
      </c>
      <c r="H7122" s="1">
        <v>14536</v>
      </c>
      <c r="I7122">
        <v>257936</v>
      </c>
      <c r="J7122" s="1">
        <v>141</v>
      </c>
      <c r="K7122" t="s">
        <v>28</v>
      </c>
      <c r="L7122" t="s">
        <v>19</v>
      </c>
      <c r="M7122" t="s">
        <v>23</v>
      </c>
      <c r="N7122" s="1">
        <f xml:space="preserve"> ROUND((1 - _xlfn.PERCENTRANK.INC(customers[days_since_last_purchase],customers[[#This Row],[days_since_last_purchase]]))*4 +1,0)</f>
        <v>1</v>
      </c>
      <c r="O7122" s="1">
        <f>ROUND(_xlfn.PERCENTRANK.INC(customers[total_orders],customers[[#This Row],[total_orders]])*4+1,0)</f>
        <v>3</v>
      </c>
      <c r="P7122" s="1">
        <f>ROUND(_xlfn.PERCENTRANK.INC(customers[total_spend_usd],customers[[#This Row],[total_spend_usd]])*4+1,0)</f>
        <v>4</v>
      </c>
      <c r="Q7122" s="1">
        <v>134</v>
      </c>
      <c r="R7122" s="1" t="str">
        <f>_xlfn.XLOOKUP(Q7122,RFM[RFM Score],RFM[Client Segmentation])</f>
        <v>At Risk</v>
      </c>
    </row>
    <row r="7123" spans="1:18" x14ac:dyDescent="0.3">
      <c r="A7123" t="s">
        <v>7175</v>
      </c>
      <c r="B7123" t="s">
        <v>173</v>
      </c>
      <c r="C7123">
        <v>48</v>
      </c>
      <c r="D7123" t="s">
        <v>8071</v>
      </c>
      <c r="E7123" t="s">
        <v>8085</v>
      </c>
      <c r="F7123" t="s">
        <v>12</v>
      </c>
      <c r="G7123">
        <v>17</v>
      </c>
      <c r="H7123" s="1">
        <v>6441</v>
      </c>
      <c r="I7123">
        <v>11469</v>
      </c>
      <c r="J7123" s="1">
        <v>56</v>
      </c>
      <c r="K7123" t="s">
        <v>44</v>
      </c>
      <c r="L7123" t="s">
        <v>19</v>
      </c>
      <c r="M7123" t="s">
        <v>23</v>
      </c>
      <c r="N7123" s="1">
        <f xml:space="preserve"> ROUND((1 - _xlfn.PERCENTRANK.INC(customers[days_since_last_purchase],customers[[#This Row],[days_since_last_purchase]]))*4 +1,0)</f>
        <v>3</v>
      </c>
      <c r="O7123" s="1">
        <f>ROUND(_xlfn.PERCENTRANK.INC(customers[total_orders],customers[[#This Row],[total_orders]])*4+1,0)</f>
        <v>3</v>
      </c>
      <c r="P7123" s="1">
        <f>ROUND(_xlfn.PERCENTRANK.INC(customers[total_spend_usd],customers[[#This Row],[total_spend_usd]])*4+1,0)</f>
        <v>2</v>
      </c>
      <c r="Q7123" s="1">
        <v>332</v>
      </c>
      <c r="R7123" s="1" t="str">
        <f>_xlfn.XLOOKUP(Q7123,RFM[RFM Score],RFM[Client Segmentation])</f>
        <v>Hibernating</v>
      </c>
    </row>
    <row r="7124" spans="1:18" x14ac:dyDescent="0.3">
      <c r="A7124" t="s">
        <v>7176</v>
      </c>
      <c r="B7124" t="s">
        <v>27</v>
      </c>
      <c r="C7124">
        <v>35</v>
      </c>
      <c r="D7124" t="s">
        <v>8068</v>
      </c>
      <c r="E7124" t="s">
        <v>8086</v>
      </c>
      <c r="F7124" t="s">
        <v>17</v>
      </c>
      <c r="G7124">
        <v>57</v>
      </c>
      <c r="H7124" s="1">
        <v>7431</v>
      </c>
      <c r="I7124">
        <v>471477</v>
      </c>
      <c r="J7124" s="1">
        <v>151</v>
      </c>
      <c r="K7124" t="s">
        <v>52</v>
      </c>
      <c r="L7124" t="s">
        <v>14</v>
      </c>
      <c r="M7124" t="s">
        <v>23</v>
      </c>
      <c r="N7124" s="1">
        <f xml:space="preserve"> ROUND((1 - _xlfn.PERCENTRANK.INC(customers[days_since_last_purchase],customers[[#This Row],[days_since_last_purchase]]))*4 +1,0)</f>
        <v>1</v>
      </c>
      <c r="O7124" s="1">
        <f>ROUND(_xlfn.PERCENTRANK.INC(customers[total_orders],customers[[#This Row],[total_orders]])*4+1,0)</f>
        <v>5</v>
      </c>
      <c r="P7124" s="1">
        <f>ROUND(_xlfn.PERCENTRANK.INC(customers[total_spend_usd],customers[[#This Row],[total_spend_usd]])*4+1,0)</f>
        <v>5</v>
      </c>
      <c r="Q7124" s="1">
        <v>155</v>
      </c>
      <c r="R7124" s="1" t="str">
        <f>_xlfn.XLOOKUP(Q7124,RFM[RFM Score],RFM[Client Segmentation])</f>
        <v>Cannot Lose Them</v>
      </c>
    </row>
    <row r="7125" spans="1:18" x14ac:dyDescent="0.3">
      <c r="A7125" t="s">
        <v>7177</v>
      </c>
      <c r="B7125" t="s">
        <v>11</v>
      </c>
      <c r="C7125">
        <v>19</v>
      </c>
      <c r="D7125" t="s">
        <v>8069</v>
      </c>
      <c r="E7125" t="s">
        <v>8084</v>
      </c>
      <c r="F7125" t="s">
        <v>17</v>
      </c>
      <c r="G7125">
        <v>1</v>
      </c>
      <c r="H7125" s="1">
        <v>30612</v>
      </c>
      <c r="I7125">
        <v>33149</v>
      </c>
      <c r="J7125" s="1">
        <v>75</v>
      </c>
      <c r="K7125" t="s">
        <v>55</v>
      </c>
      <c r="L7125" t="s">
        <v>14</v>
      </c>
      <c r="M7125" t="s">
        <v>23</v>
      </c>
      <c r="N7125" s="1">
        <f xml:space="preserve"> ROUND((1 - _xlfn.PERCENTRANK.INC(customers[days_since_last_purchase],customers[[#This Row],[days_since_last_purchase]]))*4 +1,0)</f>
        <v>2</v>
      </c>
      <c r="O7125" s="1">
        <f>ROUND(_xlfn.PERCENTRANK.INC(customers[total_orders],customers[[#This Row],[total_orders]])*4+1,0)</f>
        <v>1</v>
      </c>
      <c r="P7125" s="1">
        <f>ROUND(_xlfn.PERCENTRANK.INC(customers[total_spend_usd],customers[[#This Row],[total_spend_usd]])*4+1,0)</f>
        <v>2</v>
      </c>
      <c r="Q7125" s="1">
        <v>212</v>
      </c>
      <c r="R7125" s="1" t="str">
        <f>_xlfn.XLOOKUP(Q7125,RFM[RFM Score],RFM[Client Segmentation])</f>
        <v>Hibernating</v>
      </c>
    </row>
    <row r="7126" spans="1:18" x14ac:dyDescent="0.3">
      <c r="A7126" t="s">
        <v>7178</v>
      </c>
      <c r="B7126" t="s">
        <v>11</v>
      </c>
      <c r="C7126">
        <v>39</v>
      </c>
      <c r="D7126" t="s">
        <v>8068</v>
      </c>
      <c r="E7126" t="s">
        <v>8087</v>
      </c>
      <c r="F7126" t="s">
        <v>12</v>
      </c>
      <c r="G7126">
        <v>33</v>
      </c>
      <c r="H7126" s="1">
        <v>609</v>
      </c>
      <c r="I7126">
        <v>205867</v>
      </c>
      <c r="J7126" s="1">
        <v>109</v>
      </c>
      <c r="K7126" t="s">
        <v>25</v>
      </c>
      <c r="L7126" t="s">
        <v>45</v>
      </c>
      <c r="M7126" t="s">
        <v>23</v>
      </c>
      <c r="N7126" s="1">
        <f xml:space="preserve"> ROUND((1 - _xlfn.PERCENTRANK.INC(customers[days_since_last_purchase],customers[[#This Row],[days_since_last_purchase]]))*4 +1,0)</f>
        <v>2</v>
      </c>
      <c r="O7126" s="1">
        <f>ROUND(_xlfn.PERCENTRANK.INC(customers[total_orders],customers[[#This Row],[total_orders]])*4+1,0)</f>
        <v>4</v>
      </c>
      <c r="P7126" s="1">
        <f>ROUND(_xlfn.PERCENTRANK.INC(customers[total_spend_usd],customers[[#This Row],[total_spend_usd]])*4+1,0)</f>
        <v>4</v>
      </c>
      <c r="Q7126" s="1">
        <v>244</v>
      </c>
      <c r="R7126" s="1" t="str">
        <f>_xlfn.XLOOKUP(Q7126,RFM[RFM Score],RFM[Client Segmentation])</f>
        <v>At Risk</v>
      </c>
    </row>
    <row r="7127" spans="1:18" x14ac:dyDescent="0.3">
      <c r="A7127" t="s">
        <v>7179</v>
      </c>
      <c r="B7127" t="s">
        <v>96</v>
      </c>
      <c r="C7127">
        <v>35</v>
      </c>
      <c r="D7127" t="s">
        <v>8068</v>
      </c>
      <c r="E7127" t="s">
        <v>8087</v>
      </c>
      <c r="F7127" t="s">
        <v>12</v>
      </c>
      <c r="G7127">
        <v>4</v>
      </c>
      <c r="H7127" s="1">
        <v>7537</v>
      </c>
      <c r="I7127">
        <v>32482</v>
      </c>
      <c r="J7127" s="1">
        <v>74</v>
      </c>
      <c r="K7127" t="s">
        <v>74</v>
      </c>
      <c r="L7127" t="s">
        <v>22</v>
      </c>
      <c r="M7127" t="s">
        <v>15</v>
      </c>
      <c r="N7127" s="1">
        <f xml:space="preserve"> ROUND((1 - _xlfn.PERCENTRANK.INC(customers[days_since_last_purchase],customers[[#This Row],[days_since_last_purchase]]))*4 +1,0)</f>
        <v>2</v>
      </c>
      <c r="O7127" s="1">
        <f>ROUND(_xlfn.PERCENTRANK.INC(customers[total_orders],customers[[#This Row],[total_orders]])*4+1,0)</f>
        <v>2</v>
      </c>
      <c r="P7127" s="1">
        <f>ROUND(_xlfn.PERCENTRANK.INC(customers[total_spend_usd],customers[[#This Row],[total_spend_usd]])*4+1,0)</f>
        <v>2</v>
      </c>
      <c r="Q7127" s="1">
        <v>222</v>
      </c>
      <c r="R7127" s="1" t="str">
        <f>_xlfn.XLOOKUP(Q7127,RFM[RFM Score],RFM[Client Segmentation])</f>
        <v>Hibernating</v>
      </c>
    </row>
    <row r="7128" spans="1:18" x14ac:dyDescent="0.3">
      <c r="A7128" t="s">
        <v>7180</v>
      </c>
      <c r="B7128" t="s">
        <v>27</v>
      </c>
      <c r="C7128">
        <v>27</v>
      </c>
      <c r="D7128" t="s">
        <v>8070</v>
      </c>
      <c r="E7128" t="s">
        <v>8087</v>
      </c>
      <c r="F7128" t="s">
        <v>12</v>
      </c>
      <c r="G7128">
        <v>4</v>
      </c>
      <c r="H7128" s="1">
        <v>1417</v>
      </c>
      <c r="I7128">
        <v>5009</v>
      </c>
      <c r="J7128" s="1">
        <v>36</v>
      </c>
      <c r="K7128" t="s">
        <v>21</v>
      </c>
      <c r="L7128" t="s">
        <v>45</v>
      </c>
      <c r="M7128" t="s">
        <v>23</v>
      </c>
      <c r="N7128" s="1">
        <f xml:space="preserve"> ROUND((1 - _xlfn.PERCENTRANK.INC(customers[days_since_last_purchase],customers[[#This Row],[days_since_last_purchase]]))*4 +1,0)</f>
        <v>3</v>
      </c>
      <c r="O7128" s="1">
        <f>ROUND(_xlfn.PERCENTRANK.INC(customers[total_orders],customers[[#This Row],[total_orders]])*4+1,0)</f>
        <v>2</v>
      </c>
      <c r="P7128" s="1">
        <f>ROUND(_xlfn.PERCENTRANK.INC(customers[total_spend_usd],customers[[#This Row],[total_spend_usd]])*4+1,0)</f>
        <v>1</v>
      </c>
      <c r="Q7128" s="1">
        <v>321</v>
      </c>
      <c r="R7128" s="1" t="str">
        <f>_xlfn.XLOOKUP(Q7128,RFM[RFM Score],RFM[Client Segmentation])</f>
        <v>About To Sleep</v>
      </c>
    </row>
    <row r="7129" spans="1:18" x14ac:dyDescent="0.3">
      <c r="A7129" t="s">
        <v>7181</v>
      </c>
      <c r="B7129" t="s">
        <v>11</v>
      </c>
      <c r="C7129">
        <v>34</v>
      </c>
      <c r="D7129" t="s">
        <v>8070</v>
      </c>
      <c r="E7129" t="s">
        <v>8084</v>
      </c>
      <c r="F7129" t="s">
        <v>17</v>
      </c>
      <c r="G7129">
        <v>12</v>
      </c>
      <c r="H7129" s="1">
        <v>2298</v>
      </c>
      <c r="I7129">
        <v>23998</v>
      </c>
      <c r="J7129" s="1">
        <v>178</v>
      </c>
      <c r="K7129" t="s">
        <v>40</v>
      </c>
      <c r="L7129" t="s">
        <v>45</v>
      </c>
      <c r="M7129" t="s">
        <v>23</v>
      </c>
      <c r="N7129" s="1">
        <f xml:space="preserve"> ROUND((1 - _xlfn.PERCENTRANK.INC(customers[days_since_last_purchase],customers[[#This Row],[days_since_last_purchase]]))*4 +1,0)</f>
        <v>1</v>
      </c>
      <c r="O7129" s="1">
        <f>ROUND(_xlfn.PERCENTRANK.INC(customers[total_orders],customers[[#This Row],[total_orders]])*4+1,0)</f>
        <v>3</v>
      </c>
      <c r="P7129" s="1">
        <f>ROUND(_xlfn.PERCENTRANK.INC(customers[total_spend_usd],customers[[#This Row],[total_spend_usd]])*4+1,0)</f>
        <v>2</v>
      </c>
      <c r="Q7129" s="1">
        <v>132</v>
      </c>
      <c r="R7129" s="1" t="str">
        <f>_xlfn.XLOOKUP(Q7129,RFM[RFM Score],RFM[Client Segmentation])</f>
        <v>Hibernating</v>
      </c>
    </row>
    <row r="7130" spans="1:18" x14ac:dyDescent="0.3">
      <c r="A7130" t="s">
        <v>7182</v>
      </c>
      <c r="B7130" t="s">
        <v>123</v>
      </c>
      <c r="C7130">
        <v>36</v>
      </c>
      <c r="D7130" t="s">
        <v>8068</v>
      </c>
      <c r="E7130" t="s">
        <v>8084</v>
      </c>
      <c r="F7130" t="s">
        <v>17</v>
      </c>
      <c r="G7130">
        <v>8</v>
      </c>
      <c r="H7130" s="1">
        <v>2050</v>
      </c>
      <c r="I7130">
        <v>139954</v>
      </c>
      <c r="J7130" s="1">
        <v>17</v>
      </c>
      <c r="K7130" t="s">
        <v>25</v>
      </c>
      <c r="L7130" t="s">
        <v>19</v>
      </c>
      <c r="M7130" t="s">
        <v>23</v>
      </c>
      <c r="N7130" s="1">
        <f xml:space="preserve"> ROUND((1 - _xlfn.PERCENTRANK.INC(customers[days_since_last_purchase],customers[[#This Row],[days_since_last_purchase]]))*4 +1,0)</f>
        <v>4</v>
      </c>
      <c r="O7130" s="1">
        <f>ROUND(_xlfn.PERCENTRANK.INC(customers[total_orders],customers[[#This Row],[total_orders]])*4+1,0)</f>
        <v>2</v>
      </c>
      <c r="P7130" s="1">
        <f>ROUND(_xlfn.PERCENTRANK.INC(customers[total_spend_usd],customers[[#This Row],[total_spend_usd]])*4+1,0)</f>
        <v>4</v>
      </c>
      <c r="Q7130" s="1">
        <v>424</v>
      </c>
      <c r="R7130" s="1" t="str">
        <f>_xlfn.XLOOKUP(Q7130,RFM[RFM Score],RFM[Client Segmentation])</f>
        <v>Promising</v>
      </c>
    </row>
    <row r="7131" spans="1:18" x14ac:dyDescent="0.3">
      <c r="A7131" t="s">
        <v>7183</v>
      </c>
      <c r="B7131" t="s">
        <v>11</v>
      </c>
      <c r="C7131">
        <v>37</v>
      </c>
      <c r="D7131" t="s">
        <v>8068</v>
      </c>
      <c r="E7131" t="s">
        <v>8084</v>
      </c>
      <c r="F7131" t="s">
        <v>12</v>
      </c>
      <c r="G7131">
        <v>23</v>
      </c>
      <c r="H7131" s="1">
        <v>7092</v>
      </c>
      <c r="I7131">
        <v>15886</v>
      </c>
      <c r="J7131" s="1">
        <v>142</v>
      </c>
      <c r="K7131" t="s">
        <v>124</v>
      </c>
      <c r="L7131" t="s">
        <v>19</v>
      </c>
      <c r="M7131" t="s">
        <v>15</v>
      </c>
      <c r="N7131" s="1">
        <f xml:space="preserve"> ROUND((1 - _xlfn.PERCENTRANK.INC(customers[days_since_last_purchase],customers[[#This Row],[days_since_last_purchase]]))*4 +1,0)</f>
        <v>1</v>
      </c>
      <c r="O7131" s="1">
        <f>ROUND(_xlfn.PERCENTRANK.INC(customers[total_orders],customers[[#This Row],[total_orders]])*4+1,0)</f>
        <v>4</v>
      </c>
      <c r="P7131" s="1">
        <f>ROUND(_xlfn.PERCENTRANK.INC(customers[total_spend_usd],customers[[#This Row],[total_spend_usd]])*4+1,0)</f>
        <v>2</v>
      </c>
      <c r="Q7131" s="1">
        <v>142</v>
      </c>
      <c r="R7131" s="1" t="str">
        <f>_xlfn.XLOOKUP(Q7131,RFM[RFM Score],RFM[Client Segmentation])</f>
        <v>At Risk</v>
      </c>
    </row>
    <row r="7132" spans="1:18" x14ac:dyDescent="0.3">
      <c r="A7132" t="s">
        <v>7184</v>
      </c>
      <c r="B7132" t="s">
        <v>166</v>
      </c>
      <c r="C7132">
        <v>24</v>
      </c>
      <c r="D7132" t="s">
        <v>8069</v>
      </c>
      <c r="E7132" t="s">
        <v>8084</v>
      </c>
      <c r="F7132" t="s">
        <v>12</v>
      </c>
      <c r="G7132">
        <v>32</v>
      </c>
      <c r="H7132" s="1">
        <v>17025</v>
      </c>
      <c r="I7132">
        <v>618562</v>
      </c>
      <c r="J7132" s="1">
        <v>4</v>
      </c>
      <c r="K7132" t="s">
        <v>28</v>
      </c>
      <c r="L7132" t="s">
        <v>14</v>
      </c>
      <c r="M7132" t="s">
        <v>15</v>
      </c>
      <c r="N7132" s="1">
        <f xml:space="preserve"> ROUND((1 - _xlfn.PERCENTRANK.INC(customers[days_since_last_purchase],customers[[#This Row],[days_since_last_purchase]]))*4 +1,0)</f>
        <v>5</v>
      </c>
      <c r="O7132" s="1">
        <f>ROUND(_xlfn.PERCENTRANK.INC(customers[total_orders],customers[[#This Row],[total_orders]])*4+1,0)</f>
        <v>4</v>
      </c>
      <c r="P7132" s="1">
        <f>ROUND(_xlfn.PERCENTRANK.INC(customers[total_spend_usd],customers[[#This Row],[total_spend_usd]])*4+1,0)</f>
        <v>5</v>
      </c>
      <c r="Q7132" s="1">
        <v>545</v>
      </c>
      <c r="R7132" s="1" t="str">
        <f>_xlfn.XLOOKUP(Q7132,RFM[RFM Score],RFM[Client Segmentation])</f>
        <v>Champion</v>
      </c>
    </row>
    <row r="7133" spans="1:18" x14ac:dyDescent="0.3">
      <c r="A7133" t="s">
        <v>7185</v>
      </c>
      <c r="B7133" t="s">
        <v>11</v>
      </c>
      <c r="C7133">
        <v>18</v>
      </c>
      <c r="D7133" t="s">
        <v>8069</v>
      </c>
      <c r="E7133" t="s">
        <v>8087</v>
      </c>
      <c r="F7133" t="s">
        <v>12</v>
      </c>
      <c r="G7133">
        <v>49</v>
      </c>
      <c r="H7133" s="1">
        <v>2171</v>
      </c>
      <c r="I7133">
        <v>104489</v>
      </c>
      <c r="J7133" s="1">
        <v>56</v>
      </c>
      <c r="K7133" t="s">
        <v>13</v>
      </c>
      <c r="L7133" t="s">
        <v>34</v>
      </c>
      <c r="M7133" t="s">
        <v>23</v>
      </c>
      <c r="N7133" s="1">
        <f xml:space="preserve"> ROUND((1 - _xlfn.PERCENTRANK.INC(customers[days_since_last_purchase],customers[[#This Row],[days_since_last_purchase]]))*4 +1,0)</f>
        <v>3</v>
      </c>
      <c r="O7133" s="1">
        <f>ROUND(_xlfn.PERCENTRANK.INC(customers[total_orders],customers[[#This Row],[total_orders]])*4+1,0)</f>
        <v>5</v>
      </c>
      <c r="P7133" s="1">
        <f>ROUND(_xlfn.PERCENTRANK.INC(customers[total_spend_usd],customers[[#This Row],[total_spend_usd]])*4+1,0)</f>
        <v>3</v>
      </c>
      <c r="Q7133" s="1">
        <v>353</v>
      </c>
      <c r="R7133" s="1" t="str">
        <f>_xlfn.XLOOKUP(Q7133,RFM[RFM Score],RFM[Client Segmentation])</f>
        <v>Potential Loyalist</v>
      </c>
    </row>
    <row r="7134" spans="1:18" x14ac:dyDescent="0.3">
      <c r="A7134" t="s">
        <v>7186</v>
      </c>
      <c r="B7134" t="s">
        <v>11</v>
      </c>
      <c r="C7134">
        <v>43</v>
      </c>
      <c r="D7134" t="s">
        <v>8068</v>
      </c>
      <c r="E7134" t="s">
        <v>8085</v>
      </c>
      <c r="F7134" t="s">
        <v>17</v>
      </c>
      <c r="G7134">
        <v>7</v>
      </c>
      <c r="H7134" s="1">
        <v>1872</v>
      </c>
      <c r="I7134">
        <v>1439</v>
      </c>
      <c r="J7134" s="1">
        <v>27</v>
      </c>
      <c r="K7134" t="s">
        <v>18</v>
      </c>
      <c r="L7134" t="s">
        <v>19</v>
      </c>
      <c r="M7134" t="s">
        <v>15</v>
      </c>
      <c r="N7134" s="1">
        <f xml:space="preserve"> ROUND((1 - _xlfn.PERCENTRANK.INC(customers[days_since_last_purchase],customers[[#This Row],[days_since_last_purchase]]))*4 +1,0)</f>
        <v>4</v>
      </c>
      <c r="O7134" s="1">
        <f>ROUND(_xlfn.PERCENTRANK.INC(customers[total_orders],customers[[#This Row],[total_orders]])*4+1,0)</f>
        <v>2</v>
      </c>
      <c r="P7134" s="1">
        <f>ROUND(_xlfn.PERCENTRANK.INC(customers[total_spend_usd],customers[[#This Row],[total_spend_usd]])*4+1,0)</f>
        <v>1</v>
      </c>
      <c r="Q7134" s="1">
        <v>421</v>
      </c>
      <c r="R7134" s="1" t="str">
        <f>_xlfn.XLOOKUP(Q7134,RFM[RFM Score],RFM[Client Segmentation])</f>
        <v>New Customer</v>
      </c>
    </row>
    <row r="7135" spans="1:18" x14ac:dyDescent="0.3">
      <c r="A7135" t="s">
        <v>7187</v>
      </c>
      <c r="B7135" t="s">
        <v>11</v>
      </c>
      <c r="C7135">
        <v>48</v>
      </c>
      <c r="D7135" t="s">
        <v>8071</v>
      </c>
      <c r="E7135" t="s">
        <v>8085</v>
      </c>
      <c r="F7135" t="s">
        <v>17</v>
      </c>
      <c r="G7135">
        <v>28</v>
      </c>
      <c r="H7135" s="1">
        <v>2861</v>
      </c>
      <c r="I7135">
        <v>80078</v>
      </c>
      <c r="J7135" s="1">
        <v>52</v>
      </c>
      <c r="K7135" t="s">
        <v>25</v>
      </c>
      <c r="L7135" t="s">
        <v>22</v>
      </c>
      <c r="M7135" t="s">
        <v>15</v>
      </c>
      <c r="N7135" s="1">
        <f xml:space="preserve"> ROUND((1 - _xlfn.PERCENTRANK.INC(customers[days_since_last_purchase],customers[[#This Row],[days_since_last_purchase]]))*4 +1,0)</f>
        <v>3</v>
      </c>
      <c r="O7135" s="1">
        <f>ROUND(_xlfn.PERCENTRANK.INC(customers[total_orders],customers[[#This Row],[total_orders]])*4+1,0)</f>
        <v>4</v>
      </c>
      <c r="P7135" s="1">
        <f>ROUND(_xlfn.PERCENTRANK.INC(customers[total_spend_usd],customers[[#This Row],[total_spend_usd]])*4+1,0)</f>
        <v>3</v>
      </c>
      <c r="Q7135" s="1">
        <v>343</v>
      </c>
      <c r="R7135" s="1" t="str">
        <f>_xlfn.XLOOKUP(Q7135,RFM[RFM Score],RFM[Client Segmentation])</f>
        <v>Need Attention</v>
      </c>
    </row>
    <row r="7136" spans="1:18" x14ac:dyDescent="0.3">
      <c r="A7136" t="s">
        <v>7188</v>
      </c>
      <c r="B7136" t="s">
        <v>104</v>
      </c>
      <c r="C7136">
        <v>34</v>
      </c>
      <c r="D7136" t="s">
        <v>8070</v>
      </c>
      <c r="E7136" t="s">
        <v>8084</v>
      </c>
      <c r="F7136" t="s">
        <v>17</v>
      </c>
      <c r="G7136">
        <v>10</v>
      </c>
      <c r="H7136" s="1">
        <v>8462</v>
      </c>
      <c r="I7136">
        <v>89014</v>
      </c>
      <c r="J7136" s="1">
        <v>129</v>
      </c>
      <c r="K7136" t="s">
        <v>74</v>
      </c>
      <c r="L7136" t="s">
        <v>19</v>
      </c>
      <c r="M7136" t="s">
        <v>15</v>
      </c>
      <c r="N7136" s="1">
        <f xml:space="preserve"> ROUND((1 - _xlfn.PERCENTRANK.INC(customers[days_since_last_purchase],customers[[#This Row],[days_since_last_purchase]]))*4 +1,0)</f>
        <v>1</v>
      </c>
      <c r="O7136" s="1">
        <f>ROUND(_xlfn.PERCENTRANK.INC(customers[total_orders],customers[[#This Row],[total_orders]])*4+1,0)</f>
        <v>3</v>
      </c>
      <c r="P7136" s="1">
        <f>ROUND(_xlfn.PERCENTRANK.INC(customers[total_spend_usd],customers[[#This Row],[total_spend_usd]])*4+1,0)</f>
        <v>3</v>
      </c>
      <c r="Q7136" s="1">
        <v>133</v>
      </c>
      <c r="R7136" s="1" t="str">
        <f>_xlfn.XLOOKUP(Q7136,RFM[RFM Score],RFM[Client Segmentation])</f>
        <v>At Risk</v>
      </c>
    </row>
    <row r="7137" spans="1:18" x14ac:dyDescent="0.3">
      <c r="A7137" t="s">
        <v>7189</v>
      </c>
      <c r="B7137" t="s">
        <v>11</v>
      </c>
      <c r="C7137">
        <v>50</v>
      </c>
      <c r="D7137" t="s">
        <v>8071</v>
      </c>
      <c r="E7137" t="s">
        <v>8085</v>
      </c>
      <c r="F7137" t="s">
        <v>12</v>
      </c>
      <c r="G7137">
        <v>35</v>
      </c>
      <c r="H7137" s="1">
        <v>374</v>
      </c>
      <c r="I7137">
        <v>144179</v>
      </c>
      <c r="J7137" s="1">
        <v>39</v>
      </c>
      <c r="K7137" t="s">
        <v>25</v>
      </c>
      <c r="L7137" t="s">
        <v>45</v>
      </c>
      <c r="M7137" t="s">
        <v>15</v>
      </c>
      <c r="N7137" s="1">
        <f xml:space="preserve"> ROUND((1 - _xlfn.PERCENTRANK.INC(customers[days_since_last_purchase],customers[[#This Row],[days_since_last_purchase]]))*4 +1,0)</f>
        <v>3</v>
      </c>
      <c r="O7137" s="1">
        <f>ROUND(_xlfn.PERCENTRANK.INC(customers[total_orders],customers[[#This Row],[total_orders]])*4+1,0)</f>
        <v>5</v>
      </c>
      <c r="P7137" s="1">
        <f>ROUND(_xlfn.PERCENTRANK.INC(customers[total_spend_usd],customers[[#This Row],[total_spend_usd]])*4+1,0)</f>
        <v>4</v>
      </c>
      <c r="Q7137" s="1">
        <v>354</v>
      </c>
      <c r="R7137" s="1" t="str">
        <f>_xlfn.XLOOKUP(Q7137,RFM[RFM Score],RFM[Client Segmentation])</f>
        <v>Loyal Customer</v>
      </c>
    </row>
    <row r="7138" spans="1:18" x14ac:dyDescent="0.3">
      <c r="A7138" t="s">
        <v>7190</v>
      </c>
      <c r="B7138" t="s">
        <v>11</v>
      </c>
      <c r="C7138">
        <v>56</v>
      </c>
      <c r="D7138" t="s">
        <v>8072</v>
      </c>
      <c r="E7138" t="s">
        <v>8086</v>
      </c>
      <c r="F7138" t="s">
        <v>17</v>
      </c>
      <c r="G7138">
        <v>4</v>
      </c>
      <c r="H7138" s="1">
        <v>19359</v>
      </c>
      <c r="I7138">
        <v>72518</v>
      </c>
      <c r="J7138" s="1">
        <v>168</v>
      </c>
      <c r="K7138" t="s">
        <v>74</v>
      </c>
      <c r="L7138" t="s">
        <v>14</v>
      </c>
      <c r="M7138" t="s">
        <v>15</v>
      </c>
      <c r="N7138" s="1">
        <f xml:space="preserve"> ROUND((1 - _xlfn.PERCENTRANK.INC(customers[days_since_last_purchase],customers[[#This Row],[days_since_last_purchase]]))*4 +1,0)</f>
        <v>1</v>
      </c>
      <c r="O7138" s="1">
        <f>ROUND(_xlfn.PERCENTRANK.INC(customers[total_orders],customers[[#This Row],[total_orders]])*4+1,0)</f>
        <v>2</v>
      </c>
      <c r="P7138" s="1">
        <f>ROUND(_xlfn.PERCENTRANK.INC(customers[total_spend_usd],customers[[#This Row],[total_spend_usd]])*4+1,0)</f>
        <v>3</v>
      </c>
      <c r="Q7138" s="1">
        <v>123</v>
      </c>
      <c r="R7138" s="1" t="str">
        <f>_xlfn.XLOOKUP(Q7138,RFM[RFM Score],RFM[Client Segmentation])</f>
        <v>Hibernating</v>
      </c>
    </row>
    <row r="7139" spans="1:18" x14ac:dyDescent="0.3">
      <c r="A7139" t="s">
        <v>7191</v>
      </c>
      <c r="B7139" t="s">
        <v>51</v>
      </c>
      <c r="C7139">
        <v>18</v>
      </c>
      <c r="D7139" t="s">
        <v>8069</v>
      </c>
      <c r="E7139" t="s">
        <v>8087</v>
      </c>
      <c r="F7139" t="s">
        <v>17</v>
      </c>
      <c r="G7139">
        <v>32</v>
      </c>
      <c r="H7139" s="1">
        <v>5694</v>
      </c>
      <c r="I7139">
        <v>172833</v>
      </c>
      <c r="J7139" s="1">
        <v>18</v>
      </c>
      <c r="K7139" t="s">
        <v>21</v>
      </c>
      <c r="L7139" t="s">
        <v>22</v>
      </c>
      <c r="M7139" t="s">
        <v>23</v>
      </c>
      <c r="N7139" s="1">
        <f xml:space="preserve"> ROUND((1 - _xlfn.PERCENTRANK.INC(customers[days_since_last_purchase],customers[[#This Row],[days_since_last_purchase]]))*4 +1,0)</f>
        <v>4</v>
      </c>
      <c r="O7139" s="1">
        <f>ROUND(_xlfn.PERCENTRANK.INC(customers[total_orders],customers[[#This Row],[total_orders]])*4+1,0)</f>
        <v>4</v>
      </c>
      <c r="P7139" s="1">
        <f>ROUND(_xlfn.PERCENTRANK.INC(customers[total_spend_usd],customers[[#This Row],[total_spend_usd]])*4+1,0)</f>
        <v>4</v>
      </c>
      <c r="Q7139" s="1">
        <v>444</v>
      </c>
      <c r="R7139" s="1" t="str">
        <f>_xlfn.XLOOKUP(Q7139,RFM[RFM Score],RFM[Client Segmentation])</f>
        <v>Loyal Customer</v>
      </c>
    </row>
    <row r="7140" spans="1:18" x14ac:dyDescent="0.3">
      <c r="A7140" t="s">
        <v>7192</v>
      </c>
      <c r="B7140" t="s">
        <v>68</v>
      </c>
      <c r="C7140">
        <v>21</v>
      </c>
      <c r="D7140" t="s">
        <v>8069</v>
      </c>
      <c r="E7140" t="s">
        <v>8084</v>
      </c>
      <c r="F7140" t="s">
        <v>12</v>
      </c>
      <c r="G7140">
        <v>20</v>
      </c>
      <c r="H7140" s="1">
        <v>5426</v>
      </c>
      <c r="I7140">
        <v>11294</v>
      </c>
      <c r="J7140" s="1">
        <v>29</v>
      </c>
      <c r="K7140" t="s">
        <v>18</v>
      </c>
      <c r="L7140" t="s">
        <v>34</v>
      </c>
      <c r="M7140" t="s">
        <v>15</v>
      </c>
      <c r="N7140" s="1">
        <f xml:space="preserve"> ROUND((1 - _xlfn.PERCENTRANK.INC(customers[days_since_last_purchase],customers[[#This Row],[days_since_last_purchase]]))*4 +1,0)</f>
        <v>3</v>
      </c>
      <c r="O7140" s="1">
        <f>ROUND(_xlfn.PERCENTRANK.INC(customers[total_orders],customers[[#This Row],[total_orders]])*4+1,0)</f>
        <v>4</v>
      </c>
      <c r="P7140" s="1">
        <f>ROUND(_xlfn.PERCENTRANK.INC(customers[total_spend_usd],customers[[#This Row],[total_spend_usd]])*4+1,0)</f>
        <v>2</v>
      </c>
      <c r="Q7140" s="1">
        <v>342</v>
      </c>
      <c r="R7140" s="1" t="str">
        <f>_xlfn.XLOOKUP(Q7140,RFM[RFM Score],RFM[Client Segmentation])</f>
        <v>Potential Loyalist</v>
      </c>
    </row>
    <row r="7141" spans="1:18" x14ac:dyDescent="0.3">
      <c r="A7141" t="s">
        <v>7193</v>
      </c>
      <c r="B7141" t="s">
        <v>11</v>
      </c>
      <c r="C7141">
        <v>46</v>
      </c>
      <c r="D7141" t="s">
        <v>8071</v>
      </c>
      <c r="E7141" t="s">
        <v>8086</v>
      </c>
      <c r="F7141" t="s">
        <v>12</v>
      </c>
      <c r="G7141">
        <v>2</v>
      </c>
      <c r="H7141" s="1">
        <v>30159</v>
      </c>
      <c r="I7141">
        <v>58133</v>
      </c>
      <c r="J7141" s="1">
        <v>29</v>
      </c>
      <c r="K7141" t="s">
        <v>40</v>
      </c>
      <c r="L7141" t="s">
        <v>19</v>
      </c>
      <c r="M7141" t="s">
        <v>15</v>
      </c>
      <c r="N7141" s="1">
        <f xml:space="preserve"> ROUND((1 - _xlfn.PERCENTRANK.INC(customers[days_since_last_purchase],customers[[#This Row],[days_since_last_purchase]]))*4 +1,0)</f>
        <v>3</v>
      </c>
      <c r="O7141" s="1">
        <f>ROUND(_xlfn.PERCENTRANK.INC(customers[total_orders],customers[[#This Row],[total_orders]])*4+1,0)</f>
        <v>1</v>
      </c>
      <c r="P7141" s="1">
        <f>ROUND(_xlfn.PERCENTRANK.INC(customers[total_spend_usd],customers[[#This Row],[total_spend_usd]])*4+1,0)</f>
        <v>3</v>
      </c>
      <c r="Q7141" s="1">
        <v>313</v>
      </c>
      <c r="R7141" s="1" t="str">
        <f>_xlfn.XLOOKUP(Q7141,RFM[RFM Score],RFM[Client Segmentation])</f>
        <v>Promising</v>
      </c>
    </row>
    <row r="7142" spans="1:18" x14ac:dyDescent="0.3">
      <c r="A7142" t="s">
        <v>7194</v>
      </c>
      <c r="B7142" t="s">
        <v>11</v>
      </c>
      <c r="C7142">
        <v>36</v>
      </c>
      <c r="D7142" t="s">
        <v>8068</v>
      </c>
      <c r="E7142" t="s">
        <v>8086</v>
      </c>
      <c r="F7142" t="s">
        <v>17</v>
      </c>
      <c r="G7142">
        <v>13</v>
      </c>
      <c r="H7142" s="1">
        <v>7807</v>
      </c>
      <c r="I7142">
        <v>101318</v>
      </c>
      <c r="J7142" s="1">
        <v>15</v>
      </c>
      <c r="K7142" t="s">
        <v>18</v>
      </c>
      <c r="L7142" t="s">
        <v>34</v>
      </c>
      <c r="M7142" t="s">
        <v>23</v>
      </c>
      <c r="N7142" s="1">
        <f xml:space="preserve"> ROUND((1 - _xlfn.PERCENTRANK.INC(customers[days_since_last_purchase],customers[[#This Row],[days_since_last_purchase]]))*4 +1,0)</f>
        <v>4</v>
      </c>
      <c r="O7142" s="1">
        <f>ROUND(_xlfn.PERCENTRANK.INC(customers[total_orders],customers[[#This Row],[total_orders]])*4+1,0)</f>
        <v>3</v>
      </c>
      <c r="P7142" s="1">
        <f>ROUND(_xlfn.PERCENTRANK.INC(customers[total_spend_usd],customers[[#This Row],[total_spend_usd]])*4+1,0)</f>
        <v>3</v>
      </c>
      <c r="Q7142" s="1">
        <v>433</v>
      </c>
      <c r="R7142" s="1" t="str">
        <f>_xlfn.XLOOKUP(Q7142,RFM[RFM Score],RFM[Client Segmentation])</f>
        <v>Potential Loyalist</v>
      </c>
    </row>
    <row r="7143" spans="1:18" x14ac:dyDescent="0.3">
      <c r="A7143" t="s">
        <v>7195</v>
      </c>
      <c r="B7143" t="s">
        <v>11</v>
      </c>
      <c r="C7143">
        <v>51</v>
      </c>
      <c r="D7143" t="s">
        <v>8071</v>
      </c>
      <c r="E7143" t="s">
        <v>8086</v>
      </c>
      <c r="F7143" t="s">
        <v>12</v>
      </c>
      <c r="G7143">
        <v>27</v>
      </c>
      <c r="H7143" s="1">
        <v>24986</v>
      </c>
      <c r="I7143">
        <v>676595</v>
      </c>
      <c r="J7143" s="1">
        <v>29</v>
      </c>
      <c r="K7143" t="s">
        <v>52</v>
      </c>
      <c r="L7143" t="s">
        <v>19</v>
      </c>
      <c r="M7143" t="s">
        <v>15</v>
      </c>
      <c r="N7143" s="1">
        <f xml:space="preserve"> ROUND((1 - _xlfn.PERCENTRANK.INC(customers[days_since_last_purchase],customers[[#This Row],[days_since_last_purchase]]))*4 +1,0)</f>
        <v>3</v>
      </c>
      <c r="O7143" s="1">
        <f>ROUND(_xlfn.PERCENTRANK.INC(customers[total_orders],customers[[#This Row],[total_orders]])*4+1,0)</f>
        <v>4</v>
      </c>
      <c r="P7143" s="1">
        <f>ROUND(_xlfn.PERCENTRANK.INC(customers[total_spend_usd],customers[[#This Row],[total_spend_usd]])*4+1,0)</f>
        <v>5</v>
      </c>
      <c r="Q7143" s="1">
        <v>345</v>
      </c>
      <c r="R7143" s="1" t="str">
        <f>_xlfn.XLOOKUP(Q7143,RFM[RFM Score],RFM[Client Segmentation])</f>
        <v>Loyal Customer</v>
      </c>
    </row>
    <row r="7144" spans="1:18" x14ac:dyDescent="0.3">
      <c r="A7144" t="s">
        <v>7196</v>
      </c>
      <c r="B7144" t="s">
        <v>61</v>
      </c>
      <c r="C7144">
        <v>28</v>
      </c>
      <c r="D7144" t="s">
        <v>8070</v>
      </c>
      <c r="E7144" t="s">
        <v>8084</v>
      </c>
      <c r="F7144" t="s">
        <v>12</v>
      </c>
      <c r="G7144">
        <v>45</v>
      </c>
      <c r="H7144" s="1">
        <v>19125</v>
      </c>
      <c r="I7144">
        <v>962723</v>
      </c>
      <c r="J7144" s="1">
        <v>6</v>
      </c>
      <c r="K7144" t="s">
        <v>21</v>
      </c>
      <c r="L7144" t="s">
        <v>34</v>
      </c>
      <c r="M7144" t="s">
        <v>15</v>
      </c>
      <c r="N7144" s="1">
        <f xml:space="preserve"> ROUND((1 - _xlfn.PERCENTRANK.INC(customers[days_since_last_purchase],customers[[#This Row],[days_since_last_purchase]]))*4 +1,0)</f>
        <v>5</v>
      </c>
      <c r="O7144" s="1">
        <f>ROUND(_xlfn.PERCENTRANK.INC(customers[total_orders],customers[[#This Row],[total_orders]])*4+1,0)</f>
        <v>5</v>
      </c>
      <c r="P7144" s="1">
        <f>ROUND(_xlfn.PERCENTRANK.INC(customers[total_spend_usd],customers[[#This Row],[total_spend_usd]])*4+1,0)</f>
        <v>5</v>
      </c>
      <c r="Q7144" s="1">
        <v>555</v>
      </c>
      <c r="R7144" s="1" t="str">
        <f>_xlfn.XLOOKUP(Q7144,RFM[RFM Score],RFM[Client Segmentation])</f>
        <v>Champion</v>
      </c>
    </row>
    <row r="7145" spans="1:18" x14ac:dyDescent="0.3">
      <c r="A7145" t="s">
        <v>7197</v>
      </c>
      <c r="B7145" t="s">
        <v>96</v>
      </c>
      <c r="C7145">
        <v>18</v>
      </c>
      <c r="D7145" t="s">
        <v>8069</v>
      </c>
      <c r="E7145" t="s">
        <v>8084</v>
      </c>
      <c r="F7145" t="s">
        <v>12</v>
      </c>
      <c r="G7145">
        <v>25</v>
      </c>
      <c r="H7145" s="1">
        <v>3288</v>
      </c>
      <c r="I7145">
        <v>77088</v>
      </c>
      <c r="J7145" s="1">
        <v>14</v>
      </c>
      <c r="K7145" t="s">
        <v>55</v>
      </c>
      <c r="L7145" t="s">
        <v>47</v>
      </c>
      <c r="M7145" t="s">
        <v>23</v>
      </c>
      <c r="N7145" s="1">
        <f xml:space="preserve"> ROUND((1 - _xlfn.PERCENTRANK.INC(customers[days_since_last_purchase],customers[[#This Row],[days_since_last_purchase]]))*4 +1,0)</f>
        <v>4</v>
      </c>
      <c r="O7145" s="1">
        <f>ROUND(_xlfn.PERCENTRANK.INC(customers[total_orders],customers[[#This Row],[total_orders]])*4+1,0)</f>
        <v>4</v>
      </c>
      <c r="P7145" s="1">
        <f>ROUND(_xlfn.PERCENTRANK.INC(customers[total_spend_usd],customers[[#This Row],[total_spend_usd]])*4+1,0)</f>
        <v>3</v>
      </c>
      <c r="Q7145" s="1">
        <v>443</v>
      </c>
      <c r="R7145" s="1" t="str">
        <f>_xlfn.XLOOKUP(Q7145,RFM[RFM Score],RFM[Client Segmentation])</f>
        <v>Need Attention</v>
      </c>
    </row>
    <row r="7146" spans="1:18" x14ac:dyDescent="0.3">
      <c r="A7146" t="s">
        <v>7198</v>
      </c>
      <c r="B7146" t="s">
        <v>11</v>
      </c>
      <c r="C7146">
        <v>21</v>
      </c>
      <c r="D7146" t="s">
        <v>8069</v>
      </c>
      <c r="E7146" t="s">
        <v>8084</v>
      </c>
      <c r="F7146" t="s">
        <v>17</v>
      </c>
      <c r="G7146">
        <v>10</v>
      </c>
      <c r="H7146" s="1">
        <v>732</v>
      </c>
      <c r="I7146">
        <v>77508</v>
      </c>
      <c r="J7146" s="1">
        <v>4</v>
      </c>
      <c r="K7146" t="s">
        <v>18</v>
      </c>
      <c r="L7146" t="s">
        <v>34</v>
      </c>
      <c r="M7146" t="s">
        <v>23</v>
      </c>
      <c r="N7146" s="1">
        <f xml:space="preserve"> ROUND((1 - _xlfn.PERCENTRANK.INC(customers[days_since_last_purchase],customers[[#This Row],[days_since_last_purchase]]))*4 +1,0)</f>
        <v>5</v>
      </c>
      <c r="O7146" s="1">
        <f>ROUND(_xlfn.PERCENTRANK.INC(customers[total_orders],customers[[#This Row],[total_orders]])*4+1,0)</f>
        <v>3</v>
      </c>
      <c r="P7146" s="1">
        <f>ROUND(_xlfn.PERCENTRANK.INC(customers[total_spend_usd],customers[[#This Row],[total_spend_usd]])*4+1,0)</f>
        <v>3</v>
      </c>
      <c r="Q7146" s="1">
        <v>533</v>
      </c>
      <c r="R7146" s="1" t="str">
        <f>_xlfn.XLOOKUP(Q7146,RFM[RFM Score],RFM[Client Segmentation])</f>
        <v>Potential Loyalist</v>
      </c>
    </row>
    <row r="7147" spans="1:18" x14ac:dyDescent="0.3">
      <c r="A7147" t="s">
        <v>7199</v>
      </c>
      <c r="B7147" t="s">
        <v>43</v>
      </c>
      <c r="C7147">
        <v>21</v>
      </c>
      <c r="D7147" t="s">
        <v>8069</v>
      </c>
      <c r="E7147" t="s">
        <v>8084</v>
      </c>
      <c r="F7147" t="s">
        <v>17</v>
      </c>
      <c r="G7147">
        <v>56</v>
      </c>
      <c r="H7147" s="1">
        <v>1974</v>
      </c>
      <c r="I7147">
        <v>98609</v>
      </c>
      <c r="J7147" s="1">
        <v>24</v>
      </c>
      <c r="K7147" t="s">
        <v>28</v>
      </c>
      <c r="L7147" t="s">
        <v>14</v>
      </c>
      <c r="M7147" t="s">
        <v>15</v>
      </c>
      <c r="N7147" s="1">
        <f xml:space="preserve"> ROUND((1 - _xlfn.PERCENTRANK.INC(customers[days_since_last_purchase],customers[[#This Row],[days_since_last_purchase]]))*4 +1,0)</f>
        <v>4</v>
      </c>
      <c r="O7147" s="1">
        <f>ROUND(_xlfn.PERCENTRANK.INC(customers[total_orders],customers[[#This Row],[total_orders]])*4+1,0)</f>
        <v>5</v>
      </c>
      <c r="P7147" s="1">
        <f>ROUND(_xlfn.PERCENTRANK.INC(customers[total_spend_usd],customers[[#This Row],[total_spend_usd]])*4+1,0)</f>
        <v>3</v>
      </c>
      <c r="Q7147" s="1">
        <v>453</v>
      </c>
      <c r="R7147" s="1" t="str">
        <f>_xlfn.XLOOKUP(Q7147,RFM[RFM Score],RFM[Client Segmentation])</f>
        <v>Potential Loyalist</v>
      </c>
    </row>
    <row r="7148" spans="1:18" x14ac:dyDescent="0.3">
      <c r="A7148" t="s">
        <v>7200</v>
      </c>
      <c r="B7148" t="s">
        <v>11</v>
      </c>
      <c r="C7148">
        <v>59</v>
      </c>
      <c r="D7148" t="s">
        <v>8072</v>
      </c>
      <c r="E7148" t="s">
        <v>8084</v>
      </c>
      <c r="F7148" t="s">
        <v>12</v>
      </c>
      <c r="G7148">
        <v>9</v>
      </c>
      <c r="H7148" s="1">
        <v>5506</v>
      </c>
      <c r="I7148">
        <v>52862</v>
      </c>
      <c r="J7148" s="1">
        <v>19</v>
      </c>
      <c r="K7148" t="s">
        <v>40</v>
      </c>
      <c r="L7148" t="s">
        <v>19</v>
      </c>
      <c r="M7148" t="s">
        <v>23</v>
      </c>
      <c r="N7148" s="1">
        <f xml:space="preserve"> ROUND((1 - _xlfn.PERCENTRANK.INC(customers[days_since_last_purchase],customers[[#This Row],[days_since_last_purchase]]))*4 +1,0)</f>
        <v>4</v>
      </c>
      <c r="O7148" s="1">
        <f>ROUND(_xlfn.PERCENTRANK.INC(customers[total_orders],customers[[#This Row],[total_orders]])*4+1,0)</f>
        <v>2</v>
      </c>
      <c r="P7148" s="1">
        <f>ROUND(_xlfn.PERCENTRANK.INC(customers[total_spend_usd],customers[[#This Row],[total_spend_usd]])*4+1,0)</f>
        <v>3</v>
      </c>
      <c r="Q7148" s="1">
        <v>423</v>
      </c>
      <c r="R7148" s="1" t="str">
        <f>_xlfn.XLOOKUP(Q7148,RFM[RFM Score],RFM[Client Segmentation])</f>
        <v>Potential Loyalist</v>
      </c>
    </row>
    <row r="7149" spans="1:18" x14ac:dyDescent="0.3">
      <c r="A7149" t="s">
        <v>7201</v>
      </c>
      <c r="B7149" t="s">
        <v>96</v>
      </c>
      <c r="C7149">
        <v>32</v>
      </c>
      <c r="D7149" t="s">
        <v>8070</v>
      </c>
      <c r="E7149" t="s">
        <v>8085</v>
      </c>
      <c r="F7149" t="s">
        <v>12</v>
      </c>
      <c r="G7149">
        <v>8</v>
      </c>
      <c r="H7149" s="1">
        <v>1433</v>
      </c>
      <c r="I7149">
        <v>124215</v>
      </c>
      <c r="J7149" s="1">
        <v>21</v>
      </c>
      <c r="K7149" t="s">
        <v>44</v>
      </c>
      <c r="L7149" t="s">
        <v>22</v>
      </c>
      <c r="M7149" t="s">
        <v>23</v>
      </c>
      <c r="N7149" s="1">
        <f xml:space="preserve"> ROUND((1 - _xlfn.PERCENTRANK.INC(customers[days_since_last_purchase],customers[[#This Row],[days_since_last_purchase]]))*4 +1,0)</f>
        <v>4</v>
      </c>
      <c r="O7149" s="1">
        <f>ROUND(_xlfn.PERCENTRANK.INC(customers[total_orders],customers[[#This Row],[total_orders]])*4+1,0)</f>
        <v>2</v>
      </c>
      <c r="P7149" s="1">
        <f>ROUND(_xlfn.PERCENTRANK.INC(customers[total_spend_usd],customers[[#This Row],[total_spend_usd]])*4+1,0)</f>
        <v>4</v>
      </c>
      <c r="Q7149" s="1">
        <v>424</v>
      </c>
      <c r="R7149" s="1" t="str">
        <f>_xlfn.XLOOKUP(Q7149,RFM[RFM Score],RFM[Client Segmentation])</f>
        <v>Promising</v>
      </c>
    </row>
    <row r="7150" spans="1:18" x14ac:dyDescent="0.3">
      <c r="A7150" t="s">
        <v>7202</v>
      </c>
      <c r="B7150" t="s">
        <v>88</v>
      </c>
      <c r="C7150">
        <v>40</v>
      </c>
      <c r="D7150" t="s">
        <v>8068</v>
      </c>
      <c r="E7150" t="s">
        <v>8084</v>
      </c>
      <c r="F7150" t="s">
        <v>12</v>
      </c>
      <c r="G7150">
        <v>9</v>
      </c>
      <c r="H7150" s="1">
        <v>6271</v>
      </c>
      <c r="I7150">
        <v>61769</v>
      </c>
      <c r="J7150" s="1">
        <v>245</v>
      </c>
      <c r="K7150" t="s">
        <v>28</v>
      </c>
      <c r="L7150" t="s">
        <v>34</v>
      </c>
      <c r="M7150" t="s">
        <v>23</v>
      </c>
      <c r="N7150" s="1">
        <f xml:space="preserve"> ROUND((1 - _xlfn.PERCENTRANK.INC(customers[days_since_last_purchase],customers[[#This Row],[days_since_last_purchase]]))*4 +1,0)</f>
        <v>1</v>
      </c>
      <c r="O7150" s="1">
        <f>ROUND(_xlfn.PERCENTRANK.INC(customers[total_orders],customers[[#This Row],[total_orders]])*4+1,0)</f>
        <v>2</v>
      </c>
      <c r="P7150" s="1">
        <f>ROUND(_xlfn.PERCENTRANK.INC(customers[total_spend_usd],customers[[#This Row],[total_spend_usd]])*4+1,0)</f>
        <v>3</v>
      </c>
      <c r="Q7150" s="1">
        <v>123</v>
      </c>
      <c r="R7150" s="1" t="str">
        <f>_xlfn.XLOOKUP(Q7150,RFM[RFM Score],RFM[Client Segmentation])</f>
        <v>Hibernating</v>
      </c>
    </row>
    <row r="7151" spans="1:18" x14ac:dyDescent="0.3">
      <c r="A7151" t="s">
        <v>7203</v>
      </c>
      <c r="B7151" t="s">
        <v>11</v>
      </c>
      <c r="C7151">
        <v>43</v>
      </c>
      <c r="D7151" t="s">
        <v>8068</v>
      </c>
      <c r="E7151" t="s">
        <v>8087</v>
      </c>
      <c r="F7151" t="s">
        <v>17</v>
      </c>
      <c r="G7151">
        <v>67</v>
      </c>
      <c r="H7151" s="1">
        <v>3893</v>
      </c>
      <c r="I7151">
        <v>226461</v>
      </c>
      <c r="J7151" s="1">
        <v>60</v>
      </c>
      <c r="K7151" t="s">
        <v>44</v>
      </c>
      <c r="L7151" t="s">
        <v>19</v>
      </c>
      <c r="M7151" t="s">
        <v>15</v>
      </c>
      <c r="N7151" s="1">
        <f xml:space="preserve"> ROUND((1 - _xlfn.PERCENTRANK.INC(customers[days_since_last_purchase],customers[[#This Row],[days_since_last_purchase]]))*4 +1,0)</f>
        <v>2</v>
      </c>
      <c r="O7151" s="1">
        <f>ROUND(_xlfn.PERCENTRANK.INC(customers[total_orders],customers[[#This Row],[total_orders]])*4+1,0)</f>
        <v>5</v>
      </c>
      <c r="P7151" s="1">
        <f>ROUND(_xlfn.PERCENTRANK.INC(customers[total_spend_usd],customers[[#This Row],[total_spend_usd]])*4+1,0)</f>
        <v>4</v>
      </c>
      <c r="Q7151" s="1">
        <v>254</v>
      </c>
      <c r="R7151" s="1" t="str">
        <f>_xlfn.XLOOKUP(Q7151,RFM[RFM Score],RFM[Client Segmentation])</f>
        <v>At Risk</v>
      </c>
    </row>
    <row r="7152" spans="1:18" x14ac:dyDescent="0.3">
      <c r="A7152" t="s">
        <v>7204</v>
      </c>
      <c r="B7152" t="s">
        <v>27</v>
      </c>
      <c r="C7152">
        <v>66</v>
      </c>
      <c r="D7152" t="s">
        <v>8073</v>
      </c>
      <c r="E7152" t="s">
        <v>8087</v>
      </c>
      <c r="F7152" t="s">
        <v>17</v>
      </c>
      <c r="G7152">
        <v>10</v>
      </c>
      <c r="H7152" s="1">
        <v>6119</v>
      </c>
      <c r="I7152">
        <v>55596</v>
      </c>
      <c r="J7152" s="1">
        <v>64</v>
      </c>
      <c r="K7152" t="s">
        <v>18</v>
      </c>
      <c r="L7152" t="s">
        <v>19</v>
      </c>
      <c r="M7152" t="s">
        <v>23</v>
      </c>
      <c r="N7152" s="1">
        <f xml:space="preserve"> ROUND((1 - _xlfn.PERCENTRANK.INC(customers[days_since_last_purchase],customers[[#This Row],[days_since_last_purchase]]))*4 +1,0)</f>
        <v>2</v>
      </c>
      <c r="O7152" s="1">
        <f>ROUND(_xlfn.PERCENTRANK.INC(customers[total_orders],customers[[#This Row],[total_orders]])*4+1,0)</f>
        <v>3</v>
      </c>
      <c r="P7152" s="1">
        <f>ROUND(_xlfn.PERCENTRANK.INC(customers[total_spend_usd],customers[[#This Row],[total_spend_usd]])*4+1,0)</f>
        <v>3</v>
      </c>
      <c r="Q7152" s="1">
        <v>233</v>
      </c>
      <c r="R7152" s="1" t="str">
        <f>_xlfn.XLOOKUP(Q7152,RFM[RFM Score],RFM[Client Segmentation])</f>
        <v>Hibernating</v>
      </c>
    </row>
    <row r="7153" spans="1:18" x14ac:dyDescent="0.3">
      <c r="A7153" t="s">
        <v>7205</v>
      </c>
      <c r="B7153" t="s">
        <v>11</v>
      </c>
      <c r="C7153">
        <v>18</v>
      </c>
      <c r="D7153" t="s">
        <v>8069</v>
      </c>
      <c r="E7153" t="s">
        <v>8084</v>
      </c>
      <c r="F7153" t="s">
        <v>12</v>
      </c>
      <c r="G7153">
        <v>1</v>
      </c>
      <c r="H7153" s="1">
        <v>1693</v>
      </c>
      <c r="I7153">
        <v>1551</v>
      </c>
      <c r="J7153" s="1">
        <v>1</v>
      </c>
      <c r="K7153" t="s">
        <v>28</v>
      </c>
      <c r="L7153" t="s">
        <v>34</v>
      </c>
      <c r="M7153" t="s">
        <v>15</v>
      </c>
      <c r="N7153" s="1">
        <f xml:space="preserve"> ROUND((1 - _xlfn.PERCENTRANK.INC(customers[days_since_last_purchase],customers[[#This Row],[days_since_last_purchase]]))*4 +1,0)</f>
        <v>5</v>
      </c>
      <c r="O7153" s="1">
        <f>ROUND(_xlfn.PERCENTRANK.INC(customers[total_orders],customers[[#This Row],[total_orders]])*4+1,0)</f>
        <v>1</v>
      </c>
      <c r="P7153" s="1">
        <f>ROUND(_xlfn.PERCENTRANK.INC(customers[total_spend_usd],customers[[#This Row],[total_spend_usd]])*4+1,0)</f>
        <v>1</v>
      </c>
      <c r="Q7153" s="1">
        <v>511</v>
      </c>
      <c r="R7153" s="1" t="str">
        <f>_xlfn.XLOOKUP(Q7153,RFM[RFM Score],RFM[Client Segmentation])</f>
        <v>New Customer</v>
      </c>
    </row>
    <row r="7154" spans="1:18" x14ac:dyDescent="0.3">
      <c r="A7154" t="s">
        <v>7206</v>
      </c>
      <c r="B7154" t="s">
        <v>51</v>
      </c>
      <c r="C7154">
        <v>18</v>
      </c>
      <c r="D7154" t="s">
        <v>8069</v>
      </c>
      <c r="E7154" t="s">
        <v>8086</v>
      </c>
      <c r="F7154" t="s">
        <v>17</v>
      </c>
      <c r="G7154">
        <v>14</v>
      </c>
      <c r="H7154" s="1">
        <v>28448</v>
      </c>
      <c r="I7154">
        <v>40722</v>
      </c>
      <c r="J7154" s="1">
        <v>24</v>
      </c>
      <c r="K7154" t="s">
        <v>124</v>
      </c>
      <c r="L7154" t="s">
        <v>19</v>
      </c>
      <c r="M7154" t="s">
        <v>23</v>
      </c>
      <c r="N7154" s="1">
        <f xml:space="preserve"> ROUND((1 - _xlfn.PERCENTRANK.INC(customers[days_since_last_purchase],customers[[#This Row],[days_since_last_purchase]]))*4 +1,0)</f>
        <v>4</v>
      </c>
      <c r="O7154" s="1">
        <f>ROUND(_xlfn.PERCENTRANK.INC(customers[total_orders],customers[[#This Row],[total_orders]])*4+1,0)</f>
        <v>3</v>
      </c>
      <c r="P7154" s="1">
        <f>ROUND(_xlfn.PERCENTRANK.INC(customers[total_spend_usd],customers[[#This Row],[total_spend_usd]])*4+1,0)</f>
        <v>2</v>
      </c>
      <c r="Q7154" s="1">
        <v>432</v>
      </c>
      <c r="R7154" s="1" t="str">
        <f>_xlfn.XLOOKUP(Q7154,RFM[RFM Score],RFM[Client Segmentation])</f>
        <v>Potential Loyalist</v>
      </c>
    </row>
    <row r="7155" spans="1:18" x14ac:dyDescent="0.3">
      <c r="A7155" t="s">
        <v>7207</v>
      </c>
      <c r="B7155" t="s">
        <v>11</v>
      </c>
      <c r="C7155">
        <v>39</v>
      </c>
      <c r="D7155" t="s">
        <v>8068</v>
      </c>
      <c r="E7155" t="s">
        <v>8084</v>
      </c>
      <c r="F7155" t="s">
        <v>17</v>
      </c>
      <c r="G7155">
        <v>21</v>
      </c>
      <c r="H7155" s="1">
        <v>19612</v>
      </c>
      <c r="I7155">
        <v>367831</v>
      </c>
      <c r="J7155" s="1">
        <v>60</v>
      </c>
      <c r="K7155" t="s">
        <v>25</v>
      </c>
      <c r="L7155" t="s">
        <v>47</v>
      </c>
      <c r="M7155" t="s">
        <v>23</v>
      </c>
      <c r="N7155" s="1">
        <f xml:space="preserve"> ROUND((1 - _xlfn.PERCENTRANK.INC(customers[days_since_last_purchase],customers[[#This Row],[days_since_last_purchase]]))*4 +1,0)</f>
        <v>2</v>
      </c>
      <c r="O7155" s="1">
        <f>ROUND(_xlfn.PERCENTRANK.INC(customers[total_orders],customers[[#This Row],[total_orders]])*4+1,0)</f>
        <v>4</v>
      </c>
      <c r="P7155" s="1">
        <f>ROUND(_xlfn.PERCENTRANK.INC(customers[total_spend_usd],customers[[#This Row],[total_spend_usd]])*4+1,0)</f>
        <v>5</v>
      </c>
      <c r="Q7155" s="1">
        <v>245</v>
      </c>
      <c r="R7155" s="1" t="str">
        <f>_xlfn.XLOOKUP(Q7155,RFM[RFM Score],RFM[Client Segmentation])</f>
        <v>At Risk</v>
      </c>
    </row>
    <row r="7156" spans="1:18" x14ac:dyDescent="0.3">
      <c r="A7156" t="s">
        <v>7208</v>
      </c>
      <c r="B7156" t="s">
        <v>96</v>
      </c>
      <c r="C7156">
        <v>39</v>
      </c>
      <c r="D7156" t="s">
        <v>8068</v>
      </c>
      <c r="E7156" t="s">
        <v>8087</v>
      </c>
      <c r="F7156" t="s">
        <v>12</v>
      </c>
      <c r="G7156">
        <v>16</v>
      </c>
      <c r="H7156" s="1">
        <v>10246</v>
      </c>
      <c r="I7156">
        <v>175807</v>
      </c>
      <c r="J7156" s="1">
        <v>14</v>
      </c>
      <c r="K7156" t="s">
        <v>25</v>
      </c>
      <c r="L7156" t="s">
        <v>34</v>
      </c>
      <c r="M7156" t="s">
        <v>23</v>
      </c>
      <c r="N7156" s="1">
        <f xml:space="preserve"> ROUND((1 - _xlfn.PERCENTRANK.INC(customers[days_since_last_purchase],customers[[#This Row],[days_since_last_purchase]]))*4 +1,0)</f>
        <v>4</v>
      </c>
      <c r="O7156" s="1">
        <f>ROUND(_xlfn.PERCENTRANK.INC(customers[total_orders],customers[[#This Row],[total_orders]])*4+1,0)</f>
        <v>3</v>
      </c>
      <c r="P7156" s="1">
        <f>ROUND(_xlfn.PERCENTRANK.INC(customers[total_spend_usd],customers[[#This Row],[total_spend_usd]])*4+1,0)</f>
        <v>4</v>
      </c>
      <c r="Q7156" s="1">
        <v>434</v>
      </c>
      <c r="R7156" s="1" t="str">
        <f>_xlfn.XLOOKUP(Q7156,RFM[RFM Score],RFM[Client Segmentation])</f>
        <v>Need Attention</v>
      </c>
    </row>
    <row r="7157" spans="1:18" x14ac:dyDescent="0.3">
      <c r="A7157" t="s">
        <v>7209</v>
      </c>
      <c r="B7157" t="s">
        <v>30</v>
      </c>
      <c r="C7157">
        <v>23</v>
      </c>
      <c r="D7157" t="s">
        <v>8069</v>
      </c>
      <c r="E7157" t="s">
        <v>8085</v>
      </c>
      <c r="F7157" t="s">
        <v>17</v>
      </c>
      <c r="G7157">
        <v>18</v>
      </c>
      <c r="H7157" s="1">
        <v>5207</v>
      </c>
      <c r="I7157">
        <v>98678</v>
      </c>
      <c r="J7157" s="1">
        <v>56</v>
      </c>
      <c r="K7157" t="s">
        <v>25</v>
      </c>
      <c r="L7157" t="s">
        <v>14</v>
      </c>
      <c r="M7157" t="s">
        <v>15</v>
      </c>
      <c r="N7157" s="1">
        <f xml:space="preserve"> ROUND((1 - _xlfn.PERCENTRANK.INC(customers[days_since_last_purchase],customers[[#This Row],[days_since_last_purchase]]))*4 +1,0)</f>
        <v>3</v>
      </c>
      <c r="O7157" s="1">
        <f>ROUND(_xlfn.PERCENTRANK.INC(customers[total_orders],customers[[#This Row],[total_orders]])*4+1,0)</f>
        <v>4</v>
      </c>
      <c r="P7157" s="1">
        <f>ROUND(_xlfn.PERCENTRANK.INC(customers[total_spend_usd],customers[[#This Row],[total_spend_usd]])*4+1,0)</f>
        <v>3</v>
      </c>
      <c r="Q7157" s="1">
        <v>343</v>
      </c>
      <c r="R7157" s="1" t="str">
        <f>_xlfn.XLOOKUP(Q7157,RFM[RFM Score],RFM[Client Segmentation])</f>
        <v>Need Attention</v>
      </c>
    </row>
    <row r="7158" spans="1:18" x14ac:dyDescent="0.3">
      <c r="A7158" t="s">
        <v>7210</v>
      </c>
      <c r="B7158" t="s">
        <v>36</v>
      </c>
      <c r="C7158">
        <v>33</v>
      </c>
      <c r="D7158" t="s">
        <v>8070</v>
      </c>
      <c r="E7158" t="s">
        <v>8084</v>
      </c>
      <c r="F7158" t="s">
        <v>17</v>
      </c>
      <c r="G7158">
        <v>26</v>
      </c>
      <c r="H7158" s="1">
        <v>11711</v>
      </c>
      <c r="I7158">
        <v>310107</v>
      </c>
      <c r="J7158" s="1">
        <v>356</v>
      </c>
      <c r="K7158" t="s">
        <v>74</v>
      </c>
      <c r="L7158" t="s">
        <v>14</v>
      </c>
      <c r="M7158" t="s">
        <v>23</v>
      </c>
      <c r="N7158" s="1">
        <f xml:space="preserve"> ROUND((1 - _xlfn.PERCENTRANK.INC(customers[days_since_last_purchase],customers[[#This Row],[days_since_last_purchase]]))*4 +1,0)</f>
        <v>1</v>
      </c>
      <c r="O7158" s="1">
        <f>ROUND(_xlfn.PERCENTRANK.INC(customers[total_orders],customers[[#This Row],[total_orders]])*4+1,0)</f>
        <v>4</v>
      </c>
      <c r="P7158" s="1">
        <f>ROUND(_xlfn.PERCENTRANK.INC(customers[total_spend_usd],customers[[#This Row],[total_spend_usd]])*4+1,0)</f>
        <v>5</v>
      </c>
      <c r="Q7158" s="1">
        <v>145</v>
      </c>
      <c r="R7158" s="1" t="str">
        <f>_xlfn.XLOOKUP(Q7158,RFM[RFM Score],RFM[Client Segmentation])</f>
        <v>Cannot Lose Them</v>
      </c>
    </row>
    <row r="7159" spans="1:18" x14ac:dyDescent="0.3">
      <c r="A7159" t="s">
        <v>7211</v>
      </c>
      <c r="B7159" t="s">
        <v>27</v>
      </c>
      <c r="C7159">
        <v>44</v>
      </c>
      <c r="D7159" t="s">
        <v>8068</v>
      </c>
      <c r="E7159" t="s">
        <v>8087</v>
      </c>
      <c r="F7159" t="s">
        <v>17</v>
      </c>
      <c r="G7159">
        <v>23</v>
      </c>
      <c r="H7159" s="1">
        <v>2393</v>
      </c>
      <c r="I7159">
        <v>4986</v>
      </c>
      <c r="J7159" s="1">
        <v>1</v>
      </c>
      <c r="K7159" t="s">
        <v>21</v>
      </c>
      <c r="L7159" t="s">
        <v>19</v>
      </c>
      <c r="M7159" t="s">
        <v>15</v>
      </c>
      <c r="N7159" s="1">
        <f xml:space="preserve"> ROUND((1 - _xlfn.PERCENTRANK.INC(customers[days_since_last_purchase],customers[[#This Row],[days_since_last_purchase]]))*4 +1,0)</f>
        <v>5</v>
      </c>
      <c r="O7159" s="1">
        <f>ROUND(_xlfn.PERCENTRANK.INC(customers[total_orders],customers[[#This Row],[total_orders]])*4+1,0)</f>
        <v>4</v>
      </c>
      <c r="P7159" s="1">
        <f>ROUND(_xlfn.PERCENTRANK.INC(customers[total_spend_usd],customers[[#This Row],[total_spend_usd]])*4+1,0)</f>
        <v>1</v>
      </c>
      <c r="Q7159" s="1">
        <v>541</v>
      </c>
      <c r="R7159" s="1" t="str">
        <f>_xlfn.XLOOKUP(Q7159,RFM[RFM Score],RFM[Client Segmentation])</f>
        <v>Potential Loyalist</v>
      </c>
    </row>
    <row r="7160" spans="1:18" x14ac:dyDescent="0.3">
      <c r="A7160" t="s">
        <v>7212</v>
      </c>
      <c r="B7160" t="s">
        <v>11</v>
      </c>
      <c r="C7160">
        <v>28</v>
      </c>
      <c r="D7160" t="s">
        <v>8070</v>
      </c>
      <c r="E7160" t="s">
        <v>8084</v>
      </c>
      <c r="F7160" t="s">
        <v>17</v>
      </c>
      <c r="G7160">
        <v>68</v>
      </c>
      <c r="H7160" s="1">
        <v>10394</v>
      </c>
      <c r="I7160">
        <v>675062</v>
      </c>
      <c r="J7160" s="1">
        <v>49</v>
      </c>
      <c r="K7160" t="s">
        <v>13</v>
      </c>
      <c r="L7160" t="s">
        <v>47</v>
      </c>
      <c r="M7160" t="s">
        <v>15</v>
      </c>
      <c r="N7160" s="1">
        <f xml:space="preserve"> ROUND((1 - _xlfn.PERCENTRANK.INC(customers[days_since_last_purchase],customers[[#This Row],[days_since_last_purchase]]))*4 +1,0)</f>
        <v>3</v>
      </c>
      <c r="O7160" s="1">
        <f>ROUND(_xlfn.PERCENTRANK.INC(customers[total_orders],customers[[#This Row],[total_orders]])*4+1,0)</f>
        <v>5</v>
      </c>
      <c r="P7160" s="1">
        <f>ROUND(_xlfn.PERCENTRANK.INC(customers[total_spend_usd],customers[[#This Row],[total_spend_usd]])*4+1,0)</f>
        <v>5</v>
      </c>
      <c r="Q7160" s="1">
        <v>355</v>
      </c>
      <c r="R7160" s="1" t="str">
        <f>_xlfn.XLOOKUP(Q7160,RFM[RFM Score],RFM[Client Segmentation])</f>
        <v>Loyal Customer</v>
      </c>
    </row>
    <row r="7161" spans="1:18" x14ac:dyDescent="0.3">
      <c r="A7161" t="s">
        <v>7213</v>
      </c>
      <c r="B7161" t="s">
        <v>107</v>
      </c>
      <c r="C7161">
        <v>40</v>
      </c>
      <c r="D7161" t="s">
        <v>8068</v>
      </c>
      <c r="E7161" t="s">
        <v>8084</v>
      </c>
      <c r="F7161" t="s">
        <v>17</v>
      </c>
      <c r="G7161">
        <v>76</v>
      </c>
      <c r="H7161" s="1">
        <v>5574</v>
      </c>
      <c r="I7161">
        <v>415622</v>
      </c>
      <c r="J7161" s="1">
        <v>31</v>
      </c>
      <c r="K7161" t="s">
        <v>21</v>
      </c>
      <c r="L7161" t="s">
        <v>14</v>
      </c>
      <c r="M7161" t="s">
        <v>23</v>
      </c>
      <c r="N7161" s="1">
        <f xml:space="preserve"> ROUND((1 - _xlfn.PERCENTRANK.INC(customers[days_since_last_purchase],customers[[#This Row],[days_since_last_purchase]]))*4 +1,0)</f>
        <v>3</v>
      </c>
      <c r="O7161" s="1">
        <f>ROUND(_xlfn.PERCENTRANK.INC(customers[total_orders],customers[[#This Row],[total_orders]])*4+1,0)</f>
        <v>5</v>
      </c>
      <c r="P7161" s="1">
        <f>ROUND(_xlfn.PERCENTRANK.INC(customers[total_spend_usd],customers[[#This Row],[total_spend_usd]])*4+1,0)</f>
        <v>5</v>
      </c>
      <c r="Q7161" s="1">
        <v>355</v>
      </c>
      <c r="R7161" s="1" t="str">
        <f>_xlfn.XLOOKUP(Q7161,RFM[RFM Score],RFM[Client Segmentation])</f>
        <v>Loyal Customer</v>
      </c>
    </row>
    <row r="7162" spans="1:18" x14ac:dyDescent="0.3">
      <c r="A7162" t="s">
        <v>7214</v>
      </c>
      <c r="B7162" t="s">
        <v>173</v>
      </c>
      <c r="C7162">
        <v>30</v>
      </c>
      <c r="D7162" t="s">
        <v>8070</v>
      </c>
      <c r="E7162" t="s">
        <v>8087</v>
      </c>
      <c r="F7162" t="s">
        <v>17</v>
      </c>
      <c r="G7162">
        <v>6</v>
      </c>
      <c r="H7162" s="1">
        <v>5397</v>
      </c>
      <c r="I7162">
        <v>35303</v>
      </c>
      <c r="J7162" s="1">
        <v>136</v>
      </c>
      <c r="K7162" t="s">
        <v>18</v>
      </c>
      <c r="L7162" t="s">
        <v>14</v>
      </c>
      <c r="M7162" t="s">
        <v>15</v>
      </c>
      <c r="N7162" s="1">
        <f xml:space="preserve"> ROUND((1 - _xlfn.PERCENTRANK.INC(customers[days_since_last_purchase],customers[[#This Row],[days_since_last_purchase]]))*4 +1,0)</f>
        <v>1</v>
      </c>
      <c r="O7162" s="1">
        <f>ROUND(_xlfn.PERCENTRANK.INC(customers[total_orders],customers[[#This Row],[total_orders]])*4+1,0)</f>
        <v>2</v>
      </c>
      <c r="P7162" s="1">
        <f>ROUND(_xlfn.PERCENTRANK.INC(customers[total_spend_usd],customers[[#This Row],[total_spend_usd]])*4+1,0)</f>
        <v>2</v>
      </c>
      <c r="Q7162" s="1">
        <v>122</v>
      </c>
      <c r="R7162" s="1" t="str">
        <f>_xlfn.XLOOKUP(Q7162,RFM[RFM Score],RFM[Client Segmentation])</f>
        <v>Hibernating</v>
      </c>
    </row>
    <row r="7163" spans="1:18" x14ac:dyDescent="0.3">
      <c r="A7163" t="s">
        <v>7215</v>
      </c>
      <c r="B7163" t="s">
        <v>11</v>
      </c>
      <c r="C7163">
        <v>30</v>
      </c>
      <c r="D7163" t="s">
        <v>8070</v>
      </c>
      <c r="E7163" t="s">
        <v>8084</v>
      </c>
      <c r="F7163" t="s">
        <v>12</v>
      </c>
      <c r="G7163">
        <v>2</v>
      </c>
      <c r="H7163" s="1">
        <v>3355</v>
      </c>
      <c r="I7163">
        <v>5821</v>
      </c>
      <c r="J7163" s="1">
        <v>24</v>
      </c>
      <c r="K7163" t="s">
        <v>25</v>
      </c>
      <c r="L7163" t="s">
        <v>14</v>
      </c>
      <c r="M7163" t="s">
        <v>23</v>
      </c>
      <c r="N7163" s="1">
        <f xml:space="preserve"> ROUND((1 - _xlfn.PERCENTRANK.INC(customers[days_since_last_purchase],customers[[#This Row],[days_since_last_purchase]]))*4 +1,0)</f>
        <v>4</v>
      </c>
      <c r="O7163" s="1">
        <f>ROUND(_xlfn.PERCENTRANK.INC(customers[total_orders],customers[[#This Row],[total_orders]])*4+1,0)</f>
        <v>1</v>
      </c>
      <c r="P7163" s="1">
        <f>ROUND(_xlfn.PERCENTRANK.INC(customers[total_spend_usd],customers[[#This Row],[total_spend_usd]])*4+1,0)</f>
        <v>1</v>
      </c>
      <c r="Q7163" s="1">
        <v>411</v>
      </c>
      <c r="R7163" s="1" t="str">
        <f>_xlfn.XLOOKUP(Q7163,RFM[RFM Score],RFM[Client Segmentation])</f>
        <v>New Customer</v>
      </c>
    </row>
    <row r="7164" spans="1:18" x14ac:dyDescent="0.3">
      <c r="A7164" t="s">
        <v>7216</v>
      </c>
      <c r="B7164" t="s">
        <v>11</v>
      </c>
      <c r="C7164">
        <v>26</v>
      </c>
      <c r="D7164" t="s">
        <v>8070</v>
      </c>
      <c r="E7164" t="s">
        <v>8084</v>
      </c>
      <c r="F7164" t="s">
        <v>12</v>
      </c>
      <c r="G7164">
        <v>20</v>
      </c>
      <c r="H7164" s="1">
        <v>2977</v>
      </c>
      <c r="I7164">
        <v>55562</v>
      </c>
      <c r="J7164" s="1">
        <v>141</v>
      </c>
      <c r="K7164" t="s">
        <v>25</v>
      </c>
      <c r="L7164" t="s">
        <v>47</v>
      </c>
      <c r="M7164" t="s">
        <v>23</v>
      </c>
      <c r="N7164" s="1">
        <f xml:space="preserve"> ROUND((1 - _xlfn.PERCENTRANK.INC(customers[days_since_last_purchase],customers[[#This Row],[days_since_last_purchase]]))*4 +1,0)</f>
        <v>1</v>
      </c>
      <c r="O7164" s="1">
        <f>ROUND(_xlfn.PERCENTRANK.INC(customers[total_orders],customers[[#This Row],[total_orders]])*4+1,0)</f>
        <v>4</v>
      </c>
      <c r="P7164" s="1">
        <f>ROUND(_xlfn.PERCENTRANK.INC(customers[total_spend_usd],customers[[#This Row],[total_spend_usd]])*4+1,0)</f>
        <v>3</v>
      </c>
      <c r="Q7164" s="1">
        <v>143</v>
      </c>
      <c r="R7164" s="1" t="str">
        <f>_xlfn.XLOOKUP(Q7164,RFM[RFM Score],RFM[Client Segmentation])</f>
        <v>At Risk</v>
      </c>
    </row>
    <row r="7165" spans="1:18" x14ac:dyDescent="0.3">
      <c r="A7165" t="s">
        <v>7217</v>
      </c>
      <c r="B7165" t="s">
        <v>51</v>
      </c>
      <c r="C7165">
        <v>39</v>
      </c>
      <c r="D7165" t="s">
        <v>8068</v>
      </c>
      <c r="E7165" t="s">
        <v>8084</v>
      </c>
      <c r="F7165" t="s">
        <v>12</v>
      </c>
      <c r="G7165">
        <v>6</v>
      </c>
      <c r="H7165" s="1">
        <v>3151</v>
      </c>
      <c r="I7165">
        <v>19481</v>
      </c>
      <c r="J7165" s="1">
        <v>31</v>
      </c>
      <c r="K7165" t="s">
        <v>25</v>
      </c>
      <c r="L7165" t="s">
        <v>45</v>
      </c>
      <c r="M7165" t="s">
        <v>23</v>
      </c>
      <c r="N7165" s="1">
        <f xml:space="preserve"> ROUND((1 - _xlfn.PERCENTRANK.INC(customers[days_since_last_purchase],customers[[#This Row],[days_since_last_purchase]]))*4 +1,0)</f>
        <v>3</v>
      </c>
      <c r="O7165" s="1">
        <f>ROUND(_xlfn.PERCENTRANK.INC(customers[total_orders],customers[[#This Row],[total_orders]])*4+1,0)</f>
        <v>2</v>
      </c>
      <c r="P7165" s="1">
        <f>ROUND(_xlfn.PERCENTRANK.INC(customers[total_spend_usd],customers[[#This Row],[total_spend_usd]])*4+1,0)</f>
        <v>2</v>
      </c>
      <c r="Q7165" s="1">
        <v>322</v>
      </c>
      <c r="R7165" s="1" t="str">
        <f>_xlfn.XLOOKUP(Q7165,RFM[RFM Score],RFM[Client Segmentation])</f>
        <v>Hibernating</v>
      </c>
    </row>
    <row r="7166" spans="1:18" x14ac:dyDescent="0.3">
      <c r="A7166" t="s">
        <v>7218</v>
      </c>
      <c r="B7166" t="s">
        <v>64</v>
      </c>
      <c r="C7166">
        <v>39</v>
      </c>
      <c r="D7166" t="s">
        <v>8068</v>
      </c>
      <c r="E7166" t="s">
        <v>8084</v>
      </c>
      <c r="F7166" t="s">
        <v>17</v>
      </c>
      <c r="G7166">
        <v>1</v>
      </c>
      <c r="H7166" s="1">
        <v>12766</v>
      </c>
      <c r="I7166">
        <v>13958</v>
      </c>
      <c r="J7166" s="1">
        <v>5</v>
      </c>
      <c r="K7166" t="s">
        <v>18</v>
      </c>
      <c r="L7166" t="s">
        <v>14</v>
      </c>
      <c r="M7166" t="s">
        <v>15</v>
      </c>
      <c r="N7166" s="1">
        <f xml:space="preserve"> ROUND((1 - _xlfn.PERCENTRANK.INC(customers[days_since_last_purchase],customers[[#This Row],[days_since_last_purchase]]))*4 +1,0)</f>
        <v>5</v>
      </c>
      <c r="O7166" s="1">
        <f>ROUND(_xlfn.PERCENTRANK.INC(customers[total_orders],customers[[#This Row],[total_orders]])*4+1,0)</f>
        <v>1</v>
      </c>
      <c r="P7166" s="1">
        <f>ROUND(_xlfn.PERCENTRANK.INC(customers[total_spend_usd],customers[[#This Row],[total_spend_usd]])*4+1,0)</f>
        <v>2</v>
      </c>
      <c r="Q7166" s="1">
        <v>512</v>
      </c>
      <c r="R7166" s="1" t="str">
        <f>_xlfn.XLOOKUP(Q7166,RFM[RFM Score],RFM[Client Segmentation])</f>
        <v>New Customer</v>
      </c>
    </row>
    <row r="7167" spans="1:18" x14ac:dyDescent="0.3">
      <c r="A7167" t="s">
        <v>7219</v>
      </c>
      <c r="B7167" t="s">
        <v>51</v>
      </c>
      <c r="C7167">
        <v>33</v>
      </c>
      <c r="D7167" t="s">
        <v>8070</v>
      </c>
      <c r="E7167" t="s">
        <v>8087</v>
      </c>
      <c r="F7167" t="s">
        <v>12</v>
      </c>
      <c r="G7167">
        <v>11</v>
      </c>
      <c r="H7167" s="1">
        <v>5605</v>
      </c>
      <c r="I7167">
        <v>5775</v>
      </c>
      <c r="J7167" s="1">
        <v>2</v>
      </c>
      <c r="K7167" t="s">
        <v>40</v>
      </c>
      <c r="L7167" t="s">
        <v>22</v>
      </c>
      <c r="M7167" t="s">
        <v>23</v>
      </c>
      <c r="N7167" s="1">
        <f xml:space="preserve"> ROUND((1 - _xlfn.PERCENTRANK.INC(customers[days_since_last_purchase],customers[[#This Row],[days_since_last_purchase]]))*4 +1,0)</f>
        <v>5</v>
      </c>
      <c r="O7167" s="1">
        <f>ROUND(_xlfn.PERCENTRANK.INC(customers[total_orders],customers[[#This Row],[total_orders]])*4+1,0)</f>
        <v>3</v>
      </c>
      <c r="P7167" s="1">
        <f>ROUND(_xlfn.PERCENTRANK.INC(customers[total_spend_usd],customers[[#This Row],[total_spend_usd]])*4+1,0)</f>
        <v>1</v>
      </c>
      <c r="Q7167" s="1">
        <v>531</v>
      </c>
      <c r="R7167" s="1" t="str">
        <f>_xlfn.XLOOKUP(Q7167,RFM[RFM Score],RFM[Client Segmentation])</f>
        <v>Potential Loyalist</v>
      </c>
    </row>
    <row r="7168" spans="1:18" x14ac:dyDescent="0.3">
      <c r="A7168" t="s">
        <v>7220</v>
      </c>
      <c r="B7168" t="s">
        <v>43</v>
      </c>
      <c r="C7168">
        <v>30</v>
      </c>
      <c r="D7168" t="s">
        <v>8070</v>
      </c>
      <c r="E7168" t="s">
        <v>8087</v>
      </c>
      <c r="F7168" t="s">
        <v>12</v>
      </c>
      <c r="G7168">
        <v>2</v>
      </c>
      <c r="H7168" s="1">
        <v>9541</v>
      </c>
      <c r="I7168">
        <v>1699</v>
      </c>
      <c r="J7168" s="1">
        <v>50</v>
      </c>
      <c r="K7168" t="s">
        <v>18</v>
      </c>
      <c r="L7168" t="s">
        <v>14</v>
      </c>
      <c r="M7168" t="s">
        <v>15</v>
      </c>
      <c r="N7168" s="1">
        <f xml:space="preserve"> ROUND((1 - _xlfn.PERCENTRANK.INC(customers[days_since_last_purchase],customers[[#This Row],[days_since_last_purchase]]))*4 +1,0)</f>
        <v>3</v>
      </c>
      <c r="O7168" s="1">
        <f>ROUND(_xlfn.PERCENTRANK.INC(customers[total_orders],customers[[#This Row],[total_orders]])*4+1,0)</f>
        <v>1</v>
      </c>
      <c r="P7168" s="1">
        <f>ROUND(_xlfn.PERCENTRANK.INC(customers[total_spend_usd],customers[[#This Row],[total_spend_usd]])*4+1,0)</f>
        <v>1</v>
      </c>
      <c r="Q7168" s="1">
        <v>311</v>
      </c>
      <c r="R7168" s="1" t="str">
        <f>_xlfn.XLOOKUP(Q7168,RFM[RFM Score],RFM[Client Segmentation])</f>
        <v>New Customer</v>
      </c>
    </row>
    <row r="7169" spans="1:18" x14ac:dyDescent="0.3">
      <c r="A7169" t="s">
        <v>7221</v>
      </c>
      <c r="B7169" t="s">
        <v>27</v>
      </c>
      <c r="C7169">
        <v>32</v>
      </c>
      <c r="D7169" t="s">
        <v>8070</v>
      </c>
      <c r="E7169" t="s">
        <v>8084</v>
      </c>
      <c r="F7169" t="s">
        <v>12</v>
      </c>
      <c r="G7169">
        <v>5</v>
      </c>
      <c r="H7169" s="1">
        <v>6699</v>
      </c>
      <c r="I7169">
        <v>30459</v>
      </c>
      <c r="J7169" s="1">
        <v>34</v>
      </c>
      <c r="K7169" t="s">
        <v>44</v>
      </c>
      <c r="L7169" t="s">
        <v>19</v>
      </c>
      <c r="M7169" t="s">
        <v>15</v>
      </c>
      <c r="N7169" s="1">
        <f xml:space="preserve"> ROUND((1 - _xlfn.PERCENTRANK.INC(customers[days_since_last_purchase],customers[[#This Row],[days_since_last_purchase]]))*4 +1,0)</f>
        <v>3</v>
      </c>
      <c r="O7169" s="1">
        <f>ROUND(_xlfn.PERCENTRANK.INC(customers[total_orders],customers[[#This Row],[total_orders]])*4+1,0)</f>
        <v>2</v>
      </c>
      <c r="P7169" s="1">
        <f>ROUND(_xlfn.PERCENTRANK.INC(customers[total_spend_usd],customers[[#This Row],[total_spend_usd]])*4+1,0)</f>
        <v>2</v>
      </c>
      <c r="Q7169" s="1">
        <v>322</v>
      </c>
      <c r="R7169" s="1" t="str">
        <f>_xlfn.XLOOKUP(Q7169,RFM[RFM Score],RFM[Client Segmentation])</f>
        <v>Hibernating</v>
      </c>
    </row>
    <row r="7170" spans="1:18" x14ac:dyDescent="0.3">
      <c r="A7170" t="s">
        <v>7222</v>
      </c>
      <c r="B7170" t="s">
        <v>96</v>
      </c>
      <c r="C7170">
        <v>37</v>
      </c>
      <c r="D7170" t="s">
        <v>8068</v>
      </c>
      <c r="E7170" t="s">
        <v>8084</v>
      </c>
      <c r="F7170" t="s">
        <v>12</v>
      </c>
      <c r="G7170">
        <v>9</v>
      </c>
      <c r="H7170" s="1">
        <v>4491</v>
      </c>
      <c r="I7170">
        <v>42417</v>
      </c>
      <c r="J7170" s="1">
        <v>13</v>
      </c>
      <c r="K7170" t="s">
        <v>44</v>
      </c>
      <c r="L7170" t="s">
        <v>19</v>
      </c>
      <c r="M7170" t="s">
        <v>23</v>
      </c>
      <c r="N7170" s="1">
        <f xml:space="preserve"> ROUND((1 - _xlfn.PERCENTRANK.INC(customers[days_since_last_purchase],customers[[#This Row],[days_since_last_purchase]]))*4 +1,0)</f>
        <v>4</v>
      </c>
      <c r="O7170" s="1">
        <f>ROUND(_xlfn.PERCENTRANK.INC(customers[total_orders],customers[[#This Row],[total_orders]])*4+1,0)</f>
        <v>2</v>
      </c>
      <c r="P7170" s="1">
        <f>ROUND(_xlfn.PERCENTRANK.INC(customers[total_spend_usd],customers[[#This Row],[total_spend_usd]])*4+1,0)</f>
        <v>2</v>
      </c>
      <c r="Q7170" s="1">
        <v>422</v>
      </c>
      <c r="R7170" s="1" t="str">
        <f>_xlfn.XLOOKUP(Q7170,RFM[RFM Score],RFM[Client Segmentation])</f>
        <v>New Customer</v>
      </c>
    </row>
    <row r="7171" spans="1:18" x14ac:dyDescent="0.3">
      <c r="A7171" t="s">
        <v>7223</v>
      </c>
      <c r="B7171" t="s">
        <v>96</v>
      </c>
      <c r="C7171">
        <v>54</v>
      </c>
      <c r="D7171" t="s">
        <v>8071</v>
      </c>
      <c r="E7171" t="s">
        <v>8084</v>
      </c>
      <c r="F7171" t="s">
        <v>17</v>
      </c>
      <c r="G7171">
        <v>3</v>
      </c>
      <c r="H7171" s="1">
        <v>6042</v>
      </c>
      <c r="I7171">
        <v>16636</v>
      </c>
      <c r="J7171" s="1">
        <v>48</v>
      </c>
      <c r="K7171" t="s">
        <v>98</v>
      </c>
      <c r="L7171" t="s">
        <v>34</v>
      </c>
      <c r="M7171" t="s">
        <v>15</v>
      </c>
      <c r="N7171" s="1">
        <f xml:space="preserve"> ROUND((1 - _xlfn.PERCENTRANK.INC(customers[days_since_last_purchase],customers[[#This Row],[days_since_last_purchase]]))*4 +1,0)</f>
        <v>3</v>
      </c>
      <c r="O7171" s="1">
        <f>ROUND(_xlfn.PERCENTRANK.INC(customers[total_orders],customers[[#This Row],[total_orders]])*4+1,0)</f>
        <v>1</v>
      </c>
      <c r="P7171" s="1">
        <f>ROUND(_xlfn.PERCENTRANK.INC(customers[total_spend_usd],customers[[#This Row],[total_spend_usd]])*4+1,0)</f>
        <v>2</v>
      </c>
      <c r="Q7171" s="1">
        <v>312</v>
      </c>
      <c r="R7171" s="1" t="str">
        <f>_xlfn.XLOOKUP(Q7171,RFM[RFM Score],RFM[Client Segmentation])</f>
        <v>About To Sleep</v>
      </c>
    </row>
    <row r="7172" spans="1:18" x14ac:dyDescent="0.3">
      <c r="A7172" t="s">
        <v>7224</v>
      </c>
      <c r="B7172" t="s">
        <v>36</v>
      </c>
      <c r="C7172">
        <v>29</v>
      </c>
      <c r="D7172" t="s">
        <v>8070</v>
      </c>
      <c r="E7172" t="s">
        <v>8087</v>
      </c>
      <c r="F7172" t="s">
        <v>12</v>
      </c>
      <c r="G7172">
        <v>24</v>
      </c>
      <c r="H7172" s="1">
        <v>6598</v>
      </c>
      <c r="I7172">
        <v>178932</v>
      </c>
      <c r="J7172" s="1">
        <v>173</v>
      </c>
      <c r="K7172" t="s">
        <v>37</v>
      </c>
      <c r="L7172" t="s">
        <v>22</v>
      </c>
      <c r="M7172" t="s">
        <v>15</v>
      </c>
      <c r="N7172" s="1">
        <f xml:space="preserve"> ROUND((1 - _xlfn.PERCENTRANK.INC(customers[days_since_last_purchase],customers[[#This Row],[days_since_last_purchase]]))*4 +1,0)</f>
        <v>1</v>
      </c>
      <c r="O7172" s="1">
        <f>ROUND(_xlfn.PERCENTRANK.INC(customers[total_orders],customers[[#This Row],[total_orders]])*4+1,0)</f>
        <v>4</v>
      </c>
      <c r="P7172" s="1">
        <f>ROUND(_xlfn.PERCENTRANK.INC(customers[total_spend_usd],customers[[#This Row],[total_spend_usd]])*4+1,0)</f>
        <v>4</v>
      </c>
      <c r="Q7172" s="1">
        <v>144</v>
      </c>
      <c r="R7172" s="1" t="str">
        <f>_xlfn.XLOOKUP(Q7172,RFM[RFM Score],RFM[Client Segmentation])</f>
        <v>Cannot Lose Them</v>
      </c>
    </row>
    <row r="7173" spans="1:18" x14ac:dyDescent="0.3">
      <c r="A7173" t="s">
        <v>7225</v>
      </c>
      <c r="B7173" t="s">
        <v>68</v>
      </c>
      <c r="C7173">
        <v>35</v>
      </c>
      <c r="D7173" t="s">
        <v>8068</v>
      </c>
      <c r="E7173" t="s">
        <v>8087</v>
      </c>
      <c r="F7173" t="s">
        <v>12</v>
      </c>
      <c r="G7173">
        <v>3</v>
      </c>
      <c r="H7173" s="1">
        <v>5228</v>
      </c>
      <c r="I7173">
        <v>16658</v>
      </c>
      <c r="J7173" s="1">
        <v>9</v>
      </c>
      <c r="K7173" t="s">
        <v>25</v>
      </c>
      <c r="L7173" t="s">
        <v>19</v>
      </c>
      <c r="M7173" t="s">
        <v>23</v>
      </c>
      <c r="N7173" s="1">
        <f xml:space="preserve"> ROUND((1 - _xlfn.PERCENTRANK.INC(customers[days_since_last_purchase],customers[[#This Row],[days_since_last_purchase]]))*4 +1,0)</f>
        <v>4</v>
      </c>
      <c r="O7173" s="1">
        <f>ROUND(_xlfn.PERCENTRANK.INC(customers[total_orders],customers[[#This Row],[total_orders]])*4+1,0)</f>
        <v>1</v>
      </c>
      <c r="P7173" s="1">
        <f>ROUND(_xlfn.PERCENTRANK.INC(customers[total_spend_usd],customers[[#This Row],[total_spend_usd]])*4+1,0)</f>
        <v>2</v>
      </c>
      <c r="Q7173" s="1">
        <v>412</v>
      </c>
      <c r="R7173" s="1" t="str">
        <f>_xlfn.XLOOKUP(Q7173,RFM[RFM Score],RFM[Client Segmentation])</f>
        <v>New Customer</v>
      </c>
    </row>
    <row r="7174" spans="1:18" x14ac:dyDescent="0.3">
      <c r="A7174" t="s">
        <v>7226</v>
      </c>
      <c r="B7174" t="s">
        <v>11</v>
      </c>
      <c r="C7174">
        <v>41</v>
      </c>
      <c r="D7174" t="s">
        <v>8068</v>
      </c>
      <c r="E7174" t="s">
        <v>8086</v>
      </c>
      <c r="F7174" t="s">
        <v>17</v>
      </c>
      <c r="G7174">
        <v>5</v>
      </c>
      <c r="H7174" s="1">
        <v>8156</v>
      </c>
      <c r="I7174">
        <v>36958</v>
      </c>
      <c r="J7174" s="1">
        <v>168</v>
      </c>
      <c r="K7174" t="s">
        <v>28</v>
      </c>
      <c r="L7174" t="s">
        <v>14</v>
      </c>
      <c r="M7174" t="s">
        <v>23</v>
      </c>
      <c r="N7174" s="1">
        <f xml:space="preserve"> ROUND((1 - _xlfn.PERCENTRANK.INC(customers[days_since_last_purchase],customers[[#This Row],[days_since_last_purchase]]))*4 +1,0)</f>
        <v>1</v>
      </c>
      <c r="O7174" s="1">
        <f>ROUND(_xlfn.PERCENTRANK.INC(customers[total_orders],customers[[#This Row],[total_orders]])*4+1,0)</f>
        <v>2</v>
      </c>
      <c r="P7174" s="1">
        <f>ROUND(_xlfn.PERCENTRANK.INC(customers[total_spend_usd],customers[[#This Row],[total_spend_usd]])*4+1,0)</f>
        <v>2</v>
      </c>
      <c r="Q7174" s="1">
        <v>122</v>
      </c>
      <c r="R7174" s="1" t="str">
        <f>_xlfn.XLOOKUP(Q7174,RFM[RFM Score],RFM[Client Segmentation])</f>
        <v>Hibernating</v>
      </c>
    </row>
    <row r="7175" spans="1:18" x14ac:dyDescent="0.3">
      <c r="A7175" t="s">
        <v>7227</v>
      </c>
      <c r="B7175" t="s">
        <v>11</v>
      </c>
      <c r="C7175">
        <v>28</v>
      </c>
      <c r="D7175" t="s">
        <v>8070</v>
      </c>
      <c r="E7175" t="s">
        <v>8084</v>
      </c>
      <c r="F7175" t="s">
        <v>12</v>
      </c>
      <c r="G7175">
        <v>16</v>
      </c>
      <c r="H7175" s="1">
        <v>33307</v>
      </c>
      <c r="I7175">
        <v>456976</v>
      </c>
      <c r="J7175" s="1">
        <v>121</v>
      </c>
      <c r="K7175" t="s">
        <v>18</v>
      </c>
      <c r="L7175" t="s">
        <v>45</v>
      </c>
      <c r="M7175" t="s">
        <v>23</v>
      </c>
      <c r="N7175" s="1">
        <f xml:space="preserve"> ROUND((1 - _xlfn.PERCENTRANK.INC(customers[days_since_last_purchase],customers[[#This Row],[days_since_last_purchase]]))*4 +1,0)</f>
        <v>2</v>
      </c>
      <c r="O7175" s="1">
        <f>ROUND(_xlfn.PERCENTRANK.INC(customers[total_orders],customers[[#This Row],[total_orders]])*4+1,0)</f>
        <v>3</v>
      </c>
      <c r="P7175" s="1">
        <f>ROUND(_xlfn.PERCENTRANK.INC(customers[total_spend_usd],customers[[#This Row],[total_spend_usd]])*4+1,0)</f>
        <v>5</v>
      </c>
      <c r="Q7175" s="1">
        <v>235</v>
      </c>
      <c r="R7175" s="1" t="str">
        <f>_xlfn.XLOOKUP(Q7175,RFM[RFM Score],RFM[Client Segmentation])</f>
        <v>At Risk</v>
      </c>
    </row>
    <row r="7176" spans="1:18" x14ac:dyDescent="0.3">
      <c r="A7176" t="s">
        <v>7228</v>
      </c>
      <c r="B7176" t="s">
        <v>11</v>
      </c>
      <c r="C7176">
        <v>39</v>
      </c>
      <c r="D7176" t="s">
        <v>8068</v>
      </c>
      <c r="E7176" t="s">
        <v>8084</v>
      </c>
      <c r="F7176" t="s">
        <v>17</v>
      </c>
      <c r="G7176">
        <v>13</v>
      </c>
      <c r="H7176" s="1">
        <v>6577</v>
      </c>
      <c r="I7176">
        <v>82835</v>
      </c>
      <c r="J7176" s="1">
        <v>58</v>
      </c>
      <c r="K7176" t="s">
        <v>98</v>
      </c>
      <c r="L7176" t="s">
        <v>34</v>
      </c>
      <c r="M7176" t="s">
        <v>23</v>
      </c>
      <c r="N7176" s="1">
        <f xml:space="preserve"> ROUND((1 - _xlfn.PERCENTRANK.INC(customers[days_since_last_purchase],customers[[#This Row],[days_since_last_purchase]]))*4 +1,0)</f>
        <v>3</v>
      </c>
      <c r="O7176" s="1">
        <f>ROUND(_xlfn.PERCENTRANK.INC(customers[total_orders],customers[[#This Row],[total_orders]])*4+1,0)</f>
        <v>3</v>
      </c>
      <c r="P7176" s="1">
        <f>ROUND(_xlfn.PERCENTRANK.INC(customers[total_spend_usd],customers[[#This Row],[total_spend_usd]])*4+1,0)</f>
        <v>3</v>
      </c>
      <c r="Q7176" s="1">
        <v>333</v>
      </c>
      <c r="R7176" s="1" t="str">
        <f>_xlfn.XLOOKUP(Q7176,RFM[RFM Score],RFM[Client Segmentation])</f>
        <v>Potential Loyalist</v>
      </c>
    </row>
    <row r="7177" spans="1:18" x14ac:dyDescent="0.3">
      <c r="A7177" t="s">
        <v>7229</v>
      </c>
      <c r="B7177" t="s">
        <v>11</v>
      </c>
      <c r="C7177">
        <v>51</v>
      </c>
      <c r="D7177" t="s">
        <v>8071</v>
      </c>
      <c r="E7177" t="s">
        <v>8087</v>
      </c>
      <c r="F7177" t="s">
        <v>12</v>
      </c>
      <c r="G7177">
        <v>20</v>
      </c>
      <c r="H7177" s="1">
        <v>11986</v>
      </c>
      <c r="I7177">
        <v>253763</v>
      </c>
      <c r="J7177" s="1">
        <v>0</v>
      </c>
      <c r="K7177" t="s">
        <v>37</v>
      </c>
      <c r="L7177" t="s">
        <v>47</v>
      </c>
      <c r="M7177" t="s">
        <v>23</v>
      </c>
      <c r="N7177" s="1">
        <f xml:space="preserve"> ROUND((1 - _xlfn.PERCENTRANK.INC(customers[days_since_last_purchase],customers[[#This Row],[days_since_last_purchase]]))*4 +1,0)</f>
        <v>5</v>
      </c>
      <c r="O7177" s="1">
        <f>ROUND(_xlfn.PERCENTRANK.INC(customers[total_orders],customers[[#This Row],[total_orders]])*4+1,0)</f>
        <v>4</v>
      </c>
      <c r="P7177" s="1">
        <f>ROUND(_xlfn.PERCENTRANK.INC(customers[total_spend_usd],customers[[#This Row],[total_spend_usd]])*4+1,0)</f>
        <v>4</v>
      </c>
      <c r="Q7177" s="1">
        <v>544</v>
      </c>
      <c r="R7177" s="1" t="str">
        <f>_xlfn.XLOOKUP(Q7177,RFM[RFM Score],RFM[Client Segmentation])</f>
        <v>Champion</v>
      </c>
    </row>
    <row r="7178" spans="1:18" x14ac:dyDescent="0.3">
      <c r="A7178" t="s">
        <v>7230</v>
      </c>
      <c r="B7178" t="s">
        <v>11</v>
      </c>
      <c r="C7178">
        <v>35</v>
      </c>
      <c r="D7178" t="s">
        <v>8068</v>
      </c>
      <c r="E7178" t="s">
        <v>8087</v>
      </c>
      <c r="F7178" t="s">
        <v>17</v>
      </c>
      <c r="G7178">
        <v>22</v>
      </c>
      <c r="H7178" s="1">
        <v>4029</v>
      </c>
      <c r="I7178">
        <v>79735</v>
      </c>
      <c r="J7178" s="1">
        <v>4</v>
      </c>
      <c r="K7178" t="s">
        <v>44</v>
      </c>
      <c r="L7178" t="s">
        <v>19</v>
      </c>
      <c r="M7178" t="s">
        <v>23</v>
      </c>
      <c r="N7178" s="1">
        <f xml:space="preserve"> ROUND((1 - _xlfn.PERCENTRANK.INC(customers[days_since_last_purchase],customers[[#This Row],[days_since_last_purchase]]))*4 +1,0)</f>
        <v>5</v>
      </c>
      <c r="O7178" s="1">
        <f>ROUND(_xlfn.PERCENTRANK.INC(customers[total_orders],customers[[#This Row],[total_orders]])*4+1,0)</f>
        <v>4</v>
      </c>
      <c r="P7178" s="1">
        <f>ROUND(_xlfn.PERCENTRANK.INC(customers[total_spend_usd],customers[[#This Row],[total_spend_usd]])*4+1,0)</f>
        <v>3</v>
      </c>
      <c r="Q7178" s="1">
        <v>543</v>
      </c>
      <c r="R7178" s="1" t="str">
        <f>_xlfn.XLOOKUP(Q7178,RFM[RFM Score],RFM[Client Segmentation])</f>
        <v>Loyal Customer</v>
      </c>
    </row>
    <row r="7179" spans="1:18" x14ac:dyDescent="0.3">
      <c r="A7179" t="s">
        <v>7231</v>
      </c>
      <c r="B7179" t="s">
        <v>51</v>
      </c>
      <c r="C7179">
        <v>45</v>
      </c>
      <c r="D7179" t="s">
        <v>8071</v>
      </c>
      <c r="E7179" t="s">
        <v>8084</v>
      </c>
      <c r="F7179" t="s">
        <v>17</v>
      </c>
      <c r="G7179">
        <v>57</v>
      </c>
      <c r="H7179" s="1">
        <v>13236</v>
      </c>
      <c r="I7179">
        <v>769595</v>
      </c>
      <c r="J7179" s="1">
        <v>42</v>
      </c>
      <c r="K7179" t="s">
        <v>28</v>
      </c>
      <c r="L7179" t="s">
        <v>34</v>
      </c>
      <c r="M7179" t="s">
        <v>15</v>
      </c>
      <c r="N7179" s="1">
        <f xml:space="preserve"> ROUND((1 - _xlfn.PERCENTRANK.INC(customers[days_since_last_purchase],customers[[#This Row],[days_since_last_purchase]]))*4 +1,0)</f>
        <v>3</v>
      </c>
      <c r="O7179" s="1">
        <f>ROUND(_xlfn.PERCENTRANK.INC(customers[total_orders],customers[[#This Row],[total_orders]])*4+1,0)</f>
        <v>5</v>
      </c>
      <c r="P7179" s="1">
        <f>ROUND(_xlfn.PERCENTRANK.INC(customers[total_spend_usd],customers[[#This Row],[total_spend_usd]])*4+1,0)</f>
        <v>5</v>
      </c>
      <c r="Q7179" s="1">
        <v>355</v>
      </c>
      <c r="R7179" s="1" t="str">
        <f>_xlfn.XLOOKUP(Q7179,RFM[RFM Score],RFM[Client Segmentation])</f>
        <v>Loyal Customer</v>
      </c>
    </row>
    <row r="7180" spans="1:18" x14ac:dyDescent="0.3">
      <c r="A7180" t="s">
        <v>7232</v>
      </c>
      <c r="B7180" t="s">
        <v>68</v>
      </c>
      <c r="C7180">
        <v>34</v>
      </c>
      <c r="D7180" t="s">
        <v>8070</v>
      </c>
      <c r="E7180" t="s">
        <v>8084</v>
      </c>
      <c r="F7180" t="s">
        <v>12</v>
      </c>
      <c r="G7180">
        <v>7</v>
      </c>
      <c r="H7180" s="1">
        <v>3335</v>
      </c>
      <c r="I7180">
        <v>23684</v>
      </c>
      <c r="J7180" s="1">
        <v>57</v>
      </c>
      <c r="K7180" t="s">
        <v>21</v>
      </c>
      <c r="L7180" t="s">
        <v>34</v>
      </c>
      <c r="M7180" t="s">
        <v>23</v>
      </c>
      <c r="N7180" s="1">
        <f xml:space="preserve"> ROUND((1 - _xlfn.PERCENTRANK.INC(customers[days_since_last_purchase],customers[[#This Row],[days_since_last_purchase]]))*4 +1,0)</f>
        <v>3</v>
      </c>
      <c r="O7180" s="1">
        <f>ROUND(_xlfn.PERCENTRANK.INC(customers[total_orders],customers[[#This Row],[total_orders]])*4+1,0)</f>
        <v>2</v>
      </c>
      <c r="P7180" s="1">
        <f>ROUND(_xlfn.PERCENTRANK.INC(customers[total_spend_usd],customers[[#This Row],[total_spend_usd]])*4+1,0)</f>
        <v>2</v>
      </c>
      <c r="Q7180" s="1">
        <v>322</v>
      </c>
      <c r="R7180" s="1" t="str">
        <f>_xlfn.XLOOKUP(Q7180,RFM[RFM Score],RFM[Client Segmentation])</f>
        <v>Hibernating</v>
      </c>
    </row>
    <row r="7181" spans="1:18" x14ac:dyDescent="0.3">
      <c r="A7181" t="s">
        <v>7233</v>
      </c>
      <c r="B7181" t="s">
        <v>33</v>
      </c>
      <c r="C7181">
        <v>44</v>
      </c>
      <c r="D7181" t="s">
        <v>8068</v>
      </c>
      <c r="E7181" t="s">
        <v>8087</v>
      </c>
      <c r="F7181" t="s">
        <v>17</v>
      </c>
      <c r="G7181">
        <v>4</v>
      </c>
      <c r="H7181" s="1">
        <v>178</v>
      </c>
      <c r="I7181">
        <v>6807</v>
      </c>
      <c r="J7181" s="1">
        <v>15</v>
      </c>
      <c r="K7181" t="s">
        <v>37</v>
      </c>
      <c r="L7181" t="s">
        <v>34</v>
      </c>
      <c r="M7181" t="s">
        <v>23</v>
      </c>
      <c r="N7181" s="1">
        <f xml:space="preserve"> ROUND((1 - _xlfn.PERCENTRANK.INC(customers[days_since_last_purchase],customers[[#This Row],[days_since_last_purchase]]))*4 +1,0)</f>
        <v>4</v>
      </c>
      <c r="O7181" s="1">
        <f>ROUND(_xlfn.PERCENTRANK.INC(customers[total_orders],customers[[#This Row],[total_orders]])*4+1,0)</f>
        <v>2</v>
      </c>
      <c r="P7181" s="1">
        <f>ROUND(_xlfn.PERCENTRANK.INC(customers[total_spend_usd],customers[[#This Row],[total_spend_usd]])*4+1,0)</f>
        <v>1</v>
      </c>
      <c r="Q7181" s="1">
        <v>421</v>
      </c>
      <c r="R7181" s="1" t="str">
        <f>_xlfn.XLOOKUP(Q7181,RFM[RFM Score],RFM[Client Segmentation])</f>
        <v>New Customer</v>
      </c>
    </row>
    <row r="7182" spans="1:18" x14ac:dyDescent="0.3">
      <c r="A7182" t="s">
        <v>7234</v>
      </c>
      <c r="B7182" t="s">
        <v>11</v>
      </c>
      <c r="C7182">
        <v>35</v>
      </c>
      <c r="D7182" t="s">
        <v>8068</v>
      </c>
      <c r="E7182" t="s">
        <v>8085</v>
      </c>
      <c r="F7182" t="s">
        <v>17</v>
      </c>
      <c r="G7182">
        <v>5</v>
      </c>
      <c r="H7182" s="1">
        <v>1848</v>
      </c>
      <c r="I7182">
        <v>1032</v>
      </c>
      <c r="J7182" s="1">
        <v>18</v>
      </c>
      <c r="K7182" t="s">
        <v>21</v>
      </c>
      <c r="L7182" t="s">
        <v>19</v>
      </c>
      <c r="M7182" t="s">
        <v>23</v>
      </c>
      <c r="N7182" s="1">
        <f xml:space="preserve"> ROUND((1 - _xlfn.PERCENTRANK.INC(customers[days_since_last_purchase],customers[[#This Row],[days_since_last_purchase]]))*4 +1,0)</f>
        <v>4</v>
      </c>
      <c r="O7182" s="1">
        <f>ROUND(_xlfn.PERCENTRANK.INC(customers[total_orders],customers[[#This Row],[total_orders]])*4+1,0)</f>
        <v>2</v>
      </c>
      <c r="P7182" s="1">
        <f>ROUND(_xlfn.PERCENTRANK.INC(customers[total_spend_usd],customers[[#This Row],[total_spend_usd]])*4+1,0)</f>
        <v>1</v>
      </c>
      <c r="Q7182" s="1">
        <v>421</v>
      </c>
      <c r="R7182" s="1" t="str">
        <f>_xlfn.XLOOKUP(Q7182,RFM[RFM Score],RFM[Client Segmentation])</f>
        <v>New Customer</v>
      </c>
    </row>
    <row r="7183" spans="1:18" x14ac:dyDescent="0.3">
      <c r="A7183" t="s">
        <v>7235</v>
      </c>
      <c r="B7183" t="s">
        <v>68</v>
      </c>
      <c r="C7183">
        <v>18</v>
      </c>
      <c r="D7183" t="s">
        <v>8069</v>
      </c>
      <c r="E7183" t="s">
        <v>8087</v>
      </c>
      <c r="F7183" t="s">
        <v>12</v>
      </c>
      <c r="G7183">
        <v>11</v>
      </c>
      <c r="H7183" s="1">
        <v>4667</v>
      </c>
      <c r="I7183">
        <v>50378</v>
      </c>
      <c r="J7183" s="1">
        <v>5</v>
      </c>
      <c r="K7183" t="s">
        <v>25</v>
      </c>
      <c r="L7183" t="s">
        <v>19</v>
      </c>
      <c r="M7183" t="s">
        <v>15</v>
      </c>
      <c r="N7183" s="1">
        <f xml:space="preserve"> ROUND((1 - _xlfn.PERCENTRANK.INC(customers[days_since_last_purchase],customers[[#This Row],[days_since_last_purchase]]))*4 +1,0)</f>
        <v>5</v>
      </c>
      <c r="O7183" s="1">
        <f>ROUND(_xlfn.PERCENTRANK.INC(customers[total_orders],customers[[#This Row],[total_orders]])*4+1,0)</f>
        <v>3</v>
      </c>
      <c r="P7183" s="1">
        <f>ROUND(_xlfn.PERCENTRANK.INC(customers[total_spend_usd],customers[[#This Row],[total_spend_usd]])*4+1,0)</f>
        <v>3</v>
      </c>
      <c r="Q7183" s="1">
        <v>533</v>
      </c>
      <c r="R7183" s="1" t="str">
        <f>_xlfn.XLOOKUP(Q7183,RFM[RFM Score],RFM[Client Segmentation])</f>
        <v>Potential Loyalist</v>
      </c>
    </row>
    <row r="7184" spans="1:18" x14ac:dyDescent="0.3">
      <c r="A7184" t="s">
        <v>7236</v>
      </c>
      <c r="B7184" t="s">
        <v>11</v>
      </c>
      <c r="C7184">
        <v>38</v>
      </c>
      <c r="D7184" t="s">
        <v>8068</v>
      </c>
      <c r="E7184" t="s">
        <v>8085</v>
      </c>
      <c r="F7184" t="s">
        <v>12</v>
      </c>
      <c r="G7184">
        <v>71</v>
      </c>
      <c r="H7184" s="1">
        <v>7357</v>
      </c>
      <c r="I7184">
        <v>592419</v>
      </c>
      <c r="J7184" s="1">
        <v>109</v>
      </c>
      <c r="K7184" t="s">
        <v>28</v>
      </c>
      <c r="L7184" t="s">
        <v>19</v>
      </c>
      <c r="M7184" t="s">
        <v>15</v>
      </c>
      <c r="N7184" s="1">
        <f xml:space="preserve"> ROUND((1 - _xlfn.PERCENTRANK.INC(customers[days_since_last_purchase],customers[[#This Row],[days_since_last_purchase]]))*4 +1,0)</f>
        <v>2</v>
      </c>
      <c r="O7184" s="1">
        <f>ROUND(_xlfn.PERCENTRANK.INC(customers[total_orders],customers[[#This Row],[total_orders]])*4+1,0)</f>
        <v>5</v>
      </c>
      <c r="P7184" s="1">
        <f>ROUND(_xlfn.PERCENTRANK.INC(customers[total_spend_usd],customers[[#This Row],[total_spend_usd]])*4+1,0)</f>
        <v>5</v>
      </c>
      <c r="Q7184" s="1">
        <v>255</v>
      </c>
      <c r="R7184" s="1" t="str">
        <f>_xlfn.XLOOKUP(Q7184,RFM[RFM Score],RFM[Client Segmentation])</f>
        <v>At Risk</v>
      </c>
    </row>
    <row r="7185" spans="1:18" x14ac:dyDescent="0.3">
      <c r="A7185" t="s">
        <v>7237</v>
      </c>
      <c r="B7185" t="s">
        <v>68</v>
      </c>
      <c r="C7185">
        <v>36</v>
      </c>
      <c r="D7185" t="s">
        <v>8068</v>
      </c>
      <c r="E7185" t="s">
        <v>8084</v>
      </c>
      <c r="F7185" t="s">
        <v>12</v>
      </c>
      <c r="G7185">
        <v>5</v>
      </c>
      <c r="H7185" s="1">
        <v>2264</v>
      </c>
      <c r="I7185">
        <v>9997</v>
      </c>
      <c r="J7185" s="1">
        <v>63</v>
      </c>
      <c r="K7185" t="s">
        <v>31</v>
      </c>
      <c r="L7185" t="s">
        <v>19</v>
      </c>
      <c r="M7185" t="s">
        <v>15</v>
      </c>
      <c r="N7185" s="1">
        <f xml:space="preserve"> ROUND((1 - _xlfn.PERCENTRANK.INC(customers[days_since_last_purchase],customers[[#This Row],[days_since_last_purchase]]))*4 +1,0)</f>
        <v>2</v>
      </c>
      <c r="O7185" s="1">
        <f>ROUND(_xlfn.PERCENTRANK.INC(customers[total_orders],customers[[#This Row],[total_orders]])*4+1,0)</f>
        <v>2</v>
      </c>
      <c r="P7185" s="1">
        <f>ROUND(_xlfn.PERCENTRANK.INC(customers[total_spend_usd],customers[[#This Row],[total_spend_usd]])*4+1,0)</f>
        <v>1</v>
      </c>
      <c r="Q7185" s="1">
        <v>221</v>
      </c>
      <c r="R7185" s="1" t="str">
        <f>_xlfn.XLOOKUP(Q7185,RFM[RFM Score],RFM[Client Segmentation])</f>
        <v>About To Sleep</v>
      </c>
    </row>
    <row r="7186" spans="1:18" x14ac:dyDescent="0.3">
      <c r="A7186" t="s">
        <v>7238</v>
      </c>
      <c r="B7186" t="s">
        <v>11</v>
      </c>
      <c r="C7186">
        <v>43</v>
      </c>
      <c r="D7186" t="s">
        <v>8068</v>
      </c>
      <c r="E7186" t="s">
        <v>8087</v>
      </c>
      <c r="F7186" t="s">
        <v>17</v>
      </c>
      <c r="G7186">
        <v>42</v>
      </c>
      <c r="H7186" s="1">
        <v>3855</v>
      </c>
      <c r="I7186">
        <v>160335</v>
      </c>
      <c r="J7186" s="1">
        <v>14</v>
      </c>
      <c r="K7186" t="s">
        <v>52</v>
      </c>
      <c r="L7186" t="s">
        <v>34</v>
      </c>
      <c r="M7186" t="s">
        <v>23</v>
      </c>
      <c r="N7186" s="1">
        <f xml:space="preserve"> ROUND((1 - _xlfn.PERCENTRANK.INC(customers[days_since_last_purchase],customers[[#This Row],[days_since_last_purchase]]))*4 +1,0)</f>
        <v>4</v>
      </c>
      <c r="O7186" s="1">
        <f>ROUND(_xlfn.PERCENTRANK.INC(customers[total_orders],customers[[#This Row],[total_orders]])*4+1,0)</f>
        <v>5</v>
      </c>
      <c r="P7186" s="1">
        <f>ROUND(_xlfn.PERCENTRANK.INC(customers[total_spend_usd],customers[[#This Row],[total_spend_usd]])*4+1,0)</f>
        <v>4</v>
      </c>
      <c r="Q7186" s="1">
        <v>454</v>
      </c>
      <c r="R7186" s="1" t="str">
        <f>_xlfn.XLOOKUP(Q7186,RFM[RFM Score],RFM[Client Segmentation])</f>
        <v>Champion</v>
      </c>
    </row>
    <row r="7187" spans="1:18" x14ac:dyDescent="0.3">
      <c r="A7187" t="s">
        <v>7239</v>
      </c>
      <c r="B7187" t="s">
        <v>51</v>
      </c>
      <c r="C7187">
        <v>21</v>
      </c>
      <c r="D7187" t="s">
        <v>8069</v>
      </c>
      <c r="E7187" t="s">
        <v>8087</v>
      </c>
      <c r="F7187" t="s">
        <v>17</v>
      </c>
      <c r="G7187">
        <v>6</v>
      </c>
      <c r="H7187" s="1">
        <v>7902</v>
      </c>
      <c r="I7187">
        <v>41067</v>
      </c>
      <c r="J7187" s="1">
        <v>32</v>
      </c>
      <c r="K7187" t="s">
        <v>25</v>
      </c>
      <c r="L7187" t="s">
        <v>45</v>
      </c>
      <c r="M7187" t="s">
        <v>15</v>
      </c>
      <c r="N7187" s="1">
        <f xml:space="preserve"> ROUND((1 - _xlfn.PERCENTRANK.INC(customers[days_since_last_purchase],customers[[#This Row],[days_since_last_purchase]]))*4 +1,0)</f>
        <v>3</v>
      </c>
      <c r="O7187" s="1">
        <f>ROUND(_xlfn.PERCENTRANK.INC(customers[total_orders],customers[[#This Row],[total_orders]])*4+1,0)</f>
        <v>2</v>
      </c>
      <c r="P7187" s="1">
        <f>ROUND(_xlfn.PERCENTRANK.INC(customers[total_spend_usd],customers[[#This Row],[total_spend_usd]])*4+1,0)</f>
        <v>2</v>
      </c>
      <c r="Q7187" s="1">
        <v>322</v>
      </c>
      <c r="R7187" s="1" t="str">
        <f>_xlfn.XLOOKUP(Q7187,RFM[RFM Score],RFM[Client Segmentation])</f>
        <v>Hibernating</v>
      </c>
    </row>
    <row r="7188" spans="1:18" x14ac:dyDescent="0.3">
      <c r="A7188" t="s">
        <v>7240</v>
      </c>
      <c r="B7188" t="s">
        <v>166</v>
      </c>
      <c r="C7188">
        <v>31</v>
      </c>
      <c r="D7188" t="s">
        <v>8070</v>
      </c>
      <c r="E7188" t="s">
        <v>8084</v>
      </c>
      <c r="F7188" t="s">
        <v>12</v>
      </c>
      <c r="G7188">
        <v>18</v>
      </c>
      <c r="H7188" s="1">
        <v>374</v>
      </c>
      <c r="I7188">
        <v>5850</v>
      </c>
      <c r="J7188" s="1">
        <v>35</v>
      </c>
      <c r="K7188" t="s">
        <v>25</v>
      </c>
      <c r="L7188" t="s">
        <v>45</v>
      </c>
      <c r="M7188" t="s">
        <v>23</v>
      </c>
      <c r="N7188" s="1">
        <f xml:space="preserve"> ROUND((1 - _xlfn.PERCENTRANK.INC(customers[days_since_last_purchase],customers[[#This Row],[days_since_last_purchase]]))*4 +1,0)</f>
        <v>3</v>
      </c>
      <c r="O7188" s="1">
        <f>ROUND(_xlfn.PERCENTRANK.INC(customers[total_orders],customers[[#This Row],[total_orders]])*4+1,0)</f>
        <v>4</v>
      </c>
      <c r="P7188" s="1">
        <f>ROUND(_xlfn.PERCENTRANK.INC(customers[total_spend_usd],customers[[#This Row],[total_spend_usd]])*4+1,0)</f>
        <v>1</v>
      </c>
      <c r="Q7188" s="1">
        <v>341</v>
      </c>
      <c r="R7188" s="1" t="str">
        <f>_xlfn.XLOOKUP(Q7188,RFM[RFM Score],RFM[Client Segmentation])</f>
        <v>Potential Loyalist</v>
      </c>
    </row>
    <row r="7189" spans="1:18" x14ac:dyDescent="0.3">
      <c r="A7189" t="s">
        <v>7241</v>
      </c>
      <c r="B7189" t="s">
        <v>11</v>
      </c>
      <c r="C7189">
        <v>50</v>
      </c>
      <c r="D7189" t="s">
        <v>8071</v>
      </c>
      <c r="E7189" t="s">
        <v>8085</v>
      </c>
      <c r="F7189" t="s">
        <v>12</v>
      </c>
      <c r="G7189">
        <v>31</v>
      </c>
      <c r="H7189" s="1">
        <v>16471</v>
      </c>
      <c r="I7189">
        <v>567146</v>
      </c>
      <c r="J7189" s="1">
        <v>78</v>
      </c>
      <c r="K7189" t="s">
        <v>37</v>
      </c>
      <c r="L7189" t="s">
        <v>45</v>
      </c>
      <c r="M7189" t="s">
        <v>23</v>
      </c>
      <c r="N7189" s="1">
        <f xml:space="preserve"> ROUND((1 - _xlfn.PERCENTRANK.INC(customers[days_since_last_purchase],customers[[#This Row],[days_since_last_purchase]]))*4 +1,0)</f>
        <v>2</v>
      </c>
      <c r="O7189" s="1">
        <f>ROUND(_xlfn.PERCENTRANK.INC(customers[total_orders],customers[[#This Row],[total_orders]])*4+1,0)</f>
        <v>4</v>
      </c>
      <c r="P7189" s="1">
        <f>ROUND(_xlfn.PERCENTRANK.INC(customers[total_spend_usd],customers[[#This Row],[total_spend_usd]])*4+1,0)</f>
        <v>5</v>
      </c>
      <c r="Q7189" s="1">
        <v>245</v>
      </c>
      <c r="R7189" s="1" t="str">
        <f>_xlfn.XLOOKUP(Q7189,RFM[RFM Score],RFM[Client Segmentation])</f>
        <v>At Risk</v>
      </c>
    </row>
    <row r="7190" spans="1:18" x14ac:dyDescent="0.3">
      <c r="A7190" t="s">
        <v>7242</v>
      </c>
      <c r="B7190" t="s">
        <v>11</v>
      </c>
      <c r="C7190">
        <v>20</v>
      </c>
      <c r="D7190" t="s">
        <v>8069</v>
      </c>
      <c r="E7190" t="s">
        <v>8087</v>
      </c>
      <c r="F7190" t="s">
        <v>17</v>
      </c>
      <c r="G7190">
        <v>17</v>
      </c>
      <c r="H7190" s="1">
        <v>8269</v>
      </c>
      <c r="I7190">
        <v>133831</v>
      </c>
      <c r="J7190" s="1">
        <v>32</v>
      </c>
      <c r="K7190" t="s">
        <v>21</v>
      </c>
      <c r="L7190" t="s">
        <v>45</v>
      </c>
      <c r="M7190" t="s">
        <v>15</v>
      </c>
      <c r="N7190" s="1">
        <f xml:space="preserve"> ROUND((1 - _xlfn.PERCENTRANK.INC(customers[days_since_last_purchase],customers[[#This Row],[days_since_last_purchase]]))*4 +1,0)</f>
        <v>3</v>
      </c>
      <c r="O7190" s="1">
        <f>ROUND(_xlfn.PERCENTRANK.INC(customers[total_orders],customers[[#This Row],[total_orders]])*4+1,0)</f>
        <v>3</v>
      </c>
      <c r="P7190" s="1">
        <f>ROUND(_xlfn.PERCENTRANK.INC(customers[total_spend_usd],customers[[#This Row],[total_spend_usd]])*4+1,0)</f>
        <v>4</v>
      </c>
      <c r="Q7190" s="1">
        <v>334</v>
      </c>
      <c r="R7190" s="1" t="str">
        <f>_xlfn.XLOOKUP(Q7190,RFM[RFM Score],RFM[Client Segmentation])</f>
        <v>Need Attention</v>
      </c>
    </row>
    <row r="7191" spans="1:18" x14ac:dyDescent="0.3">
      <c r="A7191" t="s">
        <v>7243</v>
      </c>
      <c r="B7191" t="s">
        <v>107</v>
      </c>
      <c r="C7191">
        <v>37</v>
      </c>
      <c r="D7191" t="s">
        <v>8068</v>
      </c>
      <c r="E7191" t="s">
        <v>8084</v>
      </c>
      <c r="F7191" t="s">
        <v>12</v>
      </c>
      <c r="G7191">
        <v>3</v>
      </c>
      <c r="H7191" s="1">
        <v>3095</v>
      </c>
      <c r="I7191">
        <v>10603</v>
      </c>
      <c r="J7191" s="1">
        <v>74</v>
      </c>
      <c r="K7191" t="s">
        <v>98</v>
      </c>
      <c r="L7191" t="s">
        <v>19</v>
      </c>
      <c r="M7191" t="s">
        <v>23</v>
      </c>
      <c r="N7191" s="1">
        <f xml:space="preserve"> ROUND((1 - _xlfn.PERCENTRANK.INC(customers[days_since_last_purchase],customers[[#This Row],[days_since_last_purchase]]))*4 +1,0)</f>
        <v>2</v>
      </c>
      <c r="O7191" s="1">
        <f>ROUND(_xlfn.PERCENTRANK.INC(customers[total_orders],customers[[#This Row],[total_orders]])*4+1,0)</f>
        <v>1</v>
      </c>
      <c r="P7191" s="1">
        <f>ROUND(_xlfn.PERCENTRANK.INC(customers[total_spend_usd],customers[[#This Row],[total_spend_usd]])*4+1,0)</f>
        <v>2</v>
      </c>
      <c r="Q7191" s="1">
        <v>212</v>
      </c>
      <c r="R7191" s="1" t="str">
        <f>_xlfn.XLOOKUP(Q7191,RFM[RFM Score],RFM[Client Segmentation])</f>
        <v>Hibernating</v>
      </c>
    </row>
    <row r="7192" spans="1:18" x14ac:dyDescent="0.3">
      <c r="A7192" t="s">
        <v>7244</v>
      </c>
      <c r="B7192" t="s">
        <v>11</v>
      </c>
      <c r="C7192">
        <v>32</v>
      </c>
      <c r="D7192" t="s">
        <v>8070</v>
      </c>
      <c r="E7192" t="s">
        <v>8085</v>
      </c>
      <c r="F7192" t="s">
        <v>17</v>
      </c>
      <c r="G7192">
        <v>12</v>
      </c>
      <c r="H7192" s="1">
        <v>24032</v>
      </c>
      <c r="I7192">
        <v>248959</v>
      </c>
      <c r="J7192" s="1">
        <v>17</v>
      </c>
      <c r="K7192" t="s">
        <v>37</v>
      </c>
      <c r="L7192" t="s">
        <v>19</v>
      </c>
      <c r="M7192" t="s">
        <v>15</v>
      </c>
      <c r="N7192" s="1">
        <f xml:space="preserve"> ROUND((1 - _xlfn.PERCENTRANK.INC(customers[days_since_last_purchase],customers[[#This Row],[days_since_last_purchase]]))*4 +1,0)</f>
        <v>4</v>
      </c>
      <c r="O7192" s="1">
        <f>ROUND(_xlfn.PERCENTRANK.INC(customers[total_orders],customers[[#This Row],[total_orders]])*4+1,0)</f>
        <v>3</v>
      </c>
      <c r="P7192" s="1">
        <f>ROUND(_xlfn.PERCENTRANK.INC(customers[total_spend_usd],customers[[#This Row],[total_spend_usd]])*4+1,0)</f>
        <v>4</v>
      </c>
      <c r="Q7192" s="1">
        <v>434</v>
      </c>
      <c r="R7192" s="1" t="str">
        <f>_xlfn.XLOOKUP(Q7192,RFM[RFM Score],RFM[Client Segmentation])</f>
        <v>Need Attention</v>
      </c>
    </row>
    <row r="7193" spans="1:18" x14ac:dyDescent="0.3">
      <c r="A7193" t="s">
        <v>7245</v>
      </c>
      <c r="B7193" t="s">
        <v>11</v>
      </c>
      <c r="C7193">
        <v>20</v>
      </c>
      <c r="D7193" t="s">
        <v>8069</v>
      </c>
      <c r="E7193" t="s">
        <v>8084</v>
      </c>
      <c r="F7193" t="s">
        <v>12</v>
      </c>
      <c r="G7193">
        <v>17</v>
      </c>
      <c r="H7193" s="1">
        <v>6274</v>
      </c>
      <c r="I7193">
        <v>109686</v>
      </c>
      <c r="J7193" s="1">
        <v>73</v>
      </c>
      <c r="K7193" t="s">
        <v>13</v>
      </c>
      <c r="L7193" t="s">
        <v>19</v>
      </c>
      <c r="M7193" t="s">
        <v>23</v>
      </c>
      <c r="N7193" s="1">
        <f xml:space="preserve"> ROUND((1 - _xlfn.PERCENTRANK.INC(customers[days_since_last_purchase],customers[[#This Row],[days_since_last_purchase]]))*4 +1,0)</f>
        <v>2</v>
      </c>
      <c r="O7193" s="1">
        <f>ROUND(_xlfn.PERCENTRANK.INC(customers[total_orders],customers[[#This Row],[total_orders]])*4+1,0)</f>
        <v>3</v>
      </c>
      <c r="P7193" s="1">
        <f>ROUND(_xlfn.PERCENTRANK.INC(customers[total_spend_usd],customers[[#This Row],[total_spend_usd]])*4+1,0)</f>
        <v>4</v>
      </c>
      <c r="Q7193" s="1">
        <v>234</v>
      </c>
      <c r="R7193" s="1" t="str">
        <f>_xlfn.XLOOKUP(Q7193,RFM[RFM Score],RFM[Client Segmentation])</f>
        <v>At Risk</v>
      </c>
    </row>
    <row r="7194" spans="1:18" x14ac:dyDescent="0.3">
      <c r="A7194" t="s">
        <v>7246</v>
      </c>
      <c r="B7194" t="s">
        <v>30</v>
      </c>
      <c r="C7194">
        <v>45</v>
      </c>
      <c r="D7194" t="s">
        <v>8071</v>
      </c>
      <c r="E7194" t="s">
        <v>8086</v>
      </c>
      <c r="F7194" t="s">
        <v>12</v>
      </c>
      <c r="G7194">
        <v>12</v>
      </c>
      <c r="H7194" s="1">
        <v>20182</v>
      </c>
      <c r="I7194">
        <v>261573</v>
      </c>
      <c r="J7194" s="1">
        <v>20</v>
      </c>
      <c r="K7194" t="s">
        <v>25</v>
      </c>
      <c r="L7194" t="s">
        <v>14</v>
      </c>
      <c r="M7194" t="s">
        <v>23</v>
      </c>
      <c r="N7194" s="1">
        <f xml:space="preserve"> ROUND((1 - _xlfn.PERCENTRANK.INC(customers[days_since_last_purchase],customers[[#This Row],[days_since_last_purchase]]))*4 +1,0)</f>
        <v>4</v>
      </c>
      <c r="O7194" s="1">
        <f>ROUND(_xlfn.PERCENTRANK.INC(customers[total_orders],customers[[#This Row],[total_orders]])*4+1,0)</f>
        <v>3</v>
      </c>
      <c r="P7194" s="1">
        <f>ROUND(_xlfn.PERCENTRANK.INC(customers[total_spend_usd],customers[[#This Row],[total_spend_usd]])*4+1,0)</f>
        <v>4</v>
      </c>
      <c r="Q7194" s="1">
        <v>434</v>
      </c>
      <c r="R7194" s="1" t="str">
        <f>_xlfn.XLOOKUP(Q7194,RFM[RFM Score],RFM[Client Segmentation])</f>
        <v>Need Attention</v>
      </c>
    </row>
    <row r="7195" spans="1:18" x14ac:dyDescent="0.3">
      <c r="A7195" t="s">
        <v>7247</v>
      </c>
      <c r="B7195" t="s">
        <v>11</v>
      </c>
      <c r="C7195">
        <v>44</v>
      </c>
      <c r="D7195" t="s">
        <v>8068</v>
      </c>
      <c r="E7195" t="s">
        <v>8087</v>
      </c>
      <c r="F7195" t="s">
        <v>17</v>
      </c>
      <c r="G7195">
        <v>3</v>
      </c>
      <c r="H7195" s="1">
        <v>4964</v>
      </c>
      <c r="I7195">
        <v>13209</v>
      </c>
      <c r="J7195" s="1">
        <v>15</v>
      </c>
      <c r="K7195" t="s">
        <v>37</v>
      </c>
      <c r="L7195" t="s">
        <v>45</v>
      </c>
      <c r="M7195" t="s">
        <v>23</v>
      </c>
      <c r="N7195" s="1">
        <f xml:space="preserve"> ROUND((1 - _xlfn.PERCENTRANK.INC(customers[days_since_last_purchase],customers[[#This Row],[days_since_last_purchase]]))*4 +1,0)</f>
        <v>4</v>
      </c>
      <c r="O7195" s="1">
        <f>ROUND(_xlfn.PERCENTRANK.INC(customers[total_orders],customers[[#This Row],[total_orders]])*4+1,0)</f>
        <v>1</v>
      </c>
      <c r="P7195" s="1">
        <f>ROUND(_xlfn.PERCENTRANK.INC(customers[total_spend_usd],customers[[#This Row],[total_spend_usd]])*4+1,0)</f>
        <v>2</v>
      </c>
      <c r="Q7195" s="1">
        <v>412</v>
      </c>
      <c r="R7195" s="1" t="str">
        <f>_xlfn.XLOOKUP(Q7195,RFM[RFM Score],RFM[Client Segmentation])</f>
        <v>New Customer</v>
      </c>
    </row>
    <row r="7196" spans="1:18" x14ac:dyDescent="0.3">
      <c r="A7196" t="s">
        <v>7248</v>
      </c>
      <c r="B7196" t="s">
        <v>68</v>
      </c>
      <c r="C7196">
        <v>36</v>
      </c>
      <c r="D7196" t="s">
        <v>8068</v>
      </c>
      <c r="E7196" t="s">
        <v>8084</v>
      </c>
      <c r="F7196" t="s">
        <v>12</v>
      </c>
      <c r="G7196">
        <v>22</v>
      </c>
      <c r="H7196" s="1">
        <v>17092</v>
      </c>
      <c r="I7196">
        <v>336353</v>
      </c>
      <c r="J7196" s="1">
        <v>52</v>
      </c>
      <c r="K7196" t="s">
        <v>28</v>
      </c>
      <c r="L7196" t="s">
        <v>45</v>
      </c>
      <c r="M7196" t="s">
        <v>23</v>
      </c>
      <c r="N7196" s="1">
        <f xml:space="preserve"> ROUND((1 - _xlfn.PERCENTRANK.INC(customers[days_since_last_purchase],customers[[#This Row],[days_since_last_purchase]]))*4 +1,0)</f>
        <v>3</v>
      </c>
      <c r="O7196" s="1">
        <f>ROUND(_xlfn.PERCENTRANK.INC(customers[total_orders],customers[[#This Row],[total_orders]])*4+1,0)</f>
        <v>4</v>
      </c>
      <c r="P7196" s="1">
        <f>ROUND(_xlfn.PERCENTRANK.INC(customers[total_spend_usd],customers[[#This Row],[total_spend_usd]])*4+1,0)</f>
        <v>5</v>
      </c>
      <c r="Q7196" s="1">
        <v>345</v>
      </c>
      <c r="R7196" s="1" t="str">
        <f>_xlfn.XLOOKUP(Q7196,RFM[RFM Score],RFM[Client Segmentation])</f>
        <v>Loyal Customer</v>
      </c>
    </row>
    <row r="7197" spans="1:18" x14ac:dyDescent="0.3">
      <c r="A7197" t="s">
        <v>7249</v>
      </c>
      <c r="B7197" t="s">
        <v>11</v>
      </c>
      <c r="C7197">
        <v>35</v>
      </c>
      <c r="D7197" t="s">
        <v>8068</v>
      </c>
      <c r="E7197" t="s">
        <v>8087</v>
      </c>
      <c r="F7197" t="s">
        <v>12</v>
      </c>
      <c r="G7197">
        <v>4</v>
      </c>
      <c r="H7197" s="1">
        <v>4024</v>
      </c>
      <c r="I7197">
        <v>14728</v>
      </c>
      <c r="J7197" s="1">
        <v>22</v>
      </c>
      <c r="K7197" t="s">
        <v>25</v>
      </c>
      <c r="L7197" t="s">
        <v>19</v>
      </c>
      <c r="M7197" t="s">
        <v>23</v>
      </c>
      <c r="N7197" s="1">
        <f xml:space="preserve"> ROUND((1 - _xlfn.PERCENTRANK.INC(customers[days_since_last_purchase],customers[[#This Row],[days_since_last_purchase]]))*4 +1,0)</f>
        <v>4</v>
      </c>
      <c r="O7197" s="1">
        <f>ROUND(_xlfn.PERCENTRANK.INC(customers[total_orders],customers[[#This Row],[total_orders]])*4+1,0)</f>
        <v>2</v>
      </c>
      <c r="P7197" s="1">
        <f>ROUND(_xlfn.PERCENTRANK.INC(customers[total_spend_usd],customers[[#This Row],[total_spend_usd]])*4+1,0)</f>
        <v>2</v>
      </c>
      <c r="Q7197" s="1">
        <v>422</v>
      </c>
      <c r="R7197" s="1" t="str">
        <f>_xlfn.XLOOKUP(Q7197,RFM[RFM Score],RFM[Client Segmentation])</f>
        <v>New Customer</v>
      </c>
    </row>
    <row r="7198" spans="1:18" x14ac:dyDescent="0.3">
      <c r="A7198" t="s">
        <v>7250</v>
      </c>
      <c r="B7198" t="s">
        <v>33</v>
      </c>
      <c r="C7198">
        <v>48</v>
      </c>
      <c r="D7198" t="s">
        <v>8071</v>
      </c>
      <c r="E7198" t="s">
        <v>8087</v>
      </c>
      <c r="F7198" t="s">
        <v>17</v>
      </c>
      <c r="G7198">
        <v>4</v>
      </c>
      <c r="H7198" s="1">
        <v>5734</v>
      </c>
      <c r="I7198">
        <v>21139</v>
      </c>
      <c r="J7198" s="1">
        <v>57</v>
      </c>
      <c r="K7198" t="s">
        <v>37</v>
      </c>
      <c r="L7198" t="s">
        <v>19</v>
      </c>
      <c r="M7198" t="s">
        <v>23</v>
      </c>
      <c r="N7198" s="1">
        <f xml:space="preserve"> ROUND((1 - _xlfn.PERCENTRANK.INC(customers[days_since_last_purchase],customers[[#This Row],[days_since_last_purchase]]))*4 +1,0)</f>
        <v>3</v>
      </c>
      <c r="O7198" s="1">
        <f>ROUND(_xlfn.PERCENTRANK.INC(customers[total_orders],customers[[#This Row],[total_orders]])*4+1,0)</f>
        <v>2</v>
      </c>
      <c r="P7198" s="1">
        <f>ROUND(_xlfn.PERCENTRANK.INC(customers[total_spend_usd],customers[[#This Row],[total_spend_usd]])*4+1,0)</f>
        <v>2</v>
      </c>
      <c r="Q7198" s="1">
        <v>322</v>
      </c>
      <c r="R7198" s="1" t="str">
        <f>_xlfn.XLOOKUP(Q7198,RFM[RFM Score],RFM[Client Segmentation])</f>
        <v>Hibernating</v>
      </c>
    </row>
    <row r="7199" spans="1:18" x14ac:dyDescent="0.3">
      <c r="A7199" t="s">
        <v>7251</v>
      </c>
      <c r="B7199" t="s">
        <v>11</v>
      </c>
      <c r="C7199">
        <v>25</v>
      </c>
      <c r="D7199" t="s">
        <v>8070</v>
      </c>
      <c r="E7199" t="s">
        <v>8084</v>
      </c>
      <c r="F7199" t="s">
        <v>12</v>
      </c>
      <c r="G7199">
        <v>1</v>
      </c>
      <c r="H7199" s="1">
        <v>5139</v>
      </c>
      <c r="I7199">
        <v>4665</v>
      </c>
      <c r="J7199" s="1">
        <v>48</v>
      </c>
      <c r="K7199" t="s">
        <v>18</v>
      </c>
      <c r="L7199" t="s">
        <v>19</v>
      </c>
      <c r="M7199" t="s">
        <v>23</v>
      </c>
      <c r="N7199" s="1">
        <f xml:space="preserve"> ROUND((1 - _xlfn.PERCENTRANK.INC(customers[days_since_last_purchase],customers[[#This Row],[days_since_last_purchase]]))*4 +1,0)</f>
        <v>3</v>
      </c>
      <c r="O7199" s="1">
        <f>ROUND(_xlfn.PERCENTRANK.INC(customers[total_orders],customers[[#This Row],[total_orders]])*4+1,0)</f>
        <v>1</v>
      </c>
      <c r="P7199" s="1">
        <f>ROUND(_xlfn.PERCENTRANK.INC(customers[total_spend_usd],customers[[#This Row],[total_spend_usd]])*4+1,0)</f>
        <v>1</v>
      </c>
      <c r="Q7199" s="1">
        <v>311</v>
      </c>
      <c r="R7199" s="1" t="str">
        <f>_xlfn.XLOOKUP(Q7199,RFM[RFM Score],RFM[Client Segmentation])</f>
        <v>New Customer</v>
      </c>
    </row>
    <row r="7200" spans="1:18" x14ac:dyDescent="0.3">
      <c r="A7200" t="s">
        <v>7252</v>
      </c>
      <c r="B7200" t="s">
        <v>123</v>
      </c>
      <c r="C7200">
        <v>18</v>
      </c>
      <c r="D7200" t="s">
        <v>8069</v>
      </c>
      <c r="E7200" t="s">
        <v>8084</v>
      </c>
      <c r="F7200" t="s">
        <v>17</v>
      </c>
      <c r="G7200">
        <v>26</v>
      </c>
      <c r="H7200" s="1">
        <v>6596</v>
      </c>
      <c r="I7200">
        <v>179356</v>
      </c>
      <c r="J7200" s="1">
        <v>104</v>
      </c>
      <c r="K7200" t="s">
        <v>21</v>
      </c>
      <c r="L7200" t="s">
        <v>45</v>
      </c>
      <c r="M7200" t="s">
        <v>15</v>
      </c>
      <c r="N7200" s="1">
        <f xml:space="preserve"> ROUND((1 - _xlfn.PERCENTRANK.INC(customers[days_since_last_purchase],customers[[#This Row],[days_since_last_purchase]]))*4 +1,0)</f>
        <v>2</v>
      </c>
      <c r="O7200" s="1">
        <f>ROUND(_xlfn.PERCENTRANK.INC(customers[total_orders],customers[[#This Row],[total_orders]])*4+1,0)</f>
        <v>4</v>
      </c>
      <c r="P7200" s="1">
        <f>ROUND(_xlfn.PERCENTRANK.INC(customers[total_spend_usd],customers[[#This Row],[total_spend_usd]])*4+1,0)</f>
        <v>4</v>
      </c>
      <c r="Q7200" s="1">
        <v>244</v>
      </c>
      <c r="R7200" s="1" t="str">
        <f>_xlfn.XLOOKUP(Q7200,RFM[RFM Score],RFM[Client Segmentation])</f>
        <v>At Risk</v>
      </c>
    </row>
    <row r="7201" spans="1:18" x14ac:dyDescent="0.3">
      <c r="A7201" t="s">
        <v>7253</v>
      </c>
      <c r="B7201" t="s">
        <v>214</v>
      </c>
      <c r="C7201">
        <v>35</v>
      </c>
      <c r="D7201" t="s">
        <v>8068</v>
      </c>
      <c r="E7201" t="s">
        <v>8087</v>
      </c>
      <c r="F7201" t="s">
        <v>17</v>
      </c>
      <c r="G7201">
        <v>13</v>
      </c>
      <c r="H7201" s="1">
        <v>6835</v>
      </c>
      <c r="I7201">
        <v>78503</v>
      </c>
      <c r="J7201" s="1">
        <v>10</v>
      </c>
      <c r="K7201" t="s">
        <v>25</v>
      </c>
      <c r="L7201" t="s">
        <v>19</v>
      </c>
      <c r="M7201" t="s">
        <v>23</v>
      </c>
      <c r="N7201" s="1">
        <f xml:space="preserve"> ROUND((1 - _xlfn.PERCENTRANK.INC(customers[days_since_last_purchase],customers[[#This Row],[days_since_last_purchase]]))*4 +1,0)</f>
        <v>4</v>
      </c>
      <c r="O7201" s="1">
        <f>ROUND(_xlfn.PERCENTRANK.INC(customers[total_orders],customers[[#This Row],[total_orders]])*4+1,0)</f>
        <v>3</v>
      </c>
      <c r="P7201" s="1">
        <f>ROUND(_xlfn.PERCENTRANK.INC(customers[total_spend_usd],customers[[#This Row],[total_spend_usd]])*4+1,0)</f>
        <v>3</v>
      </c>
      <c r="Q7201" s="1">
        <v>433</v>
      </c>
      <c r="R7201" s="1" t="str">
        <f>_xlfn.XLOOKUP(Q7201,RFM[RFM Score],RFM[Client Segmentation])</f>
        <v>Potential Loyalist</v>
      </c>
    </row>
    <row r="7202" spans="1:18" x14ac:dyDescent="0.3">
      <c r="A7202" t="s">
        <v>7254</v>
      </c>
      <c r="B7202" t="s">
        <v>68</v>
      </c>
      <c r="C7202">
        <v>35</v>
      </c>
      <c r="D7202" t="s">
        <v>8068</v>
      </c>
      <c r="E7202" t="s">
        <v>8084</v>
      </c>
      <c r="F7202" t="s">
        <v>12</v>
      </c>
      <c r="G7202">
        <v>2</v>
      </c>
      <c r="H7202" s="1">
        <v>7497</v>
      </c>
      <c r="I7202">
        <v>15452</v>
      </c>
      <c r="J7202" s="1">
        <v>21</v>
      </c>
      <c r="K7202" t="s">
        <v>98</v>
      </c>
      <c r="L7202" t="s">
        <v>19</v>
      </c>
      <c r="M7202" t="s">
        <v>15</v>
      </c>
      <c r="N7202" s="1">
        <f xml:space="preserve"> ROUND((1 - _xlfn.PERCENTRANK.INC(customers[days_since_last_purchase],customers[[#This Row],[days_since_last_purchase]]))*4 +1,0)</f>
        <v>4</v>
      </c>
      <c r="O7202" s="1">
        <f>ROUND(_xlfn.PERCENTRANK.INC(customers[total_orders],customers[[#This Row],[total_orders]])*4+1,0)</f>
        <v>1</v>
      </c>
      <c r="P7202" s="1">
        <f>ROUND(_xlfn.PERCENTRANK.INC(customers[total_spend_usd],customers[[#This Row],[total_spend_usd]])*4+1,0)</f>
        <v>2</v>
      </c>
      <c r="Q7202" s="1">
        <v>412</v>
      </c>
      <c r="R7202" s="1" t="str">
        <f>_xlfn.XLOOKUP(Q7202,RFM[RFM Score],RFM[Client Segmentation])</f>
        <v>New Customer</v>
      </c>
    </row>
    <row r="7203" spans="1:18" x14ac:dyDescent="0.3">
      <c r="A7203" t="s">
        <v>7255</v>
      </c>
      <c r="B7203" t="s">
        <v>36</v>
      </c>
      <c r="C7203">
        <v>18</v>
      </c>
      <c r="D7203" t="s">
        <v>8069</v>
      </c>
      <c r="E7203" t="s">
        <v>8087</v>
      </c>
      <c r="F7203" t="s">
        <v>12</v>
      </c>
      <c r="G7203">
        <v>2</v>
      </c>
      <c r="H7203" s="1">
        <v>5484</v>
      </c>
      <c r="I7203">
        <v>11042</v>
      </c>
      <c r="J7203" s="1">
        <v>16</v>
      </c>
      <c r="K7203" t="s">
        <v>13</v>
      </c>
      <c r="L7203" t="s">
        <v>19</v>
      </c>
      <c r="M7203" t="s">
        <v>15</v>
      </c>
      <c r="N7203" s="1">
        <f xml:space="preserve"> ROUND((1 - _xlfn.PERCENTRANK.INC(customers[days_since_last_purchase],customers[[#This Row],[days_since_last_purchase]]))*4 +1,0)</f>
        <v>4</v>
      </c>
      <c r="O7203" s="1">
        <f>ROUND(_xlfn.PERCENTRANK.INC(customers[total_orders],customers[[#This Row],[total_orders]])*4+1,0)</f>
        <v>1</v>
      </c>
      <c r="P7203" s="1">
        <f>ROUND(_xlfn.PERCENTRANK.INC(customers[total_spend_usd],customers[[#This Row],[total_spend_usd]])*4+1,0)</f>
        <v>2</v>
      </c>
      <c r="Q7203" s="1">
        <v>412</v>
      </c>
      <c r="R7203" s="1" t="str">
        <f>_xlfn.XLOOKUP(Q7203,RFM[RFM Score],RFM[Client Segmentation])</f>
        <v>New Customer</v>
      </c>
    </row>
    <row r="7204" spans="1:18" x14ac:dyDescent="0.3">
      <c r="A7204" t="s">
        <v>7256</v>
      </c>
      <c r="B7204" t="s">
        <v>11</v>
      </c>
      <c r="C7204">
        <v>25</v>
      </c>
      <c r="D7204" t="s">
        <v>8070</v>
      </c>
      <c r="E7204" t="s">
        <v>8087</v>
      </c>
      <c r="F7204" t="s">
        <v>12</v>
      </c>
      <c r="G7204">
        <v>11</v>
      </c>
      <c r="H7204" s="1">
        <v>5156</v>
      </c>
      <c r="I7204">
        <v>64168</v>
      </c>
      <c r="J7204" s="1">
        <v>31</v>
      </c>
      <c r="K7204" t="s">
        <v>21</v>
      </c>
      <c r="L7204" t="s">
        <v>19</v>
      </c>
      <c r="M7204" t="s">
        <v>23</v>
      </c>
      <c r="N7204" s="1">
        <f xml:space="preserve"> ROUND((1 - _xlfn.PERCENTRANK.INC(customers[days_since_last_purchase],customers[[#This Row],[days_since_last_purchase]]))*4 +1,0)</f>
        <v>3</v>
      </c>
      <c r="O7204" s="1">
        <f>ROUND(_xlfn.PERCENTRANK.INC(customers[total_orders],customers[[#This Row],[total_orders]])*4+1,0)</f>
        <v>3</v>
      </c>
      <c r="P7204" s="1">
        <f>ROUND(_xlfn.PERCENTRANK.INC(customers[total_spend_usd],customers[[#This Row],[total_spend_usd]])*4+1,0)</f>
        <v>3</v>
      </c>
      <c r="Q7204" s="1">
        <v>333</v>
      </c>
      <c r="R7204" s="1" t="str">
        <f>_xlfn.XLOOKUP(Q7204,RFM[RFM Score],RFM[Client Segmentation])</f>
        <v>Potential Loyalist</v>
      </c>
    </row>
    <row r="7205" spans="1:18" x14ac:dyDescent="0.3">
      <c r="A7205" t="s">
        <v>7257</v>
      </c>
      <c r="B7205" t="s">
        <v>123</v>
      </c>
      <c r="C7205">
        <v>52</v>
      </c>
      <c r="D7205" t="s">
        <v>8071</v>
      </c>
      <c r="E7205" t="s">
        <v>8087</v>
      </c>
      <c r="F7205" t="s">
        <v>12</v>
      </c>
      <c r="G7205">
        <v>1</v>
      </c>
      <c r="H7205" s="1">
        <v>3726</v>
      </c>
      <c r="I7205">
        <v>3515</v>
      </c>
      <c r="J7205" s="1">
        <v>5</v>
      </c>
      <c r="K7205" t="s">
        <v>21</v>
      </c>
      <c r="L7205" t="s">
        <v>14</v>
      </c>
      <c r="M7205" t="s">
        <v>23</v>
      </c>
      <c r="N7205" s="1">
        <f xml:space="preserve"> ROUND((1 - _xlfn.PERCENTRANK.INC(customers[days_since_last_purchase],customers[[#This Row],[days_since_last_purchase]]))*4 +1,0)</f>
        <v>5</v>
      </c>
      <c r="O7205" s="1">
        <f>ROUND(_xlfn.PERCENTRANK.INC(customers[total_orders],customers[[#This Row],[total_orders]])*4+1,0)</f>
        <v>1</v>
      </c>
      <c r="P7205" s="1">
        <f>ROUND(_xlfn.PERCENTRANK.INC(customers[total_spend_usd],customers[[#This Row],[total_spend_usd]])*4+1,0)</f>
        <v>1</v>
      </c>
      <c r="Q7205" s="1">
        <v>511</v>
      </c>
      <c r="R7205" s="1" t="str">
        <f>_xlfn.XLOOKUP(Q7205,RFM[RFM Score],RFM[Client Segmentation])</f>
        <v>New Customer</v>
      </c>
    </row>
    <row r="7206" spans="1:18" x14ac:dyDescent="0.3">
      <c r="A7206" t="s">
        <v>7258</v>
      </c>
      <c r="B7206" t="s">
        <v>11</v>
      </c>
      <c r="C7206">
        <v>32</v>
      </c>
      <c r="D7206" t="s">
        <v>8070</v>
      </c>
      <c r="E7206" t="s">
        <v>8087</v>
      </c>
      <c r="F7206" t="s">
        <v>12</v>
      </c>
      <c r="G7206">
        <v>43</v>
      </c>
      <c r="H7206" s="1">
        <v>2033</v>
      </c>
      <c r="I7206">
        <v>95459</v>
      </c>
      <c r="J7206" s="1">
        <v>48</v>
      </c>
      <c r="K7206" t="s">
        <v>52</v>
      </c>
      <c r="L7206" t="s">
        <v>14</v>
      </c>
      <c r="M7206" t="s">
        <v>23</v>
      </c>
      <c r="N7206" s="1">
        <f xml:space="preserve"> ROUND((1 - _xlfn.PERCENTRANK.INC(customers[days_since_last_purchase],customers[[#This Row],[days_since_last_purchase]]))*4 +1,0)</f>
        <v>3</v>
      </c>
      <c r="O7206" s="1">
        <f>ROUND(_xlfn.PERCENTRANK.INC(customers[total_orders],customers[[#This Row],[total_orders]])*4+1,0)</f>
        <v>5</v>
      </c>
      <c r="P7206" s="1">
        <f>ROUND(_xlfn.PERCENTRANK.INC(customers[total_spend_usd],customers[[#This Row],[total_spend_usd]])*4+1,0)</f>
        <v>3</v>
      </c>
      <c r="Q7206" s="1">
        <v>353</v>
      </c>
      <c r="R7206" s="1" t="str">
        <f>_xlfn.XLOOKUP(Q7206,RFM[RFM Score],RFM[Client Segmentation])</f>
        <v>Potential Loyalist</v>
      </c>
    </row>
    <row r="7207" spans="1:18" x14ac:dyDescent="0.3">
      <c r="A7207" t="s">
        <v>7259</v>
      </c>
      <c r="B7207" t="s">
        <v>51</v>
      </c>
      <c r="C7207">
        <v>29</v>
      </c>
      <c r="D7207" t="s">
        <v>8070</v>
      </c>
      <c r="E7207" t="s">
        <v>8087</v>
      </c>
      <c r="F7207" t="s">
        <v>12</v>
      </c>
      <c r="G7207">
        <v>41</v>
      </c>
      <c r="H7207" s="1">
        <v>16052</v>
      </c>
      <c r="I7207">
        <v>739568</v>
      </c>
      <c r="J7207" s="1">
        <v>55</v>
      </c>
      <c r="K7207" t="s">
        <v>52</v>
      </c>
      <c r="L7207" t="s">
        <v>19</v>
      </c>
      <c r="M7207" t="s">
        <v>23</v>
      </c>
      <c r="N7207" s="1">
        <f xml:space="preserve"> ROUND((1 - _xlfn.PERCENTRANK.INC(customers[days_since_last_purchase],customers[[#This Row],[days_since_last_purchase]]))*4 +1,0)</f>
        <v>3</v>
      </c>
      <c r="O7207" s="1">
        <f>ROUND(_xlfn.PERCENTRANK.INC(customers[total_orders],customers[[#This Row],[total_orders]])*4+1,0)</f>
        <v>5</v>
      </c>
      <c r="P7207" s="1">
        <f>ROUND(_xlfn.PERCENTRANK.INC(customers[total_spend_usd],customers[[#This Row],[total_spend_usd]])*4+1,0)</f>
        <v>5</v>
      </c>
      <c r="Q7207" s="1">
        <v>355</v>
      </c>
      <c r="R7207" s="1" t="str">
        <f>_xlfn.XLOOKUP(Q7207,RFM[RFM Score],RFM[Client Segmentation])</f>
        <v>Loyal Customer</v>
      </c>
    </row>
    <row r="7208" spans="1:18" x14ac:dyDescent="0.3">
      <c r="A7208" t="s">
        <v>7260</v>
      </c>
      <c r="B7208" t="s">
        <v>11</v>
      </c>
      <c r="C7208">
        <v>48</v>
      </c>
      <c r="D7208" t="s">
        <v>8071</v>
      </c>
      <c r="E7208" t="s">
        <v>8087</v>
      </c>
      <c r="F7208" t="s">
        <v>17</v>
      </c>
      <c r="G7208">
        <v>6</v>
      </c>
      <c r="H7208" s="1">
        <v>12592</v>
      </c>
      <c r="I7208">
        <v>75995</v>
      </c>
      <c r="J7208" s="1">
        <v>26</v>
      </c>
      <c r="K7208" t="s">
        <v>40</v>
      </c>
      <c r="L7208" t="s">
        <v>45</v>
      </c>
      <c r="M7208" t="s">
        <v>15</v>
      </c>
      <c r="N7208" s="1">
        <f xml:space="preserve"> ROUND((1 - _xlfn.PERCENTRANK.INC(customers[days_since_last_purchase],customers[[#This Row],[days_since_last_purchase]]))*4 +1,0)</f>
        <v>4</v>
      </c>
      <c r="O7208" s="1">
        <f>ROUND(_xlfn.PERCENTRANK.INC(customers[total_orders],customers[[#This Row],[total_orders]])*4+1,0)</f>
        <v>2</v>
      </c>
      <c r="P7208" s="1">
        <f>ROUND(_xlfn.PERCENTRANK.INC(customers[total_spend_usd],customers[[#This Row],[total_spend_usd]])*4+1,0)</f>
        <v>3</v>
      </c>
      <c r="Q7208" s="1">
        <v>423</v>
      </c>
      <c r="R7208" s="1" t="str">
        <f>_xlfn.XLOOKUP(Q7208,RFM[RFM Score],RFM[Client Segmentation])</f>
        <v>Potential Loyalist</v>
      </c>
    </row>
    <row r="7209" spans="1:18" x14ac:dyDescent="0.3">
      <c r="A7209" t="s">
        <v>7261</v>
      </c>
      <c r="B7209" t="s">
        <v>64</v>
      </c>
      <c r="C7209">
        <v>55</v>
      </c>
      <c r="D7209" t="s">
        <v>8072</v>
      </c>
      <c r="E7209" t="s">
        <v>8087</v>
      </c>
      <c r="F7209" t="s">
        <v>12</v>
      </c>
      <c r="G7209">
        <v>12</v>
      </c>
      <c r="H7209" s="1">
        <v>2186</v>
      </c>
      <c r="I7209">
        <v>29352</v>
      </c>
      <c r="J7209" s="1">
        <v>95</v>
      </c>
      <c r="K7209" t="s">
        <v>37</v>
      </c>
      <c r="L7209" t="s">
        <v>14</v>
      </c>
      <c r="M7209" t="s">
        <v>23</v>
      </c>
      <c r="N7209" s="1">
        <f xml:space="preserve"> ROUND((1 - _xlfn.PERCENTRANK.INC(customers[days_since_last_purchase],customers[[#This Row],[days_since_last_purchase]]))*4 +1,0)</f>
        <v>2</v>
      </c>
      <c r="O7209" s="1">
        <f>ROUND(_xlfn.PERCENTRANK.INC(customers[total_orders],customers[[#This Row],[total_orders]])*4+1,0)</f>
        <v>3</v>
      </c>
      <c r="P7209" s="1">
        <f>ROUND(_xlfn.PERCENTRANK.INC(customers[total_spend_usd],customers[[#This Row],[total_spend_usd]])*4+1,0)</f>
        <v>2</v>
      </c>
      <c r="Q7209" s="1">
        <v>232</v>
      </c>
      <c r="R7209" s="1" t="str">
        <f>_xlfn.XLOOKUP(Q7209,RFM[RFM Score],RFM[Client Segmentation])</f>
        <v>Hibernating</v>
      </c>
    </row>
    <row r="7210" spans="1:18" x14ac:dyDescent="0.3">
      <c r="A7210" t="s">
        <v>7262</v>
      </c>
      <c r="B7210" t="s">
        <v>33</v>
      </c>
      <c r="C7210">
        <v>33</v>
      </c>
      <c r="D7210" t="s">
        <v>8070</v>
      </c>
      <c r="E7210" t="s">
        <v>8084</v>
      </c>
      <c r="F7210" t="s">
        <v>12</v>
      </c>
      <c r="G7210">
        <v>2</v>
      </c>
      <c r="H7210" s="1">
        <v>2541</v>
      </c>
      <c r="I7210">
        <v>4946</v>
      </c>
      <c r="J7210" s="1">
        <v>72</v>
      </c>
      <c r="K7210" t="s">
        <v>37</v>
      </c>
      <c r="L7210" t="s">
        <v>19</v>
      </c>
      <c r="M7210" t="s">
        <v>23</v>
      </c>
      <c r="N7210" s="1">
        <f xml:space="preserve"> ROUND((1 - _xlfn.PERCENTRANK.INC(customers[days_since_last_purchase],customers[[#This Row],[days_since_last_purchase]]))*4 +1,0)</f>
        <v>2</v>
      </c>
      <c r="O7210" s="1">
        <f>ROUND(_xlfn.PERCENTRANK.INC(customers[total_orders],customers[[#This Row],[total_orders]])*4+1,0)</f>
        <v>1</v>
      </c>
      <c r="P7210" s="1">
        <f>ROUND(_xlfn.PERCENTRANK.INC(customers[total_spend_usd],customers[[#This Row],[total_spend_usd]])*4+1,0)</f>
        <v>1</v>
      </c>
      <c r="Q7210" s="1">
        <v>211</v>
      </c>
      <c r="R7210" s="1" t="str">
        <f>_xlfn.XLOOKUP(Q7210,RFM[RFM Score],RFM[Client Segmentation])</f>
        <v>Hibernating</v>
      </c>
    </row>
    <row r="7211" spans="1:18" x14ac:dyDescent="0.3">
      <c r="A7211" t="s">
        <v>7263</v>
      </c>
      <c r="B7211" t="s">
        <v>68</v>
      </c>
      <c r="C7211">
        <v>25</v>
      </c>
      <c r="D7211" t="s">
        <v>8070</v>
      </c>
      <c r="E7211" t="s">
        <v>8084</v>
      </c>
      <c r="F7211" t="s">
        <v>12</v>
      </c>
      <c r="G7211">
        <v>9</v>
      </c>
      <c r="H7211" s="1">
        <v>1086</v>
      </c>
      <c r="I7211">
        <v>105485</v>
      </c>
      <c r="J7211" s="1">
        <v>36</v>
      </c>
      <c r="K7211" t="s">
        <v>18</v>
      </c>
      <c r="L7211" t="s">
        <v>19</v>
      </c>
      <c r="M7211" t="s">
        <v>15</v>
      </c>
      <c r="N7211" s="1">
        <f xml:space="preserve"> ROUND((1 - _xlfn.PERCENTRANK.INC(customers[days_since_last_purchase],customers[[#This Row],[days_since_last_purchase]]))*4 +1,0)</f>
        <v>3</v>
      </c>
      <c r="O7211" s="1">
        <f>ROUND(_xlfn.PERCENTRANK.INC(customers[total_orders],customers[[#This Row],[total_orders]])*4+1,0)</f>
        <v>2</v>
      </c>
      <c r="P7211" s="1">
        <f>ROUND(_xlfn.PERCENTRANK.INC(customers[total_spend_usd],customers[[#This Row],[total_spend_usd]])*4+1,0)</f>
        <v>3</v>
      </c>
      <c r="Q7211" s="1">
        <v>323</v>
      </c>
      <c r="R7211" s="1" t="str">
        <f>_xlfn.XLOOKUP(Q7211,RFM[RFM Score],RFM[Client Segmentation])</f>
        <v>Potential Loyalist</v>
      </c>
    </row>
    <row r="7212" spans="1:18" x14ac:dyDescent="0.3">
      <c r="A7212" t="s">
        <v>7264</v>
      </c>
      <c r="B7212" t="s">
        <v>43</v>
      </c>
      <c r="C7212">
        <v>42</v>
      </c>
      <c r="D7212" t="s">
        <v>8068</v>
      </c>
      <c r="E7212" t="s">
        <v>8084</v>
      </c>
      <c r="F7212" t="s">
        <v>12</v>
      </c>
      <c r="G7212">
        <v>8</v>
      </c>
      <c r="H7212" s="1">
        <v>2695</v>
      </c>
      <c r="I7212">
        <v>21167</v>
      </c>
      <c r="J7212" s="1">
        <v>104</v>
      </c>
      <c r="K7212" t="s">
        <v>28</v>
      </c>
      <c r="L7212" t="s">
        <v>14</v>
      </c>
      <c r="M7212" t="s">
        <v>23</v>
      </c>
      <c r="N7212" s="1">
        <f xml:space="preserve"> ROUND((1 - _xlfn.PERCENTRANK.INC(customers[days_since_last_purchase],customers[[#This Row],[days_since_last_purchase]]))*4 +1,0)</f>
        <v>2</v>
      </c>
      <c r="O7212" s="1">
        <f>ROUND(_xlfn.PERCENTRANK.INC(customers[total_orders],customers[[#This Row],[total_orders]])*4+1,0)</f>
        <v>2</v>
      </c>
      <c r="P7212" s="1">
        <f>ROUND(_xlfn.PERCENTRANK.INC(customers[total_spend_usd],customers[[#This Row],[total_spend_usd]])*4+1,0)</f>
        <v>2</v>
      </c>
      <c r="Q7212" s="1">
        <v>222</v>
      </c>
      <c r="R7212" s="1" t="str">
        <f>_xlfn.XLOOKUP(Q7212,RFM[RFM Score],RFM[Client Segmentation])</f>
        <v>Hibernating</v>
      </c>
    </row>
    <row r="7213" spans="1:18" x14ac:dyDescent="0.3">
      <c r="A7213" t="s">
        <v>7265</v>
      </c>
      <c r="B7213" t="s">
        <v>88</v>
      </c>
      <c r="C7213">
        <v>33</v>
      </c>
      <c r="D7213" t="s">
        <v>8070</v>
      </c>
      <c r="E7213" t="s">
        <v>8087</v>
      </c>
      <c r="F7213" t="s">
        <v>17</v>
      </c>
      <c r="G7213">
        <v>32</v>
      </c>
      <c r="H7213" s="1">
        <v>5624</v>
      </c>
      <c r="I7213">
        <v>19256</v>
      </c>
      <c r="J7213" s="1">
        <v>0</v>
      </c>
      <c r="K7213" t="s">
        <v>18</v>
      </c>
      <c r="L7213" t="s">
        <v>22</v>
      </c>
      <c r="M7213" t="s">
        <v>15</v>
      </c>
      <c r="N7213" s="1">
        <f xml:space="preserve"> ROUND((1 - _xlfn.PERCENTRANK.INC(customers[days_since_last_purchase],customers[[#This Row],[days_since_last_purchase]]))*4 +1,0)</f>
        <v>5</v>
      </c>
      <c r="O7213" s="1">
        <f>ROUND(_xlfn.PERCENTRANK.INC(customers[total_orders],customers[[#This Row],[total_orders]])*4+1,0)</f>
        <v>4</v>
      </c>
      <c r="P7213" s="1">
        <f>ROUND(_xlfn.PERCENTRANK.INC(customers[total_spend_usd],customers[[#This Row],[total_spend_usd]])*4+1,0)</f>
        <v>2</v>
      </c>
      <c r="Q7213" s="1">
        <v>542</v>
      </c>
      <c r="R7213" s="1" t="str">
        <f>_xlfn.XLOOKUP(Q7213,RFM[RFM Score],RFM[Client Segmentation])</f>
        <v>Potential Loyalist</v>
      </c>
    </row>
    <row r="7214" spans="1:18" x14ac:dyDescent="0.3">
      <c r="A7214" t="s">
        <v>7266</v>
      </c>
      <c r="B7214" t="s">
        <v>33</v>
      </c>
      <c r="C7214">
        <v>43</v>
      </c>
      <c r="D7214" t="s">
        <v>8068</v>
      </c>
      <c r="E7214" t="s">
        <v>8087</v>
      </c>
      <c r="F7214" t="s">
        <v>17</v>
      </c>
      <c r="G7214">
        <v>5</v>
      </c>
      <c r="H7214" s="1">
        <v>6691</v>
      </c>
      <c r="I7214">
        <v>36384</v>
      </c>
      <c r="J7214" s="1">
        <v>19</v>
      </c>
      <c r="K7214" t="s">
        <v>18</v>
      </c>
      <c r="L7214" t="s">
        <v>47</v>
      </c>
      <c r="M7214" t="s">
        <v>23</v>
      </c>
      <c r="N7214" s="1">
        <f xml:space="preserve"> ROUND((1 - _xlfn.PERCENTRANK.INC(customers[days_since_last_purchase],customers[[#This Row],[days_since_last_purchase]]))*4 +1,0)</f>
        <v>4</v>
      </c>
      <c r="O7214" s="1">
        <f>ROUND(_xlfn.PERCENTRANK.INC(customers[total_orders],customers[[#This Row],[total_orders]])*4+1,0)</f>
        <v>2</v>
      </c>
      <c r="P7214" s="1">
        <f>ROUND(_xlfn.PERCENTRANK.INC(customers[total_spend_usd],customers[[#This Row],[total_spend_usd]])*4+1,0)</f>
        <v>2</v>
      </c>
      <c r="Q7214" s="1">
        <v>422</v>
      </c>
      <c r="R7214" s="1" t="str">
        <f>_xlfn.XLOOKUP(Q7214,RFM[RFM Score],RFM[Client Segmentation])</f>
        <v>New Customer</v>
      </c>
    </row>
    <row r="7215" spans="1:18" x14ac:dyDescent="0.3">
      <c r="A7215" t="s">
        <v>7267</v>
      </c>
      <c r="B7215" t="s">
        <v>96</v>
      </c>
      <c r="C7215">
        <v>56</v>
      </c>
      <c r="D7215" t="s">
        <v>8072</v>
      </c>
      <c r="E7215" t="s">
        <v>8087</v>
      </c>
      <c r="F7215" t="s">
        <v>17</v>
      </c>
      <c r="G7215">
        <v>13</v>
      </c>
      <c r="H7215" s="1">
        <v>16809</v>
      </c>
      <c r="I7215">
        <v>225049</v>
      </c>
      <c r="J7215" s="1">
        <v>50</v>
      </c>
      <c r="K7215" t="s">
        <v>28</v>
      </c>
      <c r="L7215" t="s">
        <v>14</v>
      </c>
      <c r="M7215" t="s">
        <v>23</v>
      </c>
      <c r="N7215" s="1">
        <f xml:space="preserve"> ROUND((1 - _xlfn.PERCENTRANK.INC(customers[days_since_last_purchase],customers[[#This Row],[days_since_last_purchase]]))*4 +1,0)</f>
        <v>3</v>
      </c>
      <c r="O7215" s="1">
        <f>ROUND(_xlfn.PERCENTRANK.INC(customers[total_orders],customers[[#This Row],[total_orders]])*4+1,0)</f>
        <v>3</v>
      </c>
      <c r="P7215" s="1">
        <f>ROUND(_xlfn.PERCENTRANK.INC(customers[total_spend_usd],customers[[#This Row],[total_spend_usd]])*4+1,0)</f>
        <v>4</v>
      </c>
      <c r="Q7215" s="1">
        <v>334</v>
      </c>
      <c r="R7215" s="1" t="str">
        <f>_xlfn.XLOOKUP(Q7215,RFM[RFM Score],RFM[Client Segmentation])</f>
        <v>Need Attention</v>
      </c>
    </row>
    <row r="7216" spans="1:18" x14ac:dyDescent="0.3">
      <c r="A7216" t="s">
        <v>7268</v>
      </c>
      <c r="B7216" t="s">
        <v>68</v>
      </c>
      <c r="C7216">
        <v>30</v>
      </c>
      <c r="D7216" t="s">
        <v>8070</v>
      </c>
      <c r="E7216" t="s">
        <v>8085</v>
      </c>
      <c r="F7216" t="s">
        <v>17</v>
      </c>
      <c r="G7216">
        <v>17</v>
      </c>
      <c r="H7216" s="1">
        <v>17099</v>
      </c>
      <c r="I7216">
        <v>305023</v>
      </c>
      <c r="J7216" s="1">
        <v>5</v>
      </c>
      <c r="K7216" t="s">
        <v>124</v>
      </c>
      <c r="L7216" t="s">
        <v>19</v>
      </c>
      <c r="M7216" t="s">
        <v>23</v>
      </c>
      <c r="N7216" s="1">
        <f xml:space="preserve"> ROUND((1 - _xlfn.PERCENTRANK.INC(customers[days_since_last_purchase],customers[[#This Row],[days_since_last_purchase]]))*4 +1,0)</f>
        <v>5</v>
      </c>
      <c r="O7216" s="1">
        <f>ROUND(_xlfn.PERCENTRANK.INC(customers[total_orders],customers[[#This Row],[total_orders]])*4+1,0)</f>
        <v>3</v>
      </c>
      <c r="P7216" s="1">
        <f>ROUND(_xlfn.PERCENTRANK.INC(customers[total_spend_usd],customers[[#This Row],[total_spend_usd]])*4+1,0)</f>
        <v>5</v>
      </c>
      <c r="Q7216" s="1">
        <v>535</v>
      </c>
      <c r="R7216" s="1" t="str">
        <f>_xlfn.XLOOKUP(Q7216,RFM[RFM Score],RFM[Client Segmentation])</f>
        <v>Need Attention</v>
      </c>
    </row>
    <row r="7217" spans="1:18" x14ac:dyDescent="0.3">
      <c r="A7217" t="s">
        <v>7269</v>
      </c>
      <c r="B7217" t="s">
        <v>214</v>
      </c>
      <c r="C7217">
        <v>43</v>
      </c>
      <c r="D7217" t="s">
        <v>8068</v>
      </c>
      <c r="E7217" t="s">
        <v>8084</v>
      </c>
      <c r="F7217" t="s">
        <v>17</v>
      </c>
      <c r="G7217">
        <v>14</v>
      </c>
      <c r="H7217" s="1">
        <v>2904</v>
      </c>
      <c r="I7217">
        <v>46096</v>
      </c>
      <c r="J7217" s="1">
        <v>47</v>
      </c>
      <c r="K7217" t="s">
        <v>55</v>
      </c>
      <c r="L7217" t="s">
        <v>14</v>
      </c>
      <c r="M7217" t="s">
        <v>23</v>
      </c>
      <c r="N7217" s="1">
        <f xml:space="preserve"> ROUND((1 - _xlfn.PERCENTRANK.INC(customers[days_since_last_purchase],customers[[#This Row],[days_since_last_purchase]]))*4 +1,0)</f>
        <v>3</v>
      </c>
      <c r="O7217" s="1">
        <f>ROUND(_xlfn.PERCENTRANK.INC(customers[total_orders],customers[[#This Row],[total_orders]])*4+1,0)</f>
        <v>3</v>
      </c>
      <c r="P7217" s="1">
        <f>ROUND(_xlfn.PERCENTRANK.INC(customers[total_spend_usd],customers[[#This Row],[total_spend_usd]])*4+1,0)</f>
        <v>3</v>
      </c>
      <c r="Q7217" s="1">
        <v>333</v>
      </c>
      <c r="R7217" s="1" t="str">
        <f>_xlfn.XLOOKUP(Q7217,RFM[RFM Score],RFM[Client Segmentation])</f>
        <v>Potential Loyalist</v>
      </c>
    </row>
    <row r="7218" spans="1:18" x14ac:dyDescent="0.3">
      <c r="A7218" t="s">
        <v>7270</v>
      </c>
      <c r="B7218" t="s">
        <v>68</v>
      </c>
      <c r="C7218">
        <v>29</v>
      </c>
      <c r="D7218" t="s">
        <v>8070</v>
      </c>
      <c r="E7218" t="s">
        <v>8084</v>
      </c>
      <c r="F7218" t="s">
        <v>17</v>
      </c>
      <c r="G7218">
        <v>1</v>
      </c>
      <c r="H7218" s="1">
        <v>4744</v>
      </c>
      <c r="I7218">
        <v>4244</v>
      </c>
      <c r="J7218" s="1">
        <v>34</v>
      </c>
      <c r="K7218" t="s">
        <v>25</v>
      </c>
      <c r="L7218" t="s">
        <v>19</v>
      </c>
      <c r="M7218" t="s">
        <v>15</v>
      </c>
      <c r="N7218" s="1">
        <f xml:space="preserve"> ROUND((1 - _xlfn.PERCENTRANK.INC(customers[days_since_last_purchase],customers[[#This Row],[days_since_last_purchase]]))*4 +1,0)</f>
        <v>3</v>
      </c>
      <c r="O7218" s="1">
        <f>ROUND(_xlfn.PERCENTRANK.INC(customers[total_orders],customers[[#This Row],[total_orders]])*4+1,0)</f>
        <v>1</v>
      </c>
      <c r="P7218" s="1">
        <f>ROUND(_xlfn.PERCENTRANK.INC(customers[total_spend_usd],customers[[#This Row],[total_spend_usd]])*4+1,0)</f>
        <v>1</v>
      </c>
      <c r="Q7218" s="1">
        <v>311</v>
      </c>
      <c r="R7218" s="1" t="str">
        <f>_xlfn.XLOOKUP(Q7218,RFM[RFM Score],RFM[Client Segmentation])</f>
        <v>New Customer</v>
      </c>
    </row>
    <row r="7219" spans="1:18" x14ac:dyDescent="0.3">
      <c r="A7219" t="s">
        <v>7271</v>
      </c>
      <c r="B7219" t="s">
        <v>43</v>
      </c>
      <c r="C7219">
        <v>43</v>
      </c>
      <c r="D7219" t="s">
        <v>8068</v>
      </c>
      <c r="E7219" t="s">
        <v>8084</v>
      </c>
      <c r="F7219" t="s">
        <v>17</v>
      </c>
      <c r="G7219">
        <v>55</v>
      </c>
      <c r="H7219" s="1">
        <v>8018</v>
      </c>
      <c r="I7219">
        <v>423947</v>
      </c>
      <c r="J7219" s="1">
        <v>64</v>
      </c>
      <c r="K7219" t="s">
        <v>21</v>
      </c>
      <c r="L7219" t="s">
        <v>14</v>
      </c>
      <c r="M7219" t="s">
        <v>23</v>
      </c>
      <c r="N7219" s="1">
        <f xml:space="preserve"> ROUND((1 - _xlfn.PERCENTRANK.INC(customers[days_since_last_purchase],customers[[#This Row],[days_since_last_purchase]]))*4 +1,0)</f>
        <v>2</v>
      </c>
      <c r="O7219" s="1">
        <f>ROUND(_xlfn.PERCENTRANK.INC(customers[total_orders],customers[[#This Row],[total_orders]])*4+1,0)</f>
        <v>5</v>
      </c>
      <c r="P7219" s="1">
        <f>ROUND(_xlfn.PERCENTRANK.INC(customers[total_spend_usd],customers[[#This Row],[total_spend_usd]])*4+1,0)</f>
        <v>5</v>
      </c>
      <c r="Q7219" s="1">
        <v>255</v>
      </c>
      <c r="R7219" s="1" t="str">
        <f>_xlfn.XLOOKUP(Q7219,RFM[RFM Score],RFM[Client Segmentation])</f>
        <v>At Risk</v>
      </c>
    </row>
    <row r="7220" spans="1:18" x14ac:dyDescent="0.3">
      <c r="A7220" t="s">
        <v>7272</v>
      </c>
      <c r="B7220" t="s">
        <v>104</v>
      </c>
      <c r="C7220">
        <v>42</v>
      </c>
      <c r="D7220" t="s">
        <v>8068</v>
      </c>
      <c r="E7220" t="s">
        <v>8087</v>
      </c>
      <c r="F7220" t="s">
        <v>17</v>
      </c>
      <c r="G7220">
        <v>26</v>
      </c>
      <c r="H7220" s="1">
        <v>3688</v>
      </c>
      <c r="I7220">
        <v>93534</v>
      </c>
      <c r="J7220" s="1">
        <v>0</v>
      </c>
      <c r="K7220" t="s">
        <v>44</v>
      </c>
      <c r="L7220" t="s">
        <v>19</v>
      </c>
      <c r="M7220" t="s">
        <v>23</v>
      </c>
      <c r="N7220" s="1">
        <f xml:space="preserve"> ROUND((1 - _xlfn.PERCENTRANK.INC(customers[days_since_last_purchase],customers[[#This Row],[days_since_last_purchase]]))*4 +1,0)</f>
        <v>5</v>
      </c>
      <c r="O7220" s="1">
        <f>ROUND(_xlfn.PERCENTRANK.INC(customers[total_orders],customers[[#This Row],[total_orders]])*4+1,0)</f>
        <v>4</v>
      </c>
      <c r="P7220" s="1">
        <f>ROUND(_xlfn.PERCENTRANK.INC(customers[total_spend_usd],customers[[#This Row],[total_spend_usd]])*4+1,0)</f>
        <v>3</v>
      </c>
      <c r="Q7220" s="1">
        <v>543</v>
      </c>
      <c r="R7220" s="1" t="str">
        <f>_xlfn.XLOOKUP(Q7220,RFM[RFM Score],RFM[Client Segmentation])</f>
        <v>Loyal Customer</v>
      </c>
    </row>
    <row r="7221" spans="1:18" x14ac:dyDescent="0.3">
      <c r="A7221" t="s">
        <v>7273</v>
      </c>
      <c r="B7221" t="s">
        <v>11</v>
      </c>
      <c r="C7221">
        <v>36</v>
      </c>
      <c r="D7221" t="s">
        <v>8068</v>
      </c>
      <c r="E7221" t="s">
        <v>8086</v>
      </c>
      <c r="F7221" t="s">
        <v>12</v>
      </c>
      <c r="G7221">
        <v>6</v>
      </c>
      <c r="H7221" s="1">
        <v>13832</v>
      </c>
      <c r="I7221">
        <v>95408</v>
      </c>
      <c r="J7221" s="1">
        <v>7</v>
      </c>
      <c r="K7221" t="s">
        <v>28</v>
      </c>
      <c r="L7221" t="s">
        <v>19</v>
      </c>
      <c r="M7221" t="s">
        <v>15</v>
      </c>
      <c r="N7221" s="1">
        <f xml:space="preserve"> ROUND((1 - _xlfn.PERCENTRANK.INC(customers[days_since_last_purchase],customers[[#This Row],[days_since_last_purchase]]))*4 +1,0)</f>
        <v>5</v>
      </c>
      <c r="O7221" s="1">
        <f>ROUND(_xlfn.PERCENTRANK.INC(customers[total_orders],customers[[#This Row],[total_orders]])*4+1,0)</f>
        <v>2</v>
      </c>
      <c r="P7221" s="1">
        <f>ROUND(_xlfn.PERCENTRANK.INC(customers[total_spend_usd],customers[[#This Row],[total_spend_usd]])*4+1,0)</f>
        <v>3</v>
      </c>
      <c r="Q7221" s="1">
        <v>523</v>
      </c>
      <c r="R7221" s="1" t="str">
        <f>_xlfn.XLOOKUP(Q7221,RFM[RFM Score],RFM[Client Segmentation])</f>
        <v>Promising</v>
      </c>
    </row>
    <row r="7222" spans="1:18" x14ac:dyDescent="0.3">
      <c r="A7222" t="s">
        <v>7274</v>
      </c>
      <c r="B7222" t="s">
        <v>11</v>
      </c>
      <c r="C7222">
        <v>38</v>
      </c>
      <c r="D7222" t="s">
        <v>8068</v>
      </c>
      <c r="E7222" t="s">
        <v>8084</v>
      </c>
      <c r="F7222" t="s">
        <v>17</v>
      </c>
      <c r="G7222">
        <v>11</v>
      </c>
      <c r="H7222" s="1">
        <v>8557</v>
      </c>
      <c r="I7222">
        <v>87996</v>
      </c>
      <c r="J7222" s="1">
        <v>163</v>
      </c>
      <c r="K7222" t="s">
        <v>40</v>
      </c>
      <c r="L7222" t="s">
        <v>19</v>
      </c>
      <c r="M7222" t="s">
        <v>23</v>
      </c>
      <c r="N7222" s="1">
        <f xml:space="preserve"> ROUND((1 - _xlfn.PERCENTRANK.INC(customers[days_since_last_purchase],customers[[#This Row],[days_since_last_purchase]]))*4 +1,0)</f>
        <v>1</v>
      </c>
      <c r="O7222" s="1">
        <f>ROUND(_xlfn.PERCENTRANK.INC(customers[total_orders],customers[[#This Row],[total_orders]])*4+1,0)</f>
        <v>3</v>
      </c>
      <c r="P7222" s="1">
        <f>ROUND(_xlfn.PERCENTRANK.INC(customers[total_spend_usd],customers[[#This Row],[total_spend_usd]])*4+1,0)</f>
        <v>3</v>
      </c>
      <c r="Q7222" s="1">
        <v>133</v>
      </c>
      <c r="R7222" s="1" t="str">
        <f>_xlfn.XLOOKUP(Q7222,RFM[RFM Score],RFM[Client Segmentation])</f>
        <v>At Risk</v>
      </c>
    </row>
    <row r="7223" spans="1:18" x14ac:dyDescent="0.3">
      <c r="A7223" t="s">
        <v>7275</v>
      </c>
      <c r="B7223" t="s">
        <v>11</v>
      </c>
      <c r="C7223">
        <v>32</v>
      </c>
      <c r="D7223" t="s">
        <v>8070</v>
      </c>
      <c r="E7223" t="s">
        <v>8084</v>
      </c>
      <c r="F7223" t="s">
        <v>17</v>
      </c>
      <c r="G7223">
        <v>23</v>
      </c>
      <c r="H7223" s="1">
        <v>4882</v>
      </c>
      <c r="I7223">
        <v>120422</v>
      </c>
      <c r="J7223" s="1">
        <v>92</v>
      </c>
      <c r="K7223" t="s">
        <v>124</v>
      </c>
      <c r="L7223" t="s">
        <v>34</v>
      </c>
      <c r="M7223" t="s">
        <v>15</v>
      </c>
      <c r="N7223" s="1">
        <f xml:space="preserve"> ROUND((1 - _xlfn.PERCENTRANK.INC(customers[days_since_last_purchase],customers[[#This Row],[days_since_last_purchase]]))*4 +1,0)</f>
        <v>2</v>
      </c>
      <c r="O7223" s="1">
        <f>ROUND(_xlfn.PERCENTRANK.INC(customers[total_orders],customers[[#This Row],[total_orders]])*4+1,0)</f>
        <v>4</v>
      </c>
      <c r="P7223" s="1">
        <f>ROUND(_xlfn.PERCENTRANK.INC(customers[total_spend_usd],customers[[#This Row],[total_spend_usd]])*4+1,0)</f>
        <v>4</v>
      </c>
      <c r="Q7223" s="1">
        <v>244</v>
      </c>
      <c r="R7223" s="1" t="str">
        <f>_xlfn.XLOOKUP(Q7223,RFM[RFM Score],RFM[Client Segmentation])</f>
        <v>At Risk</v>
      </c>
    </row>
    <row r="7224" spans="1:18" x14ac:dyDescent="0.3">
      <c r="A7224" t="s">
        <v>7276</v>
      </c>
      <c r="B7224" t="s">
        <v>166</v>
      </c>
      <c r="C7224">
        <v>33</v>
      </c>
      <c r="D7224" t="s">
        <v>8070</v>
      </c>
      <c r="E7224" t="s">
        <v>8084</v>
      </c>
      <c r="F7224" t="s">
        <v>17</v>
      </c>
      <c r="G7224">
        <v>12</v>
      </c>
      <c r="H7224" s="1">
        <v>241</v>
      </c>
      <c r="I7224">
        <v>27231</v>
      </c>
      <c r="J7224" s="1">
        <v>63</v>
      </c>
      <c r="K7224" t="s">
        <v>37</v>
      </c>
      <c r="L7224" t="s">
        <v>47</v>
      </c>
      <c r="M7224" t="s">
        <v>23</v>
      </c>
      <c r="N7224" s="1">
        <f xml:space="preserve"> ROUND((1 - _xlfn.PERCENTRANK.INC(customers[days_since_last_purchase],customers[[#This Row],[days_since_last_purchase]]))*4 +1,0)</f>
        <v>2</v>
      </c>
      <c r="O7224" s="1">
        <f>ROUND(_xlfn.PERCENTRANK.INC(customers[total_orders],customers[[#This Row],[total_orders]])*4+1,0)</f>
        <v>3</v>
      </c>
      <c r="P7224" s="1">
        <f>ROUND(_xlfn.PERCENTRANK.INC(customers[total_spend_usd],customers[[#This Row],[total_spend_usd]])*4+1,0)</f>
        <v>2</v>
      </c>
      <c r="Q7224" s="1">
        <v>232</v>
      </c>
      <c r="R7224" s="1" t="str">
        <f>_xlfn.XLOOKUP(Q7224,RFM[RFM Score],RFM[Client Segmentation])</f>
        <v>Hibernating</v>
      </c>
    </row>
    <row r="7225" spans="1:18" x14ac:dyDescent="0.3">
      <c r="A7225" t="s">
        <v>7277</v>
      </c>
      <c r="B7225" t="s">
        <v>96</v>
      </c>
      <c r="C7225">
        <v>40</v>
      </c>
      <c r="D7225" t="s">
        <v>8068</v>
      </c>
      <c r="E7225" t="s">
        <v>8084</v>
      </c>
      <c r="F7225" t="s">
        <v>12</v>
      </c>
      <c r="G7225">
        <v>4</v>
      </c>
      <c r="H7225" s="1">
        <v>407</v>
      </c>
      <c r="I7225">
        <v>16756</v>
      </c>
      <c r="J7225" s="1">
        <v>113</v>
      </c>
      <c r="K7225" t="s">
        <v>25</v>
      </c>
      <c r="L7225" t="s">
        <v>45</v>
      </c>
      <c r="M7225" t="s">
        <v>23</v>
      </c>
      <c r="N7225" s="1">
        <f xml:space="preserve"> ROUND((1 - _xlfn.PERCENTRANK.INC(customers[days_since_last_purchase],customers[[#This Row],[days_since_last_purchase]]))*4 +1,0)</f>
        <v>2</v>
      </c>
      <c r="O7225" s="1">
        <f>ROUND(_xlfn.PERCENTRANK.INC(customers[total_orders],customers[[#This Row],[total_orders]])*4+1,0)</f>
        <v>2</v>
      </c>
      <c r="P7225" s="1">
        <f>ROUND(_xlfn.PERCENTRANK.INC(customers[total_spend_usd],customers[[#This Row],[total_spend_usd]])*4+1,0)</f>
        <v>2</v>
      </c>
      <c r="Q7225" s="1">
        <v>222</v>
      </c>
      <c r="R7225" s="1" t="str">
        <f>_xlfn.XLOOKUP(Q7225,RFM[RFM Score],RFM[Client Segmentation])</f>
        <v>Hibernating</v>
      </c>
    </row>
    <row r="7226" spans="1:18" x14ac:dyDescent="0.3">
      <c r="A7226" t="s">
        <v>7278</v>
      </c>
      <c r="B7226" t="s">
        <v>11</v>
      </c>
      <c r="C7226">
        <v>35</v>
      </c>
      <c r="D7226" t="s">
        <v>8068</v>
      </c>
      <c r="E7226" t="s">
        <v>8084</v>
      </c>
      <c r="F7226" t="s">
        <v>17</v>
      </c>
      <c r="G7226">
        <v>13</v>
      </c>
      <c r="H7226" s="1">
        <v>2414</v>
      </c>
      <c r="I7226">
        <v>28959</v>
      </c>
      <c r="J7226" s="1">
        <v>11</v>
      </c>
      <c r="K7226" t="s">
        <v>74</v>
      </c>
      <c r="L7226" t="s">
        <v>14</v>
      </c>
      <c r="M7226" t="s">
        <v>15</v>
      </c>
      <c r="N7226" s="1">
        <f xml:space="preserve"> ROUND((1 - _xlfn.PERCENTRANK.INC(customers[days_since_last_purchase],customers[[#This Row],[days_since_last_purchase]]))*4 +1,0)</f>
        <v>4</v>
      </c>
      <c r="O7226" s="1">
        <f>ROUND(_xlfn.PERCENTRANK.INC(customers[total_orders],customers[[#This Row],[total_orders]])*4+1,0)</f>
        <v>3</v>
      </c>
      <c r="P7226" s="1">
        <f>ROUND(_xlfn.PERCENTRANK.INC(customers[total_spend_usd],customers[[#This Row],[total_spend_usd]])*4+1,0)</f>
        <v>2</v>
      </c>
      <c r="Q7226" s="1">
        <v>432</v>
      </c>
      <c r="R7226" s="1" t="str">
        <f>_xlfn.XLOOKUP(Q7226,RFM[RFM Score],RFM[Client Segmentation])</f>
        <v>Potential Loyalist</v>
      </c>
    </row>
    <row r="7227" spans="1:18" x14ac:dyDescent="0.3">
      <c r="A7227" t="s">
        <v>7279</v>
      </c>
      <c r="B7227" t="s">
        <v>147</v>
      </c>
      <c r="C7227">
        <v>34</v>
      </c>
      <c r="D7227" t="s">
        <v>8070</v>
      </c>
      <c r="E7227" t="s">
        <v>8084</v>
      </c>
      <c r="F7227" t="s">
        <v>17</v>
      </c>
      <c r="G7227">
        <v>16</v>
      </c>
      <c r="H7227" s="1">
        <v>10607</v>
      </c>
      <c r="I7227">
        <v>144715</v>
      </c>
      <c r="J7227" s="1">
        <v>230</v>
      </c>
      <c r="K7227" t="s">
        <v>31</v>
      </c>
      <c r="L7227" t="s">
        <v>19</v>
      </c>
      <c r="M7227" t="s">
        <v>15</v>
      </c>
      <c r="N7227" s="1">
        <f xml:space="preserve"> ROUND((1 - _xlfn.PERCENTRANK.INC(customers[days_since_last_purchase],customers[[#This Row],[days_since_last_purchase]]))*4 +1,0)</f>
        <v>1</v>
      </c>
      <c r="O7227" s="1">
        <f>ROUND(_xlfn.PERCENTRANK.INC(customers[total_orders],customers[[#This Row],[total_orders]])*4+1,0)</f>
        <v>3</v>
      </c>
      <c r="P7227" s="1">
        <f>ROUND(_xlfn.PERCENTRANK.INC(customers[total_spend_usd],customers[[#This Row],[total_spend_usd]])*4+1,0)</f>
        <v>4</v>
      </c>
      <c r="Q7227" s="1">
        <v>134</v>
      </c>
      <c r="R7227" s="1" t="str">
        <f>_xlfn.XLOOKUP(Q7227,RFM[RFM Score],RFM[Client Segmentation])</f>
        <v>At Risk</v>
      </c>
    </row>
    <row r="7228" spans="1:18" x14ac:dyDescent="0.3">
      <c r="A7228" t="s">
        <v>7280</v>
      </c>
      <c r="B7228" t="s">
        <v>11</v>
      </c>
      <c r="C7228">
        <v>33</v>
      </c>
      <c r="D7228" t="s">
        <v>8070</v>
      </c>
      <c r="E7228" t="s">
        <v>8084</v>
      </c>
      <c r="F7228" t="s">
        <v>17</v>
      </c>
      <c r="G7228">
        <v>20</v>
      </c>
      <c r="H7228" s="1">
        <v>1981</v>
      </c>
      <c r="I7228">
        <v>38884</v>
      </c>
      <c r="J7228" s="1">
        <v>8</v>
      </c>
      <c r="K7228" t="s">
        <v>74</v>
      </c>
      <c r="L7228" t="s">
        <v>34</v>
      </c>
      <c r="M7228" t="s">
        <v>15</v>
      </c>
      <c r="N7228" s="1">
        <f xml:space="preserve"> ROUND((1 - _xlfn.PERCENTRANK.INC(customers[days_since_last_purchase],customers[[#This Row],[days_since_last_purchase]]))*4 +1,0)</f>
        <v>4</v>
      </c>
      <c r="O7228" s="1">
        <f>ROUND(_xlfn.PERCENTRANK.INC(customers[total_orders],customers[[#This Row],[total_orders]])*4+1,0)</f>
        <v>4</v>
      </c>
      <c r="P7228" s="1">
        <f>ROUND(_xlfn.PERCENTRANK.INC(customers[total_spend_usd],customers[[#This Row],[total_spend_usd]])*4+1,0)</f>
        <v>2</v>
      </c>
      <c r="Q7228" s="1">
        <v>442</v>
      </c>
      <c r="R7228" s="1" t="str">
        <f>_xlfn.XLOOKUP(Q7228,RFM[RFM Score],RFM[Client Segmentation])</f>
        <v>Potential Loyalist</v>
      </c>
    </row>
    <row r="7229" spans="1:18" x14ac:dyDescent="0.3">
      <c r="A7229" t="s">
        <v>7281</v>
      </c>
      <c r="B7229" t="s">
        <v>11</v>
      </c>
      <c r="C7229">
        <v>46</v>
      </c>
      <c r="D7229" t="s">
        <v>8071</v>
      </c>
      <c r="E7229" t="s">
        <v>8087</v>
      </c>
      <c r="F7229" t="s">
        <v>17</v>
      </c>
      <c r="G7229">
        <v>7</v>
      </c>
      <c r="H7229" s="1">
        <v>5921</v>
      </c>
      <c r="I7229">
        <v>42782</v>
      </c>
      <c r="J7229" s="1">
        <v>128</v>
      </c>
      <c r="K7229" t="s">
        <v>44</v>
      </c>
      <c r="L7229" t="s">
        <v>19</v>
      </c>
      <c r="M7229" t="s">
        <v>15</v>
      </c>
      <c r="N7229" s="1">
        <f xml:space="preserve"> ROUND((1 - _xlfn.PERCENTRANK.INC(customers[days_since_last_purchase],customers[[#This Row],[days_since_last_purchase]]))*4 +1,0)</f>
        <v>1</v>
      </c>
      <c r="O7229" s="1">
        <f>ROUND(_xlfn.PERCENTRANK.INC(customers[total_orders],customers[[#This Row],[total_orders]])*4+1,0)</f>
        <v>2</v>
      </c>
      <c r="P7229" s="1">
        <f>ROUND(_xlfn.PERCENTRANK.INC(customers[total_spend_usd],customers[[#This Row],[total_spend_usd]])*4+1,0)</f>
        <v>2</v>
      </c>
      <c r="Q7229" s="1">
        <v>122</v>
      </c>
      <c r="R7229" s="1" t="str">
        <f>_xlfn.XLOOKUP(Q7229,RFM[RFM Score],RFM[Client Segmentation])</f>
        <v>Hibernating</v>
      </c>
    </row>
    <row r="7230" spans="1:18" x14ac:dyDescent="0.3">
      <c r="A7230" t="s">
        <v>7282</v>
      </c>
      <c r="B7230" t="s">
        <v>61</v>
      </c>
      <c r="C7230">
        <v>58</v>
      </c>
      <c r="D7230" t="s">
        <v>8072</v>
      </c>
      <c r="E7230" t="s">
        <v>8085</v>
      </c>
      <c r="F7230" t="s">
        <v>17</v>
      </c>
      <c r="G7230">
        <v>4</v>
      </c>
      <c r="H7230" s="1">
        <v>25186</v>
      </c>
      <c r="I7230">
        <v>9648</v>
      </c>
      <c r="J7230" s="1">
        <v>49</v>
      </c>
      <c r="K7230" t="s">
        <v>28</v>
      </c>
      <c r="L7230" t="s">
        <v>45</v>
      </c>
      <c r="M7230" t="s">
        <v>23</v>
      </c>
      <c r="N7230" s="1">
        <f xml:space="preserve"> ROUND((1 - _xlfn.PERCENTRANK.INC(customers[days_since_last_purchase],customers[[#This Row],[days_since_last_purchase]]))*4 +1,0)</f>
        <v>3</v>
      </c>
      <c r="O7230" s="1">
        <f>ROUND(_xlfn.PERCENTRANK.INC(customers[total_orders],customers[[#This Row],[total_orders]])*4+1,0)</f>
        <v>2</v>
      </c>
      <c r="P7230" s="1">
        <f>ROUND(_xlfn.PERCENTRANK.INC(customers[total_spend_usd],customers[[#This Row],[total_spend_usd]])*4+1,0)</f>
        <v>1</v>
      </c>
      <c r="Q7230" s="1">
        <v>321</v>
      </c>
      <c r="R7230" s="1" t="str">
        <f>_xlfn.XLOOKUP(Q7230,RFM[RFM Score],RFM[Client Segmentation])</f>
        <v>About To Sleep</v>
      </c>
    </row>
    <row r="7231" spans="1:18" x14ac:dyDescent="0.3">
      <c r="A7231" t="s">
        <v>7283</v>
      </c>
      <c r="B7231" t="s">
        <v>68</v>
      </c>
      <c r="C7231">
        <v>41</v>
      </c>
      <c r="D7231" t="s">
        <v>8068</v>
      </c>
      <c r="E7231" t="s">
        <v>8086</v>
      </c>
      <c r="F7231" t="s">
        <v>17</v>
      </c>
      <c r="G7231">
        <v>1</v>
      </c>
      <c r="H7231" s="1">
        <v>16268</v>
      </c>
      <c r="I7231">
        <v>18591</v>
      </c>
      <c r="J7231" s="1">
        <v>10</v>
      </c>
      <c r="K7231" t="s">
        <v>31</v>
      </c>
      <c r="L7231" t="s">
        <v>22</v>
      </c>
      <c r="M7231" t="s">
        <v>23</v>
      </c>
      <c r="N7231" s="1">
        <f xml:space="preserve"> ROUND((1 - _xlfn.PERCENTRANK.INC(customers[days_since_last_purchase],customers[[#This Row],[days_since_last_purchase]]))*4 +1,0)</f>
        <v>4</v>
      </c>
      <c r="O7231" s="1">
        <f>ROUND(_xlfn.PERCENTRANK.INC(customers[total_orders],customers[[#This Row],[total_orders]])*4+1,0)</f>
        <v>1</v>
      </c>
      <c r="P7231" s="1">
        <f>ROUND(_xlfn.PERCENTRANK.INC(customers[total_spend_usd],customers[[#This Row],[total_spend_usd]])*4+1,0)</f>
        <v>2</v>
      </c>
      <c r="Q7231" s="1">
        <v>412</v>
      </c>
      <c r="R7231" s="1" t="str">
        <f>_xlfn.XLOOKUP(Q7231,RFM[RFM Score],RFM[Client Segmentation])</f>
        <v>New Customer</v>
      </c>
    </row>
    <row r="7232" spans="1:18" x14ac:dyDescent="0.3">
      <c r="A7232" t="s">
        <v>7284</v>
      </c>
      <c r="B7232" t="s">
        <v>68</v>
      </c>
      <c r="C7232">
        <v>52</v>
      </c>
      <c r="D7232" t="s">
        <v>8071</v>
      </c>
      <c r="E7232" t="s">
        <v>8084</v>
      </c>
      <c r="F7232" t="s">
        <v>12</v>
      </c>
      <c r="G7232">
        <v>11</v>
      </c>
      <c r="H7232" s="1">
        <v>11091</v>
      </c>
      <c r="I7232">
        <v>123052</v>
      </c>
      <c r="J7232" s="1">
        <v>6</v>
      </c>
      <c r="K7232" t="s">
        <v>25</v>
      </c>
      <c r="L7232" t="s">
        <v>14</v>
      </c>
      <c r="M7232" t="s">
        <v>23</v>
      </c>
      <c r="N7232" s="1">
        <f xml:space="preserve"> ROUND((1 - _xlfn.PERCENTRANK.INC(customers[days_since_last_purchase],customers[[#This Row],[days_since_last_purchase]]))*4 +1,0)</f>
        <v>5</v>
      </c>
      <c r="O7232" s="1">
        <f>ROUND(_xlfn.PERCENTRANK.INC(customers[total_orders],customers[[#This Row],[total_orders]])*4+1,0)</f>
        <v>3</v>
      </c>
      <c r="P7232" s="1">
        <f>ROUND(_xlfn.PERCENTRANK.INC(customers[total_spend_usd],customers[[#This Row],[total_spend_usd]])*4+1,0)</f>
        <v>4</v>
      </c>
      <c r="Q7232" s="1">
        <v>534</v>
      </c>
      <c r="R7232" s="1" t="str">
        <f>_xlfn.XLOOKUP(Q7232,RFM[RFM Score],RFM[Client Segmentation])</f>
        <v>Need Attention</v>
      </c>
    </row>
    <row r="7233" spans="1:18" x14ac:dyDescent="0.3">
      <c r="A7233" t="s">
        <v>7285</v>
      </c>
      <c r="B7233" t="s">
        <v>104</v>
      </c>
      <c r="C7233">
        <v>31</v>
      </c>
      <c r="D7233" t="s">
        <v>8070</v>
      </c>
      <c r="E7233" t="s">
        <v>8085</v>
      </c>
      <c r="F7233" t="s">
        <v>12</v>
      </c>
      <c r="G7233">
        <v>15</v>
      </c>
      <c r="H7233" s="1">
        <v>24445</v>
      </c>
      <c r="I7233">
        <v>330678</v>
      </c>
      <c r="J7233" s="1">
        <v>46</v>
      </c>
      <c r="K7233" t="s">
        <v>40</v>
      </c>
      <c r="L7233" t="s">
        <v>47</v>
      </c>
      <c r="M7233" t="s">
        <v>23</v>
      </c>
      <c r="N7233" s="1">
        <f xml:space="preserve"> ROUND((1 - _xlfn.PERCENTRANK.INC(customers[days_since_last_purchase],customers[[#This Row],[days_since_last_purchase]]))*4 +1,0)</f>
        <v>3</v>
      </c>
      <c r="O7233" s="1">
        <f>ROUND(_xlfn.PERCENTRANK.INC(customers[total_orders],customers[[#This Row],[total_orders]])*4+1,0)</f>
        <v>3</v>
      </c>
      <c r="P7233" s="1">
        <f>ROUND(_xlfn.PERCENTRANK.INC(customers[total_spend_usd],customers[[#This Row],[total_spend_usd]])*4+1,0)</f>
        <v>5</v>
      </c>
      <c r="Q7233" s="1">
        <v>335</v>
      </c>
      <c r="R7233" s="1" t="str">
        <f>_xlfn.XLOOKUP(Q7233,RFM[RFM Score],RFM[Client Segmentation])</f>
        <v>Loyal Customer</v>
      </c>
    </row>
    <row r="7234" spans="1:18" x14ac:dyDescent="0.3">
      <c r="A7234" t="s">
        <v>7286</v>
      </c>
      <c r="B7234" t="s">
        <v>104</v>
      </c>
      <c r="C7234">
        <v>50</v>
      </c>
      <c r="D7234" t="s">
        <v>8071</v>
      </c>
      <c r="E7234" t="s">
        <v>8084</v>
      </c>
      <c r="F7234" t="s">
        <v>17</v>
      </c>
      <c r="G7234">
        <v>9</v>
      </c>
      <c r="H7234" s="1">
        <v>4214</v>
      </c>
      <c r="I7234">
        <v>41897</v>
      </c>
      <c r="J7234" s="1">
        <v>166</v>
      </c>
      <c r="K7234" t="s">
        <v>44</v>
      </c>
      <c r="L7234" t="s">
        <v>34</v>
      </c>
      <c r="M7234" t="s">
        <v>23</v>
      </c>
      <c r="N7234" s="1">
        <f xml:space="preserve"> ROUND((1 - _xlfn.PERCENTRANK.INC(customers[days_since_last_purchase],customers[[#This Row],[days_since_last_purchase]]))*4 +1,0)</f>
        <v>1</v>
      </c>
      <c r="O7234" s="1">
        <f>ROUND(_xlfn.PERCENTRANK.INC(customers[total_orders],customers[[#This Row],[total_orders]])*4+1,0)</f>
        <v>2</v>
      </c>
      <c r="P7234" s="1">
        <f>ROUND(_xlfn.PERCENTRANK.INC(customers[total_spend_usd],customers[[#This Row],[total_spend_usd]])*4+1,0)</f>
        <v>2</v>
      </c>
      <c r="Q7234" s="1">
        <v>122</v>
      </c>
      <c r="R7234" s="1" t="str">
        <f>_xlfn.XLOOKUP(Q7234,RFM[RFM Score],RFM[Client Segmentation])</f>
        <v>Hibernating</v>
      </c>
    </row>
    <row r="7235" spans="1:18" x14ac:dyDescent="0.3">
      <c r="A7235" t="s">
        <v>7287</v>
      </c>
      <c r="B7235" t="s">
        <v>107</v>
      </c>
      <c r="C7235">
        <v>42</v>
      </c>
      <c r="D7235" t="s">
        <v>8068</v>
      </c>
      <c r="E7235" t="s">
        <v>8086</v>
      </c>
      <c r="F7235" t="s">
        <v>12</v>
      </c>
      <c r="G7235">
        <v>30</v>
      </c>
      <c r="H7235" s="1">
        <v>12757</v>
      </c>
      <c r="I7235">
        <v>347974</v>
      </c>
      <c r="J7235" s="1">
        <v>35</v>
      </c>
      <c r="K7235" t="s">
        <v>31</v>
      </c>
      <c r="L7235" t="s">
        <v>19</v>
      </c>
      <c r="M7235" t="s">
        <v>23</v>
      </c>
      <c r="N7235" s="1">
        <f xml:space="preserve"> ROUND((1 - _xlfn.PERCENTRANK.INC(customers[days_since_last_purchase],customers[[#This Row],[days_since_last_purchase]]))*4 +1,0)</f>
        <v>3</v>
      </c>
      <c r="O7235" s="1">
        <f>ROUND(_xlfn.PERCENTRANK.INC(customers[total_orders],customers[[#This Row],[total_orders]])*4+1,0)</f>
        <v>4</v>
      </c>
      <c r="P7235" s="1">
        <f>ROUND(_xlfn.PERCENTRANK.INC(customers[total_spend_usd],customers[[#This Row],[total_spend_usd]])*4+1,0)</f>
        <v>5</v>
      </c>
      <c r="Q7235" s="1">
        <v>345</v>
      </c>
      <c r="R7235" s="1" t="str">
        <f>_xlfn.XLOOKUP(Q7235,RFM[RFM Score],RFM[Client Segmentation])</f>
        <v>Loyal Customer</v>
      </c>
    </row>
    <row r="7236" spans="1:18" x14ac:dyDescent="0.3">
      <c r="A7236" t="s">
        <v>7288</v>
      </c>
      <c r="B7236" t="s">
        <v>173</v>
      </c>
      <c r="C7236">
        <v>27</v>
      </c>
      <c r="D7236" t="s">
        <v>8070</v>
      </c>
      <c r="E7236" t="s">
        <v>8084</v>
      </c>
      <c r="F7236" t="s">
        <v>12</v>
      </c>
      <c r="G7236">
        <v>23</v>
      </c>
      <c r="H7236" s="1">
        <v>7777</v>
      </c>
      <c r="I7236">
        <v>199495</v>
      </c>
      <c r="J7236" s="1">
        <v>147</v>
      </c>
      <c r="K7236" t="s">
        <v>40</v>
      </c>
      <c r="L7236" t="s">
        <v>14</v>
      </c>
      <c r="M7236" t="s">
        <v>23</v>
      </c>
      <c r="N7236" s="1">
        <f xml:space="preserve"> ROUND((1 - _xlfn.PERCENTRANK.INC(customers[days_since_last_purchase],customers[[#This Row],[days_since_last_purchase]]))*4 +1,0)</f>
        <v>1</v>
      </c>
      <c r="O7236" s="1">
        <f>ROUND(_xlfn.PERCENTRANK.INC(customers[total_orders],customers[[#This Row],[total_orders]])*4+1,0)</f>
        <v>4</v>
      </c>
      <c r="P7236" s="1">
        <f>ROUND(_xlfn.PERCENTRANK.INC(customers[total_spend_usd],customers[[#This Row],[total_spend_usd]])*4+1,0)</f>
        <v>4</v>
      </c>
      <c r="Q7236" s="1">
        <v>144</v>
      </c>
      <c r="R7236" s="1" t="str">
        <f>_xlfn.XLOOKUP(Q7236,RFM[RFM Score],RFM[Client Segmentation])</f>
        <v>Cannot Lose Them</v>
      </c>
    </row>
    <row r="7237" spans="1:18" x14ac:dyDescent="0.3">
      <c r="A7237" t="s">
        <v>7289</v>
      </c>
      <c r="B7237" t="s">
        <v>27</v>
      </c>
      <c r="C7237">
        <v>29</v>
      </c>
      <c r="D7237" t="s">
        <v>8070</v>
      </c>
      <c r="E7237" t="s">
        <v>8087</v>
      </c>
      <c r="F7237" t="s">
        <v>12</v>
      </c>
      <c r="G7237">
        <v>5</v>
      </c>
      <c r="H7237" s="1">
        <v>10476</v>
      </c>
      <c r="I7237">
        <v>48405</v>
      </c>
      <c r="J7237" s="1">
        <v>105</v>
      </c>
      <c r="K7237" t="s">
        <v>40</v>
      </c>
      <c r="L7237" t="s">
        <v>47</v>
      </c>
      <c r="M7237" t="s">
        <v>15</v>
      </c>
      <c r="N7237" s="1">
        <f xml:space="preserve"> ROUND((1 - _xlfn.PERCENTRANK.INC(customers[days_since_last_purchase],customers[[#This Row],[days_since_last_purchase]]))*4 +1,0)</f>
        <v>2</v>
      </c>
      <c r="O7237" s="1">
        <f>ROUND(_xlfn.PERCENTRANK.INC(customers[total_orders],customers[[#This Row],[total_orders]])*4+1,0)</f>
        <v>2</v>
      </c>
      <c r="P7237" s="1">
        <f>ROUND(_xlfn.PERCENTRANK.INC(customers[total_spend_usd],customers[[#This Row],[total_spend_usd]])*4+1,0)</f>
        <v>3</v>
      </c>
      <c r="Q7237" s="1">
        <v>223</v>
      </c>
      <c r="R7237" s="1" t="str">
        <f>_xlfn.XLOOKUP(Q7237,RFM[RFM Score],RFM[Client Segmentation])</f>
        <v>Hibernating</v>
      </c>
    </row>
    <row r="7238" spans="1:18" x14ac:dyDescent="0.3">
      <c r="A7238" t="s">
        <v>7290</v>
      </c>
      <c r="B7238" t="s">
        <v>11</v>
      </c>
      <c r="C7238">
        <v>31</v>
      </c>
      <c r="D7238" t="s">
        <v>8070</v>
      </c>
      <c r="E7238" t="s">
        <v>8087</v>
      </c>
      <c r="F7238" t="s">
        <v>12</v>
      </c>
      <c r="G7238">
        <v>21</v>
      </c>
      <c r="H7238" s="1">
        <v>7463</v>
      </c>
      <c r="I7238">
        <v>170421</v>
      </c>
      <c r="J7238" s="1">
        <v>125</v>
      </c>
      <c r="K7238" t="s">
        <v>28</v>
      </c>
      <c r="L7238" t="s">
        <v>19</v>
      </c>
      <c r="M7238" t="s">
        <v>23</v>
      </c>
      <c r="N7238" s="1">
        <f xml:space="preserve"> ROUND((1 - _xlfn.PERCENTRANK.INC(customers[days_since_last_purchase],customers[[#This Row],[days_since_last_purchase]]))*4 +1,0)</f>
        <v>2</v>
      </c>
      <c r="O7238" s="1">
        <f>ROUND(_xlfn.PERCENTRANK.INC(customers[total_orders],customers[[#This Row],[total_orders]])*4+1,0)</f>
        <v>4</v>
      </c>
      <c r="P7238" s="1">
        <f>ROUND(_xlfn.PERCENTRANK.INC(customers[total_spend_usd],customers[[#This Row],[total_spend_usd]])*4+1,0)</f>
        <v>4</v>
      </c>
      <c r="Q7238" s="1">
        <v>244</v>
      </c>
      <c r="R7238" s="1" t="str">
        <f>_xlfn.XLOOKUP(Q7238,RFM[RFM Score],RFM[Client Segmentation])</f>
        <v>At Risk</v>
      </c>
    </row>
    <row r="7239" spans="1:18" x14ac:dyDescent="0.3">
      <c r="A7239" t="s">
        <v>7291</v>
      </c>
      <c r="B7239" t="s">
        <v>43</v>
      </c>
      <c r="C7239">
        <v>37</v>
      </c>
      <c r="D7239" t="s">
        <v>8068</v>
      </c>
      <c r="E7239" t="s">
        <v>8084</v>
      </c>
      <c r="F7239" t="s">
        <v>12</v>
      </c>
      <c r="G7239">
        <v>14</v>
      </c>
      <c r="H7239" s="1">
        <v>16623</v>
      </c>
      <c r="I7239">
        <v>206134</v>
      </c>
      <c r="J7239" s="1">
        <v>146</v>
      </c>
      <c r="K7239" t="s">
        <v>25</v>
      </c>
      <c r="L7239" t="s">
        <v>19</v>
      </c>
      <c r="M7239" t="s">
        <v>15</v>
      </c>
      <c r="N7239" s="1">
        <f xml:space="preserve"> ROUND((1 - _xlfn.PERCENTRANK.INC(customers[days_since_last_purchase],customers[[#This Row],[days_since_last_purchase]]))*4 +1,0)</f>
        <v>1</v>
      </c>
      <c r="O7239" s="1">
        <f>ROUND(_xlfn.PERCENTRANK.INC(customers[total_orders],customers[[#This Row],[total_orders]])*4+1,0)</f>
        <v>3</v>
      </c>
      <c r="P7239" s="1">
        <f>ROUND(_xlfn.PERCENTRANK.INC(customers[total_spend_usd],customers[[#This Row],[total_spend_usd]])*4+1,0)</f>
        <v>4</v>
      </c>
      <c r="Q7239" s="1">
        <v>134</v>
      </c>
      <c r="R7239" s="1" t="str">
        <f>_xlfn.XLOOKUP(Q7239,RFM[RFM Score],RFM[Client Segmentation])</f>
        <v>At Risk</v>
      </c>
    </row>
    <row r="7240" spans="1:18" x14ac:dyDescent="0.3">
      <c r="A7240" t="s">
        <v>7292</v>
      </c>
      <c r="B7240" t="s">
        <v>43</v>
      </c>
      <c r="C7240">
        <v>18</v>
      </c>
      <c r="D7240" t="s">
        <v>8069</v>
      </c>
      <c r="E7240" t="s">
        <v>8084</v>
      </c>
      <c r="F7240" t="s">
        <v>17</v>
      </c>
      <c r="G7240">
        <v>13</v>
      </c>
      <c r="H7240" s="1">
        <v>2066</v>
      </c>
      <c r="I7240">
        <v>254282</v>
      </c>
      <c r="J7240" s="1">
        <v>95</v>
      </c>
      <c r="K7240" t="s">
        <v>25</v>
      </c>
      <c r="L7240" t="s">
        <v>45</v>
      </c>
      <c r="M7240" t="s">
        <v>15</v>
      </c>
      <c r="N7240" s="1">
        <f xml:space="preserve"> ROUND((1 - _xlfn.PERCENTRANK.INC(customers[days_since_last_purchase],customers[[#This Row],[days_since_last_purchase]]))*4 +1,0)</f>
        <v>2</v>
      </c>
      <c r="O7240" s="1">
        <f>ROUND(_xlfn.PERCENTRANK.INC(customers[total_orders],customers[[#This Row],[total_orders]])*4+1,0)</f>
        <v>3</v>
      </c>
      <c r="P7240" s="1">
        <f>ROUND(_xlfn.PERCENTRANK.INC(customers[total_spend_usd],customers[[#This Row],[total_spend_usd]])*4+1,0)</f>
        <v>4</v>
      </c>
      <c r="Q7240" s="1">
        <v>234</v>
      </c>
      <c r="R7240" s="1" t="str">
        <f>_xlfn.XLOOKUP(Q7240,RFM[RFM Score],RFM[Client Segmentation])</f>
        <v>At Risk</v>
      </c>
    </row>
    <row r="7241" spans="1:18" x14ac:dyDescent="0.3">
      <c r="A7241" t="s">
        <v>7293</v>
      </c>
      <c r="B7241" t="s">
        <v>104</v>
      </c>
      <c r="C7241">
        <v>37</v>
      </c>
      <c r="D7241" t="s">
        <v>8068</v>
      </c>
      <c r="E7241" t="s">
        <v>8084</v>
      </c>
      <c r="F7241" t="s">
        <v>17</v>
      </c>
      <c r="G7241">
        <v>21</v>
      </c>
      <c r="H7241" s="1">
        <v>4911</v>
      </c>
      <c r="I7241">
        <v>88139</v>
      </c>
      <c r="J7241" s="1">
        <v>75</v>
      </c>
      <c r="K7241" t="s">
        <v>40</v>
      </c>
      <c r="L7241" t="s">
        <v>34</v>
      </c>
      <c r="M7241" t="s">
        <v>15</v>
      </c>
      <c r="N7241" s="1">
        <f xml:space="preserve"> ROUND((1 - _xlfn.PERCENTRANK.INC(customers[days_since_last_purchase],customers[[#This Row],[days_since_last_purchase]]))*4 +1,0)</f>
        <v>2</v>
      </c>
      <c r="O7241" s="1">
        <f>ROUND(_xlfn.PERCENTRANK.INC(customers[total_orders],customers[[#This Row],[total_orders]])*4+1,0)</f>
        <v>4</v>
      </c>
      <c r="P7241" s="1">
        <f>ROUND(_xlfn.PERCENTRANK.INC(customers[total_spend_usd],customers[[#This Row],[total_spend_usd]])*4+1,0)</f>
        <v>3</v>
      </c>
      <c r="Q7241" s="1">
        <v>243</v>
      </c>
      <c r="R7241" s="1" t="str">
        <f>_xlfn.XLOOKUP(Q7241,RFM[RFM Score],RFM[Client Segmentation])</f>
        <v>At Risk</v>
      </c>
    </row>
    <row r="7242" spans="1:18" x14ac:dyDescent="0.3">
      <c r="A7242" t="s">
        <v>7294</v>
      </c>
      <c r="B7242" t="s">
        <v>64</v>
      </c>
      <c r="C7242">
        <v>23</v>
      </c>
      <c r="D7242" t="s">
        <v>8069</v>
      </c>
      <c r="E7242" t="s">
        <v>8084</v>
      </c>
      <c r="F7242" t="s">
        <v>17</v>
      </c>
      <c r="G7242">
        <v>8</v>
      </c>
      <c r="H7242" s="1">
        <v>43587</v>
      </c>
      <c r="I7242">
        <v>380069</v>
      </c>
      <c r="J7242" s="1">
        <v>158</v>
      </c>
      <c r="K7242" t="s">
        <v>40</v>
      </c>
      <c r="L7242" t="s">
        <v>19</v>
      </c>
      <c r="M7242" t="s">
        <v>23</v>
      </c>
      <c r="N7242" s="1">
        <f xml:space="preserve"> ROUND((1 - _xlfn.PERCENTRANK.INC(customers[days_since_last_purchase],customers[[#This Row],[days_since_last_purchase]]))*4 +1,0)</f>
        <v>1</v>
      </c>
      <c r="O7242" s="1">
        <f>ROUND(_xlfn.PERCENTRANK.INC(customers[total_orders],customers[[#This Row],[total_orders]])*4+1,0)</f>
        <v>2</v>
      </c>
      <c r="P7242" s="1">
        <f>ROUND(_xlfn.PERCENTRANK.INC(customers[total_spend_usd],customers[[#This Row],[total_spend_usd]])*4+1,0)</f>
        <v>5</v>
      </c>
      <c r="Q7242" s="1">
        <v>125</v>
      </c>
      <c r="R7242" s="1" t="str">
        <f>_xlfn.XLOOKUP(Q7242,RFM[RFM Score],RFM[Client Segmentation])</f>
        <v>At Risk</v>
      </c>
    </row>
    <row r="7243" spans="1:18" x14ac:dyDescent="0.3">
      <c r="A7243" t="s">
        <v>7295</v>
      </c>
      <c r="B7243" t="s">
        <v>68</v>
      </c>
      <c r="C7243">
        <v>50</v>
      </c>
      <c r="D7243" t="s">
        <v>8071</v>
      </c>
      <c r="E7243" t="s">
        <v>8084</v>
      </c>
      <c r="F7243" t="s">
        <v>17</v>
      </c>
      <c r="G7243">
        <v>40</v>
      </c>
      <c r="H7243" s="1">
        <v>3645</v>
      </c>
      <c r="I7243">
        <v>149826</v>
      </c>
      <c r="J7243" s="1">
        <v>39</v>
      </c>
      <c r="K7243" t="s">
        <v>28</v>
      </c>
      <c r="L7243" t="s">
        <v>34</v>
      </c>
      <c r="M7243" t="s">
        <v>15</v>
      </c>
      <c r="N7243" s="1">
        <f xml:space="preserve"> ROUND((1 - _xlfn.PERCENTRANK.INC(customers[days_since_last_purchase],customers[[#This Row],[days_since_last_purchase]]))*4 +1,0)</f>
        <v>3</v>
      </c>
      <c r="O7243" s="1">
        <f>ROUND(_xlfn.PERCENTRANK.INC(customers[total_orders],customers[[#This Row],[total_orders]])*4+1,0)</f>
        <v>5</v>
      </c>
      <c r="P7243" s="1">
        <f>ROUND(_xlfn.PERCENTRANK.INC(customers[total_spend_usd],customers[[#This Row],[total_spend_usd]])*4+1,0)</f>
        <v>4</v>
      </c>
      <c r="Q7243" s="1">
        <v>354</v>
      </c>
      <c r="R7243" s="1" t="str">
        <f>_xlfn.XLOOKUP(Q7243,RFM[RFM Score],RFM[Client Segmentation])</f>
        <v>Loyal Customer</v>
      </c>
    </row>
    <row r="7244" spans="1:18" x14ac:dyDescent="0.3">
      <c r="A7244" t="s">
        <v>7296</v>
      </c>
      <c r="B7244" t="s">
        <v>43</v>
      </c>
      <c r="C7244">
        <v>67</v>
      </c>
      <c r="D7244" t="s">
        <v>8073</v>
      </c>
      <c r="E7244" t="s">
        <v>8086</v>
      </c>
      <c r="F7244" t="s">
        <v>12</v>
      </c>
      <c r="G7244">
        <v>24</v>
      </c>
      <c r="H7244" s="1">
        <v>10934</v>
      </c>
      <c r="I7244">
        <v>275023</v>
      </c>
      <c r="J7244" s="1">
        <v>177</v>
      </c>
      <c r="K7244" t="s">
        <v>40</v>
      </c>
      <c r="L7244" t="s">
        <v>34</v>
      </c>
      <c r="M7244" t="s">
        <v>15</v>
      </c>
      <c r="N7244" s="1">
        <f xml:space="preserve"> ROUND((1 - _xlfn.PERCENTRANK.INC(customers[days_since_last_purchase],customers[[#This Row],[days_since_last_purchase]]))*4 +1,0)</f>
        <v>1</v>
      </c>
      <c r="O7244" s="1">
        <f>ROUND(_xlfn.PERCENTRANK.INC(customers[total_orders],customers[[#This Row],[total_orders]])*4+1,0)</f>
        <v>4</v>
      </c>
      <c r="P7244" s="1">
        <f>ROUND(_xlfn.PERCENTRANK.INC(customers[total_spend_usd],customers[[#This Row],[total_spend_usd]])*4+1,0)</f>
        <v>4</v>
      </c>
      <c r="Q7244" s="1">
        <v>144</v>
      </c>
      <c r="R7244" s="1" t="str">
        <f>_xlfn.XLOOKUP(Q7244,RFM[RFM Score],RFM[Client Segmentation])</f>
        <v>Cannot Lose Them</v>
      </c>
    </row>
    <row r="7245" spans="1:18" x14ac:dyDescent="0.3">
      <c r="A7245" t="s">
        <v>7297</v>
      </c>
      <c r="B7245" t="s">
        <v>36</v>
      </c>
      <c r="C7245">
        <v>26</v>
      </c>
      <c r="D7245" t="s">
        <v>8070</v>
      </c>
      <c r="E7245" t="s">
        <v>8084</v>
      </c>
      <c r="F7245" t="s">
        <v>12</v>
      </c>
      <c r="G7245">
        <v>15</v>
      </c>
      <c r="H7245" s="1">
        <v>5933</v>
      </c>
      <c r="I7245">
        <v>88339</v>
      </c>
      <c r="J7245" s="1">
        <v>96</v>
      </c>
      <c r="K7245" t="s">
        <v>44</v>
      </c>
      <c r="L7245" t="s">
        <v>19</v>
      </c>
      <c r="M7245" t="s">
        <v>15</v>
      </c>
      <c r="N7245" s="1">
        <f xml:space="preserve"> ROUND((1 - _xlfn.PERCENTRANK.INC(customers[days_since_last_purchase],customers[[#This Row],[days_since_last_purchase]]))*4 +1,0)</f>
        <v>2</v>
      </c>
      <c r="O7245" s="1">
        <f>ROUND(_xlfn.PERCENTRANK.INC(customers[total_orders],customers[[#This Row],[total_orders]])*4+1,0)</f>
        <v>3</v>
      </c>
      <c r="P7245" s="1">
        <f>ROUND(_xlfn.PERCENTRANK.INC(customers[total_spend_usd],customers[[#This Row],[total_spend_usd]])*4+1,0)</f>
        <v>3</v>
      </c>
      <c r="Q7245" s="1">
        <v>233</v>
      </c>
      <c r="R7245" s="1" t="str">
        <f>_xlfn.XLOOKUP(Q7245,RFM[RFM Score],RFM[Client Segmentation])</f>
        <v>Hibernating</v>
      </c>
    </row>
    <row r="7246" spans="1:18" x14ac:dyDescent="0.3">
      <c r="A7246" t="s">
        <v>7298</v>
      </c>
      <c r="B7246" t="s">
        <v>43</v>
      </c>
      <c r="C7246">
        <v>41</v>
      </c>
      <c r="D7246" t="s">
        <v>8068</v>
      </c>
      <c r="E7246" t="s">
        <v>8086</v>
      </c>
      <c r="F7246" t="s">
        <v>12</v>
      </c>
      <c r="G7246">
        <v>28</v>
      </c>
      <c r="H7246" s="1">
        <v>909</v>
      </c>
      <c r="I7246">
        <v>22380</v>
      </c>
      <c r="J7246" s="1">
        <v>7</v>
      </c>
      <c r="K7246" t="s">
        <v>37</v>
      </c>
      <c r="L7246" t="s">
        <v>34</v>
      </c>
      <c r="M7246" t="s">
        <v>23</v>
      </c>
      <c r="N7246" s="1">
        <f xml:space="preserve"> ROUND((1 - _xlfn.PERCENTRANK.INC(customers[days_since_last_purchase],customers[[#This Row],[days_since_last_purchase]]))*4 +1,0)</f>
        <v>5</v>
      </c>
      <c r="O7246" s="1">
        <f>ROUND(_xlfn.PERCENTRANK.INC(customers[total_orders],customers[[#This Row],[total_orders]])*4+1,0)</f>
        <v>4</v>
      </c>
      <c r="P7246" s="1">
        <f>ROUND(_xlfn.PERCENTRANK.INC(customers[total_spend_usd],customers[[#This Row],[total_spend_usd]])*4+1,0)</f>
        <v>2</v>
      </c>
      <c r="Q7246" s="1">
        <v>542</v>
      </c>
      <c r="R7246" s="1" t="str">
        <f>_xlfn.XLOOKUP(Q7246,RFM[RFM Score],RFM[Client Segmentation])</f>
        <v>Potential Loyalist</v>
      </c>
    </row>
    <row r="7247" spans="1:18" x14ac:dyDescent="0.3">
      <c r="A7247" t="s">
        <v>7299</v>
      </c>
      <c r="B7247" t="s">
        <v>68</v>
      </c>
      <c r="C7247">
        <v>40</v>
      </c>
      <c r="D7247" t="s">
        <v>8068</v>
      </c>
      <c r="E7247" t="s">
        <v>8086</v>
      </c>
      <c r="F7247" t="s">
        <v>12</v>
      </c>
      <c r="G7247">
        <v>21</v>
      </c>
      <c r="H7247" s="1">
        <v>17802</v>
      </c>
      <c r="I7247">
        <v>368658</v>
      </c>
      <c r="J7247" s="1">
        <v>78</v>
      </c>
      <c r="K7247" t="s">
        <v>28</v>
      </c>
      <c r="L7247" t="s">
        <v>34</v>
      </c>
      <c r="M7247" t="s">
        <v>23</v>
      </c>
      <c r="N7247" s="1">
        <f xml:space="preserve"> ROUND((1 - _xlfn.PERCENTRANK.INC(customers[days_since_last_purchase],customers[[#This Row],[days_since_last_purchase]]))*4 +1,0)</f>
        <v>2</v>
      </c>
      <c r="O7247" s="1">
        <f>ROUND(_xlfn.PERCENTRANK.INC(customers[total_orders],customers[[#This Row],[total_orders]])*4+1,0)</f>
        <v>4</v>
      </c>
      <c r="P7247" s="1">
        <f>ROUND(_xlfn.PERCENTRANK.INC(customers[total_spend_usd],customers[[#This Row],[total_spend_usd]])*4+1,0)</f>
        <v>5</v>
      </c>
      <c r="Q7247" s="1">
        <v>245</v>
      </c>
      <c r="R7247" s="1" t="str">
        <f>_xlfn.XLOOKUP(Q7247,RFM[RFM Score],RFM[Client Segmentation])</f>
        <v>At Risk</v>
      </c>
    </row>
    <row r="7248" spans="1:18" x14ac:dyDescent="0.3">
      <c r="A7248" t="s">
        <v>7300</v>
      </c>
      <c r="B7248" t="s">
        <v>64</v>
      </c>
      <c r="C7248">
        <v>18</v>
      </c>
      <c r="D7248" t="s">
        <v>8069</v>
      </c>
      <c r="E7248" t="s">
        <v>8084</v>
      </c>
      <c r="F7248" t="s">
        <v>17</v>
      </c>
      <c r="G7248">
        <v>25</v>
      </c>
      <c r="H7248" s="1">
        <v>1784</v>
      </c>
      <c r="I7248">
        <v>48732</v>
      </c>
      <c r="J7248" s="1">
        <v>6</v>
      </c>
      <c r="K7248" t="s">
        <v>37</v>
      </c>
      <c r="L7248" t="s">
        <v>47</v>
      </c>
      <c r="M7248" t="s">
        <v>23</v>
      </c>
      <c r="N7248" s="1">
        <f xml:space="preserve"> ROUND((1 - _xlfn.PERCENTRANK.INC(customers[days_since_last_purchase],customers[[#This Row],[days_since_last_purchase]]))*4 +1,0)</f>
        <v>5</v>
      </c>
      <c r="O7248" s="1">
        <f>ROUND(_xlfn.PERCENTRANK.INC(customers[total_orders],customers[[#This Row],[total_orders]])*4+1,0)</f>
        <v>4</v>
      </c>
      <c r="P7248" s="1">
        <f>ROUND(_xlfn.PERCENTRANK.INC(customers[total_spend_usd],customers[[#This Row],[total_spend_usd]])*4+1,0)</f>
        <v>3</v>
      </c>
      <c r="Q7248" s="1">
        <v>543</v>
      </c>
      <c r="R7248" s="1" t="str">
        <f>_xlfn.XLOOKUP(Q7248,RFM[RFM Score],RFM[Client Segmentation])</f>
        <v>Loyal Customer</v>
      </c>
    </row>
    <row r="7249" spans="1:18" x14ac:dyDescent="0.3">
      <c r="A7249" t="s">
        <v>7301</v>
      </c>
      <c r="B7249" t="s">
        <v>166</v>
      </c>
      <c r="C7249">
        <v>28</v>
      </c>
      <c r="D7249" t="s">
        <v>8070</v>
      </c>
      <c r="E7249" t="s">
        <v>8087</v>
      </c>
      <c r="F7249" t="s">
        <v>17</v>
      </c>
      <c r="G7249">
        <v>13</v>
      </c>
      <c r="H7249" s="1">
        <v>7515</v>
      </c>
      <c r="I7249">
        <v>85475</v>
      </c>
      <c r="J7249" s="1">
        <v>1</v>
      </c>
      <c r="K7249" t="s">
        <v>37</v>
      </c>
      <c r="L7249" t="s">
        <v>19</v>
      </c>
      <c r="M7249" t="s">
        <v>23</v>
      </c>
      <c r="N7249" s="1">
        <f xml:space="preserve"> ROUND((1 - _xlfn.PERCENTRANK.INC(customers[days_since_last_purchase],customers[[#This Row],[days_since_last_purchase]]))*4 +1,0)</f>
        <v>5</v>
      </c>
      <c r="O7249" s="1">
        <f>ROUND(_xlfn.PERCENTRANK.INC(customers[total_orders],customers[[#This Row],[total_orders]])*4+1,0)</f>
        <v>3</v>
      </c>
      <c r="P7249" s="1">
        <f>ROUND(_xlfn.PERCENTRANK.INC(customers[total_spend_usd],customers[[#This Row],[total_spend_usd]])*4+1,0)</f>
        <v>3</v>
      </c>
      <c r="Q7249" s="1">
        <v>533</v>
      </c>
      <c r="R7249" s="1" t="str">
        <f>_xlfn.XLOOKUP(Q7249,RFM[RFM Score],RFM[Client Segmentation])</f>
        <v>Potential Loyalist</v>
      </c>
    </row>
    <row r="7250" spans="1:18" x14ac:dyDescent="0.3">
      <c r="A7250" t="s">
        <v>7302</v>
      </c>
      <c r="B7250" t="s">
        <v>11</v>
      </c>
      <c r="C7250">
        <v>31</v>
      </c>
      <c r="D7250" t="s">
        <v>8070</v>
      </c>
      <c r="E7250" t="s">
        <v>8085</v>
      </c>
      <c r="F7250" t="s">
        <v>17</v>
      </c>
      <c r="G7250">
        <v>11</v>
      </c>
      <c r="H7250" s="1">
        <v>423</v>
      </c>
      <c r="I7250">
        <v>43972</v>
      </c>
      <c r="J7250" s="1">
        <v>9</v>
      </c>
      <c r="K7250" t="s">
        <v>25</v>
      </c>
      <c r="L7250" t="s">
        <v>19</v>
      </c>
      <c r="M7250" t="s">
        <v>23</v>
      </c>
      <c r="N7250" s="1">
        <f xml:space="preserve"> ROUND((1 - _xlfn.PERCENTRANK.INC(customers[days_since_last_purchase],customers[[#This Row],[days_since_last_purchase]]))*4 +1,0)</f>
        <v>4</v>
      </c>
      <c r="O7250" s="1">
        <f>ROUND(_xlfn.PERCENTRANK.INC(customers[total_orders],customers[[#This Row],[total_orders]])*4+1,0)</f>
        <v>3</v>
      </c>
      <c r="P7250" s="1">
        <f>ROUND(_xlfn.PERCENTRANK.INC(customers[total_spend_usd],customers[[#This Row],[total_spend_usd]])*4+1,0)</f>
        <v>2</v>
      </c>
      <c r="Q7250" s="1">
        <v>432</v>
      </c>
      <c r="R7250" s="1" t="str">
        <f>_xlfn.XLOOKUP(Q7250,RFM[RFM Score],RFM[Client Segmentation])</f>
        <v>Potential Loyalist</v>
      </c>
    </row>
    <row r="7251" spans="1:18" x14ac:dyDescent="0.3">
      <c r="A7251" t="s">
        <v>7303</v>
      </c>
      <c r="B7251" t="s">
        <v>11</v>
      </c>
      <c r="C7251">
        <v>45</v>
      </c>
      <c r="D7251" t="s">
        <v>8071</v>
      </c>
      <c r="E7251" t="s">
        <v>8084</v>
      </c>
      <c r="F7251" t="s">
        <v>17</v>
      </c>
      <c r="G7251">
        <v>9</v>
      </c>
      <c r="H7251" s="1">
        <v>6708</v>
      </c>
      <c r="I7251">
        <v>54122</v>
      </c>
      <c r="J7251" s="1">
        <v>62</v>
      </c>
      <c r="K7251" t="s">
        <v>37</v>
      </c>
      <c r="L7251" t="s">
        <v>19</v>
      </c>
      <c r="M7251" t="s">
        <v>23</v>
      </c>
      <c r="N7251" s="1">
        <f xml:space="preserve"> ROUND((1 - _xlfn.PERCENTRANK.INC(customers[days_since_last_purchase],customers[[#This Row],[days_since_last_purchase]]))*4 +1,0)</f>
        <v>2</v>
      </c>
      <c r="O7251" s="1">
        <f>ROUND(_xlfn.PERCENTRANK.INC(customers[total_orders],customers[[#This Row],[total_orders]])*4+1,0)</f>
        <v>2</v>
      </c>
      <c r="P7251" s="1">
        <f>ROUND(_xlfn.PERCENTRANK.INC(customers[total_spend_usd],customers[[#This Row],[total_spend_usd]])*4+1,0)</f>
        <v>3</v>
      </c>
      <c r="Q7251" s="1">
        <v>223</v>
      </c>
      <c r="R7251" s="1" t="str">
        <f>_xlfn.XLOOKUP(Q7251,RFM[RFM Score],RFM[Client Segmentation])</f>
        <v>Hibernating</v>
      </c>
    </row>
    <row r="7252" spans="1:18" x14ac:dyDescent="0.3">
      <c r="A7252" t="s">
        <v>7304</v>
      </c>
      <c r="B7252" t="s">
        <v>43</v>
      </c>
      <c r="C7252">
        <v>27</v>
      </c>
      <c r="D7252" t="s">
        <v>8070</v>
      </c>
      <c r="E7252" t="s">
        <v>8084</v>
      </c>
      <c r="F7252" t="s">
        <v>12</v>
      </c>
      <c r="G7252">
        <v>15</v>
      </c>
      <c r="H7252" s="1">
        <v>4519</v>
      </c>
      <c r="I7252">
        <v>62848</v>
      </c>
      <c r="J7252" s="1">
        <v>55</v>
      </c>
      <c r="K7252" t="s">
        <v>37</v>
      </c>
      <c r="L7252" t="s">
        <v>47</v>
      </c>
      <c r="M7252" t="s">
        <v>15</v>
      </c>
      <c r="N7252" s="1">
        <f xml:space="preserve"> ROUND((1 - _xlfn.PERCENTRANK.INC(customers[days_since_last_purchase],customers[[#This Row],[days_since_last_purchase]]))*4 +1,0)</f>
        <v>3</v>
      </c>
      <c r="O7252" s="1">
        <f>ROUND(_xlfn.PERCENTRANK.INC(customers[total_orders],customers[[#This Row],[total_orders]])*4+1,0)</f>
        <v>3</v>
      </c>
      <c r="P7252" s="1">
        <f>ROUND(_xlfn.PERCENTRANK.INC(customers[total_spend_usd],customers[[#This Row],[total_spend_usd]])*4+1,0)</f>
        <v>3</v>
      </c>
      <c r="Q7252" s="1">
        <v>333</v>
      </c>
      <c r="R7252" s="1" t="str">
        <f>_xlfn.XLOOKUP(Q7252,RFM[RFM Score],RFM[Client Segmentation])</f>
        <v>Potential Loyalist</v>
      </c>
    </row>
    <row r="7253" spans="1:18" x14ac:dyDescent="0.3">
      <c r="A7253" t="s">
        <v>7305</v>
      </c>
      <c r="B7253" t="s">
        <v>107</v>
      </c>
      <c r="C7253">
        <v>37</v>
      </c>
      <c r="D7253" t="s">
        <v>8068</v>
      </c>
      <c r="E7253" t="s">
        <v>8087</v>
      </c>
      <c r="F7253" t="s">
        <v>12</v>
      </c>
      <c r="G7253">
        <v>6</v>
      </c>
      <c r="H7253" s="1">
        <v>2067</v>
      </c>
      <c r="I7253">
        <v>11737</v>
      </c>
      <c r="J7253" s="1">
        <v>85</v>
      </c>
      <c r="K7253" t="s">
        <v>52</v>
      </c>
      <c r="L7253" t="s">
        <v>19</v>
      </c>
      <c r="M7253" t="s">
        <v>23</v>
      </c>
      <c r="N7253" s="1">
        <f xml:space="preserve"> ROUND((1 - _xlfn.PERCENTRANK.INC(customers[days_since_last_purchase],customers[[#This Row],[days_since_last_purchase]]))*4 +1,0)</f>
        <v>2</v>
      </c>
      <c r="O7253" s="1">
        <f>ROUND(_xlfn.PERCENTRANK.INC(customers[total_orders],customers[[#This Row],[total_orders]])*4+1,0)</f>
        <v>2</v>
      </c>
      <c r="P7253" s="1">
        <f>ROUND(_xlfn.PERCENTRANK.INC(customers[total_spend_usd],customers[[#This Row],[total_spend_usd]])*4+1,0)</f>
        <v>2</v>
      </c>
      <c r="Q7253" s="1">
        <v>222</v>
      </c>
      <c r="R7253" s="1" t="str">
        <f>_xlfn.XLOOKUP(Q7253,RFM[RFM Score],RFM[Client Segmentation])</f>
        <v>Hibernating</v>
      </c>
    </row>
    <row r="7254" spans="1:18" x14ac:dyDescent="0.3">
      <c r="A7254" t="s">
        <v>7306</v>
      </c>
      <c r="B7254" t="s">
        <v>173</v>
      </c>
      <c r="C7254">
        <v>18</v>
      </c>
      <c r="D7254" t="s">
        <v>8069</v>
      </c>
      <c r="E7254" t="s">
        <v>8087</v>
      </c>
      <c r="F7254" t="s">
        <v>17</v>
      </c>
      <c r="G7254">
        <v>35</v>
      </c>
      <c r="H7254" s="1">
        <v>2877</v>
      </c>
      <c r="I7254">
        <v>103398</v>
      </c>
      <c r="J7254" s="1">
        <v>64</v>
      </c>
      <c r="K7254" t="s">
        <v>13</v>
      </c>
      <c r="L7254" t="s">
        <v>47</v>
      </c>
      <c r="M7254" t="s">
        <v>15</v>
      </c>
      <c r="N7254" s="1">
        <f xml:space="preserve"> ROUND((1 - _xlfn.PERCENTRANK.INC(customers[days_since_last_purchase],customers[[#This Row],[days_since_last_purchase]]))*4 +1,0)</f>
        <v>2</v>
      </c>
      <c r="O7254" s="1">
        <f>ROUND(_xlfn.PERCENTRANK.INC(customers[total_orders],customers[[#This Row],[total_orders]])*4+1,0)</f>
        <v>5</v>
      </c>
      <c r="P7254" s="1">
        <f>ROUND(_xlfn.PERCENTRANK.INC(customers[total_spend_usd],customers[[#This Row],[total_spend_usd]])*4+1,0)</f>
        <v>3</v>
      </c>
      <c r="Q7254" s="1">
        <v>253</v>
      </c>
      <c r="R7254" s="1" t="str">
        <f>_xlfn.XLOOKUP(Q7254,RFM[RFM Score],RFM[Client Segmentation])</f>
        <v>At Risk</v>
      </c>
    </row>
    <row r="7255" spans="1:18" x14ac:dyDescent="0.3">
      <c r="A7255" t="s">
        <v>7307</v>
      </c>
      <c r="B7255" t="s">
        <v>33</v>
      </c>
      <c r="C7255">
        <v>18</v>
      </c>
      <c r="D7255" t="s">
        <v>8069</v>
      </c>
      <c r="E7255" t="s">
        <v>8085</v>
      </c>
      <c r="F7255" t="s">
        <v>17</v>
      </c>
      <c r="G7255">
        <v>5</v>
      </c>
      <c r="H7255" s="1">
        <v>7512</v>
      </c>
      <c r="I7255">
        <v>33725</v>
      </c>
      <c r="J7255" s="1">
        <v>18</v>
      </c>
      <c r="K7255" t="s">
        <v>25</v>
      </c>
      <c r="L7255" t="s">
        <v>34</v>
      </c>
      <c r="M7255" t="s">
        <v>15</v>
      </c>
      <c r="N7255" s="1">
        <f xml:space="preserve"> ROUND((1 - _xlfn.PERCENTRANK.INC(customers[days_since_last_purchase],customers[[#This Row],[days_since_last_purchase]]))*4 +1,0)</f>
        <v>4</v>
      </c>
      <c r="O7255" s="1">
        <f>ROUND(_xlfn.PERCENTRANK.INC(customers[total_orders],customers[[#This Row],[total_orders]])*4+1,0)</f>
        <v>2</v>
      </c>
      <c r="P7255" s="1">
        <f>ROUND(_xlfn.PERCENTRANK.INC(customers[total_spend_usd],customers[[#This Row],[total_spend_usd]])*4+1,0)</f>
        <v>2</v>
      </c>
      <c r="Q7255" s="1">
        <v>422</v>
      </c>
      <c r="R7255" s="1" t="str">
        <f>_xlfn.XLOOKUP(Q7255,RFM[RFM Score],RFM[Client Segmentation])</f>
        <v>New Customer</v>
      </c>
    </row>
    <row r="7256" spans="1:18" x14ac:dyDescent="0.3">
      <c r="A7256" t="s">
        <v>7308</v>
      </c>
      <c r="B7256" t="s">
        <v>214</v>
      </c>
      <c r="C7256">
        <v>31</v>
      </c>
      <c r="D7256" t="s">
        <v>8070</v>
      </c>
      <c r="E7256" t="s">
        <v>8084</v>
      </c>
      <c r="F7256" t="s">
        <v>17</v>
      </c>
      <c r="G7256">
        <v>13</v>
      </c>
      <c r="H7256" s="1">
        <v>3618</v>
      </c>
      <c r="I7256">
        <v>42353</v>
      </c>
      <c r="J7256" s="1">
        <v>6</v>
      </c>
      <c r="K7256" t="s">
        <v>40</v>
      </c>
      <c r="L7256" t="s">
        <v>14</v>
      </c>
      <c r="M7256" t="s">
        <v>23</v>
      </c>
      <c r="N7256" s="1">
        <f xml:space="preserve"> ROUND((1 - _xlfn.PERCENTRANK.INC(customers[days_since_last_purchase],customers[[#This Row],[days_since_last_purchase]]))*4 +1,0)</f>
        <v>5</v>
      </c>
      <c r="O7256" s="1">
        <f>ROUND(_xlfn.PERCENTRANK.INC(customers[total_orders],customers[[#This Row],[total_orders]])*4+1,0)</f>
        <v>3</v>
      </c>
      <c r="P7256" s="1">
        <f>ROUND(_xlfn.PERCENTRANK.INC(customers[total_spend_usd],customers[[#This Row],[total_spend_usd]])*4+1,0)</f>
        <v>2</v>
      </c>
      <c r="Q7256" s="1">
        <v>532</v>
      </c>
      <c r="R7256" s="1" t="str">
        <f>_xlfn.XLOOKUP(Q7256,RFM[RFM Score],RFM[Client Segmentation])</f>
        <v>Potential Loyalist</v>
      </c>
    </row>
    <row r="7257" spans="1:18" x14ac:dyDescent="0.3">
      <c r="A7257" t="s">
        <v>7309</v>
      </c>
      <c r="B7257" t="s">
        <v>104</v>
      </c>
      <c r="C7257">
        <v>18</v>
      </c>
      <c r="D7257" t="s">
        <v>8069</v>
      </c>
      <c r="E7257" t="s">
        <v>8084</v>
      </c>
      <c r="F7257" t="s">
        <v>17</v>
      </c>
      <c r="G7257">
        <v>15</v>
      </c>
      <c r="H7257" s="1">
        <v>1736</v>
      </c>
      <c r="I7257">
        <v>25555</v>
      </c>
      <c r="J7257" s="1">
        <v>268</v>
      </c>
      <c r="K7257" t="s">
        <v>21</v>
      </c>
      <c r="L7257" t="s">
        <v>34</v>
      </c>
      <c r="M7257" t="s">
        <v>23</v>
      </c>
      <c r="N7257" s="1">
        <f xml:space="preserve"> ROUND((1 - _xlfn.PERCENTRANK.INC(customers[days_since_last_purchase],customers[[#This Row],[days_since_last_purchase]]))*4 +1,0)</f>
        <v>1</v>
      </c>
      <c r="O7257" s="1">
        <f>ROUND(_xlfn.PERCENTRANK.INC(customers[total_orders],customers[[#This Row],[total_orders]])*4+1,0)</f>
        <v>3</v>
      </c>
      <c r="P7257" s="1">
        <f>ROUND(_xlfn.PERCENTRANK.INC(customers[total_spend_usd],customers[[#This Row],[total_spend_usd]])*4+1,0)</f>
        <v>2</v>
      </c>
      <c r="Q7257" s="1">
        <v>132</v>
      </c>
      <c r="R7257" s="1" t="str">
        <f>_xlfn.XLOOKUP(Q7257,RFM[RFM Score],RFM[Client Segmentation])</f>
        <v>Hibernating</v>
      </c>
    </row>
    <row r="7258" spans="1:18" x14ac:dyDescent="0.3">
      <c r="A7258" t="s">
        <v>7310</v>
      </c>
      <c r="B7258" t="s">
        <v>68</v>
      </c>
      <c r="C7258">
        <v>31</v>
      </c>
      <c r="D7258" t="s">
        <v>8070</v>
      </c>
      <c r="E7258" t="s">
        <v>8084</v>
      </c>
      <c r="F7258" t="s">
        <v>12</v>
      </c>
      <c r="G7258">
        <v>10</v>
      </c>
      <c r="H7258" s="1">
        <v>27429</v>
      </c>
      <c r="I7258">
        <v>241318</v>
      </c>
      <c r="J7258" s="1">
        <v>228</v>
      </c>
      <c r="K7258" t="s">
        <v>28</v>
      </c>
      <c r="L7258" t="s">
        <v>19</v>
      </c>
      <c r="M7258" t="s">
        <v>23</v>
      </c>
      <c r="N7258" s="1">
        <f xml:space="preserve"> ROUND((1 - _xlfn.PERCENTRANK.INC(customers[days_since_last_purchase],customers[[#This Row],[days_since_last_purchase]]))*4 +1,0)</f>
        <v>1</v>
      </c>
      <c r="O7258" s="1">
        <f>ROUND(_xlfn.PERCENTRANK.INC(customers[total_orders],customers[[#This Row],[total_orders]])*4+1,0)</f>
        <v>3</v>
      </c>
      <c r="P7258" s="1">
        <f>ROUND(_xlfn.PERCENTRANK.INC(customers[total_spend_usd],customers[[#This Row],[total_spend_usd]])*4+1,0)</f>
        <v>4</v>
      </c>
      <c r="Q7258" s="1">
        <v>134</v>
      </c>
      <c r="R7258" s="1" t="str">
        <f>_xlfn.XLOOKUP(Q7258,RFM[RFM Score],RFM[Client Segmentation])</f>
        <v>At Risk</v>
      </c>
    </row>
    <row r="7259" spans="1:18" x14ac:dyDescent="0.3">
      <c r="A7259" t="s">
        <v>7311</v>
      </c>
      <c r="B7259" t="s">
        <v>11</v>
      </c>
      <c r="C7259">
        <v>37</v>
      </c>
      <c r="D7259" t="s">
        <v>8068</v>
      </c>
      <c r="E7259" t="s">
        <v>8084</v>
      </c>
      <c r="F7259" t="s">
        <v>12</v>
      </c>
      <c r="G7259">
        <v>15</v>
      </c>
      <c r="H7259" s="1">
        <v>8759</v>
      </c>
      <c r="I7259">
        <v>133175</v>
      </c>
      <c r="J7259" s="1">
        <v>32</v>
      </c>
      <c r="K7259" t="s">
        <v>40</v>
      </c>
      <c r="L7259" t="s">
        <v>19</v>
      </c>
      <c r="M7259" t="s">
        <v>23</v>
      </c>
      <c r="N7259" s="1">
        <f xml:space="preserve"> ROUND((1 - _xlfn.PERCENTRANK.INC(customers[days_since_last_purchase],customers[[#This Row],[days_since_last_purchase]]))*4 +1,0)</f>
        <v>3</v>
      </c>
      <c r="O7259" s="1">
        <f>ROUND(_xlfn.PERCENTRANK.INC(customers[total_orders],customers[[#This Row],[total_orders]])*4+1,0)</f>
        <v>3</v>
      </c>
      <c r="P7259" s="1">
        <f>ROUND(_xlfn.PERCENTRANK.INC(customers[total_spend_usd],customers[[#This Row],[total_spend_usd]])*4+1,0)</f>
        <v>4</v>
      </c>
      <c r="Q7259" s="1">
        <v>334</v>
      </c>
      <c r="R7259" s="1" t="str">
        <f>_xlfn.XLOOKUP(Q7259,RFM[RFM Score],RFM[Client Segmentation])</f>
        <v>Need Attention</v>
      </c>
    </row>
    <row r="7260" spans="1:18" x14ac:dyDescent="0.3">
      <c r="A7260" t="s">
        <v>7312</v>
      </c>
      <c r="B7260" t="s">
        <v>43</v>
      </c>
      <c r="C7260">
        <v>29</v>
      </c>
      <c r="D7260" t="s">
        <v>8070</v>
      </c>
      <c r="E7260" t="s">
        <v>8087</v>
      </c>
      <c r="F7260" t="s">
        <v>12</v>
      </c>
      <c r="G7260">
        <v>28</v>
      </c>
      <c r="H7260" s="1">
        <v>2851</v>
      </c>
      <c r="I7260">
        <v>73491</v>
      </c>
      <c r="J7260" s="1">
        <v>152</v>
      </c>
      <c r="K7260" t="s">
        <v>18</v>
      </c>
      <c r="L7260" t="s">
        <v>19</v>
      </c>
      <c r="M7260" t="s">
        <v>23</v>
      </c>
      <c r="N7260" s="1">
        <f xml:space="preserve"> ROUND((1 - _xlfn.PERCENTRANK.INC(customers[days_since_last_purchase],customers[[#This Row],[days_since_last_purchase]]))*4 +1,0)</f>
        <v>1</v>
      </c>
      <c r="O7260" s="1">
        <f>ROUND(_xlfn.PERCENTRANK.INC(customers[total_orders],customers[[#This Row],[total_orders]])*4+1,0)</f>
        <v>4</v>
      </c>
      <c r="P7260" s="1">
        <f>ROUND(_xlfn.PERCENTRANK.INC(customers[total_spend_usd],customers[[#This Row],[total_spend_usd]])*4+1,0)</f>
        <v>3</v>
      </c>
      <c r="Q7260" s="1">
        <v>143</v>
      </c>
      <c r="R7260" s="1" t="str">
        <f>_xlfn.XLOOKUP(Q7260,RFM[RFM Score],RFM[Client Segmentation])</f>
        <v>At Risk</v>
      </c>
    </row>
    <row r="7261" spans="1:18" x14ac:dyDescent="0.3">
      <c r="A7261" t="s">
        <v>7313</v>
      </c>
      <c r="B7261" t="s">
        <v>43</v>
      </c>
      <c r="C7261">
        <v>40</v>
      </c>
      <c r="D7261" t="s">
        <v>8068</v>
      </c>
      <c r="E7261" t="s">
        <v>8085</v>
      </c>
      <c r="F7261" t="s">
        <v>17</v>
      </c>
      <c r="G7261">
        <v>3</v>
      </c>
      <c r="H7261" s="1">
        <v>14625</v>
      </c>
      <c r="I7261">
        <v>39497</v>
      </c>
      <c r="J7261" s="1">
        <v>51</v>
      </c>
      <c r="K7261" t="s">
        <v>37</v>
      </c>
      <c r="L7261" t="s">
        <v>14</v>
      </c>
      <c r="M7261" t="s">
        <v>23</v>
      </c>
      <c r="N7261" s="1">
        <f xml:space="preserve"> ROUND((1 - _xlfn.PERCENTRANK.INC(customers[days_since_last_purchase],customers[[#This Row],[days_since_last_purchase]]))*4 +1,0)</f>
        <v>3</v>
      </c>
      <c r="O7261" s="1">
        <f>ROUND(_xlfn.PERCENTRANK.INC(customers[total_orders],customers[[#This Row],[total_orders]])*4+1,0)</f>
        <v>1</v>
      </c>
      <c r="P7261" s="1">
        <f>ROUND(_xlfn.PERCENTRANK.INC(customers[total_spend_usd],customers[[#This Row],[total_spend_usd]])*4+1,0)</f>
        <v>2</v>
      </c>
      <c r="Q7261" s="1">
        <v>312</v>
      </c>
      <c r="R7261" s="1" t="str">
        <f>_xlfn.XLOOKUP(Q7261,RFM[RFM Score],RFM[Client Segmentation])</f>
        <v>About To Sleep</v>
      </c>
    </row>
    <row r="7262" spans="1:18" x14ac:dyDescent="0.3">
      <c r="A7262" t="s">
        <v>7314</v>
      </c>
      <c r="B7262" t="s">
        <v>166</v>
      </c>
      <c r="C7262">
        <v>35</v>
      </c>
      <c r="D7262" t="s">
        <v>8068</v>
      </c>
      <c r="E7262" t="s">
        <v>8087</v>
      </c>
      <c r="F7262" t="s">
        <v>12</v>
      </c>
      <c r="G7262">
        <v>27</v>
      </c>
      <c r="H7262" s="1">
        <v>1363</v>
      </c>
      <c r="I7262">
        <v>38472</v>
      </c>
      <c r="J7262" s="1">
        <v>11</v>
      </c>
      <c r="K7262" t="s">
        <v>25</v>
      </c>
      <c r="L7262" t="s">
        <v>14</v>
      </c>
      <c r="M7262" t="s">
        <v>23</v>
      </c>
      <c r="N7262" s="1">
        <f xml:space="preserve"> ROUND((1 - _xlfn.PERCENTRANK.INC(customers[days_since_last_purchase],customers[[#This Row],[days_since_last_purchase]]))*4 +1,0)</f>
        <v>4</v>
      </c>
      <c r="O7262" s="1">
        <f>ROUND(_xlfn.PERCENTRANK.INC(customers[total_orders],customers[[#This Row],[total_orders]])*4+1,0)</f>
        <v>4</v>
      </c>
      <c r="P7262" s="1">
        <f>ROUND(_xlfn.PERCENTRANK.INC(customers[total_spend_usd],customers[[#This Row],[total_spend_usd]])*4+1,0)</f>
        <v>2</v>
      </c>
      <c r="Q7262" s="1">
        <v>442</v>
      </c>
      <c r="R7262" s="1" t="str">
        <f>_xlfn.XLOOKUP(Q7262,RFM[RFM Score],RFM[Client Segmentation])</f>
        <v>Potential Loyalist</v>
      </c>
    </row>
    <row r="7263" spans="1:18" x14ac:dyDescent="0.3">
      <c r="A7263" t="s">
        <v>7315</v>
      </c>
      <c r="B7263" t="s">
        <v>30</v>
      </c>
      <c r="C7263">
        <v>28</v>
      </c>
      <c r="D7263" t="s">
        <v>8070</v>
      </c>
      <c r="E7263" t="s">
        <v>8087</v>
      </c>
      <c r="F7263" t="s">
        <v>12</v>
      </c>
      <c r="G7263">
        <v>1</v>
      </c>
      <c r="H7263" s="1">
        <v>6944</v>
      </c>
      <c r="I7263">
        <v>7524</v>
      </c>
      <c r="J7263" s="1">
        <v>164</v>
      </c>
      <c r="K7263" t="s">
        <v>18</v>
      </c>
      <c r="L7263" t="s">
        <v>19</v>
      </c>
      <c r="M7263" t="s">
        <v>23</v>
      </c>
      <c r="N7263" s="1">
        <f xml:space="preserve"> ROUND((1 - _xlfn.PERCENTRANK.INC(customers[days_since_last_purchase],customers[[#This Row],[days_since_last_purchase]]))*4 +1,0)</f>
        <v>1</v>
      </c>
      <c r="O7263" s="1">
        <f>ROUND(_xlfn.PERCENTRANK.INC(customers[total_orders],customers[[#This Row],[total_orders]])*4+1,0)</f>
        <v>1</v>
      </c>
      <c r="P7263" s="1">
        <f>ROUND(_xlfn.PERCENTRANK.INC(customers[total_spend_usd],customers[[#This Row],[total_spend_usd]])*4+1,0)</f>
        <v>1</v>
      </c>
      <c r="Q7263" s="1">
        <v>111</v>
      </c>
      <c r="R7263" s="1" t="str">
        <f>_xlfn.XLOOKUP(Q7263,RFM[RFM Score],RFM[Client Segmentation])</f>
        <v>Lost</v>
      </c>
    </row>
    <row r="7264" spans="1:18" x14ac:dyDescent="0.3">
      <c r="A7264" t="s">
        <v>7316</v>
      </c>
      <c r="B7264" t="s">
        <v>96</v>
      </c>
      <c r="C7264">
        <v>20</v>
      </c>
      <c r="D7264" t="s">
        <v>8069</v>
      </c>
      <c r="E7264" t="s">
        <v>8084</v>
      </c>
      <c r="F7264" t="s">
        <v>17</v>
      </c>
      <c r="G7264">
        <v>16</v>
      </c>
      <c r="H7264" s="1">
        <v>1993</v>
      </c>
      <c r="I7264">
        <v>28239</v>
      </c>
      <c r="J7264" s="1">
        <v>160</v>
      </c>
      <c r="K7264" t="s">
        <v>13</v>
      </c>
      <c r="L7264" t="s">
        <v>34</v>
      </c>
      <c r="M7264" t="s">
        <v>15</v>
      </c>
      <c r="N7264" s="1">
        <f xml:space="preserve"> ROUND((1 - _xlfn.PERCENTRANK.INC(customers[days_since_last_purchase],customers[[#This Row],[days_since_last_purchase]]))*4 +1,0)</f>
        <v>1</v>
      </c>
      <c r="O7264" s="1">
        <f>ROUND(_xlfn.PERCENTRANK.INC(customers[total_orders],customers[[#This Row],[total_orders]])*4+1,0)</f>
        <v>3</v>
      </c>
      <c r="P7264" s="1">
        <f>ROUND(_xlfn.PERCENTRANK.INC(customers[total_spend_usd],customers[[#This Row],[total_spend_usd]])*4+1,0)</f>
        <v>2</v>
      </c>
      <c r="Q7264" s="1">
        <v>132</v>
      </c>
      <c r="R7264" s="1" t="str">
        <f>_xlfn.XLOOKUP(Q7264,RFM[RFM Score],RFM[Client Segmentation])</f>
        <v>Hibernating</v>
      </c>
    </row>
    <row r="7265" spans="1:18" x14ac:dyDescent="0.3">
      <c r="A7265" t="s">
        <v>7317</v>
      </c>
      <c r="B7265" t="s">
        <v>43</v>
      </c>
      <c r="C7265">
        <v>38</v>
      </c>
      <c r="D7265" t="s">
        <v>8068</v>
      </c>
      <c r="E7265" t="s">
        <v>8085</v>
      </c>
      <c r="F7265" t="s">
        <v>17</v>
      </c>
      <c r="G7265">
        <v>3</v>
      </c>
      <c r="H7265" s="1">
        <v>14278</v>
      </c>
      <c r="I7265">
        <v>45083</v>
      </c>
      <c r="J7265" s="1">
        <v>13</v>
      </c>
      <c r="K7265" t="s">
        <v>44</v>
      </c>
      <c r="L7265" t="s">
        <v>19</v>
      </c>
      <c r="M7265" t="s">
        <v>15</v>
      </c>
      <c r="N7265" s="1">
        <f xml:space="preserve"> ROUND((1 - _xlfn.PERCENTRANK.INC(customers[days_since_last_purchase],customers[[#This Row],[days_since_last_purchase]]))*4 +1,0)</f>
        <v>4</v>
      </c>
      <c r="O7265" s="1">
        <f>ROUND(_xlfn.PERCENTRANK.INC(customers[total_orders],customers[[#This Row],[total_orders]])*4+1,0)</f>
        <v>1</v>
      </c>
      <c r="P7265" s="1">
        <f>ROUND(_xlfn.PERCENTRANK.INC(customers[total_spend_usd],customers[[#This Row],[total_spend_usd]])*4+1,0)</f>
        <v>3</v>
      </c>
      <c r="Q7265" s="1">
        <v>413</v>
      </c>
      <c r="R7265" s="1" t="str">
        <f>_xlfn.XLOOKUP(Q7265,RFM[RFM Score],RFM[Client Segmentation])</f>
        <v>Promising</v>
      </c>
    </row>
    <row r="7266" spans="1:18" x14ac:dyDescent="0.3">
      <c r="A7266" t="s">
        <v>7318</v>
      </c>
      <c r="B7266" t="s">
        <v>166</v>
      </c>
      <c r="C7266">
        <v>28</v>
      </c>
      <c r="D7266" t="s">
        <v>8070</v>
      </c>
      <c r="E7266" t="s">
        <v>8084</v>
      </c>
      <c r="F7266" t="s">
        <v>12</v>
      </c>
      <c r="G7266">
        <v>9</v>
      </c>
      <c r="H7266" s="1">
        <v>11452</v>
      </c>
      <c r="I7266">
        <v>111873</v>
      </c>
      <c r="J7266" s="1">
        <v>36</v>
      </c>
      <c r="K7266" t="s">
        <v>28</v>
      </c>
      <c r="L7266" t="s">
        <v>14</v>
      </c>
      <c r="M7266" t="s">
        <v>23</v>
      </c>
      <c r="N7266" s="1">
        <f xml:space="preserve"> ROUND((1 - _xlfn.PERCENTRANK.INC(customers[days_since_last_purchase],customers[[#This Row],[days_since_last_purchase]]))*4 +1,0)</f>
        <v>3</v>
      </c>
      <c r="O7266" s="1">
        <f>ROUND(_xlfn.PERCENTRANK.INC(customers[total_orders],customers[[#This Row],[total_orders]])*4+1,0)</f>
        <v>2</v>
      </c>
      <c r="P7266" s="1">
        <f>ROUND(_xlfn.PERCENTRANK.INC(customers[total_spend_usd],customers[[#This Row],[total_spend_usd]])*4+1,0)</f>
        <v>4</v>
      </c>
      <c r="Q7266" s="1">
        <v>324</v>
      </c>
      <c r="R7266" s="1" t="str">
        <f>_xlfn.XLOOKUP(Q7266,RFM[RFM Score],RFM[Client Segmentation])</f>
        <v>Need Attention</v>
      </c>
    </row>
    <row r="7267" spans="1:18" x14ac:dyDescent="0.3">
      <c r="A7267" t="s">
        <v>7319</v>
      </c>
      <c r="B7267" t="s">
        <v>96</v>
      </c>
      <c r="C7267">
        <v>49</v>
      </c>
      <c r="D7267" t="s">
        <v>8071</v>
      </c>
      <c r="E7267" t="s">
        <v>8084</v>
      </c>
      <c r="F7267" t="s">
        <v>17</v>
      </c>
      <c r="G7267">
        <v>3</v>
      </c>
      <c r="H7267" s="1">
        <v>17012</v>
      </c>
      <c r="I7267">
        <v>54736</v>
      </c>
      <c r="J7267" s="1">
        <v>24</v>
      </c>
      <c r="K7267" t="s">
        <v>28</v>
      </c>
      <c r="L7267" t="s">
        <v>45</v>
      </c>
      <c r="M7267" t="s">
        <v>15</v>
      </c>
      <c r="N7267" s="1">
        <f xml:space="preserve"> ROUND((1 - _xlfn.PERCENTRANK.INC(customers[days_since_last_purchase],customers[[#This Row],[days_since_last_purchase]]))*4 +1,0)</f>
        <v>4</v>
      </c>
      <c r="O7267" s="1">
        <f>ROUND(_xlfn.PERCENTRANK.INC(customers[total_orders],customers[[#This Row],[total_orders]])*4+1,0)</f>
        <v>1</v>
      </c>
      <c r="P7267" s="1">
        <f>ROUND(_xlfn.PERCENTRANK.INC(customers[total_spend_usd],customers[[#This Row],[total_spend_usd]])*4+1,0)</f>
        <v>3</v>
      </c>
      <c r="Q7267" s="1">
        <v>413</v>
      </c>
      <c r="R7267" s="1" t="str">
        <f>_xlfn.XLOOKUP(Q7267,RFM[RFM Score],RFM[Client Segmentation])</f>
        <v>Promising</v>
      </c>
    </row>
    <row r="7268" spans="1:18" x14ac:dyDescent="0.3">
      <c r="A7268" t="s">
        <v>7320</v>
      </c>
      <c r="B7268" t="s">
        <v>11</v>
      </c>
      <c r="C7268">
        <v>28</v>
      </c>
      <c r="D7268" t="s">
        <v>8070</v>
      </c>
      <c r="E7268" t="s">
        <v>8087</v>
      </c>
      <c r="F7268" t="s">
        <v>17</v>
      </c>
      <c r="G7268">
        <v>16</v>
      </c>
      <c r="H7268" s="1">
        <v>4377</v>
      </c>
      <c r="I7268">
        <v>77101</v>
      </c>
      <c r="J7268" s="1">
        <v>2</v>
      </c>
      <c r="K7268" t="s">
        <v>28</v>
      </c>
      <c r="L7268" t="s">
        <v>45</v>
      </c>
      <c r="M7268" t="s">
        <v>23</v>
      </c>
      <c r="N7268" s="1">
        <f xml:space="preserve"> ROUND((1 - _xlfn.PERCENTRANK.INC(customers[days_since_last_purchase],customers[[#This Row],[days_since_last_purchase]]))*4 +1,0)</f>
        <v>5</v>
      </c>
      <c r="O7268" s="1">
        <f>ROUND(_xlfn.PERCENTRANK.INC(customers[total_orders],customers[[#This Row],[total_orders]])*4+1,0)</f>
        <v>3</v>
      </c>
      <c r="P7268" s="1">
        <f>ROUND(_xlfn.PERCENTRANK.INC(customers[total_spend_usd],customers[[#This Row],[total_spend_usd]])*4+1,0)</f>
        <v>3</v>
      </c>
      <c r="Q7268" s="1">
        <v>533</v>
      </c>
      <c r="R7268" s="1" t="str">
        <f>_xlfn.XLOOKUP(Q7268,RFM[RFM Score],RFM[Client Segmentation])</f>
        <v>Potential Loyalist</v>
      </c>
    </row>
    <row r="7269" spans="1:18" x14ac:dyDescent="0.3">
      <c r="A7269" t="s">
        <v>7321</v>
      </c>
      <c r="B7269" t="s">
        <v>107</v>
      </c>
      <c r="C7269">
        <v>32</v>
      </c>
      <c r="D7269" t="s">
        <v>8070</v>
      </c>
      <c r="E7269" t="s">
        <v>8087</v>
      </c>
      <c r="F7269" t="s">
        <v>12</v>
      </c>
      <c r="G7269">
        <v>14</v>
      </c>
      <c r="H7269" s="1">
        <v>3379</v>
      </c>
      <c r="I7269">
        <v>4986</v>
      </c>
      <c r="J7269" s="1">
        <v>231</v>
      </c>
      <c r="K7269" t="s">
        <v>13</v>
      </c>
      <c r="L7269" t="s">
        <v>19</v>
      </c>
      <c r="M7269" t="s">
        <v>15</v>
      </c>
      <c r="N7269" s="1">
        <f xml:space="preserve"> ROUND((1 - _xlfn.PERCENTRANK.INC(customers[days_since_last_purchase],customers[[#This Row],[days_since_last_purchase]]))*4 +1,0)</f>
        <v>1</v>
      </c>
      <c r="O7269" s="1">
        <f>ROUND(_xlfn.PERCENTRANK.INC(customers[total_orders],customers[[#This Row],[total_orders]])*4+1,0)</f>
        <v>3</v>
      </c>
      <c r="P7269" s="1">
        <f>ROUND(_xlfn.PERCENTRANK.INC(customers[total_spend_usd],customers[[#This Row],[total_spend_usd]])*4+1,0)</f>
        <v>1</v>
      </c>
      <c r="Q7269" s="1">
        <v>131</v>
      </c>
      <c r="R7269" s="1" t="str">
        <f>_xlfn.XLOOKUP(Q7269,RFM[RFM Score],RFM[Client Segmentation])</f>
        <v>Lost</v>
      </c>
    </row>
    <row r="7270" spans="1:18" x14ac:dyDescent="0.3">
      <c r="A7270" t="s">
        <v>7322</v>
      </c>
      <c r="B7270" t="s">
        <v>43</v>
      </c>
      <c r="C7270">
        <v>66</v>
      </c>
      <c r="D7270" t="s">
        <v>8073</v>
      </c>
      <c r="E7270" t="s">
        <v>8087</v>
      </c>
      <c r="F7270" t="s">
        <v>17</v>
      </c>
      <c r="G7270">
        <v>3</v>
      </c>
      <c r="H7270" s="1">
        <v>7445</v>
      </c>
      <c r="I7270">
        <v>24513</v>
      </c>
      <c r="J7270" s="1">
        <v>3</v>
      </c>
      <c r="K7270" t="s">
        <v>18</v>
      </c>
      <c r="L7270" t="s">
        <v>45</v>
      </c>
      <c r="M7270" t="s">
        <v>15</v>
      </c>
      <c r="N7270" s="1">
        <f xml:space="preserve"> ROUND((1 - _xlfn.PERCENTRANK.INC(customers[days_since_last_purchase],customers[[#This Row],[days_since_last_purchase]]))*4 +1,0)</f>
        <v>5</v>
      </c>
      <c r="O7270" s="1">
        <f>ROUND(_xlfn.PERCENTRANK.INC(customers[total_orders],customers[[#This Row],[total_orders]])*4+1,0)</f>
        <v>1</v>
      </c>
      <c r="P7270" s="1">
        <f>ROUND(_xlfn.PERCENTRANK.INC(customers[total_spend_usd],customers[[#This Row],[total_spend_usd]])*4+1,0)</f>
        <v>2</v>
      </c>
      <c r="Q7270" s="1">
        <v>512</v>
      </c>
      <c r="R7270" s="1" t="str">
        <f>_xlfn.XLOOKUP(Q7270,RFM[RFM Score],RFM[Client Segmentation])</f>
        <v>New Customer</v>
      </c>
    </row>
    <row r="7271" spans="1:18" x14ac:dyDescent="0.3">
      <c r="A7271" t="s">
        <v>7323</v>
      </c>
      <c r="B7271" t="s">
        <v>68</v>
      </c>
      <c r="C7271">
        <v>38</v>
      </c>
      <c r="D7271" t="s">
        <v>8068</v>
      </c>
      <c r="E7271" t="s">
        <v>8087</v>
      </c>
      <c r="F7271" t="s">
        <v>12</v>
      </c>
      <c r="G7271">
        <v>37</v>
      </c>
      <c r="H7271" s="1">
        <v>23828</v>
      </c>
      <c r="I7271">
        <v>897668</v>
      </c>
      <c r="J7271" s="1">
        <v>2</v>
      </c>
      <c r="K7271" t="s">
        <v>28</v>
      </c>
      <c r="L7271" t="s">
        <v>45</v>
      </c>
      <c r="M7271" t="s">
        <v>23</v>
      </c>
      <c r="N7271" s="1">
        <f xml:space="preserve"> ROUND((1 - _xlfn.PERCENTRANK.INC(customers[days_since_last_purchase],customers[[#This Row],[days_since_last_purchase]]))*4 +1,0)</f>
        <v>5</v>
      </c>
      <c r="O7271" s="1">
        <f>ROUND(_xlfn.PERCENTRANK.INC(customers[total_orders],customers[[#This Row],[total_orders]])*4+1,0)</f>
        <v>5</v>
      </c>
      <c r="P7271" s="1">
        <f>ROUND(_xlfn.PERCENTRANK.INC(customers[total_spend_usd],customers[[#This Row],[total_spend_usd]])*4+1,0)</f>
        <v>5</v>
      </c>
      <c r="Q7271" s="1">
        <v>555</v>
      </c>
      <c r="R7271" s="1" t="str">
        <f>_xlfn.XLOOKUP(Q7271,RFM[RFM Score],RFM[Client Segmentation])</f>
        <v>Champion</v>
      </c>
    </row>
    <row r="7272" spans="1:18" x14ac:dyDescent="0.3">
      <c r="A7272" t="s">
        <v>7324</v>
      </c>
      <c r="B7272" t="s">
        <v>11</v>
      </c>
      <c r="C7272">
        <v>31</v>
      </c>
      <c r="D7272" t="s">
        <v>8070</v>
      </c>
      <c r="E7272" t="s">
        <v>8087</v>
      </c>
      <c r="F7272" t="s">
        <v>12</v>
      </c>
      <c r="G7272">
        <v>4</v>
      </c>
      <c r="H7272" s="1">
        <v>20088</v>
      </c>
      <c r="I7272">
        <v>76806</v>
      </c>
      <c r="J7272" s="1">
        <v>187</v>
      </c>
      <c r="K7272" t="s">
        <v>74</v>
      </c>
      <c r="L7272" t="s">
        <v>19</v>
      </c>
      <c r="M7272" t="s">
        <v>23</v>
      </c>
      <c r="N7272" s="1">
        <f xml:space="preserve"> ROUND((1 - _xlfn.PERCENTRANK.INC(customers[days_since_last_purchase],customers[[#This Row],[days_since_last_purchase]]))*4 +1,0)</f>
        <v>1</v>
      </c>
      <c r="O7272" s="1">
        <f>ROUND(_xlfn.PERCENTRANK.INC(customers[total_orders],customers[[#This Row],[total_orders]])*4+1,0)</f>
        <v>2</v>
      </c>
      <c r="P7272" s="1">
        <f>ROUND(_xlfn.PERCENTRANK.INC(customers[total_spend_usd],customers[[#This Row],[total_spend_usd]])*4+1,0)</f>
        <v>3</v>
      </c>
      <c r="Q7272" s="1">
        <v>123</v>
      </c>
      <c r="R7272" s="1" t="str">
        <f>_xlfn.XLOOKUP(Q7272,RFM[RFM Score],RFM[Client Segmentation])</f>
        <v>Hibernating</v>
      </c>
    </row>
    <row r="7273" spans="1:18" x14ac:dyDescent="0.3">
      <c r="A7273" t="s">
        <v>7325</v>
      </c>
      <c r="B7273" t="s">
        <v>173</v>
      </c>
      <c r="C7273">
        <v>29</v>
      </c>
      <c r="D7273" t="s">
        <v>8070</v>
      </c>
      <c r="E7273" t="s">
        <v>8084</v>
      </c>
      <c r="F7273" t="s">
        <v>12</v>
      </c>
      <c r="G7273">
        <v>10</v>
      </c>
      <c r="H7273" s="1">
        <v>3529</v>
      </c>
      <c r="I7273">
        <v>32039</v>
      </c>
      <c r="J7273" s="1">
        <v>14</v>
      </c>
      <c r="K7273" t="s">
        <v>18</v>
      </c>
      <c r="L7273" t="s">
        <v>47</v>
      </c>
      <c r="M7273" t="s">
        <v>23</v>
      </c>
      <c r="N7273" s="1">
        <f xml:space="preserve"> ROUND((1 - _xlfn.PERCENTRANK.INC(customers[days_since_last_purchase],customers[[#This Row],[days_since_last_purchase]]))*4 +1,0)</f>
        <v>4</v>
      </c>
      <c r="O7273" s="1">
        <f>ROUND(_xlfn.PERCENTRANK.INC(customers[total_orders],customers[[#This Row],[total_orders]])*4+1,0)</f>
        <v>3</v>
      </c>
      <c r="P7273" s="1">
        <f>ROUND(_xlfn.PERCENTRANK.INC(customers[total_spend_usd],customers[[#This Row],[total_spend_usd]])*4+1,0)</f>
        <v>2</v>
      </c>
      <c r="Q7273" s="1">
        <v>432</v>
      </c>
      <c r="R7273" s="1" t="str">
        <f>_xlfn.XLOOKUP(Q7273,RFM[RFM Score],RFM[Client Segmentation])</f>
        <v>Potential Loyalist</v>
      </c>
    </row>
    <row r="7274" spans="1:18" x14ac:dyDescent="0.3">
      <c r="A7274" t="s">
        <v>7326</v>
      </c>
      <c r="B7274" t="s">
        <v>30</v>
      </c>
      <c r="C7274">
        <v>30</v>
      </c>
      <c r="D7274" t="s">
        <v>8070</v>
      </c>
      <c r="E7274" t="s">
        <v>8084</v>
      </c>
      <c r="F7274" t="s">
        <v>12</v>
      </c>
      <c r="G7274">
        <v>4</v>
      </c>
      <c r="H7274" s="1">
        <v>2285</v>
      </c>
      <c r="I7274">
        <v>10463</v>
      </c>
      <c r="J7274" s="1">
        <v>40</v>
      </c>
      <c r="K7274" t="s">
        <v>25</v>
      </c>
      <c r="L7274" t="s">
        <v>19</v>
      </c>
      <c r="M7274" t="s">
        <v>23</v>
      </c>
      <c r="N7274" s="1">
        <f xml:space="preserve"> ROUND((1 - _xlfn.PERCENTRANK.INC(customers[days_since_last_purchase],customers[[#This Row],[days_since_last_purchase]]))*4 +1,0)</f>
        <v>3</v>
      </c>
      <c r="O7274" s="1">
        <f>ROUND(_xlfn.PERCENTRANK.INC(customers[total_orders],customers[[#This Row],[total_orders]])*4+1,0)</f>
        <v>2</v>
      </c>
      <c r="P7274" s="1">
        <f>ROUND(_xlfn.PERCENTRANK.INC(customers[total_spend_usd],customers[[#This Row],[total_spend_usd]])*4+1,0)</f>
        <v>1</v>
      </c>
      <c r="Q7274" s="1">
        <v>321</v>
      </c>
      <c r="R7274" s="1" t="str">
        <f>_xlfn.XLOOKUP(Q7274,RFM[RFM Score],RFM[Client Segmentation])</f>
        <v>About To Sleep</v>
      </c>
    </row>
    <row r="7275" spans="1:18" x14ac:dyDescent="0.3">
      <c r="A7275" t="s">
        <v>7327</v>
      </c>
      <c r="B7275" t="s">
        <v>11</v>
      </c>
      <c r="C7275">
        <v>37</v>
      </c>
      <c r="D7275" t="s">
        <v>8068</v>
      </c>
      <c r="E7275" t="s">
        <v>8084</v>
      </c>
      <c r="F7275" t="s">
        <v>17</v>
      </c>
      <c r="G7275">
        <v>74</v>
      </c>
      <c r="H7275" s="1">
        <v>5778</v>
      </c>
      <c r="I7275">
        <v>449009</v>
      </c>
      <c r="J7275" s="1">
        <v>11</v>
      </c>
      <c r="K7275" t="s">
        <v>74</v>
      </c>
      <c r="L7275" t="s">
        <v>45</v>
      </c>
      <c r="M7275" t="s">
        <v>15</v>
      </c>
      <c r="N7275" s="1">
        <f xml:space="preserve"> ROUND((1 - _xlfn.PERCENTRANK.INC(customers[days_since_last_purchase],customers[[#This Row],[days_since_last_purchase]]))*4 +1,0)</f>
        <v>4</v>
      </c>
      <c r="O7275" s="1">
        <f>ROUND(_xlfn.PERCENTRANK.INC(customers[total_orders],customers[[#This Row],[total_orders]])*4+1,0)</f>
        <v>5</v>
      </c>
      <c r="P7275" s="1">
        <f>ROUND(_xlfn.PERCENTRANK.INC(customers[total_spend_usd],customers[[#This Row],[total_spend_usd]])*4+1,0)</f>
        <v>5</v>
      </c>
      <c r="Q7275" s="1">
        <v>455</v>
      </c>
      <c r="R7275" s="1" t="str">
        <f>_xlfn.XLOOKUP(Q7275,RFM[RFM Score],RFM[Client Segmentation])</f>
        <v>Champion</v>
      </c>
    </row>
    <row r="7276" spans="1:18" x14ac:dyDescent="0.3">
      <c r="A7276" t="s">
        <v>7328</v>
      </c>
      <c r="B7276" t="s">
        <v>68</v>
      </c>
      <c r="C7276">
        <v>47</v>
      </c>
      <c r="D7276" t="s">
        <v>8071</v>
      </c>
      <c r="E7276" t="s">
        <v>8087</v>
      </c>
      <c r="F7276" t="s">
        <v>12</v>
      </c>
      <c r="G7276">
        <v>50</v>
      </c>
      <c r="H7276" s="1">
        <v>8021</v>
      </c>
      <c r="I7276">
        <v>358445</v>
      </c>
      <c r="J7276" s="1">
        <v>69</v>
      </c>
      <c r="K7276" t="s">
        <v>44</v>
      </c>
      <c r="L7276" t="s">
        <v>22</v>
      </c>
      <c r="M7276" t="s">
        <v>15</v>
      </c>
      <c r="N7276" s="1">
        <f xml:space="preserve"> ROUND((1 - _xlfn.PERCENTRANK.INC(customers[days_since_last_purchase],customers[[#This Row],[days_since_last_purchase]]))*4 +1,0)</f>
        <v>2</v>
      </c>
      <c r="O7276" s="1">
        <f>ROUND(_xlfn.PERCENTRANK.INC(customers[total_orders],customers[[#This Row],[total_orders]])*4+1,0)</f>
        <v>5</v>
      </c>
      <c r="P7276" s="1">
        <f>ROUND(_xlfn.PERCENTRANK.INC(customers[total_spend_usd],customers[[#This Row],[total_spend_usd]])*4+1,0)</f>
        <v>5</v>
      </c>
      <c r="Q7276" s="1">
        <v>255</v>
      </c>
      <c r="R7276" s="1" t="str">
        <f>_xlfn.XLOOKUP(Q7276,RFM[RFM Score],RFM[Client Segmentation])</f>
        <v>At Risk</v>
      </c>
    </row>
    <row r="7277" spans="1:18" x14ac:dyDescent="0.3">
      <c r="A7277" t="s">
        <v>7329</v>
      </c>
      <c r="B7277" t="s">
        <v>11</v>
      </c>
      <c r="C7277">
        <v>39</v>
      </c>
      <c r="D7277" t="s">
        <v>8068</v>
      </c>
      <c r="E7277" t="s">
        <v>8085</v>
      </c>
      <c r="F7277" t="s">
        <v>12</v>
      </c>
      <c r="G7277">
        <v>28</v>
      </c>
      <c r="H7277" s="1">
        <v>10001</v>
      </c>
      <c r="I7277">
        <v>309358</v>
      </c>
      <c r="J7277" s="1">
        <v>6</v>
      </c>
      <c r="K7277" t="s">
        <v>28</v>
      </c>
      <c r="L7277" t="s">
        <v>45</v>
      </c>
      <c r="M7277" t="s">
        <v>15</v>
      </c>
      <c r="N7277" s="1">
        <f xml:space="preserve"> ROUND((1 - _xlfn.PERCENTRANK.INC(customers[days_since_last_purchase],customers[[#This Row],[days_since_last_purchase]]))*4 +1,0)</f>
        <v>5</v>
      </c>
      <c r="O7277" s="1">
        <f>ROUND(_xlfn.PERCENTRANK.INC(customers[total_orders],customers[[#This Row],[total_orders]])*4+1,0)</f>
        <v>4</v>
      </c>
      <c r="P7277" s="1">
        <f>ROUND(_xlfn.PERCENTRANK.INC(customers[total_spend_usd],customers[[#This Row],[total_spend_usd]])*4+1,0)</f>
        <v>5</v>
      </c>
      <c r="Q7277" s="1">
        <v>545</v>
      </c>
      <c r="R7277" s="1" t="str">
        <f>_xlfn.XLOOKUP(Q7277,RFM[RFM Score],RFM[Client Segmentation])</f>
        <v>Champion</v>
      </c>
    </row>
    <row r="7278" spans="1:18" x14ac:dyDescent="0.3">
      <c r="A7278" t="s">
        <v>7330</v>
      </c>
      <c r="B7278" t="s">
        <v>43</v>
      </c>
      <c r="C7278">
        <v>34</v>
      </c>
      <c r="D7278" t="s">
        <v>8070</v>
      </c>
      <c r="E7278" t="s">
        <v>8084</v>
      </c>
      <c r="F7278" t="s">
        <v>17</v>
      </c>
      <c r="G7278">
        <v>6</v>
      </c>
      <c r="H7278" s="1">
        <v>6941</v>
      </c>
      <c r="I7278">
        <v>39247</v>
      </c>
      <c r="J7278" s="1">
        <v>2</v>
      </c>
      <c r="K7278" t="s">
        <v>37</v>
      </c>
      <c r="L7278" t="s">
        <v>19</v>
      </c>
      <c r="M7278" t="s">
        <v>23</v>
      </c>
      <c r="N7278" s="1">
        <f xml:space="preserve"> ROUND((1 - _xlfn.PERCENTRANK.INC(customers[days_since_last_purchase],customers[[#This Row],[days_since_last_purchase]]))*4 +1,0)</f>
        <v>5</v>
      </c>
      <c r="O7278" s="1">
        <f>ROUND(_xlfn.PERCENTRANK.INC(customers[total_orders],customers[[#This Row],[total_orders]])*4+1,0)</f>
        <v>2</v>
      </c>
      <c r="P7278" s="1">
        <f>ROUND(_xlfn.PERCENTRANK.INC(customers[total_spend_usd],customers[[#This Row],[total_spend_usd]])*4+1,0)</f>
        <v>2</v>
      </c>
      <c r="Q7278" s="1">
        <v>522</v>
      </c>
      <c r="R7278" s="1" t="str">
        <f>_xlfn.XLOOKUP(Q7278,RFM[RFM Score],RFM[Client Segmentation])</f>
        <v>Promising</v>
      </c>
    </row>
    <row r="7279" spans="1:18" x14ac:dyDescent="0.3">
      <c r="A7279" t="s">
        <v>7331</v>
      </c>
      <c r="B7279" t="s">
        <v>11</v>
      </c>
      <c r="C7279">
        <v>46</v>
      </c>
      <c r="D7279" t="s">
        <v>8071</v>
      </c>
      <c r="E7279" t="s">
        <v>8087</v>
      </c>
      <c r="F7279" t="s">
        <v>12</v>
      </c>
      <c r="G7279">
        <v>1</v>
      </c>
      <c r="H7279" s="1">
        <v>8318</v>
      </c>
      <c r="I7279">
        <v>7936</v>
      </c>
      <c r="J7279" s="1">
        <v>70</v>
      </c>
      <c r="K7279" t="s">
        <v>37</v>
      </c>
      <c r="L7279" t="s">
        <v>34</v>
      </c>
      <c r="M7279" t="s">
        <v>15</v>
      </c>
      <c r="N7279" s="1">
        <f xml:space="preserve"> ROUND((1 - _xlfn.PERCENTRANK.INC(customers[days_since_last_purchase],customers[[#This Row],[days_since_last_purchase]]))*4 +1,0)</f>
        <v>2</v>
      </c>
      <c r="O7279" s="1">
        <f>ROUND(_xlfn.PERCENTRANK.INC(customers[total_orders],customers[[#This Row],[total_orders]])*4+1,0)</f>
        <v>1</v>
      </c>
      <c r="P7279" s="1">
        <f>ROUND(_xlfn.PERCENTRANK.INC(customers[total_spend_usd],customers[[#This Row],[total_spend_usd]])*4+1,0)</f>
        <v>1</v>
      </c>
      <c r="Q7279" s="1">
        <v>211</v>
      </c>
      <c r="R7279" s="1" t="str">
        <f>_xlfn.XLOOKUP(Q7279,RFM[RFM Score],RFM[Client Segmentation])</f>
        <v>Hibernating</v>
      </c>
    </row>
    <row r="7280" spans="1:18" x14ac:dyDescent="0.3">
      <c r="A7280" t="s">
        <v>7332</v>
      </c>
      <c r="B7280" t="s">
        <v>43</v>
      </c>
      <c r="C7280">
        <v>55</v>
      </c>
      <c r="D7280" t="s">
        <v>8072</v>
      </c>
      <c r="E7280" t="s">
        <v>8084</v>
      </c>
      <c r="F7280" t="s">
        <v>12</v>
      </c>
      <c r="G7280">
        <v>14</v>
      </c>
      <c r="H7280" s="1">
        <v>2717</v>
      </c>
      <c r="I7280">
        <v>35442</v>
      </c>
      <c r="J7280" s="1">
        <v>34</v>
      </c>
      <c r="K7280" t="s">
        <v>25</v>
      </c>
      <c r="L7280" t="s">
        <v>45</v>
      </c>
      <c r="M7280" t="s">
        <v>15</v>
      </c>
      <c r="N7280" s="1">
        <f xml:space="preserve"> ROUND((1 - _xlfn.PERCENTRANK.INC(customers[days_since_last_purchase],customers[[#This Row],[days_since_last_purchase]]))*4 +1,0)</f>
        <v>3</v>
      </c>
      <c r="O7280" s="1">
        <f>ROUND(_xlfn.PERCENTRANK.INC(customers[total_orders],customers[[#This Row],[total_orders]])*4+1,0)</f>
        <v>3</v>
      </c>
      <c r="P7280" s="1">
        <f>ROUND(_xlfn.PERCENTRANK.INC(customers[total_spend_usd],customers[[#This Row],[total_spend_usd]])*4+1,0)</f>
        <v>2</v>
      </c>
      <c r="Q7280" s="1">
        <v>332</v>
      </c>
      <c r="R7280" s="1" t="str">
        <f>_xlfn.XLOOKUP(Q7280,RFM[RFM Score],RFM[Client Segmentation])</f>
        <v>Hibernating</v>
      </c>
    </row>
    <row r="7281" spans="1:18" x14ac:dyDescent="0.3">
      <c r="A7281" t="s">
        <v>7333</v>
      </c>
      <c r="B7281" t="s">
        <v>27</v>
      </c>
      <c r="C7281">
        <v>52</v>
      </c>
      <c r="D7281" t="s">
        <v>8071</v>
      </c>
      <c r="E7281" t="s">
        <v>8084</v>
      </c>
      <c r="F7281" t="s">
        <v>12</v>
      </c>
      <c r="G7281">
        <v>15</v>
      </c>
      <c r="H7281" s="1">
        <v>8809</v>
      </c>
      <c r="I7281">
        <v>148709</v>
      </c>
      <c r="J7281" s="1">
        <v>69</v>
      </c>
      <c r="K7281" t="s">
        <v>37</v>
      </c>
      <c r="L7281" t="s">
        <v>19</v>
      </c>
      <c r="M7281" t="s">
        <v>15</v>
      </c>
      <c r="N7281" s="1">
        <f xml:space="preserve"> ROUND((1 - _xlfn.PERCENTRANK.INC(customers[days_since_last_purchase],customers[[#This Row],[days_since_last_purchase]]))*4 +1,0)</f>
        <v>2</v>
      </c>
      <c r="O7281" s="1">
        <f>ROUND(_xlfn.PERCENTRANK.INC(customers[total_orders],customers[[#This Row],[total_orders]])*4+1,0)</f>
        <v>3</v>
      </c>
      <c r="P7281" s="1">
        <f>ROUND(_xlfn.PERCENTRANK.INC(customers[total_spend_usd],customers[[#This Row],[total_spend_usd]])*4+1,0)</f>
        <v>4</v>
      </c>
      <c r="Q7281" s="1">
        <v>234</v>
      </c>
      <c r="R7281" s="1" t="str">
        <f>_xlfn.XLOOKUP(Q7281,RFM[RFM Score],RFM[Client Segmentation])</f>
        <v>At Risk</v>
      </c>
    </row>
    <row r="7282" spans="1:18" x14ac:dyDescent="0.3">
      <c r="A7282" t="s">
        <v>7334</v>
      </c>
      <c r="B7282" t="s">
        <v>11</v>
      </c>
      <c r="C7282">
        <v>41</v>
      </c>
      <c r="D7282" t="s">
        <v>8068</v>
      </c>
      <c r="E7282" t="s">
        <v>8084</v>
      </c>
      <c r="F7282" t="s">
        <v>17</v>
      </c>
      <c r="G7282">
        <v>20</v>
      </c>
      <c r="H7282" s="1">
        <v>3666</v>
      </c>
      <c r="I7282">
        <v>72072</v>
      </c>
      <c r="J7282" s="1">
        <v>71</v>
      </c>
      <c r="K7282" t="s">
        <v>28</v>
      </c>
      <c r="L7282" t="s">
        <v>45</v>
      </c>
      <c r="M7282" t="s">
        <v>23</v>
      </c>
      <c r="N7282" s="1">
        <f xml:space="preserve"> ROUND((1 - _xlfn.PERCENTRANK.INC(customers[days_since_last_purchase],customers[[#This Row],[days_since_last_purchase]]))*4 +1,0)</f>
        <v>2</v>
      </c>
      <c r="O7282" s="1">
        <f>ROUND(_xlfn.PERCENTRANK.INC(customers[total_orders],customers[[#This Row],[total_orders]])*4+1,0)</f>
        <v>4</v>
      </c>
      <c r="P7282" s="1">
        <f>ROUND(_xlfn.PERCENTRANK.INC(customers[total_spend_usd],customers[[#This Row],[total_spend_usd]])*4+1,0)</f>
        <v>3</v>
      </c>
      <c r="Q7282" s="1">
        <v>243</v>
      </c>
      <c r="R7282" s="1" t="str">
        <f>_xlfn.XLOOKUP(Q7282,RFM[RFM Score],RFM[Client Segmentation])</f>
        <v>At Risk</v>
      </c>
    </row>
    <row r="7283" spans="1:18" x14ac:dyDescent="0.3">
      <c r="A7283" t="s">
        <v>7335</v>
      </c>
      <c r="B7283" t="s">
        <v>11</v>
      </c>
      <c r="C7283">
        <v>51</v>
      </c>
      <c r="D7283" t="s">
        <v>8071</v>
      </c>
      <c r="E7283" t="s">
        <v>8085</v>
      </c>
      <c r="F7283" t="s">
        <v>17</v>
      </c>
      <c r="G7283">
        <v>14</v>
      </c>
      <c r="H7283" s="1">
        <v>7536</v>
      </c>
      <c r="I7283">
        <v>94327</v>
      </c>
      <c r="J7283" s="1">
        <v>122</v>
      </c>
      <c r="K7283" t="s">
        <v>28</v>
      </c>
      <c r="L7283" t="s">
        <v>19</v>
      </c>
      <c r="M7283" t="s">
        <v>15</v>
      </c>
      <c r="N7283" s="1">
        <f xml:space="preserve"> ROUND((1 - _xlfn.PERCENTRANK.INC(customers[days_since_last_purchase],customers[[#This Row],[days_since_last_purchase]]))*4 +1,0)</f>
        <v>2</v>
      </c>
      <c r="O7283" s="1">
        <f>ROUND(_xlfn.PERCENTRANK.INC(customers[total_orders],customers[[#This Row],[total_orders]])*4+1,0)</f>
        <v>3</v>
      </c>
      <c r="P7283" s="1">
        <f>ROUND(_xlfn.PERCENTRANK.INC(customers[total_spend_usd],customers[[#This Row],[total_spend_usd]])*4+1,0)</f>
        <v>3</v>
      </c>
      <c r="Q7283" s="1">
        <v>233</v>
      </c>
      <c r="R7283" s="1" t="str">
        <f>_xlfn.XLOOKUP(Q7283,RFM[RFM Score],RFM[Client Segmentation])</f>
        <v>Hibernating</v>
      </c>
    </row>
    <row r="7284" spans="1:18" x14ac:dyDescent="0.3">
      <c r="A7284" t="s">
        <v>7336</v>
      </c>
      <c r="B7284" t="s">
        <v>33</v>
      </c>
      <c r="C7284">
        <v>44</v>
      </c>
      <c r="D7284" t="s">
        <v>8068</v>
      </c>
      <c r="E7284" t="s">
        <v>8084</v>
      </c>
      <c r="F7284" t="s">
        <v>17</v>
      </c>
      <c r="G7284">
        <v>13</v>
      </c>
      <c r="H7284" s="1">
        <v>18051</v>
      </c>
      <c r="I7284">
        <v>231171</v>
      </c>
      <c r="J7284" s="1">
        <v>140</v>
      </c>
      <c r="K7284" t="s">
        <v>31</v>
      </c>
      <c r="L7284" t="s">
        <v>14</v>
      </c>
      <c r="M7284" t="s">
        <v>23</v>
      </c>
      <c r="N7284" s="1">
        <f xml:space="preserve"> ROUND((1 - _xlfn.PERCENTRANK.INC(customers[days_since_last_purchase],customers[[#This Row],[days_since_last_purchase]]))*4 +1,0)</f>
        <v>1</v>
      </c>
      <c r="O7284" s="1">
        <f>ROUND(_xlfn.PERCENTRANK.INC(customers[total_orders],customers[[#This Row],[total_orders]])*4+1,0)</f>
        <v>3</v>
      </c>
      <c r="P7284" s="1">
        <f>ROUND(_xlfn.PERCENTRANK.INC(customers[total_spend_usd],customers[[#This Row],[total_spend_usd]])*4+1,0)</f>
        <v>4</v>
      </c>
      <c r="Q7284" s="1">
        <v>134</v>
      </c>
      <c r="R7284" s="1" t="str">
        <f>_xlfn.XLOOKUP(Q7284,RFM[RFM Score],RFM[Client Segmentation])</f>
        <v>At Risk</v>
      </c>
    </row>
    <row r="7285" spans="1:18" x14ac:dyDescent="0.3">
      <c r="A7285" t="s">
        <v>7337</v>
      </c>
      <c r="B7285" t="s">
        <v>33</v>
      </c>
      <c r="C7285">
        <v>23</v>
      </c>
      <c r="D7285" t="s">
        <v>8069</v>
      </c>
      <c r="E7285" t="s">
        <v>8087</v>
      </c>
      <c r="F7285" t="s">
        <v>17</v>
      </c>
      <c r="G7285">
        <v>48</v>
      </c>
      <c r="H7285" s="1">
        <v>224</v>
      </c>
      <c r="I7285">
        <v>116207</v>
      </c>
      <c r="J7285" s="1">
        <v>34</v>
      </c>
      <c r="K7285" t="s">
        <v>52</v>
      </c>
      <c r="L7285" t="s">
        <v>47</v>
      </c>
      <c r="M7285" t="s">
        <v>15</v>
      </c>
      <c r="N7285" s="1">
        <f xml:space="preserve"> ROUND((1 - _xlfn.PERCENTRANK.INC(customers[days_since_last_purchase],customers[[#This Row],[days_since_last_purchase]]))*4 +1,0)</f>
        <v>3</v>
      </c>
      <c r="O7285" s="1">
        <f>ROUND(_xlfn.PERCENTRANK.INC(customers[total_orders],customers[[#This Row],[total_orders]])*4+1,0)</f>
        <v>5</v>
      </c>
      <c r="P7285" s="1">
        <f>ROUND(_xlfn.PERCENTRANK.INC(customers[total_spend_usd],customers[[#This Row],[total_spend_usd]])*4+1,0)</f>
        <v>4</v>
      </c>
      <c r="Q7285" s="1">
        <v>354</v>
      </c>
      <c r="R7285" s="1" t="str">
        <f>_xlfn.XLOOKUP(Q7285,RFM[RFM Score],RFM[Client Segmentation])</f>
        <v>Loyal Customer</v>
      </c>
    </row>
    <row r="7286" spans="1:18" x14ac:dyDescent="0.3">
      <c r="A7286" t="s">
        <v>7338</v>
      </c>
      <c r="B7286" t="s">
        <v>68</v>
      </c>
      <c r="C7286">
        <v>59</v>
      </c>
      <c r="D7286" t="s">
        <v>8072</v>
      </c>
      <c r="E7286" t="s">
        <v>8085</v>
      </c>
      <c r="F7286" t="s">
        <v>17</v>
      </c>
      <c r="G7286">
        <v>26</v>
      </c>
      <c r="H7286" s="1">
        <v>23285</v>
      </c>
      <c r="I7286">
        <v>645718</v>
      </c>
      <c r="J7286" s="1">
        <v>177</v>
      </c>
      <c r="K7286" t="s">
        <v>21</v>
      </c>
      <c r="L7286" t="s">
        <v>19</v>
      </c>
      <c r="M7286" t="s">
        <v>15</v>
      </c>
      <c r="N7286" s="1">
        <f xml:space="preserve"> ROUND((1 - _xlfn.PERCENTRANK.INC(customers[days_since_last_purchase],customers[[#This Row],[days_since_last_purchase]]))*4 +1,0)</f>
        <v>1</v>
      </c>
      <c r="O7286" s="1">
        <f>ROUND(_xlfn.PERCENTRANK.INC(customers[total_orders],customers[[#This Row],[total_orders]])*4+1,0)</f>
        <v>4</v>
      </c>
      <c r="P7286" s="1">
        <f>ROUND(_xlfn.PERCENTRANK.INC(customers[total_spend_usd],customers[[#This Row],[total_spend_usd]])*4+1,0)</f>
        <v>5</v>
      </c>
      <c r="Q7286" s="1">
        <v>145</v>
      </c>
      <c r="R7286" s="1" t="str">
        <f>_xlfn.XLOOKUP(Q7286,RFM[RFM Score],RFM[Client Segmentation])</f>
        <v>Cannot Lose Them</v>
      </c>
    </row>
    <row r="7287" spans="1:18" x14ac:dyDescent="0.3">
      <c r="A7287" t="s">
        <v>7339</v>
      </c>
      <c r="B7287" t="s">
        <v>68</v>
      </c>
      <c r="C7287">
        <v>53</v>
      </c>
      <c r="D7287" t="s">
        <v>8071</v>
      </c>
      <c r="E7287" t="s">
        <v>8084</v>
      </c>
      <c r="F7287" t="s">
        <v>17</v>
      </c>
      <c r="G7287">
        <v>4</v>
      </c>
      <c r="H7287" s="1">
        <v>15784</v>
      </c>
      <c r="I7287">
        <v>53986</v>
      </c>
      <c r="J7287" s="1">
        <v>9</v>
      </c>
      <c r="K7287" t="s">
        <v>37</v>
      </c>
      <c r="L7287" t="s">
        <v>47</v>
      </c>
      <c r="M7287" t="s">
        <v>23</v>
      </c>
      <c r="N7287" s="1">
        <f xml:space="preserve"> ROUND((1 - _xlfn.PERCENTRANK.INC(customers[days_since_last_purchase],customers[[#This Row],[days_since_last_purchase]]))*4 +1,0)</f>
        <v>4</v>
      </c>
      <c r="O7287" s="1">
        <f>ROUND(_xlfn.PERCENTRANK.INC(customers[total_orders],customers[[#This Row],[total_orders]])*4+1,0)</f>
        <v>2</v>
      </c>
      <c r="P7287" s="1">
        <f>ROUND(_xlfn.PERCENTRANK.INC(customers[total_spend_usd],customers[[#This Row],[total_spend_usd]])*4+1,0)</f>
        <v>3</v>
      </c>
      <c r="Q7287" s="1">
        <v>423</v>
      </c>
      <c r="R7287" s="1" t="str">
        <f>_xlfn.XLOOKUP(Q7287,RFM[RFM Score],RFM[Client Segmentation])</f>
        <v>Potential Loyalist</v>
      </c>
    </row>
    <row r="7288" spans="1:18" x14ac:dyDescent="0.3">
      <c r="A7288" t="s">
        <v>7340</v>
      </c>
      <c r="B7288" t="s">
        <v>11</v>
      </c>
      <c r="C7288">
        <v>53</v>
      </c>
      <c r="D7288" t="s">
        <v>8071</v>
      </c>
      <c r="E7288" t="s">
        <v>8085</v>
      </c>
      <c r="F7288" t="s">
        <v>17</v>
      </c>
      <c r="G7288">
        <v>11</v>
      </c>
      <c r="H7288" s="1">
        <v>4318</v>
      </c>
      <c r="I7288">
        <v>53417</v>
      </c>
      <c r="J7288" s="1">
        <v>28</v>
      </c>
      <c r="K7288" t="s">
        <v>74</v>
      </c>
      <c r="L7288" t="s">
        <v>45</v>
      </c>
      <c r="M7288" t="s">
        <v>23</v>
      </c>
      <c r="N7288" s="1">
        <f xml:space="preserve"> ROUND((1 - _xlfn.PERCENTRANK.INC(customers[days_since_last_purchase],customers[[#This Row],[days_since_last_purchase]]))*4 +1,0)</f>
        <v>4</v>
      </c>
      <c r="O7288" s="1">
        <f>ROUND(_xlfn.PERCENTRANK.INC(customers[total_orders],customers[[#This Row],[total_orders]])*4+1,0)</f>
        <v>3</v>
      </c>
      <c r="P7288" s="1">
        <f>ROUND(_xlfn.PERCENTRANK.INC(customers[total_spend_usd],customers[[#This Row],[total_spend_usd]])*4+1,0)</f>
        <v>3</v>
      </c>
      <c r="Q7288" s="1">
        <v>433</v>
      </c>
      <c r="R7288" s="1" t="str">
        <f>_xlfn.XLOOKUP(Q7288,RFM[RFM Score],RFM[Client Segmentation])</f>
        <v>Potential Loyalist</v>
      </c>
    </row>
    <row r="7289" spans="1:18" x14ac:dyDescent="0.3">
      <c r="A7289" t="s">
        <v>7341</v>
      </c>
      <c r="B7289" t="s">
        <v>107</v>
      </c>
      <c r="C7289">
        <v>38</v>
      </c>
      <c r="D7289" t="s">
        <v>8068</v>
      </c>
      <c r="E7289" t="s">
        <v>8085</v>
      </c>
      <c r="F7289" t="s">
        <v>17</v>
      </c>
      <c r="G7289">
        <v>22</v>
      </c>
      <c r="H7289" s="1">
        <v>9355</v>
      </c>
      <c r="I7289">
        <v>225228</v>
      </c>
      <c r="J7289" s="1">
        <v>49</v>
      </c>
      <c r="K7289" t="s">
        <v>18</v>
      </c>
      <c r="L7289" t="s">
        <v>47</v>
      </c>
      <c r="M7289" t="s">
        <v>15</v>
      </c>
      <c r="N7289" s="1">
        <f xml:space="preserve"> ROUND((1 - _xlfn.PERCENTRANK.INC(customers[days_since_last_purchase],customers[[#This Row],[days_since_last_purchase]]))*4 +1,0)</f>
        <v>3</v>
      </c>
      <c r="O7289" s="1">
        <f>ROUND(_xlfn.PERCENTRANK.INC(customers[total_orders],customers[[#This Row],[total_orders]])*4+1,0)</f>
        <v>4</v>
      </c>
      <c r="P7289" s="1">
        <f>ROUND(_xlfn.PERCENTRANK.INC(customers[total_spend_usd],customers[[#This Row],[total_spend_usd]])*4+1,0)</f>
        <v>4</v>
      </c>
      <c r="Q7289" s="1">
        <v>344</v>
      </c>
      <c r="R7289" s="1" t="str">
        <f>_xlfn.XLOOKUP(Q7289,RFM[RFM Score],RFM[Client Segmentation])</f>
        <v>Loyal Customer</v>
      </c>
    </row>
    <row r="7290" spans="1:18" x14ac:dyDescent="0.3">
      <c r="A7290" t="s">
        <v>7342</v>
      </c>
      <c r="B7290" t="s">
        <v>96</v>
      </c>
      <c r="C7290">
        <v>26</v>
      </c>
      <c r="D7290" t="s">
        <v>8070</v>
      </c>
      <c r="E7290" t="s">
        <v>8084</v>
      </c>
      <c r="F7290" t="s">
        <v>17</v>
      </c>
      <c r="G7290">
        <v>12</v>
      </c>
      <c r="H7290" s="1">
        <v>8706</v>
      </c>
      <c r="I7290">
        <v>111391</v>
      </c>
      <c r="J7290" s="1">
        <v>41</v>
      </c>
      <c r="K7290" t="s">
        <v>40</v>
      </c>
      <c r="L7290" t="s">
        <v>19</v>
      </c>
      <c r="M7290" t="s">
        <v>23</v>
      </c>
      <c r="N7290" s="1">
        <f xml:space="preserve"> ROUND((1 - _xlfn.PERCENTRANK.INC(customers[days_since_last_purchase],customers[[#This Row],[days_since_last_purchase]]))*4 +1,0)</f>
        <v>3</v>
      </c>
      <c r="O7290" s="1">
        <f>ROUND(_xlfn.PERCENTRANK.INC(customers[total_orders],customers[[#This Row],[total_orders]])*4+1,0)</f>
        <v>3</v>
      </c>
      <c r="P7290" s="1">
        <f>ROUND(_xlfn.PERCENTRANK.INC(customers[total_spend_usd],customers[[#This Row],[total_spend_usd]])*4+1,0)</f>
        <v>4</v>
      </c>
      <c r="Q7290" s="1">
        <v>334</v>
      </c>
      <c r="R7290" s="1" t="str">
        <f>_xlfn.XLOOKUP(Q7290,RFM[RFM Score],RFM[Client Segmentation])</f>
        <v>Need Attention</v>
      </c>
    </row>
    <row r="7291" spans="1:18" x14ac:dyDescent="0.3">
      <c r="A7291" t="s">
        <v>7343</v>
      </c>
      <c r="B7291" t="s">
        <v>64</v>
      </c>
      <c r="C7291">
        <v>53</v>
      </c>
      <c r="D7291" t="s">
        <v>8071</v>
      </c>
      <c r="E7291" t="s">
        <v>8086</v>
      </c>
      <c r="F7291" t="s">
        <v>12</v>
      </c>
      <c r="G7291">
        <v>10</v>
      </c>
      <c r="H7291" s="1">
        <v>4725</v>
      </c>
      <c r="I7291">
        <v>51189</v>
      </c>
      <c r="J7291" s="1">
        <v>3</v>
      </c>
      <c r="K7291" t="s">
        <v>37</v>
      </c>
      <c r="L7291" t="s">
        <v>34</v>
      </c>
      <c r="M7291" t="s">
        <v>23</v>
      </c>
      <c r="N7291" s="1">
        <f xml:space="preserve"> ROUND((1 - _xlfn.PERCENTRANK.INC(customers[days_since_last_purchase],customers[[#This Row],[days_since_last_purchase]]))*4 +1,0)</f>
        <v>5</v>
      </c>
      <c r="O7291" s="1">
        <f>ROUND(_xlfn.PERCENTRANK.INC(customers[total_orders],customers[[#This Row],[total_orders]])*4+1,0)</f>
        <v>3</v>
      </c>
      <c r="P7291" s="1">
        <f>ROUND(_xlfn.PERCENTRANK.INC(customers[total_spend_usd],customers[[#This Row],[total_spend_usd]])*4+1,0)</f>
        <v>3</v>
      </c>
      <c r="Q7291" s="1">
        <v>533</v>
      </c>
      <c r="R7291" s="1" t="str">
        <f>_xlfn.XLOOKUP(Q7291,RFM[RFM Score],RFM[Client Segmentation])</f>
        <v>Potential Loyalist</v>
      </c>
    </row>
    <row r="7292" spans="1:18" x14ac:dyDescent="0.3">
      <c r="A7292" t="s">
        <v>7344</v>
      </c>
      <c r="B7292" t="s">
        <v>96</v>
      </c>
      <c r="C7292">
        <v>18</v>
      </c>
      <c r="D7292" t="s">
        <v>8069</v>
      </c>
      <c r="E7292" t="s">
        <v>8087</v>
      </c>
      <c r="F7292" t="s">
        <v>12</v>
      </c>
      <c r="G7292">
        <v>8</v>
      </c>
      <c r="H7292" s="1">
        <v>4197</v>
      </c>
      <c r="I7292">
        <v>33192</v>
      </c>
      <c r="J7292" s="1">
        <v>44</v>
      </c>
      <c r="K7292" t="s">
        <v>98</v>
      </c>
      <c r="L7292" t="s">
        <v>47</v>
      </c>
      <c r="M7292" t="s">
        <v>23</v>
      </c>
      <c r="N7292" s="1">
        <f xml:space="preserve"> ROUND((1 - _xlfn.PERCENTRANK.INC(customers[days_since_last_purchase],customers[[#This Row],[days_since_last_purchase]]))*4 +1,0)</f>
        <v>3</v>
      </c>
      <c r="O7292" s="1">
        <f>ROUND(_xlfn.PERCENTRANK.INC(customers[total_orders],customers[[#This Row],[total_orders]])*4+1,0)</f>
        <v>2</v>
      </c>
      <c r="P7292" s="1">
        <f>ROUND(_xlfn.PERCENTRANK.INC(customers[total_spend_usd],customers[[#This Row],[total_spend_usd]])*4+1,0)</f>
        <v>2</v>
      </c>
      <c r="Q7292" s="1">
        <v>322</v>
      </c>
      <c r="R7292" s="1" t="str">
        <f>_xlfn.XLOOKUP(Q7292,RFM[RFM Score],RFM[Client Segmentation])</f>
        <v>Hibernating</v>
      </c>
    </row>
    <row r="7293" spans="1:18" x14ac:dyDescent="0.3">
      <c r="A7293" t="s">
        <v>7345</v>
      </c>
      <c r="B7293" t="s">
        <v>11</v>
      </c>
      <c r="C7293">
        <v>29</v>
      </c>
      <c r="D7293" t="s">
        <v>8070</v>
      </c>
      <c r="E7293" t="s">
        <v>8087</v>
      </c>
      <c r="F7293" t="s">
        <v>17</v>
      </c>
      <c r="G7293">
        <v>25</v>
      </c>
      <c r="H7293" s="1">
        <v>16193</v>
      </c>
      <c r="I7293">
        <v>40341</v>
      </c>
      <c r="J7293" s="1">
        <v>232</v>
      </c>
      <c r="K7293" t="s">
        <v>28</v>
      </c>
      <c r="L7293" t="s">
        <v>19</v>
      </c>
      <c r="M7293" t="s">
        <v>23</v>
      </c>
      <c r="N7293" s="1">
        <f xml:space="preserve"> ROUND((1 - _xlfn.PERCENTRANK.INC(customers[days_since_last_purchase],customers[[#This Row],[days_since_last_purchase]]))*4 +1,0)</f>
        <v>1</v>
      </c>
      <c r="O7293" s="1">
        <f>ROUND(_xlfn.PERCENTRANK.INC(customers[total_orders],customers[[#This Row],[total_orders]])*4+1,0)</f>
        <v>4</v>
      </c>
      <c r="P7293" s="1">
        <f>ROUND(_xlfn.PERCENTRANK.INC(customers[total_spend_usd],customers[[#This Row],[total_spend_usd]])*4+1,0)</f>
        <v>2</v>
      </c>
      <c r="Q7293" s="1">
        <v>142</v>
      </c>
      <c r="R7293" s="1" t="str">
        <f>_xlfn.XLOOKUP(Q7293,RFM[RFM Score],RFM[Client Segmentation])</f>
        <v>At Risk</v>
      </c>
    </row>
    <row r="7294" spans="1:18" x14ac:dyDescent="0.3">
      <c r="A7294" t="s">
        <v>7346</v>
      </c>
      <c r="B7294" t="s">
        <v>68</v>
      </c>
      <c r="C7294">
        <v>28</v>
      </c>
      <c r="D7294" t="s">
        <v>8070</v>
      </c>
      <c r="E7294" t="s">
        <v>8087</v>
      </c>
      <c r="F7294" t="s">
        <v>17</v>
      </c>
      <c r="G7294">
        <v>1</v>
      </c>
      <c r="H7294" s="1">
        <v>3236</v>
      </c>
      <c r="I7294">
        <v>3122</v>
      </c>
      <c r="J7294" s="1">
        <v>51</v>
      </c>
      <c r="K7294" t="s">
        <v>25</v>
      </c>
      <c r="L7294" t="s">
        <v>47</v>
      </c>
      <c r="M7294" t="s">
        <v>23</v>
      </c>
      <c r="N7294" s="1">
        <f xml:space="preserve"> ROUND((1 - _xlfn.PERCENTRANK.INC(customers[days_since_last_purchase],customers[[#This Row],[days_since_last_purchase]]))*4 +1,0)</f>
        <v>3</v>
      </c>
      <c r="O7294" s="1">
        <f>ROUND(_xlfn.PERCENTRANK.INC(customers[total_orders],customers[[#This Row],[total_orders]])*4+1,0)</f>
        <v>1</v>
      </c>
      <c r="P7294" s="1">
        <f>ROUND(_xlfn.PERCENTRANK.INC(customers[total_spend_usd],customers[[#This Row],[total_spend_usd]])*4+1,0)</f>
        <v>1</v>
      </c>
      <c r="Q7294" s="1">
        <v>311</v>
      </c>
      <c r="R7294" s="1" t="str">
        <f>_xlfn.XLOOKUP(Q7294,RFM[RFM Score],RFM[Client Segmentation])</f>
        <v>New Customer</v>
      </c>
    </row>
    <row r="7295" spans="1:18" x14ac:dyDescent="0.3">
      <c r="A7295" t="s">
        <v>7347</v>
      </c>
      <c r="B7295" t="s">
        <v>11</v>
      </c>
      <c r="C7295">
        <v>31</v>
      </c>
      <c r="D7295" t="s">
        <v>8070</v>
      </c>
      <c r="E7295" t="s">
        <v>8084</v>
      </c>
      <c r="F7295" t="s">
        <v>12</v>
      </c>
      <c r="G7295">
        <v>17</v>
      </c>
      <c r="H7295" s="1">
        <v>5683</v>
      </c>
      <c r="I7295">
        <v>90639</v>
      </c>
      <c r="J7295" s="1">
        <v>2</v>
      </c>
      <c r="K7295" t="s">
        <v>13</v>
      </c>
      <c r="L7295" t="s">
        <v>47</v>
      </c>
      <c r="M7295" t="s">
        <v>23</v>
      </c>
      <c r="N7295" s="1">
        <f xml:space="preserve"> ROUND((1 - _xlfn.PERCENTRANK.INC(customers[days_since_last_purchase],customers[[#This Row],[days_since_last_purchase]]))*4 +1,0)</f>
        <v>5</v>
      </c>
      <c r="O7295" s="1">
        <f>ROUND(_xlfn.PERCENTRANK.INC(customers[total_orders],customers[[#This Row],[total_orders]])*4+1,0)</f>
        <v>3</v>
      </c>
      <c r="P7295" s="1">
        <f>ROUND(_xlfn.PERCENTRANK.INC(customers[total_spend_usd],customers[[#This Row],[total_spend_usd]])*4+1,0)</f>
        <v>3</v>
      </c>
      <c r="Q7295" s="1">
        <v>533</v>
      </c>
      <c r="R7295" s="1" t="str">
        <f>_xlfn.XLOOKUP(Q7295,RFM[RFM Score],RFM[Client Segmentation])</f>
        <v>Potential Loyalist</v>
      </c>
    </row>
    <row r="7296" spans="1:18" x14ac:dyDescent="0.3">
      <c r="A7296" t="s">
        <v>7348</v>
      </c>
      <c r="B7296" t="s">
        <v>11</v>
      </c>
      <c r="C7296">
        <v>34</v>
      </c>
      <c r="D7296" t="s">
        <v>8070</v>
      </c>
      <c r="E7296" t="s">
        <v>8087</v>
      </c>
      <c r="F7296" t="s">
        <v>12</v>
      </c>
      <c r="G7296">
        <v>9</v>
      </c>
      <c r="H7296" s="1">
        <v>12733</v>
      </c>
      <c r="I7296">
        <v>99251</v>
      </c>
      <c r="J7296" s="1">
        <v>9</v>
      </c>
      <c r="K7296" t="s">
        <v>25</v>
      </c>
      <c r="L7296" t="s">
        <v>45</v>
      </c>
      <c r="M7296" t="s">
        <v>23</v>
      </c>
      <c r="N7296" s="1">
        <f xml:space="preserve"> ROUND((1 - _xlfn.PERCENTRANK.INC(customers[days_since_last_purchase],customers[[#This Row],[days_since_last_purchase]]))*4 +1,0)</f>
        <v>4</v>
      </c>
      <c r="O7296" s="1">
        <f>ROUND(_xlfn.PERCENTRANK.INC(customers[total_orders],customers[[#This Row],[total_orders]])*4+1,0)</f>
        <v>2</v>
      </c>
      <c r="P7296" s="1">
        <f>ROUND(_xlfn.PERCENTRANK.INC(customers[total_spend_usd],customers[[#This Row],[total_spend_usd]])*4+1,0)</f>
        <v>3</v>
      </c>
      <c r="Q7296" s="1">
        <v>423</v>
      </c>
      <c r="R7296" s="1" t="str">
        <f>_xlfn.XLOOKUP(Q7296,RFM[RFM Score],RFM[Client Segmentation])</f>
        <v>Potential Loyalist</v>
      </c>
    </row>
    <row r="7297" spans="1:18" x14ac:dyDescent="0.3">
      <c r="A7297" t="s">
        <v>7349</v>
      </c>
      <c r="B7297" t="s">
        <v>11</v>
      </c>
      <c r="C7297">
        <v>45</v>
      </c>
      <c r="D7297" t="s">
        <v>8071</v>
      </c>
      <c r="E7297" t="s">
        <v>8084</v>
      </c>
      <c r="F7297" t="s">
        <v>12</v>
      </c>
      <c r="G7297">
        <v>2</v>
      </c>
      <c r="H7297" s="1">
        <v>6038</v>
      </c>
      <c r="I7297">
        <v>10978</v>
      </c>
      <c r="J7297" s="1">
        <v>98</v>
      </c>
      <c r="K7297" t="s">
        <v>40</v>
      </c>
      <c r="L7297" t="s">
        <v>34</v>
      </c>
      <c r="M7297" t="s">
        <v>15</v>
      </c>
      <c r="N7297" s="1">
        <f xml:space="preserve"> ROUND((1 - _xlfn.PERCENTRANK.INC(customers[days_since_last_purchase],customers[[#This Row],[days_since_last_purchase]]))*4 +1,0)</f>
        <v>2</v>
      </c>
      <c r="O7297" s="1">
        <f>ROUND(_xlfn.PERCENTRANK.INC(customers[total_orders],customers[[#This Row],[total_orders]])*4+1,0)</f>
        <v>1</v>
      </c>
      <c r="P7297" s="1">
        <f>ROUND(_xlfn.PERCENTRANK.INC(customers[total_spend_usd],customers[[#This Row],[total_spend_usd]])*4+1,0)</f>
        <v>2</v>
      </c>
      <c r="Q7297" s="1">
        <v>212</v>
      </c>
      <c r="R7297" s="1" t="str">
        <f>_xlfn.XLOOKUP(Q7297,RFM[RFM Score],RFM[Client Segmentation])</f>
        <v>Hibernating</v>
      </c>
    </row>
    <row r="7298" spans="1:18" x14ac:dyDescent="0.3">
      <c r="A7298" t="s">
        <v>7350</v>
      </c>
      <c r="B7298" t="s">
        <v>11</v>
      </c>
      <c r="C7298">
        <v>26</v>
      </c>
      <c r="D7298" t="s">
        <v>8070</v>
      </c>
      <c r="E7298" t="s">
        <v>8084</v>
      </c>
      <c r="F7298" t="s">
        <v>12</v>
      </c>
      <c r="G7298">
        <v>17</v>
      </c>
      <c r="H7298" s="1">
        <v>7659</v>
      </c>
      <c r="I7298">
        <v>113291</v>
      </c>
      <c r="J7298" s="1">
        <v>37</v>
      </c>
      <c r="K7298" t="s">
        <v>21</v>
      </c>
      <c r="L7298" t="s">
        <v>34</v>
      </c>
      <c r="M7298" t="s">
        <v>15</v>
      </c>
      <c r="N7298" s="1">
        <f xml:space="preserve"> ROUND((1 - _xlfn.PERCENTRANK.INC(customers[days_since_last_purchase],customers[[#This Row],[days_since_last_purchase]]))*4 +1,0)</f>
        <v>3</v>
      </c>
      <c r="O7298" s="1">
        <f>ROUND(_xlfn.PERCENTRANK.INC(customers[total_orders],customers[[#This Row],[total_orders]])*4+1,0)</f>
        <v>3</v>
      </c>
      <c r="P7298" s="1">
        <f>ROUND(_xlfn.PERCENTRANK.INC(customers[total_spend_usd],customers[[#This Row],[total_spend_usd]])*4+1,0)</f>
        <v>4</v>
      </c>
      <c r="Q7298" s="1">
        <v>334</v>
      </c>
      <c r="R7298" s="1" t="str">
        <f>_xlfn.XLOOKUP(Q7298,RFM[RFM Score],RFM[Client Segmentation])</f>
        <v>Need Attention</v>
      </c>
    </row>
    <row r="7299" spans="1:18" x14ac:dyDescent="0.3">
      <c r="A7299" t="s">
        <v>7351</v>
      </c>
      <c r="B7299" t="s">
        <v>51</v>
      </c>
      <c r="C7299">
        <v>27</v>
      </c>
      <c r="D7299" t="s">
        <v>8070</v>
      </c>
      <c r="E7299" t="s">
        <v>8084</v>
      </c>
      <c r="F7299" t="s">
        <v>12</v>
      </c>
      <c r="G7299">
        <v>30</v>
      </c>
      <c r="H7299" s="1">
        <v>40577</v>
      </c>
      <c r="I7299">
        <v>1221951</v>
      </c>
      <c r="J7299" s="1">
        <v>38</v>
      </c>
      <c r="K7299" t="s">
        <v>21</v>
      </c>
      <c r="L7299" t="s">
        <v>14</v>
      </c>
      <c r="M7299" t="s">
        <v>23</v>
      </c>
      <c r="N7299" s="1">
        <f xml:space="preserve"> ROUND((1 - _xlfn.PERCENTRANK.INC(customers[days_since_last_purchase],customers[[#This Row],[days_since_last_purchase]]))*4 +1,0)</f>
        <v>3</v>
      </c>
      <c r="O7299" s="1">
        <f>ROUND(_xlfn.PERCENTRANK.INC(customers[total_orders],customers[[#This Row],[total_orders]])*4+1,0)</f>
        <v>4</v>
      </c>
      <c r="P7299" s="1">
        <f>ROUND(_xlfn.PERCENTRANK.INC(customers[total_spend_usd],customers[[#This Row],[total_spend_usd]])*4+1,0)</f>
        <v>5</v>
      </c>
      <c r="Q7299" s="1">
        <v>345</v>
      </c>
      <c r="R7299" s="1" t="str">
        <f>_xlfn.XLOOKUP(Q7299,RFM[RFM Score],RFM[Client Segmentation])</f>
        <v>Loyal Customer</v>
      </c>
    </row>
    <row r="7300" spans="1:18" x14ac:dyDescent="0.3">
      <c r="A7300" t="s">
        <v>7352</v>
      </c>
      <c r="B7300" t="s">
        <v>64</v>
      </c>
      <c r="C7300">
        <v>49</v>
      </c>
      <c r="D7300" t="s">
        <v>8071</v>
      </c>
      <c r="E7300" t="s">
        <v>8087</v>
      </c>
      <c r="F7300" t="s">
        <v>17</v>
      </c>
      <c r="G7300">
        <v>28</v>
      </c>
      <c r="H7300" s="1">
        <v>4563</v>
      </c>
      <c r="I7300">
        <v>126537</v>
      </c>
      <c r="J7300" s="1">
        <v>26</v>
      </c>
      <c r="K7300" t="s">
        <v>28</v>
      </c>
      <c r="L7300" t="s">
        <v>19</v>
      </c>
      <c r="M7300" t="s">
        <v>23</v>
      </c>
      <c r="N7300" s="1">
        <f xml:space="preserve"> ROUND((1 - _xlfn.PERCENTRANK.INC(customers[days_since_last_purchase],customers[[#This Row],[days_since_last_purchase]]))*4 +1,0)</f>
        <v>4</v>
      </c>
      <c r="O7300" s="1">
        <f>ROUND(_xlfn.PERCENTRANK.INC(customers[total_orders],customers[[#This Row],[total_orders]])*4+1,0)</f>
        <v>4</v>
      </c>
      <c r="P7300" s="1">
        <f>ROUND(_xlfn.PERCENTRANK.INC(customers[total_spend_usd],customers[[#This Row],[total_spend_usd]])*4+1,0)</f>
        <v>4</v>
      </c>
      <c r="Q7300" s="1">
        <v>444</v>
      </c>
      <c r="R7300" s="1" t="str">
        <f>_xlfn.XLOOKUP(Q7300,RFM[RFM Score],RFM[Client Segmentation])</f>
        <v>Loyal Customer</v>
      </c>
    </row>
    <row r="7301" spans="1:18" x14ac:dyDescent="0.3">
      <c r="A7301" t="s">
        <v>7353</v>
      </c>
      <c r="B7301" t="s">
        <v>173</v>
      </c>
      <c r="C7301">
        <v>27</v>
      </c>
      <c r="D7301" t="s">
        <v>8070</v>
      </c>
      <c r="E7301" t="s">
        <v>8085</v>
      </c>
      <c r="F7301" t="s">
        <v>12</v>
      </c>
      <c r="G7301">
        <v>31</v>
      </c>
      <c r="H7301" s="1">
        <v>13676</v>
      </c>
      <c r="I7301">
        <v>487517</v>
      </c>
      <c r="J7301" s="1">
        <v>166</v>
      </c>
      <c r="K7301" t="s">
        <v>21</v>
      </c>
      <c r="L7301" t="s">
        <v>45</v>
      </c>
      <c r="M7301" t="s">
        <v>23</v>
      </c>
      <c r="N7301" s="1">
        <f xml:space="preserve"> ROUND((1 - _xlfn.PERCENTRANK.INC(customers[days_since_last_purchase],customers[[#This Row],[days_since_last_purchase]]))*4 +1,0)</f>
        <v>1</v>
      </c>
      <c r="O7301" s="1">
        <f>ROUND(_xlfn.PERCENTRANK.INC(customers[total_orders],customers[[#This Row],[total_orders]])*4+1,0)</f>
        <v>4</v>
      </c>
      <c r="P7301" s="1">
        <f>ROUND(_xlfn.PERCENTRANK.INC(customers[total_spend_usd],customers[[#This Row],[total_spend_usd]])*4+1,0)</f>
        <v>5</v>
      </c>
      <c r="Q7301" s="1">
        <v>145</v>
      </c>
      <c r="R7301" s="1" t="str">
        <f>_xlfn.XLOOKUP(Q7301,RFM[RFM Score],RFM[Client Segmentation])</f>
        <v>Cannot Lose Them</v>
      </c>
    </row>
    <row r="7302" spans="1:18" x14ac:dyDescent="0.3">
      <c r="A7302" t="s">
        <v>7354</v>
      </c>
      <c r="B7302" t="s">
        <v>33</v>
      </c>
      <c r="C7302">
        <v>33</v>
      </c>
      <c r="D7302" t="s">
        <v>8070</v>
      </c>
      <c r="E7302" t="s">
        <v>8084</v>
      </c>
      <c r="F7302" t="s">
        <v>17</v>
      </c>
      <c r="G7302">
        <v>3</v>
      </c>
      <c r="H7302" s="1">
        <v>6824</v>
      </c>
      <c r="I7302">
        <v>23331</v>
      </c>
      <c r="J7302" s="1">
        <v>27</v>
      </c>
      <c r="K7302" t="s">
        <v>37</v>
      </c>
      <c r="L7302" t="s">
        <v>22</v>
      </c>
      <c r="M7302" t="s">
        <v>23</v>
      </c>
      <c r="N7302" s="1">
        <f xml:space="preserve"> ROUND((1 - _xlfn.PERCENTRANK.INC(customers[days_since_last_purchase],customers[[#This Row],[days_since_last_purchase]]))*4 +1,0)</f>
        <v>4</v>
      </c>
      <c r="O7302" s="1">
        <f>ROUND(_xlfn.PERCENTRANK.INC(customers[total_orders],customers[[#This Row],[total_orders]])*4+1,0)</f>
        <v>1</v>
      </c>
      <c r="P7302" s="1">
        <f>ROUND(_xlfn.PERCENTRANK.INC(customers[total_spend_usd],customers[[#This Row],[total_spend_usd]])*4+1,0)</f>
        <v>2</v>
      </c>
      <c r="Q7302" s="1">
        <v>412</v>
      </c>
      <c r="R7302" s="1" t="str">
        <f>_xlfn.XLOOKUP(Q7302,RFM[RFM Score],RFM[Client Segmentation])</f>
        <v>New Customer</v>
      </c>
    </row>
    <row r="7303" spans="1:18" x14ac:dyDescent="0.3">
      <c r="A7303" t="s">
        <v>7355</v>
      </c>
      <c r="B7303" t="s">
        <v>11</v>
      </c>
      <c r="C7303">
        <v>46</v>
      </c>
      <c r="D7303" t="s">
        <v>8071</v>
      </c>
      <c r="E7303" t="s">
        <v>8087</v>
      </c>
      <c r="F7303" t="s">
        <v>12</v>
      </c>
      <c r="G7303">
        <v>18</v>
      </c>
      <c r="H7303" s="1">
        <v>3671</v>
      </c>
      <c r="I7303">
        <v>68597</v>
      </c>
      <c r="J7303" s="1">
        <v>7</v>
      </c>
      <c r="K7303" t="s">
        <v>28</v>
      </c>
      <c r="L7303" t="s">
        <v>14</v>
      </c>
      <c r="M7303" t="s">
        <v>15</v>
      </c>
      <c r="N7303" s="1">
        <f xml:space="preserve"> ROUND((1 - _xlfn.PERCENTRANK.INC(customers[days_since_last_purchase],customers[[#This Row],[days_since_last_purchase]]))*4 +1,0)</f>
        <v>5</v>
      </c>
      <c r="O7303" s="1">
        <f>ROUND(_xlfn.PERCENTRANK.INC(customers[total_orders],customers[[#This Row],[total_orders]])*4+1,0)</f>
        <v>4</v>
      </c>
      <c r="P7303" s="1">
        <f>ROUND(_xlfn.PERCENTRANK.INC(customers[total_spend_usd],customers[[#This Row],[total_spend_usd]])*4+1,0)</f>
        <v>3</v>
      </c>
      <c r="Q7303" s="1">
        <v>543</v>
      </c>
      <c r="R7303" s="1" t="str">
        <f>_xlfn.XLOOKUP(Q7303,RFM[RFM Score],RFM[Client Segmentation])</f>
        <v>Loyal Customer</v>
      </c>
    </row>
    <row r="7304" spans="1:18" x14ac:dyDescent="0.3">
      <c r="A7304" t="s">
        <v>7356</v>
      </c>
      <c r="B7304" t="s">
        <v>11</v>
      </c>
      <c r="C7304">
        <v>34</v>
      </c>
      <c r="D7304" t="s">
        <v>8070</v>
      </c>
      <c r="E7304" t="s">
        <v>8084</v>
      </c>
      <c r="F7304" t="s">
        <v>12</v>
      </c>
      <c r="G7304">
        <v>1</v>
      </c>
      <c r="H7304" s="1">
        <v>10326</v>
      </c>
      <c r="I7304">
        <v>10664</v>
      </c>
      <c r="J7304" s="1">
        <v>105</v>
      </c>
      <c r="K7304" t="s">
        <v>21</v>
      </c>
      <c r="L7304" t="s">
        <v>14</v>
      </c>
      <c r="M7304" t="s">
        <v>23</v>
      </c>
      <c r="N7304" s="1">
        <f xml:space="preserve"> ROUND((1 - _xlfn.PERCENTRANK.INC(customers[days_since_last_purchase],customers[[#This Row],[days_since_last_purchase]]))*4 +1,0)</f>
        <v>2</v>
      </c>
      <c r="O7304" s="1">
        <f>ROUND(_xlfn.PERCENTRANK.INC(customers[total_orders],customers[[#This Row],[total_orders]])*4+1,0)</f>
        <v>1</v>
      </c>
      <c r="P7304" s="1">
        <f>ROUND(_xlfn.PERCENTRANK.INC(customers[total_spend_usd],customers[[#This Row],[total_spend_usd]])*4+1,0)</f>
        <v>2</v>
      </c>
      <c r="Q7304" s="1">
        <v>212</v>
      </c>
      <c r="R7304" s="1" t="str">
        <f>_xlfn.XLOOKUP(Q7304,RFM[RFM Score],RFM[Client Segmentation])</f>
        <v>Hibernating</v>
      </c>
    </row>
    <row r="7305" spans="1:18" x14ac:dyDescent="0.3">
      <c r="A7305" t="s">
        <v>7357</v>
      </c>
      <c r="B7305" t="s">
        <v>43</v>
      </c>
      <c r="C7305">
        <v>18</v>
      </c>
      <c r="D7305" t="s">
        <v>8069</v>
      </c>
      <c r="E7305" t="s">
        <v>8084</v>
      </c>
      <c r="F7305" t="s">
        <v>17</v>
      </c>
      <c r="G7305">
        <v>4</v>
      </c>
      <c r="H7305" s="1">
        <v>7057</v>
      </c>
      <c r="I7305">
        <v>24549</v>
      </c>
      <c r="J7305" s="1">
        <v>62</v>
      </c>
      <c r="K7305" t="s">
        <v>25</v>
      </c>
      <c r="L7305" t="s">
        <v>19</v>
      </c>
      <c r="M7305" t="s">
        <v>15</v>
      </c>
      <c r="N7305" s="1">
        <f xml:space="preserve"> ROUND((1 - _xlfn.PERCENTRANK.INC(customers[days_since_last_purchase],customers[[#This Row],[days_since_last_purchase]]))*4 +1,0)</f>
        <v>2</v>
      </c>
      <c r="O7305" s="1">
        <f>ROUND(_xlfn.PERCENTRANK.INC(customers[total_orders],customers[[#This Row],[total_orders]])*4+1,0)</f>
        <v>2</v>
      </c>
      <c r="P7305" s="1">
        <f>ROUND(_xlfn.PERCENTRANK.INC(customers[total_spend_usd],customers[[#This Row],[total_spend_usd]])*4+1,0)</f>
        <v>2</v>
      </c>
      <c r="Q7305" s="1">
        <v>222</v>
      </c>
      <c r="R7305" s="1" t="str">
        <f>_xlfn.XLOOKUP(Q7305,RFM[RFM Score],RFM[Client Segmentation])</f>
        <v>Hibernating</v>
      </c>
    </row>
    <row r="7306" spans="1:18" x14ac:dyDescent="0.3">
      <c r="A7306" t="s">
        <v>7358</v>
      </c>
      <c r="B7306" t="s">
        <v>11</v>
      </c>
      <c r="C7306">
        <v>19</v>
      </c>
      <c r="D7306" t="s">
        <v>8069</v>
      </c>
      <c r="E7306" t="s">
        <v>8085</v>
      </c>
      <c r="F7306" t="s">
        <v>12</v>
      </c>
      <c r="G7306">
        <v>9</v>
      </c>
      <c r="H7306" s="1">
        <v>15667</v>
      </c>
      <c r="I7306">
        <v>140077</v>
      </c>
      <c r="J7306" s="1">
        <v>0</v>
      </c>
      <c r="K7306" t="s">
        <v>21</v>
      </c>
      <c r="L7306" t="s">
        <v>19</v>
      </c>
      <c r="M7306" t="s">
        <v>15</v>
      </c>
      <c r="N7306" s="1">
        <f xml:space="preserve"> ROUND((1 - _xlfn.PERCENTRANK.INC(customers[days_since_last_purchase],customers[[#This Row],[days_since_last_purchase]]))*4 +1,0)</f>
        <v>5</v>
      </c>
      <c r="O7306" s="1">
        <f>ROUND(_xlfn.PERCENTRANK.INC(customers[total_orders],customers[[#This Row],[total_orders]])*4+1,0)</f>
        <v>2</v>
      </c>
      <c r="P7306" s="1">
        <f>ROUND(_xlfn.PERCENTRANK.INC(customers[total_spend_usd],customers[[#This Row],[total_spend_usd]])*4+1,0)</f>
        <v>4</v>
      </c>
      <c r="Q7306" s="1">
        <v>524</v>
      </c>
      <c r="R7306" s="1" t="str">
        <f>_xlfn.XLOOKUP(Q7306,RFM[RFM Score],RFM[Client Segmentation])</f>
        <v>Promising</v>
      </c>
    </row>
    <row r="7307" spans="1:18" x14ac:dyDescent="0.3">
      <c r="A7307" t="s">
        <v>7359</v>
      </c>
      <c r="B7307" t="s">
        <v>68</v>
      </c>
      <c r="C7307">
        <v>34</v>
      </c>
      <c r="D7307" t="s">
        <v>8070</v>
      </c>
      <c r="E7307" t="s">
        <v>8087</v>
      </c>
      <c r="F7307" t="s">
        <v>17</v>
      </c>
      <c r="G7307">
        <v>68</v>
      </c>
      <c r="H7307" s="1">
        <v>4194</v>
      </c>
      <c r="I7307">
        <v>277324</v>
      </c>
      <c r="J7307" s="1">
        <v>28</v>
      </c>
      <c r="K7307" t="s">
        <v>21</v>
      </c>
      <c r="L7307" t="s">
        <v>19</v>
      </c>
      <c r="M7307" t="s">
        <v>15</v>
      </c>
      <c r="N7307" s="1">
        <f xml:space="preserve"> ROUND((1 - _xlfn.PERCENTRANK.INC(customers[days_since_last_purchase],customers[[#This Row],[days_since_last_purchase]]))*4 +1,0)</f>
        <v>4</v>
      </c>
      <c r="O7307" s="1">
        <f>ROUND(_xlfn.PERCENTRANK.INC(customers[total_orders],customers[[#This Row],[total_orders]])*4+1,0)</f>
        <v>5</v>
      </c>
      <c r="P7307" s="1">
        <f>ROUND(_xlfn.PERCENTRANK.INC(customers[total_spend_usd],customers[[#This Row],[total_spend_usd]])*4+1,0)</f>
        <v>4</v>
      </c>
      <c r="Q7307" s="1">
        <v>454</v>
      </c>
      <c r="R7307" s="1" t="str">
        <f>_xlfn.XLOOKUP(Q7307,RFM[RFM Score],RFM[Client Segmentation])</f>
        <v>Champion</v>
      </c>
    </row>
    <row r="7308" spans="1:18" x14ac:dyDescent="0.3">
      <c r="A7308" t="s">
        <v>7360</v>
      </c>
      <c r="B7308" t="s">
        <v>30</v>
      </c>
      <c r="C7308">
        <v>49</v>
      </c>
      <c r="D7308" t="s">
        <v>8071</v>
      </c>
      <c r="E7308" t="s">
        <v>8084</v>
      </c>
      <c r="F7308" t="s">
        <v>17</v>
      </c>
      <c r="G7308">
        <v>21</v>
      </c>
      <c r="H7308" s="1">
        <v>3782</v>
      </c>
      <c r="I7308">
        <v>89248</v>
      </c>
      <c r="J7308" s="1">
        <v>163</v>
      </c>
      <c r="K7308" t="s">
        <v>18</v>
      </c>
      <c r="L7308" t="s">
        <v>22</v>
      </c>
      <c r="M7308" t="s">
        <v>15</v>
      </c>
      <c r="N7308" s="1">
        <f xml:space="preserve"> ROUND((1 - _xlfn.PERCENTRANK.INC(customers[days_since_last_purchase],customers[[#This Row],[days_since_last_purchase]]))*4 +1,0)</f>
        <v>1</v>
      </c>
      <c r="O7308" s="1">
        <f>ROUND(_xlfn.PERCENTRANK.INC(customers[total_orders],customers[[#This Row],[total_orders]])*4+1,0)</f>
        <v>4</v>
      </c>
      <c r="P7308" s="1">
        <f>ROUND(_xlfn.PERCENTRANK.INC(customers[total_spend_usd],customers[[#This Row],[total_spend_usd]])*4+1,0)</f>
        <v>3</v>
      </c>
      <c r="Q7308" s="1">
        <v>143</v>
      </c>
      <c r="R7308" s="1" t="str">
        <f>_xlfn.XLOOKUP(Q7308,RFM[RFM Score],RFM[Client Segmentation])</f>
        <v>At Risk</v>
      </c>
    </row>
    <row r="7309" spans="1:18" x14ac:dyDescent="0.3">
      <c r="A7309" t="s">
        <v>7361</v>
      </c>
      <c r="B7309" t="s">
        <v>11</v>
      </c>
      <c r="C7309">
        <v>58</v>
      </c>
      <c r="D7309" t="s">
        <v>8072</v>
      </c>
      <c r="E7309" t="s">
        <v>8085</v>
      </c>
      <c r="F7309" t="s">
        <v>17</v>
      </c>
      <c r="G7309">
        <v>3</v>
      </c>
      <c r="H7309" s="1">
        <v>19456</v>
      </c>
      <c r="I7309">
        <v>62955</v>
      </c>
      <c r="J7309" s="1">
        <v>2</v>
      </c>
      <c r="K7309" t="s">
        <v>55</v>
      </c>
      <c r="L7309" t="s">
        <v>19</v>
      </c>
      <c r="M7309" t="s">
        <v>15</v>
      </c>
      <c r="N7309" s="1">
        <f xml:space="preserve"> ROUND((1 - _xlfn.PERCENTRANK.INC(customers[days_since_last_purchase],customers[[#This Row],[days_since_last_purchase]]))*4 +1,0)</f>
        <v>5</v>
      </c>
      <c r="O7309" s="1">
        <f>ROUND(_xlfn.PERCENTRANK.INC(customers[total_orders],customers[[#This Row],[total_orders]])*4+1,0)</f>
        <v>1</v>
      </c>
      <c r="P7309" s="1">
        <f>ROUND(_xlfn.PERCENTRANK.INC(customers[total_spend_usd],customers[[#This Row],[total_spend_usd]])*4+1,0)</f>
        <v>3</v>
      </c>
      <c r="Q7309" s="1">
        <v>513</v>
      </c>
      <c r="R7309" s="1" t="str">
        <f>_xlfn.XLOOKUP(Q7309,RFM[RFM Score],RFM[Client Segmentation])</f>
        <v>Promising</v>
      </c>
    </row>
    <row r="7310" spans="1:18" x14ac:dyDescent="0.3">
      <c r="A7310" t="s">
        <v>7362</v>
      </c>
      <c r="B7310" t="s">
        <v>11</v>
      </c>
      <c r="C7310">
        <v>27</v>
      </c>
      <c r="D7310" t="s">
        <v>8070</v>
      </c>
      <c r="E7310" t="s">
        <v>8087</v>
      </c>
      <c r="F7310" t="s">
        <v>17</v>
      </c>
      <c r="G7310">
        <v>5</v>
      </c>
      <c r="H7310" s="1">
        <v>646</v>
      </c>
      <c r="I7310">
        <v>31943</v>
      </c>
      <c r="J7310" s="1">
        <v>63</v>
      </c>
      <c r="K7310" t="s">
        <v>13</v>
      </c>
      <c r="L7310" t="s">
        <v>47</v>
      </c>
      <c r="M7310" t="s">
        <v>23</v>
      </c>
      <c r="N7310" s="1">
        <f xml:space="preserve"> ROUND((1 - _xlfn.PERCENTRANK.INC(customers[days_since_last_purchase],customers[[#This Row],[days_since_last_purchase]]))*4 +1,0)</f>
        <v>2</v>
      </c>
      <c r="O7310" s="1">
        <f>ROUND(_xlfn.PERCENTRANK.INC(customers[total_orders],customers[[#This Row],[total_orders]])*4+1,0)</f>
        <v>2</v>
      </c>
      <c r="P7310" s="1">
        <f>ROUND(_xlfn.PERCENTRANK.INC(customers[total_spend_usd],customers[[#This Row],[total_spend_usd]])*4+1,0)</f>
        <v>2</v>
      </c>
      <c r="Q7310" s="1">
        <v>222</v>
      </c>
      <c r="R7310" s="1" t="str">
        <f>_xlfn.XLOOKUP(Q7310,RFM[RFM Score],RFM[Client Segmentation])</f>
        <v>Hibernating</v>
      </c>
    </row>
    <row r="7311" spans="1:18" x14ac:dyDescent="0.3">
      <c r="A7311" t="s">
        <v>7363</v>
      </c>
      <c r="B7311" t="s">
        <v>33</v>
      </c>
      <c r="C7311">
        <v>40</v>
      </c>
      <c r="D7311" t="s">
        <v>8068</v>
      </c>
      <c r="E7311" t="s">
        <v>8084</v>
      </c>
      <c r="F7311" t="s">
        <v>12</v>
      </c>
      <c r="G7311">
        <v>3</v>
      </c>
      <c r="H7311" s="1">
        <v>3038</v>
      </c>
      <c r="I7311">
        <v>7952</v>
      </c>
      <c r="J7311" s="1">
        <v>12</v>
      </c>
      <c r="K7311" t="s">
        <v>25</v>
      </c>
      <c r="L7311" t="s">
        <v>14</v>
      </c>
      <c r="M7311" t="s">
        <v>15</v>
      </c>
      <c r="N7311" s="1">
        <f xml:space="preserve"> ROUND((1 - _xlfn.PERCENTRANK.INC(customers[days_since_last_purchase],customers[[#This Row],[days_since_last_purchase]]))*4 +1,0)</f>
        <v>4</v>
      </c>
      <c r="O7311" s="1">
        <f>ROUND(_xlfn.PERCENTRANK.INC(customers[total_orders],customers[[#This Row],[total_orders]])*4+1,0)</f>
        <v>1</v>
      </c>
      <c r="P7311" s="1">
        <f>ROUND(_xlfn.PERCENTRANK.INC(customers[total_spend_usd],customers[[#This Row],[total_spend_usd]])*4+1,0)</f>
        <v>1</v>
      </c>
      <c r="Q7311" s="1">
        <v>411</v>
      </c>
      <c r="R7311" s="1" t="str">
        <f>_xlfn.XLOOKUP(Q7311,RFM[RFM Score],RFM[Client Segmentation])</f>
        <v>New Customer</v>
      </c>
    </row>
    <row r="7312" spans="1:18" x14ac:dyDescent="0.3">
      <c r="A7312" t="s">
        <v>7364</v>
      </c>
      <c r="B7312" t="s">
        <v>27</v>
      </c>
      <c r="C7312">
        <v>18</v>
      </c>
      <c r="D7312" t="s">
        <v>8069</v>
      </c>
      <c r="E7312" t="s">
        <v>8087</v>
      </c>
      <c r="F7312" t="s">
        <v>17</v>
      </c>
      <c r="G7312">
        <v>10</v>
      </c>
      <c r="H7312" s="1">
        <v>9386</v>
      </c>
      <c r="I7312">
        <v>88642</v>
      </c>
      <c r="J7312" s="1">
        <v>95</v>
      </c>
      <c r="K7312" t="s">
        <v>18</v>
      </c>
      <c r="L7312" t="s">
        <v>19</v>
      </c>
      <c r="M7312" t="s">
        <v>23</v>
      </c>
      <c r="N7312" s="1">
        <f xml:space="preserve"> ROUND((1 - _xlfn.PERCENTRANK.INC(customers[days_since_last_purchase],customers[[#This Row],[days_since_last_purchase]]))*4 +1,0)</f>
        <v>2</v>
      </c>
      <c r="O7312" s="1">
        <f>ROUND(_xlfn.PERCENTRANK.INC(customers[total_orders],customers[[#This Row],[total_orders]])*4+1,0)</f>
        <v>3</v>
      </c>
      <c r="P7312" s="1">
        <f>ROUND(_xlfn.PERCENTRANK.INC(customers[total_spend_usd],customers[[#This Row],[total_spend_usd]])*4+1,0)</f>
        <v>3</v>
      </c>
      <c r="Q7312" s="1">
        <v>233</v>
      </c>
      <c r="R7312" s="1" t="str">
        <f>_xlfn.XLOOKUP(Q7312,RFM[RFM Score],RFM[Client Segmentation])</f>
        <v>Hibernating</v>
      </c>
    </row>
    <row r="7313" spans="1:18" x14ac:dyDescent="0.3">
      <c r="A7313" t="s">
        <v>7365</v>
      </c>
      <c r="B7313" t="s">
        <v>43</v>
      </c>
      <c r="C7313">
        <v>36</v>
      </c>
      <c r="D7313" t="s">
        <v>8068</v>
      </c>
      <c r="E7313" t="s">
        <v>8086</v>
      </c>
      <c r="F7313" t="s">
        <v>17</v>
      </c>
      <c r="G7313">
        <v>37</v>
      </c>
      <c r="H7313" s="1">
        <v>9895</v>
      </c>
      <c r="I7313">
        <v>351183</v>
      </c>
      <c r="J7313" s="1">
        <v>60</v>
      </c>
      <c r="K7313" t="s">
        <v>28</v>
      </c>
      <c r="L7313" t="s">
        <v>14</v>
      </c>
      <c r="M7313" t="s">
        <v>15</v>
      </c>
      <c r="N7313" s="1">
        <f xml:space="preserve"> ROUND((1 - _xlfn.PERCENTRANK.INC(customers[days_since_last_purchase],customers[[#This Row],[days_since_last_purchase]]))*4 +1,0)</f>
        <v>2</v>
      </c>
      <c r="O7313" s="1">
        <f>ROUND(_xlfn.PERCENTRANK.INC(customers[total_orders],customers[[#This Row],[total_orders]])*4+1,0)</f>
        <v>5</v>
      </c>
      <c r="P7313" s="1">
        <f>ROUND(_xlfn.PERCENTRANK.INC(customers[total_spend_usd],customers[[#This Row],[total_spend_usd]])*4+1,0)</f>
        <v>5</v>
      </c>
      <c r="Q7313" s="1">
        <v>255</v>
      </c>
      <c r="R7313" s="1" t="str">
        <f>_xlfn.XLOOKUP(Q7313,RFM[RFM Score],RFM[Client Segmentation])</f>
        <v>At Risk</v>
      </c>
    </row>
    <row r="7314" spans="1:18" x14ac:dyDescent="0.3">
      <c r="A7314" t="s">
        <v>7366</v>
      </c>
      <c r="B7314" t="s">
        <v>43</v>
      </c>
      <c r="C7314">
        <v>32</v>
      </c>
      <c r="D7314" t="s">
        <v>8070</v>
      </c>
      <c r="E7314" t="s">
        <v>8085</v>
      </c>
      <c r="F7314" t="s">
        <v>17</v>
      </c>
      <c r="G7314">
        <v>6</v>
      </c>
      <c r="H7314" s="1">
        <v>17129</v>
      </c>
      <c r="I7314">
        <v>109294</v>
      </c>
      <c r="J7314" s="1">
        <v>67</v>
      </c>
      <c r="K7314" t="s">
        <v>25</v>
      </c>
      <c r="L7314" t="s">
        <v>19</v>
      </c>
      <c r="M7314" t="s">
        <v>23</v>
      </c>
      <c r="N7314" s="1">
        <f xml:space="preserve"> ROUND((1 - _xlfn.PERCENTRANK.INC(customers[days_since_last_purchase],customers[[#This Row],[days_since_last_purchase]]))*4 +1,0)</f>
        <v>2</v>
      </c>
      <c r="O7314" s="1">
        <f>ROUND(_xlfn.PERCENTRANK.INC(customers[total_orders],customers[[#This Row],[total_orders]])*4+1,0)</f>
        <v>2</v>
      </c>
      <c r="P7314" s="1">
        <f>ROUND(_xlfn.PERCENTRANK.INC(customers[total_spend_usd],customers[[#This Row],[total_spend_usd]])*4+1,0)</f>
        <v>3</v>
      </c>
      <c r="Q7314" s="1">
        <v>223</v>
      </c>
      <c r="R7314" s="1" t="str">
        <f>_xlfn.XLOOKUP(Q7314,RFM[RFM Score],RFM[Client Segmentation])</f>
        <v>Hibernating</v>
      </c>
    </row>
    <row r="7315" spans="1:18" x14ac:dyDescent="0.3">
      <c r="A7315" t="s">
        <v>7367</v>
      </c>
      <c r="B7315" t="s">
        <v>11</v>
      </c>
      <c r="C7315">
        <v>60</v>
      </c>
      <c r="D7315" t="s">
        <v>8072</v>
      </c>
      <c r="E7315" t="s">
        <v>8087</v>
      </c>
      <c r="F7315" t="s">
        <v>12</v>
      </c>
      <c r="G7315">
        <v>22</v>
      </c>
      <c r="H7315" s="1">
        <v>12257</v>
      </c>
      <c r="I7315">
        <v>296906</v>
      </c>
      <c r="J7315" s="1">
        <v>101</v>
      </c>
      <c r="K7315" t="s">
        <v>44</v>
      </c>
      <c r="L7315" t="s">
        <v>19</v>
      </c>
      <c r="M7315" t="s">
        <v>23</v>
      </c>
      <c r="N7315" s="1">
        <f xml:space="preserve"> ROUND((1 - _xlfn.PERCENTRANK.INC(customers[days_since_last_purchase],customers[[#This Row],[days_since_last_purchase]]))*4 +1,0)</f>
        <v>2</v>
      </c>
      <c r="O7315" s="1">
        <f>ROUND(_xlfn.PERCENTRANK.INC(customers[total_orders],customers[[#This Row],[total_orders]])*4+1,0)</f>
        <v>4</v>
      </c>
      <c r="P7315" s="1">
        <f>ROUND(_xlfn.PERCENTRANK.INC(customers[total_spend_usd],customers[[#This Row],[total_spend_usd]])*4+1,0)</f>
        <v>4</v>
      </c>
      <c r="Q7315" s="1">
        <v>244</v>
      </c>
      <c r="R7315" s="1" t="str">
        <f>_xlfn.XLOOKUP(Q7315,RFM[RFM Score],RFM[Client Segmentation])</f>
        <v>At Risk</v>
      </c>
    </row>
    <row r="7316" spans="1:18" x14ac:dyDescent="0.3">
      <c r="A7316" t="s">
        <v>7368</v>
      </c>
      <c r="B7316" t="s">
        <v>43</v>
      </c>
      <c r="C7316">
        <v>34</v>
      </c>
      <c r="D7316" t="s">
        <v>8070</v>
      </c>
      <c r="E7316" t="s">
        <v>8084</v>
      </c>
      <c r="F7316" t="s">
        <v>12</v>
      </c>
      <c r="G7316">
        <v>5</v>
      </c>
      <c r="H7316" s="1">
        <v>31544</v>
      </c>
      <c r="I7316">
        <v>176172</v>
      </c>
      <c r="J7316" s="1">
        <v>69</v>
      </c>
      <c r="K7316" t="s">
        <v>40</v>
      </c>
      <c r="L7316" t="s">
        <v>14</v>
      </c>
      <c r="M7316" t="s">
        <v>23</v>
      </c>
      <c r="N7316" s="1">
        <f xml:space="preserve"> ROUND((1 - _xlfn.PERCENTRANK.INC(customers[days_since_last_purchase],customers[[#This Row],[days_since_last_purchase]]))*4 +1,0)</f>
        <v>2</v>
      </c>
      <c r="O7316" s="1">
        <f>ROUND(_xlfn.PERCENTRANK.INC(customers[total_orders],customers[[#This Row],[total_orders]])*4+1,0)</f>
        <v>2</v>
      </c>
      <c r="P7316" s="1">
        <f>ROUND(_xlfn.PERCENTRANK.INC(customers[total_spend_usd],customers[[#This Row],[total_spend_usd]])*4+1,0)</f>
        <v>4</v>
      </c>
      <c r="Q7316" s="1">
        <v>224</v>
      </c>
      <c r="R7316" s="1" t="str">
        <f>_xlfn.XLOOKUP(Q7316,RFM[RFM Score],RFM[Client Segmentation])</f>
        <v>At Risk</v>
      </c>
    </row>
    <row r="7317" spans="1:18" x14ac:dyDescent="0.3">
      <c r="A7317" t="s">
        <v>7369</v>
      </c>
      <c r="B7317" t="s">
        <v>64</v>
      </c>
      <c r="C7317">
        <v>18</v>
      </c>
      <c r="D7317" t="s">
        <v>8069</v>
      </c>
      <c r="E7317" t="s">
        <v>8084</v>
      </c>
      <c r="F7317" t="s">
        <v>17</v>
      </c>
      <c r="G7317">
        <v>47</v>
      </c>
      <c r="H7317" s="1">
        <v>3722</v>
      </c>
      <c r="I7317">
        <v>156461</v>
      </c>
      <c r="J7317" s="1">
        <v>24</v>
      </c>
      <c r="K7317" t="s">
        <v>21</v>
      </c>
      <c r="L7317" t="s">
        <v>34</v>
      </c>
      <c r="M7317" t="s">
        <v>23</v>
      </c>
      <c r="N7317" s="1">
        <f xml:space="preserve"> ROUND((1 - _xlfn.PERCENTRANK.INC(customers[days_since_last_purchase],customers[[#This Row],[days_since_last_purchase]]))*4 +1,0)</f>
        <v>4</v>
      </c>
      <c r="O7317" s="1">
        <f>ROUND(_xlfn.PERCENTRANK.INC(customers[total_orders],customers[[#This Row],[total_orders]])*4+1,0)</f>
        <v>5</v>
      </c>
      <c r="P7317" s="1">
        <f>ROUND(_xlfn.PERCENTRANK.INC(customers[total_spend_usd],customers[[#This Row],[total_spend_usd]])*4+1,0)</f>
        <v>4</v>
      </c>
      <c r="Q7317" s="1">
        <v>454</v>
      </c>
      <c r="R7317" s="1" t="str">
        <f>_xlfn.XLOOKUP(Q7317,RFM[RFM Score],RFM[Client Segmentation])</f>
        <v>Champion</v>
      </c>
    </row>
    <row r="7318" spans="1:18" x14ac:dyDescent="0.3">
      <c r="A7318" t="s">
        <v>7370</v>
      </c>
      <c r="B7318" t="s">
        <v>96</v>
      </c>
      <c r="C7318">
        <v>43</v>
      </c>
      <c r="D7318" t="s">
        <v>8068</v>
      </c>
      <c r="E7318" t="s">
        <v>8085</v>
      </c>
      <c r="F7318" t="s">
        <v>17</v>
      </c>
      <c r="G7318">
        <v>13</v>
      </c>
      <c r="H7318" s="1">
        <v>12914</v>
      </c>
      <c r="I7318">
        <v>152172</v>
      </c>
      <c r="J7318" s="1">
        <v>41</v>
      </c>
      <c r="K7318" t="s">
        <v>21</v>
      </c>
      <c r="L7318" t="s">
        <v>19</v>
      </c>
      <c r="M7318" t="s">
        <v>23</v>
      </c>
      <c r="N7318" s="1">
        <f xml:space="preserve"> ROUND((1 - _xlfn.PERCENTRANK.INC(customers[days_since_last_purchase],customers[[#This Row],[days_since_last_purchase]]))*4 +1,0)</f>
        <v>3</v>
      </c>
      <c r="O7318" s="1">
        <f>ROUND(_xlfn.PERCENTRANK.INC(customers[total_orders],customers[[#This Row],[total_orders]])*4+1,0)</f>
        <v>3</v>
      </c>
      <c r="P7318" s="1">
        <f>ROUND(_xlfn.PERCENTRANK.INC(customers[total_spend_usd],customers[[#This Row],[total_spend_usd]])*4+1,0)</f>
        <v>4</v>
      </c>
      <c r="Q7318" s="1">
        <v>334</v>
      </c>
      <c r="R7318" s="1" t="str">
        <f>_xlfn.XLOOKUP(Q7318,RFM[RFM Score],RFM[Client Segmentation])</f>
        <v>Need Attention</v>
      </c>
    </row>
    <row r="7319" spans="1:18" x14ac:dyDescent="0.3">
      <c r="A7319" t="s">
        <v>7371</v>
      </c>
      <c r="B7319" t="s">
        <v>64</v>
      </c>
      <c r="C7319">
        <v>52</v>
      </c>
      <c r="D7319" t="s">
        <v>8071</v>
      </c>
      <c r="E7319" t="s">
        <v>8086</v>
      </c>
      <c r="F7319" t="s">
        <v>17</v>
      </c>
      <c r="G7319">
        <v>13</v>
      </c>
      <c r="H7319" s="1">
        <v>1878</v>
      </c>
      <c r="I7319">
        <v>236291</v>
      </c>
      <c r="J7319" s="1">
        <v>34</v>
      </c>
      <c r="K7319" t="s">
        <v>18</v>
      </c>
      <c r="L7319" t="s">
        <v>34</v>
      </c>
      <c r="M7319" t="s">
        <v>23</v>
      </c>
      <c r="N7319" s="1">
        <f xml:space="preserve"> ROUND((1 - _xlfn.PERCENTRANK.INC(customers[days_since_last_purchase],customers[[#This Row],[days_since_last_purchase]]))*4 +1,0)</f>
        <v>3</v>
      </c>
      <c r="O7319" s="1">
        <f>ROUND(_xlfn.PERCENTRANK.INC(customers[total_orders],customers[[#This Row],[total_orders]])*4+1,0)</f>
        <v>3</v>
      </c>
      <c r="P7319" s="1">
        <f>ROUND(_xlfn.PERCENTRANK.INC(customers[total_spend_usd],customers[[#This Row],[total_spend_usd]])*4+1,0)</f>
        <v>4</v>
      </c>
      <c r="Q7319" s="1">
        <v>334</v>
      </c>
      <c r="R7319" s="1" t="str">
        <f>_xlfn.XLOOKUP(Q7319,RFM[RFM Score],RFM[Client Segmentation])</f>
        <v>Need Attention</v>
      </c>
    </row>
    <row r="7320" spans="1:18" x14ac:dyDescent="0.3">
      <c r="A7320" t="s">
        <v>7372</v>
      </c>
      <c r="B7320" t="s">
        <v>11</v>
      </c>
      <c r="C7320">
        <v>31</v>
      </c>
      <c r="D7320" t="s">
        <v>8070</v>
      </c>
      <c r="E7320" t="s">
        <v>8084</v>
      </c>
      <c r="F7320" t="s">
        <v>12</v>
      </c>
      <c r="G7320">
        <v>9</v>
      </c>
      <c r="H7320" s="1">
        <v>3714</v>
      </c>
      <c r="I7320">
        <v>36481</v>
      </c>
      <c r="J7320" s="1">
        <v>26</v>
      </c>
      <c r="K7320" t="s">
        <v>124</v>
      </c>
      <c r="L7320" t="s">
        <v>14</v>
      </c>
      <c r="M7320" t="s">
        <v>15</v>
      </c>
      <c r="N7320" s="1">
        <f xml:space="preserve"> ROUND((1 - _xlfn.PERCENTRANK.INC(customers[days_since_last_purchase],customers[[#This Row],[days_since_last_purchase]]))*4 +1,0)</f>
        <v>4</v>
      </c>
      <c r="O7320" s="1">
        <f>ROUND(_xlfn.PERCENTRANK.INC(customers[total_orders],customers[[#This Row],[total_orders]])*4+1,0)</f>
        <v>2</v>
      </c>
      <c r="P7320" s="1">
        <f>ROUND(_xlfn.PERCENTRANK.INC(customers[total_spend_usd],customers[[#This Row],[total_spend_usd]])*4+1,0)</f>
        <v>2</v>
      </c>
      <c r="Q7320" s="1">
        <v>422</v>
      </c>
      <c r="R7320" s="1" t="str">
        <f>_xlfn.XLOOKUP(Q7320,RFM[RFM Score],RFM[Client Segmentation])</f>
        <v>New Customer</v>
      </c>
    </row>
    <row r="7321" spans="1:18" x14ac:dyDescent="0.3">
      <c r="A7321" t="s">
        <v>7373</v>
      </c>
      <c r="B7321" t="s">
        <v>11</v>
      </c>
      <c r="C7321">
        <v>56</v>
      </c>
      <c r="D7321" t="s">
        <v>8072</v>
      </c>
      <c r="E7321" t="s">
        <v>8084</v>
      </c>
      <c r="F7321" t="s">
        <v>17</v>
      </c>
      <c r="G7321">
        <v>1</v>
      </c>
      <c r="H7321" s="1">
        <v>6531</v>
      </c>
      <c r="I7321">
        <v>7497</v>
      </c>
      <c r="J7321" s="1">
        <v>7</v>
      </c>
      <c r="K7321" t="s">
        <v>74</v>
      </c>
      <c r="L7321" t="s">
        <v>19</v>
      </c>
      <c r="M7321" t="s">
        <v>15</v>
      </c>
      <c r="N7321" s="1">
        <f xml:space="preserve"> ROUND((1 - _xlfn.PERCENTRANK.INC(customers[days_since_last_purchase],customers[[#This Row],[days_since_last_purchase]]))*4 +1,0)</f>
        <v>5</v>
      </c>
      <c r="O7321" s="1">
        <f>ROUND(_xlfn.PERCENTRANK.INC(customers[total_orders],customers[[#This Row],[total_orders]])*4+1,0)</f>
        <v>1</v>
      </c>
      <c r="P7321" s="1">
        <f>ROUND(_xlfn.PERCENTRANK.INC(customers[total_spend_usd],customers[[#This Row],[total_spend_usd]])*4+1,0)</f>
        <v>1</v>
      </c>
      <c r="Q7321" s="1">
        <v>511</v>
      </c>
      <c r="R7321" s="1" t="str">
        <f>_xlfn.XLOOKUP(Q7321,RFM[RFM Score],RFM[Client Segmentation])</f>
        <v>New Customer</v>
      </c>
    </row>
    <row r="7322" spans="1:18" x14ac:dyDescent="0.3">
      <c r="A7322" t="s">
        <v>7374</v>
      </c>
      <c r="B7322" t="s">
        <v>88</v>
      </c>
      <c r="C7322">
        <v>18</v>
      </c>
      <c r="D7322" t="s">
        <v>8069</v>
      </c>
      <c r="E7322" t="s">
        <v>8084</v>
      </c>
      <c r="F7322" t="s">
        <v>17</v>
      </c>
      <c r="G7322">
        <v>2</v>
      </c>
      <c r="H7322" s="1">
        <v>1402</v>
      </c>
      <c r="I7322">
        <v>2975</v>
      </c>
      <c r="J7322" s="1">
        <v>15</v>
      </c>
      <c r="K7322" t="s">
        <v>40</v>
      </c>
      <c r="L7322" t="s">
        <v>14</v>
      </c>
      <c r="M7322" t="s">
        <v>15</v>
      </c>
      <c r="N7322" s="1">
        <f xml:space="preserve"> ROUND((1 - _xlfn.PERCENTRANK.INC(customers[days_since_last_purchase],customers[[#This Row],[days_since_last_purchase]]))*4 +1,0)</f>
        <v>4</v>
      </c>
      <c r="O7322" s="1">
        <f>ROUND(_xlfn.PERCENTRANK.INC(customers[total_orders],customers[[#This Row],[total_orders]])*4+1,0)</f>
        <v>1</v>
      </c>
      <c r="P7322" s="1">
        <f>ROUND(_xlfn.PERCENTRANK.INC(customers[total_spend_usd],customers[[#This Row],[total_spend_usd]])*4+1,0)</f>
        <v>1</v>
      </c>
      <c r="Q7322" s="1">
        <v>411</v>
      </c>
      <c r="R7322" s="1" t="str">
        <f>_xlfn.XLOOKUP(Q7322,RFM[RFM Score],RFM[Client Segmentation])</f>
        <v>New Customer</v>
      </c>
    </row>
    <row r="7323" spans="1:18" x14ac:dyDescent="0.3">
      <c r="A7323" t="s">
        <v>7375</v>
      </c>
      <c r="B7323" t="s">
        <v>61</v>
      </c>
      <c r="C7323">
        <v>33</v>
      </c>
      <c r="D7323" t="s">
        <v>8070</v>
      </c>
      <c r="E7323" t="s">
        <v>8084</v>
      </c>
      <c r="F7323" t="s">
        <v>17</v>
      </c>
      <c r="G7323">
        <v>17</v>
      </c>
      <c r="H7323" s="1">
        <v>15636</v>
      </c>
      <c r="I7323">
        <v>227151</v>
      </c>
      <c r="J7323" s="1">
        <v>16</v>
      </c>
      <c r="K7323" t="s">
        <v>13</v>
      </c>
      <c r="L7323" t="s">
        <v>45</v>
      </c>
      <c r="M7323" t="s">
        <v>23</v>
      </c>
      <c r="N7323" s="1">
        <f xml:space="preserve"> ROUND((1 - _xlfn.PERCENTRANK.INC(customers[days_since_last_purchase],customers[[#This Row],[days_since_last_purchase]]))*4 +1,0)</f>
        <v>4</v>
      </c>
      <c r="O7323" s="1">
        <f>ROUND(_xlfn.PERCENTRANK.INC(customers[total_orders],customers[[#This Row],[total_orders]])*4+1,0)</f>
        <v>3</v>
      </c>
      <c r="P7323" s="1">
        <f>ROUND(_xlfn.PERCENTRANK.INC(customers[total_spend_usd],customers[[#This Row],[total_spend_usd]])*4+1,0)</f>
        <v>4</v>
      </c>
      <c r="Q7323" s="1">
        <v>434</v>
      </c>
      <c r="R7323" s="1" t="str">
        <f>_xlfn.XLOOKUP(Q7323,RFM[RFM Score],RFM[Client Segmentation])</f>
        <v>Need Attention</v>
      </c>
    </row>
    <row r="7324" spans="1:18" x14ac:dyDescent="0.3">
      <c r="A7324" t="s">
        <v>7376</v>
      </c>
      <c r="B7324" t="s">
        <v>11</v>
      </c>
      <c r="C7324">
        <v>24</v>
      </c>
      <c r="D7324" t="s">
        <v>8069</v>
      </c>
      <c r="E7324" t="s">
        <v>8086</v>
      </c>
      <c r="F7324" t="s">
        <v>12</v>
      </c>
      <c r="G7324">
        <v>16</v>
      </c>
      <c r="H7324" s="1">
        <v>4431</v>
      </c>
      <c r="I7324">
        <v>76943</v>
      </c>
      <c r="J7324" s="1">
        <v>36</v>
      </c>
      <c r="K7324" t="s">
        <v>21</v>
      </c>
      <c r="L7324" t="s">
        <v>22</v>
      </c>
      <c r="M7324" t="s">
        <v>15</v>
      </c>
      <c r="N7324" s="1">
        <f xml:space="preserve"> ROUND((1 - _xlfn.PERCENTRANK.INC(customers[days_since_last_purchase],customers[[#This Row],[days_since_last_purchase]]))*4 +1,0)</f>
        <v>3</v>
      </c>
      <c r="O7324" s="1">
        <f>ROUND(_xlfn.PERCENTRANK.INC(customers[total_orders],customers[[#This Row],[total_orders]])*4+1,0)</f>
        <v>3</v>
      </c>
      <c r="P7324" s="1">
        <f>ROUND(_xlfn.PERCENTRANK.INC(customers[total_spend_usd],customers[[#This Row],[total_spend_usd]])*4+1,0)</f>
        <v>3</v>
      </c>
      <c r="Q7324" s="1">
        <v>333</v>
      </c>
      <c r="R7324" s="1" t="str">
        <f>_xlfn.XLOOKUP(Q7324,RFM[RFM Score],RFM[Client Segmentation])</f>
        <v>Potential Loyalist</v>
      </c>
    </row>
    <row r="7325" spans="1:18" x14ac:dyDescent="0.3">
      <c r="A7325" t="s">
        <v>7377</v>
      </c>
      <c r="B7325" t="s">
        <v>51</v>
      </c>
      <c r="C7325">
        <v>34</v>
      </c>
      <c r="D7325" t="s">
        <v>8070</v>
      </c>
      <c r="E7325" t="s">
        <v>8084</v>
      </c>
      <c r="F7325" t="s">
        <v>12</v>
      </c>
      <c r="G7325">
        <v>9</v>
      </c>
      <c r="H7325" s="1">
        <v>7676</v>
      </c>
      <c r="I7325">
        <v>64839</v>
      </c>
      <c r="J7325" s="1">
        <v>96</v>
      </c>
      <c r="K7325" t="s">
        <v>25</v>
      </c>
      <c r="L7325" t="s">
        <v>47</v>
      </c>
      <c r="M7325" t="s">
        <v>23</v>
      </c>
      <c r="N7325" s="1">
        <f xml:space="preserve"> ROUND((1 - _xlfn.PERCENTRANK.INC(customers[days_since_last_purchase],customers[[#This Row],[days_since_last_purchase]]))*4 +1,0)</f>
        <v>2</v>
      </c>
      <c r="O7325" s="1">
        <f>ROUND(_xlfn.PERCENTRANK.INC(customers[total_orders],customers[[#This Row],[total_orders]])*4+1,0)</f>
        <v>2</v>
      </c>
      <c r="P7325" s="1">
        <f>ROUND(_xlfn.PERCENTRANK.INC(customers[total_spend_usd],customers[[#This Row],[total_spend_usd]])*4+1,0)</f>
        <v>3</v>
      </c>
      <c r="Q7325" s="1">
        <v>223</v>
      </c>
      <c r="R7325" s="1" t="str">
        <f>_xlfn.XLOOKUP(Q7325,RFM[RFM Score],RFM[Client Segmentation])</f>
        <v>Hibernating</v>
      </c>
    </row>
    <row r="7326" spans="1:18" x14ac:dyDescent="0.3">
      <c r="A7326" t="s">
        <v>7378</v>
      </c>
      <c r="B7326" t="s">
        <v>27</v>
      </c>
      <c r="C7326">
        <v>54</v>
      </c>
      <c r="D7326" t="s">
        <v>8071</v>
      </c>
      <c r="E7326" t="s">
        <v>8084</v>
      </c>
      <c r="F7326" t="s">
        <v>17</v>
      </c>
      <c r="G7326">
        <v>21</v>
      </c>
      <c r="H7326" s="1">
        <v>12941</v>
      </c>
      <c r="I7326">
        <v>285546</v>
      </c>
      <c r="J7326" s="1">
        <v>87</v>
      </c>
      <c r="K7326" t="s">
        <v>28</v>
      </c>
      <c r="L7326" t="s">
        <v>19</v>
      </c>
      <c r="M7326" t="s">
        <v>23</v>
      </c>
      <c r="N7326" s="1">
        <f xml:space="preserve"> ROUND((1 - _xlfn.PERCENTRANK.INC(customers[days_since_last_purchase],customers[[#This Row],[days_since_last_purchase]]))*4 +1,0)</f>
        <v>2</v>
      </c>
      <c r="O7326" s="1">
        <f>ROUND(_xlfn.PERCENTRANK.INC(customers[total_orders],customers[[#This Row],[total_orders]])*4+1,0)</f>
        <v>4</v>
      </c>
      <c r="P7326" s="1">
        <f>ROUND(_xlfn.PERCENTRANK.INC(customers[total_spend_usd],customers[[#This Row],[total_spend_usd]])*4+1,0)</f>
        <v>4</v>
      </c>
      <c r="Q7326" s="1">
        <v>244</v>
      </c>
      <c r="R7326" s="1" t="str">
        <f>_xlfn.XLOOKUP(Q7326,RFM[RFM Score],RFM[Client Segmentation])</f>
        <v>At Risk</v>
      </c>
    </row>
    <row r="7327" spans="1:18" x14ac:dyDescent="0.3">
      <c r="A7327" t="s">
        <v>7379</v>
      </c>
      <c r="B7327" t="s">
        <v>11</v>
      </c>
      <c r="C7327">
        <v>44</v>
      </c>
      <c r="D7327" t="s">
        <v>8068</v>
      </c>
      <c r="E7327" t="s">
        <v>8087</v>
      </c>
      <c r="F7327" t="s">
        <v>17</v>
      </c>
      <c r="G7327">
        <v>11</v>
      </c>
      <c r="H7327" s="1">
        <v>8132</v>
      </c>
      <c r="I7327">
        <v>83582</v>
      </c>
      <c r="J7327" s="1">
        <v>29</v>
      </c>
      <c r="K7327" t="s">
        <v>25</v>
      </c>
      <c r="L7327" t="s">
        <v>34</v>
      </c>
      <c r="M7327" t="s">
        <v>15</v>
      </c>
      <c r="N7327" s="1">
        <f xml:space="preserve"> ROUND((1 - _xlfn.PERCENTRANK.INC(customers[days_since_last_purchase],customers[[#This Row],[days_since_last_purchase]]))*4 +1,0)</f>
        <v>3</v>
      </c>
      <c r="O7327" s="1">
        <f>ROUND(_xlfn.PERCENTRANK.INC(customers[total_orders],customers[[#This Row],[total_orders]])*4+1,0)</f>
        <v>3</v>
      </c>
      <c r="P7327" s="1">
        <f>ROUND(_xlfn.PERCENTRANK.INC(customers[total_spend_usd],customers[[#This Row],[total_spend_usd]])*4+1,0)</f>
        <v>3</v>
      </c>
      <c r="Q7327" s="1">
        <v>333</v>
      </c>
      <c r="R7327" s="1" t="str">
        <f>_xlfn.XLOOKUP(Q7327,RFM[RFM Score],RFM[Client Segmentation])</f>
        <v>Potential Loyalist</v>
      </c>
    </row>
    <row r="7328" spans="1:18" x14ac:dyDescent="0.3">
      <c r="A7328" t="s">
        <v>7380</v>
      </c>
      <c r="B7328" t="s">
        <v>96</v>
      </c>
      <c r="C7328">
        <v>48</v>
      </c>
      <c r="D7328" t="s">
        <v>8071</v>
      </c>
      <c r="E7328" t="s">
        <v>8084</v>
      </c>
      <c r="F7328" t="s">
        <v>12</v>
      </c>
      <c r="G7328">
        <v>9</v>
      </c>
      <c r="H7328" s="1">
        <v>6479</v>
      </c>
      <c r="I7328">
        <v>53674</v>
      </c>
      <c r="J7328" s="1">
        <v>15</v>
      </c>
      <c r="K7328" t="s">
        <v>21</v>
      </c>
      <c r="L7328" t="s">
        <v>14</v>
      </c>
      <c r="M7328" t="s">
        <v>15</v>
      </c>
      <c r="N7328" s="1">
        <f xml:space="preserve"> ROUND((1 - _xlfn.PERCENTRANK.INC(customers[days_since_last_purchase],customers[[#This Row],[days_since_last_purchase]]))*4 +1,0)</f>
        <v>4</v>
      </c>
      <c r="O7328" s="1">
        <f>ROUND(_xlfn.PERCENTRANK.INC(customers[total_orders],customers[[#This Row],[total_orders]])*4+1,0)</f>
        <v>2</v>
      </c>
      <c r="P7328" s="1">
        <f>ROUND(_xlfn.PERCENTRANK.INC(customers[total_spend_usd],customers[[#This Row],[total_spend_usd]])*4+1,0)</f>
        <v>3</v>
      </c>
      <c r="Q7328" s="1">
        <v>423</v>
      </c>
      <c r="R7328" s="1" t="str">
        <f>_xlfn.XLOOKUP(Q7328,RFM[RFM Score],RFM[Client Segmentation])</f>
        <v>Potential Loyalist</v>
      </c>
    </row>
    <row r="7329" spans="1:18" x14ac:dyDescent="0.3">
      <c r="A7329" t="s">
        <v>7381</v>
      </c>
      <c r="B7329" t="s">
        <v>49</v>
      </c>
      <c r="C7329">
        <v>50</v>
      </c>
      <c r="D7329" t="s">
        <v>8071</v>
      </c>
      <c r="E7329" t="s">
        <v>8084</v>
      </c>
      <c r="F7329" t="s">
        <v>17</v>
      </c>
      <c r="G7329">
        <v>10</v>
      </c>
      <c r="H7329" s="1">
        <v>10043</v>
      </c>
      <c r="I7329">
        <v>10886</v>
      </c>
      <c r="J7329" s="1">
        <v>108</v>
      </c>
      <c r="K7329" t="s">
        <v>28</v>
      </c>
      <c r="L7329" t="s">
        <v>45</v>
      </c>
      <c r="M7329" t="s">
        <v>15</v>
      </c>
      <c r="N7329" s="1">
        <f xml:space="preserve"> ROUND((1 - _xlfn.PERCENTRANK.INC(customers[days_since_last_purchase],customers[[#This Row],[days_since_last_purchase]]))*4 +1,0)</f>
        <v>2</v>
      </c>
      <c r="O7329" s="1">
        <f>ROUND(_xlfn.PERCENTRANK.INC(customers[total_orders],customers[[#This Row],[total_orders]])*4+1,0)</f>
        <v>3</v>
      </c>
      <c r="P7329" s="1">
        <f>ROUND(_xlfn.PERCENTRANK.INC(customers[total_spend_usd],customers[[#This Row],[total_spend_usd]])*4+1,0)</f>
        <v>2</v>
      </c>
      <c r="Q7329" s="1">
        <v>232</v>
      </c>
      <c r="R7329" s="1" t="str">
        <f>_xlfn.XLOOKUP(Q7329,RFM[RFM Score],RFM[Client Segmentation])</f>
        <v>Hibernating</v>
      </c>
    </row>
    <row r="7330" spans="1:18" x14ac:dyDescent="0.3">
      <c r="A7330" t="s">
        <v>7382</v>
      </c>
      <c r="B7330" t="s">
        <v>11</v>
      </c>
      <c r="C7330">
        <v>31</v>
      </c>
      <c r="D7330" t="s">
        <v>8070</v>
      </c>
      <c r="E7330" t="s">
        <v>8085</v>
      </c>
      <c r="F7330" t="s">
        <v>12</v>
      </c>
      <c r="G7330">
        <v>5</v>
      </c>
      <c r="H7330" s="1">
        <v>5063</v>
      </c>
      <c r="I7330">
        <v>22082</v>
      </c>
      <c r="J7330" s="1">
        <v>64</v>
      </c>
      <c r="K7330" t="s">
        <v>25</v>
      </c>
      <c r="L7330" t="s">
        <v>14</v>
      </c>
      <c r="M7330" t="s">
        <v>23</v>
      </c>
      <c r="N7330" s="1">
        <f xml:space="preserve"> ROUND((1 - _xlfn.PERCENTRANK.INC(customers[days_since_last_purchase],customers[[#This Row],[days_since_last_purchase]]))*4 +1,0)</f>
        <v>2</v>
      </c>
      <c r="O7330" s="1">
        <f>ROUND(_xlfn.PERCENTRANK.INC(customers[total_orders],customers[[#This Row],[total_orders]])*4+1,0)</f>
        <v>2</v>
      </c>
      <c r="P7330" s="1">
        <f>ROUND(_xlfn.PERCENTRANK.INC(customers[total_spend_usd],customers[[#This Row],[total_spend_usd]])*4+1,0)</f>
        <v>2</v>
      </c>
      <c r="Q7330" s="1">
        <v>222</v>
      </c>
      <c r="R7330" s="1" t="str">
        <f>_xlfn.XLOOKUP(Q7330,RFM[RFM Score],RFM[Client Segmentation])</f>
        <v>Hibernating</v>
      </c>
    </row>
    <row r="7331" spans="1:18" x14ac:dyDescent="0.3">
      <c r="A7331" t="s">
        <v>7383</v>
      </c>
      <c r="B7331" t="s">
        <v>43</v>
      </c>
      <c r="C7331">
        <v>47</v>
      </c>
      <c r="D7331" t="s">
        <v>8071</v>
      </c>
      <c r="E7331" t="s">
        <v>8087</v>
      </c>
      <c r="F7331" t="s">
        <v>17</v>
      </c>
      <c r="G7331">
        <v>6</v>
      </c>
      <c r="H7331" s="1">
        <v>8436</v>
      </c>
      <c r="I7331">
        <v>51783</v>
      </c>
      <c r="J7331" s="1">
        <v>50</v>
      </c>
      <c r="K7331" t="s">
        <v>28</v>
      </c>
      <c r="L7331" t="s">
        <v>14</v>
      </c>
      <c r="M7331" t="s">
        <v>23</v>
      </c>
      <c r="N7331" s="1">
        <f xml:space="preserve"> ROUND((1 - _xlfn.PERCENTRANK.INC(customers[days_since_last_purchase],customers[[#This Row],[days_since_last_purchase]]))*4 +1,0)</f>
        <v>3</v>
      </c>
      <c r="O7331" s="1">
        <f>ROUND(_xlfn.PERCENTRANK.INC(customers[total_orders],customers[[#This Row],[total_orders]])*4+1,0)</f>
        <v>2</v>
      </c>
      <c r="P7331" s="1">
        <f>ROUND(_xlfn.PERCENTRANK.INC(customers[total_spend_usd],customers[[#This Row],[total_spend_usd]])*4+1,0)</f>
        <v>3</v>
      </c>
      <c r="Q7331" s="1">
        <v>323</v>
      </c>
      <c r="R7331" s="1" t="str">
        <f>_xlfn.XLOOKUP(Q7331,RFM[RFM Score],RFM[Client Segmentation])</f>
        <v>Potential Loyalist</v>
      </c>
    </row>
    <row r="7332" spans="1:18" x14ac:dyDescent="0.3">
      <c r="A7332" t="s">
        <v>7384</v>
      </c>
      <c r="B7332" t="s">
        <v>27</v>
      </c>
      <c r="C7332">
        <v>42</v>
      </c>
      <c r="D7332" t="s">
        <v>8068</v>
      </c>
      <c r="E7332" t="s">
        <v>8084</v>
      </c>
      <c r="F7332" t="s">
        <v>17</v>
      </c>
      <c r="G7332">
        <v>38</v>
      </c>
      <c r="H7332" s="1">
        <v>7342</v>
      </c>
      <c r="I7332">
        <v>241816</v>
      </c>
      <c r="J7332" s="1">
        <v>6</v>
      </c>
      <c r="K7332" t="s">
        <v>21</v>
      </c>
      <c r="L7332" t="s">
        <v>22</v>
      </c>
      <c r="M7332" t="s">
        <v>23</v>
      </c>
      <c r="N7332" s="1">
        <f xml:space="preserve"> ROUND((1 - _xlfn.PERCENTRANK.INC(customers[days_since_last_purchase],customers[[#This Row],[days_since_last_purchase]]))*4 +1,0)</f>
        <v>5</v>
      </c>
      <c r="O7332" s="1">
        <f>ROUND(_xlfn.PERCENTRANK.INC(customers[total_orders],customers[[#This Row],[total_orders]])*4+1,0)</f>
        <v>5</v>
      </c>
      <c r="P7332" s="1">
        <f>ROUND(_xlfn.PERCENTRANK.INC(customers[total_spend_usd],customers[[#This Row],[total_spend_usd]])*4+1,0)</f>
        <v>4</v>
      </c>
      <c r="Q7332" s="1">
        <v>554</v>
      </c>
      <c r="R7332" s="1" t="str">
        <f>_xlfn.XLOOKUP(Q7332,RFM[RFM Score],RFM[Client Segmentation])</f>
        <v>Champion</v>
      </c>
    </row>
    <row r="7333" spans="1:18" x14ac:dyDescent="0.3">
      <c r="A7333" t="s">
        <v>7385</v>
      </c>
      <c r="B7333" t="s">
        <v>107</v>
      </c>
      <c r="C7333">
        <v>46</v>
      </c>
      <c r="D7333" t="s">
        <v>8071</v>
      </c>
      <c r="E7333" t="s">
        <v>8084</v>
      </c>
      <c r="F7333" t="s">
        <v>17</v>
      </c>
      <c r="G7333">
        <v>3</v>
      </c>
      <c r="H7333" s="1">
        <v>5609</v>
      </c>
      <c r="I7333">
        <v>14487</v>
      </c>
      <c r="J7333" s="1">
        <v>2</v>
      </c>
      <c r="K7333" t="s">
        <v>21</v>
      </c>
      <c r="L7333" t="s">
        <v>34</v>
      </c>
      <c r="M7333" t="s">
        <v>23</v>
      </c>
      <c r="N7333" s="1">
        <f xml:space="preserve"> ROUND((1 - _xlfn.PERCENTRANK.INC(customers[days_since_last_purchase],customers[[#This Row],[days_since_last_purchase]]))*4 +1,0)</f>
        <v>5</v>
      </c>
      <c r="O7333" s="1">
        <f>ROUND(_xlfn.PERCENTRANK.INC(customers[total_orders],customers[[#This Row],[total_orders]])*4+1,0)</f>
        <v>1</v>
      </c>
      <c r="P7333" s="1">
        <f>ROUND(_xlfn.PERCENTRANK.INC(customers[total_spend_usd],customers[[#This Row],[total_spend_usd]])*4+1,0)</f>
        <v>2</v>
      </c>
      <c r="Q7333" s="1">
        <v>512</v>
      </c>
      <c r="R7333" s="1" t="str">
        <f>_xlfn.XLOOKUP(Q7333,RFM[RFM Score],RFM[Client Segmentation])</f>
        <v>New Customer</v>
      </c>
    </row>
    <row r="7334" spans="1:18" x14ac:dyDescent="0.3">
      <c r="A7334" t="s">
        <v>7386</v>
      </c>
      <c r="B7334" t="s">
        <v>43</v>
      </c>
      <c r="C7334">
        <v>39</v>
      </c>
      <c r="D7334" t="s">
        <v>8068</v>
      </c>
      <c r="E7334" t="s">
        <v>8084</v>
      </c>
      <c r="F7334" t="s">
        <v>12</v>
      </c>
      <c r="G7334">
        <v>1</v>
      </c>
      <c r="H7334" s="1">
        <v>6122</v>
      </c>
      <c r="I7334">
        <v>6483</v>
      </c>
      <c r="J7334" s="1">
        <v>77</v>
      </c>
      <c r="K7334" t="s">
        <v>74</v>
      </c>
      <c r="L7334" t="s">
        <v>19</v>
      </c>
      <c r="M7334" t="s">
        <v>23</v>
      </c>
      <c r="N7334" s="1">
        <f xml:space="preserve"> ROUND((1 - _xlfn.PERCENTRANK.INC(customers[days_since_last_purchase],customers[[#This Row],[days_since_last_purchase]]))*4 +1,0)</f>
        <v>2</v>
      </c>
      <c r="O7334" s="1">
        <f>ROUND(_xlfn.PERCENTRANK.INC(customers[total_orders],customers[[#This Row],[total_orders]])*4+1,0)</f>
        <v>1</v>
      </c>
      <c r="P7334" s="1">
        <f>ROUND(_xlfn.PERCENTRANK.INC(customers[total_spend_usd],customers[[#This Row],[total_spend_usd]])*4+1,0)</f>
        <v>1</v>
      </c>
      <c r="Q7334" s="1">
        <v>211</v>
      </c>
      <c r="R7334" s="1" t="str">
        <f>_xlfn.XLOOKUP(Q7334,RFM[RFM Score],RFM[Client Segmentation])</f>
        <v>Hibernating</v>
      </c>
    </row>
    <row r="7335" spans="1:18" x14ac:dyDescent="0.3">
      <c r="A7335" t="s">
        <v>7387</v>
      </c>
      <c r="B7335" t="s">
        <v>11</v>
      </c>
      <c r="C7335">
        <v>31</v>
      </c>
      <c r="D7335" t="s">
        <v>8070</v>
      </c>
      <c r="E7335" t="s">
        <v>8084</v>
      </c>
      <c r="F7335" t="s">
        <v>17</v>
      </c>
      <c r="G7335">
        <v>16</v>
      </c>
      <c r="H7335" s="1">
        <v>4393</v>
      </c>
      <c r="I7335">
        <v>62013</v>
      </c>
      <c r="J7335" s="1">
        <v>16</v>
      </c>
      <c r="K7335" t="s">
        <v>74</v>
      </c>
      <c r="L7335" t="s">
        <v>47</v>
      </c>
      <c r="M7335" t="s">
        <v>23</v>
      </c>
      <c r="N7335" s="1">
        <f xml:space="preserve"> ROUND((1 - _xlfn.PERCENTRANK.INC(customers[days_since_last_purchase],customers[[#This Row],[days_since_last_purchase]]))*4 +1,0)</f>
        <v>4</v>
      </c>
      <c r="O7335" s="1">
        <f>ROUND(_xlfn.PERCENTRANK.INC(customers[total_orders],customers[[#This Row],[total_orders]])*4+1,0)</f>
        <v>3</v>
      </c>
      <c r="P7335" s="1">
        <f>ROUND(_xlfn.PERCENTRANK.INC(customers[total_spend_usd],customers[[#This Row],[total_spend_usd]])*4+1,0)</f>
        <v>3</v>
      </c>
      <c r="Q7335" s="1">
        <v>433</v>
      </c>
      <c r="R7335" s="1" t="str">
        <f>_xlfn.XLOOKUP(Q7335,RFM[RFM Score],RFM[Client Segmentation])</f>
        <v>Potential Loyalist</v>
      </c>
    </row>
    <row r="7336" spans="1:18" x14ac:dyDescent="0.3">
      <c r="A7336" t="s">
        <v>7388</v>
      </c>
      <c r="B7336" t="s">
        <v>11</v>
      </c>
      <c r="C7336">
        <v>21</v>
      </c>
      <c r="D7336" t="s">
        <v>8069</v>
      </c>
      <c r="E7336" t="s">
        <v>8087</v>
      </c>
      <c r="F7336" t="s">
        <v>17</v>
      </c>
      <c r="G7336">
        <v>48</v>
      </c>
      <c r="H7336" s="1">
        <v>7005</v>
      </c>
      <c r="I7336">
        <v>311926</v>
      </c>
      <c r="J7336" s="1">
        <v>6</v>
      </c>
      <c r="K7336" t="s">
        <v>28</v>
      </c>
      <c r="L7336" t="s">
        <v>19</v>
      </c>
      <c r="M7336" t="s">
        <v>23</v>
      </c>
      <c r="N7336" s="1">
        <f xml:space="preserve"> ROUND((1 - _xlfn.PERCENTRANK.INC(customers[days_since_last_purchase],customers[[#This Row],[days_since_last_purchase]]))*4 +1,0)</f>
        <v>5</v>
      </c>
      <c r="O7336" s="1">
        <f>ROUND(_xlfn.PERCENTRANK.INC(customers[total_orders],customers[[#This Row],[total_orders]])*4+1,0)</f>
        <v>5</v>
      </c>
      <c r="P7336" s="1">
        <f>ROUND(_xlfn.PERCENTRANK.INC(customers[total_spend_usd],customers[[#This Row],[total_spend_usd]])*4+1,0)</f>
        <v>5</v>
      </c>
      <c r="Q7336" s="1">
        <v>555</v>
      </c>
      <c r="R7336" s="1" t="str">
        <f>_xlfn.XLOOKUP(Q7336,RFM[RFM Score],RFM[Client Segmentation])</f>
        <v>Champion</v>
      </c>
    </row>
    <row r="7337" spans="1:18" x14ac:dyDescent="0.3">
      <c r="A7337" t="s">
        <v>7389</v>
      </c>
      <c r="B7337" t="s">
        <v>27</v>
      </c>
      <c r="C7337">
        <v>37</v>
      </c>
      <c r="D7337" t="s">
        <v>8068</v>
      </c>
      <c r="E7337" t="s">
        <v>8087</v>
      </c>
      <c r="F7337" t="s">
        <v>12</v>
      </c>
      <c r="G7337">
        <v>3</v>
      </c>
      <c r="H7337" s="1">
        <v>10303</v>
      </c>
      <c r="I7337">
        <v>28619</v>
      </c>
      <c r="J7337" s="1">
        <v>50</v>
      </c>
      <c r="K7337" t="s">
        <v>52</v>
      </c>
      <c r="L7337" t="s">
        <v>19</v>
      </c>
      <c r="M7337" t="s">
        <v>23</v>
      </c>
      <c r="N7337" s="1">
        <f xml:space="preserve"> ROUND((1 - _xlfn.PERCENTRANK.INC(customers[days_since_last_purchase],customers[[#This Row],[days_since_last_purchase]]))*4 +1,0)</f>
        <v>3</v>
      </c>
      <c r="O7337" s="1">
        <f>ROUND(_xlfn.PERCENTRANK.INC(customers[total_orders],customers[[#This Row],[total_orders]])*4+1,0)</f>
        <v>1</v>
      </c>
      <c r="P7337" s="1">
        <f>ROUND(_xlfn.PERCENTRANK.INC(customers[total_spend_usd],customers[[#This Row],[total_spend_usd]])*4+1,0)</f>
        <v>2</v>
      </c>
      <c r="Q7337" s="1">
        <v>312</v>
      </c>
      <c r="R7337" s="1" t="str">
        <f>_xlfn.XLOOKUP(Q7337,RFM[RFM Score],RFM[Client Segmentation])</f>
        <v>About To Sleep</v>
      </c>
    </row>
    <row r="7338" spans="1:18" x14ac:dyDescent="0.3">
      <c r="A7338" t="s">
        <v>7390</v>
      </c>
      <c r="B7338" t="s">
        <v>11</v>
      </c>
      <c r="C7338">
        <v>27</v>
      </c>
      <c r="D7338" t="s">
        <v>8070</v>
      </c>
      <c r="E7338" t="s">
        <v>8084</v>
      </c>
      <c r="F7338" t="s">
        <v>12</v>
      </c>
      <c r="G7338">
        <v>32</v>
      </c>
      <c r="H7338" s="1">
        <v>4814</v>
      </c>
      <c r="I7338">
        <v>141553</v>
      </c>
      <c r="J7338" s="1">
        <v>6</v>
      </c>
      <c r="K7338" t="s">
        <v>18</v>
      </c>
      <c r="L7338" t="s">
        <v>14</v>
      </c>
      <c r="M7338" t="s">
        <v>23</v>
      </c>
      <c r="N7338" s="1">
        <f xml:space="preserve"> ROUND((1 - _xlfn.PERCENTRANK.INC(customers[days_since_last_purchase],customers[[#This Row],[days_since_last_purchase]]))*4 +1,0)</f>
        <v>5</v>
      </c>
      <c r="O7338" s="1">
        <f>ROUND(_xlfn.PERCENTRANK.INC(customers[total_orders],customers[[#This Row],[total_orders]])*4+1,0)</f>
        <v>4</v>
      </c>
      <c r="P7338" s="1">
        <f>ROUND(_xlfn.PERCENTRANK.INC(customers[total_spend_usd],customers[[#This Row],[total_spend_usd]])*4+1,0)</f>
        <v>4</v>
      </c>
      <c r="Q7338" s="1">
        <v>544</v>
      </c>
      <c r="R7338" s="1" t="str">
        <f>_xlfn.XLOOKUP(Q7338,RFM[RFM Score],RFM[Client Segmentation])</f>
        <v>Champion</v>
      </c>
    </row>
    <row r="7339" spans="1:18" x14ac:dyDescent="0.3">
      <c r="A7339" t="s">
        <v>7391</v>
      </c>
      <c r="B7339" t="s">
        <v>33</v>
      </c>
      <c r="C7339">
        <v>30</v>
      </c>
      <c r="D7339" t="s">
        <v>8070</v>
      </c>
      <c r="E7339" t="s">
        <v>8087</v>
      </c>
      <c r="F7339" t="s">
        <v>12</v>
      </c>
      <c r="G7339">
        <v>34</v>
      </c>
      <c r="H7339" s="1">
        <v>5609</v>
      </c>
      <c r="I7339">
        <v>208663</v>
      </c>
      <c r="J7339" s="1">
        <v>117</v>
      </c>
      <c r="K7339" t="s">
        <v>21</v>
      </c>
      <c r="L7339" t="s">
        <v>14</v>
      </c>
      <c r="M7339" t="s">
        <v>15</v>
      </c>
      <c r="N7339" s="1">
        <f xml:space="preserve"> ROUND((1 - _xlfn.PERCENTRANK.INC(customers[days_since_last_purchase],customers[[#This Row],[days_since_last_purchase]]))*4 +1,0)</f>
        <v>2</v>
      </c>
      <c r="O7339" s="1">
        <f>ROUND(_xlfn.PERCENTRANK.INC(customers[total_orders],customers[[#This Row],[total_orders]])*4+1,0)</f>
        <v>4</v>
      </c>
      <c r="P7339" s="1">
        <f>ROUND(_xlfn.PERCENTRANK.INC(customers[total_spend_usd],customers[[#This Row],[total_spend_usd]])*4+1,0)</f>
        <v>4</v>
      </c>
      <c r="Q7339" s="1">
        <v>244</v>
      </c>
      <c r="R7339" s="1" t="str">
        <f>_xlfn.XLOOKUP(Q7339,RFM[RFM Score],RFM[Client Segmentation])</f>
        <v>At Risk</v>
      </c>
    </row>
    <row r="7340" spans="1:18" x14ac:dyDescent="0.3">
      <c r="A7340" t="s">
        <v>7392</v>
      </c>
      <c r="B7340" t="s">
        <v>68</v>
      </c>
      <c r="C7340">
        <v>42</v>
      </c>
      <c r="D7340" t="s">
        <v>8068</v>
      </c>
      <c r="E7340" t="s">
        <v>8085</v>
      </c>
      <c r="F7340" t="s">
        <v>12</v>
      </c>
      <c r="G7340">
        <v>6</v>
      </c>
      <c r="H7340" s="1">
        <v>4648</v>
      </c>
      <c r="I7340">
        <v>28217</v>
      </c>
      <c r="J7340" s="1">
        <v>36</v>
      </c>
      <c r="K7340" t="s">
        <v>44</v>
      </c>
      <c r="L7340" t="s">
        <v>14</v>
      </c>
      <c r="M7340" t="s">
        <v>15</v>
      </c>
      <c r="N7340" s="1">
        <f xml:space="preserve"> ROUND((1 - _xlfn.PERCENTRANK.INC(customers[days_since_last_purchase],customers[[#This Row],[days_since_last_purchase]]))*4 +1,0)</f>
        <v>3</v>
      </c>
      <c r="O7340" s="1">
        <f>ROUND(_xlfn.PERCENTRANK.INC(customers[total_orders],customers[[#This Row],[total_orders]])*4+1,0)</f>
        <v>2</v>
      </c>
      <c r="P7340" s="1">
        <f>ROUND(_xlfn.PERCENTRANK.INC(customers[total_spend_usd],customers[[#This Row],[total_spend_usd]])*4+1,0)</f>
        <v>2</v>
      </c>
      <c r="Q7340" s="1">
        <v>322</v>
      </c>
      <c r="R7340" s="1" t="str">
        <f>_xlfn.XLOOKUP(Q7340,RFM[RFM Score],RFM[Client Segmentation])</f>
        <v>Hibernating</v>
      </c>
    </row>
    <row r="7341" spans="1:18" x14ac:dyDescent="0.3">
      <c r="A7341" t="s">
        <v>7393</v>
      </c>
      <c r="B7341" t="s">
        <v>107</v>
      </c>
      <c r="C7341">
        <v>44</v>
      </c>
      <c r="D7341" t="s">
        <v>8068</v>
      </c>
      <c r="E7341" t="s">
        <v>8087</v>
      </c>
      <c r="F7341" t="s">
        <v>12</v>
      </c>
      <c r="G7341">
        <v>1</v>
      </c>
      <c r="H7341" s="1">
        <v>7586</v>
      </c>
      <c r="I7341">
        <v>8715</v>
      </c>
      <c r="J7341" s="1">
        <v>135</v>
      </c>
      <c r="K7341" t="s">
        <v>74</v>
      </c>
      <c r="L7341" t="s">
        <v>22</v>
      </c>
      <c r="M7341" t="s">
        <v>15</v>
      </c>
      <c r="N7341" s="1">
        <f xml:space="preserve"> ROUND((1 - _xlfn.PERCENTRANK.INC(customers[days_since_last_purchase],customers[[#This Row],[days_since_last_purchase]]))*4 +1,0)</f>
        <v>1</v>
      </c>
      <c r="O7341" s="1">
        <f>ROUND(_xlfn.PERCENTRANK.INC(customers[total_orders],customers[[#This Row],[total_orders]])*4+1,0)</f>
        <v>1</v>
      </c>
      <c r="P7341" s="1">
        <f>ROUND(_xlfn.PERCENTRANK.INC(customers[total_spend_usd],customers[[#This Row],[total_spend_usd]])*4+1,0)</f>
        <v>1</v>
      </c>
      <c r="Q7341" s="1">
        <v>111</v>
      </c>
      <c r="R7341" s="1" t="str">
        <f>_xlfn.XLOOKUP(Q7341,RFM[RFM Score],RFM[Client Segmentation])</f>
        <v>Lost</v>
      </c>
    </row>
    <row r="7342" spans="1:18" x14ac:dyDescent="0.3">
      <c r="A7342" t="s">
        <v>7394</v>
      </c>
      <c r="B7342" t="s">
        <v>11</v>
      </c>
      <c r="C7342">
        <v>40</v>
      </c>
      <c r="D7342" t="s">
        <v>8068</v>
      </c>
      <c r="E7342" t="s">
        <v>8084</v>
      </c>
      <c r="F7342" t="s">
        <v>12</v>
      </c>
      <c r="G7342">
        <v>8</v>
      </c>
      <c r="H7342" s="1">
        <v>5567</v>
      </c>
      <c r="I7342">
        <v>37908</v>
      </c>
      <c r="J7342" s="1">
        <v>3</v>
      </c>
      <c r="K7342" t="s">
        <v>25</v>
      </c>
      <c r="L7342" t="s">
        <v>19</v>
      </c>
      <c r="M7342" t="s">
        <v>23</v>
      </c>
      <c r="N7342" s="1">
        <f xml:space="preserve"> ROUND((1 - _xlfn.PERCENTRANK.INC(customers[days_since_last_purchase],customers[[#This Row],[days_since_last_purchase]]))*4 +1,0)</f>
        <v>5</v>
      </c>
      <c r="O7342" s="1">
        <f>ROUND(_xlfn.PERCENTRANK.INC(customers[total_orders],customers[[#This Row],[total_orders]])*4+1,0)</f>
        <v>2</v>
      </c>
      <c r="P7342" s="1">
        <f>ROUND(_xlfn.PERCENTRANK.INC(customers[total_spend_usd],customers[[#This Row],[total_spend_usd]])*4+1,0)</f>
        <v>2</v>
      </c>
      <c r="Q7342" s="1">
        <v>522</v>
      </c>
      <c r="R7342" s="1" t="str">
        <f>_xlfn.XLOOKUP(Q7342,RFM[RFM Score],RFM[Client Segmentation])</f>
        <v>Promising</v>
      </c>
    </row>
    <row r="7343" spans="1:18" x14ac:dyDescent="0.3">
      <c r="A7343" t="s">
        <v>7395</v>
      </c>
      <c r="B7343" t="s">
        <v>173</v>
      </c>
      <c r="C7343">
        <v>18</v>
      </c>
      <c r="D7343" t="s">
        <v>8069</v>
      </c>
      <c r="E7343" t="s">
        <v>8084</v>
      </c>
      <c r="F7343" t="s">
        <v>12</v>
      </c>
      <c r="G7343">
        <v>5</v>
      </c>
      <c r="H7343" s="1">
        <v>11072</v>
      </c>
      <c r="I7343">
        <v>5555</v>
      </c>
      <c r="J7343" s="1">
        <v>0</v>
      </c>
      <c r="K7343" t="s">
        <v>18</v>
      </c>
      <c r="L7343" t="s">
        <v>47</v>
      </c>
      <c r="M7343" t="s">
        <v>23</v>
      </c>
      <c r="N7343" s="1">
        <f xml:space="preserve"> ROUND((1 - _xlfn.PERCENTRANK.INC(customers[days_since_last_purchase],customers[[#This Row],[days_since_last_purchase]]))*4 +1,0)</f>
        <v>5</v>
      </c>
      <c r="O7343" s="1">
        <f>ROUND(_xlfn.PERCENTRANK.INC(customers[total_orders],customers[[#This Row],[total_orders]])*4+1,0)</f>
        <v>2</v>
      </c>
      <c r="P7343" s="1">
        <f>ROUND(_xlfn.PERCENTRANK.INC(customers[total_spend_usd],customers[[#This Row],[total_spend_usd]])*4+1,0)</f>
        <v>1</v>
      </c>
      <c r="Q7343" s="1">
        <v>521</v>
      </c>
      <c r="R7343" s="1" t="str">
        <f>_xlfn.XLOOKUP(Q7343,RFM[RFM Score],RFM[Client Segmentation])</f>
        <v>Promising</v>
      </c>
    </row>
    <row r="7344" spans="1:18" x14ac:dyDescent="0.3">
      <c r="A7344" t="s">
        <v>7396</v>
      </c>
      <c r="B7344" t="s">
        <v>61</v>
      </c>
      <c r="C7344">
        <v>25</v>
      </c>
      <c r="D7344" t="s">
        <v>8070</v>
      </c>
      <c r="E7344" t="s">
        <v>8085</v>
      </c>
      <c r="F7344" t="s">
        <v>12</v>
      </c>
      <c r="G7344">
        <v>68</v>
      </c>
      <c r="H7344" s="1">
        <v>10631</v>
      </c>
      <c r="I7344">
        <v>713732</v>
      </c>
      <c r="J7344" s="1">
        <v>19</v>
      </c>
      <c r="K7344" t="s">
        <v>18</v>
      </c>
      <c r="L7344" t="s">
        <v>19</v>
      </c>
      <c r="M7344" t="s">
        <v>15</v>
      </c>
      <c r="N7344" s="1">
        <f xml:space="preserve"> ROUND((1 - _xlfn.PERCENTRANK.INC(customers[days_since_last_purchase],customers[[#This Row],[days_since_last_purchase]]))*4 +1,0)</f>
        <v>4</v>
      </c>
      <c r="O7344" s="1">
        <f>ROUND(_xlfn.PERCENTRANK.INC(customers[total_orders],customers[[#This Row],[total_orders]])*4+1,0)</f>
        <v>5</v>
      </c>
      <c r="P7344" s="1">
        <f>ROUND(_xlfn.PERCENTRANK.INC(customers[total_spend_usd],customers[[#This Row],[total_spend_usd]])*4+1,0)</f>
        <v>5</v>
      </c>
      <c r="Q7344" s="1">
        <v>455</v>
      </c>
      <c r="R7344" s="1" t="str">
        <f>_xlfn.XLOOKUP(Q7344,RFM[RFM Score],RFM[Client Segmentation])</f>
        <v>Champion</v>
      </c>
    </row>
    <row r="7345" spans="1:18" x14ac:dyDescent="0.3">
      <c r="A7345" t="s">
        <v>7397</v>
      </c>
      <c r="B7345" t="s">
        <v>107</v>
      </c>
      <c r="C7345">
        <v>27</v>
      </c>
      <c r="D7345" t="s">
        <v>8070</v>
      </c>
      <c r="E7345" t="s">
        <v>8084</v>
      </c>
      <c r="F7345" t="s">
        <v>12</v>
      </c>
      <c r="G7345">
        <v>17</v>
      </c>
      <c r="H7345" s="1">
        <v>1932</v>
      </c>
      <c r="I7345">
        <v>31251</v>
      </c>
      <c r="J7345" s="1">
        <v>40</v>
      </c>
      <c r="K7345" t="s">
        <v>28</v>
      </c>
      <c r="L7345" t="s">
        <v>45</v>
      </c>
      <c r="M7345" t="s">
        <v>23</v>
      </c>
      <c r="N7345" s="1">
        <f xml:space="preserve"> ROUND((1 - _xlfn.PERCENTRANK.INC(customers[days_since_last_purchase],customers[[#This Row],[days_since_last_purchase]]))*4 +1,0)</f>
        <v>3</v>
      </c>
      <c r="O7345" s="1">
        <f>ROUND(_xlfn.PERCENTRANK.INC(customers[total_orders],customers[[#This Row],[total_orders]])*4+1,0)</f>
        <v>3</v>
      </c>
      <c r="P7345" s="1">
        <f>ROUND(_xlfn.PERCENTRANK.INC(customers[total_spend_usd],customers[[#This Row],[total_spend_usd]])*4+1,0)</f>
        <v>2</v>
      </c>
      <c r="Q7345" s="1">
        <v>332</v>
      </c>
      <c r="R7345" s="1" t="str">
        <f>_xlfn.XLOOKUP(Q7345,RFM[RFM Score],RFM[Client Segmentation])</f>
        <v>Hibernating</v>
      </c>
    </row>
    <row r="7346" spans="1:18" x14ac:dyDescent="0.3">
      <c r="A7346" t="s">
        <v>7398</v>
      </c>
      <c r="B7346" t="s">
        <v>11</v>
      </c>
      <c r="C7346">
        <v>34</v>
      </c>
      <c r="D7346" t="s">
        <v>8070</v>
      </c>
      <c r="E7346" t="s">
        <v>8084</v>
      </c>
      <c r="F7346" t="s">
        <v>12</v>
      </c>
      <c r="G7346">
        <v>14</v>
      </c>
      <c r="H7346" s="1">
        <v>17572</v>
      </c>
      <c r="I7346">
        <v>223195</v>
      </c>
      <c r="J7346" s="1">
        <v>49</v>
      </c>
      <c r="K7346" t="s">
        <v>44</v>
      </c>
      <c r="L7346" t="s">
        <v>19</v>
      </c>
      <c r="M7346" t="s">
        <v>23</v>
      </c>
      <c r="N7346" s="1">
        <f xml:space="preserve"> ROUND((1 - _xlfn.PERCENTRANK.INC(customers[days_since_last_purchase],customers[[#This Row],[days_since_last_purchase]]))*4 +1,0)</f>
        <v>3</v>
      </c>
      <c r="O7346" s="1">
        <f>ROUND(_xlfn.PERCENTRANK.INC(customers[total_orders],customers[[#This Row],[total_orders]])*4+1,0)</f>
        <v>3</v>
      </c>
      <c r="P7346" s="1">
        <f>ROUND(_xlfn.PERCENTRANK.INC(customers[total_spend_usd],customers[[#This Row],[total_spend_usd]])*4+1,0)</f>
        <v>4</v>
      </c>
      <c r="Q7346" s="1">
        <v>334</v>
      </c>
      <c r="R7346" s="1" t="str">
        <f>_xlfn.XLOOKUP(Q7346,RFM[RFM Score],RFM[Client Segmentation])</f>
        <v>Need Attention</v>
      </c>
    </row>
    <row r="7347" spans="1:18" x14ac:dyDescent="0.3">
      <c r="A7347" t="s">
        <v>7399</v>
      </c>
      <c r="B7347" t="s">
        <v>27</v>
      </c>
      <c r="C7347">
        <v>57</v>
      </c>
      <c r="D7347" t="s">
        <v>8072</v>
      </c>
      <c r="E7347" t="s">
        <v>8084</v>
      </c>
      <c r="F7347" t="s">
        <v>12</v>
      </c>
      <c r="G7347">
        <v>57</v>
      </c>
      <c r="H7347" s="1">
        <v>16039</v>
      </c>
      <c r="I7347">
        <v>917184</v>
      </c>
      <c r="J7347" s="1">
        <v>100</v>
      </c>
      <c r="K7347" t="s">
        <v>28</v>
      </c>
      <c r="L7347" t="s">
        <v>14</v>
      </c>
      <c r="M7347" t="s">
        <v>23</v>
      </c>
      <c r="N7347" s="1">
        <f xml:space="preserve"> ROUND((1 - _xlfn.PERCENTRANK.INC(customers[days_since_last_purchase],customers[[#This Row],[days_since_last_purchase]]))*4 +1,0)</f>
        <v>2</v>
      </c>
      <c r="O7347" s="1">
        <f>ROUND(_xlfn.PERCENTRANK.INC(customers[total_orders],customers[[#This Row],[total_orders]])*4+1,0)</f>
        <v>5</v>
      </c>
      <c r="P7347" s="1">
        <f>ROUND(_xlfn.PERCENTRANK.INC(customers[total_spend_usd],customers[[#This Row],[total_spend_usd]])*4+1,0)</f>
        <v>5</v>
      </c>
      <c r="Q7347" s="1">
        <v>255</v>
      </c>
      <c r="R7347" s="1" t="str">
        <f>_xlfn.XLOOKUP(Q7347,RFM[RFM Score],RFM[Client Segmentation])</f>
        <v>At Risk</v>
      </c>
    </row>
    <row r="7348" spans="1:18" x14ac:dyDescent="0.3">
      <c r="A7348" t="s">
        <v>7400</v>
      </c>
      <c r="B7348" t="s">
        <v>11</v>
      </c>
      <c r="C7348">
        <v>28</v>
      </c>
      <c r="D7348" t="s">
        <v>8070</v>
      </c>
      <c r="E7348" t="s">
        <v>8084</v>
      </c>
      <c r="F7348" t="s">
        <v>12</v>
      </c>
      <c r="G7348">
        <v>32</v>
      </c>
      <c r="H7348" s="1">
        <v>6551</v>
      </c>
      <c r="I7348">
        <v>191174</v>
      </c>
      <c r="J7348" s="1">
        <v>50</v>
      </c>
      <c r="K7348" t="s">
        <v>37</v>
      </c>
      <c r="L7348" t="s">
        <v>14</v>
      </c>
      <c r="M7348" t="s">
        <v>23</v>
      </c>
      <c r="N7348" s="1">
        <f xml:space="preserve"> ROUND((1 - _xlfn.PERCENTRANK.INC(customers[days_since_last_purchase],customers[[#This Row],[days_since_last_purchase]]))*4 +1,0)</f>
        <v>3</v>
      </c>
      <c r="O7348" s="1">
        <f>ROUND(_xlfn.PERCENTRANK.INC(customers[total_orders],customers[[#This Row],[total_orders]])*4+1,0)</f>
        <v>4</v>
      </c>
      <c r="P7348" s="1">
        <f>ROUND(_xlfn.PERCENTRANK.INC(customers[total_spend_usd],customers[[#This Row],[total_spend_usd]])*4+1,0)</f>
        <v>4</v>
      </c>
      <c r="Q7348" s="1">
        <v>344</v>
      </c>
      <c r="R7348" s="1" t="str">
        <f>_xlfn.XLOOKUP(Q7348,RFM[RFM Score],RFM[Client Segmentation])</f>
        <v>Loyal Customer</v>
      </c>
    </row>
    <row r="7349" spans="1:18" x14ac:dyDescent="0.3">
      <c r="A7349" t="s">
        <v>7401</v>
      </c>
      <c r="B7349" t="s">
        <v>43</v>
      </c>
      <c r="C7349">
        <v>35</v>
      </c>
      <c r="D7349" t="s">
        <v>8068</v>
      </c>
      <c r="E7349" t="s">
        <v>8087</v>
      </c>
      <c r="F7349" t="s">
        <v>12</v>
      </c>
      <c r="G7349">
        <v>38</v>
      </c>
      <c r="H7349" s="1">
        <v>6516</v>
      </c>
      <c r="I7349">
        <v>232306</v>
      </c>
      <c r="J7349" s="1">
        <v>76</v>
      </c>
      <c r="K7349" t="s">
        <v>25</v>
      </c>
      <c r="L7349" t="s">
        <v>19</v>
      </c>
      <c r="M7349" t="s">
        <v>15</v>
      </c>
      <c r="N7349" s="1">
        <f xml:space="preserve"> ROUND((1 - _xlfn.PERCENTRANK.INC(customers[days_since_last_purchase],customers[[#This Row],[days_since_last_purchase]]))*4 +1,0)</f>
        <v>2</v>
      </c>
      <c r="O7349" s="1">
        <f>ROUND(_xlfn.PERCENTRANK.INC(customers[total_orders],customers[[#This Row],[total_orders]])*4+1,0)</f>
        <v>5</v>
      </c>
      <c r="P7349" s="1">
        <f>ROUND(_xlfn.PERCENTRANK.INC(customers[total_spend_usd],customers[[#This Row],[total_spend_usd]])*4+1,0)</f>
        <v>4</v>
      </c>
      <c r="Q7349" s="1">
        <v>254</v>
      </c>
      <c r="R7349" s="1" t="str">
        <f>_xlfn.XLOOKUP(Q7349,RFM[RFM Score],RFM[Client Segmentation])</f>
        <v>At Risk</v>
      </c>
    </row>
    <row r="7350" spans="1:18" x14ac:dyDescent="0.3">
      <c r="A7350" t="s">
        <v>7402</v>
      </c>
      <c r="B7350" t="s">
        <v>27</v>
      </c>
      <c r="C7350">
        <v>28</v>
      </c>
      <c r="D7350" t="s">
        <v>8070</v>
      </c>
      <c r="E7350" t="s">
        <v>8084</v>
      </c>
      <c r="F7350" t="s">
        <v>17</v>
      </c>
      <c r="G7350">
        <v>6</v>
      </c>
      <c r="H7350" s="1">
        <v>14543</v>
      </c>
      <c r="I7350">
        <v>78584</v>
      </c>
      <c r="J7350" s="1">
        <v>33</v>
      </c>
      <c r="K7350" t="s">
        <v>40</v>
      </c>
      <c r="L7350" t="s">
        <v>14</v>
      </c>
      <c r="M7350" t="s">
        <v>23</v>
      </c>
      <c r="N7350" s="1">
        <f xml:space="preserve"> ROUND((1 - _xlfn.PERCENTRANK.INC(customers[days_since_last_purchase],customers[[#This Row],[days_since_last_purchase]]))*4 +1,0)</f>
        <v>3</v>
      </c>
      <c r="O7350" s="1">
        <f>ROUND(_xlfn.PERCENTRANK.INC(customers[total_orders],customers[[#This Row],[total_orders]])*4+1,0)</f>
        <v>2</v>
      </c>
      <c r="P7350" s="1">
        <f>ROUND(_xlfn.PERCENTRANK.INC(customers[total_spend_usd],customers[[#This Row],[total_spend_usd]])*4+1,0)</f>
        <v>3</v>
      </c>
      <c r="Q7350" s="1">
        <v>323</v>
      </c>
      <c r="R7350" s="1" t="str">
        <f>_xlfn.XLOOKUP(Q7350,RFM[RFM Score],RFM[Client Segmentation])</f>
        <v>Potential Loyalist</v>
      </c>
    </row>
    <row r="7351" spans="1:18" x14ac:dyDescent="0.3">
      <c r="A7351" t="s">
        <v>7403</v>
      </c>
      <c r="B7351" t="s">
        <v>68</v>
      </c>
      <c r="C7351">
        <v>53</v>
      </c>
      <c r="D7351" t="s">
        <v>8071</v>
      </c>
      <c r="E7351" t="s">
        <v>8087</v>
      </c>
      <c r="F7351" t="s">
        <v>17</v>
      </c>
      <c r="G7351">
        <v>2</v>
      </c>
      <c r="H7351" s="1">
        <v>3975</v>
      </c>
      <c r="I7351">
        <v>8029</v>
      </c>
      <c r="J7351" s="1">
        <v>69</v>
      </c>
      <c r="K7351" t="s">
        <v>18</v>
      </c>
      <c r="L7351" t="s">
        <v>19</v>
      </c>
      <c r="M7351" t="s">
        <v>23</v>
      </c>
      <c r="N7351" s="1">
        <f xml:space="preserve"> ROUND((1 - _xlfn.PERCENTRANK.INC(customers[days_since_last_purchase],customers[[#This Row],[days_since_last_purchase]]))*4 +1,0)</f>
        <v>2</v>
      </c>
      <c r="O7351" s="1">
        <f>ROUND(_xlfn.PERCENTRANK.INC(customers[total_orders],customers[[#This Row],[total_orders]])*4+1,0)</f>
        <v>1</v>
      </c>
      <c r="P7351" s="1">
        <f>ROUND(_xlfn.PERCENTRANK.INC(customers[total_spend_usd],customers[[#This Row],[total_spend_usd]])*4+1,0)</f>
        <v>1</v>
      </c>
      <c r="Q7351" s="1">
        <v>211</v>
      </c>
      <c r="R7351" s="1" t="str">
        <f>_xlfn.XLOOKUP(Q7351,RFM[RFM Score],RFM[Client Segmentation])</f>
        <v>Hibernating</v>
      </c>
    </row>
    <row r="7352" spans="1:18" x14ac:dyDescent="0.3">
      <c r="A7352" t="s">
        <v>7404</v>
      </c>
      <c r="B7352" t="s">
        <v>51</v>
      </c>
      <c r="C7352">
        <v>32</v>
      </c>
      <c r="D7352" t="s">
        <v>8070</v>
      </c>
      <c r="E7352" t="s">
        <v>8087</v>
      </c>
      <c r="F7352" t="s">
        <v>17</v>
      </c>
      <c r="G7352">
        <v>8</v>
      </c>
      <c r="H7352" s="1">
        <v>9533</v>
      </c>
      <c r="I7352">
        <v>66793</v>
      </c>
      <c r="J7352" s="1">
        <v>9</v>
      </c>
      <c r="K7352" t="s">
        <v>31</v>
      </c>
      <c r="L7352" t="s">
        <v>19</v>
      </c>
      <c r="M7352" t="s">
        <v>15</v>
      </c>
      <c r="N7352" s="1">
        <f xml:space="preserve"> ROUND((1 - _xlfn.PERCENTRANK.INC(customers[days_since_last_purchase],customers[[#This Row],[days_since_last_purchase]]))*4 +1,0)</f>
        <v>4</v>
      </c>
      <c r="O7352" s="1">
        <f>ROUND(_xlfn.PERCENTRANK.INC(customers[total_orders],customers[[#This Row],[total_orders]])*4+1,0)</f>
        <v>2</v>
      </c>
      <c r="P7352" s="1">
        <f>ROUND(_xlfn.PERCENTRANK.INC(customers[total_spend_usd],customers[[#This Row],[total_spend_usd]])*4+1,0)</f>
        <v>3</v>
      </c>
      <c r="Q7352" s="1">
        <v>423</v>
      </c>
      <c r="R7352" s="1" t="str">
        <f>_xlfn.XLOOKUP(Q7352,RFM[RFM Score],RFM[Client Segmentation])</f>
        <v>Potential Loyalist</v>
      </c>
    </row>
    <row r="7353" spans="1:18" x14ac:dyDescent="0.3">
      <c r="A7353" t="s">
        <v>7405</v>
      </c>
      <c r="B7353" t="s">
        <v>104</v>
      </c>
      <c r="C7353">
        <v>18</v>
      </c>
      <c r="D7353" t="s">
        <v>8069</v>
      </c>
      <c r="E7353" t="s">
        <v>8084</v>
      </c>
      <c r="F7353" t="s">
        <v>17</v>
      </c>
      <c r="G7353">
        <v>16</v>
      </c>
      <c r="H7353" s="1">
        <v>11892</v>
      </c>
      <c r="I7353">
        <v>16334</v>
      </c>
      <c r="J7353" s="1">
        <v>35</v>
      </c>
      <c r="K7353" t="s">
        <v>40</v>
      </c>
      <c r="L7353" t="s">
        <v>19</v>
      </c>
      <c r="M7353" t="s">
        <v>23</v>
      </c>
      <c r="N7353" s="1">
        <f xml:space="preserve"> ROUND((1 - _xlfn.PERCENTRANK.INC(customers[days_since_last_purchase],customers[[#This Row],[days_since_last_purchase]]))*4 +1,0)</f>
        <v>3</v>
      </c>
      <c r="O7353" s="1">
        <f>ROUND(_xlfn.PERCENTRANK.INC(customers[total_orders],customers[[#This Row],[total_orders]])*4+1,0)</f>
        <v>3</v>
      </c>
      <c r="P7353" s="1">
        <f>ROUND(_xlfn.PERCENTRANK.INC(customers[total_spend_usd],customers[[#This Row],[total_spend_usd]])*4+1,0)</f>
        <v>2</v>
      </c>
      <c r="Q7353" s="1">
        <v>332</v>
      </c>
      <c r="R7353" s="1" t="str">
        <f>_xlfn.XLOOKUP(Q7353,RFM[RFM Score],RFM[Client Segmentation])</f>
        <v>Hibernating</v>
      </c>
    </row>
    <row r="7354" spans="1:18" x14ac:dyDescent="0.3">
      <c r="A7354" t="s">
        <v>7406</v>
      </c>
      <c r="B7354" t="s">
        <v>11</v>
      </c>
      <c r="C7354">
        <v>35</v>
      </c>
      <c r="D7354" t="s">
        <v>8068</v>
      </c>
      <c r="E7354" t="s">
        <v>8084</v>
      </c>
      <c r="F7354" t="s">
        <v>17</v>
      </c>
      <c r="G7354">
        <v>16</v>
      </c>
      <c r="H7354" s="1">
        <v>3654</v>
      </c>
      <c r="I7354">
        <v>53744</v>
      </c>
      <c r="J7354" s="1">
        <v>5</v>
      </c>
      <c r="K7354" t="s">
        <v>28</v>
      </c>
      <c r="L7354" t="s">
        <v>14</v>
      </c>
      <c r="M7354" t="s">
        <v>15</v>
      </c>
      <c r="N7354" s="1">
        <f xml:space="preserve"> ROUND((1 - _xlfn.PERCENTRANK.INC(customers[days_since_last_purchase],customers[[#This Row],[days_since_last_purchase]]))*4 +1,0)</f>
        <v>5</v>
      </c>
      <c r="O7354" s="1">
        <f>ROUND(_xlfn.PERCENTRANK.INC(customers[total_orders],customers[[#This Row],[total_orders]])*4+1,0)</f>
        <v>3</v>
      </c>
      <c r="P7354" s="1">
        <f>ROUND(_xlfn.PERCENTRANK.INC(customers[total_spend_usd],customers[[#This Row],[total_spend_usd]])*4+1,0)</f>
        <v>3</v>
      </c>
      <c r="Q7354" s="1">
        <v>533</v>
      </c>
      <c r="R7354" s="1" t="str">
        <f>_xlfn.XLOOKUP(Q7354,RFM[RFM Score],RFM[Client Segmentation])</f>
        <v>Potential Loyalist</v>
      </c>
    </row>
    <row r="7355" spans="1:18" x14ac:dyDescent="0.3">
      <c r="A7355" t="s">
        <v>7407</v>
      </c>
      <c r="B7355" t="s">
        <v>11</v>
      </c>
      <c r="C7355">
        <v>18</v>
      </c>
      <c r="D7355" t="s">
        <v>8069</v>
      </c>
      <c r="E7355" t="s">
        <v>8084</v>
      </c>
      <c r="F7355" t="s">
        <v>12</v>
      </c>
      <c r="G7355">
        <v>22</v>
      </c>
      <c r="H7355" s="1">
        <v>8901</v>
      </c>
      <c r="I7355">
        <v>182467</v>
      </c>
      <c r="J7355" s="1">
        <v>55</v>
      </c>
      <c r="K7355" t="s">
        <v>25</v>
      </c>
      <c r="L7355" t="s">
        <v>19</v>
      </c>
      <c r="M7355" t="s">
        <v>23</v>
      </c>
      <c r="N7355" s="1">
        <f xml:space="preserve"> ROUND((1 - _xlfn.PERCENTRANK.INC(customers[days_since_last_purchase],customers[[#This Row],[days_since_last_purchase]]))*4 +1,0)</f>
        <v>3</v>
      </c>
      <c r="O7355" s="1">
        <f>ROUND(_xlfn.PERCENTRANK.INC(customers[total_orders],customers[[#This Row],[total_orders]])*4+1,0)</f>
        <v>4</v>
      </c>
      <c r="P7355" s="1">
        <f>ROUND(_xlfn.PERCENTRANK.INC(customers[total_spend_usd],customers[[#This Row],[total_spend_usd]])*4+1,0)</f>
        <v>4</v>
      </c>
      <c r="Q7355" s="1">
        <v>344</v>
      </c>
      <c r="R7355" s="1" t="str">
        <f>_xlfn.XLOOKUP(Q7355,RFM[RFM Score],RFM[Client Segmentation])</f>
        <v>Loyal Customer</v>
      </c>
    </row>
    <row r="7356" spans="1:18" x14ac:dyDescent="0.3">
      <c r="A7356" t="s">
        <v>7408</v>
      </c>
      <c r="B7356" t="s">
        <v>11</v>
      </c>
      <c r="C7356">
        <v>20</v>
      </c>
      <c r="D7356" t="s">
        <v>8069</v>
      </c>
      <c r="E7356" t="s">
        <v>8084</v>
      </c>
      <c r="F7356" t="s">
        <v>17</v>
      </c>
      <c r="G7356">
        <v>26</v>
      </c>
      <c r="H7356" s="1">
        <v>4412</v>
      </c>
      <c r="I7356">
        <v>106298</v>
      </c>
      <c r="J7356" s="1">
        <v>55</v>
      </c>
      <c r="K7356" t="s">
        <v>37</v>
      </c>
      <c r="L7356" t="s">
        <v>34</v>
      </c>
      <c r="M7356" t="s">
        <v>23</v>
      </c>
      <c r="N7356" s="1">
        <f xml:space="preserve"> ROUND((1 - _xlfn.PERCENTRANK.INC(customers[days_since_last_purchase],customers[[#This Row],[days_since_last_purchase]]))*4 +1,0)</f>
        <v>3</v>
      </c>
      <c r="O7356" s="1">
        <f>ROUND(_xlfn.PERCENTRANK.INC(customers[total_orders],customers[[#This Row],[total_orders]])*4+1,0)</f>
        <v>4</v>
      </c>
      <c r="P7356" s="1">
        <f>ROUND(_xlfn.PERCENTRANK.INC(customers[total_spend_usd],customers[[#This Row],[total_spend_usd]])*4+1,0)</f>
        <v>3</v>
      </c>
      <c r="Q7356" s="1">
        <v>343</v>
      </c>
      <c r="R7356" s="1" t="str">
        <f>_xlfn.XLOOKUP(Q7356,RFM[RFM Score],RFM[Client Segmentation])</f>
        <v>Need Attention</v>
      </c>
    </row>
    <row r="7357" spans="1:18" x14ac:dyDescent="0.3">
      <c r="A7357" t="s">
        <v>7409</v>
      </c>
      <c r="B7357" t="s">
        <v>11</v>
      </c>
      <c r="C7357">
        <v>23</v>
      </c>
      <c r="D7357" t="s">
        <v>8069</v>
      </c>
      <c r="E7357" t="s">
        <v>8087</v>
      </c>
      <c r="F7357" t="s">
        <v>17</v>
      </c>
      <c r="G7357">
        <v>30</v>
      </c>
      <c r="H7357" s="1">
        <v>26506</v>
      </c>
      <c r="I7357">
        <v>871403</v>
      </c>
      <c r="J7357" s="1">
        <v>69</v>
      </c>
      <c r="K7357" t="s">
        <v>44</v>
      </c>
      <c r="L7357" t="s">
        <v>34</v>
      </c>
      <c r="M7357" t="s">
        <v>15</v>
      </c>
      <c r="N7357" s="1">
        <f xml:space="preserve"> ROUND((1 - _xlfn.PERCENTRANK.INC(customers[days_since_last_purchase],customers[[#This Row],[days_since_last_purchase]]))*4 +1,0)</f>
        <v>2</v>
      </c>
      <c r="O7357" s="1">
        <f>ROUND(_xlfn.PERCENTRANK.INC(customers[total_orders],customers[[#This Row],[total_orders]])*4+1,0)</f>
        <v>4</v>
      </c>
      <c r="P7357" s="1">
        <f>ROUND(_xlfn.PERCENTRANK.INC(customers[total_spend_usd],customers[[#This Row],[total_spend_usd]])*4+1,0)</f>
        <v>5</v>
      </c>
      <c r="Q7357" s="1">
        <v>245</v>
      </c>
      <c r="R7357" s="1" t="str">
        <f>_xlfn.XLOOKUP(Q7357,RFM[RFM Score],RFM[Client Segmentation])</f>
        <v>At Risk</v>
      </c>
    </row>
    <row r="7358" spans="1:18" x14ac:dyDescent="0.3">
      <c r="A7358" t="s">
        <v>7410</v>
      </c>
      <c r="B7358" t="s">
        <v>96</v>
      </c>
      <c r="C7358">
        <v>50</v>
      </c>
      <c r="D7358" t="s">
        <v>8071</v>
      </c>
      <c r="E7358" t="s">
        <v>8084</v>
      </c>
      <c r="F7358" t="s">
        <v>12</v>
      </c>
      <c r="G7358">
        <v>21</v>
      </c>
      <c r="H7358" s="1">
        <v>6792</v>
      </c>
      <c r="I7358">
        <v>150644</v>
      </c>
      <c r="J7358" s="1">
        <v>27</v>
      </c>
      <c r="K7358" t="s">
        <v>44</v>
      </c>
      <c r="L7358" t="s">
        <v>14</v>
      </c>
      <c r="M7358" t="s">
        <v>15</v>
      </c>
      <c r="N7358" s="1">
        <f xml:space="preserve"> ROUND((1 - _xlfn.PERCENTRANK.INC(customers[days_since_last_purchase],customers[[#This Row],[days_since_last_purchase]]))*4 +1,0)</f>
        <v>4</v>
      </c>
      <c r="O7358" s="1">
        <f>ROUND(_xlfn.PERCENTRANK.INC(customers[total_orders],customers[[#This Row],[total_orders]])*4+1,0)</f>
        <v>4</v>
      </c>
      <c r="P7358" s="1">
        <f>ROUND(_xlfn.PERCENTRANK.INC(customers[total_spend_usd],customers[[#This Row],[total_spend_usd]])*4+1,0)</f>
        <v>4</v>
      </c>
      <c r="Q7358" s="1">
        <v>444</v>
      </c>
      <c r="R7358" s="1" t="str">
        <f>_xlfn.XLOOKUP(Q7358,RFM[RFM Score],RFM[Client Segmentation])</f>
        <v>Loyal Customer</v>
      </c>
    </row>
    <row r="7359" spans="1:18" x14ac:dyDescent="0.3">
      <c r="A7359" t="s">
        <v>7411</v>
      </c>
      <c r="B7359" t="s">
        <v>96</v>
      </c>
      <c r="C7359">
        <v>38</v>
      </c>
      <c r="D7359" t="s">
        <v>8068</v>
      </c>
      <c r="E7359" t="s">
        <v>8084</v>
      </c>
      <c r="F7359" t="s">
        <v>12</v>
      </c>
      <c r="G7359">
        <v>7</v>
      </c>
      <c r="H7359" s="1">
        <v>2137</v>
      </c>
      <c r="I7359">
        <v>16545</v>
      </c>
      <c r="J7359" s="1">
        <v>7</v>
      </c>
      <c r="K7359" t="s">
        <v>40</v>
      </c>
      <c r="L7359" t="s">
        <v>22</v>
      </c>
      <c r="M7359" t="s">
        <v>15</v>
      </c>
      <c r="N7359" s="1">
        <f xml:space="preserve"> ROUND((1 - _xlfn.PERCENTRANK.INC(customers[days_since_last_purchase],customers[[#This Row],[days_since_last_purchase]]))*4 +1,0)</f>
        <v>5</v>
      </c>
      <c r="O7359" s="1">
        <f>ROUND(_xlfn.PERCENTRANK.INC(customers[total_orders],customers[[#This Row],[total_orders]])*4+1,0)</f>
        <v>2</v>
      </c>
      <c r="P7359" s="1">
        <f>ROUND(_xlfn.PERCENTRANK.INC(customers[total_spend_usd],customers[[#This Row],[total_spend_usd]])*4+1,0)</f>
        <v>2</v>
      </c>
      <c r="Q7359" s="1">
        <v>522</v>
      </c>
      <c r="R7359" s="1" t="str">
        <f>_xlfn.XLOOKUP(Q7359,RFM[RFM Score],RFM[Client Segmentation])</f>
        <v>Promising</v>
      </c>
    </row>
    <row r="7360" spans="1:18" x14ac:dyDescent="0.3">
      <c r="A7360" t="s">
        <v>7412</v>
      </c>
      <c r="B7360" t="s">
        <v>51</v>
      </c>
      <c r="C7360">
        <v>24</v>
      </c>
      <c r="D7360" t="s">
        <v>8069</v>
      </c>
      <c r="E7360" t="s">
        <v>8084</v>
      </c>
      <c r="F7360" t="s">
        <v>17</v>
      </c>
      <c r="G7360">
        <v>17</v>
      </c>
      <c r="H7360" s="1">
        <v>5542</v>
      </c>
      <c r="I7360">
        <v>80298</v>
      </c>
      <c r="J7360" s="1">
        <v>39</v>
      </c>
      <c r="K7360" t="s">
        <v>40</v>
      </c>
      <c r="L7360" t="s">
        <v>34</v>
      </c>
      <c r="M7360" t="s">
        <v>23</v>
      </c>
      <c r="N7360" s="1">
        <f xml:space="preserve"> ROUND((1 - _xlfn.PERCENTRANK.INC(customers[days_since_last_purchase],customers[[#This Row],[days_since_last_purchase]]))*4 +1,0)</f>
        <v>3</v>
      </c>
      <c r="O7360" s="1">
        <f>ROUND(_xlfn.PERCENTRANK.INC(customers[total_orders],customers[[#This Row],[total_orders]])*4+1,0)</f>
        <v>3</v>
      </c>
      <c r="P7360" s="1">
        <f>ROUND(_xlfn.PERCENTRANK.INC(customers[total_spend_usd],customers[[#This Row],[total_spend_usd]])*4+1,0)</f>
        <v>3</v>
      </c>
      <c r="Q7360" s="1">
        <v>333</v>
      </c>
      <c r="R7360" s="1" t="str">
        <f>_xlfn.XLOOKUP(Q7360,RFM[RFM Score],RFM[Client Segmentation])</f>
        <v>Potential Loyalist</v>
      </c>
    </row>
    <row r="7361" spans="1:18" x14ac:dyDescent="0.3">
      <c r="A7361" t="s">
        <v>7413</v>
      </c>
      <c r="B7361" t="s">
        <v>11</v>
      </c>
      <c r="C7361">
        <v>34</v>
      </c>
      <c r="D7361" t="s">
        <v>8070</v>
      </c>
      <c r="E7361" t="s">
        <v>8084</v>
      </c>
      <c r="F7361" t="s">
        <v>17</v>
      </c>
      <c r="G7361">
        <v>8</v>
      </c>
      <c r="H7361" s="1">
        <v>2951</v>
      </c>
      <c r="I7361">
        <v>24138</v>
      </c>
      <c r="J7361" s="1">
        <v>164</v>
      </c>
      <c r="K7361" t="s">
        <v>74</v>
      </c>
      <c r="L7361" t="s">
        <v>14</v>
      </c>
      <c r="M7361" t="s">
        <v>15</v>
      </c>
      <c r="N7361" s="1">
        <f xml:space="preserve"> ROUND((1 - _xlfn.PERCENTRANK.INC(customers[days_since_last_purchase],customers[[#This Row],[days_since_last_purchase]]))*4 +1,0)</f>
        <v>1</v>
      </c>
      <c r="O7361" s="1">
        <f>ROUND(_xlfn.PERCENTRANK.INC(customers[total_orders],customers[[#This Row],[total_orders]])*4+1,0)</f>
        <v>2</v>
      </c>
      <c r="P7361" s="1">
        <f>ROUND(_xlfn.PERCENTRANK.INC(customers[total_spend_usd],customers[[#This Row],[total_spend_usd]])*4+1,0)</f>
        <v>2</v>
      </c>
      <c r="Q7361" s="1">
        <v>122</v>
      </c>
      <c r="R7361" s="1" t="str">
        <f>_xlfn.XLOOKUP(Q7361,RFM[RFM Score],RFM[Client Segmentation])</f>
        <v>Hibernating</v>
      </c>
    </row>
    <row r="7362" spans="1:18" x14ac:dyDescent="0.3">
      <c r="A7362" t="s">
        <v>7414</v>
      </c>
      <c r="B7362" t="s">
        <v>11</v>
      </c>
      <c r="C7362">
        <v>31</v>
      </c>
      <c r="D7362" t="s">
        <v>8070</v>
      </c>
      <c r="E7362" t="s">
        <v>8084</v>
      </c>
      <c r="F7362" t="s">
        <v>17</v>
      </c>
      <c r="G7362">
        <v>13</v>
      </c>
      <c r="H7362" s="1">
        <v>2619</v>
      </c>
      <c r="I7362">
        <v>3414</v>
      </c>
      <c r="J7362" s="1">
        <v>4</v>
      </c>
      <c r="K7362" t="s">
        <v>28</v>
      </c>
      <c r="L7362" t="s">
        <v>45</v>
      </c>
      <c r="M7362" t="s">
        <v>15</v>
      </c>
      <c r="N7362" s="1">
        <f xml:space="preserve"> ROUND((1 - _xlfn.PERCENTRANK.INC(customers[days_since_last_purchase],customers[[#This Row],[days_since_last_purchase]]))*4 +1,0)</f>
        <v>5</v>
      </c>
      <c r="O7362" s="1">
        <f>ROUND(_xlfn.PERCENTRANK.INC(customers[total_orders],customers[[#This Row],[total_orders]])*4+1,0)</f>
        <v>3</v>
      </c>
      <c r="P7362" s="1">
        <f>ROUND(_xlfn.PERCENTRANK.INC(customers[total_spend_usd],customers[[#This Row],[total_spend_usd]])*4+1,0)</f>
        <v>1</v>
      </c>
      <c r="Q7362" s="1">
        <v>531</v>
      </c>
      <c r="R7362" s="1" t="str">
        <f>_xlfn.XLOOKUP(Q7362,RFM[RFM Score],RFM[Client Segmentation])</f>
        <v>Potential Loyalist</v>
      </c>
    </row>
    <row r="7363" spans="1:18" x14ac:dyDescent="0.3">
      <c r="A7363" t="s">
        <v>7415</v>
      </c>
      <c r="B7363" t="s">
        <v>96</v>
      </c>
      <c r="C7363">
        <v>40</v>
      </c>
      <c r="D7363" t="s">
        <v>8068</v>
      </c>
      <c r="E7363" t="s">
        <v>8084</v>
      </c>
      <c r="F7363" t="s">
        <v>12</v>
      </c>
      <c r="G7363">
        <v>9</v>
      </c>
      <c r="H7363" s="1">
        <v>5094</v>
      </c>
      <c r="I7363">
        <v>45605</v>
      </c>
      <c r="J7363" s="1">
        <v>17</v>
      </c>
      <c r="K7363" t="s">
        <v>25</v>
      </c>
      <c r="L7363" t="s">
        <v>14</v>
      </c>
      <c r="M7363" t="s">
        <v>23</v>
      </c>
      <c r="N7363" s="1">
        <f xml:space="preserve"> ROUND((1 - _xlfn.PERCENTRANK.INC(customers[days_since_last_purchase],customers[[#This Row],[days_since_last_purchase]]))*4 +1,0)</f>
        <v>4</v>
      </c>
      <c r="O7363" s="1">
        <f>ROUND(_xlfn.PERCENTRANK.INC(customers[total_orders],customers[[#This Row],[total_orders]])*4+1,0)</f>
        <v>2</v>
      </c>
      <c r="P7363" s="1">
        <f>ROUND(_xlfn.PERCENTRANK.INC(customers[total_spend_usd],customers[[#This Row],[total_spend_usd]])*4+1,0)</f>
        <v>3</v>
      </c>
      <c r="Q7363" s="1">
        <v>423</v>
      </c>
      <c r="R7363" s="1" t="str">
        <f>_xlfn.XLOOKUP(Q7363,RFM[RFM Score],RFM[Client Segmentation])</f>
        <v>Potential Loyalist</v>
      </c>
    </row>
    <row r="7364" spans="1:18" x14ac:dyDescent="0.3">
      <c r="A7364" t="s">
        <v>7416</v>
      </c>
      <c r="B7364" t="s">
        <v>11</v>
      </c>
      <c r="C7364">
        <v>48</v>
      </c>
      <c r="D7364" t="s">
        <v>8071</v>
      </c>
      <c r="E7364" t="s">
        <v>8084</v>
      </c>
      <c r="F7364" t="s">
        <v>17</v>
      </c>
      <c r="G7364">
        <v>14</v>
      </c>
      <c r="H7364" s="1">
        <v>30541</v>
      </c>
      <c r="I7364">
        <v>451037</v>
      </c>
      <c r="J7364" s="1">
        <v>12</v>
      </c>
      <c r="K7364" t="s">
        <v>13</v>
      </c>
      <c r="L7364" t="s">
        <v>22</v>
      </c>
      <c r="M7364" t="s">
        <v>23</v>
      </c>
      <c r="N7364" s="1">
        <f xml:space="preserve"> ROUND((1 - _xlfn.PERCENTRANK.INC(customers[days_since_last_purchase],customers[[#This Row],[days_since_last_purchase]]))*4 +1,0)</f>
        <v>4</v>
      </c>
      <c r="O7364" s="1">
        <f>ROUND(_xlfn.PERCENTRANK.INC(customers[total_orders],customers[[#This Row],[total_orders]])*4+1,0)</f>
        <v>3</v>
      </c>
      <c r="P7364" s="1">
        <f>ROUND(_xlfn.PERCENTRANK.INC(customers[total_spend_usd],customers[[#This Row],[total_spend_usd]])*4+1,0)</f>
        <v>5</v>
      </c>
      <c r="Q7364" s="1">
        <v>435</v>
      </c>
      <c r="R7364" s="1" t="str">
        <f>_xlfn.XLOOKUP(Q7364,RFM[RFM Score],RFM[Client Segmentation])</f>
        <v>Loyal Customer</v>
      </c>
    </row>
    <row r="7365" spans="1:18" x14ac:dyDescent="0.3">
      <c r="A7365" t="s">
        <v>7417</v>
      </c>
      <c r="B7365" t="s">
        <v>11</v>
      </c>
      <c r="C7365">
        <v>34</v>
      </c>
      <c r="D7365" t="s">
        <v>8070</v>
      </c>
      <c r="E7365" t="s">
        <v>8084</v>
      </c>
      <c r="F7365" t="s">
        <v>17</v>
      </c>
      <c r="G7365">
        <v>42</v>
      </c>
      <c r="H7365" s="1">
        <v>4899</v>
      </c>
      <c r="I7365">
        <v>220018</v>
      </c>
      <c r="J7365" s="1">
        <v>43</v>
      </c>
      <c r="K7365" t="s">
        <v>37</v>
      </c>
      <c r="L7365" t="s">
        <v>19</v>
      </c>
      <c r="M7365" t="s">
        <v>23</v>
      </c>
      <c r="N7365" s="1">
        <f xml:space="preserve"> ROUND((1 - _xlfn.PERCENTRANK.INC(customers[days_since_last_purchase],customers[[#This Row],[days_since_last_purchase]]))*4 +1,0)</f>
        <v>3</v>
      </c>
      <c r="O7365" s="1">
        <f>ROUND(_xlfn.PERCENTRANK.INC(customers[total_orders],customers[[#This Row],[total_orders]])*4+1,0)</f>
        <v>5</v>
      </c>
      <c r="P7365" s="1">
        <f>ROUND(_xlfn.PERCENTRANK.INC(customers[total_spend_usd],customers[[#This Row],[total_spend_usd]])*4+1,0)</f>
        <v>4</v>
      </c>
      <c r="Q7365" s="1">
        <v>354</v>
      </c>
      <c r="R7365" s="1" t="str">
        <f>_xlfn.XLOOKUP(Q7365,RFM[RFM Score],RFM[Client Segmentation])</f>
        <v>Loyal Customer</v>
      </c>
    </row>
    <row r="7366" spans="1:18" x14ac:dyDescent="0.3">
      <c r="A7366" t="s">
        <v>7418</v>
      </c>
      <c r="B7366" t="s">
        <v>107</v>
      </c>
      <c r="C7366">
        <v>41</v>
      </c>
      <c r="D7366" t="s">
        <v>8068</v>
      </c>
      <c r="E7366" t="s">
        <v>8085</v>
      </c>
      <c r="F7366" t="s">
        <v>17</v>
      </c>
      <c r="G7366">
        <v>49</v>
      </c>
      <c r="H7366" s="1">
        <v>12314</v>
      </c>
      <c r="I7366">
        <v>532473</v>
      </c>
      <c r="J7366" s="1">
        <v>49</v>
      </c>
      <c r="K7366" t="s">
        <v>25</v>
      </c>
      <c r="L7366" t="s">
        <v>19</v>
      </c>
      <c r="M7366" t="s">
        <v>15</v>
      </c>
      <c r="N7366" s="1">
        <f xml:space="preserve"> ROUND((1 - _xlfn.PERCENTRANK.INC(customers[days_since_last_purchase],customers[[#This Row],[days_since_last_purchase]]))*4 +1,0)</f>
        <v>3</v>
      </c>
      <c r="O7366" s="1">
        <f>ROUND(_xlfn.PERCENTRANK.INC(customers[total_orders],customers[[#This Row],[total_orders]])*4+1,0)</f>
        <v>5</v>
      </c>
      <c r="P7366" s="1">
        <f>ROUND(_xlfn.PERCENTRANK.INC(customers[total_spend_usd],customers[[#This Row],[total_spend_usd]])*4+1,0)</f>
        <v>5</v>
      </c>
      <c r="Q7366" s="1">
        <v>355</v>
      </c>
      <c r="R7366" s="1" t="str">
        <f>_xlfn.XLOOKUP(Q7366,RFM[RFM Score],RFM[Client Segmentation])</f>
        <v>Loyal Customer</v>
      </c>
    </row>
    <row r="7367" spans="1:18" x14ac:dyDescent="0.3">
      <c r="A7367" t="s">
        <v>7419</v>
      </c>
      <c r="B7367" t="s">
        <v>64</v>
      </c>
      <c r="C7367">
        <v>38</v>
      </c>
      <c r="D7367" t="s">
        <v>8068</v>
      </c>
      <c r="E7367" t="s">
        <v>8085</v>
      </c>
      <c r="F7367" t="s">
        <v>17</v>
      </c>
      <c r="G7367">
        <v>24</v>
      </c>
      <c r="H7367" s="1">
        <v>21831</v>
      </c>
      <c r="I7367">
        <v>531785</v>
      </c>
      <c r="J7367" s="1">
        <v>96</v>
      </c>
      <c r="K7367" t="s">
        <v>44</v>
      </c>
      <c r="L7367" t="s">
        <v>19</v>
      </c>
      <c r="M7367" t="s">
        <v>23</v>
      </c>
      <c r="N7367" s="1">
        <f xml:space="preserve"> ROUND((1 - _xlfn.PERCENTRANK.INC(customers[days_since_last_purchase],customers[[#This Row],[days_since_last_purchase]]))*4 +1,0)</f>
        <v>2</v>
      </c>
      <c r="O7367" s="1">
        <f>ROUND(_xlfn.PERCENTRANK.INC(customers[total_orders],customers[[#This Row],[total_orders]])*4+1,0)</f>
        <v>4</v>
      </c>
      <c r="P7367" s="1">
        <f>ROUND(_xlfn.PERCENTRANK.INC(customers[total_spend_usd],customers[[#This Row],[total_spend_usd]])*4+1,0)</f>
        <v>5</v>
      </c>
      <c r="Q7367" s="1">
        <v>245</v>
      </c>
      <c r="R7367" s="1" t="str">
        <f>_xlfn.XLOOKUP(Q7367,RFM[RFM Score],RFM[Client Segmentation])</f>
        <v>At Risk</v>
      </c>
    </row>
    <row r="7368" spans="1:18" x14ac:dyDescent="0.3">
      <c r="A7368" t="s">
        <v>7420</v>
      </c>
      <c r="B7368" t="s">
        <v>61</v>
      </c>
      <c r="C7368">
        <v>34</v>
      </c>
      <c r="D7368" t="s">
        <v>8070</v>
      </c>
      <c r="E7368" t="s">
        <v>8084</v>
      </c>
      <c r="F7368" t="s">
        <v>17</v>
      </c>
      <c r="G7368">
        <v>33</v>
      </c>
      <c r="H7368" s="1">
        <v>7983</v>
      </c>
      <c r="I7368">
        <v>229213</v>
      </c>
      <c r="J7368" s="1">
        <v>133</v>
      </c>
      <c r="K7368" t="s">
        <v>44</v>
      </c>
      <c r="L7368" t="s">
        <v>14</v>
      </c>
      <c r="M7368" t="s">
        <v>23</v>
      </c>
      <c r="N7368" s="1">
        <f xml:space="preserve"> ROUND((1 - _xlfn.PERCENTRANK.INC(customers[days_since_last_purchase],customers[[#This Row],[days_since_last_purchase]]))*4 +1,0)</f>
        <v>1</v>
      </c>
      <c r="O7368" s="1">
        <f>ROUND(_xlfn.PERCENTRANK.INC(customers[total_orders],customers[[#This Row],[total_orders]])*4+1,0)</f>
        <v>4</v>
      </c>
      <c r="P7368" s="1">
        <f>ROUND(_xlfn.PERCENTRANK.INC(customers[total_spend_usd],customers[[#This Row],[total_spend_usd]])*4+1,0)</f>
        <v>4</v>
      </c>
      <c r="Q7368" s="1">
        <v>144</v>
      </c>
      <c r="R7368" s="1" t="str">
        <f>_xlfn.XLOOKUP(Q7368,RFM[RFM Score],RFM[Client Segmentation])</f>
        <v>Cannot Lose Them</v>
      </c>
    </row>
    <row r="7369" spans="1:18" x14ac:dyDescent="0.3">
      <c r="A7369" t="s">
        <v>7421</v>
      </c>
      <c r="B7369" t="s">
        <v>104</v>
      </c>
      <c r="C7369">
        <v>35</v>
      </c>
      <c r="D7369" t="s">
        <v>8068</v>
      </c>
      <c r="E7369" t="s">
        <v>8084</v>
      </c>
      <c r="F7369" t="s">
        <v>12</v>
      </c>
      <c r="G7369">
        <v>3</v>
      </c>
      <c r="H7369" s="1">
        <v>2748</v>
      </c>
      <c r="I7369">
        <v>8162</v>
      </c>
      <c r="J7369" s="1">
        <v>23</v>
      </c>
      <c r="K7369" t="s">
        <v>13</v>
      </c>
      <c r="L7369" t="s">
        <v>14</v>
      </c>
      <c r="M7369" t="s">
        <v>23</v>
      </c>
      <c r="N7369" s="1">
        <f xml:space="preserve"> ROUND((1 - _xlfn.PERCENTRANK.INC(customers[days_since_last_purchase],customers[[#This Row],[days_since_last_purchase]]))*4 +1,0)</f>
        <v>4</v>
      </c>
      <c r="O7369" s="1">
        <f>ROUND(_xlfn.PERCENTRANK.INC(customers[total_orders],customers[[#This Row],[total_orders]])*4+1,0)</f>
        <v>1</v>
      </c>
      <c r="P7369" s="1">
        <f>ROUND(_xlfn.PERCENTRANK.INC(customers[total_spend_usd],customers[[#This Row],[total_spend_usd]])*4+1,0)</f>
        <v>1</v>
      </c>
      <c r="Q7369" s="1">
        <v>411</v>
      </c>
      <c r="R7369" s="1" t="str">
        <f>_xlfn.XLOOKUP(Q7369,RFM[RFM Score],RFM[Client Segmentation])</f>
        <v>New Customer</v>
      </c>
    </row>
    <row r="7370" spans="1:18" x14ac:dyDescent="0.3">
      <c r="A7370" t="s">
        <v>7422</v>
      </c>
      <c r="B7370" t="s">
        <v>104</v>
      </c>
      <c r="C7370">
        <v>30</v>
      </c>
      <c r="D7370" t="s">
        <v>8070</v>
      </c>
      <c r="E7370" t="s">
        <v>8087</v>
      </c>
      <c r="F7370" t="s">
        <v>17</v>
      </c>
      <c r="G7370">
        <v>23</v>
      </c>
      <c r="H7370" s="1">
        <v>21158</v>
      </c>
      <c r="I7370">
        <v>556922</v>
      </c>
      <c r="J7370" s="1">
        <v>120</v>
      </c>
      <c r="K7370" t="s">
        <v>25</v>
      </c>
      <c r="L7370" t="s">
        <v>19</v>
      </c>
      <c r="M7370" t="s">
        <v>23</v>
      </c>
      <c r="N7370" s="1">
        <f xml:space="preserve"> ROUND((1 - _xlfn.PERCENTRANK.INC(customers[days_since_last_purchase],customers[[#This Row],[days_since_last_purchase]]))*4 +1,0)</f>
        <v>2</v>
      </c>
      <c r="O7370" s="1">
        <f>ROUND(_xlfn.PERCENTRANK.INC(customers[total_orders],customers[[#This Row],[total_orders]])*4+1,0)</f>
        <v>4</v>
      </c>
      <c r="P7370" s="1">
        <f>ROUND(_xlfn.PERCENTRANK.INC(customers[total_spend_usd],customers[[#This Row],[total_spend_usd]])*4+1,0)</f>
        <v>5</v>
      </c>
      <c r="Q7370" s="1">
        <v>245</v>
      </c>
      <c r="R7370" s="1" t="str">
        <f>_xlfn.XLOOKUP(Q7370,RFM[RFM Score],RFM[Client Segmentation])</f>
        <v>At Risk</v>
      </c>
    </row>
    <row r="7371" spans="1:18" x14ac:dyDescent="0.3">
      <c r="A7371" t="s">
        <v>7423</v>
      </c>
      <c r="B7371" t="s">
        <v>61</v>
      </c>
      <c r="C7371">
        <v>40</v>
      </c>
      <c r="D7371" t="s">
        <v>8068</v>
      </c>
      <c r="E7371" t="s">
        <v>8086</v>
      </c>
      <c r="F7371" t="s">
        <v>17</v>
      </c>
      <c r="G7371">
        <v>2</v>
      </c>
      <c r="H7371" s="1">
        <v>474</v>
      </c>
      <c r="I7371">
        <v>9448</v>
      </c>
      <c r="J7371" s="1">
        <v>53</v>
      </c>
      <c r="K7371" t="s">
        <v>25</v>
      </c>
      <c r="L7371" t="s">
        <v>22</v>
      </c>
      <c r="M7371" t="s">
        <v>23</v>
      </c>
      <c r="N7371" s="1">
        <f xml:space="preserve"> ROUND((1 - _xlfn.PERCENTRANK.INC(customers[days_since_last_purchase],customers[[#This Row],[days_since_last_purchase]]))*4 +1,0)</f>
        <v>3</v>
      </c>
      <c r="O7371" s="1">
        <f>ROUND(_xlfn.PERCENTRANK.INC(customers[total_orders],customers[[#This Row],[total_orders]])*4+1,0)</f>
        <v>1</v>
      </c>
      <c r="P7371" s="1">
        <f>ROUND(_xlfn.PERCENTRANK.INC(customers[total_spend_usd],customers[[#This Row],[total_spend_usd]])*4+1,0)</f>
        <v>1</v>
      </c>
      <c r="Q7371" s="1">
        <v>311</v>
      </c>
      <c r="R7371" s="1" t="str">
        <f>_xlfn.XLOOKUP(Q7371,RFM[RFM Score],RFM[Client Segmentation])</f>
        <v>New Customer</v>
      </c>
    </row>
    <row r="7372" spans="1:18" x14ac:dyDescent="0.3">
      <c r="A7372" t="s">
        <v>7424</v>
      </c>
      <c r="B7372" t="s">
        <v>30</v>
      </c>
      <c r="C7372">
        <v>25</v>
      </c>
      <c r="D7372" t="s">
        <v>8070</v>
      </c>
      <c r="E7372" t="s">
        <v>8086</v>
      </c>
      <c r="F7372" t="s">
        <v>17</v>
      </c>
      <c r="G7372">
        <v>27</v>
      </c>
      <c r="H7372" s="1">
        <v>23127</v>
      </c>
      <c r="I7372">
        <v>602374</v>
      </c>
      <c r="J7372" s="1">
        <v>2</v>
      </c>
      <c r="K7372" t="s">
        <v>25</v>
      </c>
      <c r="L7372" t="s">
        <v>19</v>
      </c>
      <c r="M7372" t="s">
        <v>15</v>
      </c>
      <c r="N7372" s="1">
        <f xml:space="preserve"> ROUND((1 - _xlfn.PERCENTRANK.INC(customers[days_since_last_purchase],customers[[#This Row],[days_since_last_purchase]]))*4 +1,0)</f>
        <v>5</v>
      </c>
      <c r="O7372" s="1">
        <f>ROUND(_xlfn.PERCENTRANK.INC(customers[total_orders],customers[[#This Row],[total_orders]])*4+1,0)</f>
        <v>4</v>
      </c>
      <c r="P7372" s="1">
        <f>ROUND(_xlfn.PERCENTRANK.INC(customers[total_spend_usd],customers[[#This Row],[total_spend_usd]])*4+1,0)</f>
        <v>5</v>
      </c>
      <c r="Q7372" s="1">
        <v>545</v>
      </c>
      <c r="R7372" s="1" t="str">
        <f>_xlfn.XLOOKUP(Q7372,RFM[RFM Score],RFM[Client Segmentation])</f>
        <v>Champion</v>
      </c>
    </row>
    <row r="7373" spans="1:18" x14ac:dyDescent="0.3">
      <c r="A7373" t="s">
        <v>7425</v>
      </c>
      <c r="B7373" t="s">
        <v>173</v>
      </c>
      <c r="C7373">
        <v>36</v>
      </c>
      <c r="D7373" t="s">
        <v>8068</v>
      </c>
      <c r="E7373" t="s">
        <v>8085</v>
      </c>
      <c r="F7373" t="s">
        <v>17</v>
      </c>
      <c r="G7373">
        <v>3</v>
      </c>
      <c r="H7373" s="1">
        <v>7305</v>
      </c>
      <c r="I7373">
        <v>22889</v>
      </c>
      <c r="J7373" s="1">
        <v>2</v>
      </c>
      <c r="K7373" t="s">
        <v>55</v>
      </c>
      <c r="L7373" t="s">
        <v>19</v>
      </c>
      <c r="M7373" t="s">
        <v>23</v>
      </c>
      <c r="N7373" s="1">
        <f xml:space="preserve"> ROUND((1 - _xlfn.PERCENTRANK.INC(customers[days_since_last_purchase],customers[[#This Row],[days_since_last_purchase]]))*4 +1,0)</f>
        <v>5</v>
      </c>
      <c r="O7373" s="1">
        <f>ROUND(_xlfn.PERCENTRANK.INC(customers[total_orders],customers[[#This Row],[total_orders]])*4+1,0)</f>
        <v>1</v>
      </c>
      <c r="P7373" s="1">
        <f>ROUND(_xlfn.PERCENTRANK.INC(customers[total_spend_usd],customers[[#This Row],[total_spend_usd]])*4+1,0)</f>
        <v>2</v>
      </c>
      <c r="Q7373" s="1">
        <v>512</v>
      </c>
      <c r="R7373" s="1" t="str">
        <f>_xlfn.XLOOKUP(Q7373,RFM[RFM Score],RFM[Client Segmentation])</f>
        <v>New Customer</v>
      </c>
    </row>
    <row r="7374" spans="1:18" x14ac:dyDescent="0.3">
      <c r="A7374" t="s">
        <v>7426</v>
      </c>
      <c r="B7374" t="s">
        <v>27</v>
      </c>
      <c r="C7374">
        <v>59</v>
      </c>
      <c r="D7374" t="s">
        <v>8072</v>
      </c>
      <c r="E7374" t="s">
        <v>8084</v>
      </c>
      <c r="F7374" t="s">
        <v>17</v>
      </c>
      <c r="G7374">
        <v>15</v>
      </c>
      <c r="H7374" s="1">
        <v>8146</v>
      </c>
      <c r="I7374">
        <v>114975</v>
      </c>
      <c r="J7374" s="1">
        <v>74</v>
      </c>
      <c r="K7374" t="s">
        <v>28</v>
      </c>
      <c r="L7374" t="s">
        <v>19</v>
      </c>
      <c r="M7374" t="s">
        <v>23</v>
      </c>
      <c r="N7374" s="1">
        <f xml:space="preserve"> ROUND((1 - _xlfn.PERCENTRANK.INC(customers[days_since_last_purchase],customers[[#This Row],[days_since_last_purchase]]))*4 +1,0)</f>
        <v>2</v>
      </c>
      <c r="O7374" s="1">
        <f>ROUND(_xlfn.PERCENTRANK.INC(customers[total_orders],customers[[#This Row],[total_orders]])*4+1,0)</f>
        <v>3</v>
      </c>
      <c r="P7374" s="1">
        <f>ROUND(_xlfn.PERCENTRANK.INC(customers[total_spend_usd],customers[[#This Row],[total_spend_usd]])*4+1,0)</f>
        <v>4</v>
      </c>
      <c r="Q7374" s="1">
        <v>234</v>
      </c>
      <c r="R7374" s="1" t="str">
        <f>_xlfn.XLOOKUP(Q7374,RFM[RFM Score],RFM[Client Segmentation])</f>
        <v>At Risk</v>
      </c>
    </row>
    <row r="7375" spans="1:18" x14ac:dyDescent="0.3">
      <c r="A7375" t="s">
        <v>7427</v>
      </c>
      <c r="B7375" t="s">
        <v>11</v>
      </c>
      <c r="C7375">
        <v>45</v>
      </c>
      <c r="D7375" t="s">
        <v>8071</v>
      </c>
      <c r="E7375" t="s">
        <v>8084</v>
      </c>
      <c r="F7375" t="s">
        <v>17</v>
      </c>
      <c r="G7375">
        <v>21</v>
      </c>
      <c r="H7375" s="1">
        <v>5612</v>
      </c>
      <c r="I7375">
        <v>107528</v>
      </c>
      <c r="J7375" s="1">
        <v>83</v>
      </c>
      <c r="K7375" t="s">
        <v>25</v>
      </c>
      <c r="L7375" t="s">
        <v>19</v>
      </c>
      <c r="M7375" t="s">
        <v>15</v>
      </c>
      <c r="N7375" s="1">
        <f xml:space="preserve"> ROUND((1 - _xlfn.PERCENTRANK.INC(customers[days_since_last_purchase],customers[[#This Row],[days_since_last_purchase]]))*4 +1,0)</f>
        <v>2</v>
      </c>
      <c r="O7375" s="1">
        <f>ROUND(_xlfn.PERCENTRANK.INC(customers[total_orders],customers[[#This Row],[total_orders]])*4+1,0)</f>
        <v>4</v>
      </c>
      <c r="P7375" s="1">
        <f>ROUND(_xlfn.PERCENTRANK.INC(customers[total_spend_usd],customers[[#This Row],[total_spend_usd]])*4+1,0)</f>
        <v>3</v>
      </c>
      <c r="Q7375" s="1">
        <v>243</v>
      </c>
      <c r="R7375" s="1" t="str">
        <f>_xlfn.XLOOKUP(Q7375,RFM[RFM Score],RFM[Client Segmentation])</f>
        <v>At Risk</v>
      </c>
    </row>
    <row r="7376" spans="1:18" x14ac:dyDescent="0.3">
      <c r="A7376" t="s">
        <v>7428</v>
      </c>
      <c r="B7376" t="s">
        <v>27</v>
      </c>
      <c r="C7376">
        <v>18</v>
      </c>
      <c r="D7376" t="s">
        <v>8069</v>
      </c>
      <c r="E7376" t="s">
        <v>8085</v>
      </c>
      <c r="F7376" t="s">
        <v>12</v>
      </c>
      <c r="G7376">
        <v>7</v>
      </c>
      <c r="H7376" s="1">
        <v>18162</v>
      </c>
      <c r="I7376">
        <v>111544</v>
      </c>
      <c r="J7376" s="1">
        <v>19</v>
      </c>
      <c r="K7376" t="s">
        <v>25</v>
      </c>
      <c r="L7376" t="s">
        <v>19</v>
      </c>
      <c r="M7376" t="s">
        <v>23</v>
      </c>
      <c r="N7376" s="1">
        <f xml:space="preserve"> ROUND((1 - _xlfn.PERCENTRANK.INC(customers[days_since_last_purchase],customers[[#This Row],[days_since_last_purchase]]))*4 +1,0)</f>
        <v>4</v>
      </c>
      <c r="O7376" s="1">
        <f>ROUND(_xlfn.PERCENTRANK.INC(customers[total_orders],customers[[#This Row],[total_orders]])*4+1,0)</f>
        <v>2</v>
      </c>
      <c r="P7376" s="1">
        <f>ROUND(_xlfn.PERCENTRANK.INC(customers[total_spend_usd],customers[[#This Row],[total_spend_usd]])*4+1,0)</f>
        <v>4</v>
      </c>
      <c r="Q7376" s="1">
        <v>424</v>
      </c>
      <c r="R7376" s="1" t="str">
        <f>_xlfn.XLOOKUP(Q7376,RFM[RFM Score],RFM[Client Segmentation])</f>
        <v>Promising</v>
      </c>
    </row>
    <row r="7377" spans="1:18" x14ac:dyDescent="0.3">
      <c r="A7377" t="s">
        <v>7429</v>
      </c>
      <c r="B7377" t="s">
        <v>11</v>
      </c>
      <c r="C7377">
        <v>44</v>
      </c>
      <c r="D7377" t="s">
        <v>8068</v>
      </c>
      <c r="E7377" t="s">
        <v>8087</v>
      </c>
      <c r="F7377" t="s">
        <v>12</v>
      </c>
      <c r="G7377">
        <v>2</v>
      </c>
      <c r="H7377" s="1">
        <v>10054</v>
      </c>
      <c r="I7377">
        <v>2156</v>
      </c>
      <c r="J7377" s="1">
        <v>19</v>
      </c>
      <c r="K7377" t="s">
        <v>40</v>
      </c>
      <c r="L7377" t="s">
        <v>14</v>
      </c>
      <c r="M7377" t="s">
        <v>23</v>
      </c>
      <c r="N7377" s="1">
        <f xml:space="preserve"> ROUND((1 - _xlfn.PERCENTRANK.INC(customers[days_since_last_purchase],customers[[#This Row],[days_since_last_purchase]]))*4 +1,0)</f>
        <v>4</v>
      </c>
      <c r="O7377" s="1">
        <f>ROUND(_xlfn.PERCENTRANK.INC(customers[total_orders],customers[[#This Row],[total_orders]])*4+1,0)</f>
        <v>1</v>
      </c>
      <c r="P7377" s="1">
        <f>ROUND(_xlfn.PERCENTRANK.INC(customers[total_spend_usd],customers[[#This Row],[total_spend_usd]])*4+1,0)</f>
        <v>1</v>
      </c>
      <c r="Q7377" s="1">
        <v>411</v>
      </c>
      <c r="R7377" s="1" t="str">
        <f>_xlfn.XLOOKUP(Q7377,RFM[RFM Score],RFM[Client Segmentation])</f>
        <v>New Customer</v>
      </c>
    </row>
    <row r="7378" spans="1:18" x14ac:dyDescent="0.3">
      <c r="A7378" t="s">
        <v>7430</v>
      </c>
      <c r="B7378" t="s">
        <v>30</v>
      </c>
      <c r="C7378">
        <v>32</v>
      </c>
      <c r="D7378" t="s">
        <v>8070</v>
      </c>
      <c r="E7378" t="s">
        <v>8084</v>
      </c>
      <c r="F7378" t="s">
        <v>12</v>
      </c>
      <c r="G7378">
        <v>22</v>
      </c>
      <c r="H7378" s="1">
        <v>33075</v>
      </c>
      <c r="I7378">
        <v>716601</v>
      </c>
      <c r="J7378" s="1">
        <v>62</v>
      </c>
      <c r="K7378" t="s">
        <v>21</v>
      </c>
      <c r="L7378" t="s">
        <v>22</v>
      </c>
      <c r="M7378" t="s">
        <v>15</v>
      </c>
      <c r="N7378" s="1">
        <f xml:space="preserve"> ROUND((1 - _xlfn.PERCENTRANK.INC(customers[days_since_last_purchase],customers[[#This Row],[days_since_last_purchase]]))*4 +1,0)</f>
        <v>2</v>
      </c>
      <c r="O7378" s="1">
        <f>ROUND(_xlfn.PERCENTRANK.INC(customers[total_orders],customers[[#This Row],[total_orders]])*4+1,0)</f>
        <v>4</v>
      </c>
      <c r="P7378" s="1">
        <f>ROUND(_xlfn.PERCENTRANK.INC(customers[total_spend_usd],customers[[#This Row],[total_spend_usd]])*4+1,0)</f>
        <v>5</v>
      </c>
      <c r="Q7378" s="1">
        <v>245</v>
      </c>
      <c r="R7378" s="1" t="str">
        <f>_xlfn.XLOOKUP(Q7378,RFM[RFM Score],RFM[Client Segmentation])</f>
        <v>At Risk</v>
      </c>
    </row>
    <row r="7379" spans="1:18" x14ac:dyDescent="0.3">
      <c r="A7379" t="s">
        <v>7431</v>
      </c>
      <c r="B7379" t="s">
        <v>11</v>
      </c>
      <c r="C7379">
        <v>47</v>
      </c>
      <c r="D7379" t="s">
        <v>8071</v>
      </c>
      <c r="E7379" t="s">
        <v>8084</v>
      </c>
      <c r="F7379" t="s">
        <v>12</v>
      </c>
      <c r="G7379">
        <v>15</v>
      </c>
      <c r="H7379" s="1">
        <v>9799</v>
      </c>
      <c r="I7379">
        <v>165277</v>
      </c>
      <c r="J7379" s="1">
        <v>24</v>
      </c>
      <c r="K7379" t="s">
        <v>25</v>
      </c>
      <c r="L7379" t="s">
        <v>34</v>
      </c>
      <c r="M7379" t="s">
        <v>23</v>
      </c>
      <c r="N7379" s="1">
        <f xml:space="preserve"> ROUND((1 - _xlfn.PERCENTRANK.INC(customers[days_since_last_purchase],customers[[#This Row],[days_since_last_purchase]]))*4 +1,0)</f>
        <v>4</v>
      </c>
      <c r="O7379" s="1">
        <f>ROUND(_xlfn.PERCENTRANK.INC(customers[total_orders],customers[[#This Row],[total_orders]])*4+1,0)</f>
        <v>3</v>
      </c>
      <c r="P7379" s="1">
        <f>ROUND(_xlfn.PERCENTRANK.INC(customers[total_spend_usd],customers[[#This Row],[total_spend_usd]])*4+1,0)</f>
        <v>4</v>
      </c>
      <c r="Q7379" s="1">
        <v>434</v>
      </c>
      <c r="R7379" s="1" t="str">
        <f>_xlfn.XLOOKUP(Q7379,RFM[RFM Score],RFM[Client Segmentation])</f>
        <v>Need Attention</v>
      </c>
    </row>
    <row r="7380" spans="1:18" x14ac:dyDescent="0.3">
      <c r="A7380" t="s">
        <v>7432</v>
      </c>
      <c r="B7380" t="s">
        <v>68</v>
      </c>
      <c r="C7380">
        <v>42</v>
      </c>
      <c r="D7380" t="s">
        <v>8068</v>
      </c>
      <c r="E7380" t="s">
        <v>8087</v>
      </c>
      <c r="F7380" t="s">
        <v>12</v>
      </c>
      <c r="G7380">
        <v>25</v>
      </c>
      <c r="H7380" s="1">
        <v>6025</v>
      </c>
      <c r="I7380">
        <v>154728</v>
      </c>
      <c r="J7380" s="1">
        <v>20</v>
      </c>
      <c r="K7380" t="s">
        <v>98</v>
      </c>
      <c r="L7380" t="s">
        <v>22</v>
      </c>
      <c r="M7380" t="s">
        <v>23</v>
      </c>
      <c r="N7380" s="1">
        <f xml:space="preserve"> ROUND((1 - _xlfn.PERCENTRANK.INC(customers[days_since_last_purchase],customers[[#This Row],[days_since_last_purchase]]))*4 +1,0)</f>
        <v>4</v>
      </c>
      <c r="O7380" s="1">
        <f>ROUND(_xlfn.PERCENTRANK.INC(customers[total_orders],customers[[#This Row],[total_orders]])*4+1,0)</f>
        <v>4</v>
      </c>
      <c r="P7380" s="1">
        <f>ROUND(_xlfn.PERCENTRANK.INC(customers[total_spend_usd],customers[[#This Row],[total_spend_usd]])*4+1,0)</f>
        <v>4</v>
      </c>
      <c r="Q7380" s="1">
        <v>444</v>
      </c>
      <c r="R7380" s="1" t="str">
        <f>_xlfn.XLOOKUP(Q7380,RFM[RFM Score],RFM[Client Segmentation])</f>
        <v>Loyal Customer</v>
      </c>
    </row>
    <row r="7381" spans="1:18" x14ac:dyDescent="0.3">
      <c r="A7381" t="s">
        <v>7433</v>
      </c>
      <c r="B7381" t="s">
        <v>11</v>
      </c>
      <c r="C7381">
        <v>21</v>
      </c>
      <c r="D7381" t="s">
        <v>8069</v>
      </c>
      <c r="E7381" t="s">
        <v>8084</v>
      </c>
      <c r="F7381" t="s">
        <v>17</v>
      </c>
      <c r="G7381">
        <v>7</v>
      </c>
      <c r="H7381" s="1">
        <v>12259</v>
      </c>
      <c r="I7381">
        <v>83449</v>
      </c>
      <c r="J7381" s="1">
        <v>114</v>
      </c>
      <c r="K7381" t="s">
        <v>21</v>
      </c>
      <c r="L7381" t="s">
        <v>14</v>
      </c>
      <c r="M7381" t="s">
        <v>23</v>
      </c>
      <c r="N7381" s="1">
        <f xml:space="preserve"> ROUND((1 - _xlfn.PERCENTRANK.INC(customers[days_since_last_purchase],customers[[#This Row],[days_since_last_purchase]]))*4 +1,0)</f>
        <v>2</v>
      </c>
      <c r="O7381" s="1">
        <f>ROUND(_xlfn.PERCENTRANK.INC(customers[total_orders],customers[[#This Row],[total_orders]])*4+1,0)</f>
        <v>2</v>
      </c>
      <c r="P7381" s="1">
        <f>ROUND(_xlfn.PERCENTRANK.INC(customers[total_spend_usd],customers[[#This Row],[total_spend_usd]])*4+1,0)</f>
        <v>3</v>
      </c>
      <c r="Q7381" s="1">
        <v>223</v>
      </c>
      <c r="R7381" s="1" t="str">
        <f>_xlfn.XLOOKUP(Q7381,RFM[RFM Score],RFM[Client Segmentation])</f>
        <v>Hibernating</v>
      </c>
    </row>
    <row r="7382" spans="1:18" x14ac:dyDescent="0.3">
      <c r="A7382" t="s">
        <v>7434</v>
      </c>
      <c r="B7382" t="s">
        <v>43</v>
      </c>
      <c r="C7382">
        <v>60</v>
      </c>
      <c r="D7382" t="s">
        <v>8072</v>
      </c>
      <c r="E7382" t="s">
        <v>8084</v>
      </c>
      <c r="F7382" t="s">
        <v>17</v>
      </c>
      <c r="G7382">
        <v>2</v>
      </c>
      <c r="H7382" s="1">
        <v>9715</v>
      </c>
      <c r="I7382">
        <v>17074</v>
      </c>
      <c r="J7382" s="1">
        <v>23</v>
      </c>
      <c r="K7382" t="s">
        <v>40</v>
      </c>
      <c r="L7382" t="s">
        <v>47</v>
      </c>
      <c r="M7382" t="s">
        <v>15</v>
      </c>
      <c r="N7382" s="1">
        <f xml:space="preserve"> ROUND((1 - _xlfn.PERCENTRANK.INC(customers[days_since_last_purchase],customers[[#This Row],[days_since_last_purchase]]))*4 +1,0)</f>
        <v>4</v>
      </c>
      <c r="O7382" s="1">
        <f>ROUND(_xlfn.PERCENTRANK.INC(customers[total_orders],customers[[#This Row],[total_orders]])*4+1,0)</f>
        <v>1</v>
      </c>
      <c r="P7382" s="1">
        <f>ROUND(_xlfn.PERCENTRANK.INC(customers[total_spend_usd],customers[[#This Row],[total_spend_usd]])*4+1,0)</f>
        <v>2</v>
      </c>
      <c r="Q7382" s="1">
        <v>412</v>
      </c>
      <c r="R7382" s="1" t="str">
        <f>_xlfn.XLOOKUP(Q7382,RFM[RFM Score],RFM[Client Segmentation])</f>
        <v>New Customer</v>
      </c>
    </row>
    <row r="7383" spans="1:18" x14ac:dyDescent="0.3">
      <c r="A7383" t="s">
        <v>7435</v>
      </c>
      <c r="B7383" t="s">
        <v>61</v>
      </c>
      <c r="C7383">
        <v>25</v>
      </c>
      <c r="D7383" t="s">
        <v>8070</v>
      </c>
      <c r="E7383" t="s">
        <v>8084</v>
      </c>
      <c r="F7383" t="s">
        <v>12</v>
      </c>
      <c r="G7383">
        <v>5</v>
      </c>
      <c r="H7383" s="1">
        <v>8922</v>
      </c>
      <c r="I7383">
        <v>41738</v>
      </c>
      <c r="J7383" s="1">
        <v>21</v>
      </c>
      <c r="K7383" t="s">
        <v>21</v>
      </c>
      <c r="L7383" t="s">
        <v>14</v>
      </c>
      <c r="M7383" t="s">
        <v>23</v>
      </c>
      <c r="N7383" s="1">
        <f xml:space="preserve"> ROUND((1 - _xlfn.PERCENTRANK.INC(customers[days_since_last_purchase],customers[[#This Row],[days_since_last_purchase]]))*4 +1,0)</f>
        <v>4</v>
      </c>
      <c r="O7383" s="1">
        <f>ROUND(_xlfn.PERCENTRANK.INC(customers[total_orders],customers[[#This Row],[total_orders]])*4+1,0)</f>
        <v>2</v>
      </c>
      <c r="P7383" s="1">
        <f>ROUND(_xlfn.PERCENTRANK.INC(customers[total_spend_usd],customers[[#This Row],[total_spend_usd]])*4+1,0)</f>
        <v>2</v>
      </c>
      <c r="Q7383" s="1">
        <v>422</v>
      </c>
      <c r="R7383" s="1" t="str">
        <f>_xlfn.XLOOKUP(Q7383,RFM[RFM Score],RFM[Client Segmentation])</f>
        <v>New Customer</v>
      </c>
    </row>
    <row r="7384" spans="1:18" x14ac:dyDescent="0.3">
      <c r="A7384" t="s">
        <v>7436</v>
      </c>
      <c r="B7384" t="s">
        <v>11</v>
      </c>
      <c r="C7384">
        <v>46</v>
      </c>
      <c r="D7384" t="s">
        <v>8071</v>
      </c>
      <c r="E7384" t="s">
        <v>8084</v>
      </c>
      <c r="F7384" t="s">
        <v>17</v>
      </c>
      <c r="G7384">
        <v>9</v>
      </c>
      <c r="H7384" s="1">
        <v>7743</v>
      </c>
      <c r="I7384">
        <v>73552</v>
      </c>
      <c r="J7384" s="1">
        <v>82</v>
      </c>
      <c r="K7384" t="s">
        <v>21</v>
      </c>
      <c r="L7384" t="s">
        <v>34</v>
      </c>
      <c r="M7384" t="s">
        <v>23</v>
      </c>
      <c r="N7384" s="1">
        <f xml:space="preserve"> ROUND((1 - _xlfn.PERCENTRANK.INC(customers[days_since_last_purchase],customers[[#This Row],[days_since_last_purchase]]))*4 +1,0)</f>
        <v>2</v>
      </c>
      <c r="O7384" s="1">
        <f>ROUND(_xlfn.PERCENTRANK.INC(customers[total_orders],customers[[#This Row],[total_orders]])*4+1,0)</f>
        <v>2</v>
      </c>
      <c r="P7384" s="1">
        <f>ROUND(_xlfn.PERCENTRANK.INC(customers[total_spend_usd],customers[[#This Row],[total_spend_usd]])*4+1,0)</f>
        <v>3</v>
      </c>
      <c r="Q7384" s="1">
        <v>223</v>
      </c>
      <c r="R7384" s="1" t="str">
        <f>_xlfn.XLOOKUP(Q7384,RFM[RFM Score],RFM[Client Segmentation])</f>
        <v>Hibernating</v>
      </c>
    </row>
    <row r="7385" spans="1:18" x14ac:dyDescent="0.3">
      <c r="A7385" t="s">
        <v>7437</v>
      </c>
      <c r="B7385" t="s">
        <v>107</v>
      </c>
      <c r="C7385">
        <v>33</v>
      </c>
      <c r="D7385" t="s">
        <v>8070</v>
      </c>
      <c r="E7385" t="s">
        <v>8084</v>
      </c>
      <c r="F7385" t="s">
        <v>17</v>
      </c>
      <c r="G7385">
        <v>9</v>
      </c>
      <c r="H7385" s="1">
        <v>2101</v>
      </c>
      <c r="I7385">
        <v>20594</v>
      </c>
      <c r="J7385" s="1">
        <v>219</v>
      </c>
      <c r="K7385" t="s">
        <v>124</v>
      </c>
      <c r="L7385" t="s">
        <v>34</v>
      </c>
      <c r="M7385" t="s">
        <v>23</v>
      </c>
      <c r="N7385" s="1">
        <f xml:space="preserve"> ROUND((1 - _xlfn.PERCENTRANK.INC(customers[days_since_last_purchase],customers[[#This Row],[days_since_last_purchase]]))*4 +1,0)</f>
        <v>1</v>
      </c>
      <c r="O7385" s="1">
        <f>ROUND(_xlfn.PERCENTRANK.INC(customers[total_orders],customers[[#This Row],[total_orders]])*4+1,0)</f>
        <v>2</v>
      </c>
      <c r="P7385" s="1">
        <f>ROUND(_xlfn.PERCENTRANK.INC(customers[total_spend_usd],customers[[#This Row],[total_spend_usd]])*4+1,0)</f>
        <v>2</v>
      </c>
      <c r="Q7385" s="1">
        <v>122</v>
      </c>
      <c r="R7385" s="1" t="str">
        <f>_xlfn.XLOOKUP(Q7385,RFM[RFM Score],RFM[Client Segmentation])</f>
        <v>Hibernating</v>
      </c>
    </row>
    <row r="7386" spans="1:18" x14ac:dyDescent="0.3">
      <c r="A7386" t="s">
        <v>7438</v>
      </c>
      <c r="B7386" t="s">
        <v>11</v>
      </c>
      <c r="C7386">
        <v>46</v>
      </c>
      <c r="D7386" t="s">
        <v>8071</v>
      </c>
      <c r="E7386" t="s">
        <v>8084</v>
      </c>
      <c r="F7386" t="s">
        <v>17</v>
      </c>
      <c r="G7386">
        <v>13</v>
      </c>
      <c r="H7386" s="1">
        <v>11492</v>
      </c>
      <c r="I7386">
        <v>162266</v>
      </c>
      <c r="J7386" s="1">
        <v>23</v>
      </c>
      <c r="K7386" t="s">
        <v>28</v>
      </c>
      <c r="L7386" t="s">
        <v>34</v>
      </c>
      <c r="M7386" t="s">
        <v>23</v>
      </c>
      <c r="N7386" s="1">
        <f xml:space="preserve"> ROUND((1 - _xlfn.PERCENTRANK.INC(customers[days_since_last_purchase],customers[[#This Row],[days_since_last_purchase]]))*4 +1,0)</f>
        <v>4</v>
      </c>
      <c r="O7386" s="1">
        <f>ROUND(_xlfn.PERCENTRANK.INC(customers[total_orders],customers[[#This Row],[total_orders]])*4+1,0)</f>
        <v>3</v>
      </c>
      <c r="P7386" s="1">
        <f>ROUND(_xlfn.PERCENTRANK.INC(customers[total_spend_usd],customers[[#This Row],[total_spend_usd]])*4+1,0)</f>
        <v>4</v>
      </c>
      <c r="Q7386" s="1">
        <v>434</v>
      </c>
      <c r="R7386" s="1" t="str">
        <f>_xlfn.XLOOKUP(Q7386,RFM[RFM Score],RFM[Client Segmentation])</f>
        <v>Need Attention</v>
      </c>
    </row>
    <row r="7387" spans="1:18" x14ac:dyDescent="0.3">
      <c r="A7387" t="s">
        <v>7439</v>
      </c>
      <c r="B7387" t="s">
        <v>104</v>
      </c>
      <c r="C7387">
        <v>39</v>
      </c>
      <c r="D7387" t="s">
        <v>8068</v>
      </c>
      <c r="E7387" t="s">
        <v>8084</v>
      </c>
      <c r="F7387" t="s">
        <v>17</v>
      </c>
      <c r="G7387">
        <v>33</v>
      </c>
      <c r="H7387" s="1">
        <v>6351</v>
      </c>
      <c r="I7387">
        <v>214152</v>
      </c>
      <c r="J7387" s="1">
        <v>75</v>
      </c>
      <c r="K7387" t="s">
        <v>25</v>
      </c>
      <c r="L7387" t="s">
        <v>45</v>
      </c>
      <c r="M7387" t="s">
        <v>23</v>
      </c>
      <c r="N7387" s="1">
        <f xml:space="preserve"> ROUND((1 - _xlfn.PERCENTRANK.INC(customers[days_since_last_purchase],customers[[#This Row],[days_since_last_purchase]]))*4 +1,0)</f>
        <v>2</v>
      </c>
      <c r="O7387" s="1">
        <f>ROUND(_xlfn.PERCENTRANK.INC(customers[total_orders],customers[[#This Row],[total_orders]])*4+1,0)</f>
        <v>4</v>
      </c>
      <c r="P7387" s="1">
        <f>ROUND(_xlfn.PERCENTRANK.INC(customers[total_spend_usd],customers[[#This Row],[total_spend_usd]])*4+1,0)</f>
        <v>4</v>
      </c>
      <c r="Q7387" s="1">
        <v>244</v>
      </c>
      <c r="R7387" s="1" t="str">
        <f>_xlfn.XLOOKUP(Q7387,RFM[RFM Score],RFM[Client Segmentation])</f>
        <v>At Risk</v>
      </c>
    </row>
    <row r="7388" spans="1:18" x14ac:dyDescent="0.3">
      <c r="A7388" t="s">
        <v>7440</v>
      </c>
      <c r="B7388" t="s">
        <v>11</v>
      </c>
      <c r="C7388">
        <v>32</v>
      </c>
      <c r="D7388" t="s">
        <v>8070</v>
      </c>
      <c r="E7388" t="s">
        <v>8086</v>
      </c>
      <c r="F7388" t="s">
        <v>12</v>
      </c>
      <c r="G7388">
        <v>22</v>
      </c>
      <c r="H7388" s="1">
        <v>984</v>
      </c>
      <c r="I7388">
        <v>194322</v>
      </c>
      <c r="J7388" s="1">
        <v>76</v>
      </c>
      <c r="K7388" t="s">
        <v>13</v>
      </c>
      <c r="L7388" t="s">
        <v>19</v>
      </c>
      <c r="M7388" t="s">
        <v>15</v>
      </c>
      <c r="N7388" s="1">
        <f xml:space="preserve"> ROUND((1 - _xlfn.PERCENTRANK.INC(customers[days_since_last_purchase],customers[[#This Row],[days_since_last_purchase]]))*4 +1,0)</f>
        <v>2</v>
      </c>
      <c r="O7388" s="1">
        <f>ROUND(_xlfn.PERCENTRANK.INC(customers[total_orders],customers[[#This Row],[total_orders]])*4+1,0)</f>
        <v>4</v>
      </c>
      <c r="P7388" s="1">
        <f>ROUND(_xlfn.PERCENTRANK.INC(customers[total_spend_usd],customers[[#This Row],[total_spend_usd]])*4+1,0)</f>
        <v>4</v>
      </c>
      <c r="Q7388" s="1">
        <v>244</v>
      </c>
      <c r="R7388" s="1" t="str">
        <f>_xlfn.XLOOKUP(Q7388,RFM[RFM Score],RFM[Client Segmentation])</f>
        <v>At Risk</v>
      </c>
    </row>
    <row r="7389" spans="1:18" x14ac:dyDescent="0.3">
      <c r="A7389" t="s">
        <v>7441</v>
      </c>
      <c r="B7389" t="s">
        <v>11</v>
      </c>
      <c r="C7389">
        <v>50</v>
      </c>
      <c r="D7389" t="s">
        <v>8071</v>
      </c>
      <c r="E7389" t="s">
        <v>8084</v>
      </c>
      <c r="F7389" t="s">
        <v>12</v>
      </c>
      <c r="G7389">
        <v>17</v>
      </c>
      <c r="H7389" s="1">
        <v>3631</v>
      </c>
      <c r="I7389">
        <v>61112</v>
      </c>
      <c r="J7389" s="1">
        <v>139</v>
      </c>
      <c r="K7389" t="s">
        <v>52</v>
      </c>
      <c r="L7389" t="s">
        <v>34</v>
      </c>
      <c r="M7389" t="s">
        <v>15</v>
      </c>
      <c r="N7389" s="1">
        <f xml:space="preserve"> ROUND((1 - _xlfn.PERCENTRANK.INC(customers[days_since_last_purchase],customers[[#This Row],[days_since_last_purchase]]))*4 +1,0)</f>
        <v>1</v>
      </c>
      <c r="O7389" s="1">
        <f>ROUND(_xlfn.PERCENTRANK.INC(customers[total_orders],customers[[#This Row],[total_orders]])*4+1,0)</f>
        <v>3</v>
      </c>
      <c r="P7389" s="1">
        <f>ROUND(_xlfn.PERCENTRANK.INC(customers[total_spend_usd],customers[[#This Row],[total_spend_usd]])*4+1,0)</f>
        <v>3</v>
      </c>
      <c r="Q7389" s="1">
        <v>133</v>
      </c>
      <c r="R7389" s="1" t="str">
        <f>_xlfn.XLOOKUP(Q7389,RFM[RFM Score],RFM[Client Segmentation])</f>
        <v>At Risk</v>
      </c>
    </row>
    <row r="7390" spans="1:18" x14ac:dyDescent="0.3">
      <c r="A7390" t="s">
        <v>7442</v>
      </c>
      <c r="B7390" t="s">
        <v>11</v>
      </c>
      <c r="C7390">
        <v>41</v>
      </c>
      <c r="D7390" t="s">
        <v>8068</v>
      </c>
      <c r="E7390" t="s">
        <v>8084</v>
      </c>
      <c r="F7390" t="s">
        <v>17</v>
      </c>
      <c r="G7390">
        <v>6</v>
      </c>
      <c r="H7390" s="1">
        <v>3775</v>
      </c>
      <c r="I7390">
        <v>19836</v>
      </c>
      <c r="J7390" s="1">
        <v>52</v>
      </c>
      <c r="K7390" t="s">
        <v>18</v>
      </c>
      <c r="L7390" t="s">
        <v>45</v>
      </c>
      <c r="M7390" t="s">
        <v>23</v>
      </c>
      <c r="N7390" s="1">
        <f xml:space="preserve"> ROUND((1 - _xlfn.PERCENTRANK.INC(customers[days_since_last_purchase],customers[[#This Row],[days_since_last_purchase]]))*4 +1,0)</f>
        <v>3</v>
      </c>
      <c r="O7390" s="1">
        <f>ROUND(_xlfn.PERCENTRANK.INC(customers[total_orders],customers[[#This Row],[total_orders]])*4+1,0)</f>
        <v>2</v>
      </c>
      <c r="P7390" s="1">
        <f>ROUND(_xlfn.PERCENTRANK.INC(customers[total_spend_usd],customers[[#This Row],[total_spend_usd]])*4+1,0)</f>
        <v>2</v>
      </c>
      <c r="Q7390" s="1">
        <v>322</v>
      </c>
      <c r="R7390" s="1" t="str">
        <f>_xlfn.XLOOKUP(Q7390,RFM[RFM Score],RFM[Client Segmentation])</f>
        <v>Hibernating</v>
      </c>
    </row>
    <row r="7391" spans="1:18" x14ac:dyDescent="0.3">
      <c r="A7391" t="s">
        <v>7443</v>
      </c>
      <c r="B7391" t="s">
        <v>96</v>
      </c>
      <c r="C7391">
        <v>18</v>
      </c>
      <c r="D7391" t="s">
        <v>8069</v>
      </c>
      <c r="E7391" t="s">
        <v>8085</v>
      </c>
      <c r="F7391" t="s">
        <v>12</v>
      </c>
      <c r="G7391">
        <v>18</v>
      </c>
      <c r="H7391" s="1">
        <v>4667</v>
      </c>
      <c r="I7391">
        <v>83557</v>
      </c>
      <c r="J7391" s="1">
        <v>90</v>
      </c>
      <c r="K7391" t="s">
        <v>37</v>
      </c>
      <c r="L7391" t="s">
        <v>19</v>
      </c>
      <c r="M7391" t="s">
        <v>23</v>
      </c>
      <c r="N7391" s="1">
        <f xml:space="preserve"> ROUND((1 - _xlfn.PERCENTRANK.INC(customers[days_since_last_purchase],customers[[#This Row],[days_since_last_purchase]]))*4 +1,0)</f>
        <v>2</v>
      </c>
      <c r="O7391" s="1">
        <f>ROUND(_xlfn.PERCENTRANK.INC(customers[total_orders],customers[[#This Row],[total_orders]])*4+1,0)</f>
        <v>4</v>
      </c>
      <c r="P7391" s="1">
        <f>ROUND(_xlfn.PERCENTRANK.INC(customers[total_spend_usd],customers[[#This Row],[total_spend_usd]])*4+1,0)</f>
        <v>3</v>
      </c>
      <c r="Q7391" s="1">
        <v>243</v>
      </c>
      <c r="R7391" s="1" t="str">
        <f>_xlfn.XLOOKUP(Q7391,RFM[RFM Score],RFM[Client Segmentation])</f>
        <v>At Risk</v>
      </c>
    </row>
    <row r="7392" spans="1:18" x14ac:dyDescent="0.3">
      <c r="A7392" t="s">
        <v>7444</v>
      </c>
      <c r="B7392" t="s">
        <v>33</v>
      </c>
      <c r="C7392">
        <v>20</v>
      </c>
      <c r="D7392" t="s">
        <v>8069</v>
      </c>
      <c r="E7392" t="s">
        <v>8084</v>
      </c>
      <c r="F7392" t="s">
        <v>17</v>
      </c>
      <c r="G7392">
        <v>5</v>
      </c>
      <c r="H7392" s="1">
        <v>10554</v>
      </c>
      <c r="I7392">
        <v>46762</v>
      </c>
      <c r="J7392" s="1">
        <v>22</v>
      </c>
      <c r="K7392" t="s">
        <v>44</v>
      </c>
      <c r="L7392" t="s">
        <v>22</v>
      </c>
      <c r="M7392" t="s">
        <v>23</v>
      </c>
      <c r="N7392" s="1">
        <f xml:space="preserve"> ROUND((1 - _xlfn.PERCENTRANK.INC(customers[days_since_last_purchase],customers[[#This Row],[days_since_last_purchase]]))*4 +1,0)</f>
        <v>4</v>
      </c>
      <c r="O7392" s="1">
        <f>ROUND(_xlfn.PERCENTRANK.INC(customers[total_orders],customers[[#This Row],[total_orders]])*4+1,0)</f>
        <v>2</v>
      </c>
      <c r="P7392" s="1">
        <f>ROUND(_xlfn.PERCENTRANK.INC(customers[total_spend_usd],customers[[#This Row],[total_spend_usd]])*4+1,0)</f>
        <v>3</v>
      </c>
      <c r="Q7392" s="1">
        <v>423</v>
      </c>
      <c r="R7392" s="1" t="str">
        <f>_xlfn.XLOOKUP(Q7392,RFM[RFM Score],RFM[Client Segmentation])</f>
        <v>Potential Loyalist</v>
      </c>
    </row>
    <row r="7393" spans="1:18" x14ac:dyDescent="0.3">
      <c r="A7393" t="s">
        <v>7445</v>
      </c>
      <c r="B7393" t="s">
        <v>11</v>
      </c>
      <c r="C7393">
        <v>35</v>
      </c>
      <c r="D7393" t="s">
        <v>8068</v>
      </c>
      <c r="E7393" t="s">
        <v>8084</v>
      </c>
      <c r="F7393" t="s">
        <v>17</v>
      </c>
      <c r="G7393">
        <v>21</v>
      </c>
      <c r="H7393" s="1">
        <v>2138</v>
      </c>
      <c r="I7393">
        <v>39819</v>
      </c>
      <c r="J7393" s="1">
        <v>66</v>
      </c>
      <c r="K7393" t="s">
        <v>52</v>
      </c>
      <c r="L7393" t="s">
        <v>34</v>
      </c>
      <c r="M7393" t="s">
        <v>15</v>
      </c>
      <c r="N7393" s="1">
        <f xml:space="preserve"> ROUND((1 - _xlfn.PERCENTRANK.INC(customers[days_since_last_purchase],customers[[#This Row],[days_since_last_purchase]]))*4 +1,0)</f>
        <v>2</v>
      </c>
      <c r="O7393" s="1">
        <f>ROUND(_xlfn.PERCENTRANK.INC(customers[total_orders],customers[[#This Row],[total_orders]])*4+1,0)</f>
        <v>4</v>
      </c>
      <c r="P7393" s="1">
        <f>ROUND(_xlfn.PERCENTRANK.INC(customers[total_spend_usd],customers[[#This Row],[total_spend_usd]])*4+1,0)</f>
        <v>2</v>
      </c>
      <c r="Q7393" s="1">
        <v>242</v>
      </c>
      <c r="R7393" s="1" t="str">
        <f>_xlfn.XLOOKUP(Q7393,RFM[RFM Score],RFM[Client Segmentation])</f>
        <v>At Risk</v>
      </c>
    </row>
    <row r="7394" spans="1:18" x14ac:dyDescent="0.3">
      <c r="A7394" t="s">
        <v>7446</v>
      </c>
      <c r="B7394" t="s">
        <v>11</v>
      </c>
      <c r="C7394">
        <v>35</v>
      </c>
      <c r="D7394" t="s">
        <v>8068</v>
      </c>
      <c r="E7394" t="s">
        <v>8084</v>
      </c>
      <c r="F7394" t="s">
        <v>12</v>
      </c>
      <c r="G7394">
        <v>21</v>
      </c>
      <c r="H7394" s="1">
        <v>34857</v>
      </c>
      <c r="I7394">
        <v>839245</v>
      </c>
      <c r="J7394" s="1">
        <v>32</v>
      </c>
      <c r="K7394" t="s">
        <v>74</v>
      </c>
      <c r="L7394" t="s">
        <v>19</v>
      </c>
      <c r="M7394" t="s">
        <v>23</v>
      </c>
      <c r="N7394" s="1">
        <f xml:space="preserve"> ROUND((1 - _xlfn.PERCENTRANK.INC(customers[days_since_last_purchase],customers[[#This Row],[days_since_last_purchase]]))*4 +1,0)</f>
        <v>3</v>
      </c>
      <c r="O7394" s="1">
        <f>ROUND(_xlfn.PERCENTRANK.INC(customers[total_orders],customers[[#This Row],[total_orders]])*4+1,0)</f>
        <v>4</v>
      </c>
      <c r="P7394" s="1">
        <f>ROUND(_xlfn.PERCENTRANK.INC(customers[total_spend_usd],customers[[#This Row],[total_spend_usd]])*4+1,0)</f>
        <v>5</v>
      </c>
      <c r="Q7394" s="1">
        <v>345</v>
      </c>
      <c r="R7394" s="1" t="str">
        <f>_xlfn.XLOOKUP(Q7394,RFM[RFM Score],RFM[Client Segmentation])</f>
        <v>Loyal Customer</v>
      </c>
    </row>
    <row r="7395" spans="1:18" x14ac:dyDescent="0.3">
      <c r="A7395" t="s">
        <v>7447</v>
      </c>
      <c r="B7395" t="s">
        <v>11</v>
      </c>
      <c r="C7395">
        <v>41</v>
      </c>
      <c r="D7395" t="s">
        <v>8068</v>
      </c>
      <c r="E7395" t="s">
        <v>8087</v>
      </c>
      <c r="F7395" t="s">
        <v>17</v>
      </c>
      <c r="G7395">
        <v>12</v>
      </c>
      <c r="H7395" s="1">
        <v>6914</v>
      </c>
      <c r="I7395">
        <v>89495</v>
      </c>
      <c r="J7395" s="1">
        <v>30</v>
      </c>
      <c r="K7395" t="s">
        <v>37</v>
      </c>
      <c r="L7395" t="s">
        <v>19</v>
      </c>
      <c r="M7395" t="s">
        <v>23</v>
      </c>
      <c r="N7395" s="1">
        <f xml:space="preserve"> ROUND((1 - _xlfn.PERCENTRANK.INC(customers[days_since_last_purchase],customers[[#This Row],[days_since_last_purchase]]))*4 +1,0)</f>
        <v>3</v>
      </c>
      <c r="O7395" s="1">
        <f>ROUND(_xlfn.PERCENTRANK.INC(customers[total_orders],customers[[#This Row],[total_orders]])*4+1,0)</f>
        <v>3</v>
      </c>
      <c r="P7395" s="1">
        <f>ROUND(_xlfn.PERCENTRANK.INC(customers[total_spend_usd],customers[[#This Row],[total_spend_usd]])*4+1,0)</f>
        <v>3</v>
      </c>
      <c r="Q7395" s="1">
        <v>333</v>
      </c>
      <c r="R7395" s="1" t="str">
        <f>_xlfn.XLOOKUP(Q7395,RFM[RFM Score],RFM[Client Segmentation])</f>
        <v>Potential Loyalist</v>
      </c>
    </row>
    <row r="7396" spans="1:18" x14ac:dyDescent="0.3">
      <c r="A7396" t="s">
        <v>7448</v>
      </c>
      <c r="B7396" t="s">
        <v>11</v>
      </c>
      <c r="C7396">
        <v>29</v>
      </c>
      <c r="D7396" t="s">
        <v>8070</v>
      </c>
      <c r="E7396" t="s">
        <v>8086</v>
      </c>
      <c r="F7396" t="s">
        <v>12</v>
      </c>
      <c r="G7396">
        <v>5</v>
      </c>
      <c r="H7396" s="1">
        <v>10519</v>
      </c>
      <c r="I7396">
        <v>52201</v>
      </c>
      <c r="J7396" s="1">
        <v>3</v>
      </c>
      <c r="K7396" t="s">
        <v>28</v>
      </c>
      <c r="L7396" t="s">
        <v>14</v>
      </c>
      <c r="M7396" t="s">
        <v>23</v>
      </c>
      <c r="N7396" s="1">
        <f xml:space="preserve"> ROUND((1 - _xlfn.PERCENTRANK.INC(customers[days_since_last_purchase],customers[[#This Row],[days_since_last_purchase]]))*4 +1,0)</f>
        <v>5</v>
      </c>
      <c r="O7396" s="1">
        <f>ROUND(_xlfn.PERCENTRANK.INC(customers[total_orders],customers[[#This Row],[total_orders]])*4+1,0)</f>
        <v>2</v>
      </c>
      <c r="P7396" s="1">
        <f>ROUND(_xlfn.PERCENTRANK.INC(customers[total_spend_usd],customers[[#This Row],[total_spend_usd]])*4+1,0)</f>
        <v>3</v>
      </c>
      <c r="Q7396" s="1">
        <v>523</v>
      </c>
      <c r="R7396" s="1" t="str">
        <f>_xlfn.XLOOKUP(Q7396,RFM[RFM Score],RFM[Client Segmentation])</f>
        <v>Promising</v>
      </c>
    </row>
    <row r="7397" spans="1:18" x14ac:dyDescent="0.3">
      <c r="A7397" t="s">
        <v>7449</v>
      </c>
      <c r="B7397" t="s">
        <v>96</v>
      </c>
      <c r="C7397">
        <v>49</v>
      </c>
      <c r="D7397" t="s">
        <v>8071</v>
      </c>
      <c r="E7397" t="s">
        <v>8085</v>
      </c>
      <c r="F7397" t="s">
        <v>12</v>
      </c>
      <c r="G7397">
        <v>29</v>
      </c>
      <c r="H7397" s="1">
        <v>11785</v>
      </c>
      <c r="I7397">
        <v>291175</v>
      </c>
      <c r="J7397" s="1">
        <v>25</v>
      </c>
      <c r="K7397" t="s">
        <v>28</v>
      </c>
      <c r="L7397" t="s">
        <v>14</v>
      </c>
      <c r="M7397" t="s">
        <v>23</v>
      </c>
      <c r="N7397" s="1">
        <f xml:space="preserve"> ROUND((1 - _xlfn.PERCENTRANK.INC(customers[days_since_last_purchase],customers[[#This Row],[days_since_last_purchase]]))*4 +1,0)</f>
        <v>4</v>
      </c>
      <c r="O7397" s="1">
        <f>ROUND(_xlfn.PERCENTRANK.INC(customers[total_orders],customers[[#This Row],[total_orders]])*4+1,0)</f>
        <v>4</v>
      </c>
      <c r="P7397" s="1">
        <f>ROUND(_xlfn.PERCENTRANK.INC(customers[total_spend_usd],customers[[#This Row],[total_spend_usd]])*4+1,0)</f>
        <v>4</v>
      </c>
      <c r="Q7397" s="1">
        <v>444</v>
      </c>
      <c r="R7397" s="1" t="str">
        <f>_xlfn.XLOOKUP(Q7397,RFM[RFM Score],RFM[Client Segmentation])</f>
        <v>Loyal Customer</v>
      </c>
    </row>
    <row r="7398" spans="1:18" x14ac:dyDescent="0.3">
      <c r="A7398" t="s">
        <v>7450</v>
      </c>
      <c r="B7398" t="s">
        <v>96</v>
      </c>
      <c r="C7398">
        <v>18</v>
      </c>
      <c r="D7398" t="s">
        <v>8069</v>
      </c>
      <c r="E7398" t="s">
        <v>8084</v>
      </c>
      <c r="F7398" t="s">
        <v>12</v>
      </c>
      <c r="G7398">
        <v>1</v>
      </c>
      <c r="H7398" s="1">
        <v>3658</v>
      </c>
      <c r="I7398">
        <v>3848</v>
      </c>
      <c r="J7398" s="1">
        <v>165</v>
      </c>
      <c r="K7398" t="s">
        <v>124</v>
      </c>
      <c r="L7398" t="s">
        <v>19</v>
      </c>
      <c r="M7398" t="s">
        <v>23</v>
      </c>
      <c r="N7398" s="1">
        <f xml:space="preserve"> ROUND((1 - _xlfn.PERCENTRANK.INC(customers[days_since_last_purchase],customers[[#This Row],[days_since_last_purchase]]))*4 +1,0)</f>
        <v>1</v>
      </c>
      <c r="O7398" s="1">
        <f>ROUND(_xlfn.PERCENTRANK.INC(customers[total_orders],customers[[#This Row],[total_orders]])*4+1,0)</f>
        <v>1</v>
      </c>
      <c r="P7398" s="1">
        <f>ROUND(_xlfn.PERCENTRANK.INC(customers[total_spend_usd],customers[[#This Row],[total_spend_usd]])*4+1,0)</f>
        <v>1</v>
      </c>
      <c r="Q7398" s="1">
        <v>111</v>
      </c>
      <c r="R7398" s="1" t="str">
        <f>_xlfn.XLOOKUP(Q7398,RFM[RFM Score],RFM[Client Segmentation])</f>
        <v>Lost</v>
      </c>
    </row>
    <row r="7399" spans="1:18" x14ac:dyDescent="0.3">
      <c r="A7399" t="s">
        <v>7451</v>
      </c>
      <c r="B7399" t="s">
        <v>11</v>
      </c>
      <c r="C7399">
        <v>43</v>
      </c>
      <c r="D7399" t="s">
        <v>8068</v>
      </c>
      <c r="E7399" t="s">
        <v>8084</v>
      </c>
      <c r="F7399" t="s">
        <v>12</v>
      </c>
      <c r="G7399">
        <v>4</v>
      </c>
      <c r="H7399" s="1">
        <v>8773</v>
      </c>
      <c r="I7399">
        <v>39768</v>
      </c>
      <c r="J7399" s="1">
        <v>88</v>
      </c>
      <c r="K7399" t="s">
        <v>44</v>
      </c>
      <c r="L7399" t="s">
        <v>45</v>
      </c>
      <c r="M7399" t="s">
        <v>23</v>
      </c>
      <c r="N7399" s="1">
        <f xml:space="preserve"> ROUND((1 - _xlfn.PERCENTRANK.INC(customers[days_since_last_purchase],customers[[#This Row],[days_since_last_purchase]]))*4 +1,0)</f>
        <v>2</v>
      </c>
      <c r="O7399" s="1">
        <f>ROUND(_xlfn.PERCENTRANK.INC(customers[total_orders],customers[[#This Row],[total_orders]])*4+1,0)</f>
        <v>2</v>
      </c>
      <c r="P7399" s="1">
        <f>ROUND(_xlfn.PERCENTRANK.INC(customers[total_spend_usd],customers[[#This Row],[total_spend_usd]])*4+1,0)</f>
        <v>2</v>
      </c>
      <c r="Q7399" s="1">
        <v>222</v>
      </c>
      <c r="R7399" s="1" t="str">
        <f>_xlfn.XLOOKUP(Q7399,RFM[RFM Score],RFM[Client Segmentation])</f>
        <v>Hibernating</v>
      </c>
    </row>
    <row r="7400" spans="1:18" x14ac:dyDescent="0.3">
      <c r="A7400" t="s">
        <v>7452</v>
      </c>
      <c r="B7400" t="s">
        <v>27</v>
      </c>
      <c r="C7400">
        <v>18</v>
      </c>
      <c r="D7400" t="s">
        <v>8069</v>
      </c>
      <c r="E7400" t="s">
        <v>8087</v>
      </c>
      <c r="F7400" t="s">
        <v>17</v>
      </c>
      <c r="G7400">
        <v>58</v>
      </c>
      <c r="H7400" s="1">
        <v>4962</v>
      </c>
      <c r="I7400">
        <v>29069</v>
      </c>
      <c r="J7400" s="1">
        <v>90</v>
      </c>
      <c r="K7400" t="s">
        <v>40</v>
      </c>
      <c r="L7400" t="s">
        <v>45</v>
      </c>
      <c r="M7400" t="s">
        <v>23</v>
      </c>
      <c r="N7400" s="1">
        <f xml:space="preserve"> ROUND((1 - _xlfn.PERCENTRANK.INC(customers[days_since_last_purchase],customers[[#This Row],[days_since_last_purchase]]))*4 +1,0)</f>
        <v>2</v>
      </c>
      <c r="O7400" s="1">
        <f>ROUND(_xlfn.PERCENTRANK.INC(customers[total_orders],customers[[#This Row],[total_orders]])*4+1,0)</f>
        <v>5</v>
      </c>
      <c r="P7400" s="1">
        <f>ROUND(_xlfn.PERCENTRANK.INC(customers[total_spend_usd],customers[[#This Row],[total_spend_usd]])*4+1,0)</f>
        <v>2</v>
      </c>
      <c r="Q7400" s="1">
        <v>252</v>
      </c>
      <c r="R7400" s="1" t="str">
        <f>_xlfn.XLOOKUP(Q7400,RFM[RFM Score],RFM[Client Segmentation])</f>
        <v>At Risk</v>
      </c>
    </row>
    <row r="7401" spans="1:18" x14ac:dyDescent="0.3">
      <c r="A7401" t="s">
        <v>7453</v>
      </c>
      <c r="B7401" t="s">
        <v>33</v>
      </c>
      <c r="C7401">
        <v>59</v>
      </c>
      <c r="D7401" t="s">
        <v>8072</v>
      </c>
      <c r="E7401" t="s">
        <v>8087</v>
      </c>
      <c r="F7401" t="s">
        <v>17</v>
      </c>
      <c r="G7401">
        <v>44</v>
      </c>
      <c r="H7401" s="1">
        <v>6575</v>
      </c>
      <c r="I7401">
        <v>302629</v>
      </c>
      <c r="J7401" s="1">
        <v>67</v>
      </c>
      <c r="K7401" t="s">
        <v>18</v>
      </c>
      <c r="L7401" t="s">
        <v>45</v>
      </c>
      <c r="M7401" t="s">
        <v>15</v>
      </c>
      <c r="N7401" s="1">
        <f xml:space="preserve"> ROUND((1 - _xlfn.PERCENTRANK.INC(customers[days_since_last_purchase],customers[[#This Row],[days_since_last_purchase]]))*4 +1,0)</f>
        <v>2</v>
      </c>
      <c r="O7401" s="1">
        <f>ROUND(_xlfn.PERCENTRANK.INC(customers[total_orders],customers[[#This Row],[total_orders]])*4+1,0)</f>
        <v>5</v>
      </c>
      <c r="P7401" s="1">
        <f>ROUND(_xlfn.PERCENTRANK.INC(customers[total_spend_usd],customers[[#This Row],[total_spend_usd]])*4+1,0)</f>
        <v>5</v>
      </c>
      <c r="Q7401" s="1">
        <v>255</v>
      </c>
      <c r="R7401" s="1" t="str">
        <f>_xlfn.XLOOKUP(Q7401,RFM[RFM Score],RFM[Client Segmentation])</f>
        <v>At Risk</v>
      </c>
    </row>
    <row r="7402" spans="1:18" x14ac:dyDescent="0.3">
      <c r="A7402" t="s">
        <v>7454</v>
      </c>
      <c r="B7402" t="s">
        <v>11</v>
      </c>
      <c r="C7402">
        <v>18</v>
      </c>
      <c r="D7402" t="s">
        <v>8069</v>
      </c>
      <c r="E7402" t="s">
        <v>8087</v>
      </c>
      <c r="F7402" t="s">
        <v>12</v>
      </c>
      <c r="G7402">
        <v>44</v>
      </c>
      <c r="H7402" s="1">
        <v>16058</v>
      </c>
      <c r="I7402">
        <v>714871</v>
      </c>
      <c r="J7402" s="1">
        <v>2</v>
      </c>
      <c r="K7402" t="s">
        <v>25</v>
      </c>
      <c r="L7402" t="s">
        <v>34</v>
      </c>
      <c r="M7402" t="s">
        <v>23</v>
      </c>
      <c r="N7402" s="1">
        <f xml:space="preserve"> ROUND((1 - _xlfn.PERCENTRANK.INC(customers[days_since_last_purchase],customers[[#This Row],[days_since_last_purchase]]))*4 +1,0)</f>
        <v>5</v>
      </c>
      <c r="O7402" s="1">
        <f>ROUND(_xlfn.PERCENTRANK.INC(customers[total_orders],customers[[#This Row],[total_orders]])*4+1,0)</f>
        <v>5</v>
      </c>
      <c r="P7402" s="1">
        <f>ROUND(_xlfn.PERCENTRANK.INC(customers[total_spend_usd],customers[[#This Row],[total_spend_usd]])*4+1,0)</f>
        <v>5</v>
      </c>
      <c r="Q7402" s="1">
        <v>555</v>
      </c>
      <c r="R7402" s="1" t="str">
        <f>_xlfn.XLOOKUP(Q7402,RFM[RFM Score],RFM[Client Segmentation])</f>
        <v>Champion</v>
      </c>
    </row>
    <row r="7403" spans="1:18" x14ac:dyDescent="0.3">
      <c r="A7403" t="s">
        <v>7455</v>
      </c>
      <c r="B7403" t="s">
        <v>27</v>
      </c>
      <c r="C7403">
        <v>48</v>
      </c>
      <c r="D7403" t="s">
        <v>8071</v>
      </c>
      <c r="E7403" t="s">
        <v>8084</v>
      </c>
      <c r="F7403" t="s">
        <v>12</v>
      </c>
      <c r="G7403">
        <v>1</v>
      </c>
      <c r="H7403" s="1">
        <v>15799</v>
      </c>
      <c r="I7403">
        <v>15003</v>
      </c>
      <c r="J7403" s="1">
        <v>73</v>
      </c>
      <c r="K7403" t="s">
        <v>31</v>
      </c>
      <c r="L7403" t="s">
        <v>14</v>
      </c>
      <c r="M7403" t="s">
        <v>23</v>
      </c>
      <c r="N7403" s="1">
        <f xml:space="preserve"> ROUND((1 - _xlfn.PERCENTRANK.INC(customers[days_since_last_purchase],customers[[#This Row],[days_since_last_purchase]]))*4 +1,0)</f>
        <v>2</v>
      </c>
      <c r="O7403" s="1">
        <f>ROUND(_xlfn.PERCENTRANK.INC(customers[total_orders],customers[[#This Row],[total_orders]])*4+1,0)</f>
        <v>1</v>
      </c>
      <c r="P7403" s="1">
        <f>ROUND(_xlfn.PERCENTRANK.INC(customers[total_spend_usd],customers[[#This Row],[total_spend_usd]])*4+1,0)</f>
        <v>2</v>
      </c>
      <c r="Q7403" s="1">
        <v>212</v>
      </c>
      <c r="R7403" s="1" t="str">
        <f>_xlfn.XLOOKUP(Q7403,RFM[RFM Score],RFM[Client Segmentation])</f>
        <v>Hibernating</v>
      </c>
    </row>
    <row r="7404" spans="1:18" x14ac:dyDescent="0.3">
      <c r="A7404" t="s">
        <v>7456</v>
      </c>
      <c r="B7404" t="s">
        <v>27</v>
      </c>
      <c r="C7404">
        <v>18</v>
      </c>
      <c r="D7404" t="s">
        <v>8069</v>
      </c>
      <c r="E7404" t="s">
        <v>8084</v>
      </c>
      <c r="F7404" t="s">
        <v>12</v>
      </c>
      <c r="G7404">
        <v>20</v>
      </c>
      <c r="H7404" s="1">
        <v>4583</v>
      </c>
      <c r="I7404">
        <v>99782</v>
      </c>
      <c r="J7404" s="1">
        <v>126</v>
      </c>
      <c r="K7404" t="s">
        <v>98</v>
      </c>
      <c r="L7404" t="s">
        <v>14</v>
      </c>
      <c r="M7404" t="s">
        <v>15</v>
      </c>
      <c r="N7404" s="1">
        <f xml:space="preserve"> ROUND((1 - _xlfn.PERCENTRANK.INC(customers[days_since_last_purchase],customers[[#This Row],[days_since_last_purchase]]))*4 +1,0)</f>
        <v>1</v>
      </c>
      <c r="O7404" s="1">
        <f>ROUND(_xlfn.PERCENTRANK.INC(customers[total_orders],customers[[#This Row],[total_orders]])*4+1,0)</f>
        <v>4</v>
      </c>
      <c r="P7404" s="1">
        <f>ROUND(_xlfn.PERCENTRANK.INC(customers[total_spend_usd],customers[[#This Row],[total_spend_usd]])*4+1,0)</f>
        <v>3</v>
      </c>
      <c r="Q7404" s="1">
        <v>143</v>
      </c>
      <c r="R7404" s="1" t="str">
        <f>_xlfn.XLOOKUP(Q7404,RFM[RFM Score],RFM[Client Segmentation])</f>
        <v>At Risk</v>
      </c>
    </row>
    <row r="7405" spans="1:18" x14ac:dyDescent="0.3">
      <c r="A7405" t="s">
        <v>7457</v>
      </c>
      <c r="B7405" t="s">
        <v>27</v>
      </c>
      <c r="C7405">
        <v>30</v>
      </c>
      <c r="D7405" t="s">
        <v>8070</v>
      </c>
      <c r="E7405" t="s">
        <v>8084</v>
      </c>
      <c r="F7405" t="s">
        <v>12</v>
      </c>
      <c r="G7405">
        <v>45</v>
      </c>
      <c r="H7405" s="1">
        <v>3682</v>
      </c>
      <c r="I7405">
        <v>159168</v>
      </c>
      <c r="J7405" s="1">
        <v>31</v>
      </c>
      <c r="K7405" t="s">
        <v>37</v>
      </c>
      <c r="L7405" t="s">
        <v>45</v>
      </c>
      <c r="M7405" t="s">
        <v>23</v>
      </c>
      <c r="N7405" s="1">
        <f xml:space="preserve"> ROUND((1 - _xlfn.PERCENTRANK.INC(customers[days_since_last_purchase],customers[[#This Row],[days_since_last_purchase]]))*4 +1,0)</f>
        <v>3</v>
      </c>
      <c r="O7405" s="1">
        <f>ROUND(_xlfn.PERCENTRANK.INC(customers[total_orders],customers[[#This Row],[total_orders]])*4+1,0)</f>
        <v>5</v>
      </c>
      <c r="P7405" s="1">
        <f>ROUND(_xlfn.PERCENTRANK.INC(customers[total_spend_usd],customers[[#This Row],[total_spend_usd]])*4+1,0)</f>
        <v>4</v>
      </c>
      <c r="Q7405" s="1">
        <v>354</v>
      </c>
      <c r="R7405" s="1" t="str">
        <f>_xlfn.XLOOKUP(Q7405,RFM[RFM Score],RFM[Client Segmentation])</f>
        <v>Loyal Customer</v>
      </c>
    </row>
    <row r="7406" spans="1:18" x14ac:dyDescent="0.3">
      <c r="A7406" t="s">
        <v>7458</v>
      </c>
      <c r="B7406" t="s">
        <v>11</v>
      </c>
      <c r="C7406">
        <v>33</v>
      </c>
      <c r="D7406" t="s">
        <v>8070</v>
      </c>
      <c r="E7406" t="s">
        <v>8084</v>
      </c>
      <c r="F7406" t="s">
        <v>12</v>
      </c>
      <c r="G7406">
        <v>3</v>
      </c>
      <c r="H7406" s="1">
        <v>1437</v>
      </c>
      <c r="I7406">
        <v>43438</v>
      </c>
      <c r="J7406" s="1">
        <v>77</v>
      </c>
      <c r="K7406" t="s">
        <v>28</v>
      </c>
      <c r="L7406" t="s">
        <v>22</v>
      </c>
      <c r="M7406" t="s">
        <v>23</v>
      </c>
      <c r="N7406" s="1">
        <f xml:space="preserve"> ROUND((1 - _xlfn.PERCENTRANK.INC(customers[days_since_last_purchase],customers[[#This Row],[days_since_last_purchase]]))*4 +1,0)</f>
        <v>2</v>
      </c>
      <c r="O7406" s="1">
        <f>ROUND(_xlfn.PERCENTRANK.INC(customers[total_orders],customers[[#This Row],[total_orders]])*4+1,0)</f>
        <v>1</v>
      </c>
      <c r="P7406" s="1">
        <f>ROUND(_xlfn.PERCENTRANK.INC(customers[total_spend_usd],customers[[#This Row],[total_spend_usd]])*4+1,0)</f>
        <v>2</v>
      </c>
      <c r="Q7406" s="1">
        <v>212</v>
      </c>
      <c r="R7406" s="1" t="str">
        <f>_xlfn.XLOOKUP(Q7406,RFM[RFM Score],RFM[Client Segmentation])</f>
        <v>Hibernating</v>
      </c>
    </row>
    <row r="7407" spans="1:18" x14ac:dyDescent="0.3">
      <c r="A7407" t="s">
        <v>7459</v>
      </c>
      <c r="B7407" t="s">
        <v>173</v>
      </c>
      <c r="C7407">
        <v>23</v>
      </c>
      <c r="D7407" t="s">
        <v>8069</v>
      </c>
      <c r="E7407" t="s">
        <v>8084</v>
      </c>
      <c r="F7407" t="s">
        <v>12</v>
      </c>
      <c r="G7407">
        <v>27</v>
      </c>
      <c r="H7407" s="1">
        <v>4694</v>
      </c>
      <c r="I7407">
        <v>123643</v>
      </c>
      <c r="J7407" s="1">
        <v>86</v>
      </c>
      <c r="K7407" t="s">
        <v>44</v>
      </c>
      <c r="L7407" t="s">
        <v>34</v>
      </c>
      <c r="M7407" t="s">
        <v>15</v>
      </c>
      <c r="N7407" s="1">
        <f xml:space="preserve"> ROUND((1 - _xlfn.PERCENTRANK.INC(customers[days_since_last_purchase],customers[[#This Row],[days_since_last_purchase]]))*4 +1,0)</f>
        <v>2</v>
      </c>
      <c r="O7407" s="1">
        <f>ROUND(_xlfn.PERCENTRANK.INC(customers[total_orders],customers[[#This Row],[total_orders]])*4+1,0)</f>
        <v>4</v>
      </c>
      <c r="P7407" s="1">
        <f>ROUND(_xlfn.PERCENTRANK.INC(customers[total_spend_usd],customers[[#This Row],[total_spend_usd]])*4+1,0)</f>
        <v>4</v>
      </c>
      <c r="Q7407" s="1">
        <v>244</v>
      </c>
      <c r="R7407" s="1" t="str">
        <f>_xlfn.XLOOKUP(Q7407,RFM[RFM Score],RFM[Client Segmentation])</f>
        <v>At Risk</v>
      </c>
    </row>
    <row r="7408" spans="1:18" x14ac:dyDescent="0.3">
      <c r="A7408" t="s">
        <v>7460</v>
      </c>
      <c r="B7408" t="s">
        <v>11</v>
      </c>
      <c r="C7408">
        <v>27</v>
      </c>
      <c r="D7408" t="s">
        <v>8070</v>
      </c>
      <c r="E7408" t="s">
        <v>8087</v>
      </c>
      <c r="F7408" t="s">
        <v>17</v>
      </c>
      <c r="G7408">
        <v>4</v>
      </c>
      <c r="H7408" s="1">
        <v>704</v>
      </c>
      <c r="I7408">
        <v>24365</v>
      </c>
      <c r="J7408" s="1">
        <v>20</v>
      </c>
      <c r="K7408" t="s">
        <v>25</v>
      </c>
      <c r="L7408" t="s">
        <v>45</v>
      </c>
      <c r="M7408" t="s">
        <v>23</v>
      </c>
      <c r="N7408" s="1">
        <f xml:space="preserve"> ROUND((1 - _xlfn.PERCENTRANK.INC(customers[days_since_last_purchase],customers[[#This Row],[days_since_last_purchase]]))*4 +1,0)</f>
        <v>4</v>
      </c>
      <c r="O7408" s="1">
        <f>ROUND(_xlfn.PERCENTRANK.INC(customers[total_orders],customers[[#This Row],[total_orders]])*4+1,0)</f>
        <v>2</v>
      </c>
      <c r="P7408" s="1">
        <f>ROUND(_xlfn.PERCENTRANK.INC(customers[total_spend_usd],customers[[#This Row],[total_spend_usd]])*4+1,0)</f>
        <v>2</v>
      </c>
      <c r="Q7408" s="1">
        <v>422</v>
      </c>
      <c r="R7408" s="1" t="str">
        <f>_xlfn.XLOOKUP(Q7408,RFM[RFM Score],RFM[Client Segmentation])</f>
        <v>New Customer</v>
      </c>
    </row>
    <row r="7409" spans="1:18" x14ac:dyDescent="0.3">
      <c r="A7409" t="s">
        <v>7461</v>
      </c>
      <c r="B7409" t="s">
        <v>27</v>
      </c>
      <c r="C7409">
        <v>59</v>
      </c>
      <c r="D7409" t="s">
        <v>8072</v>
      </c>
      <c r="E7409" t="s">
        <v>8086</v>
      </c>
      <c r="F7409" t="s">
        <v>17</v>
      </c>
      <c r="G7409">
        <v>1</v>
      </c>
      <c r="H7409" s="1">
        <v>14478</v>
      </c>
      <c r="I7409">
        <v>1584</v>
      </c>
      <c r="J7409" s="1">
        <v>14</v>
      </c>
      <c r="K7409" t="s">
        <v>31</v>
      </c>
      <c r="L7409" t="s">
        <v>34</v>
      </c>
      <c r="M7409" t="s">
        <v>23</v>
      </c>
      <c r="N7409" s="1">
        <f xml:space="preserve"> ROUND((1 - _xlfn.PERCENTRANK.INC(customers[days_since_last_purchase],customers[[#This Row],[days_since_last_purchase]]))*4 +1,0)</f>
        <v>4</v>
      </c>
      <c r="O7409" s="1">
        <f>ROUND(_xlfn.PERCENTRANK.INC(customers[total_orders],customers[[#This Row],[total_orders]])*4+1,0)</f>
        <v>1</v>
      </c>
      <c r="P7409" s="1">
        <f>ROUND(_xlfn.PERCENTRANK.INC(customers[total_spend_usd],customers[[#This Row],[total_spend_usd]])*4+1,0)</f>
        <v>1</v>
      </c>
      <c r="Q7409" s="1">
        <v>411</v>
      </c>
      <c r="R7409" s="1" t="str">
        <f>_xlfn.XLOOKUP(Q7409,RFM[RFM Score],RFM[Client Segmentation])</f>
        <v>New Customer</v>
      </c>
    </row>
    <row r="7410" spans="1:18" x14ac:dyDescent="0.3">
      <c r="A7410" t="s">
        <v>7462</v>
      </c>
      <c r="B7410" t="s">
        <v>43</v>
      </c>
      <c r="C7410">
        <v>47</v>
      </c>
      <c r="D7410" t="s">
        <v>8071</v>
      </c>
      <c r="E7410" t="s">
        <v>8087</v>
      </c>
      <c r="F7410" t="s">
        <v>12</v>
      </c>
      <c r="G7410">
        <v>15</v>
      </c>
      <c r="H7410" s="1">
        <v>6857</v>
      </c>
      <c r="I7410">
        <v>112709</v>
      </c>
      <c r="J7410" s="1">
        <v>92</v>
      </c>
      <c r="K7410" t="s">
        <v>21</v>
      </c>
      <c r="L7410" t="s">
        <v>19</v>
      </c>
      <c r="M7410" t="s">
        <v>15</v>
      </c>
      <c r="N7410" s="1">
        <f xml:space="preserve"> ROUND((1 - _xlfn.PERCENTRANK.INC(customers[days_since_last_purchase],customers[[#This Row],[days_since_last_purchase]]))*4 +1,0)</f>
        <v>2</v>
      </c>
      <c r="O7410" s="1">
        <f>ROUND(_xlfn.PERCENTRANK.INC(customers[total_orders],customers[[#This Row],[total_orders]])*4+1,0)</f>
        <v>3</v>
      </c>
      <c r="P7410" s="1">
        <f>ROUND(_xlfn.PERCENTRANK.INC(customers[total_spend_usd],customers[[#This Row],[total_spend_usd]])*4+1,0)</f>
        <v>4</v>
      </c>
      <c r="Q7410" s="1">
        <v>234</v>
      </c>
      <c r="R7410" s="1" t="str">
        <f>_xlfn.XLOOKUP(Q7410,RFM[RFM Score],RFM[Client Segmentation])</f>
        <v>At Risk</v>
      </c>
    </row>
    <row r="7411" spans="1:18" x14ac:dyDescent="0.3">
      <c r="A7411" t="s">
        <v>7463</v>
      </c>
      <c r="B7411" t="s">
        <v>33</v>
      </c>
      <c r="C7411">
        <v>34</v>
      </c>
      <c r="D7411" t="s">
        <v>8070</v>
      </c>
      <c r="E7411" t="s">
        <v>8086</v>
      </c>
      <c r="F7411" t="s">
        <v>12</v>
      </c>
      <c r="G7411">
        <v>11</v>
      </c>
      <c r="H7411" s="1">
        <v>13042</v>
      </c>
      <c r="I7411">
        <v>147034</v>
      </c>
      <c r="J7411" s="1">
        <v>13</v>
      </c>
      <c r="K7411" t="s">
        <v>13</v>
      </c>
      <c r="L7411" t="s">
        <v>34</v>
      </c>
      <c r="M7411" t="s">
        <v>23</v>
      </c>
      <c r="N7411" s="1">
        <f xml:space="preserve"> ROUND((1 - _xlfn.PERCENTRANK.INC(customers[days_since_last_purchase],customers[[#This Row],[days_since_last_purchase]]))*4 +1,0)</f>
        <v>4</v>
      </c>
      <c r="O7411" s="1">
        <f>ROUND(_xlfn.PERCENTRANK.INC(customers[total_orders],customers[[#This Row],[total_orders]])*4+1,0)</f>
        <v>3</v>
      </c>
      <c r="P7411" s="1">
        <f>ROUND(_xlfn.PERCENTRANK.INC(customers[total_spend_usd],customers[[#This Row],[total_spend_usd]])*4+1,0)</f>
        <v>4</v>
      </c>
      <c r="Q7411" s="1">
        <v>434</v>
      </c>
      <c r="R7411" s="1" t="str">
        <f>_xlfn.XLOOKUP(Q7411,RFM[RFM Score],RFM[Client Segmentation])</f>
        <v>Need Attention</v>
      </c>
    </row>
    <row r="7412" spans="1:18" x14ac:dyDescent="0.3">
      <c r="A7412" t="s">
        <v>7464</v>
      </c>
      <c r="B7412" t="s">
        <v>36</v>
      </c>
      <c r="C7412">
        <v>31</v>
      </c>
      <c r="D7412" t="s">
        <v>8070</v>
      </c>
      <c r="E7412" t="s">
        <v>8087</v>
      </c>
      <c r="F7412" t="s">
        <v>12</v>
      </c>
      <c r="G7412">
        <v>13</v>
      </c>
      <c r="H7412" s="1">
        <v>4755</v>
      </c>
      <c r="I7412">
        <v>60787</v>
      </c>
      <c r="J7412" s="1">
        <v>17</v>
      </c>
      <c r="K7412" t="s">
        <v>37</v>
      </c>
      <c r="L7412" t="s">
        <v>34</v>
      </c>
      <c r="M7412" t="s">
        <v>15</v>
      </c>
      <c r="N7412" s="1">
        <f xml:space="preserve"> ROUND((1 - _xlfn.PERCENTRANK.INC(customers[days_since_last_purchase],customers[[#This Row],[days_since_last_purchase]]))*4 +1,0)</f>
        <v>4</v>
      </c>
      <c r="O7412" s="1">
        <f>ROUND(_xlfn.PERCENTRANK.INC(customers[total_orders],customers[[#This Row],[total_orders]])*4+1,0)</f>
        <v>3</v>
      </c>
      <c r="P7412" s="1">
        <f>ROUND(_xlfn.PERCENTRANK.INC(customers[total_spend_usd],customers[[#This Row],[total_spend_usd]])*4+1,0)</f>
        <v>3</v>
      </c>
      <c r="Q7412" s="1">
        <v>433</v>
      </c>
      <c r="R7412" s="1" t="str">
        <f>_xlfn.XLOOKUP(Q7412,RFM[RFM Score],RFM[Client Segmentation])</f>
        <v>Potential Loyalist</v>
      </c>
    </row>
    <row r="7413" spans="1:18" x14ac:dyDescent="0.3">
      <c r="A7413" t="s">
        <v>7465</v>
      </c>
      <c r="B7413" t="s">
        <v>11</v>
      </c>
      <c r="C7413">
        <v>20</v>
      </c>
      <c r="D7413" t="s">
        <v>8069</v>
      </c>
      <c r="E7413" t="s">
        <v>8087</v>
      </c>
      <c r="F7413" t="s">
        <v>12</v>
      </c>
      <c r="G7413">
        <v>7</v>
      </c>
      <c r="H7413" s="1">
        <v>2743</v>
      </c>
      <c r="I7413">
        <v>164824</v>
      </c>
      <c r="J7413" s="1">
        <v>97</v>
      </c>
      <c r="K7413" t="s">
        <v>37</v>
      </c>
      <c r="L7413" t="s">
        <v>45</v>
      </c>
      <c r="M7413" t="s">
        <v>15</v>
      </c>
      <c r="N7413" s="1">
        <f xml:space="preserve"> ROUND((1 - _xlfn.PERCENTRANK.INC(customers[days_since_last_purchase],customers[[#This Row],[days_since_last_purchase]]))*4 +1,0)</f>
        <v>2</v>
      </c>
      <c r="O7413" s="1">
        <f>ROUND(_xlfn.PERCENTRANK.INC(customers[total_orders],customers[[#This Row],[total_orders]])*4+1,0)</f>
        <v>2</v>
      </c>
      <c r="P7413" s="1">
        <f>ROUND(_xlfn.PERCENTRANK.INC(customers[total_spend_usd],customers[[#This Row],[total_spend_usd]])*4+1,0)</f>
        <v>4</v>
      </c>
      <c r="Q7413" s="1">
        <v>224</v>
      </c>
      <c r="R7413" s="1" t="str">
        <f>_xlfn.XLOOKUP(Q7413,RFM[RFM Score],RFM[Client Segmentation])</f>
        <v>At Risk</v>
      </c>
    </row>
    <row r="7414" spans="1:18" x14ac:dyDescent="0.3">
      <c r="A7414" t="s">
        <v>7466</v>
      </c>
      <c r="B7414" t="s">
        <v>107</v>
      </c>
      <c r="C7414">
        <v>26</v>
      </c>
      <c r="D7414" t="s">
        <v>8070</v>
      </c>
      <c r="E7414" t="s">
        <v>8087</v>
      </c>
      <c r="F7414" t="s">
        <v>12</v>
      </c>
      <c r="G7414">
        <v>13</v>
      </c>
      <c r="H7414" s="1">
        <v>467</v>
      </c>
      <c r="I7414">
        <v>65467</v>
      </c>
      <c r="J7414" s="1">
        <v>7</v>
      </c>
      <c r="K7414" t="s">
        <v>28</v>
      </c>
      <c r="L7414" t="s">
        <v>47</v>
      </c>
      <c r="M7414" t="s">
        <v>23</v>
      </c>
      <c r="N7414" s="1">
        <f xml:space="preserve"> ROUND((1 - _xlfn.PERCENTRANK.INC(customers[days_since_last_purchase],customers[[#This Row],[days_since_last_purchase]]))*4 +1,0)</f>
        <v>5</v>
      </c>
      <c r="O7414" s="1">
        <f>ROUND(_xlfn.PERCENTRANK.INC(customers[total_orders],customers[[#This Row],[total_orders]])*4+1,0)</f>
        <v>3</v>
      </c>
      <c r="P7414" s="1">
        <f>ROUND(_xlfn.PERCENTRANK.INC(customers[total_spend_usd],customers[[#This Row],[total_spend_usd]])*4+1,0)</f>
        <v>3</v>
      </c>
      <c r="Q7414" s="1">
        <v>533</v>
      </c>
      <c r="R7414" s="1" t="str">
        <f>_xlfn.XLOOKUP(Q7414,RFM[RFM Score],RFM[Client Segmentation])</f>
        <v>Potential Loyalist</v>
      </c>
    </row>
    <row r="7415" spans="1:18" x14ac:dyDescent="0.3">
      <c r="A7415" t="s">
        <v>7467</v>
      </c>
      <c r="B7415" t="s">
        <v>96</v>
      </c>
      <c r="C7415">
        <v>24</v>
      </c>
      <c r="D7415" t="s">
        <v>8069</v>
      </c>
      <c r="E7415" t="s">
        <v>8084</v>
      </c>
      <c r="F7415" t="s">
        <v>17</v>
      </c>
      <c r="G7415">
        <v>22</v>
      </c>
      <c r="H7415" s="1">
        <v>6607</v>
      </c>
      <c r="I7415">
        <v>164623</v>
      </c>
      <c r="J7415" s="1">
        <v>98</v>
      </c>
      <c r="K7415" t="s">
        <v>25</v>
      </c>
      <c r="L7415" t="s">
        <v>34</v>
      </c>
      <c r="M7415" t="s">
        <v>23</v>
      </c>
      <c r="N7415" s="1">
        <f xml:space="preserve"> ROUND((1 - _xlfn.PERCENTRANK.INC(customers[days_since_last_purchase],customers[[#This Row],[days_since_last_purchase]]))*4 +1,0)</f>
        <v>2</v>
      </c>
      <c r="O7415" s="1">
        <f>ROUND(_xlfn.PERCENTRANK.INC(customers[total_orders],customers[[#This Row],[total_orders]])*4+1,0)</f>
        <v>4</v>
      </c>
      <c r="P7415" s="1">
        <f>ROUND(_xlfn.PERCENTRANK.INC(customers[total_spend_usd],customers[[#This Row],[total_spend_usd]])*4+1,0)</f>
        <v>4</v>
      </c>
      <c r="Q7415" s="1">
        <v>244</v>
      </c>
      <c r="R7415" s="1" t="str">
        <f>_xlfn.XLOOKUP(Q7415,RFM[RFM Score],RFM[Client Segmentation])</f>
        <v>At Risk</v>
      </c>
    </row>
    <row r="7416" spans="1:18" x14ac:dyDescent="0.3">
      <c r="A7416" t="s">
        <v>7468</v>
      </c>
      <c r="B7416" t="s">
        <v>214</v>
      </c>
      <c r="C7416">
        <v>18</v>
      </c>
      <c r="D7416" t="s">
        <v>8069</v>
      </c>
      <c r="E7416" t="s">
        <v>8084</v>
      </c>
      <c r="F7416" t="s">
        <v>12</v>
      </c>
      <c r="G7416">
        <v>15</v>
      </c>
      <c r="H7416" s="1">
        <v>16569</v>
      </c>
      <c r="I7416">
        <v>226846</v>
      </c>
      <c r="J7416" s="1">
        <v>9</v>
      </c>
      <c r="K7416" t="s">
        <v>44</v>
      </c>
      <c r="L7416" t="s">
        <v>19</v>
      </c>
      <c r="M7416" t="s">
        <v>23</v>
      </c>
      <c r="N7416" s="1">
        <f xml:space="preserve"> ROUND((1 - _xlfn.PERCENTRANK.INC(customers[days_since_last_purchase],customers[[#This Row],[days_since_last_purchase]]))*4 +1,0)</f>
        <v>4</v>
      </c>
      <c r="O7416" s="1">
        <f>ROUND(_xlfn.PERCENTRANK.INC(customers[total_orders],customers[[#This Row],[total_orders]])*4+1,0)</f>
        <v>3</v>
      </c>
      <c r="P7416" s="1">
        <f>ROUND(_xlfn.PERCENTRANK.INC(customers[total_spend_usd],customers[[#This Row],[total_spend_usd]])*4+1,0)</f>
        <v>4</v>
      </c>
      <c r="Q7416" s="1">
        <v>434</v>
      </c>
      <c r="R7416" s="1" t="str">
        <f>_xlfn.XLOOKUP(Q7416,RFM[RFM Score],RFM[Client Segmentation])</f>
        <v>Need Attention</v>
      </c>
    </row>
    <row r="7417" spans="1:18" x14ac:dyDescent="0.3">
      <c r="A7417" t="s">
        <v>7469</v>
      </c>
      <c r="B7417" t="s">
        <v>11</v>
      </c>
      <c r="C7417">
        <v>32</v>
      </c>
      <c r="D7417" t="s">
        <v>8070</v>
      </c>
      <c r="E7417" t="s">
        <v>8087</v>
      </c>
      <c r="F7417" t="s">
        <v>17</v>
      </c>
      <c r="G7417">
        <v>11</v>
      </c>
      <c r="H7417" s="1">
        <v>11441</v>
      </c>
      <c r="I7417">
        <v>107098</v>
      </c>
      <c r="J7417" s="1">
        <v>6</v>
      </c>
      <c r="K7417" t="s">
        <v>40</v>
      </c>
      <c r="L7417" t="s">
        <v>14</v>
      </c>
      <c r="M7417" t="s">
        <v>23</v>
      </c>
      <c r="N7417" s="1">
        <f xml:space="preserve"> ROUND((1 - _xlfn.PERCENTRANK.INC(customers[days_since_last_purchase],customers[[#This Row],[days_since_last_purchase]]))*4 +1,0)</f>
        <v>5</v>
      </c>
      <c r="O7417" s="1">
        <f>ROUND(_xlfn.PERCENTRANK.INC(customers[total_orders],customers[[#This Row],[total_orders]])*4+1,0)</f>
        <v>3</v>
      </c>
      <c r="P7417" s="1">
        <f>ROUND(_xlfn.PERCENTRANK.INC(customers[total_spend_usd],customers[[#This Row],[total_spend_usd]])*4+1,0)</f>
        <v>3</v>
      </c>
      <c r="Q7417" s="1">
        <v>533</v>
      </c>
      <c r="R7417" s="1" t="str">
        <f>_xlfn.XLOOKUP(Q7417,RFM[RFM Score],RFM[Client Segmentation])</f>
        <v>Potential Loyalist</v>
      </c>
    </row>
    <row r="7418" spans="1:18" x14ac:dyDescent="0.3">
      <c r="A7418" t="s">
        <v>7470</v>
      </c>
      <c r="B7418" t="s">
        <v>68</v>
      </c>
      <c r="C7418">
        <v>25</v>
      </c>
      <c r="D7418" t="s">
        <v>8070</v>
      </c>
      <c r="E7418" t="s">
        <v>8084</v>
      </c>
      <c r="F7418" t="s">
        <v>12</v>
      </c>
      <c r="G7418">
        <v>5</v>
      </c>
      <c r="H7418" s="1">
        <v>355</v>
      </c>
      <c r="I7418">
        <v>16577</v>
      </c>
      <c r="J7418" s="1">
        <v>26</v>
      </c>
      <c r="K7418" t="s">
        <v>25</v>
      </c>
      <c r="L7418" t="s">
        <v>45</v>
      </c>
      <c r="M7418" t="s">
        <v>15</v>
      </c>
      <c r="N7418" s="1">
        <f xml:space="preserve"> ROUND((1 - _xlfn.PERCENTRANK.INC(customers[days_since_last_purchase],customers[[#This Row],[days_since_last_purchase]]))*4 +1,0)</f>
        <v>4</v>
      </c>
      <c r="O7418" s="1">
        <f>ROUND(_xlfn.PERCENTRANK.INC(customers[total_orders],customers[[#This Row],[total_orders]])*4+1,0)</f>
        <v>2</v>
      </c>
      <c r="P7418" s="1">
        <f>ROUND(_xlfn.PERCENTRANK.INC(customers[total_spend_usd],customers[[#This Row],[total_spend_usd]])*4+1,0)</f>
        <v>2</v>
      </c>
      <c r="Q7418" s="1">
        <v>422</v>
      </c>
      <c r="R7418" s="1" t="str">
        <f>_xlfn.XLOOKUP(Q7418,RFM[RFM Score],RFM[Client Segmentation])</f>
        <v>New Customer</v>
      </c>
    </row>
    <row r="7419" spans="1:18" x14ac:dyDescent="0.3">
      <c r="A7419" t="s">
        <v>7471</v>
      </c>
      <c r="B7419" t="s">
        <v>11</v>
      </c>
      <c r="C7419">
        <v>25</v>
      </c>
      <c r="D7419" t="s">
        <v>8070</v>
      </c>
      <c r="E7419" t="s">
        <v>8084</v>
      </c>
      <c r="F7419" t="s">
        <v>17</v>
      </c>
      <c r="G7419">
        <v>15</v>
      </c>
      <c r="H7419" s="1">
        <v>5743</v>
      </c>
      <c r="I7419">
        <v>90729</v>
      </c>
      <c r="J7419" s="1">
        <v>118</v>
      </c>
      <c r="K7419" t="s">
        <v>25</v>
      </c>
      <c r="L7419" t="s">
        <v>19</v>
      </c>
      <c r="M7419" t="s">
        <v>23</v>
      </c>
      <c r="N7419" s="1">
        <f xml:space="preserve"> ROUND((1 - _xlfn.PERCENTRANK.INC(customers[days_since_last_purchase],customers[[#This Row],[days_since_last_purchase]]))*4 +1,0)</f>
        <v>2</v>
      </c>
      <c r="O7419" s="1">
        <f>ROUND(_xlfn.PERCENTRANK.INC(customers[total_orders],customers[[#This Row],[total_orders]])*4+1,0)</f>
        <v>3</v>
      </c>
      <c r="P7419" s="1">
        <f>ROUND(_xlfn.PERCENTRANK.INC(customers[total_spend_usd],customers[[#This Row],[total_spend_usd]])*4+1,0)</f>
        <v>3</v>
      </c>
      <c r="Q7419" s="1">
        <v>233</v>
      </c>
      <c r="R7419" s="1" t="str">
        <f>_xlfn.XLOOKUP(Q7419,RFM[RFM Score],RFM[Client Segmentation])</f>
        <v>Hibernating</v>
      </c>
    </row>
    <row r="7420" spans="1:18" x14ac:dyDescent="0.3">
      <c r="A7420" t="s">
        <v>7472</v>
      </c>
      <c r="B7420" t="s">
        <v>107</v>
      </c>
      <c r="C7420">
        <v>18</v>
      </c>
      <c r="D7420" t="s">
        <v>8069</v>
      </c>
      <c r="E7420" t="s">
        <v>8084</v>
      </c>
      <c r="F7420" t="s">
        <v>12</v>
      </c>
      <c r="G7420">
        <v>4</v>
      </c>
      <c r="H7420" s="1">
        <v>4057</v>
      </c>
      <c r="I7420">
        <v>14683</v>
      </c>
      <c r="J7420" s="1">
        <v>65</v>
      </c>
      <c r="K7420" t="s">
        <v>74</v>
      </c>
      <c r="L7420" t="s">
        <v>19</v>
      </c>
      <c r="M7420" t="s">
        <v>23</v>
      </c>
      <c r="N7420" s="1">
        <f xml:space="preserve"> ROUND((1 - _xlfn.PERCENTRANK.INC(customers[days_since_last_purchase],customers[[#This Row],[days_since_last_purchase]]))*4 +1,0)</f>
        <v>2</v>
      </c>
      <c r="O7420" s="1">
        <f>ROUND(_xlfn.PERCENTRANK.INC(customers[total_orders],customers[[#This Row],[total_orders]])*4+1,0)</f>
        <v>2</v>
      </c>
      <c r="P7420" s="1">
        <f>ROUND(_xlfn.PERCENTRANK.INC(customers[total_spend_usd],customers[[#This Row],[total_spend_usd]])*4+1,0)</f>
        <v>2</v>
      </c>
      <c r="Q7420" s="1">
        <v>222</v>
      </c>
      <c r="R7420" s="1" t="str">
        <f>_xlfn.XLOOKUP(Q7420,RFM[RFM Score],RFM[Client Segmentation])</f>
        <v>Hibernating</v>
      </c>
    </row>
    <row r="7421" spans="1:18" x14ac:dyDescent="0.3">
      <c r="A7421" t="s">
        <v>7473</v>
      </c>
      <c r="B7421" t="s">
        <v>11</v>
      </c>
      <c r="C7421">
        <v>36</v>
      </c>
      <c r="D7421" t="s">
        <v>8068</v>
      </c>
      <c r="E7421" t="s">
        <v>8086</v>
      </c>
      <c r="F7421" t="s">
        <v>17</v>
      </c>
      <c r="G7421">
        <v>57</v>
      </c>
      <c r="H7421" s="1">
        <v>5891</v>
      </c>
      <c r="I7421">
        <v>336252</v>
      </c>
      <c r="J7421" s="1">
        <v>20</v>
      </c>
      <c r="K7421" t="s">
        <v>98</v>
      </c>
      <c r="L7421" t="s">
        <v>19</v>
      </c>
      <c r="M7421" t="s">
        <v>23</v>
      </c>
      <c r="N7421" s="1">
        <f xml:space="preserve"> ROUND((1 - _xlfn.PERCENTRANK.INC(customers[days_since_last_purchase],customers[[#This Row],[days_since_last_purchase]]))*4 +1,0)</f>
        <v>4</v>
      </c>
      <c r="O7421" s="1">
        <f>ROUND(_xlfn.PERCENTRANK.INC(customers[total_orders],customers[[#This Row],[total_orders]])*4+1,0)</f>
        <v>5</v>
      </c>
      <c r="P7421" s="1">
        <f>ROUND(_xlfn.PERCENTRANK.INC(customers[total_spend_usd],customers[[#This Row],[total_spend_usd]])*4+1,0)</f>
        <v>5</v>
      </c>
      <c r="Q7421" s="1">
        <v>455</v>
      </c>
      <c r="R7421" s="1" t="str">
        <f>_xlfn.XLOOKUP(Q7421,RFM[RFM Score],RFM[Client Segmentation])</f>
        <v>Champion</v>
      </c>
    </row>
    <row r="7422" spans="1:18" x14ac:dyDescent="0.3">
      <c r="A7422" t="s">
        <v>7474</v>
      </c>
      <c r="B7422" t="s">
        <v>11</v>
      </c>
      <c r="C7422">
        <v>33</v>
      </c>
      <c r="D7422" t="s">
        <v>8070</v>
      </c>
      <c r="E7422" t="s">
        <v>8087</v>
      </c>
      <c r="F7422" t="s">
        <v>17</v>
      </c>
      <c r="G7422">
        <v>34</v>
      </c>
      <c r="H7422" s="1">
        <v>7249</v>
      </c>
      <c r="I7422">
        <v>229824</v>
      </c>
      <c r="J7422" s="1">
        <v>5</v>
      </c>
      <c r="K7422" t="s">
        <v>55</v>
      </c>
      <c r="L7422" t="s">
        <v>19</v>
      </c>
      <c r="M7422" t="s">
        <v>23</v>
      </c>
      <c r="N7422" s="1">
        <f xml:space="preserve"> ROUND((1 - _xlfn.PERCENTRANK.INC(customers[days_since_last_purchase],customers[[#This Row],[days_since_last_purchase]]))*4 +1,0)</f>
        <v>5</v>
      </c>
      <c r="O7422" s="1">
        <f>ROUND(_xlfn.PERCENTRANK.INC(customers[total_orders],customers[[#This Row],[total_orders]])*4+1,0)</f>
        <v>4</v>
      </c>
      <c r="P7422" s="1">
        <f>ROUND(_xlfn.PERCENTRANK.INC(customers[total_spend_usd],customers[[#This Row],[total_spend_usd]])*4+1,0)</f>
        <v>4</v>
      </c>
      <c r="Q7422" s="1">
        <v>544</v>
      </c>
      <c r="R7422" s="1" t="str">
        <f>_xlfn.XLOOKUP(Q7422,RFM[RFM Score],RFM[Client Segmentation])</f>
        <v>Champion</v>
      </c>
    </row>
    <row r="7423" spans="1:18" x14ac:dyDescent="0.3">
      <c r="A7423" t="s">
        <v>7475</v>
      </c>
      <c r="B7423" t="s">
        <v>68</v>
      </c>
      <c r="C7423">
        <v>38</v>
      </c>
      <c r="D7423" t="s">
        <v>8068</v>
      </c>
      <c r="E7423" t="s">
        <v>8086</v>
      </c>
      <c r="F7423" t="s">
        <v>12</v>
      </c>
      <c r="G7423">
        <v>10</v>
      </c>
      <c r="H7423" s="1">
        <v>2463</v>
      </c>
      <c r="I7423">
        <v>233686</v>
      </c>
      <c r="J7423" s="1">
        <v>2</v>
      </c>
      <c r="K7423" t="s">
        <v>25</v>
      </c>
      <c r="L7423" t="s">
        <v>14</v>
      </c>
      <c r="M7423" t="s">
        <v>15</v>
      </c>
      <c r="N7423" s="1">
        <f xml:space="preserve"> ROUND((1 - _xlfn.PERCENTRANK.INC(customers[days_since_last_purchase],customers[[#This Row],[days_since_last_purchase]]))*4 +1,0)</f>
        <v>5</v>
      </c>
      <c r="O7423" s="1">
        <f>ROUND(_xlfn.PERCENTRANK.INC(customers[total_orders],customers[[#This Row],[total_orders]])*4+1,0)</f>
        <v>3</v>
      </c>
      <c r="P7423" s="1">
        <f>ROUND(_xlfn.PERCENTRANK.INC(customers[total_spend_usd],customers[[#This Row],[total_spend_usd]])*4+1,0)</f>
        <v>4</v>
      </c>
      <c r="Q7423" s="1">
        <v>534</v>
      </c>
      <c r="R7423" s="1" t="str">
        <f>_xlfn.XLOOKUP(Q7423,RFM[RFM Score],RFM[Client Segmentation])</f>
        <v>Need Attention</v>
      </c>
    </row>
    <row r="7424" spans="1:18" x14ac:dyDescent="0.3">
      <c r="A7424" t="s">
        <v>7476</v>
      </c>
      <c r="B7424" t="s">
        <v>27</v>
      </c>
      <c r="C7424">
        <v>61</v>
      </c>
      <c r="D7424" t="s">
        <v>8072</v>
      </c>
      <c r="E7424" t="s">
        <v>8087</v>
      </c>
      <c r="F7424" t="s">
        <v>17</v>
      </c>
      <c r="G7424">
        <v>7</v>
      </c>
      <c r="H7424" s="1">
        <v>2255</v>
      </c>
      <c r="I7424">
        <v>15746</v>
      </c>
      <c r="J7424" s="1">
        <v>7</v>
      </c>
      <c r="K7424" t="s">
        <v>21</v>
      </c>
      <c r="L7424" t="s">
        <v>19</v>
      </c>
      <c r="M7424" t="s">
        <v>23</v>
      </c>
      <c r="N7424" s="1">
        <f xml:space="preserve"> ROUND((1 - _xlfn.PERCENTRANK.INC(customers[days_since_last_purchase],customers[[#This Row],[days_since_last_purchase]]))*4 +1,0)</f>
        <v>5</v>
      </c>
      <c r="O7424" s="1">
        <f>ROUND(_xlfn.PERCENTRANK.INC(customers[total_orders],customers[[#This Row],[total_orders]])*4+1,0)</f>
        <v>2</v>
      </c>
      <c r="P7424" s="1">
        <f>ROUND(_xlfn.PERCENTRANK.INC(customers[total_spend_usd],customers[[#This Row],[total_spend_usd]])*4+1,0)</f>
        <v>2</v>
      </c>
      <c r="Q7424" s="1">
        <v>522</v>
      </c>
      <c r="R7424" s="1" t="str">
        <f>_xlfn.XLOOKUP(Q7424,RFM[RFM Score],RFM[Client Segmentation])</f>
        <v>Promising</v>
      </c>
    </row>
    <row r="7425" spans="1:18" x14ac:dyDescent="0.3">
      <c r="A7425" t="s">
        <v>7477</v>
      </c>
      <c r="B7425" t="s">
        <v>166</v>
      </c>
      <c r="C7425">
        <v>43</v>
      </c>
      <c r="D7425" t="s">
        <v>8068</v>
      </c>
      <c r="E7425" t="s">
        <v>8087</v>
      </c>
      <c r="F7425" t="s">
        <v>17</v>
      </c>
      <c r="G7425">
        <v>6</v>
      </c>
      <c r="H7425" s="1">
        <v>6768</v>
      </c>
      <c r="I7425">
        <v>43404</v>
      </c>
      <c r="J7425" s="1">
        <v>0</v>
      </c>
      <c r="K7425" t="s">
        <v>13</v>
      </c>
      <c r="L7425" t="s">
        <v>34</v>
      </c>
      <c r="M7425" t="s">
        <v>23</v>
      </c>
      <c r="N7425" s="1">
        <f xml:space="preserve"> ROUND((1 - _xlfn.PERCENTRANK.INC(customers[days_since_last_purchase],customers[[#This Row],[days_since_last_purchase]]))*4 +1,0)</f>
        <v>5</v>
      </c>
      <c r="O7425" s="1">
        <f>ROUND(_xlfn.PERCENTRANK.INC(customers[total_orders],customers[[#This Row],[total_orders]])*4+1,0)</f>
        <v>2</v>
      </c>
      <c r="P7425" s="1">
        <f>ROUND(_xlfn.PERCENTRANK.INC(customers[total_spend_usd],customers[[#This Row],[total_spend_usd]])*4+1,0)</f>
        <v>2</v>
      </c>
      <c r="Q7425" s="1">
        <v>522</v>
      </c>
      <c r="R7425" s="1" t="str">
        <f>_xlfn.XLOOKUP(Q7425,RFM[RFM Score],RFM[Client Segmentation])</f>
        <v>Promising</v>
      </c>
    </row>
    <row r="7426" spans="1:18" x14ac:dyDescent="0.3">
      <c r="A7426" t="s">
        <v>7478</v>
      </c>
      <c r="B7426" t="s">
        <v>96</v>
      </c>
      <c r="C7426">
        <v>30</v>
      </c>
      <c r="D7426" t="s">
        <v>8070</v>
      </c>
      <c r="E7426" t="s">
        <v>8085</v>
      </c>
      <c r="F7426" t="s">
        <v>17</v>
      </c>
      <c r="G7426">
        <v>10</v>
      </c>
      <c r="H7426" s="1">
        <v>2054</v>
      </c>
      <c r="I7426">
        <v>20098</v>
      </c>
      <c r="J7426" s="1">
        <v>123</v>
      </c>
      <c r="K7426" t="s">
        <v>52</v>
      </c>
      <c r="L7426" t="s">
        <v>14</v>
      </c>
      <c r="M7426" t="s">
        <v>15</v>
      </c>
      <c r="N7426" s="1">
        <f xml:space="preserve"> ROUND((1 - _xlfn.PERCENTRANK.INC(customers[days_since_last_purchase],customers[[#This Row],[days_since_last_purchase]]))*4 +1,0)</f>
        <v>2</v>
      </c>
      <c r="O7426" s="1">
        <f>ROUND(_xlfn.PERCENTRANK.INC(customers[total_orders],customers[[#This Row],[total_orders]])*4+1,0)</f>
        <v>3</v>
      </c>
      <c r="P7426" s="1">
        <f>ROUND(_xlfn.PERCENTRANK.INC(customers[total_spend_usd],customers[[#This Row],[total_spend_usd]])*4+1,0)</f>
        <v>2</v>
      </c>
      <c r="Q7426" s="1">
        <v>232</v>
      </c>
      <c r="R7426" s="1" t="str">
        <f>_xlfn.XLOOKUP(Q7426,RFM[RFM Score],RFM[Client Segmentation])</f>
        <v>Hibernating</v>
      </c>
    </row>
    <row r="7427" spans="1:18" x14ac:dyDescent="0.3">
      <c r="A7427" t="s">
        <v>7479</v>
      </c>
      <c r="B7427" t="s">
        <v>27</v>
      </c>
      <c r="C7427">
        <v>35</v>
      </c>
      <c r="D7427" t="s">
        <v>8068</v>
      </c>
      <c r="E7427" t="s">
        <v>8085</v>
      </c>
      <c r="F7427" t="s">
        <v>17</v>
      </c>
      <c r="G7427">
        <v>61</v>
      </c>
      <c r="H7427" s="1">
        <v>12934</v>
      </c>
      <c r="I7427">
        <v>90206</v>
      </c>
      <c r="J7427" s="1">
        <v>7</v>
      </c>
      <c r="K7427" t="s">
        <v>44</v>
      </c>
      <c r="L7427" t="s">
        <v>14</v>
      </c>
      <c r="M7427" t="s">
        <v>15</v>
      </c>
      <c r="N7427" s="1">
        <f xml:space="preserve"> ROUND((1 - _xlfn.PERCENTRANK.INC(customers[days_since_last_purchase],customers[[#This Row],[days_since_last_purchase]]))*4 +1,0)</f>
        <v>5</v>
      </c>
      <c r="O7427" s="1">
        <f>ROUND(_xlfn.PERCENTRANK.INC(customers[total_orders],customers[[#This Row],[total_orders]])*4+1,0)</f>
        <v>5</v>
      </c>
      <c r="P7427" s="1">
        <f>ROUND(_xlfn.PERCENTRANK.INC(customers[total_spend_usd],customers[[#This Row],[total_spend_usd]])*4+1,0)</f>
        <v>3</v>
      </c>
      <c r="Q7427" s="1">
        <v>553</v>
      </c>
      <c r="R7427" s="1" t="str">
        <f>_xlfn.XLOOKUP(Q7427,RFM[RFM Score],RFM[Client Segmentation])</f>
        <v>Potential Loyalist</v>
      </c>
    </row>
    <row r="7428" spans="1:18" x14ac:dyDescent="0.3">
      <c r="A7428" t="s">
        <v>7480</v>
      </c>
      <c r="B7428" t="s">
        <v>27</v>
      </c>
      <c r="C7428">
        <v>31</v>
      </c>
      <c r="D7428" t="s">
        <v>8070</v>
      </c>
      <c r="E7428" t="s">
        <v>8087</v>
      </c>
      <c r="F7428" t="s">
        <v>17</v>
      </c>
      <c r="G7428">
        <v>22</v>
      </c>
      <c r="H7428" s="1">
        <v>7649</v>
      </c>
      <c r="I7428">
        <v>176687</v>
      </c>
      <c r="J7428" s="1">
        <v>50</v>
      </c>
      <c r="K7428" t="s">
        <v>28</v>
      </c>
      <c r="L7428" t="s">
        <v>45</v>
      </c>
      <c r="M7428" t="s">
        <v>23</v>
      </c>
      <c r="N7428" s="1">
        <f xml:space="preserve"> ROUND((1 - _xlfn.PERCENTRANK.INC(customers[days_since_last_purchase],customers[[#This Row],[days_since_last_purchase]]))*4 +1,0)</f>
        <v>3</v>
      </c>
      <c r="O7428" s="1">
        <f>ROUND(_xlfn.PERCENTRANK.INC(customers[total_orders],customers[[#This Row],[total_orders]])*4+1,0)</f>
        <v>4</v>
      </c>
      <c r="P7428" s="1">
        <f>ROUND(_xlfn.PERCENTRANK.INC(customers[total_spend_usd],customers[[#This Row],[total_spend_usd]])*4+1,0)</f>
        <v>4</v>
      </c>
      <c r="Q7428" s="1">
        <v>344</v>
      </c>
      <c r="R7428" s="1" t="str">
        <f>_xlfn.XLOOKUP(Q7428,RFM[RFM Score],RFM[Client Segmentation])</f>
        <v>Loyal Customer</v>
      </c>
    </row>
    <row r="7429" spans="1:18" x14ac:dyDescent="0.3">
      <c r="A7429" t="s">
        <v>7481</v>
      </c>
      <c r="B7429" t="s">
        <v>61</v>
      </c>
      <c r="C7429">
        <v>31</v>
      </c>
      <c r="D7429" t="s">
        <v>8070</v>
      </c>
      <c r="E7429" t="s">
        <v>8084</v>
      </c>
      <c r="F7429" t="s">
        <v>12</v>
      </c>
      <c r="G7429">
        <v>46</v>
      </c>
      <c r="H7429" s="1">
        <v>14277</v>
      </c>
      <c r="I7429">
        <v>749496</v>
      </c>
      <c r="J7429" s="1">
        <v>11</v>
      </c>
      <c r="K7429" t="s">
        <v>28</v>
      </c>
      <c r="L7429" t="s">
        <v>19</v>
      </c>
      <c r="M7429" t="s">
        <v>23</v>
      </c>
      <c r="N7429" s="1">
        <f xml:space="preserve"> ROUND((1 - _xlfn.PERCENTRANK.INC(customers[days_since_last_purchase],customers[[#This Row],[days_since_last_purchase]]))*4 +1,0)</f>
        <v>4</v>
      </c>
      <c r="O7429" s="1">
        <f>ROUND(_xlfn.PERCENTRANK.INC(customers[total_orders],customers[[#This Row],[total_orders]])*4+1,0)</f>
        <v>5</v>
      </c>
      <c r="P7429" s="1">
        <f>ROUND(_xlfn.PERCENTRANK.INC(customers[total_spend_usd],customers[[#This Row],[total_spend_usd]])*4+1,0)</f>
        <v>5</v>
      </c>
      <c r="Q7429" s="1">
        <v>455</v>
      </c>
      <c r="R7429" s="1" t="str">
        <f>_xlfn.XLOOKUP(Q7429,RFM[RFM Score],RFM[Client Segmentation])</f>
        <v>Champion</v>
      </c>
    </row>
    <row r="7430" spans="1:18" x14ac:dyDescent="0.3">
      <c r="A7430" t="s">
        <v>7482</v>
      </c>
      <c r="B7430" t="s">
        <v>11</v>
      </c>
      <c r="C7430">
        <v>57</v>
      </c>
      <c r="D7430" t="s">
        <v>8072</v>
      </c>
      <c r="E7430" t="s">
        <v>8085</v>
      </c>
      <c r="F7430" t="s">
        <v>12</v>
      </c>
      <c r="G7430">
        <v>6</v>
      </c>
      <c r="H7430" s="1">
        <v>8807</v>
      </c>
      <c r="I7430">
        <v>47345</v>
      </c>
      <c r="J7430" s="1">
        <v>35</v>
      </c>
      <c r="K7430" t="s">
        <v>40</v>
      </c>
      <c r="L7430" t="s">
        <v>45</v>
      </c>
      <c r="M7430" t="s">
        <v>23</v>
      </c>
      <c r="N7430" s="1">
        <f xml:space="preserve"> ROUND((1 - _xlfn.PERCENTRANK.INC(customers[days_since_last_purchase],customers[[#This Row],[days_since_last_purchase]]))*4 +1,0)</f>
        <v>3</v>
      </c>
      <c r="O7430" s="1">
        <f>ROUND(_xlfn.PERCENTRANK.INC(customers[total_orders],customers[[#This Row],[total_orders]])*4+1,0)</f>
        <v>2</v>
      </c>
      <c r="P7430" s="1">
        <f>ROUND(_xlfn.PERCENTRANK.INC(customers[total_spend_usd],customers[[#This Row],[total_spend_usd]])*4+1,0)</f>
        <v>3</v>
      </c>
      <c r="Q7430" s="1">
        <v>323</v>
      </c>
      <c r="R7430" s="1" t="str">
        <f>_xlfn.XLOOKUP(Q7430,RFM[RFM Score],RFM[Client Segmentation])</f>
        <v>Potential Loyalist</v>
      </c>
    </row>
    <row r="7431" spans="1:18" x14ac:dyDescent="0.3">
      <c r="A7431" t="s">
        <v>7483</v>
      </c>
      <c r="B7431" t="s">
        <v>43</v>
      </c>
      <c r="C7431">
        <v>53</v>
      </c>
      <c r="D7431" t="s">
        <v>8071</v>
      </c>
      <c r="E7431" t="s">
        <v>8084</v>
      </c>
      <c r="F7431" t="s">
        <v>17</v>
      </c>
      <c r="G7431">
        <v>38</v>
      </c>
      <c r="H7431" s="1">
        <v>22661</v>
      </c>
      <c r="I7431">
        <v>831028</v>
      </c>
      <c r="J7431" s="1">
        <v>55</v>
      </c>
      <c r="K7431" t="s">
        <v>28</v>
      </c>
      <c r="L7431" t="s">
        <v>34</v>
      </c>
      <c r="M7431" t="s">
        <v>15</v>
      </c>
      <c r="N7431" s="1">
        <f xml:space="preserve"> ROUND((1 - _xlfn.PERCENTRANK.INC(customers[days_since_last_purchase],customers[[#This Row],[days_since_last_purchase]]))*4 +1,0)</f>
        <v>3</v>
      </c>
      <c r="O7431" s="1">
        <f>ROUND(_xlfn.PERCENTRANK.INC(customers[total_orders],customers[[#This Row],[total_orders]])*4+1,0)</f>
        <v>5</v>
      </c>
      <c r="P7431" s="1">
        <f>ROUND(_xlfn.PERCENTRANK.INC(customers[total_spend_usd],customers[[#This Row],[total_spend_usd]])*4+1,0)</f>
        <v>5</v>
      </c>
      <c r="Q7431" s="1">
        <v>355</v>
      </c>
      <c r="R7431" s="1" t="str">
        <f>_xlfn.XLOOKUP(Q7431,RFM[RFM Score],RFM[Client Segmentation])</f>
        <v>Loyal Customer</v>
      </c>
    </row>
    <row r="7432" spans="1:18" x14ac:dyDescent="0.3">
      <c r="A7432" t="s">
        <v>7484</v>
      </c>
      <c r="B7432" t="s">
        <v>30</v>
      </c>
      <c r="C7432">
        <v>32</v>
      </c>
      <c r="D7432" t="s">
        <v>8070</v>
      </c>
      <c r="E7432" t="s">
        <v>8087</v>
      </c>
      <c r="F7432" t="s">
        <v>17</v>
      </c>
      <c r="G7432">
        <v>16</v>
      </c>
      <c r="H7432" s="1">
        <v>3785</v>
      </c>
      <c r="I7432">
        <v>65588</v>
      </c>
      <c r="J7432" s="1">
        <v>31</v>
      </c>
      <c r="K7432" t="s">
        <v>98</v>
      </c>
      <c r="L7432" t="s">
        <v>19</v>
      </c>
      <c r="M7432" t="s">
        <v>23</v>
      </c>
      <c r="N7432" s="1">
        <f xml:space="preserve"> ROUND((1 - _xlfn.PERCENTRANK.INC(customers[days_since_last_purchase],customers[[#This Row],[days_since_last_purchase]]))*4 +1,0)</f>
        <v>3</v>
      </c>
      <c r="O7432" s="1">
        <f>ROUND(_xlfn.PERCENTRANK.INC(customers[total_orders],customers[[#This Row],[total_orders]])*4+1,0)</f>
        <v>3</v>
      </c>
      <c r="P7432" s="1">
        <f>ROUND(_xlfn.PERCENTRANK.INC(customers[total_spend_usd],customers[[#This Row],[total_spend_usd]])*4+1,0)</f>
        <v>3</v>
      </c>
      <c r="Q7432" s="1">
        <v>333</v>
      </c>
      <c r="R7432" s="1" t="str">
        <f>_xlfn.XLOOKUP(Q7432,RFM[RFM Score],RFM[Client Segmentation])</f>
        <v>Potential Loyalist</v>
      </c>
    </row>
    <row r="7433" spans="1:18" x14ac:dyDescent="0.3">
      <c r="A7433" t="s">
        <v>7485</v>
      </c>
      <c r="B7433" t="s">
        <v>68</v>
      </c>
      <c r="C7433">
        <v>24</v>
      </c>
      <c r="D7433" t="s">
        <v>8069</v>
      </c>
      <c r="E7433" t="s">
        <v>8087</v>
      </c>
      <c r="F7433" t="s">
        <v>17</v>
      </c>
      <c r="G7433">
        <v>15</v>
      </c>
      <c r="H7433" s="1">
        <v>5898</v>
      </c>
      <c r="I7433">
        <v>98373</v>
      </c>
      <c r="J7433" s="1">
        <v>7</v>
      </c>
      <c r="K7433" t="s">
        <v>28</v>
      </c>
      <c r="L7433" t="s">
        <v>45</v>
      </c>
      <c r="M7433" t="s">
        <v>23</v>
      </c>
      <c r="N7433" s="1">
        <f xml:space="preserve"> ROUND((1 - _xlfn.PERCENTRANK.INC(customers[days_since_last_purchase],customers[[#This Row],[days_since_last_purchase]]))*4 +1,0)</f>
        <v>5</v>
      </c>
      <c r="O7433" s="1">
        <f>ROUND(_xlfn.PERCENTRANK.INC(customers[total_orders],customers[[#This Row],[total_orders]])*4+1,0)</f>
        <v>3</v>
      </c>
      <c r="P7433" s="1">
        <f>ROUND(_xlfn.PERCENTRANK.INC(customers[total_spend_usd],customers[[#This Row],[total_spend_usd]])*4+1,0)</f>
        <v>3</v>
      </c>
      <c r="Q7433" s="1">
        <v>533</v>
      </c>
      <c r="R7433" s="1" t="str">
        <f>_xlfn.XLOOKUP(Q7433,RFM[RFM Score],RFM[Client Segmentation])</f>
        <v>Potential Loyalist</v>
      </c>
    </row>
    <row r="7434" spans="1:18" x14ac:dyDescent="0.3">
      <c r="A7434" t="s">
        <v>7486</v>
      </c>
      <c r="B7434" t="s">
        <v>27</v>
      </c>
      <c r="C7434">
        <v>48</v>
      </c>
      <c r="D7434" t="s">
        <v>8071</v>
      </c>
      <c r="E7434" t="s">
        <v>8084</v>
      </c>
      <c r="F7434" t="s">
        <v>12</v>
      </c>
      <c r="G7434">
        <v>2</v>
      </c>
      <c r="H7434" s="1">
        <v>5115</v>
      </c>
      <c r="I7434">
        <v>11695</v>
      </c>
      <c r="J7434" s="1">
        <v>222</v>
      </c>
      <c r="K7434" t="s">
        <v>52</v>
      </c>
      <c r="L7434" t="s">
        <v>34</v>
      </c>
      <c r="M7434" t="s">
        <v>23</v>
      </c>
      <c r="N7434" s="1">
        <f xml:space="preserve"> ROUND((1 - _xlfn.PERCENTRANK.INC(customers[days_since_last_purchase],customers[[#This Row],[days_since_last_purchase]]))*4 +1,0)</f>
        <v>1</v>
      </c>
      <c r="O7434" s="1">
        <f>ROUND(_xlfn.PERCENTRANK.INC(customers[total_orders],customers[[#This Row],[total_orders]])*4+1,0)</f>
        <v>1</v>
      </c>
      <c r="P7434" s="1">
        <f>ROUND(_xlfn.PERCENTRANK.INC(customers[total_spend_usd],customers[[#This Row],[total_spend_usd]])*4+1,0)</f>
        <v>2</v>
      </c>
      <c r="Q7434" s="1">
        <v>112</v>
      </c>
      <c r="R7434" s="1" t="str">
        <f>_xlfn.XLOOKUP(Q7434,RFM[RFM Score],RFM[Client Segmentation])</f>
        <v>Lost</v>
      </c>
    </row>
    <row r="7435" spans="1:18" x14ac:dyDescent="0.3">
      <c r="A7435" t="s">
        <v>7487</v>
      </c>
      <c r="B7435" t="s">
        <v>11</v>
      </c>
      <c r="C7435">
        <v>18</v>
      </c>
      <c r="D7435" t="s">
        <v>8069</v>
      </c>
      <c r="E7435" t="s">
        <v>8087</v>
      </c>
      <c r="F7435" t="s">
        <v>17</v>
      </c>
      <c r="G7435">
        <v>16</v>
      </c>
      <c r="H7435" s="1">
        <v>3251</v>
      </c>
      <c r="I7435">
        <v>4964</v>
      </c>
      <c r="J7435" s="1">
        <v>75</v>
      </c>
      <c r="K7435" t="s">
        <v>44</v>
      </c>
      <c r="L7435" t="s">
        <v>14</v>
      </c>
      <c r="M7435" t="s">
        <v>15</v>
      </c>
      <c r="N7435" s="1">
        <f xml:space="preserve"> ROUND((1 - _xlfn.PERCENTRANK.INC(customers[days_since_last_purchase],customers[[#This Row],[days_since_last_purchase]]))*4 +1,0)</f>
        <v>2</v>
      </c>
      <c r="O7435" s="1">
        <f>ROUND(_xlfn.PERCENTRANK.INC(customers[total_orders],customers[[#This Row],[total_orders]])*4+1,0)</f>
        <v>3</v>
      </c>
      <c r="P7435" s="1">
        <f>ROUND(_xlfn.PERCENTRANK.INC(customers[total_spend_usd],customers[[#This Row],[total_spend_usd]])*4+1,0)</f>
        <v>1</v>
      </c>
      <c r="Q7435" s="1">
        <v>231</v>
      </c>
      <c r="R7435" s="1" t="str">
        <f>_xlfn.XLOOKUP(Q7435,RFM[RFM Score],RFM[Client Segmentation])</f>
        <v>Hibernating</v>
      </c>
    </row>
    <row r="7436" spans="1:18" x14ac:dyDescent="0.3">
      <c r="A7436" t="s">
        <v>7488</v>
      </c>
      <c r="B7436" t="s">
        <v>43</v>
      </c>
      <c r="C7436">
        <v>44</v>
      </c>
      <c r="D7436" t="s">
        <v>8068</v>
      </c>
      <c r="E7436" t="s">
        <v>8085</v>
      </c>
      <c r="F7436" t="s">
        <v>12</v>
      </c>
      <c r="G7436">
        <v>9</v>
      </c>
      <c r="H7436" s="1">
        <v>3884</v>
      </c>
      <c r="I7436">
        <v>37806</v>
      </c>
      <c r="J7436" s="1">
        <v>98</v>
      </c>
      <c r="K7436" t="s">
        <v>25</v>
      </c>
      <c r="L7436" t="s">
        <v>19</v>
      </c>
      <c r="M7436" t="s">
        <v>15</v>
      </c>
      <c r="N7436" s="1">
        <f xml:space="preserve"> ROUND((1 - _xlfn.PERCENTRANK.INC(customers[days_since_last_purchase],customers[[#This Row],[days_since_last_purchase]]))*4 +1,0)</f>
        <v>2</v>
      </c>
      <c r="O7436" s="1">
        <f>ROUND(_xlfn.PERCENTRANK.INC(customers[total_orders],customers[[#This Row],[total_orders]])*4+1,0)</f>
        <v>2</v>
      </c>
      <c r="P7436" s="1">
        <f>ROUND(_xlfn.PERCENTRANK.INC(customers[total_spend_usd],customers[[#This Row],[total_spend_usd]])*4+1,0)</f>
        <v>2</v>
      </c>
      <c r="Q7436" s="1">
        <v>222</v>
      </c>
      <c r="R7436" s="1" t="str">
        <f>_xlfn.XLOOKUP(Q7436,RFM[RFM Score],RFM[Client Segmentation])</f>
        <v>Hibernating</v>
      </c>
    </row>
    <row r="7437" spans="1:18" x14ac:dyDescent="0.3">
      <c r="A7437" t="s">
        <v>7489</v>
      </c>
      <c r="B7437" t="s">
        <v>96</v>
      </c>
      <c r="C7437">
        <v>49</v>
      </c>
      <c r="D7437" t="s">
        <v>8071</v>
      </c>
      <c r="E7437" t="s">
        <v>8085</v>
      </c>
      <c r="F7437" t="s">
        <v>12</v>
      </c>
      <c r="G7437">
        <v>16</v>
      </c>
      <c r="H7437" s="1">
        <v>12282</v>
      </c>
      <c r="I7437">
        <v>213194</v>
      </c>
      <c r="J7437" s="1">
        <v>31</v>
      </c>
      <c r="K7437" t="s">
        <v>25</v>
      </c>
      <c r="L7437" t="s">
        <v>14</v>
      </c>
      <c r="M7437" t="s">
        <v>23</v>
      </c>
      <c r="N7437" s="1">
        <f xml:space="preserve"> ROUND((1 - _xlfn.PERCENTRANK.INC(customers[days_since_last_purchase],customers[[#This Row],[days_since_last_purchase]]))*4 +1,0)</f>
        <v>3</v>
      </c>
      <c r="O7437" s="1">
        <f>ROUND(_xlfn.PERCENTRANK.INC(customers[total_orders],customers[[#This Row],[total_orders]])*4+1,0)</f>
        <v>3</v>
      </c>
      <c r="P7437" s="1">
        <f>ROUND(_xlfn.PERCENTRANK.INC(customers[total_spend_usd],customers[[#This Row],[total_spend_usd]])*4+1,0)</f>
        <v>4</v>
      </c>
      <c r="Q7437" s="1">
        <v>334</v>
      </c>
      <c r="R7437" s="1" t="str">
        <f>_xlfn.XLOOKUP(Q7437,RFM[RFM Score],RFM[Client Segmentation])</f>
        <v>Need Attention</v>
      </c>
    </row>
    <row r="7438" spans="1:18" x14ac:dyDescent="0.3">
      <c r="A7438" t="s">
        <v>7490</v>
      </c>
      <c r="B7438" t="s">
        <v>64</v>
      </c>
      <c r="C7438">
        <v>47</v>
      </c>
      <c r="D7438" t="s">
        <v>8071</v>
      </c>
      <c r="E7438" t="s">
        <v>8084</v>
      </c>
      <c r="F7438" t="s">
        <v>12</v>
      </c>
      <c r="G7438">
        <v>1</v>
      </c>
      <c r="H7438" s="1">
        <v>9226</v>
      </c>
      <c r="I7438">
        <v>9402</v>
      </c>
      <c r="J7438" s="1">
        <v>14</v>
      </c>
      <c r="K7438" t="s">
        <v>37</v>
      </c>
      <c r="L7438" t="s">
        <v>47</v>
      </c>
      <c r="M7438" t="s">
        <v>23</v>
      </c>
      <c r="N7438" s="1">
        <f xml:space="preserve"> ROUND((1 - _xlfn.PERCENTRANK.INC(customers[days_since_last_purchase],customers[[#This Row],[days_since_last_purchase]]))*4 +1,0)</f>
        <v>4</v>
      </c>
      <c r="O7438" s="1">
        <f>ROUND(_xlfn.PERCENTRANK.INC(customers[total_orders],customers[[#This Row],[total_orders]])*4+1,0)</f>
        <v>1</v>
      </c>
      <c r="P7438" s="1">
        <f>ROUND(_xlfn.PERCENTRANK.INC(customers[total_spend_usd],customers[[#This Row],[total_spend_usd]])*4+1,0)</f>
        <v>1</v>
      </c>
      <c r="Q7438" s="1">
        <v>411</v>
      </c>
      <c r="R7438" s="1" t="str">
        <f>_xlfn.XLOOKUP(Q7438,RFM[RFM Score],RFM[Client Segmentation])</f>
        <v>New Customer</v>
      </c>
    </row>
    <row r="7439" spans="1:18" x14ac:dyDescent="0.3">
      <c r="A7439" t="s">
        <v>7491</v>
      </c>
      <c r="B7439" t="s">
        <v>11</v>
      </c>
      <c r="C7439">
        <v>18</v>
      </c>
      <c r="D7439" t="s">
        <v>8069</v>
      </c>
      <c r="E7439" t="s">
        <v>8085</v>
      </c>
      <c r="F7439" t="s">
        <v>12</v>
      </c>
      <c r="G7439">
        <v>3</v>
      </c>
      <c r="H7439" s="1">
        <v>27596</v>
      </c>
      <c r="I7439">
        <v>92632</v>
      </c>
      <c r="J7439" s="1">
        <v>6</v>
      </c>
      <c r="K7439" t="s">
        <v>28</v>
      </c>
      <c r="L7439" t="s">
        <v>22</v>
      </c>
      <c r="M7439" t="s">
        <v>23</v>
      </c>
      <c r="N7439" s="1">
        <f xml:space="preserve"> ROUND((1 - _xlfn.PERCENTRANK.INC(customers[days_since_last_purchase],customers[[#This Row],[days_since_last_purchase]]))*4 +1,0)</f>
        <v>5</v>
      </c>
      <c r="O7439" s="1">
        <f>ROUND(_xlfn.PERCENTRANK.INC(customers[total_orders],customers[[#This Row],[total_orders]])*4+1,0)</f>
        <v>1</v>
      </c>
      <c r="P7439" s="1">
        <f>ROUND(_xlfn.PERCENTRANK.INC(customers[total_spend_usd],customers[[#This Row],[total_spend_usd]])*4+1,0)</f>
        <v>3</v>
      </c>
      <c r="Q7439" s="1">
        <v>513</v>
      </c>
      <c r="R7439" s="1" t="str">
        <f>_xlfn.XLOOKUP(Q7439,RFM[RFM Score],RFM[Client Segmentation])</f>
        <v>Promising</v>
      </c>
    </row>
    <row r="7440" spans="1:18" x14ac:dyDescent="0.3">
      <c r="A7440" t="s">
        <v>7492</v>
      </c>
      <c r="B7440" t="s">
        <v>30</v>
      </c>
      <c r="C7440">
        <v>28</v>
      </c>
      <c r="D7440" t="s">
        <v>8070</v>
      </c>
      <c r="E7440" t="s">
        <v>8084</v>
      </c>
      <c r="F7440" t="s">
        <v>12</v>
      </c>
      <c r="G7440">
        <v>2</v>
      </c>
      <c r="H7440" s="1">
        <v>9205</v>
      </c>
      <c r="I7440">
        <v>1694</v>
      </c>
      <c r="J7440" s="1">
        <v>129</v>
      </c>
      <c r="K7440" t="s">
        <v>18</v>
      </c>
      <c r="L7440" t="s">
        <v>47</v>
      </c>
      <c r="M7440" t="s">
        <v>23</v>
      </c>
      <c r="N7440" s="1">
        <f xml:space="preserve"> ROUND((1 - _xlfn.PERCENTRANK.INC(customers[days_since_last_purchase],customers[[#This Row],[days_since_last_purchase]]))*4 +1,0)</f>
        <v>1</v>
      </c>
      <c r="O7440" s="1">
        <f>ROUND(_xlfn.PERCENTRANK.INC(customers[total_orders],customers[[#This Row],[total_orders]])*4+1,0)</f>
        <v>1</v>
      </c>
      <c r="P7440" s="1">
        <f>ROUND(_xlfn.PERCENTRANK.INC(customers[total_spend_usd],customers[[#This Row],[total_spend_usd]])*4+1,0)</f>
        <v>1</v>
      </c>
      <c r="Q7440" s="1">
        <v>111</v>
      </c>
      <c r="R7440" s="1" t="str">
        <f>_xlfn.XLOOKUP(Q7440,RFM[RFM Score],RFM[Client Segmentation])</f>
        <v>Lost</v>
      </c>
    </row>
    <row r="7441" spans="1:18" x14ac:dyDescent="0.3">
      <c r="A7441" t="s">
        <v>7493</v>
      </c>
      <c r="B7441" t="s">
        <v>11</v>
      </c>
      <c r="C7441">
        <v>44</v>
      </c>
      <c r="D7441" t="s">
        <v>8068</v>
      </c>
      <c r="E7441" t="s">
        <v>8087</v>
      </c>
      <c r="F7441" t="s">
        <v>12</v>
      </c>
      <c r="G7441">
        <v>28</v>
      </c>
      <c r="H7441" s="1">
        <v>10625</v>
      </c>
      <c r="I7441">
        <v>308803</v>
      </c>
      <c r="J7441" s="1">
        <v>12</v>
      </c>
      <c r="K7441" t="s">
        <v>21</v>
      </c>
      <c r="L7441" t="s">
        <v>45</v>
      </c>
      <c r="M7441" t="s">
        <v>23</v>
      </c>
      <c r="N7441" s="1">
        <f xml:space="preserve"> ROUND((1 - _xlfn.PERCENTRANK.INC(customers[days_since_last_purchase],customers[[#This Row],[days_since_last_purchase]]))*4 +1,0)</f>
        <v>4</v>
      </c>
      <c r="O7441" s="1">
        <f>ROUND(_xlfn.PERCENTRANK.INC(customers[total_orders],customers[[#This Row],[total_orders]])*4+1,0)</f>
        <v>4</v>
      </c>
      <c r="P7441" s="1">
        <f>ROUND(_xlfn.PERCENTRANK.INC(customers[total_spend_usd],customers[[#This Row],[total_spend_usd]])*4+1,0)</f>
        <v>5</v>
      </c>
      <c r="Q7441" s="1">
        <v>445</v>
      </c>
      <c r="R7441" s="1" t="str">
        <f>_xlfn.XLOOKUP(Q7441,RFM[RFM Score],RFM[Client Segmentation])</f>
        <v>Champion</v>
      </c>
    </row>
    <row r="7442" spans="1:18" x14ac:dyDescent="0.3">
      <c r="A7442" t="s">
        <v>7494</v>
      </c>
      <c r="B7442" t="s">
        <v>49</v>
      </c>
      <c r="C7442">
        <v>44</v>
      </c>
      <c r="D7442" t="s">
        <v>8068</v>
      </c>
      <c r="E7442" t="s">
        <v>8084</v>
      </c>
      <c r="F7442" t="s">
        <v>17</v>
      </c>
      <c r="G7442">
        <v>31</v>
      </c>
      <c r="H7442" s="1">
        <v>15011</v>
      </c>
      <c r="I7442">
        <v>497407</v>
      </c>
      <c r="J7442" s="1">
        <v>9</v>
      </c>
      <c r="K7442" t="s">
        <v>25</v>
      </c>
      <c r="L7442" t="s">
        <v>19</v>
      </c>
      <c r="M7442" t="s">
        <v>23</v>
      </c>
      <c r="N7442" s="1">
        <f xml:space="preserve"> ROUND((1 - _xlfn.PERCENTRANK.INC(customers[days_since_last_purchase],customers[[#This Row],[days_since_last_purchase]]))*4 +1,0)</f>
        <v>4</v>
      </c>
      <c r="O7442" s="1">
        <f>ROUND(_xlfn.PERCENTRANK.INC(customers[total_orders],customers[[#This Row],[total_orders]])*4+1,0)</f>
        <v>4</v>
      </c>
      <c r="P7442" s="1">
        <f>ROUND(_xlfn.PERCENTRANK.INC(customers[total_spend_usd],customers[[#This Row],[total_spend_usd]])*4+1,0)</f>
        <v>5</v>
      </c>
      <c r="Q7442" s="1">
        <v>445</v>
      </c>
      <c r="R7442" s="1" t="str">
        <f>_xlfn.XLOOKUP(Q7442,RFM[RFM Score],RFM[Client Segmentation])</f>
        <v>Champion</v>
      </c>
    </row>
    <row r="7443" spans="1:18" x14ac:dyDescent="0.3">
      <c r="A7443" t="s">
        <v>7495</v>
      </c>
      <c r="B7443" t="s">
        <v>11</v>
      </c>
      <c r="C7443">
        <v>50</v>
      </c>
      <c r="D7443" t="s">
        <v>8071</v>
      </c>
      <c r="E7443" t="s">
        <v>8084</v>
      </c>
      <c r="F7443" t="s">
        <v>12</v>
      </c>
      <c r="G7443">
        <v>10</v>
      </c>
      <c r="H7443" s="1">
        <v>5145</v>
      </c>
      <c r="I7443">
        <v>44072</v>
      </c>
      <c r="J7443" s="1">
        <v>139</v>
      </c>
      <c r="K7443" t="s">
        <v>25</v>
      </c>
      <c r="L7443" t="s">
        <v>14</v>
      </c>
      <c r="M7443" t="s">
        <v>23</v>
      </c>
      <c r="N7443" s="1">
        <f xml:space="preserve"> ROUND((1 - _xlfn.PERCENTRANK.INC(customers[days_since_last_purchase],customers[[#This Row],[days_since_last_purchase]]))*4 +1,0)</f>
        <v>1</v>
      </c>
      <c r="O7443" s="1">
        <f>ROUND(_xlfn.PERCENTRANK.INC(customers[total_orders],customers[[#This Row],[total_orders]])*4+1,0)</f>
        <v>3</v>
      </c>
      <c r="P7443" s="1">
        <f>ROUND(_xlfn.PERCENTRANK.INC(customers[total_spend_usd],customers[[#This Row],[total_spend_usd]])*4+1,0)</f>
        <v>2</v>
      </c>
      <c r="Q7443" s="1">
        <v>132</v>
      </c>
      <c r="R7443" s="1" t="str">
        <f>_xlfn.XLOOKUP(Q7443,RFM[RFM Score],RFM[Client Segmentation])</f>
        <v>Hibernating</v>
      </c>
    </row>
    <row r="7444" spans="1:18" x14ac:dyDescent="0.3">
      <c r="A7444" t="s">
        <v>7496</v>
      </c>
      <c r="B7444" t="s">
        <v>61</v>
      </c>
      <c r="C7444">
        <v>35</v>
      </c>
      <c r="D7444" t="s">
        <v>8068</v>
      </c>
      <c r="E7444" t="s">
        <v>8084</v>
      </c>
      <c r="F7444" t="s">
        <v>17</v>
      </c>
      <c r="G7444">
        <v>5</v>
      </c>
      <c r="H7444" s="1">
        <v>2937</v>
      </c>
      <c r="I7444">
        <v>13935</v>
      </c>
      <c r="J7444" s="1">
        <v>202</v>
      </c>
      <c r="K7444" t="s">
        <v>28</v>
      </c>
      <c r="L7444" t="s">
        <v>14</v>
      </c>
      <c r="M7444" t="s">
        <v>15</v>
      </c>
      <c r="N7444" s="1">
        <f xml:space="preserve"> ROUND((1 - _xlfn.PERCENTRANK.INC(customers[days_since_last_purchase],customers[[#This Row],[days_since_last_purchase]]))*4 +1,0)</f>
        <v>1</v>
      </c>
      <c r="O7444" s="1">
        <f>ROUND(_xlfn.PERCENTRANK.INC(customers[total_orders],customers[[#This Row],[total_orders]])*4+1,0)</f>
        <v>2</v>
      </c>
      <c r="P7444" s="1">
        <f>ROUND(_xlfn.PERCENTRANK.INC(customers[total_spend_usd],customers[[#This Row],[total_spend_usd]])*4+1,0)</f>
        <v>2</v>
      </c>
      <c r="Q7444" s="1">
        <v>122</v>
      </c>
      <c r="R7444" s="1" t="str">
        <f>_xlfn.XLOOKUP(Q7444,RFM[RFM Score],RFM[Client Segmentation])</f>
        <v>Hibernating</v>
      </c>
    </row>
    <row r="7445" spans="1:18" x14ac:dyDescent="0.3">
      <c r="A7445" t="s">
        <v>7497</v>
      </c>
      <c r="B7445" t="s">
        <v>43</v>
      </c>
      <c r="C7445">
        <v>44</v>
      </c>
      <c r="D7445" t="s">
        <v>8068</v>
      </c>
      <c r="E7445" t="s">
        <v>8085</v>
      </c>
      <c r="F7445" t="s">
        <v>17</v>
      </c>
      <c r="G7445">
        <v>62</v>
      </c>
      <c r="H7445" s="1">
        <v>22337</v>
      </c>
      <c r="I7445">
        <v>1436326</v>
      </c>
      <c r="J7445" s="1">
        <v>35</v>
      </c>
      <c r="K7445" t="s">
        <v>37</v>
      </c>
      <c r="L7445" t="s">
        <v>45</v>
      </c>
      <c r="M7445" t="s">
        <v>15</v>
      </c>
      <c r="N7445" s="1">
        <f xml:space="preserve"> ROUND((1 - _xlfn.PERCENTRANK.INC(customers[days_since_last_purchase],customers[[#This Row],[days_since_last_purchase]]))*4 +1,0)</f>
        <v>3</v>
      </c>
      <c r="O7445" s="1">
        <f>ROUND(_xlfn.PERCENTRANK.INC(customers[total_orders],customers[[#This Row],[total_orders]])*4+1,0)</f>
        <v>5</v>
      </c>
      <c r="P7445" s="1">
        <f>ROUND(_xlfn.PERCENTRANK.INC(customers[total_spend_usd],customers[[#This Row],[total_spend_usd]])*4+1,0)</f>
        <v>5</v>
      </c>
      <c r="Q7445" s="1">
        <v>355</v>
      </c>
      <c r="R7445" s="1" t="str">
        <f>_xlfn.XLOOKUP(Q7445,RFM[RFM Score],RFM[Client Segmentation])</f>
        <v>Loyal Customer</v>
      </c>
    </row>
    <row r="7446" spans="1:18" x14ac:dyDescent="0.3">
      <c r="A7446" t="s">
        <v>7498</v>
      </c>
      <c r="B7446" t="s">
        <v>43</v>
      </c>
      <c r="C7446">
        <v>35</v>
      </c>
      <c r="D7446" t="s">
        <v>8068</v>
      </c>
      <c r="E7446" t="s">
        <v>8084</v>
      </c>
      <c r="F7446" t="s">
        <v>17</v>
      </c>
      <c r="G7446">
        <v>41</v>
      </c>
      <c r="H7446" s="1">
        <v>8594</v>
      </c>
      <c r="I7446">
        <v>308953</v>
      </c>
      <c r="J7446" s="1">
        <v>18</v>
      </c>
      <c r="K7446" t="s">
        <v>28</v>
      </c>
      <c r="L7446" t="s">
        <v>34</v>
      </c>
      <c r="M7446" t="s">
        <v>23</v>
      </c>
      <c r="N7446" s="1">
        <f xml:space="preserve"> ROUND((1 - _xlfn.PERCENTRANK.INC(customers[days_since_last_purchase],customers[[#This Row],[days_since_last_purchase]]))*4 +1,0)</f>
        <v>4</v>
      </c>
      <c r="O7446" s="1">
        <f>ROUND(_xlfn.PERCENTRANK.INC(customers[total_orders],customers[[#This Row],[total_orders]])*4+1,0)</f>
        <v>5</v>
      </c>
      <c r="P7446" s="1">
        <f>ROUND(_xlfn.PERCENTRANK.INC(customers[total_spend_usd],customers[[#This Row],[total_spend_usd]])*4+1,0)</f>
        <v>5</v>
      </c>
      <c r="Q7446" s="1">
        <v>455</v>
      </c>
      <c r="R7446" s="1" t="str">
        <f>_xlfn.XLOOKUP(Q7446,RFM[RFM Score],RFM[Client Segmentation])</f>
        <v>Champion</v>
      </c>
    </row>
    <row r="7447" spans="1:18" x14ac:dyDescent="0.3">
      <c r="A7447" t="s">
        <v>7499</v>
      </c>
      <c r="B7447" t="s">
        <v>96</v>
      </c>
      <c r="C7447">
        <v>40</v>
      </c>
      <c r="D7447" t="s">
        <v>8068</v>
      </c>
      <c r="E7447" t="s">
        <v>8087</v>
      </c>
      <c r="F7447" t="s">
        <v>12</v>
      </c>
      <c r="G7447">
        <v>8</v>
      </c>
      <c r="H7447" s="1">
        <v>2204</v>
      </c>
      <c r="I7447">
        <v>18721</v>
      </c>
      <c r="J7447" s="1">
        <v>1</v>
      </c>
      <c r="K7447" t="s">
        <v>25</v>
      </c>
      <c r="L7447" t="s">
        <v>47</v>
      </c>
      <c r="M7447" t="s">
        <v>23</v>
      </c>
      <c r="N7447" s="1">
        <f xml:space="preserve"> ROUND((1 - _xlfn.PERCENTRANK.INC(customers[days_since_last_purchase],customers[[#This Row],[days_since_last_purchase]]))*4 +1,0)</f>
        <v>5</v>
      </c>
      <c r="O7447" s="1">
        <f>ROUND(_xlfn.PERCENTRANK.INC(customers[total_orders],customers[[#This Row],[total_orders]])*4+1,0)</f>
        <v>2</v>
      </c>
      <c r="P7447" s="1">
        <f>ROUND(_xlfn.PERCENTRANK.INC(customers[total_spend_usd],customers[[#This Row],[total_spend_usd]])*4+1,0)</f>
        <v>2</v>
      </c>
      <c r="Q7447" s="1">
        <v>522</v>
      </c>
      <c r="R7447" s="1" t="str">
        <f>_xlfn.XLOOKUP(Q7447,RFM[RFM Score],RFM[Client Segmentation])</f>
        <v>Promising</v>
      </c>
    </row>
    <row r="7448" spans="1:18" x14ac:dyDescent="0.3">
      <c r="A7448" t="s">
        <v>7500</v>
      </c>
      <c r="B7448" t="s">
        <v>173</v>
      </c>
      <c r="C7448">
        <v>24</v>
      </c>
      <c r="D7448" t="s">
        <v>8069</v>
      </c>
      <c r="E7448" t="s">
        <v>8087</v>
      </c>
      <c r="F7448" t="s">
        <v>12</v>
      </c>
      <c r="G7448">
        <v>44</v>
      </c>
      <c r="H7448" s="1">
        <v>1501</v>
      </c>
      <c r="I7448">
        <v>57663</v>
      </c>
      <c r="J7448" s="1">
        <v>78</v>
      </c>
      <c r="K7448" t="s">
        <v>31</v>
      </c>
      <c r="L7448" t="s">
        <v>45</v>
      </c>
      <c r="M7448" t="s">
        <v>23</v>
      </c>
      <c r="N7448" s="1">
        <f xml:space="preserve"> ROUND((1 - _xlfn.PERCENTRANK.INC(customers[days_since_last_purchase],customers[[#This Row],[days_since_last_purchase]]))*4 +1,0)</f>
        <v>2</v>
      </c>
      <c r="O7448" s="1">
        <f>ROUND(_xlfn.PERCENTRANK.INC(customers[total_orders],customers[[#This Row],[total_orders]])*4+1,0)</f>
        <v>5</v>
      </c>
      <c r="P7448" s="1">
        <f>ROUND(_xlfn.PERCENTRANK.INC(customers[total_spend_usd],customers[[#This Row],[total_spend_usd]])*4+1,0)</f>
        <v>3</v>
      </c>
      <c r="Q7448" s="1">
        <v>253</v>
      </c>
      <c r="R7448" s="1" t="str">
        <f>_xlfn.XLOOKUP(Q7448,RFM[RFM Score],RFM[Client Segmentation])</f>
        <v>At Risk</v>
      </c>
    </row>
    <row r="7449" spans="1:18" x14ac:dyDescent="0.3">
      <c r="A7449" t="s">
        <v>7501</v>
      </c>
      <c r="B7449" t="s">
        <v>96</v>
      </c>
      <c r="C7449">
        <v>27</v>
      </c>
      <c r="D7449" t="s">
        <v>8070</v>
      </c>
      <c r="E7449" t="s">
        <v>8086</v>
      </c>
      <c r="F7449" t="s">
        <v>12</v>
      </c>
      <c r="G7449">
        <v>5</v>
      </c>
      <c r="H7449" s="1">
        <v>45999</v>
      </c>
      <c r="I7449">
        <v>221971</v>
      </c>
      <c r="J7449" s="1">
        <v>7</v>
      </c>
      <c r="K7449" t="s">
        <v>25</v>
      </c>
      <c r="L7449" t="s">
        <v>19</v>
      </c>
      <c r="M7449" t="s">
        <v>23</v>
      </c>
      <c r="N7449" s="1">
        <f xml:space="preserve"> ROUND((1 - _xlfn.PERCENTRANK.INC(customers[days_since_last_purchase],customers[[#This Row],[days_since_last_purchase]]))*4 +1,0)</f>
        <v>5</v>
      </c>
      <c r="O7449" s="1">
        <f>ROUND(_xlfn.PERCENTRANK.INC(customers[total_orders],customers[[#This Row],[total_orders]])*4+1,0)</f>
        <v>2</v>
      </c>
      <c r="P7449" s="1">
        <f>ROUND(_xlfn.PERCENTRANK.INC(customers[total_spend_usd],customers[[#This Row],[total_spend_usd]])*4+1,0)</f>
        <v>4</v>
      </c>
      <c r="Q7449" s="1">
        <v>524</v>
      </c>
      <c r="R7449" s="1" t="str">
        <f>_xlfn.XLOOKUP(Q7449,RFM[RFM Score],RFM[Client Segmentation])</f>
        <v>Promising</v>
      </c>
    </row>
    <row r="7450" spans="1:18" x14ac:dyDescent="0.3">
      <c r="A7450" t="s">
        <v>7502</v>
      </c>
      <c r="B7450" t="s">
        <v>96</v>
      </c>
      <c r="C7450">
        <v>45</v>
      </c>
      <c r="D7450" t="s">
        <v>8071</v>
      </c>
      <c r="E7450" t="s">
        <v>8084</v>
      </c>
      <c r="F7450" t="s">
        <v>12</v>
      </c>
      <c r="G7450">
        <v>1</v>
      </c>
      <c r="H7450" s="1">
        <v>2689</v>
      </c>
      <c r="I7450">
        <v>29092</v>
      </c>
      <c r="J7450" s="1">
        <v>16</v>
      </c>
      <c r="K7450" t="s">
        <v>124</v>
      </c>
      <c r="L7450" t="s">
        <v>14</v>
      </c>
      <c r="M7450" t="s">
        <v>23</v>
      </c>
      <c r="N7450" s="1">
        <f xml:space="preserve"> ROUND((1 - _xlfn.PERCENTRANK.INC(customers[days_since_last_purchase],customers[[#This Row],[days_since_last_purchase]]))*4 +1,0)</f>
        <v>4</v>
      </c>
      <c r="O7450" s="1">
        <f>ROUND(_xlfn.PERCENTRANK.INC(customers[total_orders],customers[[#This Row],[total_orders]])*4+1,0)</f>
        <v>1</v>
      </c>
      <c r="P7450" s="1">
        <f>ROUND(_xlfn.PERCENTRANK.INC(customers[total_spend_usd],customers[[#This Row],[total_spend_usd]])*4+1,0)</f>
        <v>2</v>
      </c>
      <c r="Q7450" s="1">
        <v>412</v>
      </c>
      <c r="R7450" s="1" t="str">
        <f>_xlfn.XLOOKUP(Q7450,RFM[RFM Score],RFM[Client Segmentation])</f>
        <v>New Customer</v>
      </c>
    </row>
    <row r="7451" spans="1:18" x14ac:dyDescent="0.3">
      <c r="A7451" t="s">
        <v>7503</v>
      </c>
      <c r="B7451" t="s">
        <v>27</v>
      </c>
      <c r="C7451">
        <v>47</v>
      </c>
      <c r="D7451" t="s">
        <v>8071</v>
      </c>
      <c r="E7451" t="s">
        <v>8084</v>
      </c>
      <c r="F7451" t="s">
        <v>12</v>
      </c>
      <c r="G7451">
        <v>23</v>
      </c>
      <c r="H7451" s="1">
        <v>5194</v>
      </c>
      <c r="I7451">
        <v>123973</v>
      </c>
      <c r="J7451" s="1">
        <v>30</v>
      </c>
      <c r="K7451" t="s">
        <v>25</v>
      </c>
      <c r="L7451" t="s">
        <v>19</v>
      </c>
      <c r="M7451" t="s">
        <v>15</v>
      </c>
      <c r="N7451" s="1">
        <f xml:space="preserve"> ROUND((1 - _xlfn.PERCENTRANK.INC(customers[days_since_last_purchase],customers[[#This Row],[days_since_last_purchase]]))*4 +1,0)</f>
        <v>3</v>
      </c>
      <c r="O7451" s="1">
        <f>ROUND(_xlfn.PERCENTRANK.INC(customers[total_orders],customers[[#This Row],[total_orders]])*4+1,0)</f>
        <v>4</v>
      </c>
      <c r="P7451" s="1">
        <f>ROUND(_xlfn.PERCENTRANK.INC(customers[total_spend_usd],customers[[#This Row],[total_spend_usd]])*4+1,0)</f>
        <v>4</v>
      </c>
      <c r="Q7451" s="1">
        <v>344</v>
      </c>
      <c r="R7451" s="1" t="str">
        <f>_xlfn.XLOOKUP(Q7451,RFM[RFM Score],RFM[Client Segmentation])</f>
        <v>Loyal Customer</v>
      </c>
    </row>
    <row r="7452" spans="1:18" x14ac:dyDescent="0.3">
      <c r="A7452" t="s">
        <v>7504</v>
      </c>
      <c r="B7452" t="s">
        <v>11</v>
      </c>
      <c r="C7452">
        <v>45</v>
      </c>
      <c r="D7452" t="s">
        <v>8071</v>
      </c>
      <c r="E7452" t="s">
        <v>8084</v>
      </c>
      <c r="F7452" t="s">
        <v>12</v>
      </c>
      <c r="G7452">
        <v>28</v>
      </c>
      <c r="H7452" s="1">
        <v>5427</v>
      </c>
      <c r="I7452">
        <v>135322</v>
      </c>
      <c r="J7452" s="1">
        <v>16</v>
      </c>
      <c r="K7452" t="s">
        <v>28</v>
      </c>
      <c r="L7452" t="s">
        <v>47</v>
      </c>
      <c r="M7452" t="s">
        <v>23</v>
      </c>
      <c r="N7452" s="1">
        <f xml:space="preserve"> ROUND((1 - _xlfn.PERCENTRANK.INC(customers[days_since_last_purchase],customers[[#This Row],[days_since_last_purchase]]))*4 +1,0)</f>
        <v>4</v>
      </c>
      <c r="O7452" s="1">
        <f>ROUND(_xlfn.PERCENTRANK.INC(customers[total_orders],customers[[#This Row],[total_orders]])*4+1,0)</f>
        <v>4</v>
      </c>
      <c r="P7452" s="1">
        <f>ROUND(_xlfn.PERCENTRANK.INC(customers[total_spend_usd],customers[[#This Row],[total_spend_usd]])*4+1,0)</f>
        <v>4</v>
      </c>
      <c r="Q7452" s="1">
        <v>444</v>
      </c>
      <c r="R7452" s="1" t="str">
        <f>_xlfn.XLOOKUP(Q7452,RFM[RFM Score],RFM[Client Segmentation])</f>
        <v>Loyal Customer</v>
      </c>
    </row>
    <row r="7453" spans="1:18" x14ac:dyDescent="0.3">
      <c r="A7453" t="s">
        <v>7505</v>
      </c>
      <c r="B7453" t="s">
        <v>96</v>
      </c>
      <c r="C7453">
        <v>40</v>
      </c>
      <c r="D7453" t="s">
        <v>8068</v>
      </c>
      <c r="E7453" t="s">
        <v>8084</v>
      </c>
      <c r="F7453" t="s">
        <v>17</v>
      </c>
      <c r="G7453">
        <v>3</v>
      </c>
      <c r="H7453" s="1">
        <v>2602</v>
      </c>
      <c r="I7453">
        <v>8555</v>
      </c>
      <c r="J7453" s="1">
        <v>17</v>
      </c>
      <c r="K7453" t="s">
        <v>13</v>
      </c>
      <c r="L7453" t="s">
        <v>19</v>
      </c>
      <c r="M7453" t="s">
        <v>23</v>
      </c>
      <c r="N7453" s="1">
        <f xml:space="preserve"> ROUND((1 - _xlfn.PERCENTRANK.INC(customers[days_since_last_purchase],customers[[#This Row],[days_since_last_purchase]]))*4 +1,0)</f>
        <v>4</v>
      </c>
      <c r="O7453" s="1">
        <f>ROUND(_xlfn.PERCENTRANK.INC(customers[total_orders],customers[[#This Row],[total_orders]])*4+1,0)</f>
        <v>1</v>
      </c>
      <c r="P7453" s="1">
        <f>ROUND(_xlfn.PERCENTRANK.INC(customers[total_spend_usd],customers[[#This Row],[total_spend_usd]])*4+1,0)</f>
        <v>1</v>
      </c>
      <c r="Q7453" s="1">
        <v>411</v>
      </c>
      <c r="R7453" s="1" t="str">
        <f>_xlfn.XLOOKUP(Q7453,RFM[RFM Score],RFM[Client Segmentation])</f>
        <v>New Customer</v>
      </c>
    </row>
    <row r="7454" spans="1:18" x14ac:dyDescent="0.3">
      <c r="A7454" t="s">
        <v>7506</v>
      </c>
      <c r="B7454" t="s">
        <v>11</v>
      </c>
      <c r="C7454">
        <v>37</v>
      </c>
      <c r="D7454" t="s">
        <v>8068</v>
      </c>
      <c r="E7454" t="s">
        <v>8084</v>
      </c>
      <c r="F7454" t="s">
        <v>17</v>
      </c>
      <c r="G7454">
        <v>11</v>
      </c>
      <c r="H7454" s="1">
        <v>14678</v>
      </c>
      <c r="I7454">
        <v>141221</v>
      </c>
      <c r="J7454" s="1">
        <v>7</v>
      </c>
      <c r="K7454" t="s">
        <v>28</v>
      </c>
      <c r="L7454" t="s">
        <v>14</v>
      </c>
      <c r="M7454" t="s">
        <v>15</v>
      </c>
      <c r="N7454" s="1">
        <f xml:space="preserve"> ROUND((1 - _xlfn.PERCENTRANK.INC(customers[days_since_last_purchase],customers[[#This Row],[days_since_last_purchase]]))*4 +1,0)</f>
        <v>5</v>
      </c>
      <c r="O7454" s="1">
        <f>ROUND(_xlfn.PERCENTRANK.INC(customers[total_orders],customers[[#This Row],[total_orders]])*4+1,0)</f>
        <v>3</v>
      </c>
      <c r="P7454" s="1">
        <f>ROUND(_xlfn.PERCENTRANK.INC(customers[total_spend_usd],customers[[#This Row],[total_spend_usd]])*4+1,0)</f>
        <v>4</v>
      </c>
      <c r="Q7454" s="1">
        <v>534</v>
      </c>
      <c r="R7454" s="1" t="str">
        <f>_xlfn.XLOOKUP(Q7454,RFM[RFM Score],RFM[Client Segmentation])</f>
        <v>Need Attention</v>
      </c>
    </row>
    <row r="7455" spans="1:18" x14ac:dyDescent="0.3">
      <c r="A7455" t="s">
        <v>7507</v>
      </c>
      <c r="B7455" t="s">
        <v>11</v>
      </c>
      <c r="C7455">
        <v>32</v>
      </c>
      <c r="D7455" t="s">
        <v>8070</v>
      </c>
      <c r="E7455" t="s">
        <v>8085</v>
      </c>
      <c r="F7455" t="s">
        <v>17</v>
      </c>
      <c r="G7455">
        <v>38</v>
      </c>
      <c r="H7455" s="1">
        <v>10511</v>
      </c>
      <c r="I7455">
        <v>388753</v>
      </c>
      <c r="J7455" s="1">
        <v>123</v>
      </c>
      <c r="K7455" t="s">
        <v>25</v>
      </c>
      <c r="L7455" t="s">
        <v>19</v>
      </c>
      <c r="M7455" t="s">
        <v>15</v>
      </c>
      <c r="N7455" s="1">
        <f xml:space="preserve"> ROUND((1 - _xlfn.PERCENTRANK.INC(customers[days_since_last_purchase],customers[[#This Row],[days_since_last_purchase]]))*4 +1,0)</f>
        <v>2</v>
      </c>
      <c r="O7455" s="1">
        <f>ROUND(_xlfn.PERCENTRANK.INC(customers[total_orders],customers[[#This Row],[total_orders]])*4+1,0)</f>
        <v>5</v>
      </c>
      <c r="P7455" s="1">
        <f>ROUND(_xlfn.PERCENTRANK.INC(customers[total_spend_usd],customers[[#This Row],[total_spend_usd]])*4+1,0)</f>
        <v>5</v>
      </c>
      <c r="Q7455" s="1">
        <v>255</v>
      </c>
      <c r="R7455" s="1" t="str">
        <f>_xlfn.XLOOKUP(Q7455,RFM[RFM Score],RFM[Client Segmentation])</f>
        <v>At Risk</v>
      </c>
    </row>
    <row r="7456" spans="1:18" x14ac:dyDescent="0.3">
      <c r="A7456" t="s">
        <v>7508</v>
      </c>
      <c r="B7456" t="s">
        <v>43</v>
      </c>
      <c r="C7456">
        <v>32</v>
      </c>
      <c r="D7456" t="s">
        <v>8070</v>
      </c>
      <c r="E7456" t="s">
        <v>8084</v>
      </c>
      <c r="F7456" t="s">
        <v>12</v>
      </c>
      <c r="G7456">
        <v>4</v>
      </c>
      <c r="H7456" s="1">
        <v>7805</v>
      </c>
      <c r="I7456">
        <v>3508</v>
      </c>
      <c r="J7456" s="1">
        <v>8</v>
      </c>
      <c r="K7456" t="s">
        <v>21</v>
      </c>
      <c r="L7456" t="s">
        <v>19</v>
      </c>
      <c r="M7456" t="s">
        <v>15</v>
      </c>
      <c r="N7456" s="1">
        <f xml:space="preserve"> ROUND((1 - _xlfn.PERCENTRANK.INC(customers[days_since_last_purchase],customers[[#This Row],[days_since_last_purchase]]))*4 +1,0)</f>
        <v>4</v>
      </c>
      <c r="O7456" s="1">
        <f>ROUND(_xlfn.PERCENTRANK.INC(customers[total_orders],customers[[#This Row],[total_orders]])*4+1,0)</f>
        <v>2</v>
      </c>
      <c r="P7456" s="1">
        <f>ROUND(_xlfn.PERCENTRANK.INC(customers[total_spend_usd],customers[[#This Row],[total_spend_usd]])*4+1,0)</f>
        <v>1</v>
      </c>
      <c r="Q7456" s="1">
        <v>421</v>
      </c>
      <c r="R7456" s="1" t="str">
        <f>_xlfn.XLOOKUP(Q7456,RFM[RFM Score],RFM[Client Segmentation])</f>
        <v>New Customer</v>
      </c>
    </row>
    <row r="7457" spans="1:18" x14ac:dyDescent="0.3">
      <c r="A7457" t="s">
        <v>7509</v>
      </c>
      <c r="B7457" t="s">
        <v>61</v>
      </c>
      <c r="C7457">
        <v>27</v>
      </c>
      <c r="D7457" t="s">
        <v>8070</v>
      </c>
      <c r="E7457" t="s">
        <v>8086</v>
      </c>
      <c r="F7457" t="s">
        <v>12</v>
      </c>
      <c r="G7457">
        <v>1</v>
      </c>
      <c r="H7457" s="1">
        <v>9021</v>
      </c>
      <c r="I7457">
        <v>7941</v>
      </c>
      <c r="J7457" s="1">
        <v>32</v>
      </c>
      <c r="K7457" t="s">
        <v>28</v>
      </c>
      <c r="L7457" t="s">
        <v>19</v>
      </c>
      <c r="M7457" t="s">
        <v>15</v>
      </c>
      <c r="N7457" s="1">
        <f xml:space="preserve"> ROUND((1 - _xlfn.PERCENTRANK.INC(customers[days_since_last_purchase],customers[[#This Row],[days_since_last_purchase]]))*4 +1,0)</f>
        <v>3</v>
      </c>
      <c r="O7457" s="1">
        <f>ROUND(_xlfn.PERCENTRANK.INC(customers[total_orders],customers[[#This Row],[total_orders]])*4+1,0)</f>
        <v>1</v>
      </c>
      <c r="P7457" s="1">
        <f>ROUND(_xlfn.PERCENTRANK.INC(customers[total_spend_usd],customers[[#This Row],[total_spend_usd]])*4+1,0)</f>
        <v>1</v>
      </c>
      <c r="Q7457" s="1">
        <v>311</v>
      </c>
      <c r="R7457" s="1" t="str">
        <f>_xlfn.XLOOKUP(Q7457,RFM[RFM Score],RFM[Client Segmentation])</f>
        <v>New Customer</v>
      </c>
    </row>
    <row r="7458" spans="1:18" x14ac:dyDescent="0.3">
      <c r="A7458" t="s">
        <v>7510</v>
      </c>
      <c r="B7458" t="s">
        <v>96</v>
      </c>
      <c r="C7458">
        <v>24</v>
      </c>
      <c r="D7458" t="s">
        <v>8069</v>
      </c>
      <c r="E7458" t="s">
        <v>8087</v>
      </c>
      <c r="F7458" t="s">
        <v>12</v>
      </c>
      <c r="G7458">
        <v>21</v>
      </c>
      <c r="H7458" s="1">
        <v>3893</v>
      </c>
      <c r="I7458">
        <v>85981</v>
      </c>
      <c r="J7458" s="1">
        <v>24</v>
      </c>
      <c r="K7458" t="s">
        <v>25</v>
      </c>
      <c r="L7458" t="s">
        <v>47</v>
      </c>
      <c r="M7458" t="s">
        <v>23</v>
      </c>
      <c r="N7458" s="1">
        <f xml:space="preserve"> ROUND((1 - _xlfn.PERCENTRANK.INC(customers[days_since_last_purchase],customers[[#This Row],[days_since_last_purchase]]))*4 +1,0)</f>
        <v>4</v>
      </c>
      <c r="O7458" s="1">
        <f>ROUND(_xlfn.PERCENTRANK.INC(customers[total_orders],customers[[#This Row],[total_orders]])*4+1,0)</f>
        <v>4</v>
      </c>
      <c r="P7458" s="1">
        <f>ROUND(_xlfn.PERCENTRANK.INC(customers[total_spend_usd],customers[[#This Row],[total_spend_usd]])*4+1,0)</f>
        <v>3</v>
      </c>
      <c r="Q7458" s="1">
        <v>443</v>
      </c>
      <c r="R7458" s="1" t="str">
        <f>_xlfn.XLOOKUP(Q7458,RFM[RFM Score],RFM[Client Segmentation])</f>
        <v>Need Attention</v>
      </c>
    </row>
    <row r="7459" spans="1:18" x14ac:dyDescent="0.3">
      <c r="A7459" t="s">
        <v>7511</v>
      </c>
      <c r="B7459" t="s">
        <v>33</v>
      </c>
      <c r="C7459">
        <v>26</v>
      </c>
      <c r="D7459" t="s">
        <v>8070</v>
      </c>
      <c r="E7459" t="s">
        <v>8084</v>
      </c>
      <c r="F7459" t="s">
        <v>12</v>
      </c>
      <c r="G7459">
        <v>18</v>
      </c>
      <c r="H7459" s="1">
        <v>6198</v>
      </c>
      <c r="I7459">
        <v>122689</v>
      </c>
      <c r="J7459" s="1">
        <v>43</v>
      </c>
      <c r="K7459" t="s">
        <v>52</v>
      </c>
      <c r="L7459" t="s">
        <v>14</v>
      </c>
      <c r="M7459" t="s">
        <v>23</v>
      </c>
      <c r="N7459" s="1">
        <f xml:space="preserve"> ROUND((1 - _xlfn.PERCENTRANK.INC(customers[days_since_last_purchase],customers[[#This Row],[days_since_last_purchase]]))*4 +1,0)</f>
        <v>3</v>
      </c>
      <c r="O7459" s="1">
        <f>ROUND(_xlfn.PERCENTRANK.INC(customers[total_orders],customers[[#This Row],[total_orders]])*4+1,0)</f>
        <v>4</v>
      </c>
      <c r="P7459" s="1">
        <f>ROUND(_xlfn.PERCENTRANK.INC(customers[total_spend_usd],customers[[#This Row],[total_spend_usd]])*4+1,0)</f>
        <v>4</v>
      </c>
      <c r="Q7459" s="1">
        <v>344</v>
      </c>
      <c r="R7459" s="1" t="str">
        <f>_xlfn.XLOOKUP(Q7459,RFM[RFM Score],RFM[Client Segmentation])</f>
        <v>Loyal Customer</v>
      </c>
    </row>
    <row r="7460" spans="1:18" x14ac:dyDescent="0.3">
      <c r="A7460" t="s">
        <v>7512</v>
      </c>
      <c r="B7460" t="s">
        <v>11</v>
      </c>
      <c r="C7460">
        <v>45</v>
      </c>
      <c r="D7460" t="s">
        <v>8071</v>
      </c>
      <c r="E7460" t="s">
        <v>8087</v>
      </c>
      <c r="F7460" t="s">
        <v>17</v>
      </c>
      <c r="G7460">
        <v>5</v>
      </c>
      <c r="H7460" s="1">
        <v>29776</v>
      </c>
      <c r="I7460">
        <v>170237</v>
      </c>
      <c r="J7460" s="1">
        <v>60</v>
      </c>
      <c r="K7460" t="s">
        <v>40</v>
      </c>
      <c r="L7460" t="s">
        <v>45</v>
      </c>
      <c r="M7460" t="s">
        <v>23</v>
      </c>
      <c r="N7460" s="1">
        <f xml:space="preserve"> ROUND((1 - _xlfn.PERCENTRANK.INC(customers[days_since_last_purchase],customers[[#This Row],[days_since_last_purchase]]))*4 +1,0)</f>
        <v>2</v>
      </c>
      <c r="O7460" s="1">
        <f>ROUND(_xlfn.PERCENTRANK.INC(customers[total_orders],customers[[#This Row],[total_orders]])*4+1,0)</f>
        <v>2</v>
      </c>
      <c r="P7460" s="1">
        <f>ROUND(_xlfn.PERCENTRANK.INC(customers[total_spend_usd],customers[[#This Row],[total_spend_usd]])*4+1,0)</f>
        <v>4</v>
      </c>
      <c r="Q7460" s="1">
        <v>224</v>
      </c>
      <c r="R7460" s="1" t="str">
        <f>_xlfn.XLOOKUP(Q7460,RFM[RFM Score],RFM[Client Segmentation])</f>
        <v>At Risk</v>
      </c>
    </row>
    <row r="7461" spans="1:18" x14ac:dyDescent="0.3">
      <c r="A7461" t="s">
        <v>7513</v>
      </c>
      <c r="B7461" t="s">
        <v>96</v>
      </c>
      <c r="C7461">
        <v>38</v>
      </c>
      <c r="D7461" t="s">
        <v>8068</v>
      </c>
      <c r="E7461" t="s">
        <v>8084</v>
      </c>
      <c r="F7461" t="s">
        <v>17</v>
      </c>
      <c r="G7461">
        <v>4</v>
      </c>
      <c r="H7461" s="1">
        <v>3123</v>
      </c>
      <c r="I7461">
        <v>10852</v>
      </c>
      <c r="J7461" s="1">
        <v>97</v>
      </c>
      <c r="K7461" t="s">
        <v>28</v>
      </c>
      <c r="L7461" t="s">
        <v>14</v>
      </c>
      <c r="M7461" t="s">
        <v>23</v>
      </c>
      <c r="N7461" s="1">
        <f xml:space="preserve"> ROUND((1 - _xlfn.PERCENTRANK.INC(customers[days_since_last_purchase],customers[[#This Row],[days_since_last_purchase]]))*4 +1,0)</f>
        <v>2</v>
      </c>
      <c r="O7461" s="1">
        <f>ROUND(_xlfn.PERCENTRANK.INC(customers[total_orders],customers[[#This Row],[total_orders]])*4+1,0)</f>
        <v>2</v>
      </c>
      <c r="P7461" s="1">
        <f>ROUND(_xlfn.PERCENTRANK.INC(customers[total_spend_usd],customers[[#This Row],[total_spend_usd]])*4+1,0)</f>
        <v>2</v>
      </c>
      <c r="Q7461" s="1">
        <v>222</v>
      </c>
      <c r="R7461" s="1" t="str">
        <f>_xlfn.XLOOKUP(Q7461,RFM[RFM Score],RFM[Client Segmentation])</f>
        <v>Hibernating</v>
      </c>
    </row>
    <row r="7462" spans="1:18" x14ac:dyDescent="0.3">
      <c r="A7462" t="s">
        <v>7514</v>
      </c>
      <c r="B7462" t="s">
        <v>27</v>
      </c>
      <c r="C7462">
        <v>49</v>
      </c>
      <c r="D7462" t="s">
        <v>8071</v>
      </c>
      <c r="E7462" t="s">
        <v>8084</v>
      </c>
      <c r="F7462" t="s">
        <v>12</v>
      </c>
      <c r="G7462">
        <v>16</v>
      </c>
      <c r="H7462" s="1">
        <v>4538</v>
      </c>
      <c r="I7462">
        <v>83378</v>
      </c>
      <c r="J7462" s="1">
        <v>19</v>
      </c>
      <c r="K7462" t="s">
        <v>13</v>
      </c>
      <c r="L7462" t="s">
        <v>34</v>
      </c>
      <c r="M7462" t="s">
        <v>15</v>
      </c>
      <c r="N7462" s="1">
        <f xml:space="preserve"> ROUND((1 - _xlfn.PERCENTRANK.INC(customers[days_since_last_purchase],customers[[#This Row],[days_since_last_purchase]]))*4 +1,0)</f>
        <v>4</v>
      </c>
      <c r="O7462" s="1">
        <f>ROUND(_xlfn.PERCENTRANK.INC(customers[total_orders],customers[[#This Row],[total_orders]])*4+1,0)</f>
        <v>3</v>
      </c>
      <c r="P7462" s="1">
        <f>ROUND(_xlfn.PERCENTRANK.INC(customers[total_spend_usd],customers[[#This Row],[total_spend_usd]])*4+1,0)</f>
        <v>3</v>
      </c>
      <c r="Q7462" s="1">
        <v>433</v>
      </c>
      <c r="R7462" s="1" t="str">
        <f>_xlfn.XLOOKUP(Q7462,RFM[RFM Score],RFM[Client Segmentation])</f>
        <v>Potential Loyalist</v>
      </c>
    </row>
    <row r="7463" spans="1:18" x14ac:dyDescent="0.3">
      <c r="A7463" t="s">
        <v>7515</v>
      </c>
      <c r="B7463" t="s">
        <v>96</v>
      </c>
      <c r="C7463">
        <v>32</v>
      </c>
      <c r="D7463" t="s">
        <v>8070</v>
      </c>
      <c r="E7463" t="s">
        <v>8084</v>
      </c>
      <c r="F7463" t="s">
        <v>17</v>
      </c>
      <c r="G7463">
        <v>1</v>
      </c>
      <c r="H7463" s="1">
        <v>3718</v>
      </c>
      <c r="I7463">
        <v>3765</v>
      </c>
      <c r="J7463" s="1">
        <v>107</v>
      </c>
      <c r="K7463" t="s">
        <v>55</v>
      </c>
      <c r="L7463" t="s">
        <v>19</v>
      </c>
      <c r="M7463" t="s">
        <v>23</v>
      </c>
      <c r="N7463" s="1">
        <f xml:space="preserve"> ROUND((1 - _xlfn.PERCENTRANK.INC(customers[days_since_last_purchase],customers[[#This Row],[days_since_last_purchase]]))*4 +1,0)</f>
        <v>2</v>
      </c>
      <c r="O7463" s="1">
        <f>ROUND(_xlfn.PERCENTRANK.INC(customers[total_orders],customers[[#This Row],[total_orders]])*4+1,0)</f>
        <v>1</v>
      </c>
      <c r="P7463" s="1">
        <f>ROUND(_xlfn.PERCENTRANK.INC(customers[total_spend_usd],customers[[#This Row],[total_spend_usd]])*4+1,0)</f>
        <v>1</v>
      </c>
      <c r="Q7463" s="1">
        <v>211</v>
      </c>
      <c r="R7463" s="1" t="str">
        <f>_xlfn.XLOOKUP(Q7463,RFM[RFM Score],RFM[Client Segmentation])</f>
        <v>Hibernating</v>
      </c>
    </row>
    <row r="7464" spans="1:18" x14ac:dyDescent="0.3">
      <c r="A7464" t="s">
        <v>7516</v>
      </c>
      <c r="B7464" t="s">
        <v>11</v>
      </c>
      <c r="C7464">
        <v>27</v>
      </c>
      <c r="D7464" t="s">
        <v>8070</v>
      </c>
      <c r="E7464" t="s">
        <v>8086</v>
      </c>
      <c r="F7464" t="s">
        <v>17</v>
      </c>
      <c r="G7464">
        <v>32</v>
      </c>
      <c r="H7464" s="1">
        <v>58301</v>
      </c>
      <c r="I7464">
        <v>1791111</v>
      </c>
      <c r="J7464" s="1">
        <v>21</v>
      </c>
      <c r="K7464" t="s">
        <v>21</v>
      </c>
      <c r="L7464" t="s">
        <v>14</v>
      </c>
      <c r="M7464" t="s">
        <v>23</v>
      </c>
      <c r="N7464" s="1">
        <f xml:space="preserve"> ROUND((1 - _xlfn.PERCENTRANK.INC(customers[days_since_last_purchase],customers[[#This Row],[days_since_last_purchase]]))*4 +1,0)</f>
        <v>4</v>
      </c>
      <c r="O7464" s="1">
        <f>ROUND(_xlfn.PERCENTRANK.INC(customers[total_orders],customers[[#This Row],[total_orders]])*4+1,0)</f>
        <v>4</v>
      </c>
      <c r="P7464" s="1">
        <f>ROUND(_xlfn.PERCENTRANK.INC(customers[total_spend_usd],customers[[#This Row],[total_spend_usd]])*4+1,0)</f>
        <v>5</v>
      </c>
      <c r="Q7464" s="1">
        <v>445</v>
      </c>
      <c r="R7464" s="1" t="str">
        <f>_xlfn.XLOOKUP(Q7464,RFM[RFM Score],RFM[Client Segmentation])</f>
        <v>Champion</v>
      </c>
    </row>
    <row r="7465" spans="1:18" x14ac:dyDescent="0.3">
      <c r="A7465" t="s">
        <v>7517</v>
      </c>
      <c r="B7465" t="s">
        <v>68</v>
      </c>
      <c r="C7465">
        <v>20</v>
      </c>
      <c r="D7465" t="s">
        <v>8069</v>
      </c>
      <c r="E7465" t="s">
        <v>8084</v>
      </c>
      <c r="F7465" t="s">
        <v>12</v>
      </c>
      <c r="G7465">
        <v>9</v>
      </c>
      <c r="H7465" s="1">
        <v>13457</v>
      </c>
      <c r="I7465">
        <v>111666</v>
      </c>
      <c r="J7465" s="1">
        <v>20</v>
      </c>
      <c r="K7465" t="s">
        <v>18</v>
      </c>
      <c r="L7465" t="s">
        <v>19</v>
      </c>
      <c r="M7465" t="s">
        <v>15</v>
      </c>
      <c r="N7465" s="1">
        <f xml:space="preserve"> ROUND((1 - _xlfn.PERCENTRANK.INC(customers[days_since_last_purchase],customers[[#This Row],[days_since_last_purchase]]))*4 +1,0)</f>
        <v>4</v>
      </c>
      <c r="O7465" s="1">
        <f>ROUND(_xlfn.PERCENTRANK.INC(customers[total_orders],customers[[#This Row],[total_orders]])*4+1,0)</f>
        <v>2</v>
      </c>
      <c r="P7465" s="1">
        <f>ROUND(_xlfn.PERCENTRANK.INC(customers[total_spend_usd],customers[[#This Row],[total_spend_usd]])*4+1,0)</f>
        <v>4</v>
      </c>
      <c r="Q7465" s="1">
        <v>424</v>
      </c>
      <c r="R7465" s="1" t="str">
        <f>_xlfn.XLOOKUP(Q7465,RFM[RFM Score],RFM[Client Segmentation])</f>
        <v>Promising</v>
      </c>
    </row>
    <row r="7466" spans="1:18" x14ac:dyDescent="0.3">
      <c r="A7466" t="s">
        <v>7518</v>
      </c>
      <c r="B7466" t="s">
        <v>27</v>
      </c>
      <c r="C7466">
        <v>49</v>
      </c>
      <c r="D7466" t="s">
        <v>8071</v>
      </c>
      <c r="E7466" t="s">
        <v>8084</v>
      </c>
      <c r="F7466" t="s">
        <v>17</v>
      </c>
      <c r="G7466">
        <v>3</v>
      </c>
      <c r="H7466" s="1">
        <v>8629</v>
      </c>
      <c r="I7466">
        <v>29369</v>
      </c>
      <c r="J7466" s="1">
        <v>109</v>
      </c>
      <c r="K7466" t="s">
        <v>21</v>
      </c>
      <c r="L7466" t="s">
        <v>34</v>
      </c>
      <c r="M7466" t="s">
        <v>23</v>
      </c>
      <c r="N7466" s="1">
        <f xml:space="preserve"> ROUND((1 - _xlfn.PERCENTRANK.INC(customers[days_since_last_purchase],customers[[#This Row],[days_since_last_purchase]]))*4 +1,0)</f>
        <v>2</v>
      </c>
      <c r="O7466" s="1">
        <f>ROUND(_xlfn.PERCENTRANK.INC(customers[total_orders],customers[[#This Row],[total_orders]])*4+1,0)</f>
        <v>1</v>
      </c>
      <c r="P7466" s="1">
        <f>ROUND(_xlfn.PERCENTRANK.INC(customers[total_spend_usd],customers[[#This Row],[total_spend_usd]])*4+1,0)</f>
        <v>2</v>
      </c>
      <c r="Q7466" s="1">
        <v>212</v>
      </c>
      <c r="R7466" s="1" t="str">
        <f>_xlfn.XLOOKUP(Q7466,RFM[RFM Score],RFM[Client Segmentation])</f>
        <v>Hibernating</v>
      </c>
    </row>
    <row r="7467" spans="1:18" x14ac:dyDescent="0.3">
      <c r="A7467" t="s">
        <v>7519</v>
      </c>
      <c r="B7467" t="s">
        <v>64</v>
      </c>
      <c r="C7467">
        <v>26</v>
      </c>
      <c r="D7467" t="s">
        <v>8070</v>
      </c>
      <c r="E7467" t="s">
        <v>8084</v>
      </c>
      <c r="F7467" t="s">
        <v>12</v>
      </c>
      <c r="G7467">
        <v>1</v>
      </c>
      <c r="H7467" s="1">
        <v>3686</v>
      </c>
      <c r="I7467">
        <v>3674</v>
      </c>
      <c r="J7467" s="1">
        <v>70</v>
      </c>
      <c r="K7467" t="s">
        <v>40</v>
      </c>
      <c r="L7467" t="s">
        <v>19</v>
      </c>
      <c r="M7467" t="s">
        <v>15</v>
      </c>
      <c r="N7467" s="1">
        <f xml:space="preserve"> ROUND((1 - _xlfn.PERCENTRANK.INC(customers[days_since_last_purchase],customers[[#This Row],[days_since_last_purchase]]))*4 +1,0)</f>
        <v>2</v>
      </c>
      <c r="O7467" s="1">
        <f>ROUND(_xlfn.PERCENTRANK.INC(customers[total_orders],customers[[#This Row],[total_orders]])*4+1,0)</f>
        <v>1</v>
      </c>
      <c r="P7467" s="1">
        <f>ROUND(_xlfn.PERCENTRANK.INC(customers[total_spend_usd],customers[[#This Row],[total_spend_usd]])*4+1,0)</f>
        <v>1</v>
      </c>
      <c r="Q7467" s="1">
        <v>211</v>
      </c>
      <c r="R7467" s="1" t="str">
        <f>_xlfn.XLOOKUP(Q7467,RFM[RFM Score],RFM[Client Segmentation])</f>
        <v>Hibernating</v>
      </c>
    </row>
    <row r="7468" spans="1:18" x14ac:dyDescent="0.3">
      <c r="A7468" t="s">
        <v>7520</v>
      </c>
      <c r="B7468" t="s">
        <v>96</v>
      </c>
      <c r="C7468">
        <v>26</v>
      </c>
      <c r="D7468" t="s">
        <v>8070</v>
      </c>
      <c r="E7468" t="s">
        <v>8086</v>
      </c>
      <c r="F7468" t="s">
        <v>12</v>
      </c>
      <c r="G7468">
        <v>1</v>
      </c>
      <c r="H7468" s="1">
        <v>25279</v>
      </c>
      <c r="I7468">
        <v>22486</v>
      </c>
      <c r="J7468" s="1">
        <v>1</v>
      </c>
      <c r="K7468" t="s">
        <v>40</v>
      </c>
      <c r="L7468" t="s">
        <v>19</v>
      </c>
      <c r="M7468" t="s">
        <v>23</v>
      </c>
      <c r="N7468" s="1">
        <f xml:space="preserve"> ROUND((1 - _xlfn.PERCENTRANK.INC(customers[days_since_last_purchase],customers[[#This Row],[days_since_last_purchase]]))*4 +1,0)</f>
        <v>5</v>
      </c>
      <c r="O7468" s="1">
        <f>ROUND(_xlfn.PERCENTRANK.INC(customers[total_orders],customers[[#This Row],[total_orders]])*4+1,0)</f>
        <v>1</v>
      </c>
      <c r="P7468" s="1">
        <f>ROUND(_xlfn.PERCENTRANK.INC(customers[total_spend_usd],customers[[#This Row],[total_spend_usd]])*4+1,0)</f>
        <v>2</v>
      </c>
      <c r="Q7468" s="1">
        <v>512</v>
      </c>
      <c r="R7468" s="1" t="str">
        <f>_xlfn.XLOOKUP(Q7468,RFM[RFM Score],RFM[Client Segmentation])</f>
        <v>New Customer</v>
      </c>
    </row>
    <row r="7469" spans="1:18" x14ac:dyDescent="0.3">
      <c r="A7469" t="s">
        <v>7521</v>
      </c>
      <c r="B7469" t="s">
        <v>43</v>
      </c>
      <c r="C7469">
        <v>29</v>
      </c>
      <c r="D7469" t="s">
        <v>8070</v>
      </c>
      <c r="E7469" t="s">
        <v>8085</v>
      </c>
      <c r="F7469" t="s">
        <v>12</v>
      </c>
      <c r="G7469">
        <v>10</v>
      </c>
      <c r="H7469" s="1">
        <v>4661</v>
      </c>
      <c r="I7469">
        <v>41648</v>
      </c>
      <c r="J7469" s="1">
        <v>61</v>
      </c>
      <c r="K7469" t="s">
        <v>98</v>
      </c>
      <c r="L7469" t="s">
        <v>14</v>
      </c>
      <c r="M7469" t="s">
        <v>23</v>
      </c>
      <c r="N7469" s="1">
        <f xml:space="preserve"> ROUND((1 - _xlfn.PERCENTRANK.INC(customers[days_since_last_purchase],customers[[#This Row],[days_since_last_purchase]]))*4 +1,0)</f>
        <v>2</v>
      </c>
      <c r="O7469" s="1">
        <f>ROUND(_xlfn.PERCENTRANK.INC(customers[total_orders],customers[[#This Row],[total_orders]])*4+1,0)</f>
        <v>3</v>
      </c>
      <c r="P7469" s="1">
        <f>ROUND(_xlfn.PERCENTRANK.INC(customers[total_spend_usd],customers[[#This Row],[total_spend_usd]])*4+1,0)</f>
        <v>2</v>
      </c>
      <c r="Q7469" s="1">
        <v>232</v>
      </c>
      <c r="R7469" s="1" t="str">
        <f>_xlfn.XLOOKUP(Q7469,RFM[RFM Score],RFM[Client Segmentation])</f>
        <v>Hibernating</v>
      </c>
    </row>
    <row r="7470" spans="1:18" x14ac:dyDescent="0.3">
      <c r="A7470" t="s">
        <v>7522</v>
      </c>
      <c r="B7470" t="s">
        <v>27</v>
      </c>
      <c r="C7470">
        <v>28</v>
      </c>
      <c r="D7470" t="s">
        <v>8070</v>
      </c>
      <c r="E7470" t="s">
        <v>8087</v>
      </c>
      <c r="F7470" t="s">
        <v>17</v>
      </c>
      <c r="G7470">
        <v>35</v>
      </c>
      <c r="H7470" s="1">
        <v>3884</v>
      </c>
      <c r="I7470">
        <v>145521</v>
      </c>
      <c r="J7470" s="1">
        <v>85</v>
      </c>
      <c r="K7470" t="s">
        <v>55</v>
      </c>
      <c r="L7470" t="s">
        <v>19</v>
      </c>
      <c r="M7470" t="s">
        <v>23</v>
      </c>
      <c r="N7470" s="1">
        <f xml:space="preserve"> ROUND((1 - _xlfn.PERCENTRANK.INC(customers[days_since_last_purchase],customers[[#This Row],[days_since_last_purchase]]))*4 +1,0)</f>
        <v>2</v>
      </c>
      <c r="O7470" s="1">
        <f>ROUND(_xlfn.PERCENTRANK.INC(customers[total_orders],customers[[#This Row],[total_orders]])*4+1,0)</f>
        <v>5</v>
      </c>
      <c r="P7470" s="1">
        <f>ROUND(_xlfn.PERCENTRANK.INC(customers[total_spend_usd],customers[[#This Row],[total_spend_usd]])*4+1,0)</f>
        <v>4</v>
      </c>
      <c r="Q7470" s="1">
        <v>254</v>
      </c>
      <c r="R7470" s="1" t="str">
        <f>_xlfn.XLOOKUP(Q7470,RFM[RFM Score],RFM[Client Segmentation])</f>
        <v>At Risk</v>
      </c>
    </row>
    <row r="7471" spans="1:18" x14ac:dyDescent="0.3">
      <c r="A7471" t="s">
        <v>7523</v>
      </c>
      <c r="B7471" t="s">
        <v>11</v>
      </c>
      <c r="C7471">
        <v>32</v>
      </c>
      <c r="D7471" t="s">
        <v>8070</v>
      </c>
      <c r="E7471" t="s">
        <v>8087</v>
      </c>
      <c r="F7471" t="s">
        <v>12</v>
      </c>
      <c r="G7471">
        <v>5</v>
      </c>
      <c r="H7471" s="1">
        <v>6386</v>
      </c>
      <c r="I7471">
        <v>29124</v>
      </c>
      <c r="J7471" s="1">
        <v>54</v>
      </c>
      <c r="K7471" t="s">
        <v>52</v>
      </c>
      <c r="L7471" t="s">
        <v>19</v>
      </c>
      <c r="M7471" t="s">
        <v>15</v>
      </c>
      <c r="N7471" s="1">
        <f xml:space="preserve"> ROUND((1 - _xlfn.PERCENTRANK.INC(customers[days_since_last_purchase],customers[[#This Row],[days_since_last_purchase]]))*4 +1,0)</f>
        <v>3</v>
      </c>
      <c r="O7471" s="1">
        <f>ROUND(_xlfn.PERCENTRANK.INC(customers[total_orders],customers[[#This Row],[total_orders]])*4+1,0)</f>
        <v>2</v>
      </c>
      <c r="P7471" s="1">
        <f>ROUND(_xlfn.PERCENTRANK.INC(customers[total_spend_usd],customers[[#This Row],[total_spend_usd]])*4+1,0)</f>
        <v>2</v>
      </c>
      <c r="Q7471" s="1">
        <v>322</v>
      </c>
      <c r="R7471" s="1" t="str">
        <f>_xlfn.XLOOKUP(Q7471,RFM[RFM Score],RFM[Client Segmentation])</f>
        <v>Hibernating</v>
      </c>
    </row>
    <row r="7472" spans="1:18" x14ac:dyDescent="0.3">
      <c r="A7472" t="s">
        <v>7524</v>
      </c>
      <c r="B7472" t="s">
        <v>43</v>
      </c>
      <c r="C7472">
        <v>44</v>
      </c>
      <c r="D7472" t="s">
        <v>8068</v>
      </c>
      <c r="E7472" t="s">
        <v>8087</v>
      </c>
      <c r="F7472" t="s">
        <v>17</v>
      </c>
      <c r="G7472">
        <v>3</v>
      </c>
      <c r="H7472" s="1">
        <v>8243</v>
      </c>
      <c r="I7472">
        <v>21509</v>
      </c>
      <c r="J7472" s="1">
        <v>17</v>
      </c>
      <c r="K7472" t="s">
        <v>18</v>
      </c>
      <c r="L7472" t="s">
        <v>19</v>
      </c>
      <c r="M7472" t="s">
        <v>15</v>
      </c>
      <c r="N7472" s="1">
        <f xml:space="preserve"> ROUND((1 - _xlfn.PERCENTRANK.INC(customers[days_since_last_purchase],customers[[#This Row],[days_since_last_purchase]]))*4 +1,0)</f>
        <v>4</v>
      </c>
      <c r="O7472" s="1">
        <f>ROUND(_xlfn.PERCENTRANK.INC(customers[total_orders],customers[[#This Row],[total_orders]])*4+1,0)</f>
        <v>1</v>
      </c>
      <c r="P7472" s="1">
        <f>ROUND(_xlfn.PERCENTRANK.INC(customers[total_spend_usd],customers[[#This Row],[total_spend_usd]])*4+1,0)</f>
        <v>2</v>
      </c>
      <c r="Q7472" s="1">
        <v>412</v>
      </c>
      <c r="R7472" s="1" t="str">
        <f>_xlfn.XLOOKUP(Q7472,RFM[RFM Score],RFM[Client Segmentation])</f>
        <v>New Customer</v>
      </c>
    </row>
    <row r="7473" spans="1:18" x14ac:dyDescent="0.3">
      <c r="A7473" t="s">
        <v>7525</v>
      </c>
      <c r="B7473" t="s">
        <v>68</v>
      </c>
      <c r="C7473">
        <v>52</v>
      </c>
      <c r="D7473" t="s">
        <v>8071</v>
      </c>
      <c r="E7473" t="s">
        <v>8084</v>
      </c>
      <c r="F7473" t="s">
        <v>12</v>
      </c>
      <c r="G7473">
        <v>25</v>
      </c>
      <c r="H7473" s="1">
        <v>6032</v>
      </c>
      <c r="I7473">
        <v>151043</v>
      </c>
      <c r="J7473" s="1">
        <v>78</v>
      </c>
      <c r="K7473" t="s">
        <v>44</v>
      </c>
      <c r="L7473" t="s">
        <v>34</v>
      </c>
      <c r="M7473" t="s">
        <v>15</v>
      </c>
      <c r="N7473" s="1">
        <f xml:space="preserve"> ROUND((1 - _xlfn.PERCENTRANK.INC(customers[days_since_last_purchase],customers[[#This Row],[days_since_last_purchase]]))*4 +1,0)</f>
        <v>2</v>
      </c>
      <c r="O7473" s="1">
        <f>ROUND(_xlfn.PERCENTRANK.INC(customers[total_orders],customers[[#This Row],[total_orders]])*4+1,0)</f>
        <v>4</v>
      </c>
      <c r="P7473" s="1">
        <f>ROUND(_xlfn.PERCENTRANK.INC(customers[total_spend_usd],customers[[#This Row],[total_spend_usd]])*4+1,0)</f>
        <v>4</v>
      </c>
      <c r="Q7473" s="1">
        <v>244</v>
      </c>
      <c r="R7473" s="1" t="str">
        <f>_xlfn.XLOOKUP(Q7473,RFM[RFM Score],RFM[Client Segmentation])</f>
        <v>At Risk</v>
      </c>
    </row>
    <row r="7474" spans="1:18" x14ac:dyDescent="0.3">
      <c r="A7474" t="s">
        <v>7526</v>
      </c>
      <c r="B7474" t="s">
        <v>43</v>
      </c>
      <c r="C7474">
        <v>40</v>
      </c>
      <c r="D7474" t="s">
        <v>8068</v>
      </c>
      <c r="E7474" t="s">
        <v>8084</v>
      </c>
      <c r="F7474" t="s">
        <v>12</v>
      </c>
      <c r="G7474">
        <v>21</v>
      </c>
      <c r="H7474" s="1">
        <v>5697</v>
      </c>
      <c r="I7474">
        <v>112872</v>
      </c>
      <c r="J7474" s="1">
        <v>22</v>
      </c>
      <c r="K7474" t="s">
        <v>52</v>
      </c>
      <c r="L7474" t="s">
        <v>34</v>
      </c>
      <c r="M7474" t="s">
        <v>15</v>
      </c>
      <c r="N7474" s="1">
        <f xml:space="preserve"> ROUND((1 - _xlfn.PERCENTRANK.INC(customers[days_since_last_purchase],customers[[#This Row],[days_since_last_purchase]]))*4 +1,0)</f>
        <v>4</v>
      </c>
      <c r="O7474" s="1">
        <f>ROUND(_xlfn.PERCENTRANK.INC(customers[total_orders],customers[[#This Row],[total_orders]])*4+1,0)</f>
        <v>4</v>
      </c>
      <c r="P7474" s="1">
        <f>ROUND(_xlfn.PERCENTRANK.INC(customers[total_spend_usd],customers[[#This Row],[total_spend_usd]])*4+1,0)</f>
        <v>4</v>
      </c>
      <c r="Q7474" s="1">
        <v>444</v>
      </c>
      <c r="R7474" s="1" t="str">
        <f>_xlfn.XLOOKUP(Q7474,RFM[RFM Score],RFM[Client Segmentation])</f>
        <v>Loyal Customer</v>
      </c>
    </row>
    <row r="7475" spans="1:18" x14ac:dyDescent="0.3">
      <c r="A7475" t="s">
        <v>7527</v>
      </c>
      <c r="B7475" t="s">
        <v>43</v>
      </c>
      <c r="C7475">
        <v>53</v>
      </c>
      <c r="D7475" t="s">
        <v>8071</v>
      </c>
      <c r="E7475" t="s">
        <v>8084</v>
      </c>
      <c r="F7475" t="s">
        <v>17</v>
      </c>
      <c r="G7475">
        <v>8</v>
      </c>
      <c r="H7475" s="1">
        <v>2304</v>
      </c>
      <c r="I7475">
        <v>20631</v>
      </c>
      <c r="J7475" s="1">
        <v>75</v>
      </c>
      <c r="K7475" t="s">
        <v>74</v>
      </c>
      <c r="L7475" t="s">
        <v>19</v>
      </c>
      <c r="M7475" t="s">
        <v>23</v>
      </c>
      <c r="N7475" s="1">
        <f xml:space="preserve"> ROUND((1 - _xlfn.PERCENTRANK.INC(customers[days_since_last_purchase],customers[[#This Row],[days_since_last_purchase]]))*4 +1,0)</f>
        <v>2</v>
      </c>
      <c r="O7475" s="1">
        <f>ROUND(_xlfn.PERCENTRANK.INC(customers[total_orders],customers[[#This Row],[total_orders]])*4+1,0)</f>
        <v>2</v>
      </c>
      <c r="P7475" s="1">
        <f>ROUND(_xlfn.PERCENTRANK.INC(customers[total_spend_usd],customers[[#This Row],[total_spend_usd]])*4+1,0)</f>
        <v>2</v>
      </c>
      <c r="Q7475" s="1">
        <v>222</v>
      </c>
      <c r="R7475" s="1" t="str">
        <f>_xlfn.XLOOKUP(Q7475,RFM[RFM Score],RFM[Client Segmentation])</f>
        <v>Hibernating</v>
      </c>
    </row>
    <row r="7476" spans="1:18" x14ac:dyDescent="0.3">
      <c r="A7476" t="s">
        <v>7528</v>
      </c>
      <c r="B7476" t="s">
        <v>11</v>
      </c>
      <c r="C7476">
        <v>31</v>
      </c>
      <c r="D7476" t="s">
        <v>8070</v>
      </c>
      <c r="E7476" t="s">
        <v>8086</v>
      </c>
      <c r="F7476" t="s">
        <v>12</v>
      </c>
      <c r="G7476">
        <v>10</v>
      </c>
      <c r="H7476" s="1">
        <v>6111</v>
      </c>
      <c r="I7476">
        <v>52669</v>
      </c>
      <c r="J7476" s="1">
        <v>11</v>
      </c>
      <c r="K7476" t="s">
        <v>98</v>
      </c>
      <c r="L7476" t="s">
        <v>14</v>
      </c>
      <c r="M7476" t="s">
        <v>23</v>
      </c>
      <c r="N7476" s="1">
        <f xml:space="preserve"> ROUND((1 - _xlfn.PERCENTRANK.INC(customers[days_since_last_purchase],customers[[#This Row],[days_since_last_purchase]]))*4 +1,0)</f>
        <v>4</v>
      </c>
      <c r="O7476" s="1">
        <f>ROUND(_xlfn.PERCENTRANK.INC(customers[total_orders],customers[[#This Row],[total_orders]])*4+1,0)</f>
        <v>3</v>
      </c>
      <c r="P7476" s="1">
        <f>ROUND(_xlfn.PERCENTRANK.INC(customers[total_spend_usd],customers[[#This Row],[total_spend_usd]])*4+1,0)</f>
        <v>3</v>
      </c>
      <c r="Q7476" s="1">
        <v>433</v>
      </c>
      <c r="R7476" s="1" t="str">
        <f>_xlfn.XLOOKUP(Q7476,RFM[RFM Score],RFM[Client Segmentation])</f>
        <v>Potential Loyalist</v>
      </c>
    </row>
    <row r="7477" spans="1:18" x14ac:dyDescent="0.3">
      <c r="A7477" t="s">
        <v>7529</v>
      </c>
      <c r="B7477" t="s">
        <v>107</v>
      </c>
      <c r="C7477">
        <v>42</v>
      </c>
      <c r="D7477" t="s">
        <v>8068</v>
      </c>
      <c r="E7477" t="s">
        <v>8084</v>
      </c>
      <c r="F7477" t="s">
        <v>12</v>
      </c>
      <c r="G7477">
        <v>9</v>
      </c>
      <c r="H7477" s="1">
        <v>13375</v>
      </c>
      <c r="I7477">
        <v>125252</v>
      </c>
      <c r="J7477" s="1">
        <v>155</v>
      </c>
      <c r="K7477" t="s">
        <v>28</v>
      </c>
      <c r="L7477" t="s">
        <v>34</v>
      </c>
      <c r="M7477" t="s">
        <v>15</v>
      </c>
      <c r="N7477" s="1">
        <f xml:space="preserve"> ROUND((1 - _xlfn.PERCENTRANK.INC(customers[days_since_last_purchase],customers[[#This Row],[days_since_last_purchase]]))*4 +1,0)</f>
        <v>1</v>
      </c>
      <c r="O7477" s="1">
        <f>ROUND(_xlfn.PERCENTRANK.INC(customers[total_orders],customers[[#This Row],[total_orders]])*4+1,0)</f>
        <v>2</v>
      </c>
      <c r="P7477" s="1">
        <f>ROUND(_xlfn.PERCENTRANK.INC(customers[total_spend_usd],customers[[#This Row],[total_spend_usd]])*4+1,0)</f>
        <v>4</v>
      </c>
      <c r="Q7477" s="1">
        <v>124</v>
      </c>
      <c r="R7477" s="1" t="str">
        <f>_xlfn.XLOOKUP(Q7477,RFM[RFM Score],RFM[Client Segmentation])</f>
        <v>At Risk</v>
      </c>
    </row>
    <row r="7478" spans="1:18" x14ac:dyDescent="0.3">
      <c r="A7478" t="s">
        <v>7530</v>
      </c>
      <c r="B7478" t="s">
        <v>30</v>
      </c>
      <c r="C7478">
        <v>26</v>
      </c>
      <c r="D7478" t="s">
        <v>8070</v>
      </c>
      <c r="E7478" t="s">
        <v>8087</v>
      </c>
      <c r="F7478" t="s">
        <v>17</v>
      </c>
      <c r="G7478">
        <v>7</v>
      </c>
      <c r="H7478" s="1">
        <v>5216</v>
      </c>
      <c r="I7478">
        <v>35636</v>
      </c>
      <c r="J7478" s="1">
        <v>38</v>
      </c>
      <c r="K7478" t="s">
        <v>98</v>
      </c>
      <c r="L7478" t="s">
        <v>14</v>
      </c>
      <c r="M7478" t="s">
        <v>23</v>
      </c>
      <c r="N7478" s="1">
        <f xml:space="preserve"> ROUND((1 - _xlfn.PERCENTRANK.INC(customers[days_since_last_purchase],customers[[#This Row],[days_since_last_purchase]]))*4 +1,0)</f>
        <v>3</v>
      </c>
      <c r="O7478" s="1">
        <f>ROUND(_xlfn.PERCENTRANK.INC(customers[total_orders],customers[[#This Row],[total_orders]])*4+1,0)</f>
        <v>2</v>
      </c>
      <c r="P7478" s="1">
        <f>ROUND(_xlfn.PERCENTRANK.INC(customers[total_spend_usd],customers[[#This Row],[total_spend_usd]])*4+1,0)</f>
        <v>2</v>
      </c>
      <c r="Q7478" s="1">
        <v>322</v>
      </c>
      <c r="R7478" s="1" t="str">
        <f>_xlfn.XLOOKUP(Q7478,RFM[RFM Score],RFM[Client Segmentation])</f>
        <v>Hibernating</v>
      </c>
    </row>
    <row r="7479" spans="1:18" x14ac:dyDescent="0.3">
      <c r="A7479" t="s">
        <v>7531</v>
      </c>
      <c r="B7479" t="s">
        <v>64</v>
      </c>
      <c r="C7479">
        <v>59</v>
      </c>
      <c r="D7479" t="s">
        <v>8072</v>
      </c>
      <c r="E7479" t="s">
        <v>8085</v>
      </c>
      <c r="F7479" t="s">
        <v>17</v>
      </c>
      <c r="G7479">
        <v>19</v>
      </c>
      <c r="H7479" s="1">
        <v>6229</v>
      </c>
      <c r="I7479">
        <v>107761</v>
      </c>
      <c r="J7479" s="1">
        <v>13</v>
      </c>
      <c r="K7479" t="s">
        <v>40</v>
      </c>
      <c r="L7479" t="s">
        <v>34</v>
      </c>
      <c r="M7479" t="s">
        <v>15</v>
      </c>
      <c r="N7479" s="1">
        <f xml:space="preserve"> ROUND((1 - _xlfn.PERCENTRANK.INC(customers[days_since_last_purchase],customers[[#This Row],[days_since_last_purchase]]))*4 +1,0)</f>
        <v>4</v>
      </c>
      <c r="O7479" s="1">
        <f>ROUND(_xlfn.PERCENTRANK.INC(customers[total_orders],customers[[#This Row],[total_orders]])*4+1,0)</f>
        <v>4</v>
      </c>
      <c r="P7479" s="1">
        <f>ROUND(_xlfn.PERCENTRANK.INC(customers[total_spend_usd],customers[[#This Row],[total_spend_usd]])*4+1,0)</f>
        <v>3</v>
      </c>
      <c r="Q7479" s="1">
        <v>443</v>
      </c>
      <c r="R7479" s="1" t="str">
        <f>_xlfn.XLOOKUP(Q7479,RFM[RFM Score],RFM[Client Segmentation])</f>
        <v>Need Attention</v>
      </c>
    </row>
    <row r="7480" spans="1:18" x14ac:dyDescent="0.3">
      <c r="A7480" t="s">
        <v>7532</v>
      </c>
      <c r="B7480" t="s">
        <v>11</v>
      </c>
      <c r="C7480">
        <v>26</v>
      </c>
      <c r="D7480" t="s">
        <v>8070</v>
      </c>
      <c r="E7480" t="s">
        <v>8084</v>
      </c>
      <c r="F7480" t="s">
        <v>17</v>
      </c>
      <c r="G7480">
        <v>59</v>
      </c>
      <c r="H7480" s="1">
        <v>4446</v>
      </c>
      <c r="I7480">
        <v>24809</v>
      </c>
      <c r="J7480" s="1">
        <v>11</v>
      </c>
      <c r="K7480" t="s">
        <v>28</v>
      </c>
      <c r="L7480" t="s">
        <v>47</v>
      </c>
      <c r="M7480" t="s">
        <v>23</v>
      </c>
      <c r="N7480" s="1">
        <f xml:space="preserve"> ROUND((1 - _xlfn.PERCENTRANK.INC(customers[days_since_last_purchase],customers[[#This Row],[days_since_last_purchase]]))*4 +1,0)</f>
        <v>4</v>
      </c>
      <c r="O7480" s="1">
        <f>ROUND(_xlfn.PERCENTRANK.INC(customers[total_orders],customers[[#This Row],[total_orders]])*4+1,0)</f>
        <v>5</v>
      </c>
      <c r="P7480" s="1">
        <f>ROUND(_xlfn.PERCENTRANK.INC(customers[total_spend_usd],customers[[#This Row],[total_spend_usd]])*4+1,0)</f>
        <v>2</v>
      </c>
      <c r="Q7480" s="1">
        <v>452</v>
      </c>
      <c r="R7480" s="1" t="str">
        <f>_xlfn.XLOOKUP(Q7480,RFM[RFM Score],RFM[Client Segmentation])</f>
        <v>Potential Loyalist</v>
      </c>
    </row>
    <row r="7481" spans="1:18" x14ac:dyDescent="0.3">
      <c r="A7481" t="s">
        <v>7533</v>
      </c>
      <c r="B7481" t="s">
        <v>43</v>
      </c>
      <c r="C7481">
        <v>40</v>
      </c>
      <c r="D7481" t="s">
        <v>8068</v>
      </c>
      <c r="E7481" t="s">
        <v>8087</v>
      </c>
      <c r="F7481" t="s">
        <v>12</v>
      </c>
      <c r="G7481">
        <v>2</v>
      </c>
      <c r="H7481" s="1">
        <v>7048</v>
      </c>
      <c r="I7481">
        <v>14655</v>
      </c>
      <c r="J7481" s="1">
        <v>76</v>
      </c>
      <c r="K7481" t="s">
        <v>18</v>
      </c>
      <c r="L7481" t="s">
        <v>45</v>
      </c>
      <c r="M7481" t="s">
        <v>15</v>
      </c>
      <c r="N7481" s="1">
        <f xml:space="preserve"> ROUND((1 - _xlfn.PERCENTRANK.INC(customers[days_since_last_purchase],customers[[#This Row],[days_since_last_purchase]]))*4 +1,0)</f>
        <v>2</v>
      </c>
      <c r="O7481" s="1">
        <f>ROUND(_xlfn.PERCENTRANK.INC(customers[total_orders],customers[[#This Row],[total_orders]])*4+1,0)</f>
        <v>1</v>
      </c>
      <c r="P7481" s="1">
        <f>ROUND(_xlfn.PERCENTRANK.INC(customers[total_spend_usd],customers[[#This Row],[total_spend_usd]])*4+1,0)</f>
        <v>2</v>
      </c>
      <c r="Q7481" s="1">
        <v>212</v>
      </c>
      <c r="R7481" s="1" t="str">
        <f>_xlfn.XLOOKUP(Q7481,RFM[RFM Score],RFM[Client Segmentation])</f>
        <v>Hibernating</v>
      </c>
    </row>
    <row r="7482" spans="1:18" x14ac:dyDescent="0.3">
      <c r="A7482" t="s">
        <v>7534</v>
      </c>
      <c r="B7482" t="s">
        <v>64</v>
      </c>
      <c r="C7482">
        <v>37</v>
      </c>
      <c r="D7482" t="s">
        <v>8068</v>
      </c>
      <c r="E7482" t="s">
        <v>8084</v>
      </c>
      <c r="F7482" t="s">
        <v>12</v>
      </c>
      <c r="G7482">
        <v>45</v>
      </c>
      <c r="H7482" s="1">
        <v>3597</v>
      </c>
      <c r="I7482">
        <v>143408</v>
      </c>
      <c r="J7482" s="1">
        <v>22</v>
      </c>
      <c r="K7482" t="s">
        <v>52</v>
      </c>
      <c r="L7482" t="s">
        <v>45</v>
      </c>
      <c r="M7482" t="s">
        <v>23</v>
      </c>
      <c r="N7482" s="1">
        <f xml:space="preserve"> ROUND((1 - _xlfn.PERCENTRANK.INC(customers[days_since_last_purchase],customers[[#This Row],[days_since_last_purchase]]))*4 +1,0)</f>
        <v>4</v>
      </c>
      <c r="O7482" s="1">
        <f>ROUND(_xlfn.PERCENTRANK.INC(customers[total_orders],customers[[#This Row],[total_orders]])*4+1,0)</f>
        <v>5</v>
      </c>
      <c r="P7482" s="1">
        <f>ROUND(_xlfn.PERCENTRANK.INC(customers[total_spend_usd],customers[[#This Row],[total_spend_usd]])*4+1,0)</f>
        <v>4</v>
      </c>
      <c r="Q7482" s="1">
        <v>454</v>
      </c>
      <c r="R7482" s="1" t="str">
        <f>_xlfn.XLOOKUP(Q7482,RFM[RFM Score],RFM[Client Segmentation])</f>
        <v>Champion</v>
      </c>
    </row>
    <row r="7483" spans="1:18" x14ac:dyDescent="0.3">
      <c r="A7483" t="s">
        <v>7535</v>
      </c>
      <c r="B7483" t="s">
        <v>51</v>
      </c>
      <c r="C7483">
        <v>29</v>
      </c>
      <c r="D7483" t="s">
        <v>8070</v>
      </c>
      <c r="E7483" t="s">
        <v>8084</v>
      </c>
      <c r="F7483" t="s">
        <v>12</v>
      </c>
      <c r="G7483">
        <v>15</v>
      </c>
      <c r="H7483" s="1">
        <v>26558</v>
      </c>
      <c r="I7483">
        <v>338891</v>
      </c>
      <c r="J7483" s="1">
        <v>3</v>
      </c>
      <c r="K7483" t="s">
        <v>44</v>
      </c>
      <c r="L7483" t="s">
        <v>14</v>
      </c>
      <c r="M7483" t="s">
        <v>15</v>
      </c>
      <c r="N7483" s="1">
        <f xml:space="preserve"> ROUND((1 - _xlfn.PERCENTRANK.INC(customers[days_since_last_purchase],customers[[#This Row],[days_since_last_purchase]]))*4 +1,0)</f>
        <v>5</v>
      </c>
      <c r="O7483" s="1">
        <f>ROUND(_xlfn.PERCENTRANK.INC(customers[total_orders],customers[[#This Row],[total_orders]])*4+1,0)</f>
        <v>3</v>
      </c>
      <c r="P7483" s="1">
        <f>ROUND(_xlfn.PERCENTRANK.INC(customers[total_spend_usd],customers[[#This Row],[total_spend_usd]])*4+1,0)</f>
        <v>5</v>
      </c>
      <c r="Q7483" s="1">
        <v>535</v>
      </c>
      <c r="R7483" s="1" t="str">
        <f>_xlfn.XLOOKUP(Q7483,RFM[RFM Score],RFM[Client Segmentation])</f>
        <v>Need Attention</v>
      </c>
    </row>
    <row r="7484" spans="1:18" x14ac:dyDescent="0.3">
      <c r="A7484" t="s">
        <v>7536</v>
      </c>
      <c r="B7484" t="s">
        <v>11</v>
      </c>
      <c r="C7484">
        <v>36</v>
      </c>
      <c r="D7484" t="s">
        <v>8068</v>
      </c>
      <c r="E7484" t="s">
        <v>8084</v>
      </c>
      <c r="F7484" t="s">
        <v>12</v>
      </c>
      <c r="G7484">
        <v>44</v>
      </c>
      <c r="H7484" s="1">
        <v>2943</v>
      </c>
      <c r="I7484">
        <v>142059</v>
      </c>
      <c r="J7484" s="1">
        <v>18</v>
      </c>
      <c r="K7484" t="s">
        <v>25</v>
      </c>
      <c r="L7484" t="s">
        <v>45</v>
      </c>
      <c r="M7484" t="s">
        <v>15</v>
      </c>
      <c r="N7484" s="1">
        <f xml:space="preserve"> ROUND((1 - _xlfn.PERCENTRANK.INC(customers[days_since_last_purchase],customers[[#This Row],[days_since_last_purchase]]))*4 +1,0)</f>
        <v>4</v>
      </c>
      <c r="O7484" s="1">
        <f>ROUND(_xlfn.PERCENTRANK.INC(customers[total_orders],customers[[#This Row],[total_orders]])*4+1,0)</f>
        <v>5</v>
      </c>
      <c r="P7484" s="1">
        <f>ROUND(_xlfn.PERCENTRANK.INC(customers[total_spend_usd],customers[[#This Row],[total_spend_usd]])*4+1,0)</f>
        <v>4</v>
      </c>
      <c r="Q7484" s="1">
        <v>454</v>
      </c>
      <c r="R7484" s="1" t="str">
        <f>_xlfn.XLOOKUP(Q7484,RFM[RFM Score],RFM[Client Segmentation])</f>
        <v>Champion</v>
      </c>
    </row>
    <row r="7485" spans="1:18" x14ac:dyDescent="0.3">
      <c r="A7485" t="s">
        <v>7537</v>
      </c>
      <c r="B7485" t="s">
        <v>68</v>
      </c>
      <c r="C7485">
        <v>34</v>
      </c>
      <c r="D7485" t="s">
        <v>8070</v>
      </c>
      <c r="E7485" t="s">
        <v>8087</v>
      </c>
      <c r="F7485" t="s">
        <v>17</v>
      </c>
      <c r="G7485">
        <v>20</v>
      </c>
      <c r="H7485" s="1">
        <v>1917</v>
      </c>
      <c r="I7485">
        <v>4407</v>
      </c>
      <c r="J7485" s="1">
        <v>103</v>
      </c>
      <c r="K7485" t="s">
        <v>28</v>
      </c>
      <c r="L7485" t="s">
        <v>19</v>
      </c>
      <c r="M7485" t="s">
        <v>15</v>
      </c>
      <c r="N7485" s="1">
        <f xml:space="preserve"> ROUND((1 - _xlfn.PERCENTRANK.INC(customers[days_since_last_purchase],customers[[#This Row],[days_since_last_purchase]]))*4 +1,0)</f>
        <v>2</v>
      </c>
      <c r="O7485" s="1">
        <f>ROUND(_xlfn.PERCENTRANK.INC(customers[total_orders],customers[[#This Row],[total_orders]])*4+1,0)</f>
        <v>4</v>
      </c>
      <c r="P7485" s="1">
        <f>ROUND(_xlfn.PERCENTRANK.INC(customers[total_spend_usd],customers[[#This Row],[total_spend_usd]])*4+1,0)</f>
        <v>1</v>
      </c>
      <c r="Q7485" s="1">
        <v>241</v>
      </c>
      <c r="R7485" s="1" t="str">
        <f>_xlfn.XLOOKUP(Q7485,RFM[RFM Score],RFM[Client Segmentation])</f>
        <v>Hibernating</v>
      </c>
    </row>
    <row r="7486" spans="1:18" x14ac:dyDescent="0.3">
      <c r="A7486" t="s">
        <v>7538</v>
      </c>
      <c r="B7486" t="s">
        <v>11</v>
      </c>
      <c r="C7486">
        <v>41</v>
      </c>
      <c r="D7486" t="s">
        <v>8068</v>
      </c>
      <c r="E7486" t="s">
        <v>8087</v>
      </c>
      <c r="F7486" t="s">
        <v>17</v>
      </c>
      <c r="G7486">
        <v>8</v>
      </c>
      <c r="H7486" s="1">
        <v>3116</v>
      </c>
      <c r="I7486">
        <v>24163</v>
      </c>
      <c r="J7486" s="1">
        <v>32</v>
      </c>
      <c r="K7486" t="s">
        <v>13</v>
      </c>
      <c r="L7486" t="s">
        <v>45</v>
      </c>
      <c r="M7486" t="s">
        <v>23</v>
      </c>
      <c r="N7486" s="1">
        <f xml:space="preserve"> ROUND((1 - _xlfn.PERCENTRANK.INC(customers[days_since_last_purchase],customers[[#This Row],[days_since_last_purchase]]))*4 +1,0)</f>
        <v>3</v>
      </c>
      <c r="O7486" s="1">
        <f>ROUND(_xlfn.PERCENTRANK.INC(customers[total_orders],customers[[#This Row],[total_orders]])*4+1,0)</f>
        <v>2</v>
      </c>
      <c r="P7486" s="1">
        <f>ROUND(_xlfn.PERCENTRANK.INC(customers[total_spend_usd],customers[[#This Row],[total_spend_usd]])*4+1,0)</f>
        <v>2</v>
      </c>
      <c r="Q7486" s="1">
        <v>322</v>
      </c>
      <c r="R7486" s="1" t="str">
        <f>_xlfn.XLOOKUP(Q7486,RFM[RFM Score],RFM[Client Segmentation])</f>
        <v>Hibernating</v>
      </c>
    </row>
    <row r="7487" spans="1:18" x14ac:dyDescent="0.3">
      <c r="A7487" t="s">
        <v>7539</v>
      </c>
      <c r="B7487" t="s">
        <v>51</v>
      </c>
      <c r="C7487">
        <v>18</v>
      </c>
      <c r="D7487" t="s">
        <v>8069</v>
      </c>
      <c r="E7487" t="s">
        <v>8084</v>
      </c>
      <c r="F7487" t="s">
        <v>12</v>
      </c>
      <c r="G7487">
        <v>27</v>
      </c>
      <c r="H7487" s="1">
        <v>3894</v>
      </c>
      <c r="I7487">
        <v>11421</v>
      </c>
      <c r="J7487" s="1">
        <v>35</v>
      </c>
      <c r="K7487" t="s">
        <v>28</v>
      </c>
      <c r="L7487" t="s">
        <v>14</v>
      </c>
      <c r="M7487" t="s">
        <v>15</v>
      </c>
      <c r="N7487" s="1">
        <f xml:space="preserve"> ROUND((1 - _xlfn.PERCENTRANK.INC(customers[days_since_last_purchase],customers[[#This Row],[days_since_last_purchase]]))*4 +1,0)</f>
        <v>3</v>
      </c>
      <c r="O7487" s="1">
        <f>ROUND(_xlfn.PERCENTRANK.INC(customers[total_orders],customers[[#This Row],[total_orders]])*4+1,0)</f>
        <v>4</v>
      </c>
      <c r="P7487" s="1">
        <f>ROUND(_xlfn.PERCENTRANK.INC(customers[total_spend_usd],customers[[#This Row],[total_spend_usd]])*4+1,0)</f>
        <v>2</v>
      </c>
      <c r="Q7487" s="1">
        <v>342</v>
      </c>
      <c r="R7487" s="1" t="str">
        <f>_xlfn.XLOOKUP(Q7487,RFM[RFM Score],RFM[Client Segmentation])</f>
        <v>Potential Loyalist</v>
      </c>
    </row>
    <row r="7488" spans="1:18" x14ac:dyDescent="0.3">
      <c r="A7488" t="s">
        <v>7540</v>
      </c>
      <c r="B7488" t="s">
        <v>11</v>
      </c>
      <c r="C7488">
        <v>18</v>
      </c>
      <c r="D7488" t="s">
        <v>8069</v>
      </c>
      <c r="E7488" t="s">
        <v>8086</v>
      </c>
      <c r="F7488" t="s">
        <v>12</v>
      </c>
      <c r="G7488">
        <v>24</v>
      </c>
      <c r="H7488" s="1">
        <v>11623</v>
      </c>
      <c r="I7488">
        <v>312943</v>
      </c>
      <c r="J7488" s="1">
        <v>57</v>
      </c>
      <c r="K7488" t="s">
        <v>44</v>
      </c>
      <c r="L7488" t="s">
        <v>19</v>
      </c>
      <c r="M7488" t="s">
        <v>15</v>
      </c>
      <c r="N7488" s="1">
        <f xml:space="preserve"> ROUND((1 - _xlfn.PERCENTRANK.INC(customers[days_since_last_purchase],customers[[#This Row],[days_since_last_purchase]]))*4 +1,0)</f>
        <v>3</v>
      </c>
      <c r="O7488" s="1">
        <f>ROUND(_xlfn.PERCENTRANK.INC(customers[total_orders],customers[[#This Row],[total_orders]])*4+1,0)</f>
        <v>4</v>
      </c>
      <c r="P7488" s="1">
        <f>ROUND(_xlfn.PERCENTRANK.INC(customers[total_spend_usd],customers[[#This Row],[total_spend_usd]])*4+1,0)</f>
        <v>5</v>
      </c>
      <c r="Q7488" s="1">
        <v>345</v>
      </c>
      <c r="R7488" s="1" t="str">
        <f>_xlfn.XLOOKUP(Q7488,RFM[RFM Score],RFM[Client Segmentation])</f>
        <v>Loyal Customer</v>
      </c>
    </row>
    <row r="7489" spans="1:18" x14ac:dyDescent="0.3">
      <c r="A7489" t="s">
        <v>7541</v>
      </c>
      <c r="B7489" t="s">
        <v>11</v>
      </c>
      <c r="C7489">
        <v>35</v>
      </c>
      <c r="D7489" t="s">
        <v>8068</v>
      </c>
      <c r="E7489" t="s">
        <v>8084</v>
      </c>
      <c r="F7489" t="s">
        <v>17</v>
      </c>
      <c r="G7489">
        <v>4</v>
      </c>
      <c r="H7489" s="1">
        <v>14484</v>
      </c>
      <c r="I7489">
        <v>65558</v>
      </c>
      <c r="J7489" s="1">
        <v>5</v>
      </c>
      <c r="K7489" t="s">
        <v>13</v>
      </c>
      <c r="L7489" t="s">
        <v>14</v>
      </c>
      <c r="M7489" t="s">
        <v>23</v>
      </c>
      <c r="N7489" s="1">
        <f xml:space="preserve"> ROUND((1 - _xlfn.PERCENTRANK.INC(customers[days_since_last_purchase],customers[[#This Row],[days_since_last_purchase]]))*4 +1,0)</f>
        <v>5</v>
      </c>
      <c r="O7489" s="1">
        <f>ROUND(_xlfn.PERCENTRANK.INC(customers[total_orders],customers[[#This Row],[total_orders]])*4+1,0)</f>
        <v>2</v>
      </c>
      <c r="P7489" s="1">
        <f>ROUND(_xlfn.PERCENTRANK.INC(customers[total_spend_usd],customers[[#This Row],[total_spend_usd]])*4+1,0)</f>
        <v>3</v>
      </c>
      <c r="Q7489" s="1">
        <v>523</v>
      </c>
      <c r="R7489" s="1" t="str">
        <f>_xlfn.XLOOKUP(Q7489,RFM[RFM Score],RFM[Client Segmentation])</f>
        <v>Promising</v>
      </c>
    </row>
    <row r="7490" spans="1:18" x14ac:dyDescent="0.3">
      <c r="A7490" t="s">
        <v>7542</v>
      </c>
      <c r="B7490" t="s">
        <v>11</v>
      </c>
      <c r="C7490">
        <v>27</v>
      </c>
      <c r="D7490" t="s">
        <v>8070</v>
      </c>
      <c r="E7490" t="s">
        <v>8085</v>
      </c>
      <c r="F7490" t="s">
        <v>12</v>
      </c>
      <c r="G7490">
        <v>25</v>
      </c>
      <c r="H7490" s="1">
        <v>1914</v>
      </c>
      <c r="I7490">
        <v>43699</v>
      </c>
      <c r="J7490" s="1">
        <v>52</v>
      </c>
      <c r="K7490" t="s">
        <v>18</v>
      </c>
      <c r="L7490" t="s">
        <v>22</v>
      </c>
      <c r="M7490" t="s">
        <v>23</v>
      </c>
      <c r="N7490" s="1">
        <f xml:space="preserve"> ROUND((1 - _xlfn.PERCENTRANK.INC(customers[days_since_last_purchase],customers[[#This Row],[days_since_last_purchase]]))*4 +1,0)</f>
        <v>3</v>
      </c>
      <c r="O7490" s="1">
        <f>ROUND(_xlfn.PERCENTRANK.INC(customers[total_orders],customers[[#This Row],[total_orders]])*4+1,0)</f>
        <v>4</v>
      </c>
      <c r="P7490" s="1">
        <f>ROUND(_xlfn.PERCENTRANK.INC(customers[total_spend_usd],customers[[#This Row],[total_spend_usd]])*4+1,0)</f>
        <v>2</v>
      </c>
      <c r="Q7490" s="1">
        <v>342</v>
      </c>
      <c r="R7490" s="1" t="str">
        <f>_xlfn.XLOOKUP(Q7490,RFM[RFM Score],RFM[Client Segmentation])</f>
        <v>Potential Loyalist</v>
      </c>
    </row>
    <row r="7491" spans="1:18" x14ac:dyDescent="0.3">
      <c r="A7491" t="s">
        <v>7543</v>
      </c>
      <c r="B7491" t="s">
        <v>11</v>
      </c>
      <c r="C7491">
        <v>42</v>
      </c>
      <c r="D7491" t="s">
        <v>8068</v>
      </c>
      <c r="E7491" t="s">
        <v>8084</v>
      </c>
      <c r="F7491" t="s">
        <v>17</v>
      </c>
      <c r="G7491">
        <v>3</v>
      </c>
      <c r="H7491" s="1">
        <v>23811</v>
      </c>
      <c r="I7491">
        <v>69486</v>
      </c>
      <c r="J7491" s="1">
        <v>22</v>
      </c>
      <c r="K7491" t="s">
        <v>25</v>
      </c>
      <c r="L7491" t="s">
        <v>45</v>
      </c>
      <c r="M7491" t="s">
        <v>15</v>
      </c>
      <c r="N7491" s="1">
        <f xml:space="preserve"> ROUND((1 - _xlfn.PERCENTRANK.INC(customers[days_since_last_purchase],customers[[#This Row],[days_since_last_purchase]]))*4 +1,0)</f>
        <v>4</v>
      </c>
      <c r="O7491" s="1">
        <f>ROUND(_xlfn.PERCENTRANK.INC(customers[total_orders],customers[[#This Row],[total_orders]])*4+1,0)</f>
        <v>1</v>
      </c>
      <c r="P7491" s="1">
        <f>ROUND(_xlfn.PERCENTRANK.INC(customers[total_spend_usd],customers[[#This Row],[total_spend_usd]])*4+1,0)</f>
        <v>3</v>
      </c>
      <c r="Q7491" s="1">
        <v>413</v>
      </c>
      <c r="R7491" s="1" t="str">
        <f>_xlfn.XLOOKUP(Q7491,RFM[RFM Score],RFM[Client Segmentation])</f>
        <v>Promising</v>
      </c>
    </row>
    <row r="7492" spans="1:18" x14ac:dyDescent="0.3">
      <c r="A7492" t="s">
        <v>7544</v>
      </c>
      <c r="B7492" t="s">
        <v>11</v>
      </c>
      <c r="C7492">
        <v>20</v>
      </c>
      <c r="D7492" t="s">
        <v>8069</v>
      </c>
      <c r="E7492" t="s">
        <v>8085</v>
      </c>
      <c r="F7492" t="s">
        <v>17</v>
      </c>
      <c r="G7492">
        <v>2</v>
      </c>
      <c r="H7492" s="1">
        <v>18087</v>
      </c>
      <c r="I7492">
        <v>3203</v>
      </c>
      <c r="J7492" s="1">
        <v>11</v>
      </c>
      <c r="K7492" t="s">
        <v>28</v>
      </c>
      <c r="L7492" t="s">
        <v>34</v>
      </c>
      <c r="M7492" t="s">
        <v>23</v>
      </c>
      <c r="N7492" s="1">
        <f xml:space="preserve"> ROUND((1 - _xlfn.PERCENTRANK.INC(customers[days_since_last_purchase],customers[[#This Row],[days_since_last_purchase]]))*4 +1,0)</f>
        <v>4</v>
      </c>
      <c r="O7492" s="1">
        <f>ROUND(_xlfn.PERCENTRANK.INC(customers[total_orders],customers[[#This Row],[total_orders]])*4+1,0)</f>
        <v>1</v>
      </c>
      <c r="P7492" s="1">
        <f>ROUND(_xlfn.PERCENTRANK.INC(customers[total_spend_usd],customers[[#This Row],[total_spend_usd]])*4+1,0)</f>
        <v>1</v>
      </c>
      <c r="Q7492" s="1">
        <v>411</v>
      </c>
      <c r="R7492" s="1" t="str">
        <f>_xlfn.XLOOKUP(Q7492,RFM[RFM Score],RFM[Client Segmentation])</f>
        <v>New Customer</v>
      </c>
    </row>
    <row r="7493" spans="1:18" x14ac:dyDescent="0.3">
      <c r="A7493" t="s">
        <v>7545</v>
      </c>
      <c r="B7493" t="s">
        <v>11</v>
      </c>
      <c r="C7493">
        <v>47</v>
      </c>
      <c r="D7493" t="s">
        <v>8071</v>
      </c>
      <c r="E7493" t="s">
        <v>8087</v>
      </c>
      <c r="F7493" t="s">
        <v>12</v>
      </c>
      <c r="G7493">
        <v>15</v>
      </c>
      <c r="H7493" s="1">
        <v>3244</v>
      </c>
      <c r="I7493">
        <v>44079</v>
      </c>
      <c r="J7493" s="1">
        <v>90</v>
      </c>
      <c r="K7493" t="s">
        <v>28</v>
      </c>
      <c r="L7493" t="s">
        <v>34</v>
      </c>
      <c r="M7493" t="s">
        <v>15</v>
      </c>
      <c r="N7493" s="1">
        <f xml:space="preserve"> ROUND((1 - _xlfn.PERCENTRANK.INC(customers[days_since_last_purchase],customers[[#This Row],[days_since_last_purchase]]))*4 +1,0)</f>
        <v>2</v>
      </c>
      <c r="O7493" s="1">
        <f>ROUND(_xlfn.PERCENTRANK.INC(customers[total_orders],customers[[#This Row],[total_orders]])*4+1,0)</f>
        <v>3</v>
      </c>
      <c r="P7493" s="1">
        <f>ROUND(_xlfn.PERCENTRANK.INC(customers[total_spend_usd],customers[[#This Row],[total_spend_usd]])*4+1,0)</f>
        <v>2</v>
      </c>
      <c r="Q7493" s="1">
        <v>232</v>
      </c>
      <c r="R7493" s="1" t="str">
        <f>_xlfn.XLOOKUP(Q7493,RFM[RFM Score],RFM[Client Segmentation])</f>
        <v>Hibernating</v>
      </c>
    </row>
    <row r="7494" spans="1:18" x14ac:dyDescent="0.3">
      <c r="A7494" t="s">
        <v>7546</v>
      </c>
      <c r="B7494" t="s">
        <v>68</v>
      </c>
      <c r="C7494">
        <v>40</v>
      </c>
      <c r="D7494" t="s">
        <v>8068</v>
      </c>
      <c r="E7494" t="s">
        <v>8087</v>
      </c>
      <c r="F7494" t="s">
        <v>12</v>
      </c>
      <c r="G7494">
        <v>10</v>
      </c>
      <c r="H7494" s="1">
        <v>6936</v>
      </c>
      <c r="I7494">
        <v>59676</v>
      </c>
      <c r="J7494" s="1">
        <v>88</v>
      </c>
      <c r="K7494" t="s">
        <v>37</v>
      </c>
      <c r="L7494" t="s">
        <v>14</v>
      </c>
      <c r="M7494" t="s">
        <v>15</v>
      </c>
      <c r="N7494" s="1">
        <f xml:space="preserve"> ROUND((1 - _xlfn.PERCENTRANK.INC(customers[days_since_last_purchase],customers[[#This Row],[days_since_last_purchase]]))*4 +1,0)</f>
        <v>2</v>
      </c>
      <c r="O7494" s="1">
        <f>ROUND(_xlfn.PERCENTRANK.INC(customers[total_orders],customers[[#This Row],[total_orders]])*4+1,0)</f>
        <v>3</v>
      </c>
      <c r="P7494" s="1">
        <f>ROUND(_xlfn.PERCENTRANK.INC(customers[total_spend_usd],customers[[#This Row],[total_spend_usd]])*4+1,0)</f>
        <v>3</v>
      </c>
      <c r="Q7494" s="1">
        <v>233</v>
      </c>
      <c r="R7494" s="1" t="str">
        <f>_xlfn.XLOOKUP(Q7494,RFM[RFM Score],RFM[Client Segmentation])</f>
        <v>Hibernating</v>
      </c>
    </row>
    <row r="7495" spans="1:18" x14ac:dyDescent="0.3">
      <c r="A7495" t="s">
        <v>7547</v>
      </c>
      <c r="B7495" t="s">
        <v>11</v>
      </c>
      <c r="C7495">
        <v>66</v>
      </c>
      <c r="D7495" t="s">
        <v>8073</v>
      </c>
      <c r="E7495" t="s">
        <v>8086</v>
      </c>
      <c r="F7495" t="s">
        <v>12</v>
      </c>
      <c r="G7495">
        <v>5</v>
      </c>
      <c r="H7495" s="1">
        <v>7973</v>
      </c>
      <c r="I7495">
        <v>41314</v>
      </c>
      <c r="J7495" s="1">
        <v>106</v>
      </c>
      <c r="K7495" t="s">
        <v>25</v>
      </c>
      <c r="L7495" t="s">
        <v>45</v>
      </c>
      <c r="M7495" t="s">
        <v>23</v>
      </c>
      <c r="N7495" s="1">
        <f xml:space="preserve"> ROUND((1 - _xlfn.PERCENTRANK.INC(customers[days_since_last_purchase],customers[[#This Row],[days_since_last_purchase]]))*4 +1,0)</f>
        <v>2</v>
      </c>
      <c r="O7495" s="1">
        <f>ROUND(_xlfn.PERCENTRANK.INC(customers[total_orders],customers[[#This Row],[total_orders]])*4+1,0)</f>
        <v>2</v>
      </c>
      <c r="P7495" s="1">
        <f>ROUND(_xlfn.PERCENTRANK.INC(customers[total_spend_usd],customers[[#This Row],[total_spend_usd]])*4+1,0)</f>
        <v>2</v>
      </c>
      <c r="Q7495" s="1">
        <v>222</v>
      </c>
      <c r="R7495" s="1" t="str">
        <f>_xlfn.XLOOKUP(Q7495,RFM[RFM Score],RFM[Client Segmentation])</f>
        <v>Hibernating</v>
      </c>
    </row>
    <row r="7496" spans="1:18" x14ac:dyDescent="0.3">
      <c r="A7496" t="s">
        <v>7548</v>
      </c>
      <c r="B7496" t="s">
        <v>33</v>
      </c>
      <c r="C7496">
        <v>39</v>
      </c>
      <c r="D7496" t="s">
        <v>8068</v>
      </c>
      <c r="E7496" t="s">
        <v>8084</v>
      </c>
      <c r="F7496" t="s">
        <v>17</v>
      </c>
      <c r="G7496">
        <v>21</v>
      </c>
      <c r="H7496" s="1">
        <v>5751</v>
      </c>
      <c r="I7496">
        <v>110521</v>
      </c>
      <c r="J7496" s="1">
        <v>40</v>
      </c>
      <c r="K7496" t="s">
        <v>37</v>
      </c>
      <c r="L7496" t="s">
        <v>14</v>
      </c>
      <c r="M7496" t="s">
        <v>23</v>
      </c>
      <c r="N7496" s="1">
        <f xml:space="preserve"> ROUND((1 - _xlfn.PERCENTRANK.INC(customers[days_since_last_purchase],customers[[#This Row],[days_since_last_purchase]]))*4 +1,0)</f>
        <v>3</v>
      </c>
      <c r="O7496" s="1">
        <f>ROUND(_xlfn.PERCENTRANK.INC(customers[total_orders],customers[[#This Row],[total_orders]])*4+1,0)</f>
        <v>4</v>
      </c>
      <c r="P7496" s="1">
        <f>ROUND(_xlfn.PERCENTRANK.INC(customers[total_spend_usd],customers[[#This Row],[total_spend_usd]])*4+1,0)</f>
        <v>4</v>
      </c>
      <c r="Q7496" s="1">
        <v>344</v>
      </c>
      <c r="R7496" s="1" t="str">
        <f>_xlfn.XLOOKUP(Q7496,RFM[RFM Score],RFM[Client Segmentation])</f>
        <v>Loyal Customer</v>
      </c>
    </row>
    <row r="7497" spans="1:18" x14ac:dyDescent="0.3">
      <c r="A7497" t="s">
        <v>7549</v>
      </c>
      <c r="B7497" t="s">
        <v>11</v>
      </c>
      <c r="C7497">
        <v>40</v>
      </c>
      <c r="D7497" t="s">
        <v>8068</v>
      </c>
      <c r="E7497" t="s">
        <v>8084</v>
      </c>
      <c r="F7497" t="s">
        <v>17</v>
      </c>
      <c r="G7497">
        <v>4</v>
      </c>
      <c r="H7497" s="1">
        <v>9626</v>
      </c>
      <c r="I7497">
        <v>38636</v>
      </c>
      <c r="J7497" s="1">
        <v>38</v>
      </c>
      <c r="K7497" t="s">
        <v>40</v>
      </c>
      <c r="L7497" t="s">
        <v>14</v>
      </c>
      <c r="M7497" t="s">
        <v>23</v>
      </c>
      <c r="N7497" s="1">
        <f xml:space="preserve"> ROUND((1 - _xlfn.PERCENTRANK.INC(customers[days_since_last_purchase],customers[[#This Row],[days_since_last_purchase]]))*4 +1,0)</f>
        <v>3</v>
      </c>
      <c r="O7497" s="1">
        <f>ROUND(_xlfn.PERCENTRANK.INC(customers[total_orders],customers[[#This Row],[total_orders]])*4+1,0)</f>
        <v>2</v>
      </c>
      <c r="P7497" s="1">
        <f>ROUND(_xlfn.PERCENTRANK.INC(customers[total_spend_usd],customers[[#This Row],[total_spend_usd]])*4+1,0)</f>
        <v>2</v>
      </c>
      <c r="Q7497" s="1">
        <v>322</v>
      </c>
      <c r="R7497" s="1" t="str">
        <f>_xlfn.XLOOKUP(Q7497,RFM[RFM Score],RFM[Client Segmentation])</f>
        <v>Hibernating</v>
      </c>
    </row>
    <row r="7498" spans="1:18" x14ac:dyDescent="0.3">
      <c r="A7498" t="s">
        <v>7550</v>
      </c>
      <c r="B7498" t="s">
        <v>11</v>
      </c>
      <c r="C7498">
        <v>37</v>
      </c>
      <c r="D7498" t="s">
        <v>8068</v>
      </c>
      <c r="E7498" t="s">
        <v>8084</v>
      </c>
      <c r="F7498" t="s">
        <v>17</v>
      </c>
      <c r="G7498">
        <v>2</v>
      </c>
      <c r="H7498" s="1">
        <v>723</v>
      </c>
      <c r="I7498">
        <v>12312</v>
      </c>
      <c r="J7498" s="1">
        <v>22</v>
      </c>
      <c r="K7498" t="s">
        <v>25</v>
      </c>
      <c r="L7498" t="s">
        <v>45</v>
      </c>
      <c r="M7498" t="s">
        <v>23</v>
      </c>
      <c r="N7498" s="1">
        <f xml:space="preserve"> ROUND((1 - _xlfn.PERCENTRANK.INC(customers[days_since_last_purchase],customers[[#This Row],[days_since_last_purchase]]))*4 +1,0)</f>
        <v>4</v>
      </c>
      <c r="O7498" s="1">
        <f>ROUND(_xlfn.PERCENTRANK.INC(customers[total_orders],customers[[#This Row],[total_orders]])*4+1,0)</f>
        <v>1</v>
      </c>
      <c r="P7498" s="1">
        <f>ROUND(_xlfn.PERCENTRANK.INC(customers[total_spend_usd],customers[[#This Row],[total_spend_usd]])*4+1,0)</f>
        <v>2</v>
      </c>
      <c r="Q7498" s="1">
        <v>412</v>
      </c>
      <c r="R7498" s="1" t="str">
        <f>_xlfn.XLOOKUP(Q7498,RFM[RFM Score],RFM[Client Segmentation])</f>
        <v>New Customer</v>
      </c>
    </row>
    <row r="7499" spans="1:18" x14ac:dyDescent="0.3">
      <c r="A7499" t="s">
        <v>7551</v>
      </c>
      <c r="B7499" t="s">
        <v>27</v>
      </c>
      <c r="C7499">
        <v>19</v>
      </c>
      <c r="D7499" t="s">
        <v>8069</v>
      </c>
      <c r="E7499" t="s">
        <v>8084</v>
      </c>
      <c r="F7499" t="s">
        <v>17</v>
      </c>
      <c r="G7499">
        <v>22</v>
      </c>
      <c r="H7499" s="1">
        <v>1411</v>
      </c>
      <c r="I7499">
        <v>27253</v>
      </c>
      <c r="J7499" s="1">
        <v>61</v>
      </c>
      <c r="K7499" t="s">
        <v>74</v>
      </c>
      <c r="L7499" t="s">
        <v>19</v>
      </c>
      <c r="M7499" t="s">
        <v>23</v>
      </c>
      <c r="N7499" s="1">
        <f xml:space="preserve"> ROUND((1 - _xlfn.PERCENTRANK.INC(customers[days_since_last_purchase],customers[[#This Row],[days_since_last_purchase]]))*4 +1,0)</f>
        <v>2</v>
      </c>
      <c r="O7499" s="1">
        <f>ROUND(_xlfn.PERCENTRANK.INC(customers[total_orders],customers[[#This Row],[total_orders]])*4+1,0)</f>
        <v>4</v>
      </c>
      <c r="P7499" s="1">
        <f>ROUND(_xlfn.PERCENTRANK.INC(customers[total_spend_usd],customers[[#This Row],[total_spend_usd]])*4+1,0)</f>
        <v>2</v>
      </c>
      <c r="Q7499" s="1">
        <v>242</v>
      </c>
      <c r="R7499" s="1" t="str">
        <f>_xlfn.XLOOKUP(Q7499,RFM[RFM Score],RFM[Client Segmentation])</f>
        <v>At Risk</v>
      </c>
    </row>
    <row r="7500" spans="1:18" x14ac:dyDescent="0.3">
      <c r="A7500" t="s">
        <v>7552</v>
      </c>
      <c r="B7500" t="s">
        <v>61</v>
      </c>
      <c r="C7500">
        <v>35</v>
      </c>
      <c r="D7500" t="s">
        <v>8068</v>
      </c>
      <c r="E7500" t="s">
        <v>8087</v>
      </c>
      <c r="F7500" t="s">
        <v>17</v>
      </c>
      <c r="G7500">
        <v>2</v>
      </c>
      <c r="H7500" s="1">
        <v>2755</v>
      </c>
      <c r="I7500">
        <v>5744</v>
      </c>
      <c r="J7500" s="1">
        <v>95</v>
      </c>
      <c r="K7500" t="s">
        <v>55</v>
      </c>
      <c r="L7500" t="s">
        <v>19</v>
      </c>
      <c r="M7500" t="s">
        <v>23</v>
      </c>
      <c r="N7500" s="1">
        <f xml:space="preserve"> ROUND((1 - _xlfn.PERCENTRANK.INC(customers[days_since_last_purchase],customers[[#This Row],[days_since_last_purchase]]))*4 +1,0)</f>
        <v>2</v>
      </c>
      <c r="O7500" s="1">
        <f>ROUND(_xlfn.PERCENTRANK.INC(customers[total_orders],customers[[#This Row],[total_orders]])*4+1,0)</f>
        <v>1</v>
      </c>
      <c r="P7500" s="1">
        <f>ROUND(_xlfn.PERCENTRANK.INC(customers[total_spend_usd],customers[[#This Row],[total_spend_usd]])*4+1,0)</f>
        <v>1</v>
      </c>
      <c r="Q7500" s="1">
        <v>211</v>
      </c>
      <c r="R7500" s="1" t="str">
        <f>_xlfn.XLOOKUP(Q7500,RFM[RFM Score],RFM[Client Segmentation])</f>
        <v>Hibernating</v>
      </c>
    </row>
    <row r="7501" spans="1:18" x14ac:dyDescent="0.3">
      <c r="A7501" t="s">
        <v>7553</v>
      </c>
      <c r="B7501" t="s">
        <v>51</v>
      </c>
      <c r="C7501">
        <v>44</v>
      </c>
      <c r="D7501" t="s">
        <v>8068</v>
      </c>
      <c r="E7501" t="s">
        <v>8086</v>
      </c>
      <c r="F7501" t="s">
        <v>12</v>
      </c>
      <c r="G7501">
        <v>8</v>
      </c>
      <c r="H7501" s="1">
        <v>5743</v>
      </c>
      <c r="I7501">
        <v>42164</v>
      </c>
      <c r="J7501" s="1">
        <v>0</v>
      </c>
      <c r="K7501" t="s">
        <v>21</v>
      </c>
      <c r="L7501" t="s">
        <v>14</v>
      </c>
      <c r="M7501" t="s">
        <v>15</v>
      </c>
      <c r="N7501" s="1">
        <f xml:space="preserve"> ROUND((1 - _xlfn.PERCENTRANK.INC(customers[days_since_last_purchase],customers[[#This Row],[days_since_last_purchase]]))*4 +1,0)</f>
        <v>5</v>
      </c>
      <c r="O7501" s="1">
        <f>ROUND(_xlfn.PERCENTRANK.INC(customers[total_orders],customers[[#This Row],[total_orders]])*4+1,0)</f>
        <v>2</v>
      </c>
      <c r="P7501" s="1">
        <f>ROUND(_xlfn.PERCENTRANK.INC(customers[total_spend_usd],customers[[#This Row],[total_spend_usd]])*4+1,0)</f>
        <v>2</v>
      </c>
      <c r="Q7501" s="1">
        <v>522</v>
      </c>
      <c r="R7501" s="1" t="str">
        <f>_xlfn.XLOOKUP(Q7501,RFM[RFM Score],RFM[Client Segmentation])</f>
        <v>Promising</v>
      </c>
    </row>
    <row r="7502" spans="1:18" x14ac:dyDescent="0.3">
      <c r="A7502" t="s">
        <v>7554</v>
      </c>
      <c r="B7502" t="s">
        <v>68</v>
      </c>
      <c r="C7502">
        <v>66</v>
      </c>
      <c r="D7502" t="s">
        <v>8073</v>
      </c>
      <c r="E7502" t="s">
        <v>8084</v>
      </c>
      <c r="F7502" t="s">
        <v>17</v>
      </c>
      <c r="G7502">
        <v>45</v>
      </c>
      <c r="H7502" s="1">
        <v>12104</v>
      </c>
      <c r="I7502">
        <v>492742</v>
      </c>
      <c r="J7502" s="1">
        <v>34</v>
      </c>
      <c r="K7502" t="s">
        <v>25</v>
      </c>
      <c r="L7502" t="s">
        <v>14</v>
      </c>
      <c r="M7502" t="s">
        <v>23</v>
      </c>
      <c r="N7502" s="1">
        <f xml:space="preserve"> ROUND((1 - _xlfn.PERCENTRANK.INC(customers[days_since_last_purchase],customers[[#This Row],[days_since_last_purchase]]))*4 +1,0)</f>
        <v>3</v>
      </c>
      <c r="O7502" s="1">
        <f>ROUND(_xlfn.PERCENTRANK.INC(customers[total_orders],customers[[#This Row],[total_orders]])*4+1,0)</f>
        <v>5</v>
      </c>
      <c r="P7502" s="1">
        <f>ROUND(_xlfn.PERCENTRANK.INC(customers[total_spend_usd],customers[[#This Row],[total_spend_usd]])*4+1,0)</f>
        <v>5</v>
      </c>
      <c r="Q7502" s="1">
        <v>355</v>
      </c>
      <c r="R7502" s="1" t="str">
        <f>_xlfn.XLOOKUP(Q7502,RFM[RFM Score],RFM[Client Segmentation])</f>
        <v>Loyal Customer</v>
      </c>
    </row>
    <row r="7503" spans="1:18" x14ac:dyDescent="0.3">
      <c r="A7503" t="s">
        <v>7555</v>
      </c>
      <c r="B7503" t="s">
        <v>104</v>
      </c>
      <c r="C7503">
        <v>32</v>
      </c>
      <c r="D7503" t="s">
        <v>8070</v>
      </c>
      <c r="E7503" t="s">
        <v>8087</v>
      </c>
      <c r="F7503" t="s">
        <v>17</v>
      </c>
      <c r="G7503">
        <v>28</v>
      </c>
      <c r="H7503" s="1">
        <v>1604</v>
      </c>
      <c r="I7503">
        <v>40053</v>
      </c>
      <c r="J7503" s="1">
        <v>15</v>
      </c>
      <c r="K7503" t="s">
        <v>28</v>
      </c>
      <c r="L7503" t="s">
        <v>19</v>
      </c>
      <c r="M7503" t="s">
        <v>15</v>
      </c>
      <c r="N7503" s="1">
        <f xml:space="preserve"> ROUND((1 - _xlfn.PERCENTRANK.INC(customers[days_since_last_purchase],customers[[#This Row],[days_since_last_purchase]]))*4 +1,0)</f>
        <v>4</v>
      </c>
      <c r="O7503" s="1">
        <f>ROUND(_xlfn.PERCENTRANK.INC(customers[total_orders],customers[[#This Row],[total_orders]])*4+1,0)</f>
        <v>4</v>
      </c>
      <c r="P7503" s="1">
        <f>ROUND(_xlfn.PERCENTRANK.INC(customers[total_spend_usd],customers[[#This Row],[total_spend_usd]])*4+1,0)</f>
        <v>2</v>
      </c>
      <c r="Q7503" s="1">
        <v>442</v>
      </c>
      <c r="R7503" s="1" t="str">
        <f>_xlfn.XLOOKUP(Q7503,RFM[RFM Score],RFM[Client Segmentation])</f>
        <v>Potential Loyalist</v>
      </c>
    </row>
    <row r="7504" spans="1:18" x14ac:dyDescent="0.3">
      <c r="A7504" t="s">
        <v>7556</v>
      </c>
      <c r="B7504" t="s">
        <v>11</v>
      </c>
      <c r="C7504">
        <v>31</v>
      </c>
      <c r="D7504" t="s">
        <v>8070</v>
      </c>
      <c r="E7504" t="s">
        <v>8087</v>
      </c>
      <c r="F7504" t="s">
        <v>17</v>
      </c>
      <c r="G7504">
        <v>1</v>
      </c>
      <c r="H7504" s="1">
        <v>8642</v>
      </c>
      <c r="I7504">
        <v>8541</v>
      </c>
      <c r="J7504" s="1">
        <v>28</v>
      </c>
      <c r="K7504" t="s">
        <v>37</v>
      </c>
      <c r="L7504" t="s">
        <v>47</v>
      </c>
      <c r="M7504" t="s">
        <v>23</v>
      </c>
      <c r="N7504" s="1">
        <f xml:space="preserve"> ROUND((1 - _xlfn.PERCENTRANK.INC(customers[days_since_last_purchase],customers[[#This Row],[days_since_last_purchase]]))*4 +1,0)</f>
        <v>4</v>
      </c>
      <c r="O7504" s="1">
        <f>ROUND(_xlfn.PERCENTRANK.INC(customers[total_orders],customers[[#This Row],[total_orders]])*4+1,0)</f>
        <v>1</v>
      </c>
      <c r="P7504" s="1">
        <f>ROUND(_xlfn.PERCENTRANK.INC(customers[total_spend_usd],customers[[#This Row],[total_spend_usd]])*4+1,0)</f>
        <v>1</v>
      </c>
      <c r="Q7504" s="1">
        <v>411</v>
      </c>
      <c r="R7504" s="1" t="str">
        <f>_xlfn.XLOOKUP(Q7504,RFM[RFM Score],RFM[Client Segmentation])</f>
        <v>New Customer</v>
      </c>
    </row>
    <row r="7505" spans="1:18" x14ac:dyDescent="0.3">
      <c r="A7505" t="s">
        <v>7557</v>
      </c>
      <c r="B7505" t="s">
        <v>49</v>
      </c>
      <c r="C7505">
        <v>47</v>
      </c>
      <c r="D7505" t="s">
        <v>8071</v>
      </c>
      <c r="E7505" t="s">
        <v>8084</v>
      </c>
      <c r="F7505" t="s">
        <v>17</v>
      </c>
      <c r="G7505">
        <v>2</v>
      </c>
      <c r="H7505" s="1">
        <v>11778</v>
      </c>
      <c r="I7505">
        <v>22031</v>
      </c>
      <c r="J7505" s="1">
        <v>190</v>
      </c>
      <c r="K7505" t="s">
        <v>98</v>
      </c>
      <c r="L7505" t="s">
        <v>19</v>
      </c>
      <c r="M7505" t="s">
        <v>15</v>
      </c>
      <c r="N7505" s="1">
        <f xml:space="preserve"> ROUND((1 - _xlfn.PERCENTRANK.INC(customers[days_since_last_purchase],customers[[#This Row],[days_since_last_purchase]]))*4 +1,0)</f>
        <v>1</v>
      </c>
      <c r="O7505" s="1">
        <f>ROUND(_xlfn.PERCENTRANK.INC(customers[total_orders],customers[[#This Row],[total_orders]])*4+1,0)</f>
        <v>1</v>
      </c>
      <c r="P7505" s="1">
        <f>ROUND(_xlfn.PERCENTRANK.INC(customers[total_spend_usd],customers[[#This Row],[total_spend_usd]])*4+1,0)</f>
        <v>2</v>
      </c>
      <c r="Q7505" s="1">
        <v>112</v>
      </c>
      <c r="R7505" s="1" t="str">
        <f>_xlfn.XLOOKUP(Q7505,RFM[RFM Score],RFM[Client Segmentation])</f>
        <v>Lost</v>
      </c>
    </row>
    <row r="7506" spans="1:18" x14ac:dyDescent="0.3">
      <c r="A7506" t="s">
        <v>7558</v>
      </c>
      <c r="B7506" t="s">
        <v>107</v>
      </c>
      <c r="C7506">
        <v>48</v>
      </c>
      <c r="D7506" t="s">
        <v>8071</v>
      </c>
      <c r="E7506" t="s">
        <v>8086</v>
      </c>
      <c r="F7506" t="s">
        <v>17</v>
      </c>
      <c r="G7506">
        <v>2</v>
      </c>
      <c r="H7506" s="1">
        <v>28965</v>
      </c>
      <c r="I7506">
        <v>65456</v>
      </c>
      <c r="J7506" s="1">
        <v>88</v>
      </c>
      <c r="K7506" t="s">
        <v>44</v>
      </c>
      <c r="L7506" t="s">
        <v>47</v>
      </c>
      <c r="M7506" t="s">
        <v>15</v>
      </c>
      <c r="N7506" s="1">
        <f xml:space="preserve"> ROUND((1 - _xlfn.PERCENTRANK.INC(customers[days_since_last_purchase],customers[[#This Row],[days_since_last_purchase]]))*4 +1,0)</f>
        <v>2</v>
      </c>
      <c r="O7506" s="1">
        <f>ROUND(_xlfn.PERCENTRANK.INC(customers[total_orders],customers[[#This Row],[total_orders]])*4+1,0)</f>
        <v>1</v>
      </c>
      <c r="P7506" s="1">
        <f>ROUND(_xlfn.PERCENTRANK.INC(customers[total_spend_usd],customers[[#This Row],[total_spend_usd]])*4+1,0)</f>
        <v>3</v>
      </c>
      <c r="Q7506" s="1">
        <v>213</v>
      </c>
      <c r="R7506" s="1" t="str">
        <f>_xlfn.XLOOKUP(Q7506,RFM[RFM Score],RFM[Client Segmentation])</f>
        <v>About To Sleep</v>
      </c>
    </row>
    <row r="7507" spans="1:18" x14ac:dyDescent="0.3">
      <c r="A7507" t="s">
        <v>7559</v>
      </c>
      <c r="B7507" t="s">
        <v>61</v>
      </c>
      <c r="C7507">
        <v>39</v>
      </c>
      <c r="D7507" t="s">
        <v>8068</v>
      </c>
      <c r="E7507" t="s">
        <v>8084</v>
      </c>
      <c r="F7507" t="s">
        <v>12</v>
      </c>
      <c r="G7507">
        <v>15</v>
      </c>
      <c r="H7507" s="1">
        <v>14593</v>
      </c>
      <c r="I7507">
        <v>215108</v>
      </c>
      <c r="J7507" s="1">
        <v>36</v>
      </c>
      <c r="K7507" t="s">
        <v>40</v>
      </c>
      <c r="L7507" t="s">
        <v>14</v>
      </c>
      <c r="M7507" t="s">
        <v>15</v>
      </c>
      <c r="N7507" s="1">
        <f xml:space="preserve"> ROUND((1 - _xlfn.PERCENTRANK.INC(customers[days_since_last_purchase],customers[[#This Row],[days_since_last_purchase]]))*4 +1,0)</f>
        <v>3</v>
      </c>
      <c r="O7507" s="1">
        <f>ROUND(_xlfn.PERCENTRANK.INC(customers[total_orders],customers[[#This Row],[total_orders]])*4+1,0)</f>
        <v>3</v>
      </c>
      <c r="P7507" s="1">
        <f>ROUND(_xlfn.PERCENTRANK.INC(customers[total_spend_usd],customers[[#This Row],[total_spend_usd]])*4+1,0)</f>
        <v>4</v>
      </c>
      <c r="Q7507" s="1">
        <v>334</v>
      </c>
      <c r="R7507" s="1" t="str">
        <f>_xlfn.XLOOKUP(Q7507,RFM[RFM Score],RFM[Client Segmentation])</f>
        <v>Need Attention</v>
      </c>
    </row>
    <row r="7508" spans="1:18" x14ac:dyDescent="0.3">
      <c r="A7508" t="s">
        <v>7560</v>
      </c>
      <c r="B7508" t="s">
        <v>166</v>
      </c>
      <c r="C7508">
        <v>23</v>
      </c>
      <c r="D7508" t="s">
        <v>8069</v>
      </c>
      <c r="E7508" t="s">
        <v>8085</v>
      </c>
      <c r="F7508" t="s">
        <v>17</v>
      </c>
      <c r="G7508">
        <v>3</v>
      </c>
      <c r="H7508" s="1">
        <v>10143</v>
      </c>
      <c r="I7508">
        <v>32295</v>
      </c>
      <c r="J7508" s="1">
        <v>48</v>
      </c>
      <c r="K7508" t="s">
        <v>44</v>
      </c>
      <c r="L7508" t="s">
        <v>45</v>
      </c>
      <c r="M7508" t="s">
        <v>15</v>
      </c>
      <c r="N7508" s="1">
        <f xml:space="preserve"> ROUND((1 - _xlfn.PERCENTRANK.INC(customers[days_since_last_purchase],customers[[#This Row],[days_since_last_purchase]]))*4 +1,0)</f>
        <v>3</v>
      </c>
      <c r="O7508" s="1">
        <f>ROUND(_xlfn.PERCENTRANK.INC(customers[total_orders],customers[[#This Row],[total_orders]])*4+1,0)</f>
        <v>1</v>
      </c>
      <c r="P7508" s="1">
        <f>ROUND(_xlfn.PERCENTRANK.INC(customers[total_spend_usd],customers[[#This Row],[total_spend_usd]])*4+1,0)</f>
        <v>2</v>
      </c>
      <c r="Q7508" s="1">
        <v>312</v>
      </c>
      <c r="R7508" s="1" t="str">
        <f>_xlfn.XLOOKUP(Q7508,RFM[RFM Score],RFM[Client Segmentation])</f>
        <v>About To Sleep</v>
      </c>
    </row>
    <row r="7509" spans="1:18" x14ac:dyDescent="0.3">
      <c r="A7509" t="s">
        <v>7561</v>
      </c>
      <c r="B7509" t="s">
        <v>11</v>
      </c>
      <c r="C7509">
        <v>43</v>
      </c>
      <c r="D7509" t="s">
        <v>8068</v>
      </c>
      <c r="E7509" t="s">
        <v>8085</v>
      </c>
      <c r="F7509" t="s">
        <v>17</v>
      </c>
      <c r="G7509">
        <v>56</v>
      </c>
      <c r="H7509" s="1">
        <v>3697</v>
      </c>
      <c r="I7509">
        <v>237434</v>
      </c>
      <c r="J7509" s="1">
        <v>59</v>
      </c>
      <c r="K7509" t="s">
        <v>28</v>
      </c>
      <c r="L7509" t="s">
        <v>14</v>
      </c>
      <c r="M7509" t="s">
        <v>23</v>
      </c>
      <c r="N7509" s="1">
        <f xml:space="preserve"> ROUND((1 - _xlfn.PERCENTRANK.INC(customers[days_since_last_purchase],customers[[#This Row],[days_since_last_purchase]]))*4 +1,0)</f>
        <v>3</v>
      </c>
      <c r="O7509" s="1">
        <f>ROUND(_xlfn.PERCENTRANK.INC(customers[total_orders],customers[[#This Row],[total_orders]])*4+1,0)</f>
        <v>5</v>
      </c>
      <c r="P7509" s="1">
        <f>ROUND(_xlfn.PERCENTRANK.INC(customers[total_spend_usd],customers[[#This Row],[total_spend_usd]])*4+1,0)</f>
        <v>4</v>
      </c>
      <c r="Q7509" s="1">
        <v>354</v>
      </c>
      <c r="R7509" s="1" t="str">
        <f>_xlfn.XLOOKUP(Q7509,RFM[RFM Score],RFM[Client Segmentation])</f>
        <v>Loyal Customer</v>
      </c>
    </row>
    <row r="7510" spans="1:18" x14ac:dyDescent="0.3">
      <c r="A7510" t="s">
        <v>7562</v>
      </c>
      <c r="B7510" t="s">
        <v>11</v>
      </c>
      <c r="C7510">
        <v>39</v>
      </c>
      <c r="D7510" t="s">
        <v>8068</v>
      </c>
      <c r="E7510" t="s">
        <v>8087</v>
      </c>
      <c r="F7510" t="s">
        <v>12</v>
      </c>
      <c r="G7510">
        <v>1</v>
      </c>
      <c r="H7510" s="1">
        <v>4989</v>
      </c>
      <c r="I7510">
        <v>4376</v>
      </c>
      <c r="J7510" s="1">
        <v>204</v>
      </c>
      <c r="K7510" t="s">
        <v>28</v>
      </c>
      <c r="L7510" t="s">
        <v>14</v>
      </c>
      <c r="M7510" t="s">
        <v>23</v>
      </c>
      <c r="N7510" s="1">
        <f xml:space="preserve"> ROUND((1 - _xlfn.PERCENTRANK.INC(customers[days_since_last_purchase],customers[[#This Row],[days_since_last_purchase]]))*4 +1,0)</f>
        <v>1</v>
      </c>
      <c r="O7510" s="1">
        <f>ROUND(_xlfn.PERCENTRANK.INC(customers[total_orders],customers[[#This Row],[total_orders]])*4+1,0)</f>
        <v>1</v>
      </c>
      <c r="P7510" s="1">
        <f>ROUND(_xlfn.PERCENTRANK.INC(customers[total_spend_usd],customers[[#This Row],[total_spend_usd]])*4+1,0)</f>
        <v>1</v>
      </c>
      <c r="Q7510" s="1">
        <v>111</v>
      </c>
      <c r="R7510" s="1" t="str">
        <f>_xlfn.XLOOKUP(Q7510,RFM[RFM Score],RFM[Client Segmentation])</f>
        <v>Lost</v>
      </c>
    </row>
    <row r="7511" spans="1:18" x14ac:dyDescent="0.3">
      <c r="A7511" t="s">
        <v>7563</v>
      </c>
      <c r="B7511" t="s">
        <v>96</v>
      </c>
      <c r="C7511">
        <v>49</v>
      </c>
      <c r="D7511" t="s">
        <v>8071</v>
      </c>
      <c r="E7511" t="s">
        <v>8084</v>
      </c>
      <c r="F7511" t="s">
        <v>17</v>
      </c>
      <c r="G7511">
        <v>2</v>
      </c>
      <c r="H7511" s="1">
        <v>8047</v>
      </c>
      <c r="I7511">
        <v>14681</v>
      </c>
      <c r="J7511" s="1">
        <v>13</v>
      </c>
      <c r="K7511" t="s">
        <v>40</v>
      </c>
      <c r="L7511" t="s">
        <v>19</v>
      </c>
      <c r="M7511" t="s">
        <v>15</v>
      </c>
      <c r="N7511" s="1">
        <f xml:space="preserve"> ROUND((1 - _xlfn.PERCENTRANK.INC(customers[days_since_last_purchase],customers[[#This Row],[days_since_last_purchase]]))*4 +1,0)</f>
        <v>4</v>
      </c>
      <c r="O7511" s="1">
        <f>ROUND(_xlfn.PERCENTRANK.INC(customers[total_orders],customers[[#This Row],[total_orders]])*4+1,0)</f>
        <v>1</v>
      </c>
      <c r="P7511" s="1">
        <f>ROUND(_xlfn.PERCENTRANK.INC(customers[total_spend_usd],customers[[#This Row],[total_spend_usd]])*4+1,0)</f>
        <v>2</v>
      </c>
      <c r="Q7511" s="1">
        <v>412</v>
      </c>
      <c r="R7511" s="1" t="str">
        <f>_xlfn.XLOOKUP(Q7511,RFM[RFM Score],RFM[Client Segmentation])</f>
        <v>New Customer</v>
      </c>
    </row>
    <row r="7512" spans="1:18" x14ac:dyDescent="0.3">
      <c r="A7512" t="s">
        <v>7564</v>
      </c>
      <c r="B7512" t="s">
        <v>96</v>
      </c>
      <c r="C7512">
        <v>42</v>
      </c>
      <c r="D7512" t="s">
        <v>8068</v>
      </c>
      <c r="E7512" t="s">
        <v>8087</v>
      </c>
      <c r="F7512" t="s">
        <v>17</v>
      </c>
      <c r="G7512">
        <v>11</v>
      </c>
      <c r="H7512" s="1">
        <v>13383</v>
      </c>
      <c r="I7512">
        <v>164681</v>
      </c>
      <c r="J7512" s="1">
        <v>74</v>
      </c>
      <c r="K7512" t="s">
        <v>98</v>
      </c>
      <c r="L7512" t="s">
        <v>14</v>
      </c>
      <c r="M7512" t="s">
        <v>23</v>
      </c>
      <c r="N7512" s="1">
        <f xml:space="preserve"> ROUND((1 - _xlfn.PERCENTRANK.INC(customers[days_since_last_purchase],customers[[#This Row],[days_since_last_purchase]]))*4 +1,0)</f>
        <v>2</v>
      </c>
      <c r="O7512" s="1">
        <f>ROUND(_xlfn.PERCENTRANK.INC(customers[total_orders],customers[[#This Row],[total_orders]])*4+1,0)</f>
        <v>3</v>
      </c>
      <c r="P7512" s="1">
        <f>ROUND(_xlfn.PERCENTRANK.INC(customers[total_spend_usd],customers[[#This Row],[total_spend_usd]])*4+1,0)</f>
        <v>4</v>
      </c>
      <c r="Q7512" s="1">
        <v>234</v>
      </c>
      <c r="R7512" s="1" t="str">
        <f>_xlfn.XLOOKUP(Q7512,RFM[RFM Score],RFM[Client Segmentation])</f>
        <v>At Risk</v>
      </c>
    </row>
    <row r="7513" spans="1:18" x14ac:dyDescent="0.3">
      <c r="A7513" t="s">
        <v>7565</v>
      </c>
      <c r="B7513" t="s">
        <v>27</v>
      </c>
      <c r="C7513">
        <v>47</v>
      </c>
      <c r="D7513" t="s">
        <v>8071</v>
      </c>
      <c r="E7513" t="s">
        <v>8087</v>
      </c>
      <c r="F7513" t="s">
        <v>17</v>
      </c>
      <c r="G7513">
        <v>10</v>
      </c>
      <c r="H7513" s="1">
        <v>5404</v>
      </c>
      <c r="I7513">
        <v>60393</v>
      </c>
      <c r="J7513" s="1">
        <v>106</v>
      </c>
      <c r="K7513" t="s">
        <v>28</v>
      </c>
      <c r="L7513" t="s">
        <v>19</v>
      </c>
      <c r="M7513" t="s">
        <v>23</v>
      </c>
      <c r="N7513" s="1">
        <f xml:space="preserve"> ROUND((1 - _xlfn.PERCENTRANK.INC(customers[days_since_last_purchase],customers[[#This Row],[days_since_last_purchase]]))*4 +1,0)</f>
        <v>2</v>
      </c>
      <c r="O7513" s="1">
        <f>ROUND(_xlfn.PERCENTRANK.INC(customers[total_orders],customers[[#This Row],[total_orders]])*4+1,0)</f>
        <v>3</v>
      </c>
      <c r="P7513" s="1">
        <f>ROUND(_xlfn.PERCENTRANK.INC(customers[total_spend_usd],customers[[#This Row],[total_spend_usd]])*4+1,0)</f>
        <v>3</v>
      </c>
      <c r="Q7513" s="1">
        <v>233</v>
      </c>
      <c r="R7513" s="1" t="str">
        <f>_xlfn.XLOOKUP(Q7513,RFM[RFM Score],RFM[Client Segmentation])</f>
        <v>Hibernating</v>
      </c>
    </row>
    <row r="7514" spans="1:18" x14ac:dyDescent="0.3">
      <c r="A7514" t="s">
        <v>7566</v>
      </c>
      <c r="B7514" t="s">
        <v>43</v>
      </c>
      <c r="C7514">
        <v>35</v>
      </c>
      <c r="D7514" t="s">
        <v>8068</v>
      </c>
      <c r="E7514" t="s">
        <v>8087</v>
      </c>
      <c r="F7514" t="s">
        <v>17</v>
      </c>
      <c r="G7514">
        <v>1</v>
      </c>
      <c r="H7514" s="1">
        <v>3641</v>
      </c>
      <c r="I7514">
        <v>3575</v>
      </c>
      <c r="J7514" s="1">
        <v>63</v>
      </c>
      <c r="K7514" t="s">
        <v>13</v>
      </c>
      <c r="L7514" t="s">
        <v>19</v>
      </c>
      <c r="M7514" t="s">
        <v>23</v>
      </c>
      <c r="N7514" s="1">
        <f xml:space="preserve"> ROUND((1 - _xlfn.PERCENTRANK.INC(customers[days_since_last_purchase],customers[[#This Row],[days_since_last_purchase]]))*4 +1,0)</f>
        <v>2</v>
      </c>
      <c r="O7514" s="1">
        <f>ROUND(_xlfn.PERCENTRANK.INC(customers[total_orders],customers[[#This Row],[total_orders]])*4+1,0)</f>
        <v>1</v>
      </c>
      <c r="P7514" s="1">
        <f>ROUND(_xlfn.PERCENTRANK.INC(customers[total_spend_usd],customers[[#This Row],[total_spend_usd]])*4+1,0)</f>
        <v>1</v>
      </c>
      <c r="Q7514" s="1">
        <v>211</v>
      </c>
      <c r="R7514" s="1" t="str">
        <f>_xlfn.XLOOKUP(Q7514,RFM[RFM Score],RFM[Client Segmentation])</f>
        <v>Hibernating</v>
      </c>
    </row>
    <row r="7515" spans="1:18" x14ac:dyDescent="0.3">
      <c r="A7515" t="s">
        <v>7567</v>
      </c>
      <c r="B7515" t="s">
        <v>11</v>
      </c>
      <c r="C7515">
        <v>32</v>
      </c>
      <c r="D7515" t="s">
        <v>8070</v>
      </c>
      <c r="E7515" t="s">
        <v>8084</v>
      </c>
      <c r="F7515" t="s">
        <v>12</v>
      </c>
      <c r="G7515">
        <v>6</v>
      </c>
      <c r="H7515" s="1">
        <v>583</v>
      </c>
      <c r="I7515">
        <v>3742</v>
      </c>
      <c r="J7515" s="1">
        <v>25</v>
      </c>
      <c r="K7515" t="s">
        <v>21</v>
      </c>
      <c r="L7515" t="s">
        <v>14</v>
      </c>
      <c r="M7515" t="s">
        <v>23</v>
      </c>
      <c r="N7515" s="1">
        <f xml:space="preserve"> ROUND((1 - _xlfn.PERCENTRANK.INC(customers[days_since_last_purchase],customers[[#This Row],[days_since_last_purchase]]))*4 +1,0)</f>
        <v>4</v>
      </c>
      <c r="O7515" s="1">
        <f>ROUND(_xlfn.PERCENTRANK.INC(customers[total_orders],customers[[#This Row],[total_orders]])*4+1,0)</f>
        <v>2</v>
      </c>
      <c r="P7515" s="1">
        <f>ROUND(_xlfn.PERCENTRANK.INC(customers[total_spend_usd],customers[[#This Row],[total_spend_usd]])*4+1,0)</f>
        <v>1</v>
      </c>
      <c r="Q7515" s="1">
        <v>421</v>
      </c>
      <c r="R7515" s="1" t="str">
        <f>_xlfn.XLOOKUP(Q7515,RFM[RFM Score],RFM[Client Segmentation])</f>
        <v>New Customer</v>
      </c>
    </row>
    <row r="7516" spans="1:18" x14ac:dyDescent="0.3">
      <c r="A7516" t="s">
        <v>7568</v>
      </c>
      <c r="B7516" t="s">
        <v>11</v>
      </c>
      <c r="C7516">
        <v>42</v>
      </c>
      <c r="D7516" t="s">
        <v>8068</v>
      </c>
      <c r="E7516" t="s">
        <v>8087</v>
      </c>
      <c r="F7516" t="s">
        <v>12</v>
      </c>
      <c r="G7516">
        <v>18</v>
      </c>
      <c r="H7516" s="1">
        <v>1586</v>
      </c>
      <c r="I7516">
        <v>31156</v>
      </c>
      <c r="J7516" s="1">
        <v>23</v>
      </c>
      <c r="K7516" t="s">
        <v>44</v>
      </c>
      <c r="L7516" t="s">
        <v>34</v>
      </c>
      <c r="M7516" t="s">
        <v>23</v>
      </c>
      <c r="N7516" s="1">
        <f xml:space="preserve"> ROUND((1 - _xlfn.PERCENTRANK.INC(customers[days_since_last_purchase],customers[[#This Row],[days_since_last_purchase]]))*4 +1,0)</f>
        <v>4</v>
      </c>
      <c r="O7516" s="1">
        <f>ROUND(_xlfn.PERCENTRANK.INC(customers[total_orders],customers[[#This Row],[total_orders]])*4+1,0)</f>
        <v>4</v>
      </c>
      <c r="P7516" s="1">
        <f>ROUND(_xlfn.PERCENTRANK.INC(customers[total_spend_usd],customers[[#This Row],[total_spend_usd]])*4+1,0)</f>
        <v>2</v>
      </c>
      <c r="Q7516" s="1">
        <v>442</v>
      </c>
      <c r="R7516" s="1" t="str">
        <f>_xlfn.XLOOKUP(Q7516,RFM[RFM Score],RFM[Client Segmentation])</f>
        <v>Potential Loyalist</v>
      </c>
    </row>
    <row r="7517" spans="1:18" x14ac:dyDescent="0.3">
      <c r="A7517" t="s">
        <v>7569</v>
      </c>
      <c r="B7517" t="s">
        <v>68</v>
      </c>
      <c r="C7517">
        <v>18</v>
      </c>
      <c r="D7517" t="s">
        <v>8069</v>
      </c>
      <c r="E7517" t="s">
        <v>8084</v>
      </c>
      <c r="F7517" t="s">
        <v>17</v>
      </c>
      <c r="G7517">
        <v>4</v>
      </c>
      <c r="H7517" s="1">
        <v>3037</v>
      </c>
      <c r="I7517">
        <v>11382</v>
      </c>
      <c r="J7517" s="1">
        <v>97</v>
      </c>
      <c r="K7517" t="s">
        <v>13</v>
      </c>
      <c r="L7517" t="s">
        <v>47</v>
      </c>
      <c r="M7517" t="s">
        <v>23</v>
      </c>
      <c r="N7517" s="1">
        <f xml:space="preserve"> ROUND((1 - _xlfn.PERCENTRANK.INC(customers[days_since_last_purchase],customers[[#This Row],[days_since_last_purchase]]))*4 +1,0)</f>
        <v>2</v>
      </c>
      <c r="O7517" s="1">
        <f>ROUND(_xlfn.PERCENTRANK.INC(customers[total_orders],customers[[#This Row],[total_orders]])*4+1,0)</f>
        <v>2</v>
      </c>
      <c r="P7517" s="1">
        <f>ROUND(_xlfn.PERCENTRANK.INC(customers[total_spend_usd],customers[[#This Row],[total_spend_usd]])*4+1,0)</f>
        <v>2</v>
      </c>
      <c r="Q7517" s="1">
        <v>222</v>
      </c>
      <c r="R7517" s="1" t="str">
        <f>_xlfn.XLOOKUP(Q7517,RFM[RFM Score],RFM[Client Segmentation])</f>
        <v>Hibernating</v>
      </c>
    </row>
    <row r="7518" spans="1:18" x14ac:dyDescent="0.3">
      <c r="A7518" t="s">
        <v>7570</v>
      </c>
      <c r="B7518" t="s">
        <v>11</v>
      </c>
      <c r="C7518">
        <v>52</v>
      </c>
      <c r="D7518" t="s">
        <v>8071</v>
      </c>
      <c r="E7518" t="s">
        <v>8087</v>
      </c>
      <c r="F7518" t="s">
        <v>12</v>
      </c>
      <c r="G7518">
        <v>19</v>
      </c>
      <c r="H7518" s="1">
        <v>4202</v>
      </c>
      <c r="I7518">
        <v>68928</v>
      </c>
      <c r="J7518" s="1">
        <v>66</v>
      </c>
      <c r="K7518" t="s">
        <v>98</v>
      </c>
      <c r="L7518" t="s">
        <v>19</v>
      </c>
      <c r="M7518" t="s">
        <v>23</v>
      </c>
      <c r="N7518" s="1">
        <f xml:space="preserve"> ROUND((1 - _xlfn.PERCENTRANK.INC(customers[days_since_last_purchase],customers[[#This Row],[days_since_last_purchase]]))*4 +1,0)</f>
        <v>2</v>
      </c>
      <c r="O7518" s="1">
        <f>ROUND(_xlfn.PERCENTRANK.INC(customers[total_orders],customers[[#This Row],[total_orders]])*4+1,0)</f>
        <v>4</v>
      </c>
      <c r="P7518" s="1">
        <f>ROUND(_xlfn.PERCENTRANK.INC(customers[total_spend_usd],customers[[#This Row],[total_spend_usd]])*4+1,0)</f>
        <v>3</v>
      </c>
      <c r="Q7518" s="1">
        <v>243</v>
      </c>
      <c r="R7518" s="1" t="str">
        <f>_xlfn.XLOOKUP(Q7518,RFM[RFM Score],RFM[Client Segmentation])</f>
        <v>At Risk</v>
      </c>
    </row>
    <row r="7519" spans="1:18" x14ac:dyDescent="0.3">
      <c r="A7519" t="s">
        <v>7571</v>
      </c>
      <c r="B7519" t="s">
        <v>27</v>
      </c>
      <c r="C7519">
        <v>40</v>
      </c>
      <c r="D7519" t="s">
        <v>8068</v>
      </c>
      <c r="E7519" t="s">
        <v>8084</v>
      </c>
      <c r="F7519" t="s">
        <v>17</v>
      </c>
      <c r="G7519">
        <v>18</v>
      </c>
      <c r="H7519" s="1">
        <v>2103</v>
      </c>
      <c r="I7519">
        <v>37255</v>
      </c>
      <c r="J7519" s="1">
        <v>9</v>
      </c>
      <c r="K7519" t="s">
        <v>28</v>
      </c>
      <c r="L7519" t="s">
        <v>47</v>
      </c>
      <c r="M7519" t="s">
        <v>23</v>
      </c>
      <c r="N7519" s="1">
        <f xml:space="preserve"> ROUND((1 - _xlfn.PERCENTRANK.INC(customers[days_since_last_purchase],customers[[#This Row],[days_since_last_purchase]]))*4 +1,0)</f>
        <v>4</v>
      </c>
      <c r="O7519" s="1">
        <f>ROUND(_xlfn.PERCENTRANK.INC(customers[total_orders],customers[[#This Row],[total_orders]])*4+1,0)</f>
        <v>4</v>
      </c>
      <c r="P7519" s="1">
        <f>ROUND(_xlfn.PERCENTRANK.INC(customers[total_spend_usd],customers[[#This Row],[total_spend_usd]])*4+1,0)</f>
        <v>2</v>
      </c>
      <c r="Q7519" s="1">
        <v>442</v>
      </c>
      <c r="R7519" s="1" t="str">
        <f>_xlfn.XLOOKUP(Q7519,RFM[RFM Score],RFM[Client Segmentation])</f>
        <v>Potential Loyalist</v>
      </c>
    </row>
    <row r="7520" spans="1:18" x14ac:dyDescent="0.3">
      <c r="A7520" t="s">
        <v>7572</v>
      </c>
      <c r="B7520" t="s">
        <v>61</v>
      </c>
      <c r="C7520">
        <v>38</v>
      </c>
      <c r="D7520" t="s">
        <v>8068</v>
      </c>
      <c r="E7520" t="s">
        <v>8084</v>
      </c>
      <c r="F7520" t="s">
        <v>12</v>
      </c>
      <c r="G7520">
        <v>43</v>
      </c>
      <c r="H7520" s="1">
        <v>6495</v>
      </c>
      <c r="I7520">
        <v>242766</v>
      </c>
      <c r="J7520" s="1">
        <v>39</v>
      </c>
      <c r="K7520" t="s">
        <v>98</v>
      </c>
      <c r="L7520" t="s">
        <v>19</v>
      </c>
      <c r="M7520" t="s">
        <v>15</v>
      </c>
      <c r="N7520" s="1">
        <f xml:space="preserve"> ROUND((1 - _xlfn.PERCENTRANK.INC(customers[days_since_last_purchase],customers[[#This Row],[days_since_last_purchase]]))*4 +1,0)</f>
        <v>3</v>
      </c>
      <c r="O7520" s="1">
        <f>ROUND(_xlfn.PERCENTRANK.INC(customers[total_orders],customers[[#This Row],[total_orders]])*4+1,0)</f>
        <v>5</v>
      </c>
      <c r="P7520" s="1">
        <f>ROUND(_xlfn.PERCENTRANK.INC(customers[total_spend_usd],customers[[#This Row],[total_spend_usd]])*4+1,0)</f>
        <v>4</v>
      </c>
      <c r="Q7520" s="1">
        <v>354</v>
      </c>
      <c r="R7520" s="1" t="str">
        <f>_xlfn.XLOOKUP(Q7520,RFM[RFM Score],RFM[Client Segmentation])</f>
        <v>Loyal Customer</v>
      </c>
    </row>
    <row r="7521" spans="1:18" x14ac:dyDescent="0.3">
      <c r="A7521" t="s">
        <v>7573</v>
      </c>
      <c r="B7521" t="s">
        <v>11</v>
      </c>
      <c r="C7521">
        <v>57</v>
      </c>
      <c r="D7521" t="s">
        <v>8072</v>
      </c>
      <c r="E7521" t="s">
        <v>8084</v>
      </c>
      <c r="F7521" t="s">
        <v>17</v>
      </c>
      <c r="G7521">
        <v>8</v>
      </c>
      <c r="H7521" s="1">
        <v>1073</v>
      </c>
      <c r="I7521">
        <v>9504</v>
      </c>
      <c r="J7521" s="1">
        <v>76</v>
      </c>
      <c r="K7521" t="s">
        <v>31</v>
      </c>
      <c r="L7521" t="s">
        <v>19</v>
      </c>
      <c r="M7521" t="s">
        <v>15</v>
      </c>
      <c r="N7521" s="1">
        <f xml:space="preserve"> ROUND((1 - _xlfn.PERCENTRANK.INC(customers[days_since_last_purchase],customers[[#This Row],[days_since_last_purchase]]))*4 +1,0)</f>
        <v>2</v>
      </c>
      <c r="O7521" s="1">
        <f>ROUND(_xlfn.PERCENTRANK.INC(customers[total_orders],customers[[#This Row],[total_orders]])*4+1,0)</f>
        <v>2</v>
      </c>
      <c r="P7521" s="1">
        <f>ROUND(_xlfn.PERCENTRANK.INC(customers[total_spend_usd],customers[[#This Row],[total_spend_usd]])*4+1,0)</f>
        <v>1</v>
      </c>
      <c r="Q7521" s="1">
        <v>221</v>
      </c>
      <c r="R7521" s="1" t="str">
        <f>_xlfn.XLOOKUP(Q7521,RFM[RFM Score],RFM[Client Segmentation])</f>
        <v>About To Sleep</v>
      </c>
    </row>
    <row r="7522" spans="1:18" x14ac:dyDescent="0.3">
      <c r="A7522" t="s">
        <v>7574</v>
      </c>
      <c r="B7522" t="s">
        <v>11</v>
      </c>
      <c r="C7522">
        <v>38</v>
      </c>
      <c r="D7522" t="s">
        <v>8068</v>
      </c>
      <c r="E7522" t="s">
        <v>8086</v>
      </c>
      <c r="F7522" t="s">
        <v>12</v>
      </c>
      <c r="G7522">
        <v>23</v>
      </c>
      <c r="H7522" s="1">
        <v>26507</v>
      </c>
      <c r="I7522">
        <v>627658</v>
      </c>
      <c r="J7522" s="1">
        <v>49</v>
      </c>
      <c r="K7522" t="s">
        <v>52</v>
      </c>
      <c r="L7522" t="s">
        <v>14</v>
      </c>
      <c r="M7522" t="s">
        <v>15</v>
      </c>
      <c r="N7522" s="1">
        <f xml:space="preserve"> ROUND((1 - _xlfn.PERCENTRANK.INC(customers[days_since_last_purchase],customers[[#This Row],[days_since_last_purchase]]))*4 +1,0)</f>
        <v>3</v>
      </c>
      <c r="O7522" s="1">
        <f>ROUND(_xlfn.PERCENTRANK.INC(customers[total_orders],customers[[#This Row],[total_orders]])*4+1,0)</f>
        <v>4</v>
      </c>
      <c r="P7522" s="1">
        <f>ROUND(_xlfn.PERCENTRANK.INC(customers[total_spend_usd],customers[[#This Row],[total_spend_usd]])*4+1,0)</f>
        <v>5</v>
      </c>
      <c r="Q7522" s="1">
        <v>345</v>
      </c>
      <c r="R7522" s="1" t="str">
        <f>_xlfn.XLOOKUP(Q7522,RFM[RFM Score],RFM[Client Segmentation])</f>
        <v>Loyal Customer</v>
      </c>
    </row>
    <row r="7523" spans="1:18" x14ac:dyDescent="0.3">
      <c r="A7523" t="s">
        <v>7575</v>
      </c>
      <c r="B7523" t="s">
        <v>123</v>
      </c>
      <c r="C7523">
        <v>45</v>
      </c>
      <c r="D7523" t="s">
        <v>8071</v>
      </c>
      <c r="E7523" t="s">
        <v>8084</v>
      </c>
      <c r="F7523" t="s">
        <v>17</v>
      </c>
      <c r="G7523">
        <v>1</v>
      </c>
      <c r="H7523" s="1">
        <v>5453</v>
      </c>
      <c r="I7523">
        <v>4673</v>
      </c>
      <c r="J7523" s="1">
        <v>100</v>
      </c>
      <c r="K7523" t="s">
        <v>18</v>
      </c>
      <c r="L7523" t="s">
        <v>19</v>
      </c>
      <c r="M7523" t="s">
        <v>15</v>
      </c>
      <c r="N7523" s="1">
        <f xml:space="preserve"> ROUND((1 - _xlfn.PERCENTRANK.INC(customers[days_since_last_purchase],customers[[#This Row],[days_since_last_purchase]]))*4 +1,0)</f>
        <v>2</v>
      </c>
      <c r="O7523" s="1">
        <f>ROUND(_xlfn.PERCENTRANK.INC(customers[total_orders],customers[[#This Row],[total_orders]])*4+1,0)</f>
        <v>1</v>
      </c>
      <c r="P7523" s="1">
        <f>ROUND(_xlfn.PERCENTRANK.INC(customers[total_spend_usd],customers[[#This Row],[total_spend_usd]])*4+1,0)</f>
        <v>1</v>
      </c>
      <c r="Q7523" s="1">
        <v>211</v>
      </c>
      <c r="R7523" s="1" t="str">
        <f>_xlfn.XLOOKUP(Q7523,RFM[RFM Score],RFM[Client Segmentation])</f>
        <v>Hibernating</v>
      </c>
    </row>
    <row r="7524" spans="1:18" x14ac:dyDescent="0.3">
      <c r="A7524" t="s">
        <v>7576</v>
      </c>
      <c r="B7524" t="s">
        <v>11</v>
      </c>
      <c r="C7524">
        <v>23</v>
      </c>
      <c r="D7524" t="s">
        <v>8069</v>
      </c>
      <c r="E7524" t="s">
        <v>8086</v>
      </c>
      <c r="F7524" t="s">
        <v>17</v>
      </c>
      <c r="G7524">
        <v>1</v>
      </c>
      <c r="H7524" s="1">
        <v>8526</v>
      </c>
      <c r="I7524">
        <v>7578</v>
      </c>
      <c r="J7524" s="1">
        <v>27</v>
      </c>
      <c r="K7524" t="s">
        <v>52</v>
      </c>
      <c r="L7524" t="s">
        <v>22</v>
      </c>
      <c r="M7524" t="s">
        <v>23</v>
      </c>
      <c r="N7524" s="1">
        <f xml:space="preserve"> ROUND((1 - _xlfn.PERCENTRANK.INC(customers[days_since_last_purchase],customers[[#This Row],[days_since_last_purchase]]))*4 +1,0)</f>
        <v>4</v>
      </c>
      <c r="O7524" s="1">
        <f>ROUND(_xlfn.PERCENTRANK.INC(customers[total_orders],customers[[#This Row],[total_orders]])*4+1,0)</f>
        <v>1</v>
      </c>
      <c r="P7524" s="1">
        <f>ROUND(_xlfn.PERCENTRANK.INC(customers[total_spend_usd],customers[[#This Row],[total_spend_usd]])*4+1,0)</f>
        <v>1</v>
      </c>
      <c r="Q7524" s="1">
        <v>411</v>
      </c>
      <c r="R7524" s="1" t="str">
        <f>_xlfn.XLOOKUP(Q7524,RFM[RFM Score],RFM[Client Segmentation])</f>
        <v>New Customer</v>
      </c>
    </row>
    <row r="7525" spans="1:18" x14ac:dyDescent="0.3">
      <c r="A7525" t="s">
        <v>7577</v>
      </c>
      <c r="B7525" t="s">
        <v>11</v>
      </c>
      <c r="C7525">
        <v>52</v>
      </c>
      <c r="D7525" t="s">
        <v>8071</v>
      </c>
      <c r="E7525" t="s">
        <v>8084</v>
      </c>
      <c r="F7525" t="s">
        <v>12</v>
      </c>
      <c r="G7525">
        <v>8</v>
      </c>
      <c r="H7525" s="1">
        <v>4885</v>
      </c>
      <c r="I7525">
        <v>34527</v>
      </c>
      <c r="J7525" s="1">
        <v>35</v>
      </c>
      <c r="K7525" t="s">
        <v>37</v>
      </c>
      <c r="L7525" t="s">
        <v>19</v>
      </c>
      <c r="M7525" t="s">
        <v>15</v>
      </c>
      <c r="N7525" s="1">
        <f xml:space="preserve"> ROUND((1 - _xlfn.PERCENTRANK.INC(customers[days_since_last_purchase],customers[[#This Row],[days_since_last_purchase]]))*4 +1,0)</f>
        <v>3</v>
      </c>
      <c r="O7525" s="1">
        <f>ROUND(_xlfn.PERCENTRANK.INC(customers[total_orders],customers[[#This Row],[total_orders]])*4+1,0)</f>
        <v>2</v>
      </c>
      <c r="P7525" s="1">
        <f>ROUND(_xlfn.PERCENTRANK.INC(customers[total_spend_usd],customers[[#This Row],[total_spend_usd]])*4+1,0)</f>
        <v>2</v>
      </c>
      <c r="Q7525" s="1">
        <v>322</v>
      </c>
      <c r="R7525" s="1" t="str">
        <f>_xlfn.XLOOKUP(Q7525,RFM[RFM Score],RFM[Client Segmentation])</f>
        <v>Hibernating</v>
      </c>
    </row>
    <row r="7526" spans="1:18" x14ac:dyDescent="0.3">
      <c r="A7526" t="s">
        <v>7578</v>
      </c>
      <c r="B7526" t="s">
        <v>33</v>
      </c>
      <c r="C7526">
        <v>30</v>
      </c>
      <c r="D7526" t="s">
        <v>8070</v>
      </c>
      <c r="E7526" t="s">
        <v>8087</v>
      </c>
      <c r="F7526" t="s">
        <v>12</v>
      </c>
      <c r="G7526">
        <v>3</v>
      </c>
      <c r="H7526" s="1">
        <v>5852</v>
      </c>
      <c r="I7526">
        <v>19663</v>
      </c>
      <c r="J7526" s="1">
        <v>8</v>
      </c>
      <c r="K7526" t="s">
        <v>40</v>
      </c>
      <c r="L7526" t="s">
        <v>19</v>
      </c>
      <c r="M7526" t="s">
        <v>15</v>
      </c>
      <c r="N7526" s="1">
        <f xml:space="preserve"> ROUND((1 - _xlfn.PERCENTRANK.INC(customers[days_since_last_purchase],customers[[#This Row],[days_since_last_purchase]]))*4 +1,0)</f>
        <v>4</v>
      </c>
      <c r="O7526" s="1">
        <f>ROUND(_xlfn.PERCENTRANK.INC(customers[total_orders],customers[[#This Row],[total_orders]])*4+1,0)</f>
        <v>1</v>
      </c>
      <c r="P7526" s="1">
        <f>ROUND(_xlfn.PERCENTRANK.INC(customers[total_spend_usd],customers[[#This Row],[total_spend_usd]])*4+1,0)</f>
        <v>2</v>
      </c>
      <c r="Q7526" s="1">
        <v>412</v>
      </c>
      <c r="R7526" s="1" t="str">
        <f>_xlfn.XLOOKUP(Q7526,RFM[RFM Score],RFM[Client Segmentation])</f>
        <v>New Customer</v>
      </c>
    </row>
    <row r="7527" spans="1:18" x14ac:dyDescent="0.3">
      <c r="A7527" t="s">
        <v>7579</v>
      </c>
      <c r="B7527" t="s">
        <v>107</v>
      </c>
      <c r="C7527">
        <v>45</v>
      </c>
      <c r="D7527" t="s">
        <v>8071</v>
      </c>
      <c r="E7527" t="s">
        <v>8087</v>
      </c>
      <c r="F7527" t="s">
        <v>17</v>
      </c>
      <c r="G7527">
        <v>50</v>
      </c>
      <c r="H7527" s="1">
        <v>6446</v>
      </c>
      <c r="I7527">
        <v>35175</v>
      </c>
      <c r="J7527" s="1">
        <v>13</v>
      </c>
      <c r="K7527" t="s">
        <v>44</v>
      </c>
      <c r="L7527" t="s">
        <v>45</v>
      </c>
      <c r="M7527" t="s">
        <v>23</v>
      </c>
      <c r="N7527" s="1">
        <f xml:space="preserve"> ROUND((1 - _xlfn.PERCENTRANK.INC(customers[days_since_last_purchase],customers[[#This Row],[days_since_last_purchase]]))*4 +1,0)</f>
        <v>4</v>
      </c>
      <c r="O7527" s="1">
        <f>ROUND(_xlfn.PERCENTRANK.INC(customers[total_orders],customers[[#This Row],[total_orders]])*4+1,0)</f>
        <v>5</v>
      </c>
      <c r="P7527" s="1">
        <f>ROUND(_xlfn.PERCENTRANK.INC(customers[total_spend_usd],customers[[#This Row],[total_spend_usd]])*4+1,0)</f>
        <v>2</v>
      </c>
      <c r="Q7527" s="1">
        <v>452</v>
      </c>
      <c r="R7527" s="1" t="str">
        <f>_xlfn.XLOOKUP(Q7527,RFM[RFM Score],RFM[Client Segmentation])</f>
        <v>Potential Loyalist</v>
      </c>
    </row>
    <row r="7528" spans="1:18" x14ac:dyDescent="0.3">
      <c r="A7528" t="s">
        <v>7580</v>
      </c>
      <c r="B7528" t="s">
        <v>11</v>
      </c>
      <c r="C7528">
        <v>37</v>
      </c>
      <c r="D7528" t="s">
        <v>8068</v>
      </c>
      <c r="E7528" t="s">
        <v>8086</v>
      </c>
      <c r="F7528" t="s">
        <v>12</v>
      </c>
      <c r="G7528">
        <v>11</v>
      </c>
      <c r="H7528" s="1">
        <v>10306</v>
      </c>
      <c r="I7528">
        <v>97575</v>
      </c>
      <c r="J7528" s="1">
        <v>18</v>
      </c>
      <c r="K7528" t="s">
        <v>13</v>
      </c>
      <c r="L7528" t="s">
        <v>19</v>
      </c>
      <c r="M7528" t="s">
        <v>23</v>
      </c>
      <c r="N7528" s="1">
        <f xml:space="preserve"> ROUND((1 - _xlfn.PERCENTRANK.INC(customers[days_since_last_purchase],customers[[#This Row],[days_since_last_purchase]]))*4 +1,0)</f>
        <v>4</v>
      </c>
      <c r="O7528" s="1">
        <f>ROUND(_xlfn.PERCENTRANK.INC(customers[total_orders],customers[[#This Row],[total_orders]])*4+1,0)</f>
        <v>3</v>
      </c>
      <c r="P7528" s="1">
        <f>ROUND(_xlfn.PERCENTRANK.INC(customers[total_spend_usd],customers[[#This Row],[total_spend_usd]])*4+1,0)</f>
        <v>3</v>
      </c>
      <c r="Q7528" s="1">
        <v>433</v>
      </c>
      <c r="R7528" s="1" t="str">
        <f>_xlfn.XLOOKUP(Q7528,RFM[RFM Score],RFM[Client Segmentation])</f>
        <v>Potential Loyalist</v>
      </c>
    </row>
    <row r="7529" spans="1:18" x14ac:dyDescent="0.3">
      <c r="A7529" t="s">
        <v>7581</v>
      </c>
      <c r="B7529" t="s">
        <v>11</v>
      </c>
      <c r="C7529">
        <v>40</v>
      </c>
      <c r="D7529" t="s">
        <v>8068</v>
      </c>
      <c r="E7529" t="s">
        <v>8085</v>
      </c>
      <c r="F7529" t="s">
        <v>12</v>
      </c>
      <c r="G7529">
        <v>1</v>
      </c>
      <c r="H7529" s="1">
        <v>7303</v>
      </c>
      <c r="I7529">
        <v>7168</v>
      </c>
      <c r="J7529" s="1">
        <v>60</v>
      </c>
      <c r="K7529" t="s">
        <v>28</v>
      </c>
      <c r="L7529" t="s">
        <v>14</v>
      </c>
      <c r="M7529" t="s">
        <v>15</v>
      </c>
      <c r="N7529" s="1">
        <f xml:space="preserve"> ROUND((1 - _xlfn.PERCENTRANK.INC(customers[days_since_last_purchase],customers[[#This Row],[days_since_last_purchase]]))*4 +1,0)</f>
        <v>2</v>
      </c>
      <c r="O7529" s="1">
        <f>ROUND(_xlfn.PERCENTRANK.INC(customers[total_orders],customers[[#This Row],[total_orders]])*4+1,0)</f>
        <v>1</v>
      </c>
      <c r="P7529" s="1">
        <f>ROUND(_xlfn.PERCENTRANK.INC(customers[total_spend_usd],customers[[#This Row],[total_spend_usd]])*4+1,0)</f>
        <v>1</v>
      </c>
      <c r="Q7529" s="1">
        <v>211</v>
      </c>
      <c r="R7529" s="1" t="str">
        <f>_xlfn.XLOOKUP(Q7529,RFM[RFM Score],RFM[Client Segmentation])</f>
        <v>Hibernating</v>
      </c>
    </row>
    <row r="7530" spans="1:18" x14ac:dyDescent="0.3">
      <c r="A7530" t="s">
        <v>7582</v>
      </c>
      <c r="B7530" t="s">
        <v>214</v>
      </c>
      <c r="C7530">
        <v>31</v>
      </c>
      <c r="D7530" t="s">
        <v>8070</v>
      </c>
      <c r="E7530" t="s">
        <v>8084</v>
      </c>
      <c r="F7530" t="s">
        <v>12</v>
      </c>
      <c r="G7530">
        <v>45</v>
      </c>
      <c r="H7530" s="1">
        <v>7109</v>
      </c>
      <c r="I7530">
        <v>36026</v>
      </c>
      <c r="J7530" s="1">
        <v>27</v>
      </c>
      <c r="K7530" t="s">
        <v>13</v>
      </c>
      <c r="L7530" t="s">
        <v>34</v>
      </c>
      <c r="M7530" t="s">
        <v>23</v>
      </c>
      <c r="N7530" s="1">
        <f xml:space="preserve"> ROUND((1 - _xlfn.PERCENTRANK.INC(customers[days_since_last_purchase],customers[[#This Row],[days_since_last_purchase]]))*4 +1,0)</f>
        <v>4</v>
      </c>
      <c r="O7530" s="1">
        <f>ROUND(_xlfn.PERCENTRANK.INC(customers[total_orders],customers[[#This Row],[total_orders]])*4+1,0)</f>
        <v>5</v>
      </c>
      <c r="P7530" s="1">
        <f>ROUND(_xlfn.PERCENTRANK.INC(customers[total_spend_usd],customers[[#This Row],[total_spend_usd]])*4+1,0)</f>
        <v>2</v>
      </c>
      <c r="Q7530" s="1">
        <v>452</v>
      </c>
      <c r="R7530" s="1" t="str">
        <f>_xlfn.XLOOKUP(Q7530,RFM[RFM Score],RFM[Client Segmentation])</f>
        <v>Potential Loyalist</v>
      </c>
    </row>
    <row r="7531" spans="1:18" x14ac:dyDescent="0.3">
      <c r="A7531" t="s">
        <v>7583</v>
      </c>
      <c r="B7531" t="s">
        <v>27</v>
      </c>
      <c r="C7531">
        <v>56</v>
      </c>
      <c r="D7531" t="s">
        <v>8072</v>
      </c>
      <c r="E7531" t="s">
        <v>8084</v>
      </c>
      <c r="F7531" t="s">
        <v>17</v>
      </c>
      <c r="G7531">
        <v>56</v>
      </c>
      <c r="H7531" s="1">
        <v>5208</v>
      </c>
      <c r="I7531">
        <v>297434</v>
      </c>
      <c r="J7531" s="1">
        <v>49</v>
      </c>
      <c r="K7531" t="s">
        <v>74</v>
      </c>
      <c r="L7531" t="s">
        <v>14</v>
      </c>
      <c r="M7531" t="s">
        <v>23</v>
      </c>
      <c r="N7531" s="1">
        <f xml:space="preserve"> ROUND((1 - _xlfn.PERCENTRANK.INC(customers[days_since_last_purchase],customers[[#This Row],[days_since_last_purchase]]))*4 +1,0)</f>
        <v>3</v>
      </c>
      <c r="O7531" s="1">
        <f>ROUND(_xlfn.PERCENTRANK.INC(customers[total_orders],customers[[#This Row],[total_orders]])*4+1,0)</f>
        <v>5</v>
      </c>
      <c r="P7531" s="1">
        <f>ROUND(_xlfn.PERCENTRANK.INC(customers[total_spend_usd],customers[[#This Row],[total_spend_usd]])*4+1,0)</f>
        <v>4</v>
      </c>
      <c r="Q7531" s="1">
        <v>354</v>
      </c>
      <c r="R7531" s="1" t="str">
        <f>_xlfn.XLOOKUP(Q7531,RFM[RFM Score],RFM[Client Segmentation])</f>
        <v>Loyal Customer</v>
      </c>
    </row>
    <row r="7532" spans="1:18" x14ac:dyDescent="0.3">
      <c r="A7532" t="s">
        <v>7584</v>
      </c>
      <c r="B7532" t="s">
        <v>51</v>
      </c>
      <c r="C7532">
        <v>27</v>
      </c>
      <c r="D7532" t="s">
        <v>8070</v>
      </c>
      <c r="E7532" t="s">
        <v>8085</v>
      </c>
      <c r="F7532" t="s">
        <v>12</v>
      </c>
      <c r="G7532">
        <v>7</v>
      </c>
      <c r="H7532" s="1">
        <v>8454</v>
      </c>
      <c r="I7532">
        <v>56237</v>
      </c>
      <c r="J7532" s="1">
        <v>17</v>
      </c>
      <c r="K7532" t="s">
        <v>31</v>
      </c>
      <c r="L7532" t="s">
        <v>45</v>
      </c>
      <c r="M7532" t="s">
        <v>23</v>
      </c>
      <c r="N7532" s="1">
        <f xml:space="preserve"> ROUND((1 - _xlfn.PERCENTRANK.INC(customers[days_since_last_purchase],customers[[#This Row],[days_since_last_purchase]]))*4 +1,0)</f>
        <v>4</v>
      </c>
      <c r="O7532" s="1">
        <f>ROUND(_xlfn.PERCENTRANK.INC(customers[total_orders],customers[[#This Row],[total_orders]])*4+1,0)</f>
        <v>2</v>
      </c>
      <c r="P7532" s="1">
        <f>ROUND(_xlfn.PERCENTRANK.INC(customers[total_spend_usd],customers[[#This Row],[total_spend_usd]])*4+1,0)</f>
        <v>3</v>
      </c>
      <c r="Q7532" s="1">
        <v>423</v>
      </c>
      <c r="R7532" s="1" t="str">
        <f>_xlfn.XLOOKUP(Q7532,RFM[RFM Score],RFM[Client Segmentation])</f>
        <v>Potential Loyalist</v>
      </c>
    </row>
    <row r="7533" spans="1:18" x14ac:dyDescent="0.3">
      <c r="A7533" t="s">
        <v>7585</v>
      </c>
      <c r="B7533" t="s">
        <v>166</v>
      </c>
      <c r="C7533">
        <v>23</v>
      </c>
      <c r="D7533" t="s">
        <v>8069</v>
      </c>
      <c r="E7533" t="s">
        <v>8084</v>
      </c>
      <c r="F7533" t="s">
        <v>12</v>
      </c>
      <c r="G7533">
        <v>29</v>
      </c>
      <c r="H7533" s="1">
        <v>4317</v>
      </c>
      <c r="I7533">
        <v>125086</v>
      </c>
      <c r="J7533" s="1">
        <v>3</v>
      </c>
      <c r="K7533" t="s">
        <v>25</v>
      </c>
      <c r="L7533" t="s">
        <v>34</v>
      </c>
      <c r="M7533" t="s">
        <v>23</v>
      </c>
      <c r="N7533" s="1">
        <f xml:space="preserve"> ROUND((1 - _xlfn.PERCENTRANK.INC(customers[days_since_last_purchase],customers[[#This Row],[days_since_last_purchase]]))*4 +1,0)</f>
        <v>5</v>
      </c>
      <c r="O7533" s="1">
        <f>ROUND(_xlfn.PERCENTRANK.INC(customers[total_orders],customers[[#This Row],[total_orders]])*4+1,0)</f>
        <v>4</v>
      </c>
      <c r="P7533" s="1">
        <f>ROUND(_xlfn.PERCENTRANK.INC(customers[total_spend_usd],customers[[#This Row],[total_spend_usd]])*4+1,0)</f>
        <v>4</v>
      </c>
      <c r="Q7533" s="1">
        <v>544</v>
      </c>
      <c r="R7533" s="1" t="str">
        <f>_xlfn.XLOOKUP(Q7533,RFM[RFM Score],RFM[Client Segmentation])</f>
        <v>Champion</v>
      </c>
    </row>
    <row r="7534" spans="1:18" x14ac:dyDescent="0.3">
      <c r="A7534" t="s">
        <v>7586</v>
      </c>
      <c r="B7534" t="s">
        <v>61</v>
      </c>
      <c r="C7534">
        <v>21</v>
      </c>
      <c r="D7534" t="s">
        <v>8069</v>
      </c>
      <c r="E7534" t="s">
        <v>8087</v>
      </c>
      <c r="F7534" t="s">
        <v>17</v>
      </c>
      <c r="G7534">
        <v>35</v>
      </c>
      <c r="H7534" s="1">
        <v>24424</v>
      </c>
      <c r="I7534">
        <v>808615</v>
      </c>
      <c r="J7534" s="1">
        <v>9</v>
      </c>
      <c r="K7534" t="s">
        <v>25</v>
      </c>
      <c r="L7534" t="s">
        <v>45</v>
      </c>
      <c r="M7534" t="s">
        <v>23</v>
      </c>
      <c r="N7534" s="1">
        <f xml:space="preserve"> ROUND((1 - _xlfn.PERCENTRANK.INC(customers[days_since_last_purchase],customers[[#This Row],[days_since_last_purchase]]))*4 +1,0)</f>
        <v>4</v>
      </c>
      <c r="O7534" s="1">
        <f>ROUND(_xlfn.PERCENTRANK.INC(customers[total_orders],customers[[#This Row],[total_orders]])*4+1,0)</f>
        <v>5</v>
      </c>
      <c r="P7534" s="1">
        <f>ROUND(_xlfn.PERCENTRANK.INC(customers[total_spend_usd],customers[[#This Row],[total_spend_usd]])*4+1,0)</f>
        <v>5</v>
      </c>
      <c r="Q7534" s="1">
        <v>455</v>
      </c>
      <c r="R7534" s="1" t="str">
        <f>_xlfn.XLOOKUP(Q7534,RFM[RFM Score],RFM[Client Segmentation])</f>
        <v>Champion</v>
      </c>
    </row>
    <row r="7535" spans="1:18" x14ac:dyDescent="0.3">
      <c r="A7535" t="s">
        <v>7587</v>
      </c>
      <c r="B7535" t="s">
        <v>11</v>
      </c>
      <c r="C7535">
        <v>40</v>
      </c>
      <c r="D7535" t="s">
        <v>8068</v>
      </c>
      <c r="E7535" t="s">
        <v>8086</v>
      </c>
      <c r="F7535" t="s">
        <v>17</v>
      </c>
      <c r="G7535">
        <v>18</v>
      </c>
      <c r="H7535" s="1">
        <v>8644</v>
      </c>
      <c r="I7535">
        <v>176844</v>
      </c>
      <c r="J7535" s="1">
        <v>391</v>
      </c>
      <c r="K7535" t="s">
        <v>13</v>
      </c>
      <c r="L7535" t="s">
        <v>14</v>
      </c>
      <c r="M7535" t="s">
        <v>23</v>
      </c>
      <c r="N7535" s="1">
        <f xml:space="preserve"> ROUND((1 - _xlfn.PERCENTRANK.INC(customers[days_since_last_purchase],customers[[#This Row],[days_since_last_purchase]]))*4 +1,0)</f>
        <v>1</v>
      </c>
      <c r="O7535" s="1">
        <f>ROUND(_xlfn.PERCENTRANK.INC(customers[total_orders],customers[[#This Row],[total_orders]])*4+1,0)</f>
        <v>4</v>
      </c>
      <c r="P7535" s="1">
        <f>ROUND(_xlfn.PERCENTRANK.INC(customers[total_spend_usd],customers[[#This Row],[total_spend_usd]])*4+1,0)</f>
        <v>4</v>
      </c>
      <c r="Q7535" s="1">
        <v>144</v>
      </c>
      <c r="R7535" s="1" t="str">
        <f>_xlfn.XLOOKUP(Q7535,RFM[RFM Score],RFM[Client Segmentation])</f>
        <v>Cannot Lose Them</v>
      </c>
    </row>
    <row r="7536" spans="1:18" x14ac:dyDescent="0.3">
      <c r="A7536" t="s">
        <v>7588</v>
      </c>
      <c r="B7536" t="s">
        <v>68</v>
      </c>
      <c r="C7536">
        <v>36</v>
      </c>
      <c r="D7536" t="s">
        <v>8068</v>
      </c>
      <c r="E7536" t="s">
        <v>8086</v>
      </c>
      <c r="F7536" t="s">
        <v>12</v>
      </c>
      <c r="G7536">
        <v>1</v>
      </c>
      <c r="H7536" s="1">
        <v>5348</v>
      </c>
      <c r="I7536">
        <v>4673</v>
      </c>
      <c r="J7536" s="1">
        <v>28</v>
      </c>
      <c r="K7536" t="s">
        <v>21</v>
      </c>
      <c r="L7536" t="s">
        <v>34</v>
      </c>
      <c r="M7536" t="s">
        <v>23</v>
      </c>
      <c r="N7536" s="1">
        <f xml:space="preserve"> ROUND((1 - _xlfn.PERCENTRANK.INC(customers[days_since_last_purchase],customers[[#This Row],[days_since_last_purchase]]))*4 +1,0)</f>
        <v>4</v>
      </c>
      <c r="O7536" s="1">
        <f>ROUND(_xlfn.PERCENTRANK.INC(customers[total_orders],customers[[#This Row],[total_orders]])*4+1,0)</f>
        <v>1</v>
      </c>
      <c r="P7536" s="1">
        <f>ROUND(_xlfn.PERCENTRANK.INC(customers[total_spend_usd],customers[[#This Row],[total_spend_usd]])*4+1,0)</f>
        <v>1</v>
      </c>
      <c r="Q7536" s="1">
        <v>411</v>
      </c>
      <c r="R7536" s="1" t="str">
        <f>_xlfn.XLOOKUP(Q7536,RFM[RFM Score],RFM[Client Segmentation])</f>
        <v>New Customer</v>
      </c>
    </row>
    <row r="7537" spans="1:18" x14ac:dyDescent="0.3">
      <c r="A7537" t="s">
        <v>7589</v>
      </c>
      <c r="B7537" t="s">
        <v>51</v>
      </c>
      <c r="C7537">
        <v>31</v>
      </c>
      <c r="D7537" t="s">
        <v>8070</v>
      </c>
      <c r="E7537" t="s">
        <v>8087</v>
      </c>
      <c r="F7537" t="s">
        <v>12</v>
      </c>
      <c r="G7537">
        <v>3</v>
      </c>
      <c r="H7537" s="1">
        <v>8377</v>
      </c>
      <c r="I7537">
        <v>26566</v>
      </c>
      <c r="J7537" s="1">
        <v>152</v>
      </c>
      <c r="K7537" t="s">
        <v>13</v>
      </c>
      <c r="L7537" t="s">
        <v>19</v>
      </c>
      <c r="M7537" t="s">
        <v>15</v>
      </c>
      <c r="N7537" s="1">
        <f xml:space="preserve"> ROUND((1 - _xlfn.PERCENTRANK.INC(customers[days_since_last_purchase],customers[[#This Row],[days_since_last_purchase]]))*4 +1,0)</f>
        <v>1</v>
      </c>
      <c r="O7537" s="1">
        <f>ROUND(_xlfn.PERCENTRANK.INC(customers[total_orders],customers[[#This Row],[total_orders]])*4+1,0)</f>
        <v>1</v>
      </c>
      <c r="P7537" s="1">
        <f>ROUND(_xlfn.PERCENTRANK.INC(customers[total_spend_usd],customers[[#This Row],[total_spend_usd]])*4+1,0)</f>
        <v>2</v>
      </c>
      <c r="Q7537" s="1">
        <v>112</v>
      </c>
      <c r="R7537" s="1" t="str">
        <f>_xlfn.XLOOKUP(Q7537,RFM[RFM Score],RFM[Client Segmentation])</f>
        <v>Lost</v>
      </c>
    </row>
    <row r="7538" spans="1:18" x14ac:dyDescent="0.3">
      <c r="A7538" t="s">
        <v>7590</v>
      </c>
      <c r="B7538" t="s">
        <v>11</v>
      </c>
      <c r="C7538">
        <v>21</v>
      </c>
      <c r="D7538" t="s">
        <v>8069</v>
      </c>
      <c r="E7538" t="s">
        <v>8084</v>
      </c>
      <c r="F7538" t="s">
        <v>17</v>
      </c>
      <c r="G7538">
        <v>22</v>
      </c>
      <c r="H7538" s="1">
        <v>2795</v>
      </c>
      <c r="I7538">
        <v>59653</v>
      </c>
      <c r="J7538" s="1">
        <v>43</v>
      </c>
      <c r="K7538" t="s">
        <v>25</v>
      </c>
      <c r="L7538" t="s">
        <v>22</v>
      </c>
      <c r="M7538" t="s">
        <v>15</v>
      </c>
      <c r="N7538" s="1">
        <f xml:space="preserve"> ROUND((1 - _xlfn.PERCENTRANK.INC(customers[days_since_last_purchase],customers[[#This Row],[days_since_last_purchase]]))*4 +1,0)</f>
        <v>3</v>
      </c>
      <c r="O7538" s="1">
        <f>ROUND(_xlfn.PERCENTRANK.INC(customers[total_orders],customers[[#This Row],[total_orders]])*4+1,0)</f>
        <v>4</v>
      </c>
      <c r="P7538" s="1">
        <f>ROUND(_xlfn.PERCENTRANK.INC(customers[total_spend_usd],customers[[#This Row],[total_spend_usd]])*4+1,0)</f>
        <v>3</v>
      </c>
      <c r="Q7538" s="1">
        <v>343</v>
      </c>
      <c r="R7538" s="1" t="str">
        <f>_xlfn.XLOOKUP(Q7538,RFM[RFM Score],RFM[Client Segmentation])</f>
        <v>Need Attention</v>
      </c>
    </row>
    <row r="7539" spans="1:18" x14ac:dyDescent="0.3">
      <c r="A7539" t="s">
        <v>7591</v>
      </c>
      <c r="B7539" t="s">
        <v>11</v>
      </c>
      <c r="C7539">
        <v>35</v>
      </c>
      <c r="D7539" t="s">
        <v>8068</v>
      </c>
      <c r="E7539" t="s">
        <v>8084</v>
      </c>
      <c r="F7539" t="s">
        <v>12</v>
      </c>
      <c r="G7539">
        <v>20</v>
      </c>
      <c r="H7539" s="1">
        <v>4525</v>
      </c>
      <c r="I7539">
        <v>99605</v>
      </c>
      <c r="J7539" s="1">
        <v>15</v>
      </c>
      <c r="K7539" t="s">
        <v>28</v>
      </c>
      <c r="L7539" t="s">
        <v>45</v>
      </c>
      <c r="M7539" t="s">
        <v>23</v>
      </c>
      <c r="N7539" s="1">
        <f xml:space="preserve"> ROUND((1 - _xlfn.PERCENTRANK.INC(customers[days_since_last_purchase],customers[[#This Row],[days_since_last_purchase]]))*4 +1,0)</f>
        <v>4</v>
      </c>
      <c r="O7539" s="1">
        <f>ROUND(_xlfn.PERCENTRANK.INC(customers[total_orders],customers[[#This Row],[total_orders]])*4+1,0)</f>
        <v>4</v>
      </c>
      <c r="P7539" s="1">
        <f>ROUND(_xlfn.PERCENTRANK.INC(customers[total_spend_usd],customers[[#This Row],[total_spend_usd]])*4+1,0)</f>
        <v>3</v>
      </c>
      <c r="Q7539" s="1">
        <v>443</v>
      </c>
      <c r="R7539" s="1" t="str">
        <f>_xlfn.XLOOKUP(Q7539,RFM[RFM Score],RFM[Client Segmentation])</f>
        <v>Need Attention</v>
      </c>
    </row>
    <row r="7540" spans="1:18" x14ac:dyDescent="0.3">
      <c r="A7540" t="s">
        <v>7592</v>
      </c>
      <c r="B7540" t="s">
        <v>11</v>
      </c>
      <c r="C7540">
        <v>30</v>
      </c>
      <c r="D7540" t="s">
        <v>8070</v>
      </c>
      <c r="E7540" t="s">
        <v>8084</v>
      </c>
      <c r="F7540" t="s">
        <v>12</v>
      </c>
      <c r="G7540">
        <v>3</v>
      </c>
      <c r="H7540" s="1">
        <v>8779</v>
      </c>
      <c r="I7540">
        <v>26425</v>
      </c>
      <c r="J7540" s="1">
        <v>69</v>
      </c>
      <c r="K7540" t="s">
        <v>28</v>
      </c>
      <c r="L7540" t="s">
        <v>22</v>
      </c>
      <c r="M7540" t="s">
        <v>23</v>
      </c>
      <c r="N7540" s="1">
        <f xml:space="preserve"> ROUND((1 - _xlfn.PERCENTRANK.INC(customers[days_since_last_purchase],customers[[#This Row],[days_since_last_purchase]]))*4 +1,0)</f>
        <v>2</v>
      </c>
      <c r="O7540" s="1">
        <f>ROUND(_xlfn.PERCENTRANK.INC(customers[total_orders],customers[[#This Row],[total_orders]])*4+1,0)</f>
        <v>1</v>
      </c>
      <c r="P7540" s="1">
        <f>ROUND(_xlfn.PERCENTRANK.INC(customers[total_spend_usd],customers[[#This Row],[total_spend_usd]])*4+1,0)</f>
        <v>2</v>
      </c>
      <c r="Q7540" s="1">
        <v>212</v>
      </c>
      <c r="R7540" s="1" t="str">
        <f>_xlfn.XLOOKUP(Q7540,RFM[RFM Score],RFM[Client Segmentation])</f>
        <v>Hibernating</v>
      </c>
    </row>
    <row r="7541" spans="1:18" x14ac:dyDescent="0.3">
      <c r="A7541" t="s">
        <v>7593</v>
      </c>
      <c r="B7541" t="s">
        <v>96</v>
      </c>
      <c r="C7541">
        <v>38</v>
      </c>
      <c r="D7541" t="s">
        <v>8068</v>
      </c>
      <c r="E7541" t="s">
        <v>8084</v>
      </c>
      <c r="F7541" t="s">
        <v>12</v>
      </c>
      <c r="G7541">
        <v>2</v>
      </c>
      <c r="H7541" s="1">
        <v>2369</v>
      </c>
      <c r="I7541">
        <v>4613</v>
      </c>
      <c r="J7541" s="1">
        <v>3</v>
      </c>
      <c r="K7541" t="s">
        <v>18</v>
      </c>
      <c r="L7541" t="s">
        <v>34</v>
      </c>
      <c r="M7541" t="s">
        <v>23</v>
      </c>
      <c r="N7541" s="1">
        <f xml:space="preserve"> ROUND((1 - _xlfn.PERCENTRANK.INC(customers[days_since_last_purchase],customers[[#This Row],[days_since_last_purchase]]))*4 +1,0)</f>
        <v>5</v>
      </c>
      <c r="O7541" s="1">
        <f>ROUND(_xlfn.PERCENTRANK.INC(customers[total_orders],customers[[#This Row],[total_orders]])*4+1,0)</f>
        <v>1</v>
      </c>
      <c r="P7541" s="1">
        <f>ROUND(_xlfn.PERCENTRANK.INC(customers[total_spend_usd],customers[[#This Row],[total_spend_usd]])*4+1,0)</f>
        <v>1</v>
      </c>
      <c r="Q7541" s="1">
        <v>511</v>
      </c>
      <c r="R7541" s="1" t="str">
        <f>_xlfn.XLOOKUP(Q7541,RFM[RFM Score],RFM[Client Segmentation])</f>
        <v>New Customer</v>
      </c>
    </row>
    <row r="7542" spans="1:18" x14ac:dyDescent="0.3">
      <c r="A7542" t="s">
        <v>7594</v>
      </c>
      <c r="B7542" t="s">
        <v>11</v>
      </c>
      <c r="C7542">
        <v>44</v>
      </c>
      <c r="D7542" t="s">
        <v>8068</v>
      </c>
      <c r="E7542" t="s">
        <v>8084</v>
      </c>
      <c r="F7542" t="s">
        <v>17</v>
      </c>
      <c r="G7542">
        <v>38</v>
      </c>
      <c r="H7542" s="1">
        <v>6788</v>
      </c>
      <c r="I7542">
        <v>263894</v>
      </c>
      <c r="J7542" s="1">
        <v>27</v>
      </c>
      <c r="K7542" t="s">
        <v>52</v>
      </c>
      <c r="L7542" t="s">
        <v>45</v>
      </c>
      <c r="M7542" t="s">
        <v>15</v>
      </c>
      <c r="N7542" s="1">
        <f xml:space="preserve"> ROUND((1 - _xlfn.PERCENTRANK.INC(customers[days_since_last_purchase],customers[[#This Row],[days_since_last_purchase]]))*4 +1,0)</f>
        <v>4</v>
      </c>
      <c r="O7542" s="1">
        <f>ROUND(_xlfn.PERCENTRANK.INC(customers[total_orders],customers[[#This Row],[total_orders]])*4+1,0)</f>
        <v>5</v>
      </c>
      <c r="P7542" s="1">
        <f>ROUND(_xlfn.PERCENTRANK.INC(customers[total_spend_usd],customers[[#This Row],[total_spend_usd]])*4+1,0)</f>
        <v>4</v>
      </c>
      <c r="Q7542" s="1">
        <v>454</v>
      </c>
      <c r="R7542" s="1" t="str">
        <f>_xlfn.XLOOKUP(Q7542,RFM[RFM Score],RFM[Client Segmentation])</f>
        <v>Champion</v>
      </c>
    </row>
    <row r="7543" spans="1:18" x14ac:dyDescent="0.3">
      <c r="A7543" t="s">
        <v>7595</v>
      </c>
      <c r="B7543" t="s">
        <v>88</v>
      </c>
      <c r="C7543">
        <v>33</v>
      </c>
      <c r="D7543" t="s">
        <v>8070</v>
      </c>
      <c r="E7543" t="s">
        <v>8087</v>
      </c>
      <c r="F7543" t="s">
        <v>17</v>
      </c>
      <c r="G7543">
        <v>7</v>
      </c>
      <c r="H7543" s="1">
        <v>794</v>
      </c>
      <c r="I7543">
        <v>57694</v>
      </c>
      <c r="J7543" s="1">
        <v>148</v>
      </c>
      <c r="K7543" t="s">
        <v>55</v>
      </c>
      <c r="L7543" t="s">
        <v>22</v>
      </c>
      <c r="M7543" t="s">
        <v>23</v>
      </c>
      <c r="N7543" s="1">
        <f xml:space="preserve"> ROUND((1 - _xlfn.PERCENTRANK.INC(customers[days_since_last_purchase],customers[[#This Row],[days_since_last_purchase]]))*4 +1,0)</f>
        <v>1</v>
      </c>
      <c r="O7543" s="1">
        <f>ROUND(_xlfn.PERCENTRANK.INC(customers[total_orders],customers[[#This Row],[total_orders]])*4+1,0)</f>
        <v>2</v>
      </c>
      <c r="P7543" s="1">
        <f>ROUND(_xlfn.PERCENTRANK.INC(customers[total_spend_usd],customers[[#This Row],[total_spend_usd]])*4+1,0)</f>
        <v>3</v>
      </c>
      <c r="Q7543" s="1">
        <v>123</v>
      </c>
      <c r="R7543" s="1" t="str">
        <f>_xlfn.XLOOKUP(Q7543,RFM[RFM Score],RFM[Client Segmentation])</f>
        <v>Hibernating</v>
      </c>
    </row>
    <row r="7544" spans="1:18" x14ac:dyDescent="0.3">
      <c r="A7544" t="s">
        <v>7596</v>
      </c>
      <c r="B7544" t="s">
        <v>64</v>
      </c>
      <c r="C7544">
        <v>27</v>
      </c>
      <c r="D7544" t="s">
        <v>8070</v>
      </c>
      <c r="E7544" t="s">
        <v>8084</v>
      </c>
      <c r="F7544" t="s">
        <v>17</v>
      </c>
      <c r="G7544">
        <v>26</v>
      </c>
      <c r="H7544" s="1">
        <v>2104</v>
      </c>
      <c r="I7544">
        <v>53167</v>
      </c>
      <c r="J7544" s="1">
        <v>34</v>
      </c>
      <c r="K7544" t="s">
        <v>52</v>
      </c>
      <c r="L7544" t="s">
        <v>14</v>
      </c>
      <c r="M7544" t="s">
        <v>23</v>
      </c>
      <c r="N7544" s="1">
        <f xml:space="preserve"> ROUND((1 - _xlfn.PERCENTRANK.INC(customers[days_since_last_purchase],customers[[#This Row],[days_since_last_purchase]]))*4 +1,0)</f>
        <v>3</v>
      </c>
      <c r="O7544" s="1">
        <f>ROUND(_xlfn.PERCENTRANK.INC(customers[total_orders],customers[[#This Row],[total_orders]])*4+1,0)</f>
        <v>4</v>
      </c>
      <c r="P7544" s="1">
        <f>ROUND(_xlfn.PERCENTRANK.INC(customers[total_spend_usd],customers[[#This Row],[total_spend_usd]])*4+1,0)</f>
        <v>3</v>
      </c>
      <c r="Q7544" s="1">
        <v>343</v>
      </c>
      <c r="R7544" s="1" t="str">
        <f>_xlfn.XLOOKUP(Q7544,RFM[RFM Score],RFM[Client Segmentation])</f>
        <v>Need Attention</v>
      </c>
    </row>
    <row r="7545" spans="1:18" x14ac:dyDescent="0.3">
      <c r="A7545" t="s">
        <v>7597</v>
      </c>
      <c r="B7545" t="s">
        <v>11</v>
      </c>
      <c r="C7545">
        <v>45</v>
      </c>
      <c r="D7545" t="s">
        <v>8071</v>
      </c>
      <c r="E7545" t="s">
        <v>8085</v>
      </c>
      <c r="F7545" t="s">
        <v>12</v>
      </c>
      <c r="G7545">
        <v>14</v>
      </c>
      <c r="H7545" s="1">
        <v>5638</v>
      </c>
      <c r="I7545">
        <v>82452</v>
      </c>
      <c r="J7545" s="1">
        <v>23</v>
      </c>
      <c r="K7545" t="s">
        <v>28</v>
      </c>
      <c r="L7545" t="s">
        <v>22</v>
      </c>
      <c r="M7545" t="s">
        <v>15</v>
      </c>
      <c r="N7545" s="1">
        <f xml:space="preserve"> ROUND((1 - _xlfn.PERCENTRANK.INC(customers[days_since_last_purchase],customers[[#This Row],[days_since_last_purchase]]))*4 +1,0)</f>
        <v>4</v>
      </c>
      <c r="O7545" s="1">
        <f>ROUND(_xlfn.PERCENTRANK.INC(customers[total_orders],customers[[#This Row],[total_orders]])*4+1,0)</f>
        <v>3</v>
      </c>
      <c r="P7545" s="1">
        <f>ROUND(_xlfn.PERCENTRANK.INC(customers[total_spend_usd],customers[[#This Row],[total_spend_usd]])*4+1,0)</f>
        <v>3</v>
      </c>
      <c r="Q7545" s="1">
        <v>433</v>
      </c>
      <c r="R7545" s="1" t="str">
        <f>_xlfn.XLOOKUP(Q7545,RFM[RFM Score],RFM[Client Segmentation])</f>
        <v>Potential Loyalist</v>
      </c>
    </row>
    <row r="7546" spans="1:18" x14ac:dyDescent="0.3">
      <c r="A7546" t="s">
        <v>7598</v>
      </c>
      <c r="B7546" t="s">
        <v>96</v>
      </c>
      <c r="C7546">
        <v>33</v>
      </c>
      <c r="D7546" t="s">
        <v>8070</v>
      </c>
      <c r="E7546" t="s">
        <v>8084</v>
      </c>
      <c r="F7546" t="s">
        <v>17</v>
      </c>
      <c r="G7546">
        <v>7</v>
      </c>
      <c r="H7546" s="1">
        <v>5895</v>
      </c>
      <c r="I7546">
        <v>46336</v>
      </c>
      <c r="J7546" s="1">
        <v>64</v>
      </c>
      <c r="K7546" t="s">
        <v>13</v>
      </c>
      <c r="L7546" t="s">
        <v>34</v>
      </c>
      <c r="M7546" t="s">
        <v>23</v>
      </c>
      <c r="N7546" s="1">
        <f xml:space="preserve"> ROUND((1 - _xlfn.PERCENTRANK.INC(customers[days_since_last_purchase],customers[[#This Row],[days_since_last_purchase]]))*4 +1,0)</f>
        <v>2</v>
      </c>
      <c r="O7546" s="1">
        <f>ROUND(_xlfn.PERCENTRANK.INC(customers[total_orders],customers[[#This Row],[total_orders]])*4+1,0)</f>
        <v>2</v>
      </c>
      <c r="P7546" s="1">
        <f>ROUND(_xlfn.PERCENTRANK.INC(customers[total_spend_usd],customers[[#This Row],[total_spend_usd]])*4+1,0)</f>
        <v>3</v>
      </c>
      <c r="Q7546" s="1">
        <v>223</v>
      </c>
      <c r="R7546" s="1" t="str">
        <f>_xlfn.XLOOKUP(Q7546,RFM[RFM Score],RFM[Client Segmentation])</f>
        <v>Hibernating</v>
      </c>
    </row>
    <row r="7547" spans="1:18" x14ac:dyDescent="0.3">
      <c r="A7547" t="s">
        <v>7599</v>
      </c>
      <c r="B7547" t="s">
        <v>43</v>
      </c>
      <c r="C7547">
        <v>36</v>
      </c>
      <c r="D7547" t="s">
        <v>8068</v>
      </c>
      <c r="E7547" t="s">
        <v>8084</v>
      </c>
      <c r="F7547" t="s">
        <v>17</v>
      </c>
      <c r="G7547">
        <v>9</v>
      </c>
      <c r="H7547" s="1">
        <v>8034</v>
      </c>
      <c r="I7547">
        <v>63153</v>
      </c>
      <c r="J7547" s="1">
        <v>54</v>
      </c>
      <c r="K7547" t="s">
        <v>28</v>
      </c>
      <c r="L7547" t="s">
        <v>14</v>
      </c>
      <c r="M7547" t="s">
        <v>15</v>
      </c>
      <c r="N7547" s="1">
        <f xml:space="preserve"> ROUND((1 - _xlfn.PERCENTRANK.INC(customers[days_since_last_purchase],customers[[#This Row],[days_since_last_purchase]]))*4 +1,0)</f>
        <v>3</v>
      </c>
      <c r="O7547" s="1">
        <f>ROUND(_xlfn.PERCENTRANK.INC(customers[total_orders],customers[[#This Row],[total_orders]])*4+1,0)</f>
        <v>2</v>
      </c>
      <c r="P7547" s="1">
        <f>ROUND(_xlfn.PERCENTRANK.INC(customers[total_spend_usd],customers[[#This Row],[total_spend_usd]])*4+1,0)</f>
        <v>3</v>
      </c>
      <c r="Q7547" s="1">
        <v>323</v>
      </c>
      <c r="R7547" s="1" t="str">
        <f>_xlfn.XLOOKUP(Q7547,RFM[RFM Score],RFM[Client Segmentation])</f>
        <v>Potential Loyalist</v>
      </c>
    </row>
    <row r="7548" spans="1:18" x14ac:dyDescent="0.3">
      <c r="A7548" t="s">
        <v>7600</v>
      </c>
      <c r="B7548" t="s">
        <v>104</v>
      </c>
      <c r="C7548">
        <v>33</v>
      </c>
      <c r="D7548" t="s">
        <v>8070</v>
      </c>
      <c r="E7548" t="s">
        <v>8087</v>
      </c>
      <c r="F7548" t="s">
        <v>12</v>
      </c>
      <c r="G7548">
        <v>3</v>
      </c>
      <c r="H7548" s="1">
        <v>1041</v>
      </c>
      <c r="I7548">
        <v>31463</v>
      </c>
      <c r="J7548" s="1">
        <v>177</v>
      </c>
      <c r="K7548" t="s">
        <v>13</v>
      </c>
      <c r="L7548" t="s">
        <v>14</v>
      </c>
      <c r="M7548" t="s">
        <v>15</v>
      </c>
      <c r="N7548" s="1">
        <f xml:space="preserve"> ROUND((1 - _xlfn.PERCENTRANK.INC(customers[days_since_last_purchase],customers[[#This Row],[days_since_last_purchase]]))*4 +1,0)</f>
        <v>1</v>
      </c>
      <c r="O7548" s="1">
        <f>ROUND(_xlfn.PERCENTRANK.INC(customers[total_orders],customers[[#This Row],[total_orders]])*4+1,0)</f>
        <v>1</v>
      </c>
      <c r="P7548" s="1">
        <f>ROUND(_xlfn.PERCENTRANK.INC(customers[total_spend_usd],customers[[#This Row],[total_spend_usd]])*4+1,0)</f>
        <v>2</v>
      </c>
      <c r="Q7548" s="1">
        <v>112</v>
      </c>
      <c r="R7548" s="1" t="str">
        <f>_xlfn.XLOOKUP(Q7548,RFM[RFM Score],RFM[Client Segmentation])</f>
        <v>Lost</v>
      </c>
    </row>
    <row r="7549" spans="1:18" x14ac:dyDescent="0.3">
      <c r="A7549" t="s">
        <v>7601</v>
      </c>
      <c r="B7549" t="s">
        <v>61</v>
      </c>
      <c r="C7549">
        <v>44</v>
      </c>
      <c r="D7549" t="s">
        <v>8068</v>
      </c>
      <c r="E7549" t="s">
        <v>8084</v>
      </c>
      <c r="F7549" t="s">
        <v>12</v>
      </c>
      <c r="G7549">
        <v>11</v>
      </c>
      <c r="H7549" s="1">
        <v>1252</v>
      </c>
      <c r="I7549">
        <v>12156</v>
      </c>
      <c r="J7549" s="1">
        <v>23</v>
      </c>
      <c r="K7549" t="s">
        <v>21</v>
      </c>
      <c r="L7549" t="s">
        <v>14</v>
      </c>
      <c r="M7549" t="s">
        <v>23</v>
      </c>
      <c r="N7549" s="1">
        <f xml:space="preserve"> ROUND((1 - _xlfn.PERCENTRANK.INC(customers[days_since_last_purchase],customers[[#This Row],[days_since_last_purchase]]))*4 +1,0)</f>
        <v>4</v>
      </c>
      <c r="O7549" s="1">
        <f>ROUND(_xlfn.PERCENTRANK.INC(customers[total_orders],customers[[#This Row],[total_orders]])*4+1,0)</f>
        <v>3</v>
      </c>
      <c r="P7549" s="1">
        <f>ROUND(_xlfn.PERCENTRANK.INC(customers[total_spend_usd],customers[[#This Row],[total_spend_usd]])*4+1,0)</f>
        <v>2</v>
      </c>
      <c r="Q7549" s="1">
        <v>432</v>
      </c>
      <c r="R7549" s="1" t="str">
        <f>_xlfn.XLOOKUP(Q7549,RFM[RFM Score],RFM[Client Segmentation])</f>
        <v>Potential Loyalist</v>
      </c>
    </row>
    <row r="7550" spans="1:18" x14ac:dyDescent="0.3">
      <c r="A7550" t="s">
        <v>7602</v>
      </c>
      <c r="B7550" t="s">
        <v>68</v>
      </c>
      <c r="C7550">
        <v>50</v>
      </c>
      <c r="D7550" t="s">
        <v>8071</v>
      </c>
      <c r="E7550" t="s">
        <v>8084</v>
      </c>
      <c r="F7550" t="s">
        <v>12</v>
      </c>
      <c r="G7550">
        <v>57</v>
      </c>
      <c r="H7550" s="1">
        <v>11564</v>
      </c>
      <c r="I7550">
        <v>568474</v>
      </c>
      <c r="J7550" s="1">
        <v>261</v>
      </c>
      <c r="K7550" t="s">
        <v>52</v>
      </c>
      <c r="L7550" t="s">
        <v>45</v>
      </c>
      <c r="M7550" t="s">
        <v>15</v>
      </c>
      <c r="N7550" s="1">
        <f xml:space="preserve"> ROUND((1 - _xlfn.PERCENTRANK.INC(customers[days_since_last_purchase],customers[[#This Row],[days_since_last_purchase]]))*4 +1,0)</f>
        <v>1</v>
      </c>
      <c r="O7550" s="1">
        <f>ROUND(_xlfn.PERCENTRANK.INC(customers[total_orders],customers[[#This Row],[total_orders]])*4+1,0)</f>
        <v>5</v>
      </c>
      <c r="P7550" s="1">
        <f>ROUND(_xlfn.PERCENTRANK.INC(customers[total_spend_usd],customers[[#This Row],[total_spend_usd]])*4+1,0)</f>
        <v>5</v>
      </c>
      <c r="Q7550" s="1">
        <v>155</v>
      </c>
      <c r="R7550" s="1" t="str">
        <f>_xlfn.XLOOKUP(Q7550,RFM[RFM Score],RFM[Client Segmentation])</f>
        <v>Cannot Lose Them</v>
      </c>
    </row>
    <row r="7551" spans="1:18" x14ac:dyDescent="0.3">
      <c r="A7551" t="s">
        <v>7603</v>
      </c>
      <c r="B7551" t="s">
        <v>33</v>
      </c>
      <c r="C7551">
        <v>23</v>
      </c>
      <c r="D7551" t="s">
        <v>8069</v>
      </c>
      <c r="E7551" t="s">
        <v>8084</v>
      </c>
      <c r="F7551" t="s">
        <v>12</v>
      </c>
      <c r="G7551">
        <v>2</v>
      </c>
      <c r="H7551" s="1">
        <v>18184</v>
      </c>
      <c r="I7551">
        <v>3436</v>
      </c>
      <c r="J7551" s="1">
        <v>90</v>
      </c>
      <c r="K7551" t="s">
        <v>40</v>
      </c>
      <c r="L7551" t="s">
        <v>14</v>
      </c>
      <c r="M7551" t="s">
        <v>23</v>
      </c>
      <c r="N7551" s="1">
        <f xml:space="preserve"> ROUND((1 - _xlfn.PERCENTRANK.INC(customers[days_since_last_purchase],customers[[#This Row],[days_since_last_purchase]]))*4 +1,0)</f>
        <v>2</v>
      </c>
      <c r="O7551" s="1">
        <f>ROUND(_xlfn.PERCENTRANK.INC(customers[total_orders],customers[[#This Row],[total_orders]])*4+1,0)</f>
        <v>1</v>
      </c>
      <c r="P7551" s="1">
        <f>ROUND(_xlfn.PERCENTRANK.INC(customers[total_spend_usd],customers[[#This Row],[total_spend_usd]])*4+1,0)</f>
        <v>1</v>
      </c>
      <c r="Q7551" s="1">
        <v>211</v>
      </c>
      <c r="R7551" s="1" t="str">
        <f>_xlfn.XLOOKUP(Q7551,RFM[RFM Score],RFM[Client Segmentation])</f>
        <v>Hibernating</v>
      </c>
    </row>
    <row r="7552" spans="1:18" x14ac:dyDescent="0.3">
      <c r="A7552" t="s">
        <v>7604</v>
      </c>
      <c r="B7552" t="s">
        <v>27</v>
      </c>
      <c r="C7552">
        <v>37</v>
      </c>
      <c r="D7552" t="s">
        <v>8068</v>
      </c>
      <c r="E7552" t="s">
        <v>8085</v>
      </c>
      <c r="F7552" t="s">
        <v>12</v>
      </c>
      <c r="G7552">
        <v>19</v>
      </c>
      <c r="H7552" s="1">
        <v>7745</v>
      </c>
      <c r="I7552">
        <v>158447</v>
      </c>
      <c r="J7552" s="1">
        <v>9</v>
      </c>
      <c r="K7552" t="s">
        <v>37</v>
      </c>
      <c r="L7552" t="s">
        <v>19</v>
      </c>
      <c r="M7552" t="s">
        <v>23</v>
      </c>
      <c r="N7552" s="1">
        <f xml:space="preserve"> ROUND((1 - _xlfn.PERCENTRANK.INC(customers[days_since_last_purchase],customers[[#This Row],[days_since_last_purchase]]))*4 +1,0)</f>
        <v>4</v>
      </c>
      <c r="O7552" s="1">
        <f>ROUND(_xlfn.PERCENTRANK.INC(customers[total_orders],customers[[#This Row],[total_orders]])*4+1,0)</f>
        <v>4</v>
      </c>
      <c r="P7552" s="1">
        <f>ROUND(_xlfn.PERCENTRANK.INC(customers[total_spend_usd],customers[[#This Row],[total_spend_usd]])*4+1,0)</f>
        <v>4</v>
      </c>
      <c r="Q7552" s="1">
        <v>444</v>
      </c>
      <c r="R7552" s="1" t="str">
        <f>_xlfn.XLOOKUP(Q7552,RFM[RFM Score],RFM[Client Segmentation])</f>
        <v>Loyal Customer</v>
      </c>
    </row>
    <row r="7553" spans="1:18" x14ac:dyDescent="0.3">
      <c r="A7553" t="s">
        <v>7605</v>
      </c>
      <c r="B7553" t="s">
        <v>147</v>
      </c>
      <c r="C7553">
        <v>44</v>
      </c>
      <c r="D7553" t="s">
        <v>8068</v>
      </c>
      <c r="E7553" t="s">
        <v>8084</v>
      </c>
      <c r="F7553" t="s">
        <v>17</v>
      </c>
      <c r="G7553">
        <v>21</v>
      </c>
      <c r="H7553" s="1">
        <v>4047</v>
      </c>
      <c r="I7553">
        <v>81062</v>
      </c>
      <c r="J7553" s="1">
        <v>94</v>
      </c>
      <c r="K7553" t="s">
        <v>98</v>
      </c>
      <c r="L7553" t="s">
        <v>45</v>
      </c>
      <c r="M7553" t="s">
        <v>23</v>
      </c>
      <c r="N7553" s="1">
        <f xml:space="preserve"> ROUND((1 - _xlfn.PERCENTRANK.INC(customers[days_since_last_purchase],customers[[#This Row],[days_since_last_purchase]]))*4 +1,0)</f>
        <v>2</v>
      </c>
      <c r="O7553" s="1">
        <f>ROUND(_xlfn.PERCENTRANK.INC(customers[total_orders],customers[[#This Row],[total_orders]])*4+1,0)</f>
        <v>4</v>
      </c>
      <c r="P7553" s="1">
        <f>ROUND(_xlfn.PERCENTRANK.INC(customers[total_spend_usd],customers[[#This Row],[total_spend_usd]])*4+1,0)</f>
        <v>3</v>
      </c>
      <c r="Q7553" s="1">
        <v>243</v>
      </c>
      <c r="R7553" s="1" t="str">
        <f>_xlfn.XLOOKUP(Q7553,RFM[RFM Score],RFM[Client Segmentation])</f>
        <v>At Risk</v>
      </c>
    </row>
    <row r="7554" spans="1:18" x14ac:dyDescent="0.3">
      <c r="A7554" t="s">
        <v>7606</v>
      </c>
      <c r="B7554" t="s">
        <v>88</v>
      </c>
      <c r="C7554">
        <v>44</v>
      </c>
      <c r="D7554" t="s">
        <v>8068</v>
      </c>
      <c r="E7554" t="s">
        <v>8086</v>
      </c>
      <c r="F7554" t="s">
        <v>12</v>
      </c>
      <c r="G7554">
        <v>24</v>
      </c>
      <c r="H7554" s="1">
        <v>27186</v>
      </c>
      <c r="I7554">
        <v>664826</v>
      </c>
      <c r="J7554" s="1">
        <v>49</v>
      </c>
      <c r="K7554" t="s">
        <v>18</v>
      </c>
      <c r="L7554" t="s">
        <v>19</v>
      </c>
      <c r="M7554" t="s">
        <v>15</v>
      </c>
      <c r="N7554" s="1">
        <f xml:space="preserve"> ROUND((1 - _xlfn.PERCENTRANK.INC(customers[days_since_last_purchase],customers[[#This Row],[days_since_last_purchase]]))*4 +1,0)</f>
        <v>3</v>
      </c>
      <c r="O7554" s="1">
        <f>ROUND(_xlfn.PERCENTRANK.INC(customers[total_orders],customers[[#This Row],[total_orders]])*4+1,0)</f>
        <v>4</v>
      </c>
      <c r="P7554" s="1">
        <f>ROUND(_xlfn.PERCENTRANK.INC(customers[total_spend_usd],customers[[#This Row],[total_spend_usd]])*4+1,0)</f>
        <v>5</v>
      </c>
      <c r="Q7554" s="1">
        <v>345</v>
      </c>
      <c r="R7554" s="1" t="str">
        <f>_xlfn.XLOOKUP(Q7554,RFM[RFM Score],RFM[Client Segmentation])</f>
        <v>Loyal Customer</v>
      </c>
    </row>
    <row r="7555" spans="1:18" x14ac:dyDescent="0.3">
      <c r="A7555" t="s">
        <v>7607</v>
      </c>
      <c r="B7555" t="s">
        <v>11</v>
      </c>
      <c r="C7555">
        <v>28</v>
      </c>
      <c r="D7555" t="s">
        <v>8070</v>
      </c>
      <c r="E7555" t="s">
        <v>8084</v>
      </c>
      <c r="F7555" t="s">
        <v>17</v>
      </c>
      <c r="G7555">
        <v>7</v>
      </c>
      <c r="H7555" s="1">
        <v>9284</v>
      </c>
      <c r="I7555">
        <v>6392</v>
      </c>
      <c r="J7555" s="1">
        <v>13</v>
      </c>
      <c r="K7555" t="s">
        <v>37</v>
      </c>
      <c r="L7555" t="s">
        <v>14</v>
      </c>
      <c r="M7555" t="s">
        <v>23</v>
      </c>
      <c r="N7555" s="1">
        <f xml:space="preserve"> ROUND((1 - _xlfn.PERCENTRANK.INC(customers[days_since_last_purchase],customers[[#This Row],[days_since_last_purchase]]))*4 +1,0)</f>
        <v>4</v>
      </c>
      <c r="O7555" s="1">
        <f>ROUND(_xlfn.PERCENTRANK.INC(customers[total_orders],customers[[#This Row],[total_orders]])*4+1,0)</f>
        <v>2</v>
      </c>
      <c r="P7555" s="1">
        <f>ROUND(_xlfn.PERCENTRANK.INC(customers[total_spend_usd],customers[[#This Row],[total_spend_usd]])*4+1,0)</f>
        <v>1</v>
      </c>
      <c r="Q7555" s="1">
        <v>421</v>
      </c>
      <c r="R7555" s="1" t="str">
        <f>_xlfn.XLOOKUP(Q7555,RFM[RFM Score],RFM[Client Segmentation])</f>
        <v>New Customer</v>
      </c>
    </row>
    <row r="7556" spans="1:18" x14ac:dyDescent="0.3">
      <c r="A7556" t="s">
        <v>7608</v>
      </c>
      <c r="B7556" t="s">
        <v>11</v>
      </c>
      <c r="C7556">
        <v>28</v>
      </c>
      <c r="D7556" t="s">
        <v>8070</v>
      </c>
      <c r="E7556" t="s">
        <v>8084</v>
      </c>
      <c r="F7556" t="s">
        <v>17</v>
      </c>
      <c r="G7556">
        <v>17</v>
      </c>
      <c r="H7556" s="1">
        <v>4291</v>
      </c>
      <c r="I7556">
        <v>65512</v>
      </c>
      <c r="J7556" s="1">
        <v>55</v>
      </c>
      <c r="K7556" t="s">
        <v>25</v>
      </c>
      <c r="L7556" t="s">
        <v>14</v>
      </c>
      <c r="M7556" t="s">
        <v>23</v>
      </c>
      <c r="N7556" s="1">
        <f xml:space="preserve"> ROUND((1 - _xlfn.PERCENTRANK.INC(customers[days_since_last_purchase],customers[[#This Row],[days_since_last_purchase]]))*4 +1,0)</f>
        <v>3</v>
      </c>
      <c r="O7556" s="1">
        <f>ROUND(_xlfn.PERCENTRANK.INC(customers[total_orders],customers[[#This Row],[total_orders]])*4+1,0)</f>
        <v>3</v>
      </c>
      <c r="P7556" s="1">
        <f>ROUND(_xlfn.PERCENTRANK.INC(customers[total_spend_usd],customers[[#This Row],[total_spend_usd]])*4+1,0)</f>
        <v>3</v>
      </c>
      <c r="Q7556" s="1">
        <v>333</v>
      </c>
      <c r="R7556" s="1" t="str">
        <f>_xlfn.XLOOKUP(Q7556,RFM[RFM Score],RFM[Client Segmentation])</f>
        <v>Potential Loyalist</v>
      </c>
    </row>
    <row r="7557" spans="1:18" x14ac:dyDescent="0.3">
      <c r="A7557" t="s">
        <v>7609</v>
      </c>
      <c r="B7557" t="s">
        <v>96</v>
      </c>
      <c r="C7557">
        <v>18</v>
      </c>
      <c r="D7557" t="s">
        <v>8069</v>
      </c>
      <c r="E7557" t="s">
        <v>8084</v>
      </c>
      <c r="F7557" t="s">
        <v>12</v>
      </c>
      <c r="G7557">
        <v>24</v>
      </c>
      <c r="H7557" s="1">
        <v>871</v>
      </c>
      <c r="I7557">
        <v>213929</v>
      </c>
      <c r="J7557" s="1">
        <v>66</v>
      </c>
      <c r="K7557" t="s">
        <v>52</v>
      </c>
      <c r="L7557" t="s">
        <v>19</v>
      </c>
      <c r="M7557" t="s">
        <v>23</v>
      </c>
      <c r="N7557" s="1">
        <f xml:space="preserve"> ROUND((1 - _xlfn.PERCENTRANK.INC(customers[days_since_last_purchase],customers[[#This Row],[days_since_last_purchase]]))*4 +1,0)</f>
        <v>2</v>
      </c>
      <c r="O7557" s="1">
        <f>ROUND(_xlfn.PERCENTRANK.INC(customers[total_orders],customers[[#This Row],[total_orders]])*4+1,0)</f>
        <v>4</v>
      </c>
      <c r="P7557" s="1">
        <f>ROUND(_xlfn.PERCENTRANK.INC(customers[total_spend_usd],customers[[#This Row],[total_spend_usd]])*4+1,0)</f>
        <v>4</v>
      </c>
      <c r="Q7557" s="1">
        <v>244</v>
      </c>
      <c r="R7557" s="1" t="str">
        <f>_xlfn.XLOOKUP(Q7557,RFM[RFM Score],RFM[Client Segmentation])</f>
        <v>At Risk</v>
      </c>
    </row>
    <row r="7558" spans="1:18" x14ac:dyDescent="0.3">
      <c r="A7558" t="s">
        <v>7610</v>
      </c>
      <c r="B7558" t="s">
        <v>43</v>
      </c>
      <c r="C7558">
        <v>27</v>
      </c>
      <c r="D7558" t="s">
        <v>8070</v>
      </c>
      <c r="E7558" t="s">
        <v>8084</v>
      </c>
      <c r="F7558" t="s">
        <v>17</v>
      </c>
      <c r="G7558">
        <v>1</v>
      </c>
      <c r="H7558" s="1">
        <v>6065</v>
      </c>
      <c r="I7558">
        <v>644</v>
      </c>
      <c r="J7558" s="1">
        <v>28</v>
      </c>
      <c r="K7558" t="s">
        <v>21</v>
      </c>
      <c r="L7558" t="s">
        <v>45</v>
      </c>
      <c r="M7558" t="s">
        <v>23</v>
      </c>
      <c r="N7558" s="1">
        <f xml:space="preserve"> ROUND((1 - _xlfn.PERCENTRANK.INC(customers[days_since_last_purchase],customers[[#This Row],[days_since_last_purchase]]))*4 +1,0)</f>
        <v>4</v>
      </c>
      <c r="O7558" s="1">
        <f>ROUND(_xlfn.PERCENTRANK.INC(customers[total_orders],customers[[#This Row],[total_orders]])*4+1,0)</f>
        <v>1</v>
      </c>
      <c r="P7558" s="1">
        <f>ROUND(_xlfn.PERCENTRANK.INC(customers[total_spend_usd],customers[[#This Row],[total_spend_usd]])*4+1,0)</f>
        <v>1</v>
      </c>
      <c r="Q7558" s="1">
        <v>411</v>
      </c>
      <c r="R7558" s="1" t="str">
        <f>_xlfn.XLOOKUP(Q7558,RFM[RFM Score],RFM[Client Segmentation])</f>
        <v>New Customer</v>
      </c>
    </row>
    <row r="7559" spans="1:18" x14ac:dyDescent="0.3">
      <c r="A7559" t="s">
        <v>7611</v>
      </c>
      <c r="B7559" t="s">
        <v>68</v>
      </c>
      <c r="C7559">
        <v>31</v>
      </c>
      <c r="D7559" t="s">
        <v>8070</v>
      </c>
      <c r="E7559" t="s">
        <v>8087</v>
      </c>
      <c r="F7559" t="s">
        <v>17</v>
      </c>
      <c r="G7559">
        <v>9</v>
      </c>
      <c r="H7559" s="1">
        <v>7802</v>
      </c>
      <c r="I7559">
        <v>77145</v>
      </c>
      <c r="J7559" s="1">
        <v>10</v>
      </c>
      <c r="K7559" t="s">
        <v>13</v>
      </c>
      <c r="L7559" t="s">
        <v>14</v>
      </c>
      <c r="M7559" t="s">
        <v>15</v>
      </c>
      <c r="N7559" s="1">
        <f xml:space="preserve"> ROUND((1 - _xlfn.PERCENTRANK.INC(customers[days_since_last_purchase],customers[[#This Row],[days_since_last_purchase]]))*4 +1,0)</f>
        <v>4</v>
      </c>
      <c r="O7559" s="1">
        <f>ROUND(_xlfn.PERCENTRANK.INC(customers[total_orders],customers[[#This Row],[total_orders]])*4+1,0)</f>
        <v>2</v>
      </c>
      <c r="P7559" s="1">
        <f>ROUND(_xlfn.PERCENTRANK.INC(customers[total_spend_usd],customers[[#This Row],[total_spend_usd]])*4+1,0)</f>
        <v>3</v>
      </c>
      <c r="Q7559" s="1">
        <v>423</v>
      </c>
      <c r="R7559" s="1" t="str">
        <f>_xlfn.XLOOKUP(Q7559,RFM[RFM Score],RFM[Client Segmentation])</f>
        <v>Potential Loyalist</v>
      </c>
    </row>
    <row r="7560" spans="1:18" x14ac:dyDescent="0.3">
      <c r="A7560" t="s">
        <v>7612</v>
      </c>
      <c r="B7560" t="s">
        <v>27</v>
      </c>
      <c r="C7560">
        <v>37</v>
      </c>
      <c r="D7560" t="s">
        <v>8068</v>
      </c>
      <c r="E7560" t="s">
        <v>8084</v>
      </c>
      <c r="F7560" t="s">
        <v>12</v>
      </c>
      <c r="G7560">
        <v>1</v>
      </c>
      <c r="H7560" s="1">
        <v>5084</v>
      </c>
      <c r="I7560">
        <v>4904</v>
      </c>
      <c r="J7560" s="1">
        <v>2</v>
      </c>
      <c r="K7560" t="s">
        <v>37</v>
      </c>
      <c r="L7560" t="s">
        <v>34</v>
      </c>
      <c r="M7560" t="s">
        <v>23</v>
      </c>
      <c r="N7560" s="1">
        <f xml:space="preserve"> ROUND((1 - _xlfn.PERCENTRANK.INC(customers[days_since_last_purchase],customers[[#This Row],[days_since_last_purchase]]))*4 +1,0)</f>
        <v>5</v>
      </c>
      <c r="O7560" s="1">
        <f>ROUND(_xlfn.PERCENTRANK.INC(customers[total_orders],customers[[#This Row],[total_orders]])*4+1,0)</f>
        <v>1</v>
      </c>
      <c r="P7560" s="1">
        <f>ROUND(_xlfn.PERCENTRANK.INC(customers[total_spend_usd],customers[[#This Row],[total_spend_usd]])*4+1,0)</f>
        <v>1</v>
      </c>
      <c r="Q7560" s="1">
        <v>511</v>
      </c>
      <c r="R7560" s="1" t="str">
        <f>_xlfn.XLOOKUP(Q7560,RFM[RFM Score],RFM[Client Segmentation])</f>
        <v>New Customer</v>
      </c>
    </row>
    <row r="7561" spans="1:18" x14ac:dyDescent="0.3">
      <c r="A7561" t="s">
        <v>7613</v>
      </c>
      <c r="B7561" t="s">
        <v>11</v>
      </c>
      <c r="C7561">
        <v>47</v>
      </c>
      <c r="D7561" t="s">
        <v>8071</v>
      </c>
      <c r="E7561" t="s">
        <v>8084</v>
      </c>
      <c r="F7561" t="s">
        <v>17</v>
      </c>
      <c r="G7561">
        <v>7</v>
      </c>
      <c r="H7561" s="1">
        <v>3495</v>
      </c>
      <c r="I7561">
        <v>25576</v>
      </c>
      <c r="J7561" s="1">
        <v>36</v>
      </c>
      <c r="K7561" t="s">
        <v>44</v>
      </c>
      <c r="L7561" t="s">
        <v>22</v>
      </c>
      <c r="M7561" t="s">
        <v>15</v>
      </c>
      <c r="N7561" s="1">
        <f xml:space="preserve"> ROUND((1 - _xlfn.PERCENTRANK.INC(customers[days_since_last_purchase],customers[[#This Row],[days_since_last_purchase]]))*4 +1,0)</f>
        <v>3</v>
      </c>
      <c r="O7561" s="1">
        <f>ROUND(_xlfn.PERCENTRANK.INC(customers[total_orders],customers[[#This Row],[total_orders]])*4+1,0)</f>
        <v>2</v>
      </c>
      <c r="P7561" s="1">
        <f>ROUND(_xlfn.PERCENTRANK.INC(customers[total_spend_usd],customers[[#This Row],[total_spend_usd]])*4+1,0)</f>
        <v>2</v>
      </c>
      <c r="Q7561" s="1">
        <v>322</v>
      </c>
      <c r="R7561" s="1" t="str">
        <f>_xlfn.XLOOKUP(Q7561,RFM[RFM Score],RFM[Client Segmentation])</f>
        <v>Hibernating</v>
      </c>
    </row>
    <row r="7562" spans="1:18" x14ac:dyDescent="0.3">
      <c r="A7562" t="s">
        <v>7614</v>
      </c>
      <c r="B7562" t="s">
        <v>27</v>
      </c>
      <c r="C7562">
        <v>54</v>
      </c>
      <c r="D7562" t="s">
        <v>8071</v>
      </c>
      <c r="E7562" t="s">
        <v>8085</v>
      </c>
      <c r="F7562" t="s">
        <v>12</v>
      </c>
      <c r="G7562">
        <v>14</v>
      </c>
      <c r="H7562" s="1">
        <v>713</v>
      </c>
      <c r="I7562">
        <v>106136</v>
      </c>
      <c r="J7562" s="1">
        <v>32</v>
      </c>
      <c r="K7562" t="s">
        <v>55</v>
      </c>
      <c r="L7562" t="s">
        <v>47</v>
      </c>
      <c r="M7562" t="s">
        <v>23</v>
      </c>
      <c r="N7562" s="1">
        <f xml:space="preserve"> ROUND((1 - _xlfn.PERCENTRANK.INC(customers[days_since_last_purchase],customers[[#This Row],[days_since_last_purchase]]))*4 +1,0)</f>
        <v>3</v>
      </c>
      <c r="O7562" s="1">
        <f>ROUND(_xlfn.PERCENTRANK.INC(customers[total_orders],customers[[#This Row],[total_orders]])*4+1,0)</f>
        <v>3</v>
      </c>
      <c r="P7562" s="1">
        <f>ROUND(_xlfn.PERCENTRANK.INC(customers[total_spend_usd],customers[[#This Row],[total_spend_usd]])*4+1,0)</f>
        <v>3</v>
      </c>
      <c r="Q7562" s="1">
        <v>333</v>
      </c>
      <c r="R7562" s="1" t="str">
        <f>_xlfn.XLOOKUP(Q7562,RFM[RFM Score],RFM[Client Segmentation])</f>
        <v>Potential Loyalist</v>
      </c>
    </row>
    <row r="7563" spans="1:18" x14ac:dyDescent="0.3">
      <c r="A7563" t="s">
        <v>7615</v>
      </c>
      <c r="B7563" t="s">
        <v>68</v>
      </c>
      <c r="C7563">
        <v>25</v>
      </c>
      <c r="D7563" t="s">
        <v>8070</v>
      </c>
      <c r="E7563" t="s">
        <v>8084</v>
      </c>
      <c r="F7563" t="s">
        <v>17</v>
      </c>
      <c r="G7563">
        <v>6</v>
      </c>
      <c r="H7563" s="1">
        <v>5512</v>
      </c>
      <c r="I7563">
        <v>29963</v>
      </c>
      <c r="J7563" s="1">
        <v>111</v>
      </c>
      <c r="K7563" t="s">
        <v>18</v>
      </c>
      <c r="L7563" t="s">
        <v>19</v>
      </c>
      <c r="M7563" t="s">
        <v>15</v>
      </c>
      <c r="N7563" s="1">
        <f xml:space="preserve"> ROUND((1 - _xlfn.PERCENTRANK.INC(customers[days_since_last_purchase],customers[[#This Row],[days_since_last_purchase]]))*4 +1,0)</f>
        <v>2</v>
      </c>
      <c r="O7563" s="1">
        <f>ROUND(_xlfn.PERCENTRANK.INC(customers[total_orders],customers[[#This Row],[total_orders]])*4+1,0)</f>
        <v>2</v>
      </c>
      <c r="P7563" s="1">
        <f>ROUND(_xlfn.PERCENTRANK.INC(customers[total_spend_usd],customers[[#This Row],[total_spend_usd]])*4+1,0)</f>
        <v>2</v>
      </c>
      <c r="Q7563" s="1">
        <v>222</v>
      </c>
      <c r="R7563" s="1" t="str">
        <f>_xlfn.XLOOKUP(Q7563,RFM[RFM Score],RFM[Client Segmentation])</f>
        <v>Hibernating</v>
      </c>
    </row>
    <row r="7564" spans="1:18" x14ac:dyDescent="0.3">
      <c r="A7564" t="s">
        <v>7616</v>
      </c>
      <c r="B7564" t="s">
        <v>166</v>
      </c>
      <c r="C7564">
        <v>47</v>
      </c>
      <c r="D7564" t="s">
        <v>8071</v>
      </c>
      <c r="E7564" t="s">
        <v>8084</v>
      </c>
      <c r="F7564" t="s">
        <v>17</v>
      </c>
      <c r="G7564">
        <v>13</v>
      </c>
      <c r="H7564" s="1">
        <v>3658</v>
      </c>
      <c r="I7564">
        <v>52884</v>
      </c>
      <c r="J7564" s="1">
        <v>11</v>
      </c>
      <c r="K7564" t="s">
        <v>25</v>
      </c>
      <c r="L7564" t="s">
        <v>34</v>
      </c>
      <c r="M7564" t="s">
        <v>15</v>
      </c>
      <c r="N7564" s="1">
        <f xml:space="preserve"> ROUND((1 - _xlfn.PERCENTRANK.INC(customers[days_since_last_purchase],customers[[#This Row],[days_since_last_purchase]]))*4 +1,0)</f>
        <v>4</v>
      </c>
      <c r="O7564" s="1">
        <f>ROUND(_xlfn.PERCENTRANK.INC(customers[total_orders],customers[[#This Row],[total_orders]])*4+1,0)</f>
        <v>3</v>
      </c>
      <c r="P7564" s="1">
        <f>ROUND(_xlfn.PERCENTRANK.INC(customers[total_spend_usd],customers[[#This Row],[total_spend_usd]])*4+1,0)</f>
        <v>3</v>
      </c>
      <c r="Q7564" s="1">
        <v>433</v>
      </c>
      <c r="R7564" s="1" t="str">
        <f>_xlfn.XLOOKUP(Q7564,RFM[RFM Score],RFM[Client Segmentation])</f>
        <v>Potential Loyalist</v>
      </c>
    </row>
    <row r="7565" spans="1:18" x14ac:dyDescent="0.3">
      <c r="A7565" t="s">
        <v>7617</v>
      </c>
      <c r="B7565" t="s">
        <v>96</v>
      </c>
      <c r="C7565">
        <v>34</v>
      </c>
      <c r="D7565" t="s">
        <v>8070</v>
      </c>
      <c r="E7565" t="s">
        <v>8087</v>
      </c>
      <c r="F7565" t="s">
        <v>17</v>
      </c>
      <c r="G7565">
        <v>2</v>
      </c>
      <c r="H7565" s="1">
        <v>7105</v>
      </c>
      <c r="I7565">
        <v>13404</v>
      </c>
      <c r="J7565" s="1">
        <v>187</v>
      </c>
      <c r="K7565" t="s">
        <v>28</v>
      </c>
      <c r="L7565" t="s">
        <v>19</v>
      </c>
      <c r="M7565" t="s">
        <v>23</v>
      </c>
      <c r="N7565" s="1">
        <f xml:space="preserve"> ROUND((1 - _xlfn.PERCENTRANK.INC(customers[days_since_last_purchase],customers[[#This Row],[days_since_last_purchase]]))*4 +1,0)</f>
        <v>1</v>
      </c>
      <c r="O7565" s="1">
        <f>ROUND(_xlfn.PERCENTRANK.INC(customers[total_orders],customers[[#This Row],[total_orders]])*4+1,0)</f>
        <v>1</v>
      </c>
      <c r="P7565" s="1">
        <f>ROUND(_xlfn.PERCENTRANK.INC(customers[total_spend_usd],customers[[#This Row],[total_spend_usd]])*4+1,0)</f>
        <v>2</v>
      </c>
      <c r="Q7565" s="1">
        <v>112</v>
      </c>
      <c r="R7565" s="1" t="str">
        <f>_xlfn.XLOOKUP(Q7565,RFM[RFM Score],RFM[Client Segmentation])</f>
        <v>Lost</v>
      </c>
    </row>
    <row r="7566" spans="1:18" x14ac:dyDescent="0.3">
      <c r="A7566" t="s">
        <v>7618</v>
      </c>
      <c r="B7566" t="s">
        <v>11</v>
      </c>
      <c r="C7566">
        <v>45</v>
      </c>
      <c r="D7566" t="s">
        <v>8071</v>
      </c>
      <c r="E7566" t="s">
        <v>8087</v>
      </c>
      <c r="F7566" t="s">
        <v>12</v>
      </c>
      <c r="G7566">
        <v>3</v>
      </c>
      <c r="H7566" s="1">
        <v>9673</v>
      </c>
      <c r="I7566">
        <v>3180</v>
      </c>
      <c r="J7566" s="1">
        <v>74</v>
      </c>
      <c r="K7566" t="s">
        <v>13</v>
      </c>
      <c r="L7566" t="s">
        <v>19</v>
      </c>
      <c r="M7566" t="s">
        <v>15</v>
      </c>
      <c r="N7566" s="1">
        <f xml:space="preserve"> ROUND((1 - _xlfn.PERCENTRANK.INC(customers[days_since_last_purchase],customers[[#This Row],[days_since_last_purchase]]))*4 +1,0)</f>
        <v>2</v>
      </c>
      <c r="O7566" s="1">
        <f>ROUND(_xlfn.PERCENTRANK.INC(customers[total_orders],customers[[#This Row],[total_orders]])*4+1,0)</f>
        <v>1</v>
      </c>
      <c r="P7566" s="1">
        <f>ROUND(_xlfn.PERCENTRANK.INC(customers[total_spend_usd],customers[[#This Row],[total_spend_usd]])*4+1,0)</f>
        <v>1</v>
      </c>
      <c r="Q7566" s="1">
        <v>211</v>
      </c>
      <c r="R7566" s="1" t="str">
        <f>_xlfn.XLOOKUP(Q7566,RFM[RFM Score],RFM[Client Segmentation])</f>
        <v>Hibernating</v>
      </c>
    </row>
    <row r="7567" spans="1:18" x14ac:dyDescent="0.3">
      <c r="A7567" t="s">
        <v>7619</v>
      </c>
      <c r="B7567" t="s">
        <v>11</v>
      </c>
      <c r="C7567">
        <v>32</v>
      </c>
      <c r="D7567" t="s">
        <v>8070</v>
      </c>
      <c r="E7567" t="s">
        <v>8086</v>
      </c>
      <c r="F7567" t="s">
        <v>12</v>
      </c>
      <c r="G7567">
        <v>4</v>
      </c>
      <c r="H7567" s="1">
        <v>17577</v>
      </c>
      <c r="I7567">
        <v>72158</v>
      </c>
      <c r="J7567" s="1">
        <v>82</v>
      </c>
      <c r="K7567" t="s">
        <v>52</v>
      </c>
      <c r="L7567" t="s">
        <v>19</v>
      </c>
      <c r="M7567" t="s">
        <v>15</v>
      </c>
      <c r="N7567" s="1">
        <f xml:space="preserve"> ROUND((1 - _xlfn.PERCENTRANK.INC(customers[days_since_last_purchase],customers[[#This Row],[days_since_last_purchase]]))*4 +1,0)</f>
        <v>2</v>
      </c>
      <c r="O7567" s="1">
        <f>ROUND(_xlfn.PERCENTRANK.INC(customers[total_orders],customers[[#This Row],[total_orders]])*4+1,0)</f>
        <v>2</v>
      </c>
      <c r="P7567" s="1">
        <f>ROUND(_xlfn.PERCENTRANK.INC(customers[total_spend_usd],customers[[#This Row],[total_spend_usd]])*4+1,0)</f>
        <v>3</v>
      </c>
      <c r="Q7567" s="1">
        <v>223</v>
      </c>
      <c r="R7567" s="1" t="str">
        <f>_xlfn.XLOOKUP(Q7567,RFM[RFM Score],RFM[Client Segmentation])</f>
        <v>Hibernating</v>
      </c>
    </row>
    <row r="7568" spans="1:18" x14ac:dyDescent="0.3">
      <c r="A7568" t="s">
        <v>7620</v>
      </c>
      <c r="B7568" t="s">
        <v>11</v>
      </c>
      <c r="C7568">
        <v>28</v>
      </c>
      <c r="D7568" t="s">
        <v>8070</v>
      </c>
      <c r="E7568" t="s">
        <v>8087</v>
      </c>
      <c r="F7568" t="s">
        <v>12</v>
      </c>
      <c r="G7568">
        <v>16</v>
      </c>
      <c r="H7568" s="1">
        <v>14687</v>
      </c>
      <c r="I7568">
        <v>247925</v>
      </c>
      <c r="J7568" s="1">
        <v>147</v>
      </c>
      <c r="K7568" t="s">
        <v>18</v>
      </c>
      <c r="L7568" t="s">
        <v>45</v>
      </c>
      <c r="M7568" t="s">
        <v>15</v>
      </c>
      <c r="N7568" s="1">
        <f xml:space="preserve"> ROUND((1 - _xlfn.PERCENTRANK.INC(customers[days_since_last_purchase],customers[[#This Row],[days_since_last_purchase]]))*4 +1,0)</f>
        <v>1</v>
      </c>
      <c r="O7568" s="1">
        <f>ROUND(_xlfn.PERCENTRANK.INC(customers[total_orders],customers[[#This Row],[total_orders]])*4+1,0)</f>
        <v>3</v>
      </c>
      <c r="P7568" s="1">
        <f>ROUND(_xlfn.PERCENTRANK.INC(customers[total_spend_usd],customers[[#This Row],[total_spend_usd]])*4+1,0)</f>
        <v>4</v>
      </c>
      <c r="Q7568" s="1">
        <v>134</v>
      </c>
      <c r="R7568" s="1" t="str">
        <f>_xlfn.XLOOKUP(Q7568,RFM[RFM Score],RFM[Client Segmentation])</f>
        <v>At Risk</v>
      </c>
    </row>
    <row r="7569" spans="1:18" x14ac:dyDescent="0.3">
      <c r="A7569" t="s">
        <v>7621</v>
      </c>
      <c r="B7569" t="s">
        <v>107</v>
      </c>
      <c r="C7569">
        <v>18</v>
      </c>
      <c r="D7569" t="s">
        <v>8069</v>
      </c>
      <c r="E7569" t="s">
        <v>8085</v>
      </c>
      <c r="F7569" t="s">
        <v>17</v>
      </c>
      <c r="G7569">
        <v>7</v>
      </c>
      <c r="H7569" s="1">
        <v>15071</v>
      </c>
      <c r="I7569">
        <v>119841</v>
      </c>
      <c r="J7569" s="1">
        <v>125</v>
      </c>
      <c r="K7569" t="s">
        <v>44</v>
      </c>
      <c r="L7569" t="s">
        <v>47</v>
      </c>
      <c r="M7569" t="s">
        <v>23</v>
      </c>
      <c r="N7569" s="1">
        <f xml:space="preserve"> ROUND((1 - _xlfn.PERCENTRANK.INC(customers[days_since_last_purchase],customers[[#This Row],[days_since_last_purchase]]))*4 +1,0)</f>
        <v>2</v>
      </c>
      <c r="O7569" s="1">
        <f>ROUND(_xlfn.PERCENTRANK.INC(customers[total_orders],customers[[#This Row],[total_orders]])*4+1,0)</f>
        <v>2</v>
      </c>
      <c r="P7569" s="1">
        <f>ROUND(_xlfn.PERCENTRANK.INC(customers[total_spend_usd],customers[[#This Row],[total_spend_usd]])*4+1,0)</f>
        <v>4</v>
      </c>
      <c r="Q7569" s="1">
        <v>224</v>
      </c>
      <c r="R7569" s="1" t="str">
        <f>_xlfn.XLOOKUP(Q7569,RFM[RFM Score],RFM[Client Segmentation])</f>
        <v>At Risk</v>
      </c>
    </row>
    <row r="7570" spans="1:18" x14ac:dyDescent="0.3">
      <c r="A7570" t="s">
        <v>7622</v>
      </c>
      <c r="B7570" t="s">
        <v>43</v>
      </c>
      <c r="C7570">
        <v>30</v>
      </c>
      <c r="D7570" t="s">
        <v>8070</v>
      </c>
      <c r="E7570" t="s">
        <v>8084</v>
      </c>
      <c r="F7570" t="s">
        <v>17</v>
      </c>
      <c r="G7570">
        <v>57</v>
      </c>
      <c r="H7570" s="1">
        <v>7462</v>
      </c>
      <c r="I7570">
        <v>447131</v>
      </c>
      <c r="J7570" s="1">
        <v>30</v>
      </c>
      <c r="K7570" t="s">
        <v>25</v>
      </c>
      <c r="L7570" t="s">
        <v>34</v>
      </c>
      <c r="M7570" t="s">
        <v>23</v>
      </c>
      <c r="N7570" s="1">
        <f xml:space="preserve"> ROUND((1 - _xlfn.PERCENTRANK.INC(customers[days_since_last_purchase],customers[[#This Row],[days_since_last_purchase]]))*4 +1,0)</f>
        <v>3</v>
      </c>
      <c r="O7570" s="1">
        <f>ROUND(_xlfn.PERCENTRANK.INC(customers[total_orders],customers[[#This Row],[total_orders]])*4+1,0)</f>
        <v>5</v>
      </c>
      <c r="P7570" s="1">
        <f>ROUND(_xlfn.PERCENTRANK.INC(customers[total_spend_usd],customers[[#This Row],[total_spend_usd]])*4+1,0)</f>
        <v>5</v>
      </c>
      <c r="Q7570" s="1">
        <v>355</v>
      </c>
      <c r="R7570" s="1" t="str">
        <f>_xlfn.XLOOKUP(Q7570,RFM[RFM Score],RFM[Client Segmentation])</f>
        <v>Loyal Customer</v>
      </c>
    </row>
    <row r="7571" spans="1:18" x14ac:dyDescent="0.3">
      <c r="A7571" t="s">
        <v>7623</v>
      </c>
      <c r="B7571" t="s">
        <v>96</v>
      </c>
      <c r="C7571">
        <v>19</v>
      </c>
      <c r="D7571" t="s">
        <v>8069</v>
      </c>
      <c r="E7571" t="s">
        <v>8085</v>
      </c>
      <c r="F7571" t="s">
        <v>17</v>
      </c>
      <c r="G7571">
        <v>20</v>
      </c>
      <c r="H7571" s="1">
        <v>4648</v>
      </c>
      <c r="I7571">
        <v>80249</v>
      </c>
      <c r="J7571" s="1">
        <v>182</v>
      </c>
      <c r="K7571" t="s">
        <v>37</v>
      </c>
      <c r="L7571" t="s">
        <v>14</v>
      </c>
      <c r="M7571" t="s">
        <v>15</v>
      </c>
      <c r="N7571" s="1">
        <f xml:space="preserve"> ROUND((1 - _xlfn.PERCENTRANK.INC(customers[days_since_last_purchase],customers[[#This Row],[days_since_last_purchase]]))*4 +1,0)</f>
        <v>1</v>
      </c>
      <c r="O7571" s="1">
        <f>ROUND(_xlfn.PERCENTRANK.INC(customers[total_orders],customers[[#This Row],[total_orders]])*4+1,0)</f>
        <v>4</v>
      </c>
      <c r="P7571" s="1">
        <f>ROUND(_xlfn.PERCENTRANK.INC(customers[total_spend_usd],customers[[#This Row],[total_spend_usd]])*4+1,0)</f>
        <v>3</v>
      </c>
      <c r="Q7571" s="1">
        <v>143</v>
      </c>
      <c r="R7571" s="1" t="str">
        <f>_xlfn.XLOOKUP(Q7571,RFM[RFM Score],RFM[Client Segmentation])</f>
        <v>At Risk</v>
      </c>
    </row>
    <row r="7572" spans="1:18" x14ac:dyDescent="0.3">
      <c r="A7572" t="s">
        <v>7624</v>
      </c>
      <c r="B7572" t="s">
        <v>43</v>
      </c>
      <c r="C7572">
        <v>30</v>
      </c>
      <c r="D7572" t="s">
        <v>8070</v>
      </c>
      <c r="E7572" t="s">
        <v>8085</v>
      </c>
      <c r="F7572" t="s">
        <v>17</v>
      </c>
      <c r="G7572">
        <v>4</v>
      </c>
      <c r="H7572" s="1">
        <v>33585</v>
      </c>
      <c r="I7572">
        <v>12725</v>
      </c>
      <c r="J7572" s="1">
        <v>72</v>
      </c>
      <c r="K7572" t="s">
        <v>25</v>
      </c>
      <c r="L7572" t="s">
        <v>19</v>
      </c>
      <c r="M7572" t="s">
        <v>23</v>
      </c>
      <c r="N7572" s="1">
        <f xml:space="preserve"> ROUND((1 - _xlfn.PERCENTRANK.INC(customers[days_since_last_purchase],customers[[#This Row],[days_since_last_purchase]]))*4 +1,0)</f>
        <v>2</v>
      </c>
      <c r="O7572" s="1">
        <f>ROUND(_xlfn.PERCENTRANK.INC(customers[total_orders],customers[[#This Row],[total_orders]])*4+1,0)</f>
        <v>2</v>
      </c>
      <c r="P7572" s="1">
        <f>ROUND(_xlfn.PERCENTRANK.INC(customers[total_spend_usd],customers[[#This Row],[total_spend_usd]])*4+1,0)</f>
        <v>2</v>
      </c>
      <c r="Q7572" s="1">
        <v>222</v>
      </c>
      <c r="R7572" s="1" t="str">
        <f>_xlfn.XLOOKUP(Q7572,RFM[RFM Score],RFM[Client Segmentation])</f>
        <v>Hibernating</v>
      </c>
    </row>
    <row r="7573" spans="1:18" x14ac:dyDescent="0.3">
      <c r="A7573" t="s">
        <v>7625</v>
      </c>
      <c r="B7573" t="s">
        <v>43</v>
      </c>
      <c r="C7573">
        <v>30</v>
      </c>
      <c r="D7573" t="s">
        <v>8070</v>
      </c>
      <c r="E7573" t="s">
        <v>8084</v>
      </c>
      <c r="F7573" t="s">
        <v>17</v>
      </c>
      <c r="G7573">
        <v>8</v>
      </c>
      <c r="H7573" s="1">
        <v>1683</v>
      </c>
      <c r="I7573">
        <v>15387</v>
      </c>
      <c r="J7573" s="1">
        <v>35</v>
      </c>
      <c r="K7573" t="s">
        <v>40</v>
      </c>
      <c r="L7573" t="s">
        <v>19</v>
      </c>
      <c r="M7573" t="s">
        <v>23</v>
      </c>
      <c r="N7573" s="1">
        <f xml:space="preserve"> ROUND((1 - _xlfn.PERCENTRANK.INC(customers[days_since_last_purchase],customers[[#This Row],[days_since_last_purchase]]))*4 +1,0)</f>
        <v>3</v>
      </c>
      <c r="O7573" s="1">
        <f>ROUND(_xlfn.PERCENTRANK.INC(customers[total_orders],customers[[#This Row],[total_orders]])*4+1,0)</f>
        <v>2</v>
      </c>
      <c r="P7573" s="1">
        <f>ROUND(_xlfn.PERCENTRANK.INC(customers[total_spend_usd],customers[[#This Row],[total_spend_usd]])*4+1,0)</f>
        <v>2</v>
      </c>
      <c r="Q7573" s="1">
        <v>322</v>
      </c>
      <c r="R7573" s="1" t="str">
        <f>_xlfn.XLOOKUP(Q7573,RFM[RFM Score],RFM[Client Segmentation])</f>
        <v>Hibernating</v>
      </c>
    </row>
    <row r="7574" spans="1:18" x14ac:dyDescent="0.3">
      <c r="A7574" t="s">
        <v>7626</v>
      </c>
      <c r="B7574" t="s">
        <v>104</v>
      </c>
      <c r="C7574">
        <v>40</v>
      </c>
      <c r="D7574" t="s">
        <v>8068</v>
      </c>
      <c r="E7574" t="s">
        <v>8084</v>
      </c>
      <c r="F7574" t="s">
        <v>12</v>
      </c>
      <c r="G7574">
        <v>4</v>
      </c>
      <c r="H7574" s="1">
        <v>6056</v>
      </c>
      <c r="I7574">
        <v>24323</v>
      </c>
      <c r="J7574" s="1">
        <v>48</v>
      </c>
      <c r="K7574" t="s">
        <v>74</v>
      </c>
      <c r="L7574" t="s">
        <v>19</v>
      </c>
      <c r="M7574" t="s">
        <v>15</v>
      </c>
      <c r="N7574" s="1">
        <f xml:space="preserve"> ROUND((1 - _xlfn.PERCENTRANK.INC(customers[days_since_last_purchase],customers[[#This Row],[days_since_last_purchase]]))*4 +1,0)</f>
        <v>3</v>
      </c>
      <c r="O7574" s="1">
        <f>ROUND(_xlfn.PERCENTRANK.INC(customers[total_orders],customers[[#This Row],[total_orders]])*4+1,0)</f>
        <v>2</v>
      </c>
      <c r="P7574" s="1">
        <f>ROUND(_xlfn.PERCENTRANK.INC(customers[total_spend_usd],customers[[#This Row],[total_spend_usd]])*4+1,0)</f>
        <v>2</v>
      </c>
      <c r="Q7574" s="1">
        <v>322</v>
      </c>
      <c r="R7574" s="1" t="str">
        <f>_xlfn.XLOOKUP(Q7574,RFM[RFM Score],RFM[Client Segmentation])</f>
        <v>Hibernating</v>
      </c>
    </row>
    <row r="7575" spans="1:18" x14ac:dyDescent="0.3">
      <c r="A7575" t="s">
        <v>7627</v>
      </c>
      <c r="B7575" t="s">
        <v>43</v>
      </c>
      <c r="C7575">
        <v>39</v>
      </c>
      <c r="D7575" t="s">
        <v>8068</v>
      </c>
      <c r="E7575" t="s">
        <v>8087</v>
      </c>
      <c r="F7575" t="s">
        <v>17</v>
      </c>
      <c r="G7575">
        <v>35</v>
      </c>
      <c r="H7575" s="1">
        <v>10774</v>
      </c>
      <c r="I7575">
        <v>345614</v>
      </c>
      <c r="J7575" s="1">
        <v>20</v>
      </c>
      <c r="K7575" t="s">
        <v>44</v>
      </c>
      <c r="L7575" t="s">
        <v>14</v>
      </c>
      <c r="M7575" t="s">
        <v>23</v>
      </c>
      <c r="N7575" s="1">
        <f xml:space="preserve"> ROUND((1 - _xlfn.PERCENTRANK.INC(customers[days_since_last_purchase],customers[[#This Row],[days_since_last_purchase]]))*4 +1,0)</f>
        <v>4</v>
      </c>
      <c r="O7575" s="1">
        <f>ROUND(_xlfn.PERCENTRANK.INC(customers[total_orders],customers[[#This Row],[total_orders]])*4+1,0)</f>
        <v>5</v>
      </c>
      <c r="P7575" s="1">
        <f>ROUND(_xlfn.PERCENTRANK.INC(customers[total_spend_usd],customers[[#This Row],[total_spend_usd]])*4+1,0)</f>
        <v>5</v>
      </c>
      <c r="Q7575" s="1">
        <v>455</v>
      </c>
      <c r="R7575" s="1" t="str">
        <f>_xlfn.XLOOKUP(Q7575,RFM[RFM Score],RFM[Client Segmentation])</f>
        <v>Champion</v>
      </c>
    </row>
    <row r="7576" spans="1:18" x14ac:dyDescent="0.3">
      <c r="A7576" t="s">
        <v>7628</v>
      </c>
      <c r="B7576" t="s">
        <v>64</v>
      </c>
      <c r="C7576">
        <v>57</v>
      </c>
      <c r="D7576" t="s">
        <v>8072</v>
      </c>
      <c r="E7576" t="s">
        <v>8085</v>
      </c>
      <c r="F7576" t="s">
        <v>12</v>
      </c>
      <c r="G7576">
        <v>28</v>
      </c>
      <c r="H7576" s="1">
        <v>6065</v>
      </c>
      <c r="I7576">
        <v>15344</v>
      </c>
      <c r="J7576" s="1">
        <v>17</v>
      </c>
      <c r="K7576" t="s">
        <v>74</v>
      </c>
      <c r="L7576" t="s">
        <v>22</v>
      </c>
      <c r="M7576" t="s">
        <v>23</v>
      </c>
      <c r="N7576" s="1">
        <f xml:space="preserve"> ROUND((1 - _xlfn.PERCENTRANK.INC(customers[days_since_last_purchase],customers[[#This Row],[days_since_last_purchase]]))*4 +1,0)</f>
        <v>4</v>
      </c>
      <c r="O7576" s="1">
        <f>ROUND(_xlfn.PERCENTRANK.INC(customers[total_orders],customers[[#This Row],[total_orders]])*4+1,0)</f>
        <v>4</v>
      </c>
      <c r="P7576" s="1">
        <f>ROUND(_xlfn.PERCENTRANK.INC(customers[total_spend_usd],customers[[#This Row],[total_spend_usd]])*4+1,0)</f>
        <v>2</v>
      </c>
      <c r="Q7576" s="1">
        <v>442</v>
      </c>
      <c r="R7576" s="1" t="str">
        <f>_xlfn.XLOOKUP(Q7576,RFM[RFM Score],RFM[Client Segmentation])</f>
        <v>Potential Loyalist</v>
      </c>
    </row>
    <row r="7577" spans="1:18" x14ac:dyDescent="0.3">
      <c r="A7577" t="s">
        <v>7629</v>
      </c>
      <c r="B7577" t="s">
        <v>104</v>
      </c>
      <c r="C7577">
        <v>41</v>
      </c>
      <c r="D7577" t="s">
        <v>8068</v>
      </c>
      <c r="E7577" t="s">
        <v>8084</v>
      </c>
      <c r="F7577" t="s">
        <v>17</v>
      </c>
      <c r="G7577">
        <v>8</v>
      </c>
      <c r="H7577" s="1">
        <v>7034</v>
      </c>
      <c r="I7577">
        <v>48852</v>
      </c>
      <c r="J7577" s="1">
        <v>20</v>
      </c>
      <c r="K7577" t="s">
        <v>40</v>
      </c>
      <c r="L7577" t="s">
        <v>14</v>
      </c>
      <c r="M7577" t="s">
        <v>23</v>
      </c>
      <c r="N7577" s="1">
        <f xml:space="preserve"> ROUND((1 - _xlfn.PERCENTRANK.INC(customers[days_since_last_purchase],customers[[#This Row],[days_since_last_purchase]]))*4 +1,0)</f>
        <v>4</v>
      </c>
      <c r="O7577" s="1">
        <f>ROUND(_xlfn.PERCENTRANK.INC(customers[total_orders],customers[[#This Row],[total_orders]])*4+1,0)</f>
        <v>2</v>
      </c>
      <c r="P7577" s="1">
        <f>ROUND(_xlfn.PERCENTRANK.INC(customers[total_spend_usd],customers[[#This Row],[total_spend_usd]])*4+1,0)</f>
        <v>3</v>
      </c>
      <c r="Q7577" s="1">
        <v>423</v>
      </c>
      <c r="R7577" s="1" t="str">
        <f>_xlfn.XLOOKUP(Q7577,RFM[RFM Score],RFM[Client Segmentation])</f>
        <v>Potential Loyalist</v>
      </c>
    </row>
    <row r="7578" spans="1:18" x14ac:dyDescent="0.3">
      <c r="A7578" t="s">
        <v>7630</v>
      </c>
      <c r="B7578" t="s">
        <v>173</v>
      </c>
      <c r="C7578">
        <v>35</v>
      </c>
      <c r="D7578" t="s">
        <v>8068</v>
      </c>
      <c r="E7578" t="s">
        <v>8085</v>
      </c>
      <c r="F7578" t="s">
        <v>12</v>
      </c>
      <c r="G7578">
        <v>4</v>
      </c>
      <c r="H7578" s="1">
        <v>6076</v>
      </c>
      <c r="I7578">
        <v>2159</v>
      </c>
      <c r="J7578" s="1">
        <v>40</v>
      </c>
      <c r="K7578" t="s">
        <v>40</v>
      </c>
      <c r="L7578" t="s">
        <v>34</v>
      </c>
      <c r="M7578" t="s">
        <v>23</v>
      </c>
      <c r="N7578" s="1">
        <f xml:space="preserve"> ROUND((1 - _xlfn.PERCENTRANK.INC(customers[days_since_last_purchase],customers[[#This Row],[days_since_last_purchase]]))*4 +1,0)</f>
        <v>3</v>
      </c>
      <c r="O7578" s="1">
        <f>ROUND(_xlfn.PERCENTRANK.INC(customers[total_orders],customers[[#This Row],[total_orders]])*4+1,0)</f>
        <v>2</v>
      </c>
      <c r="P7578" s="1">
        <f>ROUND(_xlfn.PERCENTRANK.INC(customers[total_spend_usd],customers[[#This Row],[total_spend_usd]])*4+1,0)</f>
        <v>1</v>
      </c>
      <c r="Q7578" s="1">
        <v>321</v>
      </c>
      <c r="R7578" s="1" t="str">
        <f>_xlfn.XLOOKUP(Q7578,RFM[RFM Score],RFM[Client Segmentation])</f>
        <v>About To Sleep</v>
      </c>
    </row>
    <row r="7579" spans="1:18" x14ac:dyDescent="0.3">
      <c r="A7579" t="s">
        <v>7631</v>
      </c>
      <c r="B7579" t="s">
        <v>107</v>
      </c>
      <c r="C7579">
        <v>51</v>
      </c>
      <c r="D7579" t="s">
        <v>8071</v>
      </c>
      <c r="E7579" t="s">
        <v>8084</v>
      </c>
      <c r="F7579" t="s">
        <v>12</v>
      </c>
      <c r="G7579">
        <v>6</v>
      </c>
      <c r="H7579" s="1">
        <v>6874</v>
      </c>
      <c r="I7579">
        <v>4526</v>
      </c>
      <c r="J7579" s="1">
        <v>197</v>
      </c>
      <c r="K7579" t="s">
        <v>40</v>
      </c>
      <c r="L7579" t="s">
        <v>47</v>
      </c>
      <c r="M7579" t="s">
        <v>15</v>
      </c>
      <c r="N7579" s="1">
        <f xml:space="preserve"> ROUND((1 - _xlfn.PERCENTRANK.INC(customers[days_since_last_purchase],customers[[#This Row],[days_since_last_purchase]]))*4 +1,0)</f>
        <v>1</v>
      </c>
      <c r="O7579" s="1">
        <f>ROUND(_xlfn.PERCENTRANK.INC(customers[total_orders],customers[[#This Row],[total_orders]])*4+1,0)</f>
        <v>2</v>
      </c>
      <c r="P7579" s="1">
        <f>ROUND(_xlfn.PERCENTRANK.INC(customers[total_spend_usd],customers[[#This Row],[total_spend_usd]])*4+1,0)</f>
        <v>1</v>
      </c>
      <c r="Q7579" s="1">
        <v>121</v>
      </c>
      <c r="R7579" s="1" t="str">
        <f>_xlfn.XLOOKUP(Q7579,RFM[RFM Score],RFM[Client Segmentation])</f>
        <v>Lost</v>
      </c>
    </row>
    <row r="7580" spans="1:18" x14ac:dyDescent="0.3">
      <c r="A7580" t="s">
        <v>7632</v>
      </c>
      <c r="B7580" t="s">
        <v>68</v>
      </c>
      <c r="C7580">
        <v>54</v>
      </c>
      <c r="D7580" t="s">
        <v>8071</v>
      </c>
      <c r="E7580" t="s">
        <v>8084</v>
      </c>
      <c r="F7580" t="s">
        <v>17</v>
      </c>
      <c r="G7580">
        <v>37</v>
      </c>
      <c r="H7580" s="1">
        <v>6998</v>
      </c>
      <c r="I7580">
        <v>286434</v>
      </c>
      <c r="J7580" s="1">
        <v>91</v>
      </c>
      <c r="K7580" t="s">
        <v>28</v>
      </c>
      <c r="L7580" t="s">
        <v>14</v>
      </c>
      <c r="M7580" t="s">
        <v>23</v>
      </c>
      <c r="N7580" s="1">
        <f xml:space="preserve"> ROUND((1 - _xlfn.PERCENTRANK.INC(customers[days_since_last_purchase],customers[[#This Row],[days_since_last_purchase]]))*4 +1,0)</f>
        <v>2</v>
      </c>
      <c r="O7580" s="1">
        <f>ROUND(_xlfn.PERCENTRANK.INC(customers[total_orders],customers[[#This Row],[total_orders]])*4+1,0)</f>
        <v>5</v>
      </c>
      <c r="P7580" s="1">
        <f>ROUND(_xlfn.PERCENTRANK.INC(customers[total_spend_usd],customers[[#This Row],[total_spend_usd]])*4+1,0)</f>
        <v>4</v>
      </c>
      <c r="Q7580" s="1">
        <v>254</v>
      </c>
      <c r="R7580" s="1" t="str">
        <f>_xlfn.XLOOKUP(Q7580,RFM[RFM Score],RFM[Client Segmentation])</f>
        <v>At Risk</v>
      </c>
    </row>
    <row r="7581" spans="1:18" x14ac:dyDescent="0.3">
      <c r="A7581" t="s">
        <v>7633</v>
      </c>
      <c r="B7581" t="s">
        <v>107</v>
      </c>
      <c r="C7581">
        <v>40</v>
      </c>
      <c r="D7581" t="s">
        <v>8068</v>
      </c>
      <c r="E7581" t="s">
        <v>8084</v>
      </c>
      <c r="F7581" t="s">
        <v>12</v>
      </c>
      <c r="G7581">
        <v>1</v>
      </c>
      <c r="H7581" s="1">
        <v>15937</v>
      </c>
      <c r="I7581">
        <v>15936</v>
      </c>
      <c r="J7581" s="1">
        <v>56</v>
      </c>
      <c r="K7581" t="s">
        <v>40</v>
      </c>
      <c r="L7581" t="s">
        <v>45</v>
      </c>
      <c r="M7581" t="s">
        <v>23</v>
      </c>
      <c r="N7581" s="1">
        <f xml:space="preserve"> ROUND((1 - _xlfn.PERCENTRANK.INC(customers[days_since_last_purchase],customers[[#This Row],[days_since_last_purchase]]))*4 +1,0)</f>
        <v>3</v>
      </c>
      <c r="O7581" s="1">
        <f>ROUND(_xlfn.PERCENTRANK.INC(customers[total_orders],customers[[#This Row],[total_orders]])*4+1,0)</f>
        <v>1</v>
      </c>
      <c r="P7581" s="1">
        <f>ROUND(_xlfn.PERCENTRANK.INC(customers[total_spend_usd],customers[[#This Row],[total_spend_usd]])*4+1,0)</f>
        <v>2</v>
      </c>
      <c r="Q7581" s="1">
        <v>312</v>
      </c>
      <c r="R7581" s="1" t="str">
        <f>_xlfn.XLOOKUP(Q7581,RFM[RFM Score],RFM[Client Segmentation])</f>
        <v>About To Sleep</v>
      </c>
    </row>
    <row r="7582" spans="1:18" x14ac:dyDescent="0.3">
      <c r="A7582" t="s">
        <v>7634</v>
      </c>
      <c r="B7582" t="s">
        <v>27</v>
      </c>
      <c r="C7582">
        <v>54</v>
      </c>
      <c r="D7582" t="s">
        <v>8071</v>
      </c>
      <c r="E7582" t="s">
        <v>8084</v>
      </c>
      <c r="F7582" t="s">
        <v>17</v>
      </c>
      <c r="G7582">
        <v>58</v>
      </c>
      <c r="H7582" s="1">
        <v>3447</v>
      </c>
      <c r="I7582">
        <v>224202</v>
      </c>
      <c r="J7582" s="1">
        <v>127</v>
      </c>
      <c r="K7582" t="s">
        <v>40</v>
      </c>
      <c r="L7582" t="s">
        <v>19</v>
      </c>
      <c r="M7582" t="s">
        <v>23</v>
      </c>
      <c r="N7582" s="1">
        <f xml:space="preserve"> ROUND((1 - _xlfn.PERCENTRANK.INC(customers[days_since_last_purchase],customers[[#This Row],[days_since_last_purchase]]))*4 +1,0)</f>
        <v>1</v>
      </c>
      <c r="O7582" s="1">
        <f>ROUND(_xlfn.PERCENTRANK.INC(customers[total_orders],customers[[#This Row],[total_orders]])*4+1,0)</f>
        <v>5</v>
      </c>
      <c r="P7582" s="1">
        <f>ROUND(_xlfn.PERCENTRANK.INC(customers[total_spend_usd],customers[[#This Row],[total_spend_usd]])*4+1,0)</f>
        <v>4</v>
      </c>
      <c r="Q7582" s="1">
        <v>154</v>
      </c>
      <c r="R7582" s="1" t="str">
        <f>_xlfn.XLOOKUP(Q7582,RFM[RFM Score],RFM[Client Segmentation])</f>
        <v>Cannot Lose Them</v>
      </c>
    </row>
    <row r="7583" spans="1:18" x14ac:dyDescent="0.3">
      <c r="A7583" t="s">
        <v>7635</v>
      </c>
      <c r="B7583" t="s">
        <v>11</v>
      </c>
      <c r="C7583">
        <v>28</v>
      </c>
      <c r="D7583" t="s">
        <v>8070</v>
      </c>
      <c r="E7583" t="s">
        <v>8084</v>
      </c>
      <c r="F7583" t="s">
        <v>12</v>
      </c>
      <c r="G7583">
        <v>11</v>
      </c>
      <c r="H7583" s="1">
        <v>2549</v>
      </c>
      <c r="I7583">
        <v>30827</v>
      </c>
      <c r="J7583" s="1">
        <v>62</v>
      </c>
      <c r="K7583" t="s">
        <v>98</v>
      </c>
      <c r="L7583" t="s">
        <v>19</v>
      </c>
      <c r="M7583" t="s">
        <v>23</v>
      </c>
      <c r="N7583" s="1">
        <f xml:space="preserve"> ROUND((1 - _xlfn.PERCENTRANK.INC(customers[days_since_last_purchase],customers[[#This Row],[days_since_last_purchase]]))*4 +1,0)</f>
        <v>2</v>
      </c>
      <c r="O7583" s="1">
        <f>ROUND(_xlfn.PERCENTRANK.INC(customers[total_orders],customers[[#This Row],[total_orders]])*4+1,0)</f>
        <v>3</v>
      </c>
      <c r="P7583" s="1">
        <f>ROUND(_xlfn.PERCENTRANK.INC(customers[total_spend_usd],customers[[#This Row],[total_spend_usd]])*4+1,0)</f>
        <v>2</v>
      </c>
      <c r="Q7583" s="1">
        <v>232</v>
      </c>
      <c r="R7583" s="1" t="str">
        <f>_xlfn.XLOOKUP(Q7583,RFM[RFM Score],RFM[Client Segmentation])</f>
        <v>Hibernating</v>
      </c>
    </row>
    <row r="7584" spans="1:18" x14ac:dyDescent="0.3">
      <c r="A7584" t="s">
        <v>7636</v>
      </c>
      <c r="B7584" t="s">
        <v>43</v>
      </c>
      <c r="C7584">
        <v>47</v>
      </c>
      <c r="D7584" t="s">
        <v>8071</v>
      </c>
      <c r="E7584" t="s">
        <v>8085</v>
      </c>
      <c r="F7584" t="s">
        <v>12</v>
      </c>
      <c r="G7584">
        <v>5</v>
      </c>
      <c r="H7584" s="1">
        <v>18439</v>
      </c>
      <c r="I7584">
        <v>96981</v>
      </c>
      <c r="J7584" s="1">
        <v>59</v>
      </c>
      <c r="K7584" t="s">
        <v>25</v>
      </c>
      <c r="L7584" t="s">
        <v>34</v>
      </c>
      <c r="M7584" t="s">
        <v>23</v>
      </c>
      <c r="N7584" s="1">
        <f xml:space="preserve"> ROUND((1 - _xlfn.PERCENTRANK.INC(customers[days_since_last_purchase],customers[[#This Row],[days_since_last_purchase]]))*4 +1,0)</f>
        <v>3</v>
      </c>
      <c r="O7584" s="1">
        <f>ROUND(_xlfn.PERCENTRANK.INC(customers[total_orders],customers[[#This Row],[total_orders]])*4+1,0)</f>
        <v>2</v>
      </c>
      <c r="P7584" s="1">
        <f>ROUND(_xlfn.PERCENTRANK.INC(customers[total_spend_usd],customers[[#This Row],[total_spend_usd]])*4+1,0)</f>
        <v>3</v>
      </c>
      <c r="Q7584" s="1">
        <v>323</v>
      </c>
      <c r="R7584" s="1" t="str">
        <f>_xlfn.XLOOKUP(Q7584,RFM[RFM Score],RFM[Client Segmentation])</f>
        <v>Potential Loyalist</v>
      </c>
    </row>
    <row r="7585" spans="1:18" x14ac:dyDescent="0.3">
      <c r="A7585" t="s">
        <v>7637</v>
      </c>
      <c r="B7585" t="s">
        <v>68</v>
      </c>
      <c r="C7585">
        <v>40</v>
      </c>
      <c r="D7585" t="s">
        <v>8068</v>
      </c>
      <c r="E7585" t="s">
        <v>8087</v>
      </c>
      <c r="F7585" t="s">
        <v>17</v>
      </c>
      <c r="G7585">
        <v>18</v>
      </c>
      <c r="H7585" s="1">
        <v>768</v>
      </c>
      <c r="I7585">
        <v>155624</v>
      </c>
      <c r="J7585" s="1">
        <v>1</v>
      </c>
      <c r="K7585" t="s">
        <v>55</v>
      </c>
      <c r="L7585" t="s">
        <v>45</v>
      </c>
      <c r="M7585" t="s">
        <v>23</v>
      </c>
      <c r="N7585" s="1">
        <f xml:space="preserve"> ROUND((1 - _xlfn.PERCENTRANK.INC(customers[days_since_last_purchase],customers[[#This Row],[days_since_last_purchase]]))*4 +1,0)</f>
        <v>5</v>
      </c>
      <c r="O7585" s="1">
        <f>ROUND(_xlfn.PERCENTRANK.INC(customers[total_orders],customers[[#This Row],[total_orders]])*4+1,0)</f>
        <v>4</v>
      </c>
      <c r="P7585" s="1">
        <f>ROUND(_xlfn.PERCENTRANK.INC(customers[total_spend_usd],customers[[#This Row],[total_spend_usd]])*4+1,0)</f>
        <v>4</v>
      </c>
      <c r="Q7585" s="1">
        <v>544</v>
      </c>
      <c r="R7585" s="1" t="str">
        <f>_xlfn.XLOOKUP(Q7585,RFM[RFM Score],RFM[Client Segmentation])</f>
        <v>Champion</v>
      </c>
    </row>
    <row r="7586" spans="1:18" x14ac:dyDescent="0.3">
      <c r="A7586" t="s">
        <v>7638</v>
      </c>
      <c r="B7586" t="s">
        <v>166</v>
      </c>
      <c r="C7586">
        <v>28</v>
      </c>
      <c r="D7586" t="s">
        <v>8070</v>
      </c>
      <c r="E7586" t="s">
        <v>8087</v>
      </c>
      <c r="F7586" t="s">
        <v>12</v>
      </c>
      <c r="G7586">
        <v>32</v>
      </c>
      <c r="H7586" s="1">
        <v>9929</v>
      </c>
      <c r="I7586">
        <v>286284</v>
      </c>
      <c r="J7586" s="1">
        <v>37</v>
      </c>
      <c r="K7586" t="s">
        <v>28</v>
      </c>
      <c r="L7586" t="s">
        <v>45</v>
      </c>
      <c r="M7586" t="s">
        <v>15</v>
      </c>
      <c r="N7586" s="1">
        <f xml:space="preserve"> ROUND((1 - _xlfn.PERCENTRANK.INC(customers[days_since_last_purchase],customers[[#This Row],[days_since_last_purchase]]))*4 +1,0)</f>
        <v>3</v>
      </c>
      <c r="O7586" s="1">
        <f>ROUND(_xlfn.PERCENTRANK.INC(customers[total_orders],customers[[#This Row],[total_orders]])*4+1,0)</f>
        <v>4</v>
      </c>
      <c r="P7586" s="1">
        <f>ROUND(_xlfn.PERCENTRANK.INC(customers[total_spend_usd],customers[[#This Row],[total_spend_usd]])*4+1,0)</f>
        <v>4</v>
      </c>
      <c r="Q7586" s="1">
        <v>344</v>
      </c>
      <c r="R7586" s="1" t="str">
        <f>_xlfn.XLOOKUP(Q7586,RFM[RFM Score],RFM[Client Segmentation])</f>
        <v>Loyal Customer</v>
      </c>
    </row>
    <row r="7587" spans="1:18" x14ac:dyDescent="0.3">
      <c r="A7587" t="s">
        <v>7639</v>
      </c>
      <c r="B7587" t="s">
        <v>11</v>
      </c>
      <c r="C7587">
        <v>32</v>
      </c>
      <c r="D7587" t="s">
        <v>8070</v>
      </c>
      <c r="E7587" t="s">
        <v>8084</v>
      </c>
      <c r="F7587" t="s">
        <v>12</v>
      </c>
      <c r="G7587">
        <v>28</v>
      </c>
      <c r="H7587" s="1">
        <v>3449</v>
      </c>
      <c r="I7587">
        <v>98216</v>
      </c>
      <c r="J7587" s="1">
        <v>102</v>
      </c>
      <c r="K7587" t="s">
        <v>13</v>
      </c>
      <c r="L7587" t="s">
        <v>14</v>
      </c>
      <c r="M7587" t="s">
        <v>23</v>
      </c>
      <c r="N7587" s="1">
        <f xml:space="preserve"> ROUND((1 - _xlfn.PERCENTRANK.INC(customers[days_since_last_purchase],customers[[#This Row],[days_since_last_purchase]]))*4 +1,0)</f>
        <v>2</v>
      </c>
      <c r="O7587" s="1">
        <f>ROUND(_xlfn.PERCENTRANK.INC(customers[total_orders],customers[[#This Row],[total_orders]])*4+1,0)</f>
        <v>4</v>
      </c>
      <c r="P7587" s="1">
        <f>ROUND(_xlfn.PERCENTRANK.INC(customers[total_spend_usd],customers[[#This Row],[total_spend_usd]])*4+1,0)</f>
        <v>3</v>
      </c>
      <c r="Q7587" s="1">
        <v>243</v>
      </c>
      <c r="R7587" s="1" t="str">
        <f>_xlfn.XLOOKUP(Q7587,RFM[RFM Score],RFM[Client Segmentation])</f>
        <v>At Risk</v>
      </c>
    </row>
    <row r="7588" spans="1:18" x14ac:dyDescent="0.3">
      <c r="A7588" t="s">
        <v>7640</v>
      </c>
      <c r="B7588" t="s">
        <v>11</v>
      </c>
      <c r="C7588">
        <v>25</v>
      </c>
      <c r="D7588" t="s">
        <v>8070</v>
      </c>
      <c r="E7588" t="s">
        <v>8084</v>
      </c>
      <c r="F7588" t="s">
        <v>17</v>
      </c>
      <c r="G7588">
        <v>44</v>
      </c>
      <c r="H7588" s="1">
        <v>5575</v>
      </c>
      <c r="I7588">
        <v>234381</v>
      </c>
      <c r="J7588" s="1">
        <v>5</v>
      </c>
      <c r="K7588" t="s">
        <v>44</v>
      </c>
      <c r="L7588" t="s">
        <v>14</v>
      </c>
      <c r="M7588" t="s">
        <v>23</v>
      </c>
      <c r="N7588" s="1">
        <f xml:space="preserve"> ROUND((1 - _xlfn.PERCENTRANK.INC(customers[days_since_last_purchase],customers[[#This Row],[days_since_last_purchase]]))*4 +1,0)</f>
        <v>5</v>
      </c>
      <c r="O7588" s="1">
        <f>ROUND(_xlfn.PERCENTRANK.INC(customers[total_orders],customers[[#This Row],[total_orders]])*4+1,0)</f>
        <v>5</v>
      </c>
      <c r="P7588" s="1">
        <f>ROUND(_xlfn.PERCENTRANK.INC(customers[total_spend_usd],customers[[#This Row],[total_spend_usd]])*4+1,0)</f>
        <v>4</v>
      </c>
      <c r="Q7588" s="1">
        <v>554</v>
      </c>
      <c r="R7588" s="1" t="str">
        <f>_xlfn.XLOOKUP(Q7588,RFM[RFM Score],RFM[Client Segmentation])</f>
        <v>Champion</v>
      </c>
    </row>
    <row r="7589" spans="1:18" x14ac:dyDescent="0.3">
      <c r="A7589" t="s">
        <v>7641</v>
      </c>
      <c r="B7589" t="s">
        <v>11</v>
      </c>
      <c r="C7589">
        <v>23</v>
      </c>
      <c r="D7589" t="s">
        <v>8069</v>
      </c>
      <c r="E7589" t="s">
        <v>8087</v>
      </c>
      <c r="F7589" t="s">
        <v>12</v>
      </c>
      <c r="G7589">
        <v>30</v>
      </c>
      <c r="H7589" s="1">
        <v>4146</v>
      </c>
      <c r="I7589">
        <v>13506</v>
      </c>
      <c r="J7589" s="1">
        <v>133</v>
      </c>
      <c r="K7589" t="s">
        <v>28</v>
      </c>
      <c r="L7589" t="s">
        <v>14</v>
      </c>
      <c r="M7589" t="s">
        <v>15</v>
      </c>
      <c r="N7589" s="1">
        <f xml:space="preserve"> ROUND((1 - _xlfn.PERCENTRANK.INC(customers[days_since_last_purchase],customers[[#This Row],[days_since_last_purchase]]))*4 +1,0)</f>
        <v>1</v>
      </c>
      <c r="O7589" s="1">
        <f>ROUND(_xlfn.PERCENTRANK.INC(customers[total_orders],customers[[#This Row],[total_orders]])*4+1,0)</f>
        <v>4</v>
      </c>
      <c r="P7589" s="1">
        <f>ROUND(_xlfn.PERCENTRANK.INC(customers[total_spend_usd],customers[[#This Row],[total_spend_usd]])*4+1,0)</f>
        <v>2</v>
      </c>
      <c r="Q7589" s="1">
        <v>142</v>
      </c>
      <c r="R7589" s="1" t="str">
        <f>_xlfn.XLOOKUP(Q7589,RFM[RFM Score],RFM[Client Segmentation])</f>
        <v>At Risk</v>
      </c>
    </row>
    <row r="7590" spans="1:18" x14ac:dyDescent="0.3">
      <c r="A7590" t="s">
        <v>7642</v>
      </c>
      <c r="B7590" t="s">
        <v>11</v>
      </c>
      <c r="C7590">
        <v>38</v>
      </c>
      <c r="D7590" t="s">
        <v>8068</v>
      </c>
      <c r="E7590" t="s">
        <v>8084</v>
      </c>
      <c r="F7590" t="s">
        <v>12</v>
      </c>
      <c r="G7590">
        <v>4</v>
      </c>
      <c r="H7590" s="1">
        <v>8376</v>
      </c>
      <c r="I7590">
        <v>36889</v>
      </c>
      <c r="J7590" s="1">
        <v>55</v>
      </c>
      <c r="K7590" t="s">
        <v>28</v>
      </c>
      <c r="L7590" t="s">
        <v>14</v>
      </c>
      <c r="M7590" t="s">
        <v>15</v>
      </c>
      <c r="N7590" s="1">
        <f xml:space="preserve"> ROUND((1 - _xlfn.PERCENTRANK.INC(customers[days_since_last_purchase],customers[[#This Row],[days_since_last_purchase]]))*4 +1,0)</f>
        <v>3</v>
      </c>
      <c r="O7590" s="1">
        <f>ROUND(_xlfn.PERCENTRANK.INC(customers[total_orders],customers[[#This Row],[total_orders]])*4+1,0)</f>
        <v>2</v>
      </c>
      <c r="P7590" s="1">
        <f>ROUND(_xlfn.PERCENTRANK.INC(customers[total_spend_usd],customers[[#This Row],[total_spend_usd]])*4+1,0)</f>
        <v>2</v>
      </c>
      <c r="Q7590" s="1">
        <v>322</v>
      </c>
      <c r="R7590" s="1" t="str">
        <f>_xlfn.XLOOKUP(Q7590,RFM[RFM Score],RFM[Client Segmentation])</f>
        <v>Hibernating</v>
      </c>
    </row>
    <row r="7591" spans="1:18" x14ac:dyDescent="0.3">
      <c r="A7591" t="s">
        <v>7643</v>
      </c>
      <c r="B7591" t="s">
        <v>27</v>
      </c>
      <c r="C7591">
        <v>38</v>
      </c>
      <c r="D7591" t="s">
        <v>8068</v>
      </c>
      <c r="E7591" t="s">
        <v>8085</v>
      </c>
      <c r="F7591" t="s">
        <v>12</v>
      </c>
      <c r="G7591">
        <v>48</v>
      </c>
      <c r="H7591" s="1">
        <v>4234</v>
      </c>
      <c r="I7591">
        <v>189678</v>
      </c>
      <c r="J7591" s="1">
        <v>7</v>
      </c>
      <c r="K7591" t="s">
        <v>28</v>
      </c>
      <c r="L7591" t="s">
        <v>14</v>
      </c>
      <c r="M7591" t="s">
        <v>23</v>
      </c>
      <c r="N7591" s="1">
        <f xml:space="preserve"> ROUND((1 - _xlfn.PERCENTRANK.INC(customers[days_since_last_purchase],customers[[#This Row],[days_since_last_purchase]]))*4 +1,0)</f>
        <v>5</v>
      </c>
      <c r="O7591" s="1">
        <f>ROUND(_xlfn.PERCENTRANK.INC(customers[total_orders],customers[[#This Row],[total_orders]])*4+1,0)</f>
        <v>5</v>
      </c>
      <c r="P7591" s="1">
        <f>ROUND(_xlfn.PERCENTRANK.INC(customers[total_spend_usd],customers[[#This Row],[total_spend_usd]])*4+1,0)</f>
        <v>4</v>
      </c>
      <c r="Q7591" s="1">
        <v>554</v>
      </c>
      <c r="R7591" s="1" t="str">
        <f>_xlfn.XLOOKUP(Q7591,RFM[RFM Score],RFM[Client Segmentation])</f>
        <v>Champion</v>
      </c>
    </row>
    <row r="7592" spans="1:18" x14ac:dyDescent="0.3">
      <c r="A7592" t="s">
        <v>7644</v>
      </c>
      <c r="B7592" t="s">
        <v>68</v>
      </c>
      <c r="C7592">
        <v>39</v>
      </c>
      <c r="D7592" t="s">
        <v>8068</v>
      </c>
      <c r="E7592" t="s">
        <v>8084</v>
      </c>
      <c r="F7592" t="s">
        <v>17</v>
      </c>
      <c r="G7592">
        <v>11</v>
      </c>
      <c r="H7592" s="1">
        <v>14062</v>
      </c>
      <c r="I7592">
        <v>159249</v>
      </c>
      <c r="J7592" s="1">
        <v>177</v>
      </c>
      <c r="K7592" t="s">
        <v>98</v>
      </c>
      <c r="L7592" t="s">
        <v>34</v>
      </c>
      <c r="M7592" t="s">
        <v>15</v>
      </c>
      <c r="N7592" s="1">
        <f xml:space="preserve"> ROUND((1 - _xlfn.PERCENTRANK.INC(customers[days_since_last_purchase],customers[[#This Row],[days_since_last_purchase]]))*4 +1,0)</f>
        <v>1</v>
      </c>
      <c r="O7592" s="1">
        <f>ROUND(_xlfn.PERCENTRANK.INC(customers[total_orders],customers[[#This Row],[total_orders]])*4+1,0)</f>
        <v>3</v>
      </c>
      <c r="P7592" s="1">
        <f>ROUND(_xlfn.PERCENTRANK.INC(customers[total_spend_usd],customers[[#This Row],[total_spend_usd]])*4+1,0)</f>
        <v>4</v>
      </c>
      <c r="Q7592" s="1">
        <v>134</v>
      </c>
      <c r="R7592" s="1" t="str">
        <f>_xlfn.XLOOKUP(Q7592,RFM[RFM Score],RFM[Client Segmentation])</f>
        <v>At Risk</v>
      </c>
    </row>
    <row r="7593" spans="1:18" x14ac:dyDescent="0.3">
      <c r="A7593" t="s">
        <v>7645</v>
      </c>
      <c r="B7593" t="s">
        <v>11</v>
      </c>
      <c r="C7593">
        <v>42</v>
      </c>
      <c r="D7593" t="s">
        <v>8068</v>
      </c>
      <c r="E7593" t="s">
        <v>8087</v>
      </c>
      <c r="F7593" t="s">
        <v>12</v>
      </c>
      <c r="G7593">
        <v>3</v>
      </c>
      <c r="H7593" s="1">
        <v>4191</v>
      </c>
      <c r="I7593">
        <v>13275</v>
      </c>
      <c r="J7593" s="1">
        <v>72</v>
      </c>
      <c r="K7593" t="s">
        <v>25</v>
      </c>
      <c r="L7593" t="s">
        <v>45</v>
      </c>
      <c r="M7593" t="s">
        <v>15</v>
      </c>
      <c r="N7593" s="1">
        <f xml:space="preserve"> ROUND((1 - _xlfn.PERCENTRANK.INC(customers[days_since_last_purchase],customers[[#This Row],[days_since_last_purchase]]))*4 +1,0)</f>
        <v>2</v>
      </c>
      <c r="O7593" s="1">
        <f>ROUND(_xlfn.PERCENTRANK.INC(customers[total_orders],customers[[#This Row],[total_orders]])*4+1,0)</f>
        <v>1</v>
      </c>
      <c r="P7593" s="1">
        <f>ROUND(_xlfn.PERCENTRANK.INC(customers[total_spend_usd],customers[[#This Row],[total_spend_usd]])*4+1,0)</f>
        <v>2</v>
      </c>
      <c r="Q7593" s="1">
        <v>212</v>
      </c>
      <c r="R7593" s="1" t="str">
        <f>_xlfn.XLOOKUP(Q7593,RFM[RFM Score],RFM[Client Segmentation])</f>
        <v>Hibernating</v>
      </c>
    </row>
    <row r="7594" spans="1:18" x14ac:dyDescent="0.3">
      <c r="A7594" t="s">
        <v>7646</v>
      </c>
      <c r="B7594" t="s">
        <v>11</v>
      </c>
      <c r="C7594">
        <v>31</v>
      </c>
      <c r="D7594" t="s">
        <v>8070</v>
      </c>
      <c r="E7594" t="s">
        <v>8086</v>
      </c>
      <c r="F7594" t="s">
        <v>12</v>
      </c>
      <c r="G7594">
        <v>16</v>
      </c>
      <c r="H7594" s="1">
        <v>10553</v>
      </c>
      <c r="I7594">
        <v>193883</v>
      </c>
      <c r="J7594" s="1">
        <v>26</v>
      </c>
      <c r="K7594" t="s">
        <v>25</v>
      </c>
      <c r="L7594" t="s">
        <v>34</v>
      </c>
      <c r="M7594" t="s">
        <v>15</v>
      </c>
      <c r="N7594" s="1">
        <f xml:space="preserve"> ROUND((1 - _xlfn.PERCENTRANK.INC(customers[days_since_last_purchase],customers[[#This Row],[days_since_last_purchase]]))*4 +1,0)</f>
        <v>4</v>
      </c>
      <c r="O7594" s="1">
        <f>ROUND(_xlfn.PERCENTRANK.INC(customers[total_orders],customers[[#This Row],[total_orders]])*4+1,0)</f>
        <v>3</v>
      </c>
      <c r="P7594" s="1">
        <f>ROUND(_xlfn.PERCENTRANK.INC(customers[total_spend_usd],customers[[#This Row],[total_spend_usd]])*4+1,0)</f>
        <v>4</v>
      </c>
      <c r="Q7594" s="1">
        <v>434</v>
      </c>
      <c r="R7594" s="1" t="str">
        <f>_xlfn.XLOOKUP(Q7594,RFM[RFM Score],RFM[Client Segmentation])</f>
        <v>Need Attention</v>
      </c>
    </row>
    <row r="7595" spans="1:18" x14ac:dyDescent="0.3">
      <c r="A7595" t="s">
        <v>7647</v>
      </c>
      <c r="B7595" t="s">
        <v>27</v>
      </c>
      <c r="C7595">
        <v>22</v>
      </c>
      <c r="D7595" t="s">
        <v>8069</v>
      </c>
      <c r="E7595" t="s">
        <v>8085</v>
      </c>
      <c r="F7595" t="s">
        <v>17</v>
      </c>
      <c r="G7595">
        <v>18</v>
      </c>
      <c r="H7595" s="1">
        <v>3287</v>
      </c>
      <c r="I7595">
        <v>63261</v>
      </c>
      <c r="J7595" s="1">
        <v>18</v>
      </c>
      <c r="K7595" t="s">
        <v>40</v>
      </c>
      <c r="L7595" t="s">
        <v>34</v>
      </c>
      <c r="M7595" t="s">
        <v>23</v>
      </c>
      <c r="N7595" s="1">
        <f xml:space="preserve"> ROUND((1 - _xlfn.PERCENTRANK.INC(customers[days_since_last_purchase],customers[[#This Row],[days_since_last_purchase]]))*4 +1,0)</f>
        <v>4</v>
      </c>
      <c r="O7595" s="1">
        <f>ROUND(_xlfn.PERCENTRANK.INC(customers[total_orders],customers[[#This Row],[total_orders]])*4+1,0)</f>
        <v>4</v>
      </c>
      <c r="P7595" s="1">
        <f>ROUND(_xlfn.PERCENTRANK.INC(customers[total_spend_usd],customers[[#This Row],[total_spend_usd]])*4+1,0)</f>
        <v>3</v>
      </c>
      <c r="Q7595" s="1">
        <v>443</v>
      </c>
      <c r="R7595" s="1" t="str">
        <f>_xlfn.XLOOKUP(Q7595,RFM[RFM Score],RFM[Client Segmentation])</f>
        <v>Need Attention</v>
      </c>
    </row>
    <row r="7596" spans="1:18" x14ac:dyDescent="0.3">
      <c r="A7596" t="s">
        <v>7648</v>
      </c>
      <c r="B7596" t="s">
        <v>173</v>
      </c>
      <c r="C7596">
        <v>52</v>
      </c>
      <c r="D7596" t="s">
        <v>8071</v>
      </c>
      <c r="E7596" t="s">
        <v>8084</v>
      </c>
      <c r="F7596" t="s">
        <v>17</v>
      </c>
      <c r="G7596">
        <v>8</v>
      </c>
      <c r="H7596" s="1">
        <v>20211</v>
      </c>
      <c r="I7596">
        <v>154619</v>
      </c>
      <c r="J7596" s="1">
        <v>44</v>
      </c>
      <c r="K7596" t="s">
        <v>44</v>
      </c>
      <c r="L7596" t="s">
        <v>47</v>
      </c>
      <c r="M7596" t="s">
        <v>15</v>
      </c>
      <c r="N7596" s="1">
        <f xml:space="preserve"> ROUND((1 - _xlfn.PERCENTRANK.INC(customers[days_since_last_purchase],customers[[#This Row],[days_since_last_purchase]]))*4 +1,0)</f>
        <v>3</v>
      </c>
      <c r="O7596" s="1">
        <f>ROUND(_xlfn.PERCENTRANK.INC(customers[total_orders],customers[[#This Row],[total_orders]])*4+1,0)</f>
        <v>2</v>
      </c>
      <c r="P7596" s="1">
        <f>ROUND(_xlfn.PERCENTRANK.INC(customers[total_spend_usd],customers[[#This Row],[total_spend_usd]])*4+1,0)</f>
        <v>4</v>
      </c>
      <c r="Q7596" s="1">
        <v>324</v>
      </c>
      <c r="R7596" s="1" t="str">
        <f>_xlfn.XLOOKUP(Q7596,RFM[RFM Score],RFM[Client Segmentation])</f>
        <v>Need Attention</v>
      </c>
    </row>
    <row r="7597" spans="1:18" x14ac:dyDescent="0.3">
      <c r="A7597" t="s">
        <v>7649</v>
      </c>
      <c r="B7597" t="s">
        <v>11</v>
      </c>
      <c r="C7597">
        <v>61</v>
      </c>
      <c r="D7597" t="s">
        <v>8072</v>
      </c>
      <c r="E7597" t="s">
        <v>8084</v>
      </c>
      <c r="F7597" t="s">
        <v>12</v>
      </c>
      <c r="G7597">
        <v>2</v>
      </c>
      <c r="H7597" s="1">
        <v>4611</v>
      </c>
      <c r="I7597">
        <v>9323</v>
      </c>
      <c r="J7597" s="1">
        <v>81</v>
      </c>
      <c r="K7597" t="s">
        <v>21</v>
      </c>
      <c r="L7597" t="s">
        <v>45</v>
      </c>
      <c r="M7597" t="s">
        <v>23</v>
      </c>
      <c r="N7597" s="1">
        <f xml:space="preserve"> ROUND((1 - _xlfn.PERCENTRANK.INC(customers[days_since_last_purchase],customers[[#This Row],[days_since_last_purchase]]))*4 +1,0)</f>
        <v>2</v>
      </c>
      <c r="O7597" s="1">
        <f>ROUND(_xlfn.PERCENTRANK.INC(customers[total_orders],customers[[#This Row],[total_orders]])*4+1,0)</f>
        <v>1</v>
      </c>
      <c r="P7597" s="1">
        <f>ROUND(_xlfn.PERCENTRANK.INC(customers[total_spend_usd],customers[[#This Row],[total_spend_usd]])*4+1,0)</f>
        <v>1</v>
      </c>
      <c r="Q7597" s="1">
        <v>211</v>
      </c>
      <c r="R7597" s="1" t="str">
        <f>_xlfn.XLOOKUP(Q7597,RFM[RFM Score],RFM[Client Segmentation])</f>
        <v>Hibernating</v>
      </c>
    </row>
    <row r="7598" spans="1:18" x14ac:dyDescent="0.3">
      <c r="A7598" t="s">
        <v>7650</v>
      </c>
      <c r="B7598" t="s">
        <v>27</v>
      </c>
      <c r="C7598">
        <v>67</v>
      </c>
      <c r="D7598" t="s">
        <v>8073</v>
      </c>
      <c r="E7598" t="s">
        <v>8084</v>
      </c>
      <c r="F7598" t="s">
        <v>12</v>
      </c>
      <c r="G7598">
        <v>1</v>
      </c>
      <c r="H7598" s="1">
        <v>7815</v>
      </c>
      <c r="I7598">
        <v>785</v>
      </c>
      <c r="J7598" s="1">
        <v>58</v>
      </c>
      <c r="K7598" t="s">
        <v>25</v>
      </c>
      <c r="L7598" t="s">
        <v>45</v>
      </c>
      <c r="M7598" t="s">
        <v>23</v>
      </c>
      <c r="N7598" s="1">
        <f xml:space="preserve"> ROUND((1 - _xlfn.PERCENTRANK.INC(customers[days_since_last_purchase],customers[[#This Row],[days_since_last_purchase]]))*4 +1,0)</f>
        <v>3</v>
      </c>
      <c r="O7598" s="1">
        <f>ROUND(_xlfn.PERCENTRANK.INC(customers[total_orders],customers[[#This Row],[total_orders]])*4+1,0)</f>
        <v>1</v>
      </c>
      <c r="P7598" s="1">
        <f>ROUND(_xlfn.PERCENTRANK.INC(customers[total_spend_usd],customers[[#This Row],[total_spend_usd]])*4+1,0)</f>
        <v>1</v>
      </c>
      <c r="Q7598" s="1">
        <v>311</v>
      </c>
      <c r="R7598" s="1" t="str">
        <f>_xlfn.XLOOKUP(Q7598,RFM[RFM Score],RFM[Client Segmentation])</f>
        <v>New Customer</v>
      </c>
    </row>
    <row r="7599" spans="1:18" x14ac:dyDescent="0.3">
      <c r="A7599" t="s">
        <v>7651</v>
      </c>
      <c r="B7599" t="s">
        <v>96</v>
      </c>
      <c r="C7599">
        <v>25</v>
      </c>
      <c r="D7599" t="s">
        <v>8070</v>
      </c>
      <c r="E7599" t="s">
        <v>8086</v>
      </c>
      <c r="F7599" t="s">
        <v>12</v>
      </c>
      <c r="G7599">
        <v>48</v>
      </c>
      <c r="H7599" s="1">
        <v>7082</v>
      </c>
      <c r="I7599">
        <v>334613</v>
      </c>
      <c r="J7599" s="1">
        <v>23</v>
      </c>
      <c r="K7599" t="s">
        <v>25</v>
      </c>
      <c r="L7599" t="s">
        <v>45</v>
      </c>
      <c r="M7599" t="s">
        <v>23</v>
      </c>
      <c r="N7599" s="1">
        <f xml:space="preserve"> ROUND((1 - _xlfn.PERCENTRANK.INC(customers[days_since_last_purchase],customers[[#This Row],[days_since_last_purchase]]))*4 +1,0)</f>
        <v>4</v>
      </c>
      <c r="O7599" s="1">
        <f>ROUND(_xlfn.PERCENTRANK.INC(customers[total_orders],customers[[#This Row],[total_orders]])*4+1,0)</f>
        <v>5</v>
      </c>
      <c r="P7599" s="1">
        <f>ROUND(_xlfn.PERCENTRANK.INC(customers[total_spend_usd],customers[[#This Row],[total_spend_usd]])*4+1,0)</f>
        <v>5</v>
      </c>
      <c r="Q7599" s="1">
        <v>455</v>
      </c>
      <c r="R7599" s="1" t="str">
        <f>_xlfn.XLOOKUP(Q7599,RFM[RFM Score],RFM[Client Segmentation])</f>
        <v>Champion</v>
      </c>
    </row>
    <row r="7600" spans="1:18" x14ac:dyDescent="0.3">
      <c r="A7600" t="s">
        <v>7652</v>
      </c>
      <c r="B7600" t="s">
        <v>27</v>
      </c>
      <c r="C7600">
        <v>60</v>
      </c>
      <c r="D7600" t="s">
        <v>8072</v>
      </c>
      <c r="E7600" t="s">
        <v>8087</v>
      </c>
      <c r="F7600" t="s">
        <v>12</v>
      </c>
      <c r="G7600">
        <v>24</v>
      </c>
      <c r="H7600" s="1">
        <v>9431</v>
      </c>
      <c r="I7600">
        <v>221485</v>
      </c>
      <c r="J7600" s="1">
        <v>4</v>
      </c>
      <c r="K7600" t="s">
        <v>40</v>
      </c>
      <c r="L7600" t="s">
        <v>22</v>
      </c>
      <c r="M7600" t="s">
        <v>23</v>
      </c>
      <c r="N7600" s="1">
        <f xml:space="preserve"> ROUND((1 - _xlfn.PERCENTRANK.INC(customers[days_since_last_purchase],customers[[#This Row],[days_since_last_purchase]]))*4 +1,0)</f>
        <v>5</v>
      </c>
      <c r="O7600" s="1">
        <f>ROUND(_xlfn.PERCENTRANK.INC(customers[total_orders],customers[[#This Row],[total_orders]])*4+1,0)</f>
        <v>4</v>
      </c>
      <c r="P7600" s="1">
        <f>ROUND(_xlfn.PERCENTRANK.INC(customers[total_spend_usd],customers[[#This Row],[total_spend_usd]])*4+1,0)</f>
        <v>4</v>
      </c>
      <c r="Q7600" s="1">
        <v>544</v>
      </c>
      <c r="R7600" s="1" t="str">
        <f>_xlfn.XLOOKUP(Q7600,RFM[RFM Score],RFM[Client Segmentation])</f>
        <v>Champion</v>
      </c>
    </row>
    <row r="7601" spans="1:18" x14ac:dyDescent="0.3">
      <c r="A7601" t="s">
        <v>7653</v>
      </c>
      <c r="B7601" t="s">
        <v>68</v>
      </c>
      <c r="C7601">
        <v>33</v>
      </c>
      <c r="D7601" t="s">
        <v>8070</v>
      </c>
      <c r="E7601" t="s">
        <v>8085</v>
      </c>
      <c r="F7601" t="s">
        <v>12</v>
      </c>
      <c r="G7601">
        <v>11</v>
      </c>
      <c r="H7601" s="1">
        <v>23191</v>
      </c>
      <c r="I7601">
        <v>290277</v>
      </c>
      <c r="J7601" s="1">
        <v>226</v>
      </c>
      <c r="K7601" t="s">
        <v>18</v>
      </c>
      <c r="L7601" t="s">
        <v>45</v>
      </c>
      <c r="M7601" t="s">
        <v>23</v>
      </c>
      <c r="N7601" s="1">
        <f xml:space="preserve"> ROUND((1 - _xlfn.PERCENTRANK.INC(customers[days_since_last_purchase],customers[[#This Row],[days_since_last_purchase]]))*4 +1,0)</f>
        <v>1</v>
      </c>
      <c r="O7601" s="1">
        <f>ROUND(_xlfn.PERCENTRANK.INC(customers[total_orders],customers[[#This Row],[total_orders]])*4+1,0)</f>
        <v>3</v>
      </c>
      <c r="P7601" s="1">
        <f>ROUND(_xlfn.PERCENTRANK.INC(customers[total_spend_usd],customers[[#This Row],[total_spend_usd]])*4+1,0)</f>
        <v>4</v>
      </c>
      <c r="Q7601" s="1">
        <v>134</v>
      </c>
      <c r="R7601" s="1" t="str">
        <f>_xlfn.XLOOKUP(Q7601,RFM[RFM Score],RFM[Client Segmentation])</f>
        <v>At Risk</v>
      </c>
    </row>
    <row r="7602" spans="1:18" x14ac:dyDescent="0.3">
      <c r="A7602" t="s">
        <v>7654</v>
      </c>
      <c r="B7602" t="s">
        <v>96</v>
      </c>
      <c r="C7602">
        <v>34</v>
      </c>
      <c r="D7602" t="s">
        <v>8070</v>
      </c>
      <c r="E7602" t="s">
        <v>8084</v>
      </c>
      <c r="F7602" t="s">
        <v>12</v>
      </c>
      <c r="G7602">
        <v>2</v>
      </c>
      <c r="H7602" s="1">
        <v>898</v>
      </c>
      <c r="I7602">
        <v>18292</v>
      </c>
      <c r="J7602" s="1">
        <v>83</v>
      </c>
      <c r="K7602" t="s">
        <v>13</v>
      </c>
      <c r="L7602" t="s">
        <v>34</v>
      </c>
      <c r="M7602" t="s">
        <v>15</v>
      </c>
      <c r="N7602" s="1">
        <f xml:space="preserve"> ROUND((1 - _xlfn.PERCENTRANK.INC(customers[days_since_last_purchase],customers[[#This Row],[days_since_last_purchase]]))*4 +1,0)</f>
        <v>2</v>
      </c>
      <c r="O7602" s="1">
        <f>ROUND(_xlfn.PERCENTRANK.INC(customers[total_orders],customers[[#This Row],[total_orders]])*4+1,0)</f>
        <v>1</v>
      </c>
      <c r="P7602" s="1">
        <f>ROUND(_xlfn.PERCENTRANK.INC(customers[total_spend_usd],customers[[#This Row],[total_spend_usd]])*4+1,0)</f>
        <v>2</v>
      </c>
      <c r="Q7602" s="1">
        <v>212</v>
      </c>
      <c r="R7602" s="1" t="str">
        <f>_xlfn.XLOOKUP(Q7602,RFM[RFM Score],RFM[Client Segmentation])</f>
        <v>Hibernating</v>
      </c>
    </row>
    <row r="7603" spans="1:18" x14ac:dyDescent="0.3">
      <c r="A7603" t="s">
        <v>7655</v>
      </c>
      <c r="B7603" t="s">
        <v>11</v>
      </c>
      <c r="C7603">
        <v>29</v>
      </c>
      <c r="D7603" t="s">
        <v>8070</v>
      </c>
      <c r="E7603" t="s">
        <v>8084</v>
      </c>
      <c r="F7603" t="s">
        <v>17</v>
      </c>
      <c r="G7603">
        <v>14</v>
      </c>
      <c r="H7603" s="1">
        <v>5974</v>
      </c>
      <c r="I7603">
        <v>75568</v>
      </c>
      <c r="J7603" s="1">
        <v>7</v>
      </c>
      <c r="K7603" t="s">
        <v>28</v>
      </c>
      <c r="L7603" t="s">
        <v>34</v>
      </c>
      <c r="M7603" t="s">
        <v>15</v>
      </c>
      <c r="N7603" s="1">
        <f xml:space="preserve"> ROUND((1 - _xlfn.PERCENTRANK.INC(customers[days_since_last_purchase],customers[[#This Row],[days_since_last_purchase]]))*4 +1,0)</f>
        <v>5</v>
      </c>
      <c r="O7603" s="1">
        <f>ROUND(_xlfn.PERCENTRANK.INC(customers[total_orders],customers[[#This Row],[total_orders]])*4+1,0)</f>
        <v>3</v>
      </c>
      <c r="P7603" s="1">
        <f>ROUND(_xlfn.PERCENTRANK.INC(customers[total_spend_usd],customers[[#This Row],[total_spend_usd]])*4+1,0)</f>
        <v>3</v>
      </c>
      <c r="Q7603" s="1">
        <v>533</v>
      </c>
      <c r="R7603" s="1" t="str">
        <f>_xlfn.XLOOKUP(Q7603,RFM[RFM Score],RFM[Client Segmentation])</f>
        <v>Potential Loyalist</v>
      </c>
    </row>
    <row r="7604" spans="1:18" x14ac:dyDescent="0.3">
      <c r="A7604" t="s">
        <v>7656</v>
      </c>
      <c r="B7604" t="s">
        <v>11</v>
      </c>
      <c r="C7604">
        <v>28</v>
      </c>
      <c r="D7604" t="s">
        <v>8070</v>
      </c>
      <c r="E7604" t="s">
        <v>8084</v>
      </c>
      <c r="F7604" t="s">
        <v>17</v>
      </c>
      <c r="G7604">
        <v>39</v>
      </c>
      <c r="H7604" s="1">
        <v>722</v>
      </c>
      <c r="I7604">
        <v>242763</v>
      </c>
      <c r="J7604" s="1">
        <v>0</v>
      </c>
      <c r="K7604" t="s">
        <v>28</v>
      </c>
      <c r="L7604" t="s">
        <v>19</v>
      </c>
      <c r="M7604" t="s">
        <v>23</v>
      </c>
      <c r="N7604" s="1">
        <f xml:space="preserve"> ROUND((1 - _xlfn.PERCENTRANK.INC(customers[days_since_last_purchase],customers[[#This Row],[days_since_last_purchase]]))*4 +1,0)</f>
        <v>5</v>
      </c>
      <c r="O7604" s="1">
        <f>ROUND(_xlfn.PERCENTRANK.INC(customers[total_orders],customers[[#This Row],[total_orders]])*4+1,0)</f>
        <v>5</v>
      </c>
      <c r="P7604" s="1">
        <f>ROUND(_xlfn.PERCENTRANK.INC(customers[total_spend_usd],customers[[#This Row],[total_spend_usd]])*4+1,0)</f>
        <v>4</v>
      </c>
      <c r="Q7604" s="1">
        <v>554</v>
      </c>
      <c r="R7604" s="1" t="str">
        <f>_xlfn.XLOOKUP(Q7604,RFM[RFM Score],RFM[Client Segmentation])</f>
        <v>Champion</v>
      </c>
    </row>
    <row r="7605" spans="1:18" x14ac:dyDescent="0.3">
      <c r="A7605" t="s">
        <v>7657</v>
      </c>
      <c r="B7605" t="s">
        <v>33</v>
      </c>
      <c r="C7605">
        <v>26</v>
      </c>
      <c r="D7605" t="s">
        <v>8070</v>
      </c>
      <c r="E7605" t="s">
        <v>8086</v>
      </c>
      <c r="F7605" t="s">
        <v>12</v>
      </c>
      <c r="G7605">
        <v>7</v>
      </c>
      <c r="H7605" s="1">
        <v>8847</v>
      </c>
      <c r="I7605">
        <v>54869</v>
      </c>
      <c r="J7605" s="1">
        <v>36</v>
      </c>
      <c r="K7605" t="s">
        <v>28</v>
      </c>
      <c r="L7605" t="s">
        <v>34</v>
      </c>
      <c r="M7605" t="s">
        <v>15</v>
      </c>
      <c r="N7605" s="1">
        <f xml:space="preserve"> ROUND((1 - _xlfn.PERCENTRANK.INC(customers[days_since_last_purchase],customers[[#This Row],[days_since_last_purchase]]))*4 +1,0)</f>
        <v>3</v>
      </c>
      <c r="O7605" s="1">
        <f>ROUND(_xlfn.PERCENTRANK.INC(customers[total_orders],customers[[#This Row],[total_orders]])*4+1,0)</f>
        <v>2</v>
      </c>
      <c r="P7605" s="1">
        <f>ROUND(_xlfn.PERCENTRANK.INC(customers[total_spend_usd],customers[[#This Row],[total_spend_usd]])*4+1,0)</f>
        <v>3</v>
      </c>
      <c r="Q7605" s="1">
        <v>323</v>
      </c>
      <c r="R7605" s="1" t="str">
        <f>_xlfn.XLOOKUP(Q7605,RFM[RFM Score],RFM[Client Segmentation])</f>
        <v>Potential Loyalist</v>
      </c>
    </row>
    <row r="7606" spans="1:18" x14ac:dyDescent="0.3">
      <c r="A7606" t="s">
        <v>7658</v>
      </c>
      <c r="B7606" t="s">
        <v>68</v>
      </c>
      <c r="C7606">
        <v>33</v>
      </c>
      <c r="D7606" t="s">
        <v>8070</v>
      </c>
      <c r="E7606" t="s">
        <v>8084</v>
      </c>
      <c r="F7606" t="s">
        <v>17</v>
      </c>
      <c r="G7606">
        <v>39</v>
      </c>
      <c r="H7606" s="1">
        <v>17019</v>
      </c>
      <c r="I7606">
        <v>592594</v>
      </c>
      <c r="J7606" s="1">
        <v>34</v>
      </c>
      <c r="K7606" t="s">
        <v>25</v>
      </c>
      <c r="L7606" t="s">
        <v>47</v>
      </c>
      <c r="M7606" t="s">
        <v>23</v>
      </c>
      <c r="N7606" s="1">
        <f xml:space="preserve"> ROUND((1 - _xlfn.PERCENTRANK.INC(customers[days_since_last_purchase],customers[[#This Row],[days_since_last_purchase]]))*4 +1,0)</f>
        <v>3</v>
      </c>
      <c r="O7606" s="1">
        <f>ROUND(_xlfn.PERCENTRANK.INC(customers[total_orders],customers[[#This Row],[total_orders]])*4+1,0)</f>
        <v>5</v>
      </c>
      <c r="P7606" s="1">
        <f>ROUND(_xlfn.PERCENTRANK.INC(customers[total_spend_usd],customers[[#This Row],[total_spend_usd]])*4+1,0)</f>
        <v>5</v>
      </c>
      <c r="Q7606" s="1">
        <v>355</v>
      </c>
      <c r="R7606" s="1" t="str">
        <f>_xlfn.XLOOKUP(Q7606,RFM[RFM Score],RFM[Client Segmentation])</f>
        <v>Loyal Customer</v>
      </c>
    </row>
    <row r="7607" spans="1:18" x14ac:dyDescent="0.3">
      <c r="A7607" t="s">
        <v>7659</v>
      </c>
      <c r="B7607" t="s">
        <v>11</v>
      </c>
      <c r="C7607">
        <v>18</v>
      </c>
      <c r="D7607" t="s">
        <v>8069</v>
      </c>
      <c r="E7607" t="s">
        <v>8084</v>
      </c>
      <c r="F7607" t="s">
        <v>17</v>
      </c>
      <c r="G7607">
        <v>43</v>
      </c>
      <c r="H7607" s="1">
        <v>993</v>
      </c>
      <c r="I7607">
        <v>48197</v>
      </c>
      <c r="J7607" s="1">
        <v>69</v>
      </c>
      <c r="K7607" t="s">
        <v>25</v>
      </c>
      <c r="L7607" t="s">
        <v>14</v>
      </c>
      <c r="M7607" t="s">
        <v>23</v>
      </c>
      <c r="N7607" s="1">
        <f xml:space="preserve"> ROUND((1 - _xlfn.PERCENTRANK.INC(customers[days_since_last_purchase],customers[[#This Row],[days_since_last_purchase]]))*4 +1,0)</f>
        <v>2</v>
      </c>
      <c r="O7607" s="1">
        <f>ROUND(_xlfn.PERCENTRANK.INC(customers[total_orders],customers[[#This Row],[total_orders]])*4+1,0)</f>
        <v>5</v>
      </c>
      <c r="P7607" s="1">
        <f>ROUND(_xlfn.PERCENTRANK.INC(customers[total_spend_usd],customers[[#This Row],[total_spend_usd]])*4+1,0)</f>
        <v>3</v>
      </c>
      <c r="Q7607" s="1">
        <v>253</v>
      </c>
      <c r="R7607" s="1" t="str">
        <f>_xlfn.XLOOKUP(Q7607,RFM[RFM Score],RFM[Client Segmentation])</f>
        <v>At Risk</v>
      </c>
    </row>
    <row r="7608" spans="1:18" x14ac:dyDescent="0.3">
      <c r="A7608" t="s">
        <v>7660</v>
      </c>
      <c r="B7608" t="s">
        <v>27</v>
      </c>
      <c r="C7608">
        <v>18</v>
      </c>
      <c r="D7608" t="s">
        <v>8069</v>
      </c>
      <c r="E7608" t="s">
        <v>8086</v>
      </c>
      <c r="F7608" t="s">
        <v>17</v>
      </c>
      <c r="G7608">
        <v>7</v>
      </c>
      <c r="H7608" s="1">
        <v>12306</v>
      </c>
      <c r="I7608">
        <v>9137</v>
      </c>
      <c r="J7608" s="1">
        <v>13</v>
      </c>
      <c r="K7608" t="s">
        <v>25</v>
      </c>
      <c r="L7608" t="s">
        <v>45</v>
      </c>
      <c r="M7608" t="s">
        <v>23</v>
      </c>
      <c r="N7608" s="1">
        <f xml:space="preserve"> ROUND((1 - _xlfn.PERCENTRANK.INC(customers[days_since_last_purchase],customers[[#This Row],[days_since_last_purchase]]))*4 +1,0)</f>
        <v>4</v>
      </c>
      <c r="O7608" s="1">
        <f>ROUND(_xlfn.PERCENTRANK.INC(customers[total_orders],customers[[#This Row],[total_orders]])*4+1,0)</f>
        <v>2</v>
      </c>
      <c r="P7608" s="1">
        <f>ROUND(_xlfn.PERCENTRANK.INC(customers[total_spend_usd],customers[[#This Row],[total_spend_usd]])*4+1,0)</f>
        <v>1</v>
      </c>
      <c r="Q7608" s="1">
        <v>421</v>
      </c>
      <c r="R7608" s="1" t="str">
        <f>_xlfn.XLOOKUP(Q7608,RFM[RFM Score],RFM[Client Segmentation])</f>
        <v>New Customer</v>
      </c>
    </row>
    <row r="7609" spans="1:18" x14ac:dyDescent="0.3">
      <c r="A7609" t="s">
        <v>7661</v>
      </c>
      <c r="B7609" t="s">
        <v>11</v>
      </c>
      <c r="C7609">
        <v>54</v>
      </c>
      <c r="D7609" t="s">
        <v>8071</v>
      </c>
      <c r="E7609" t="s">
        <v>8087</v>
      </c>
      <c r="F7609" t="s">
        <v>17</v>
      </c>
      <c r="G7609">
        <v>6</v>
      </c>
      <c r="H7609" s="1">
        <v>5208</v>
      </c>
      <c r="I7609">
        <v>29118</v>
      </c>
      <c r="J7609" s="1">
        <v>66</v>
      </c>
      <c r="K7609" t="s">
        <v>37</v>
      </c>
      <c r="L7609" t="s">
        <v>22</v>
      </c>
      <c r="M7609" t="s">
        <v>23</v>
      </c>
      <c r="N7609" s="1">
        <f xml:space="preserve"> ROUND((1 - _xlfn.PERCENTRANK.INC(customers[days_since_last_purchase],customers[[#This Row],[days_since_last_purchase]]))*4 +1,0)</f>
        <v>2</v>
      </c>
      <c r="O7609" s="1">
        <f>ROUND(_xlfn.PERCENTRANK.INC(customers[total_orders],customers[[#This Row],[total_orders]])*4+1,0)</f>
        <v>2</v>
      </c>
      <c r="P7609" s="1">
        <f>ROUND(_xlfn.PERCENTRANK.INC(customers[total_spend_usd],customers[[#This Row],[total_spend_usd]])*4+1,0)</f>
        <v>2</v>
      </c>
      <c r="Q7609" s="1">
        <v>222</v>
      </c>
      <c r="R7609" s="1" t="str">
        <f>_xlfn.XLOOKUP(Q7609,RFM[RFM Score],RFM[Client Segmentation])</f>
        <v>Hibernating</v>
      </c>
    </row>
    <row r="7610" spans="1:18" x14ac:dyDescent="0.3">
      <c r="A7610" t="s">
        <v>7662</v>
      </c>
      <c r="B7610" t="s">
        <v>11</v>
      </c>
      <c r="C7610">
        <v>28</v>
      </c>
      <c r="D7610" t="s">
        <v>8070</v>
      </c>
      <c r="E7610" t="s">
        <v>8084</v>
      </c>
      <c r="F7610" t="s">
        <v>17</v>
      </c>
      <c r="G7610">
        <v>30</v>
      </c>
      <c r="H7610" s="1">
        <v>4608</v>
      </c>
      <c r="I7610">
        <v>118962</v>
      </c>
      <c r="J7610" s="1">
        <v>39</v>
      </c>
      <c r="K7610" t="s">
        <v>44</v>
      </c>
      <c r="L7610" t="s">
        <v>19</v>
      </c>
      <c r="M7610" t="s">
        <v>15</v>
      </c>
      <c r="N7610" s="1">
        <f xml:space="preserve"> ROUND((1 - _xlfn.PERCENTRANK.INC(customers[days_since_last_purchase],customers[[#This Row],[days_since_last_purchase]]))*4 +1,0)</f>
        <v>3</v>
      </c>
      <c r="O7610" s="1">
        <f>ROUND(_xlfn.PERCENTRANK.INC(customers[total_orders],customers[[#This Row],[total_orders]])*4+1,0)</f>
        <v>4</v>
      </c>
      <c r="P7610" s="1">
        <f>ROUND(_xlfn.PERCENTRANK.INC(customers[total_spend_usd],customers[[#This Row],[total_spend_usd]])*4+1,0)</f>
        <v>4</v>
      </c>
      <c r="Q7610" s="1">
        <v>344</v>
      </c>
      <c r="R7610" s="1" t="str">
        <f>_xlfn.XLOOKUP(Q7610,RFM[RFM Score],RFM[Client Segmentation])</f>
        <v>Loyal Customer</v>
      </c>
    </row>
    <row r="7611" spans="1:18" x14ac:dyDescent="0.3">
      <c r="A7611" t="s">
        <v>7663</v>
      </c>
      <c r="B7611" t="s">
        <v>11</v>
      </c>
      <c r="C7611">
        <v>35</v>
      </c>
      <c r="D7611" t="s">
        <v>8068</v>
      </c>
      <c r="E7611" t="s">
        <v>8084</v>
      </c>
      <c r="F7611" t="s">
        <v>17</v>
      </c>
      <c r="G7611">
        <v>13</v>
      </c>
      <c r="H7611" s="1">
        <v>6401</v>
      </c>
      <c r="I7611">
        <v>91756</v>
      </c>
      <c r="J7611" s="1">
        <v>23</v>
      </c>
      <c r="K7611" t="s">
        <v>124</v>
      </c>
      <c r="L7611" t="s">
        <v>19</v>
      </c>
      <c r="M7611" t="s">
        <v>23</v>
      </c>
      <c r="N7611" s="1">
        <f xml:space="preserve"> ROUND((1 - _xlfn.PERCENTRANK.INC(customers[days_since_last_purchase],customers[[#This Row],[days_since_last_purchase]]))*4 +1,0)</f>
        <v>4</v>
      </c>
      <c r="O7611" s="1">
        <f>ROUND(_xlfn.PERCENTRANK.INC(customers[total_orders],customers[[#This Row],[total_orders]])*4+1,0)</f>
        <v>3</v>
      </c>
      <c r="P7611" s="1">
        <f>ROUND(_xlfn.PERCENTRANK.INC(customers[total_spend_usd],customers[[#This Row],[total_spend_usd]])*4+1,0)</f>
        <v>3</v>
      </c>
      <c r="Q7611" s="1">
        <v>433</v>
      </c>
      <c r="R7611" s="1" t="str">
        <f>_xlfn.XLOOKUP(Q7611,RFM[RFM Score],RFM[Client Segmentation])</f>
        <v>Potential Loyalist</v>
      </c>
    </row>
    <row r="7612" spans="1:18" x14ac:dyDescent="0.3">
      <c r="A7612" t="s">
        <v>7664</v>
      </c>
      <c r="B7612" t="s">
        <v>11</v>
      </c>
      <c r="C7612">
        <v>39</v>
      </c>
      <c r="D7612" t="s">
        <v>8068</v>
      </c>
      <c r="E7612" t="s">
        <v>8087</v>
      </c>
      <c r="F7612" t="s">
        <v>17</v>
      </c>
      <c r="G7612">
        <v>5</v>
      </c>
      <c r="H7612" s="1">
        <v>14529</v>
      </c>
      <c r="I7612">
        <v>77931</v>
      </c>
      <c r="J7612" s="1">
        <v>2</v>
      </c>
      <c r="K7612" t="s">
        <v>28</v>
      </c>
      <c r="L7612" t="s">
        <v>19</v>
      </c>
      <c r="M7612" t="s">
        <v>15</v>
      </c>
      <c r="N7612" s="1">
        <f xml:space="preserve"> ROUND((1 - _xlfn.PERCENTRANK.INC(customers[days_since_last_purchase],customers[[#This Row],[days_since_last_purchase]]))*4 +1,0)</f>
        <v>5</v>
      </c>
      <c r="O7612" s="1">
        <f>ROUND(_xlfn.PERCENTRANK.INC(customers[total_orders],customers[[#This Row],[total_orders]])*4+1,0)</f>
        <v>2</v>
      </c>
      <c r="P7612" s="1">
        <f>ROUND(_xlfn.PERCENTRANK.INC(customers[total_spend_usd],customers[[#This Row],[total_spend_usd]])*4+1,0)</f>
        <v>3</v>
      </c>
      <c r="Q7612" s="1">
        <v>523</v>
      </c>
      <c r="R7612" s="1" t="str">
        <f>_xlfn.XLOOKUP(Q7612,RFM[RFM Score],RFM[Client Segmentation])</f>
        <v>Promising</v>
      </c>
    </row>
    <row r="7613" spans="1:18" x14ac:dyDescent="0.3">
      <c r="A7613" t="s">
        <v>7665</v>
      </c>
      <c r="B7613" t="s">
        <v>27</v>
      </c>
      <c r="C7613">
        <v>23</v>
      </c>
      <c r="D7613" t="s">
        <v>8069</v>
      </c>
      <c r="E7613" t="s">
        <v>8084</v>
      </c>
      <c r="F7613" t="s">
        <v>17</v>
      </c>
      <c r="G7613">
        <v>5</v>
      </c>
      <c r="H7613" s="1">
        <v>6063</v>
      </c>
      <c r="I7613">
        <v>29793</v>
      </c>
      <c r="J7613" s="1">
        <v>40</v>
      </c>
      <c r="K7613" t="s">
        <v>25</v>
      </c>
      <c r="L7613" t="s">
        <v>34</v>
      </c>
      <c r="M7613" t="s">
        <v>23</v>
      </c>
      <c r="N7613" s="1">
        <f xml:space="preserve"> ROUND((1 - _xlfn.PERCENTRANK.INC(customers[days_since_last_purchase],customers[[#This Row],[days_since_last_purchase]]))*4 +1,0)</f>
        <v>3</v>
      </c>
      <c r="O7613" s="1">
        <f>ROUND(_xlfn.PERCENTRANK.INC(customers[total_orders],customers[[#This Row],[total_orders]])*4+1,0)</f>
        <v>2</v>
      </c>
      <c r="P7613" s="1">
        <f>ROUND(_xlfn.PERCENTRANK.INC(customers[total_spend_usd],customers[[#This Row],[total_spend_usd]])*4+1,0)</f>
        <v>2</v>
      </c>
      <c r="Q7613" s="1">
        <v>322</v>
      </c>
      <c r="R7613" s="1" t="str">
        <f>_xlfn.XLOOKUP(Q7613,RFM[RFM Score],RFM[Client Segmentation])</f>
        <v>Hibernating</v>
      </c>
    </row>
    <row r="7614" spans="1:18" x14ac:dyDescent="0.3">
      <c r="A7614" t="s">
        <v>7666</v>
      </c>
      <c r="B7614" t="s">
        <v>11</v>
      </c>
      <c r="C7614">
        <v>18</v>
      </c>
      <c r="D7614" t="s">
        <v>8069</v>
      </c>
      <c r="E7614" t="s">
        <v>8084</v>
      </c>
      <c r="F7614" t="s">
        <v>17</v>
      </c>
      <c r="G7614">
        <v>32</v>
      </c>
      <c r="H7614" s="1">
        <v>13846</v>
      </c>
      <c r="I7614">
        <v>471042</v>
      </c>
      <c r="J7614" s="1">
        <v>149</v>
      </c>
      <c r="K7614" t="s">
        <v>28</v>
      </c>
      <c r="L7614" t="s">
        <v>14</v>
      </c>
      <c r="M7614" t="s">
        <v>15</v>
      </c>
      <c r="N7614" s="1">
        <f xml:space="preserve"> ROUND((1 - _xlfn.PERCENTRANK.INC(customers[days_since_last_purchase],customers[[#This Row],[days_since_last_purchase]]))*4 +1,0)</f>
        <v>1</v>
      </c>
      <c r="O7614" s="1">
        <f>ROUND(_xlfn.PERCENTRANK.INC(customers[total_orders],customers[[#This Row],[total_orders]])*4+1,0)</f>
        <v>4</v>
      </c>
      <c r="P7614" s="1">
        <f>ROUND(_xlfn.PERCENTRANK.INC(customers[total_spend_usd],customers[[#This Row],[total_spend_usd]])*4+1,0)</f>
        <v>5</v>
      </c>
      <c r="Q7614" s="1">
        <v>145</v>
      </c>
      <c r="R7614" s="1" t="str">
        <f>_xlfn.XLOOKUP(Q7614,RFM[RFM Score],RFM[Client Segmentation])</f>
        <v>Cannot Lose Them</v>
      </c>
    </row>
    <row r="7615" spans="1:18" x14ac:dyDescent="0.3">
      <c r="A7615" t="s">
        <v>7667</v>
      </c>
      <c r="B7615" t="s">
        <v>33</v>
      </c>
      <c r="C7615">
        <v>39</v>
      </c>
      <c r="D7615" t="s">
        <v>8068</v>
      </c>
      <c r="E7615" t="s">
        <v>8086</v>
      </c>
      <c r="F7615" t="s">
        <v>17</v>
      </c>
      <c r="G7615">
        <v>24</v>
      </c>
      <c r="H7615" s="1">
        <v>25377</v>
      </c>
      <c r="I7615">
        <v>67959</v>
      </c>
      <c r="J7615" s="1">
        <v>25</v>
      </c>
      <c r="K7615" t="s">
        <v>28</v>
      </c>
      <c r="L7615" t="s">
        <v>34</v>
      </c>
      <c r="M7615" t="s">
        <v>15</v>
      </c>
      <c r="N7615" s="1">
        <f xml:space="preserve"> ROUND((1 - _xlfn.PERCENTRANK.INC(customers[days_since_last_purchase],customers[[#This Row],[days_since_last_purchase]]))*4 +1,0)</f>
        <v>4</v>
      </c>
      <c r="O7615" s="1">
        <f>ROUND(_xlfn.PERCENTRANK.INC(customers[total_orders],customers[[#This Row],[total_orders]])*4+1,0)</f>
        <v>4</v>
      </c>
      <c r="P7615" s="1">
        <f>ROUND(_xlfn.PERCENTRANK.INC(customers[total_spend_usd],customers[[#This Row],[total_spend_usd]])*4+1,0)</f>
        <v>3</v>
      </c>
      <c r="Q7615" s="1">
        <v>443</v>
      </c>
      <c r="R7615" s="1" t="str">
        <f>_xlfn.XLOOKUP(Q7615,RFM[RFM Score],RFM[Client Segmentation])</f>
        <v>Need Attention</v>
      </c>
    </row>
    <row r="7616" spans="1:18" x14ac:dyDescent="0.3">
      <c r="A7616" t="s">
        <v>7668</v>
      </c>
      <c r="B7616" t="s">
        <v>11</v>
      </c>
      <c r="C7616">
        <v>35</v>
      </c>
      <c r="D7616" t="s">
        <v>8068</v>
      </c>
      <c r="E7616" t="s">
        <v>8084</v>
      </c>
      <c r="F7616" t="s">
        <v>17</v>
      </c>
      <c r="G7616">
        <v>5</v>
      </c>
      <c r="H7616" s="1">
        <v>11539</v>
      </c>
      <c r="I7616">
        <v>65452</v>
      </c>
      <c r="J7616" s="1">
        <v>1</v>
      </c>
      <c r="K7616" t="s">
        <v>28</v>
      </c>
      <c r="L7616" t="s">
        <v>34</v>
      </c>
      <c r="M7616" t="s">
        <v>23</v>
      </c>
      <c r="N7616" s="1">
        <f xml:space="preserve"> ROUND((1 - _xlfn.PERCENTRANK.INC(customers[days_since_last_purchase],customers[[#This Row],[days_since_last_purchase]]))*4 +1,0)</f>
        <v>5</v>
      </c>
      <c r="O7616" s="1">
        <f>ROUND(_xlfn.PERCENTRANK.INC(customers[total_orders],customers[[#This Row],[total_orders]])*4+1,0)</f>
        <v>2</v>
      </c>
      <c r="P7616" s="1">
        <f>ROUND(_xlfn.PERCENTRANK.INC(customers[total_spend_usd],customers[[#This Row],[total_spend_usd]])*4+1,0)</f>
        <v>3</v>
      </c>
      <c r="Q7616" s="1">
        <v>523</v>
      </c>
      <c r="R7616" s="1" t="str">
        <f>_xlfn.XLOOKUP(Q7616,RFM[RFM Score],RFM[Client Segmentation])</f>
        <v>Promising</v>
      </c>
    </row>
    <row r="7617" spans="1:18" x14ac:dyDescent="0.3">
      <c r="A7617" t="s">
        <v>7669</v>
      </c>
      <c r="B7617" t="s">
        <v>11</v>
      </c>
      <c r="C7617">
        <v>62</v>
      </c>
      <c r="D7617" t="s">
        <v>8072</v>
      </c>
      <c r="E7617" t="s">
        <v>8084</v>
      </c>
      <c r="F7617" t="s">
        <v>12</v>
      </c>
      <c r="G7617">
        <v>6</v>
      </c>
      <c r="H7617" s="1">
        <v>4734</v>
      </c>
      <c r="I7617">
        <v>25548</v>
      </c>
      <c r="J7617" s="1">
        <v>20</v>
      </c>
      <c r="K7617" t="s">
        <v>21</v>
      </c>
      <c r="L7617" t="s">
        <v>19</v>
      </c>
      <c r="M7617" t="s">
        <v>15</v>
      </c>
      <c r="N7617" s="1">
        <f xml:space="preserve"> ROUND((1 - _xlfn.PERCENTRANK.INC(customers[days_since_last_purchase],customers[[#This Row],[days_since_last_purchase]]))*4 +1,0)</f>
        <v>4</v>
      </c>
      <c r="O7617" s="1">
        <f>ROUND(_xlfn.PERCENTRANK.INC(customers[total_orders],customers[[#This Row],[total_orders]])*4+1,0)</f>
        <v>2</v>
      </c>
      <c r="P7617" s="1">
        <f>ROUND(_xlfn.PERCENTRANK.INC(customers[total_spend_usd],customers[[#This Row],[total_spend_usd]])*4+1,0)</f>
        <v>2</v>
      </c>
      <c r="Q7617" s="1">
        <v>422</v>
      </c>
      <c r="R7617" s="1" t="str">
        <f>_xlfn.XLOOKUP(Q7617,RFM[RFM Score],RFM[Client Segmentation])</f>
        <v>New Customer</v>
      </c>
    </row>
    <row r="7618" spans="1:18" x14ac:dyDescent="0.3">
      <c r="A7618" t="s">
        <v>7670</v>
      </c>
      <c r="B7618" t="s">
        <v>96</v>
      </c>
      <c r="C7618">
        <v>52</v>
      </c>
      <c r="D7618" t="s">
        <v>8071</v>
      </c>
      <c r="E7618" t="s">
        <v>8084</v>
      </c>
      <c r="F7618" t="s">
        <v>17</v>
      </c>
      <c r="G7618">
        <v>18</v>
      </c>
      <c r="H7618" s="1">
        <v>565</v>
      </c>
      <c r="I7618">
        <v>114009</v>
      </c>
      <c r="J7618" s="1">
        <v>4</v>
      </c>
      <c r="K7618" t="s">
        <v>25</v>
      </c>
      <c r="L7618" t="s">
        <v>45</v>
      </c>
      <c r="M7618" t="s">
        <v>23</v>
      </c>
      <c r="N7618" s="1">
        <f xml:space="preserve"> ROUND((1 - _xlfn.PERCENTRANK.INC(customers[days_since_last_purchase],customers[[#This Row],[days_since_last_purchase]]))*4 +1,0)</f>
        <v>5</v>
      </c>
      <c r="O7618" s="1">
        <f>ROUND(_xlfn.PERCENTRANK.INC(customers[total_orders],customers[[#This Row],[total_orders]])*4+1,0)</f>
        <v>4</v>
      </c>
      <c r="P7618" s="1">
        <f>ROUND(_xlfn.PERCENTRANK.INC(customers[total_spend_usd],customers[[#This Row],[total_spend_usd]])*4+1,0)</f>
        <v>4</v>
      </c>
      <c r="Q7618" s="1">
        <v>544</v>
      </c>
      <c r="R7618" s="1" t="str">
        <f>_xlfn.XLOOKUP(Q7618,RFM[RFM Score],RFM[Client Segmentation])</f>
        <v>Champion</v>
      </c>
    </row>
    <row r="7619" spans="1:18" x14ac:dyDescent="0.3">
      <c r="A7619" t="s">
        <v>7671</v>
      </c>
      <c r="B7619" t="s">
        <v>11</v>
      </c>
      <c r="C7619">
        <v>38</v>
      </c>
      <c r="D7619" t="s">
        <v>8068</v>
      </c>
      <c r="E7619" t="s">
        <v>8084</v>
      </c>
      <c r="F7619" t="s">
        <v>17</v>
      </c>
      <c r="G7619">
        <v>2</v>
      </c>
      <c r="H7619" s="1">
        <v>5872</v>
      </c>
      <c r="I7619">
        <v>12514</v>
      </c>
      <c r="J7619" s="1">
        <v>29</v>
      </c>
      <c r="K7619" t="s">
        <v>40</v>
      </c>
      <c r="L7619" t="s">
        <v>34</v>
      </c>
      <c r="M7619" t="s">
        <v>15</v>
      </c>
      <c r="N7619" s="1">
        <f xml:space="preserve"> ROUND((1 - _xlfn.PERCENTRANK.INC(customers[days_since_last_purchase],customers[[#This Row],[days_since_last_purchase]]))*4 +1,0)</f>
        <v>3</v>
      </c>
      <c r="O7619" s="1">
        <f>ROUND(_xlfn.PERCENTRANK.INC(customers[total_orders],customers[[#This Row],[total_orders]])*4+1,0)</f>
        <v>1</v>
      </c>
      <c r="P7619" s="1">
        <f>ROUND(_xlfn.PERCENTRANK.INC(customers[total_spend_usd],customers[[#This Row],[total_spend_usd]])*4+1,0)</f>
        <v>2</v>
      </c>
      <c r="Q7619" s="1">
        <v>312</v>
      </c>
      <c r="R7619" s="1" t="str">
        <f>_xlfn.XLOOKUP(Q7619,RFM[RFM Score],RFM[Client Segmentation])</f>
        <v>About To Sleep</v>
      </c>
    </row>
    <row r="7620" spans="1:18" x14ac:dyDescent="0.3">
      <c r="A7620" t="s">
        <v>7672</v>
      </c>
      <c r="B7620" t="s">
        <v>51</v>
      </c>
      <c r="C7620">
        <v>38</v>
      </c>
      <c r="D7620" t="s">
        <v>8068</v>
      </c>
      <c r="E7620" t="s">
        <v>8087</v>
      </c>
      <c r="F7620" t="s">
        <v>12</v>
      </c>
      <c r="G7620">
        <v>8</v>
      </c>
      <c r="H7620" s="1">
        <v>15431</v>
      </c>
      <c r="I7620">
        <v>106256</v>
      </c>
      <c r="J7620" s="1">
        <v>192</v>
      </c>
      <c r="K7620" t="s">
        <v>25</v>
      </c>
      <c r="L7620" t="s">
        <v>14</v>
      </c>
      <c r="M7620" t="s">
        <v>23</v>
      </c>
      <c r="N7620" s="1">
        <f xml:space="preserve"> ROUND((1 - _xlfn.PERCENTRANK.INC(customers[days_since_last_purchase],customers[[#This Row],[days_since_last_purchase]]))*4 +1,0)</f>
        <v>1</v>
      </c>
      <c r="O7620" s="1">
        <f>ROUND(_xlfn.PERCENTRANK.INC(customers[total_orders],customers[[#This Row],[total_orders]])*4+1,0)</f>
        <v>2</v>
      </c>
      <c r="P7620" s="1">
        <f>ROUND(_xlfn.PERCENTRANK.INC(customers[total_spend_usd],customers[[#This Row],[total_spend_usd]])*4+1,0)</f>
        <v>3</v>
      </c>
      <c r="Q7620" s="1">
        <v>123</v>
      </c>
      <c r="R7620" s="1" t="str">
        <f>_xlfn.XLOOKUP(Q7620,RFM[RFM Score],RFM[Client Segmentation])</f>
        <v>Hibernating</v>
      </c>
    </row>
    <row r="7621" spans="1:18" x14ac:dyDescent="0.3">
      <c r="A7621" t="s">
        <v>7673</v>
      </c>
      <c r="B7621" t="s">
        <v>107</v>
      </c>
      <c r="C7621">
        <v>34</v>
      </c>
      <c r="D7621" t="s">
        <v>8070</v>
      </c>
      <c r="E7621" t="s">
        <v>8084</v>
      </c>
      <c r="F7621" t="s">
        <v>12</v>
      </c>
      <c r="G7621">
        <v>4</v>
      </c>
      <c r="H7621" s="1">
        <v>10706</v>
      </c>
      <c r="I7621">
        <v>46062</v>
      </c>
      <c r="J7621" s="1">
        <v>44</v>
      </c>
      <c r="K7621" t="s">
        <v>21</v>
      </c>
      <c r="L7621" t="s">
        <v>45</v>
      </c>
      <c r="M7621" t="s">
        <v>23</v>
      </c>
      <c r="N7621" s="1">
        <f xml:space="preserve"> ROUND((1 - _xlfn.PERCENTRANK.INC(customers[days_since_last_purchase],customers[[#This Row],[days_since_last_purchase]]))*4 +1,0)</f>
        <v>3</v>
      </c>
      <c r="O7621" s="1">
        <f>ROUND(_xlfn.PERCENTRANK.INC(customers[total_orders],customers[[#This Row],[total_orders]])*4+1,0)</f>
        <v>2</v>
      </c>
      <c r="P7621" s="1">
        <f>ROUND(_xlfn.PERCENTRANK.INC(customers[total_spend_usd],customers[[#This Row],[total_spend_usd]])*4+1,0)</f>
        <v>3</v>
      </c>
      <c r="Q7621" s="1">
        <v>323</v>
      </c>
      <c r="R7621" s="1" t="str">
        <f>_xlfn.XLOOKUP(Q7621,RFM[RFM Score],RFM[Client Segmentation])</f>
        <v>Potential Loyalist</v>
      </c>
    </row>
    <row r="7622" spans="1:18" x14ac:dyDescent="0.3">
      <c r="A7622" t="s">
        <v>7674</v>
      </c>
      <c r="B7622" t="s">
        <v>43</v>
      </c>
      <c r="C7622">
        <v>18</v>
      </c>
      <c r="D7622" t="s">
        <v>8069</v>
      </c>
      <c r="E7622" t="s">
        <v>8084</v>
      </c>
      <c r="F7622" t="s">
        <v>12</v>
      </c>
      <c r="G7622">
        <v>26</v>
      </c>
      <c r="H7622" s="1">
        <v>20064</v>
      </c>
      <c r="I7622">
        <v>547535</v>
      </c>
      <c r="J7622" s="1">
        <v>50</v>
      </c>
      <c r="K7622" t="s">
        <v>40</v>
      </c>
      <c r="L7622" t="s">
        <v>14</v>
      </c>
      <c r="M7622" t="s">
        <v>23</v>
      </c>
      <c r="N7622" s="1">
        <f xml:space="preserve"> ROUND((1 - _xlfn.PERCENTRANK.INC(customers[days_since_last_purchase],customers[[#This Row],[days_since_last_purchase]]))*4 +1,0)</f>
        <v>3</v>
      </c>
      <c r="O7622" s="1">
        <f>ROUND(_xlfn.PERCENTRANK.INC(customers[total_orders],customers[[#This Row],[total_orders]])*4+1,0)</f>
        <v>4</v>
      </c>
      <c r="P7622" s="1">
        <f>ROUND(_xlfn.PERCENTRANK.INC(customers[total_spend_usd],customers[[#This Row],[total_spend_usd]])*4+1,0)</f>
        <v>5</v>
      </c>
      <c r="Q7622" s="1">
        <v>345</v>
      </c>
      <c r="R7622" s="1" t="str">
        <f>_xlfn.XLOOKUP(Q7622,RFM[RFM Score],RFM[Client Segmentation])</f>
        <v>Loyal Customer</v>
      </c>
    </row>
    <row r="7623" spans="1:18" x14ac:dyDescent="0.3">
      <c r="A7623" t="s">
        <v>7675</v>
      </c>
      <c r="B7623" t="s">
        <v>96</v>
      </c>
      <c r="C7623">
        <v>31</v>
      </c>
      <c r="D7623" t="s">
        <v>8070</v>
      </c>
      <c r="E7623" t="s">
        <v>8084</v>
      </c>
      <c r="F7623" t="s">
        <v>17</v>
      </c>
      <c r="G7623">
        <v>28</v>
      </c>
      <c r="H7623" s="1">
        <v>7219</v>
      </c>
      <c r="I7623">
        <v>207869</v>
      </c>
      <c r="J7623" s="1">
        <v>141</v>
      </c>
      <c r="K7623" t="s">
        <v>21</v>
      </c>
      <c r="L7623" t="s">
        <v>34</v>
      </c>
      <c r="M7623" t="s">
        <v>23</v>
      </c>
      <c r="N7623" s="1">
        <f xml:space="preserve"> ROUND((1 - _xlfn.PERCENTRANK.INC(customers[days_since_last_purchase],customers[[#This Row],[days_since_last_purchase]]))*4 +1,0)</f>
        <v>1</v>
      </c>
      <c r="O7623" s="1">
        <f>ROUND(_xlfn.PERCENTRANK.INC(customers[total_orders],customers[[#This Row],[total_orders]])*4+1,0)</f>
        <v>4</v>
      </c>
      <c r="P7623" s="1">
        <f>ROUND(_xlfn.PERCENTRANK.INC(customers[total_spend_usd],customers[[#This Row],[total_spend_usd]])*4+1,0)</f>
        <v>4</v>
      </c>
      <c r="Q7623" s="1">
        <v>144</v>
      </c>
      <c r="R7623" s="1" t="str">
        <f>_xlfn.XLOOKUP(Q7623,RFM[RFM Score],RFM[Client Segmentation])</f>
        <v>Cannot Lose Them</v>
      </c>
    </row>
    <row r="7624" spans="1:18" x14ac:dyDescent="0.3">
      <c r="A7624" t="s">
        <v>7676</v>
      </c>
      <c r="B7624" t="s">
        <v>11</v>
      </c>
      <c r="C7624">
        <v>45</v>
      </c>
      <c r="D7624" t="s">
        <v>8071</v>
      </c>
      <c r="E7624" t="s">
        <v>8085</v>
      </c>
      <c r="F7624" t="s">
        <v>17</v>
      </c>
      <c r="G7624">
        <v>11</v>
      </c>
      <c r="H7624" s="1">
        <v>6599</v>
      </c>
      <c r="I7624">
        <v>66487</v>
      </c>
      <c r="J7624" s="1">
        <v>353</v>
      </c>
      <c r="K7624" t="s">
        <v>25</v>
      </c>
      <c r="L7624" t="s">
        <v>14</v>
      </c>
      <c r="M7624" t="s">
        <v>23</v>
      </c>
      <c r="N7624" s="1">
        <f xml:space="preserve"> ROUND((1 - _xlfn.PERCENTRANK.INC(customers[days_since_last_purchase],customers[[#This Row],[days_since_last_purchase]]))*4 +1,0)</f>
        <v>1</v>
      </c>
      <c r="O7624" s="1">
        <f>ROUND(_xlfn.PERCENTRANK.INC(customers[total_orders],customers[[#This Row],[total_orders]])*4+1,0)</f>
        <v>3</v>
      </c>
      <c r="P7624" s="1">
        <f>ROUND(_xlfn.PERCENTRANK.INC(customers[total_spend_usd],customers[[#This Row],[total_spend_usd]])*4+1,0)</f>
        <v>3</v>
      </c>
      <c r="Q7624" s="1">
        <v>133</v>
      </c>
      <c r="R7624" s="1" t="str">
        <f>_xlfn.XLOOKUP(Q7624,RFM[RFM Score],RFM[Client Segmentation])</f>
        <v>At Risk</v>
      </c>
    </row>
    <row r="7625" spans="1:18" x14ac:dyDescent="0.3">
      <c r="A7625" t="s">
        <v>7677</v>
      </c>
      <c r="B7625" t="s">
        <v>27</v>
      </c>
      <c r="C7625">
        <v>40</v>
      </c>
      <c r="D7625" t="s">
        <v>8068</v>
      </c>
      <c r="E7625" t="s">
        <v>8087</v>
      </c>
      <c r="F7625" t="s">
        <v>17</v>
      </c>
      <c r="G7625">
        <v>47</v>
      </c>
      <c r="H7625" s="1">
        <v>5414</v>
      </c>
      <c r="I7625">
        <v>246031</v>
      </c>
      <c r="J7625" s="1">
        <v>88</v>
      </c>
      <c r="K7625" t="s">
        <v>13</v>
      </c>
      <c r="L7625" t="s">
        <v>34</v>
      </c>
      <c r="M7625" t="s">
        <v>23</v>
      </c>
      <c r="N7625" s="1">
        <f xml:space="preserve"> ROUND((1 - _xlfn.PERCENTRANK.INC(customers[days_since_last_purchase],customers[[#This Row],[days_since_last_purchase]]))*4 +1,0)</f>
        <v>2</v>
      </c>
      <c r="O7625" s="1">
        <f>ROUND(_xlfn.PERCENTRANK.INC(customers[total_orders],customers[[#This Row],[total_orders]])*4+1,0)</f>
        <v>5</v>
      </c>
      <c r="P7625" s="1">
        <f>ROUND(_xlfn.PERCENTRANK.INC(customers[total_spend_usd],customers[[#This Row],[total_spend_usd]])*4+1,0)</f>
        <v>4</v>
      </c>
      <c r="Q7625" s="1">
        <v>254</v>
      </c>
      <c r="R7625" s="1" t="str">
        <f>_xlfn.XLOOKUP(Q7625,RFM[RFM Score],RFM[Client Segmentation])</f>
        <v>At Risk</v>
      </c>
    </row>
    <row r="7626" spans="1:18" x14ac:dyDescent="0.3">
      <c r="A7626" t="s">
        <v>7678</v>
      </c>
      <c r="B7626" t="s">
        <v>51</v>
      </c>
      <c r="C7626">
        <v>46</v>
      </c>
      <c r="D7626" t="s">
        <v>8071</v>
      </c>
      <c r="E7626" t="s">
        <v>8085</v>
      </c>
      <c r="F7626" t="s">
        <v>17</v>
      </c>
      <c r="G7626">
        <v>9</v>
      </c>
      <c r="H7626" s="1">
        <v>5417</v>
      </c>
      <c r="I7626">
        <v>5441</v>
      </c>
      <c r="J7626" s="1">
        <v>3</v>
      </c>
      <c r="K7626" t="s">
        <v>44</v>
      </c>
      <c r="L7626" t="s">
        <v>34</v>
      </c>
      <c r="M7626" t="s">
        <v>23</v>
      </c>
      <c r="N7626" s="1">
        <f xml:space="preserve"> ROUND((1 - _xlfn.PERCENTRANK.INC(customers[days_since_last_purchase],customers[[#This Row],[days_since_last_purchase]]))*4 +1,0)</f>
        <v>5</v>
      </c>
      <c r="O7626" s="1">
        <f>ROUND(_xlfn.PERCENTRANK.INC(customers[total_orders],customers[[#This Row],[total_orders]])*4+1,0)</f>
        <v>2</v>
      </c>
      <c r="P7626" s="1">
        <f>ROUND(_xlfn.PERCENTRANK.INC(customers[total_spend_usd],customers[[#This Row],[total_spend_usd]])*4+1,0)</f>
        <v>1</v>
      </c>
      <c r="Q7626" s="1">
        <v>521</v>
      </c>
      <c r="R7626" s="1" t="str">
        <f>_xlfn.XLOOKUP(Q7626,RFM[RFM Score],RFM[Client Segmentation])</f>
        <v>Promising</v>
      </c>
    </row>
    <row r="7627" spans="1:18" x14ac:dyDescent="0.3">
      <c r="A7627" t="s">
        <v>7679</v>
      </c>
      <c r="B7627" t="s">
        <v>11</v>
      </c>
      <c r="C7627">
        <v>31</v>
      </c>
      <c r="D7627" t="s">
        <v>8070</v>
      </c>
      <c r="E7627" t="s">
        <v>8086</v>
      </c>
      <c r="F7627" t="s">
        <v>17</v>
      </c>
      <c r="G7627">
        <v>27</v>
      </c>
      <c r="H7627" s="1">
        <v>6593</v>
      </c>
      <c r="I7627">
        <v>18653</v>
      </c>
      <c r="J7627" s="1">
        <v>93</v>
      </c>
      <c r="K7627" t="s">
        <v>37</v>
      </c>
      <c r="L7627" t="s">
        <v>19</v>
      </c>
      <c r="M7627" t="s">
        <v>15</v>
      </c>
      <c r="N7627" s="1">
        <f xml:space="preserve"> ROUND((1 - _xlfn.PERCENTRANK.INC(customers[days_since_last_purchase],customers[[#This Row],[days_since_last_purchase]]))*4 +1,0)</f>
        <v>2</v>
      </c>
      <c r="O7627" s="1">
        <f>ROUND(_xlfn.PERCENTRANK.INC(customers[total_orders],customers[[#This Row],[total_orders]])*4+1,0)</f>
        <v>4</v>
      </c>
      <c r="P7627" s="1">
        <f>ROUND(_xlfn.PERCENTRANK.INC(customers[total_spend_usd],customers[[#This Row],[total_spend_usd]])*4+1,0)</f>
        <v>2</v>
      </c>
      <c r="Q7627" s="1">
        <v>242</v>
      </c>
      <c r="R7627" s="1" t="str">
        <f>_xlfn.XLOOKUP(Q7627,RFM[RFM Score],RFM[Client Segmentation])</f>
        <v>At Risk</v>
      </c>
    </row>
    <row r="7628" spans="1:18" x14ac:dyDescent="0.3">
      <c r="A7628" t="s">
        <v>7680</v>
      </c>
      <c r="B7628" t="s">
        <v>11</v>
      </c>
      <c r="C7628">
        <v>27</v>
      </c>
      <c r="D7628" t="s">
        <v>8070</v>
      </c>
      <c r="E7628" t="s">
        <v>8085</v>
      </c>
      <c r="F7628" t="s">
        <v>12</v>
      </c>
      <c r="G7628">
        <v>6</v>
      </c>
      <c r="H7628" s="1">
        <v>857</v>
      </c>
      <c r="I7628">
        <v>55587</v>
      </c>
      <c r="J7628" s="1">
        <v>39</v>
      </c>
      <c r="K7628" t="s">
        <v>28</v>
      </c>
      <c r="L7628" t="s">
        <v>19</v>
      </c>
      <c r="M7628" t="s">
        <v>23</v>
      </c>
      <c r="N7628" s="1">
        <f xml:space="preserve"> ROUND((1 - _xlfn.PERCENTRANK.INC(customers[days_since_last_purchase],customers[[#This Row],[days_since_last_purchase]]))*4 +1,0)</f>
        <v>3</v>
      </c>
      <c r="O7628" s="1">
        <f>ROUND(_xlfn.PERCENTRANK.INC(customers[total_orders],customers[[#This Row],[total_orders]])*4+1,0)</f>
        <v>2</v>
      </c>
      <c r="P7628" s="1">
        <f>ROUND(_xlfn.PERCENTRANK.INC(customers[total_spend_usd],customers[[#This Row],[total_spend_usd]])*4+1,0)</f>
        <v>3</v>
      </c>
      <c r="Q7628" s="1">
        <v>323</v>
      </c>
      <c r="R7628" s="1" t="str">
        <f>_xlfn.XLOOKUP(Q7628,RFM[RFM Score],RFM[Client Segmentation])</f>
        <v>Potential Loyalist</v>
      </c>
    </row>
    <row r="7629" spans="1:18" x14ac:dyDescent="0.3">
      <c r="A7629" t="s">
        <v>7681</v>
      </c>
      <c r="B7629" t="s">
        <v>51</v>
      </c>
      <c r="C7629">
        <v>29</v>
      </c>
      <c r="D7629" t="s">
        <v>8070</v>
      </c>
      <c r="E7629" t="s">
        <v>8084</v>
      </c>
      <c r="F7629" t="s">
        <v>17</v>
      </c>
      <c r="G7629">
        <v>2</v>
      </c>
      <c r="H7629" s="1">
        <v>1893</v>
      </c>
      <c r="I7629">
        <v>3408</v>
      </c>
      <c r="J7629" s="1">
        <v>45</v>
      </c>
      <c r="K7629" t="s">
        <v>44</v>
      </c>
      <c r="L7629" t="s">
        <v>14</v>
      </c>
      <c r="M7629" t="s">
        <v>23</v>
      </c>
      <c r="N7629" s="1">
        <f xml:space="preserve"> ROUND((1 - _xlfn.PERCENTRANK.INC(customers[days_since_last_purchase],customers[[#This Row],[days_since_last_purchase]]))*4 +1,0)</f>
        <v>3</v>
      </c>
      <c r="O7629" s="1">
        <f>ROUND(_xlfn.PERCENTRANK.INC(customers[total_orders],customers[[#This Row],[total_orders]])*4+1,0)</f>
        <v>1</v>
      </c>
      <c r="P7629" s="1">
        <f>ROUND(_xlfn.PERCENTRANK.INC(customers[total_spend_usd],customers[[#This Row],[total_spend_usd]])*4+1,0)</f>
        <v>1</v>
      </c>
      <c r="Q7629" s="1">
        <v>311</v>
      </c>
      <c r="R7629" s="1" t="str">
        <f>_xlfn.XLOOKUP(Q7629,RFM[RFM Score],RFM[Client Segmentation])</f>
        <v>New Customer</v>
      </c>
    </row>
    <row r="7630" spans="1:18" x14ac:dyDescent="0.3">
      <c r="A7630" t="s">
        <v>7682</v>
      </c>
      <c r="B7630" t="s">
        <v>43</v>
      </c>
      <c r="C7630">
        <v>51</v>
      </c>
      <c r="D7630" t="s">
        <v>8071</v>
      </c>
      <c r="E7630" t="s">
        <v>8084</v>
      </c>
      <c r="F7630" t="s">
        <v>17</v>
      </c>
      <c r="G7630">
        <v>16</v>
      </c>
      <c r="H7630" s="1">
        <v>4224</v>
      </c>
      <c r="I7630">
        <v>749114</v>
      </c>
      <c r="J7630" s="1">
        <v>36</v>
      </c>
      <c r="K7630" t="s">
        <v>25</v>
      </c>
      <c r="L7630" t="s">
        <v>19</v>
      </c>
      <c r="M7630" t="s">
        <v>23</v>
      </c>
      <c r="N7630" s="1">
        <f xml:space="preserve"> ROUND((1 - _xlfn.PERCENTRANK.INC(customers[days_since_last_purchase],customers[[#This Row],[days_since_last_purchase]]))*4 +1,0)</f>
        <v>3</v>
      </c>
      <c r="O7630" s="1">
        <f>ROUND(_xlfn.PERCENTRANK.INC(customers[total_orders],customers[[#This Row],[total_orders]])*4+1,0)</f>
        <v>3</v>
      </c>
      <c r="P7630" s="1">
        <f>ROUND(_xlfn.PERCENTRANK.INC(customers[total_spend_usd],customers[[#This Row],[total_spend_usd]])*4+1,0)</f>
        <v>5</v>
      </c>
      <c r="Q7630" s="1">
        <v>335</v>
      </c>
      <c r="R7630" s="1" t="str">
        <f>_xlfn.XLOOKUP(Q7630,RFM[RFM Score],RFM[Client Segmentation])</f>
        <v>Loyal Customer</v>
      </c>
    </row>
    <row r="7631" spans="1:18" x14ac:dyDescent="0.3">
      <c r="A7631" t="s">
        <v>7683</v>
      </c>
      <c r="B7631" t="s">
        <v>61</v>
      </c>
      <c r="C7631">
        <v>22</v>
      </c>
      <c r="D7631" t="s">
        <v>8069</v>
      </c>
      <c r="E7631" t="s">
        <v>8086</v>
      </c>
      <c r="F7631" t="s">
        <v>17</v>
      </c>
      <c r="G7631">
        <v>11</v>
      </c>
      <c r="H7631" s="1">
        <v>8131</v>
      </c>
      <c r="I7631">
        <v>101906</v>
      </c>
      <c r="J7631" s="1">
        <v>69</v>
      </c>
      <c r="K7631" t="s">
        <v>13</v>
      </c>
      <c r="L7631" t="s">
        <v>47</v>
      </c>
      <c r="M7631" t="s">
        <v>23</v>
      </c>
      <c r="N7631" s="1">
        <f xml:space="preserve"> ROUND((1 - _xlfn.PERCENTRANK.INC(customers[days_since_last_purchase],customers[[#This Row],[days_since_last_purchase]]))*4 +1,0)</f>
        <v>2</v>
      </c>
      <c r="O7631" s="1">
        <f>ROUND(_xlfn.PERCENTRANK.INC(customers[total_orders],customers[[#This Row],[total_orders]])*4+1,0)</f>
        <v>3</v>
      </c>
      <c r="P7631" s="1">
        <f>ROUND(_xlfn.PERCENTRANK.INC(customers[total_spend_usd],customers[[#This Row],[total_spend_usd]])*4+1,0)</f>
        <v>3</v>
      </c>
      <c r="Q7631" s="1">
        <v>233</v>
      </c>
      <c r="R7631" s="1" t="str">
        <f>_xlfn.XLOOKUP(Q7631,RFM[RFM Score],RFM[Client Segmentation])</f>
        <v>Hibernating</v>
      </c>
    </row>
    <row r="7632" spans="1:18" x14ac:dyDescent="0.3">
      <c r="A7632" t="s">
        <v>7684</v>
      </c>
      <c r="B7632" t="s">
        <v>43</v>
      </c>
      <c r="C7632">
        <v>26</v>
      </c>
      <c r="D7632" t="s">
        <v>8070</v>
      </c>
      <c r="E7632" t="s">
        <v>8084</v>
      </c>
      <c r="F7632" t="s">
        <v>12</v>
      </c>
      <c r="G7632">
        <v>1</v>
      </c>
      <c r="H7632" s="1">
        <v>2209</v>
      </c>
      <c r="I7632">
        <v>2012</v>
      </c>
      <c r="J7632" s="1">
        <v>12</v>
      </c>
      <c r="K7632" t="s">
        <v>25</v>
      </c>
      <c r="L7632" t="s">
        <v>19</v>
      </c>
      <c r="M7632" t="s">
        <v>23</v>
      </c>
      <c r="N7632" s="1">
        <f xml:space="preserve"> ROUND((1 - _xlfn.PERCENTRANK.INC(customers[days_since_last_purchase],customers[[#This Row],[days_since_last_purchase]]))*4 +1,0)</f>
        <v>4</v>
      </c>
      <c r="O7632" s="1">
        <f>ROUND(_xlfn.PERCENTRANK.INC(customers[total_orders],customers[[#This Row],[total_orders]])*4+1,0)</f>
        <v>1</v>
      </c>
      <c r="P7632" s="1">
        <f>ROUND(_xlfn.PERCENTRANK.INC(customers[total_spend_usd],customers[[#This Row],[total_spend_usd]])*4+1,0)</f>
        <v>1</v>
      </c>
      <c r="Q7632" s="1">
        <v>411</v>
      </c>
      <c r="R7632" s="1" t="str">
        <f>_xlfn.XLOOKUP(Q7632,RFM[RFM Score],RFM[Client Segmentation])</f>
        <v>New Customer</v>
      </c>
    </row>
    <row r="7633" spans="1:18" x14ac:dyDescent="0.3">
      <c r="A7633" t="s">
        <v>7685</v>
      </c>
      <c r="B7633" t="s">
        <v>11</v>
      </c>
      <c r="C7633">
        <v>49</v>
      </c>
      <c r="D7633" t="s">
        <v>8071</v>
      </c>
      <c r="E7633" t="s">
        <v>8086</v>
      </c>
      <c r="F7633" t="s">
        <v>12</v>
      </c>
      <c r="G7633">
        <v>6</v>
      </c>
      <c r="H7633" s="1">
        <v>80413</v>
      </c>
      <c r="I7633">
        <v>46723</v>
      </c>
      <c r="J7633" s="1">
        <v>0</v>
      </c>
      <c r="K7633" t="s">
        <v>21</v>
      </c>
      <c r="L7633" t="s">
        <v>34</v>
      </c>
      <c r="M7633" t="s">
        <v>15</v>
      </c>
      <c r="N7633" s="1">
        <f xml:space="preserve"> ROUND((1 - _xlfn.PERCENTRANK.INC(customers[days_since_last_purchase],customers[[#This Row],[days_since_last_purchase]]))*4 +1,0)</f>
        <v>5</v>
      </c>
      <c r="O7633" s="1">
        <f>ROUND(_xlfn.PERCENTRANK.INC(customers[total_orders],customers[[#This Row],[total_orders]])*4+1,0)</f>
        <v>2</v>
      </c>
      <c r="P7633" s="1">
        <f>ROUND(_xlfn.PERCENTRANK.INC(customers[total_spend_usd],customers[[#This Row],[total_spend_usd]])*4+1,0)</f>
        <v>3</v>
      </c>
      <c r="Q7633" s="1">
        <v>523</v>
      </c>
      <c r="R7633" s="1" t="str">
        <f>_xlfn.XLOOKUP(Q7633,RFM[RFM Score],RFM[Client Segmentation])</f>
        <v>Promising</v>
      </c>
    </row>
    <row r="7634" spans="1:18" x14ac:dyDescent="0.3">
      <c r="A7634" t="s">
        <v>7686</v>
      </c>
      <c r="B7634" t="s">
        <v>107</v>
      </c>
      <c r="C7634">
        <v>38</v>
      </c>
      <c r="D7634" t="s">
        <v>8068</v>
      </c>
      <c r="E7634" t="s">
        <v>8084</v>
      </c>
      <c r="F7634" t="s">
        <v>17</v>
      </c>
      <c r="G7634">
        <v>5</v>
      </c>
      <c r="H7634" s="1">
        <v>24998</v>
      </c>
      <c r="I7634">
        <v>13594</v>
      </c>
      <c r="J7634" s="1">
        <v>91</v>
      </c>
      <c r="K7634" t="s">
        <v>13</v>
      </c>
      <c r="L7634" t="s">
        <v>34</v>
      </c>
      <c r="M7634" t="s">
        <v>23</v>
      </c>
      <c r="N7634" s="1">
        <f xml:space="preserve"> ROUND((1 - _xlfn.PERCENTRANK.INC(customers[days_since_last_purchase],customers[[#This Row],[days_since_last_purchase]]))*4 +1,0)</f>
        <v>2</v>
      </c>
      <c r="O7634" s="1">
        <f>ROUND(_xlfn.PERCENTRANK.INC(customers[total_orders],customers[[#This Row],[total_orders]])*4+1,0)</f>
        <v>2</v>
      </c>
      <c r="P7634" s="1">
        <f>ROUND(_xlfn.PERCENTRANK.INC(customers[total_spend_usd],customers[[#This Row],[total_spend_usd]])*4+1,0)</f>
        <v>2</v>
      </c>
      <c r="Q7634" s="1">
        <v>222</v>
      </c>
      <c r="R7634" s="1" t="str">
        <f>_xlfn.XLOOKUP(Q7634,RFM[RFM Score],RFM[Client Segmentation])</f>
        <v>Hibernating</v>
      </c>
    </row>
    <row r="7635" spans="1:18" x14ac:dyDescent="0.3">
      <c r="A7635" t="s">
        <v>7687</v>
      </c>
      <c r="B7635" t="s">
        <v>96</v>
      </c>
      <c r="C7635">
        <v>37</v>
      </c>
      <c r="D7635" t="s">
        <v>8068</v>
      </c>
      <c r="E7635" t="s">
        <v>8084</v>
      </c>
      <c r="F7635" t="s">
        <v>12</v>
      </c>
      <c r="G7635">
        <v>40</v>
      </c>
      <c r="H7635" s="1">
        <v>13004</v>
      </c>
      <c r="I7635">
        <v>501566</v>
      </c>
      <c r="J7635" s="1">
        <v>39</v>
      </c>
      <c r="K7635" t="s">
        <v>44</v>
      </c>
      <c r="L7635" t="s">
        <v>22</v>
      </c>
      <c r="M7635" t="s">
        <v>15</v>
      </c>
      <c r="N7635" s="1">
        <f xml:space="preserve"> ROUND((1 - _xlfn.PERCENTRANK.INC(customers[days_since_last_purchase],customers[[#This Row],[days_since_last_purchase]]))*4 +1,0)</f>
        <v>3</v>
      </c>
      <c r="O7635" s="1">
        <f>ROUND(_xlfn.PERCENTRANK.INC(customers[total_orders],customers[[#This Row],[total_orders]])*4+1,0)</f>
        <v>5</v>
      </c>
      <c r="P7635" s="1">
        <f>ROUND(_xlfn.PERCENTRANK.INC(customers[total_spend_usd],customers[[#This Row],[total_spend_usd]])*4+1,0)</f>
        <v>5</v>
      </c>
      <c r="Q7635" s="1">
        <v>355</v>
      </c>
      <c r="R7635" s="1" t="str">
        <f>_xlfn.XLOOKUP(Q7635,RFM[RFM Score],RFM[Client Segmentation])</f>
        <v>Loyal Customer</v>
      </c>
    </row>
    <row r="7636" spans="1:18" x14ac:dyDescent="0.3">
      <c r="A7636" t="s">
        <v>7688</v>
      </c>
      <c r="B7636" t="s">
        <v>11</v>
      </c>
      <c r="C7636">
        <v>30</v>
      </c>
      <c r="D7636" t="s">
        <v>8070</v>
      </c>
      <c r="E7636" t="s">
        <v>8085</v>
      </c>
      <c r="F7636" t="s">
        <v>12</v>
      </c>
      <c r="G7636">
        <v>20</v>
      </c>
      <c r="H7636" s="1">
        <v>13583</v>
      </c>
      <c r="I7636">
        <v>233679</v>
      </c>
      <c r="J7636" s="1">
        <v>11</v>
      </c>
      <c r="K7636" t="s">
        <v>55</v>
      </c>
      <c r="L7636" t="s">
        <v>14</v>
      </c>
      <c r="M7636" t="s">
        <v>23</v>
      </c>
      <c r="N7636" s="1">
        <f xml:space="preserve"> ROUND((1 - _xlfn.PERCENTRANK.INC(customers[days_since_last_purchase],customers[[#This Row],[days_since_last_purchase]]))*4 +1,0)</f>
        <v>4</v>
      </c>
      <c r="O7636" s="1">
        <f>ROUND(_xlfn.PERCENTRANK.INC(customers[total_orders],customers[[#This Row],[total_orders]])*4+1,0)</f>
        <v>4</v>
      </c>
      <c r="P7636" s="1">
        <f>ROUND(_xlfn.PERCENTRANK.INC(customers[total_spend_usd],customers[[#This Row],[total_spend_usd]])*4+1,0)</f>
        <v>4</v>
      </c>
      <c r="Q7636" s="1">
        <v>444</v>
      </c>
      <c r="R7636" s="1" t="str">
        <f>_xlfn.XLOOKUP(Q7636,RFM[RFM Score],RFM[Client Segmentation])</f>
        <v>Loyal Customer</v>
      </c>
    </row>
    <row r="7637" spans="1:18" x14ac:dyDescent="0.3">
      <c r="A7637" t="s">
        <v>7689</v>
      </c>
      <c r="B7637" t="s">
        <v>27</v>
      </c>
      <c r="C7637">
        <v>30</v>
      </c>
      <c r="D7637" t="s">
        <v>8070</v>
      </c>
      <c r="E7637" t="s">
        <v>8084</v>
      </c>
      <c r="F7637" t="s">
        <v>12</v>
      </c>
      <c r="G7637">
        <v>21</v>
      </c>
      <c r="H7637" s="1">
        <v>7065</v>
      </c>
      <c r="I7637">
        <v>164685</v>
      </c>
      <c r="J7637" s="1">
        <v>85</v>
      </c>
      <c r="K7637" t="s">
        <v>25</v>
      </c>
      <c r="L7637" t="s">
        <v>19</v>
      </c>
      <c r="M7637" t="s">
        <v>23</v>
      </c>
      <c r="N7637" s="1">
        <f xml:space="preserve"> ROUND((1 - _xlfn.PERCENTRANK.INC(customers[days_since_last_purchase],customers[[#This Row],[days_since_last_purchase]]))*4 +1,0)</f>
        <v>2</v>
      </c>
      <c r="O7637" s="1">
        <f>ROUND(_xlfn.PERCENTRANK.INC(customers[total_orders],customers[[#This Row],[total_orders]])*4+1,0)</f>
        <v>4</v>
      </c>
      <c r="P7637" s="1">
        <f>ROUND(_xlfn.PERCENTRANK.INC(customers[total_spend_usd],customers[[#This Row],[total_spend_usd]])*4+1,0)</f>
        <v>4</v>
      </c>
      <c r="Q7637" s="1">
        <v>244</v>
      </c>
      <c r="R7637" s="1" t="str">
        <f>_xlfn.XLOOKUP(Q7637,RFM[RFM Score],RFM[Client Segmentation])</f>
        <v>At Risk</v>
      </c>
    </row>
    <row r="7638" spans="1:18" x14ac:dyDescent="0.3">
      <c r="A7638" t="s">
        <v>7690</v>
      </c>
      <c r="B7638" t="s">
        <v>43</v>
      </c>
      <c r="C7638">
        <v>51</v>
      </c>
      <c r="D7638" t="s">
        <v>8071</v>
      </c>
      <c r="E7638" t="s">
        <v>8084</v>
      </c>
      <c r="F7638" t="s">
        <v>17</v>
      </c>
      <c r="G7638">
        <v>8</v>
      </c>
      <c r="H7638" s="1">
        <v>3871</v>
      </c>
      <c r="I7638">
        <v>31117</v>
      </c>
      <c r="J7638" s="1">
        <v>61</v>
      </c>
      <c r="K7638" t="s">
        <v>52</v>
      </c>
      <c r="L7638" t="s">
        <v>45</v>
      </c>
      <c r="M7638" t="s">
        <v>23</v>
      </c>
      <c r="N7638" s="1">
        <f xml:space="preserve"> ROUND((1 - _xlfn.PERCENTRANK.INC(customers[days_since_last_purchase],customers[[#This Row],[days_since_last_purchase]]))*4 +1,0)</f>
        <v>2</v>
      </c>
      <c r="O7638" s="1">
        <f>ROUND(_xlfn.PERCENTRANK.INC(customers[total_orders],customers[[#This Row],[total_orders]])*4+1,0)</f>
        <v>2</v>
      </c>
      <c r="P7638" s="1">
        <f>ROUND(_xlfn.PERCENTRANK.INC(customers[total_spend_usd],customers[[#This Row],[total_spend_usd]])*4+1,0)</f>
        <v>2</v>
      </c>
      <c r="Q7638" s="1">
        <v>222</v>
      </c>
      <c r="R7638" s="1" t="str">
        <f>_xlfn.XLOOKUP(Q7638,RFM[RFM Score],RFM[Client Segmentation])</f>
        <v>Hibernating</v>
      </c>
    </row>
    <row r="7639" spans="1:18" x14ac:dyDescent="0.3">
      <c r="A7639" t="s">
        <v>7691</v>
      </c>
      <c r="B7639" t="s">
        <v>166</v>
      </c>
      <c r="C7639">
        <v>29</v>
      </c>
      <c r="D7639" t="s">
        <v>8070</v>
      </c>
      <c r="E7639" t="s">
        <v>8084</v>
      </c>
      <c r="F7639" t="s">
        <v>17</v>
      </c>
      <c r="G7639">
        <v>64</v>
      </c>
      <c r="H7639" s="1">
        <v>7655</v>
      </c>
      <c r="I7639">
        <v>545971</v>
      </c>
      <c r="J7639" s="1">
        <v>7</v>
      </c>
      <c r="K7639" t="s">
        <v>44</v>
      </c>
      <c r="L7639" t="s">
        <v>45</v>
      </c>
      <c r="M7639" t="s">
        <v>23</v>
      </c>
      <c r="N7639" s="1">
        <f xml:space="preserve"> ROUND((1 - _xlfn.PERCENTRANK.INC(customers[days_since_last_purchase],customers[[#This Row],[days_since_last_purchase]]))*4 +1,0)</f>
        <v>5</v>
      </c>
      <c r="O7639" s="1">
        <f>ROUND(_xlfn.PERCENTRANK.INC(customers[total_orders],customers[[#This Row],[total_orders]])*4+1,0)</f>
        <v>5</v>
      </c>
      <c r="P7639" s="1">
        <f>ROUND(_xlfn.PERCENTRANK.INC(customers[total_spend_usd],customers[[#This Row],[total_spend_usd]])*4+1,0)</f>
        <v>5</v>
      </c>
      <c r="Q7639" s="1">
        <v>555</v>
      </c>
      <c r="R7639" s="1" t="str">
        <f>_xlfn.XLOOKUP(Q7639,RFM[RFM Score],RFM[Client Segmentation])</f>
        <v>Champion</v>
      </c>
    </row>
    <row r="7640" spans="1:18" x14ac:dyDescent="0.3">
      <c r="A7640" t="s">
        <v>7692</v>
      </c>
      <c r="B7640" t="s">
        <v>43</v>
      </c>
      <c r="C7640">
        <v>51</v>
      </c>
      <c r="D7640" t="s">
        <v>8071</v>
      </c>
      <c r="E7640" t="s">
        <v>8085</v>
      </c>
      <c r="F7640" t="s">
        <v>17</v>
      </c>
      <c r="G7640">
        <v>19</v>
      </c>
      <c r="H7640" s="1">
        <v>9026</v>
      </c>
      <c r="I7640">
        <v>178261</v>
      </c>
      <c r="J7640" s="1">
        <v>5</v>
      </c>
      <c r="K7640" t="s">
        <v>21</v>
      </c>
      <c r="L7640" t="s">
        <v>19</v>
      </c>
      <c r="M7640" t="s">
        <v>15</v>
      </c>
      <c r="N7640" s="1">
        <f xml:space="preserve"> ROUND((1 - _xlfn.PERCENTRANK.INC(customers[days_since_last_purchase],customers[[#This Row],[days_since_last_purchase]]))*4 +1,0)</f>
        <v>5</v>
      </c>
      <c r="O7640" s="1">
        <f>ROUND(_xlfn.PERCENTRANK.INC(customers[total_orders],customers[[#This Row],[total_orders]])*4+1,0)</f>
        <v>4</v>
      </c>
      <c r="P7640" s="1">
        <f>ROUND(_xlfn.PERCENTRANK.INC(customers[total_spend_usd],customers[[#This Row],[total_spend_usd]])*4+1,0)</f>
        <v>4</v>
      </c>
      <c r="Q7640" s="1">
        <v>544</v>
      </c>
      <c r="R7640" s="1" t="str">
        <f>_xlfn.XLOOKUP(Q7640,RFM[RFM Score],RFM[Client Segmentation])</f>
        <v>Champion</v>
      </c>
    </row>
    <row r="7641" spans="1:18" x14ac:dyDescent="0.3">
      <c r="A7641" t="s">
        <v>7693</v>
      </c>
      <c r="B7641" t="s">
        <v>11</v>
      </c>
      <c r="C7641">
        <v>22</v>
      </c>
      <c r="D7641" t="s">
        <v>8069</v>
      </c>
      <c r="E7641" t="s">
        <v>8084</v>
      </c>
      <c r="F7641" t="s">
        <v>12</v>
      </c>
      <c r="G7641">
        <v>14</v>
      </c>
      <c r="H7641" s="1">
        <v>10872</v>
      </c>
      <c r="I7641">
        <v>13582</v>
      </c>
      <c r="J7641" s="1">
        <v>49</v>
      </c>
      <c r="K7641" t="s">
        <v>44</v>
      </c>
      <c r="L7641" t="s">
        <v>14</v>
      </c>
      <c r="M7641" t="s">
        <v>23</v>
      </c>
      <c r="N7641" s="1">
        <f xml:space="preserve"> ROUND((1 - _xlfn.PERCENTRANK.INC(customers[days_since_last_purchase],customers[[#This Row],[days_since_last_purchase]]))*4 +1,0)</f>
        <v>3</v>
      </c>
      <c r="O7641" s="1">
        <f>ROUND(_xlfn.PERCENTRANK.INC(customers[total_orders],customers[[#This Row],[total_orders]])*4+1,0)</f>
        <v>3</v>
      </c>
      <c r="P7641" s="1">
        <f>ROUND(_xlfn.PERCENTRANK.INC(customers[total_spend_usd],customers[[#This Row],[total_spend_usd]])*4+1,0)</f>
        <v>2</v>
      </c>
      <c r="Q7641" s="1">
        <v>332</v>
      </c>
      <c r="R7641" s="1" t="str">
        <f>_xlfn.XLOOKUP(Q7641,RFM[RFM Score],RFM[Client Segmentation])</f>
        <v>Hibernating</v>
      </c>
    </row>
    <row r="7642" spans="1:18" x14ac:dyDescent="0.3">
      <c r="A7642" t="s">
        <v>7694</v>
      </c>
      <c r="B7642" t="s">
        <v>36</v>
      </c>
      <c r="C7642">
        <v>24</v>
      </c>
      <c r="D7642" t="s">
        <v>8069</v>
      </c>
      <c r="E7642" t="s">
        <v>8084</v>
      </c>
      <c r="F7642" t="s">
        <v>17</v>
      </c>
      <c r="G7642">
        <v>8</v>
      </c>
      <c r="H7642" s="1">
        <v>10306</v>
      </c>
      <c r="I7642">
        <v>74613</v>
      </c>
      <c r="J7642" s="1">
        <v>29</v>
      </c>
      <c r="K7642" t="s">
        <v>21</v>
      </c>
      <c r="L7642" t="s">
        <v>14</v>
      </c>
      <c r="M7642" t="s">
        <v>23</v>
      </c>
      <c r="N7642" s="1">
        <f xml:space="preserve"> ROUND((1 - _xlfn.PERCENTRANK.INC(customers[days_since_last_purchase],customers[[#This Row],[days_since_last_purchase]]))*4 +1,0)</f>
        <v>3</v>
      </c>
      <c r="O7642" s="1">
        <f>ROUND(_xlfn.PERCENTRANK.INC(customers[total_orders],customers[[#This Row],[total_orders]])*4+1,0)</f>
        <v>2</v>
      </c>
      <c r="P7642" s="1">
        <f>ROUND(_xlfn.PERCENTRANK.INC(customers[total_spend_usd],customers[[#This Row],[total_spend_usd]])*4+1,0)</f>
        <v>3</v>
      </c>
      <c r="Q7642" s="1">
        <v>323</v>
      </c>
      <c r="R7642" s="1" t="str">
        <f>_xlfn.XLOOKUP(Q7642,RFM[RFM Score],RFM[Client Segmentation])</f>
        <v>Potential Loyalist</v>
      </c>
    </row>
    <row r="7643" spans="1:18" x14ac:dyDescent="0.3">
      <c r="A7643" t="s">
        <v>7695</v>
      </c>
      <c r="B7643" t="s">
        <v>43</v>
      </c>
      <c r="C7643">
        <v>35</v>
      </c>
      <c r="D7643" t="s">
        <v>8068</v>
      </c>
      <c r="E7643" t="s">
        <v>8087</v>
      </c>
      <c r="F7643" t="s">
        <v>12</v>
      </c>
      <c r="G7643">
        <v>20</v>
      </c>
      <c r="H7643" s="1">
        <v>3001</v>
      </c>
      <c r="I7643">
        <v>67876</v>
      </c>
      <c r="J7643" s="1">
        <v>21</v>
      </c>
      <c r="K7643" t="s">
        <v>18</v>
      </c>
      <c r="L7643" t="s">
        <v>14</v>
      </c>
      <c r="M7643" t="s">
        <v>15</v>
      </c>
      <c r="N7643" s="1">
        <f xml:space="preserve"> ROUND((1 - _xlfn.PERCENTRANK.INC(customers[days_since_last_purchase],customers[[#This Row],[days_since_last_purchase]]))*4 +1,0)</f>
        <v>4</v>
      </c>
      <c r="O7643" s="1">
        <f>ROUND(_xlfn.PERCENTRANK.INC(customers[total_orders],customers[[#This Row],[total_orders]])*4+1,0)</f>
        <v>4</v>
      </c>
      <c r="P7643" s="1">
        <f>ROUND(_xlfn.PERCENTRANK.INC(customers[total_spend_usd],customers[[#This Row],[total_spend_usd]])*4+1,0)</f>
        <v>3</v>
      </c>
      <c r="Q7643" s="1">
        <v>443</v>
      </c>
      <c r="R7643" s="1" t="str">
        <f>_xlfn.XLOOKUP(Q7643,RFM[RFM Score],RFM[Client Segmentation])</f>
        <v>Need Attention</v>
      </c>
    </row>
    <row r="7644" spans="1:18" x14ac:dyDescent="0.3">
      <c r="A7644" t="s">
        <v>7696</v>
      </c>
      <c r="B7644" t="s">
        <v>214</v>
      </c>
      <c r="C7644">
        <v>36</v>
      </c>
      <c r="D7644" t="s">
        <v>8068</v>
      </c>
      <c r="E7644" t="s">
        <v>8087</v>
      </c>
      <c r="F7644" t="s">
        <v>17</v>
      </c>
      <c r="G7644">
        <v>19</v>
      </c>
      <c r="H7644" s="1">
        <v>6499</v>
      </c>
      <c r="I7644">
        <v>106242</v>
      </c>
      <c r="J7644" s="1">
        <v>108</v>
      </c>
      <c r="K7644" t="s">
        <v>25</v>
      </c>
      <c r="L7644" t="s">
        <v>14</v>
      </c>
      <c r="M7644" t="s">
        <v>15</v>
      </c>
      <c r="N7644" s="1">
        <f xml:space="preserve"> ROUND((1 - _xlfn.PERCENTRANK.INC(customers[days_since_last_purchase],customers[[#This Row],[days_since_last_purchase]]))*4 +1,0)</f>
        <v>2</v>
      </c>
      <c r="O7644" s="1">
        <f>ROUND(_xlfn.PERCENTRANK.INC(customers[total_orders],customers[[#This Row],[total_orders]])*4+1,0)</f>
        <v>4</v>
      </c>
      <c r="P7644" s="1">
        <f>ROUND(_xlfn.PERCENTRANK.INC(customers[total_spend_usd],customers[[#This Row],[total_spend_usd]])*4+1,0)</f>
        <v>3</v>
      </c>
      <c r="Q7644" s="1">
        <v>243</v>
      </c>
      <c r="R7644" s="1" t="str">
        <f>_xlfn.XLOOKUP(Q7644,RFM[RFM Score],RFM[Client Segmentation])</f>
        <v>At Risk</v>
      </c>
    </row>
    <row r="7645" spans="1:18" x14ac:dyDescent="0.3">
      <c r="A7645" t="s">
        <v>7697</v>
      </c>
      <c r="B7645" t="s">
        <v>11</v>
      </c>
      <c r="C7645">
        <v>36</v>
      </c>
      <c r="D7645" t="s">
        <v>8068</v>
      </c>
      <c r="E7645" t="s">
        <v>8084</v>
      </c>
      <c r="F7645" t="s">
        <v>17</v>
      </c>
      <c r="G7645">
        <v>1</v>
      </c>
      <c r="H7645" s="1">
        <v>9527</v>
      </c>
      <c r="I7645">
        <v>9188</v>
      </c>
      <c r="J7645" s="1">
        <v>36</v>
      </c>
      <c r="K7645" t="s">
        <v>25</v>
      </c>
      <c r="L7645" t="s">
        <v>34</v>
      </c>
      <c r="M7645" t="s">
        <v>23</v>
      </c>
      <c r="N7645" s="1">
        <f xml:space="preserve"> ROUND((1 - _xlfn.PERCENTRANK.INC(customers[days_since_last_purchase],customers[[#This Row],[days_since_last_purchase]]))*4 +1,0)</f>
        <v>3</v>
      </c>
      <c r="O7645" s="1">
        <f>ROUND(_xlfn.PERCENTRANK.INC(customers[total_orders],customers[[#This Row],[total_orders]])*4+1,0)</f>
        <v>1</v>
      </c>
      <c r="P7645" s="1">
        <f>ROUND(_xlfn.PERCENTRANK.INC(customers[total_spend_usd],customers[[#This Row],[total_spend_usd]])*4+1,0)</f>
        <v>1</v>
      </c>
      <c r="Q7645" s="1">
        <v>311</v>
      </c>
      <c r="R7645" s="1" t="str">
        <f>_xlfn.XLOOKUP(Q7645,RFM[RFM Score],RFM[Client Segmentation])</f>
        <v>New Customer</v>
      </c>
    </row>
    <row r="7646" spans="1:18" x14ac:dyDescent="0.3">
      <c r="A7646" t="s">
        <v>7698</v>
      </c>
      <c r="B7646" t="s">
        <v>61</v>
      </c>
      <c r="C7646">
        <v>28</v>
      </c>
      <c r="D7646" t="s">
        <v>8070</v>
      </c>
      <c r="E7646" t="s">
        <v>8084</v>
      </c>
      <c r="F7646" t="s">
        <v>12</v>
      </c>
      <c r="G7646">
        <v>15</v>
      </c>
      <c r="H7646" s="1">
        <v>7912</v>
      </c>
      <c r="I7646">
        <v>118949</v>
      </c>
      <c r="J7646" s="1">
        <v>68</v>
      </c>
      <c r="K7646" t="s">
        <v>25</v>
      </c>
      <c r="L7646" t="s">
        <v>14</v>
      </c>
      <c r="M7646" t="s">
        <v>23</v>
      </c>
      <c r="N7646" s="1">
        <f xml:space="preserve"> ROUND((1 - _xlfn.PERCENTRANK.INC(customers[days_since_last_purchase],customers[[#This Row],[days_since_last_purchase]]))*4 +1,0)</f>
        <v>2</v>
      </c>
      <c r="O7646" s="1">
        <f>ROUND(_xlfn.PERCENTRANK.INC(customers[total_orders],customers[[#This Row],[total_orders]])*4+1,0)</f>
        <v>3</v>
      </c>
      <c r="P7646" s="1">
        <f>ROUND(_xlfn.PERCENTRANK.INC(customers[total_spend_usd],customers[[#This Row],[total_spend_usd]])*4+1,0)</f>
        <v>4</v>
      </c>
      <c r="Q7646" s="1">
        <v>234</v>
      </c>
      <c r="R7646" s="1" t="str">
        <f>_xlfn.XLOOKUP(Q7646,RFM[RFM Score],RFM[Client Segmentation])</f>
        <v>At Risk</v>
      </c>
    </row>
    <row r="7647" spans="1:18" x14ac:dyDescent="0.3">
      <c r="A7647" t="s">
        <v>7699</v>
      </c>
      <c r="B7647" t="s">
        <v>51</v>
      </c>
      <c r="C7647">
        <v>32</v>
      </c>
      <c r="D7647" t="s">
        <v>8070</v>
      </c>
      <c r="E7647" t="s">
        <v>8085</v>
      </c>
      <c r="F7647" t="s">
        <v>12</v>
      </c>
      <c r="G7647">
        <v>53</v>
      </c>
      <c r="H7647" s="1">
        <v>1223</v>
      </c>
      <c r="I7647">
        <v>629566</v>
      </c>
      <c r="J7647" s="1">
        <v>14</v>
      </c>
      <c r="K7647" t="s">
        <v>25</v>
      </c>
      <c r="L7647" t="s">
        <v>22</v>
      </c>
      <c r="M7647" t="s">
        <v>23</v>
      </c>
      <c r="N7647" s="1">
        <f xml:space="preserve"> ROUND((1 - _xlfn.PERCENTRANK.INC(customers[days_since_last_purchase],customers[[#This Row],[days_since_last_purchase]]))*4 +1,0)</f>
        <v>4</v>
      </c>
      <c r="O7647" s="1">
        <f>ROUND(_xlfn.PERCENTRANK.INC(customers[total_orders],customers[[#This Row],[total_orders]])*4+1,0)</f>
        <v>5</v>
      </c>
      <c r="P7647" s="1">
        <f>ROUND(_xlfn.PERCENTRANK.INC(customers[total_spend_usd],customers[[#This Row],[total_spend_usd]])*4+1,0)</f>
        <v>5</v>
      </c>
      <c r="Q7647" s="1">
        <v>455</v>
      </c>
      <c r="R7647" s="1" t="str">
        <f>_xlfn.XLOOKUP(Q7647,RFM[RFM Score],RFM[Client Segmentation])</f>
        <v>Champion</v>
      </c>
    </row>
    <row r="7648" spans="1:18" x14ac:dyDescent="0.3">
      <c r="A7648" t="s">
        <v>7700</v>
      </c>
      <c r="B7648" t="s">
        <v>61</v>
      </c>
      <c r="C7648">
        <v>44</v>
      </c>
      <c r="D7648" t="s">
        <v>8068</v>
      </c>
      <c r="E7648" t="s">
        <v>8084</v>
      </c>
      <c r="F7648" t="s">
        <v>12</v>
      </c>
      <c r="G7648">
        <v>2</v>
      </c>
      <c r="H7648" s="1">
        <v>816</v>
      </c>
      <c r="I7648">
        <v>18076</v>
      </c>
      <c r="J7648" s="1">
        <v>26</v>
      </c>
      <c r="K7648" t="s">
        <v>25</v>
      </c>
      <c r="L7648" t="s">
        <v>45</v>
      </c>
      <c r="M7648" t="s">
        <v>23</v>
      </c>
      <c r="N7648" s="1">
        <f xml:space="preserve"> ROUND((1 - _xlfn.PERCENTRANK.INC(customers[days_since_last_purchase],customers[[#This Row],[days_since_last_purchase]]))*4 +1,0)</f>
        <v>4</v>
      </c>
      <c r="O7648" s="1">
        <f>ROUND(_xlfn.PERCENTRANK.INC(customers[total_orders],customers[[#This Row],[total_orders]])*4+1,0)</f>
        <v>1</v>
      </c>
      <c r="P7648" s="1">
        <f>ROUND(_xlfn.PERCENTRANK.INC(customers[total_spend_usd],customers[[#This Row],[total_spend_usd]])*4+1,0)</f>
        <v>2</v>
      </c>
      <c r="Q7648" s="1">
        <v>412</v>
      </c>
      <c r="R7648" s="1" t="str">
        <f>_xlfn.XLOOKUP(Q7648,RFM[RFM Score],RFM[Client Segmentation])</f>
        <v>New Customer</v>
      </c>
    </row>
    <row r="7649" spans="1:18" x14ac:dyDescent="0.3">
      <c r="A7649" t="s">
        <v>7701</v>
      </c>
      <c r="B7649" t="s">
        <v>166</v>
      </c>
      <c r="C7649">
        <v>33</v>
      </c>
      <c r="D7649" t="s">
        <v>8070</v>
      </c>
      <c r="E7649" t="s">
        <v>8085</v>
      </c>
      <c r="F7649" t="s">
        <v>12</v>
      </c>
      <c r="G7649">
        <v>31</v>
      </c>
      <c r="H7649" s="1">
        <v>17621</v>
      </c>
      <c r="I7649">
        <v>603309</v>
      </c>
      <c r="J7649" s="1">
        <v>104</v>
      </c>
      <c r="K7649" t="s">
        <v>31</v>
      </c>
      <c r="L7649" t="s">
        <v>47</v>
      </c>
      <c r="M7649" t="s">
        <v>23</v>
      </c>
      <c r="N7649" s="1">
        <f xml:space="preserve"> ROUND((1 - _xlfn.PERCENTRANK.INC(customers[days_since_last_purchase],customers[[#This Row],[days_since_last_purchase]]))*4 +1,0)</f>
        <v>2</v>
      </c>
      <c r="O7649" s="1">
        <f>ROUND(_xlfn.PERCENTRANK.INC(customers[total_orders],customers[[#This Row],[total_orders]])*4+1,0)</f>
        <v>4</v>
      </c>
      <c r="P7649" s="1">
        <f>ROUND(_xlfn.PERCENTRANK.INC(customers[total_spend_usd],customers[[#This Row],[total_spend_usd]])*4+1,0)</f>
        <v>5</v>
      </c>
      <c r="Q7649" s="1">
        <v>245</v>
      </c>
      <c r="R7649" s="1" t="str">
        <f>_xlfn.XLOOKUP(Q7649,RFM[RFM Score],RFM[Client Segmentation])</f>
        <v>At Risk</v>
      </c>
    </row>
    <row r="7650" spans="1:18" x14ac:dyDescent="0.3">
      <c r="A7650" t="s">
        <v>7702</v>
      </c>
      <c r="B7650" t="s">
        <v>11</v>
      </c>
      <c r="C7650">
        <v>28</v>
      </c>
      <c r="D7650" t="s">
        <v>8070</v>
      </c>
      <c r="E7650" t="s">
        <v>8084</v>
      </c>
      <c r="F7650" t="s">
        <v>12</v>
      </c>
      <c r="G7650">
        <v>17</v>
      </c>
      <c r="H7650" s="1">
        <v>1140</v>
      </c>
      <c r="I7650">
        <v>193758</v>
      </c>
      <c r="J7650" s="1">
        <v>70</v>
      </c>
      <c r="K7650" t="s">
        <v>37</v>
      </c>
      <c r="L7650" t="s">
        <v>14</v>
      </c>
      <c r="M7650" t="s">
        <v>15</v>
      </c>
      <c r="N7650" s="1">
        <f xml:space="preserve"> ROUND((1 - _xlfn.PERCENTRANK.INC(customers[days_since_last_purchase],customers[[#This Row],[days_since_last_purchase]]))*4 +1,0)</f>
        <v>2</v>
      </c>
      <c r="O7650" s="1">
        <f>ROUND(_xlfn.PERCENTRANK.INC(customers[total_orders],customers[[#This Row],[total_orders]])*4+1,0)</f>
        <v>3</v>
      </c>
      <c r="P7650" s="1">
        <f>ROUND(_xlfn.PERCENTRANK.INC(customers[total_spend_usd],customers[[#This Row],[total_spend_usd]])*4+1,0)</f>
        <v>4</v>
      </c>
      <c r="Q7650" s="1">
        <v>234</v>
      </c>
      <c r="R7650" s="1" t="str">
        <f>_xlfn.XLOOKUP(Q7650,RFM[RFM Score],RFM[Client Segmentation])</f>
        <v>At Risk</v>
      </c>
    </row>
    <row r="7651" spans="1:18" x14ac:dyDescent="0.3">
      <c r="A7651" t="s">
        <v>7703</v>
      </c>
      <c r="B7651" t="s">
        <v>68</v>
      </c>
      <c r="C7651">
        <v>48</v>
      </c>
      <c r="D7651" t="s">
        <v>8071</v>
      </c>
      <c r="E7651" t="s">
        <v>8084</v>
      </c>
      <c r="F7651" t="s">
        <v>12</v>
      </c>
      <c r="G7651">
        <v>27</v>
      </c>
      <c r="H7651" s="1">
        <v>5837</v>
      </c>
      <c r="I7651">
        <v>141213</v>
      </c>
      <c r="J7651" s="1">
        <v>94</v>
      </c>
      <c r="K7651" t="s">
        <v>28</v>
      </c>
      <c r="L7651" t="s">
        <v>14</v>
      </c>
      <c r="M7651" t="s">
        <v>23</v>
      </c>
      <c r="N7651" s="1">
        <f xml:space="preserve"> ROUND((1 - _xlfn.PERCENTRANK.INC(customers[days_since_last_purchase],customers[[#This Row],[days_since_last_purchase]]))*4 +1,0)</f>
        <v>2</v>
      </c>
      <c r="O7651" s="1">
        <f>ROUND(_xlfn.PERCENTRANK.INC(customers[total_orders],customers[[#This Row],[total_orders]])*4+1,0)</f>
        <v>4</v>
      </c>
      <c r="P7651" s="1">
        <f>ROUND(_xlfn.PERCENTRANK.INC(customers[total_spend_usd],customers[[#This Row],[total_spend_usd]])*4+1,0)</f>
        <v>4</v>
      </c>
      <c r="Q7651" s="1">
        <v>244</v>
      </c>
      <c r="R7651" s="1" t="str">
        <f>_xlfn.XLOOKUP(Q7651,RFM[RFM Score],RFM[Client Segmentation])</f>
        <v>At Risk</v>
      </c>
    </row>
    <row r="7652" spans="1:18" x14ac:dyDescent="0.3">
      <c r="A7652" t="s">
        <v>7704</v>
      </c>
      <c r="B7652" t="s">
        <v>11</v>
      </c>
      <c r="C7652">
        <v>20</v>
      </c>
      <c r="D7652" t="s">
        <v>8069</v>
      </c>
      <c r="E7652" t="s">
        <v>8084</v>
      </c>
      <c r="F7652" t="s">
        <v>17</v>
      </c>
      <c r="G7652">
        <v>3</v>
      </c>
      <c r="H7652" s="1">
        <v>1552</v>
      </c>
      <c r="I7652">
        <v>4687</v>
      </c>
      <c r="J7652" s="1">
        <v>3</v>
      </c>
      <c r="K7652" t="s">
        <v>40</v>
      </c>
      <c r="L7652" t="s">
        <v>47</v>
      </c>
      <c r="M7652" t="s">
        <v>23</v>
      </c>
      <c r="N7652" s="1">
        <f xml:space="preserve"> ROUND((1 - _xlfn.PERCENTRANK.INC(customers[days_since_last_purchase],customers[[#This Row],[days_since_last_purchase]]))*4 +1,0)</f>
        <v>5</v>
      </c>
      <c r="O7652" s="1">
        <f>ROUND(_xlfn.PERCENTRANK.INC(customers[total_orders],customers[[#This Row],[total_orders]])*4+1,0)</f>
        <v>1</v>
      </c>
      <c r="P7652" s="1">
        <f>ROUND(_xlfn.PERCENTRANK.INC(customers[total_spend_usd],customers[[#This Row],[total_spend_usd]])*4+1,0)</f>
        <v>1</v>
      </c>
      <c r="Q7652" s="1">
        <v>511</v>
      </c>
      <c r="R7652" s="1" t="str">
        <f>_xlfn.XLOOKUP(Q7652,RFM[RFM Score],RFM[Client Segmentation])</f>
        <v>New Customer</v>
      </c>
    </row>
    <row r="7653" spans="1:18" x14ac:dyDescent="0.3">
      <c r="A7653" t="s">
        <v>7705</v>
      </c>
      <c r="B7653" t="s">
        <v>96</v>
      </c>
      <c r="C7653">
        <v>21</v>
      </c>
      <c r="D7653" t="s">
        <v>8069</v>
      </c>
      <c r="E7653" t="s">
        <v>8087</v>
      </c>
      <c r="F7653" t="s">
        <v>12</v>
      </c>
      <c r="G7653">
        <v>35</v>
      </c>
      <c r="H7653" s="1">
        <v>16857</v>
      </c>
      <c r="I7653">
        <v>573728</v>
      </c>
      <c r="J7653" s="1">
        <v>108</v>
      </c>
      <c r="K7653" t="s">
        <v>28</v>
      </c>
      <c r="L7653" t="s">
        <v>34</v>
      </c>
      <c r="M7653" t="s">
        <v>23</v>
      </c>
      <c r="N7653" s="1">
        <f xml:space="preserve"> ROUND((1 - _xlfn.PERCENTRANK.INC(customers[days_since_last_purchase],customers[[#This Row],[days_since_last_purchase]]))*4 +1,0)</f>
        <v>2</v>
      </c>
      <c r="O7653" s="1">
        <f>ROUND(_xlfn.PERCENTRANK.INC(customers[total_orders],customers[[#This Row],[total_orders]])*4+1,0)</f>
        <v>5</v>
      </c>
      <c r="P7653" s="1">
        <f>ROUND(_xlfn.PERCENTRANK.INC(customers[total_spend_usd],customers[[#This Row],[total_spend_usd]])*4+1,0)</f>
        <v>5</v>
      </c>
      <c r="Q7653" s="1">
        <v>255</v>
      </c>
      <c r="R7653" s="1" t="str">
        <f>_xlfn.XLOOKUP(Q7653,RFM[RFM Score],RFM[Client Segmentation])</f>
        <v>At Risk</v>
      </c>
    </row>
    <row r="7654" spans="1:18" x14ac:dyDescent="0.3">
      <c r="A7654" t="s">
        <v>7706</v>
      </c>
      <c r="B7654" t="s">
        <v>11</v>
      </c>
      <c r="C7654">
        <v>37</v>
      </c>
      <c r="D7654" t="s">
        <v>8068</v>
      </c>
      <c r="E7654" t="s">
        <v>8087</v>
      </c>
      <c r="F7654" t="s">
        <v>12</v>
      </c>
      <c r="G7654">
        <v>35</v>
      </c>
      <c r="H7654" s="1">
        <v>5275</v>
      </c>
      <c r="I7654">
        <v>182414</v>
      </c>
      <c r="J7654" s="1">
        <v>143</v>
      </c>
      <c r="K7654" t="s">
        <v>40</v>
      </c>
      <c r="L7654" t="s">
        <v>19</v>
      </c>
      <c r="M7654" t="s">
        <v>23</v>
      </c>
      <c r="N7654" s="1">
        <f xml:space="preserve"> ROUND((1 - _xlfn.PERCENTRANK.INC(customers[days_since_last_purchase],customers[[#This Row],[days_since_last_purchase]]))*4 +1,0)</f>
        <v>1</v>
      </c>
      <c r="O7654" s="1">
        <f>ROUND(_xlfn.PERCENTRANK.INC(customers[total_orders],customers[[#This Row],[total_orders]])*4+1,0)</f>
        <v>5</v>
      </c>
      <c r="P7654" s="1">
        <f>ROUND(_xlfn.PERCENTRANK.INC(customers[total_spend_usd],customers[[#This Row],[total_spend_usd]])*4+1,0)</f>
        <v>4</v>
      </c>
      <c r="Q7654" s="1">
        <v>154</v>
      </c>
      <c r="R7654" s="1" t="str">
        <f>_xlfn.XLOOKUP(Q7654,RFM[RFM Score],RFM[Client Segmentation])</f>
        <v>Cannot Lose Them</v>
      </c>
    </row>
    <row r="7655" spans="1:18" x14ac:dyDescent="0.3">
      <c r="A7655" t="s">
        <v>7707</v>
      </c>
      <c r="B7655" t="s">
        <v>11</v>
      </c>
      <c r="C7655">
        <v>18</v>
      </c>
      <c r="D7655" t="s">
        <v>8069</v>
      </c>
      <c r="E7655" t="s">
        <v>8084</v>
      </c>
      <c r="F7655" t="s">
        <v>17</v>
      </c>
      <c r="G7655">
        <v>13</v>
      </c>
      <c r="H7655" s="1">
        <v>3994</v>
      </c>
      <c r="I7655">
        <v>46769</v>
      </c>
      <c r="J7655" s="1">
        <v>32</v>
      </c>
      <c r="K7655" t="s">
        <v>25</v>
      </c>
      <c r="L7655" t="s">
        <v>34</v>
      </c>
      <c r="M7655" t="s">
        <v>23</v>
      </c>
      <c r="N7655" s="1">
        <f xml:space="preserve"> ROUND((1 - _xlfn.PERCENTRANK.INC(customers[days_since_last_purchase],customers[[#This Row],[days_since_last_purchase]]))*4 +1,0)</f>
        <v>3</v>
      </c>
      <c r="O7655" s="1">
        <f>ROUND(_xlfn.PERCENTRANK.INC(customers[total_orders],customers[[#This Row],[total_orders]])*4+1,0)</f>
        <v>3</v>
      </c>
      <c r="P7655" s="1">
        <f>ROUND(_xlfn.PERCENTRANK.INC(customers[total_spend_usd],customers[[#This Row],[total_spend_usd]])*4+1,0)</f>
        <v>3</v>
      </c>
      <c r="Q7655" s="1">
        <v>333</v>
      </c>
      <c r="R7655" s="1" t="str">
        <f>_xlfn.XLOOKUP(Q7655,RFM[RFM Score],RFM[Client Segmentation])</f>
        <v>Potential Loyalist</v>
      </c>
    </row>
    <row r="7656" spans="1:18" x14ac:dyDescent="0.3">
      <c r="A7656" t="s">
        <v>7708</v>
      </c>
      <c r="B7656" t="s">
        <v>11</v>
      </c>
      <c r="C7656">
        <v>18</v>
      </c>
      <c r="D7656" t="s">
        <v>8069</v>
      </c>
      <c r="E7656" t="s">
        <v>8085</v>
      </c>
      <c r="F7656" t="s">
        <v>17</v>
      </c>
      <c r="G7656">
        <v>19</v>
      </c>
      <c r="H7656" s="1">
        <v>4114</v>
      </c>
      <c r="I7656">
        <v>81567</v>
      </c>
      <c r="J7656" s="1">
        <v>14</v>
      </c>
      <c r="K7656" t="s">
        <v>37</v>
      </c>
      <c r="L7656" t="s">
        <v>34</v>
      </c>
      <c r="M7656" t="s">
        <v>15</v>
      </c>
      <c r="N7656" s="1">
        <f xml:space="preserve"> ROUND((1 - _xlfn.PERCENTRANK.INC(customers[days_since_last_purchase],customers[[#This Row],[days_since_last_purchase]]))*4 +1,0)</f>
        <v>4</v>
      </c>
      <c r="O7656" s="1">
        <f>ROUND(_xlfn.PERCENTRANK.INC(customers[total_orders],customers[[#This Row],[total_orders]])*4+1,0)</f>
        <v>4</v>
      </c>
      <c r="P7656" s="1">
        <f>ROUND(_xlfn.PERCENTRANK.INC(customers[total_spend_usd],customers[[#This Row],[total_spend_usd]])*4+1,0)</f>
        <v>3</v>
      </c>
      <c r="Q7656" s="1">
        <v>443</v>
      </c>
      <c r="R7656" s="1" t="str">
        <f>_xlfn.XLOOKUP(Q7656,RFM[RFM Score],RFM[Client Segmentation])</f>
        <v>Need Attention</v>
      </c>
    </row>
    <row r="7657" spans="1:18" x14ac:dyDescent="0.3">
      <c r="A7657" t="s">
        <v>7709</v>
      </c>
      <c r="B7657" t="s">
        <v>11</v>
      </c>
      <c r="C7657">
        <v>42</v>
      </c>
      <c r="D7657" t="s">
        <v>8068</v>
      </c>
      <c r="E7657" t="s">
        <v>8087</v>
      </c>
      <c r="F7657" t="s">
        <v>12</v>
      </c>
      <c r="G7657">
        <v>45</v>
      </c>
      <c r="H7657" s="1">
        <v>9308</v>
      </c>
      <c r="I7657">
        <v>447457</v>
      </c>
      <c r="J7657" s="1">
        <v>138</v>
      </c>
      <c r="K7657" t="s">
        <v>28</v>
      </c>
      <c r="L7657" t="s">
        <v>34</v>
      </c>
      <c r="M7657" t="s">
        <v>23</v>
      </c>
      <c r="N7657" s="1">
        <f xml:space="preserve"> ROUND((1 - _xlfn.PERCENTRANK.INC(customers[days_since_last_purchase],customers[[#This Row],[days_since_last_purchase]]))*4 +1,0)</f>
        <v>1</v>
      </c>
      <c r="O7657" s="1">
        <f>ROUND(_xlfn.PERCENTRANK.INC(customers[total_orders],customers[[#This Row],[total_orders]])*4+1,0)</f>
        <v>5</v>
      </c>
      <c r="P7657" s="1">
        <f>ROUND(_xlfn.PERCENTRANK.INC(customers[total_spend_usd],customers[[#This Row],[total_spend_usd]])*4+1,0)</f>
        <v>5</v>
      </c>
      <c r="Q7657" s="1">
        <v>155</v>
      </c>
      <c r="R7657" s="1" t="str">
        <f>_xlfn.XLOOKUP(Q7657,RFM[RFM Score],RFM[Client Segmentation])</f>
        <v>Cannot Lose Them</v>
      </c>
    </row>
    <row r="7658" spans="1:18" x14ac:dyDescent="0.3">
      <c r="A7658" t="s">
        <v>7710</v>
      </c>
      <c r="B7658" t="s">
        <v>107</v>
      </c>
      <c r="C7658">
        <v>30</v>
      </c>
      <c r="D7658" t="s">
        <v>8070</v>
      </c>
      <c r="E7658" t="s">
        <v>8084</v>
      </c>
      <c r="F7658" t="s">
        <v>17</v>
      </c>
      <c r="G7658">
        <v>15</v>
      </c>
      <c r="H7658" s="1">
        <v>3859</v>
      </c>
      <c r="I7658">
        <v>5269</v>
      </c>
      <c r="J7658" s="1">
        <v>88</v>
      </c>
      <c r="K7658" t="s">
        <v>25</v>
      </c>
      <c r="L7658" t="s">
        <v>45</v>
      </c>
      <c r="M7658" t="s">
        <v>23</v>
      </c>
      <c r="N7658" s="1">
        <f xml:space="preserve"> ROUND((1 - _xlfn.PERCENTRANK.INC(customers[days_since_last_purchase],customers[[#This Row],[days_since_last_purchase]]))*4 +1,0)</f>
        <v>2</v>
      </c>
      <c r="O7658" s="1">
        <f>ROUND(_xlfn.PERCENTRANK.INC(customers[total_orders],customers[[#This Row],[total_orders]])*4+1,0)</f>
        <v>3</v>
      </c>
      <c r="P7658" s="1">
        <f>ROUND(_xlfn.PERCENTRANK.INC(customers[total_spend_usd],customers[[#This Row],[total_spend_usd]])*4+1,0)</f>
        <v>1</v>
      </c>
      <c r="Q7658" s="1">
        <v>231</v>
      </c>
      <c r="R7658" s="1" t="str">
        <f>_xlfn.XLOOKUP(Q7658,RFM[RFM Score],RFM[Client Segmentation])</f>
        <v>Hibernating</v>
      </c>
    </row>
    <row r="7659" spans="1:18" x14ac:dyDescent="0.3">
      <c r="A7659" t="s">
        <v>7711</v>
      </c>
      <c r="B7659" t="s">
        <v>11</v>
      </c>
      <c r="C7659">
        <v>33</v>
      </c>
      <c r="D7659" t="s">
        <v>8070</v>
      </c>
      <c r="E7659" t="s">
        <v>8087</v>
      </c>
      <c r="F7659" t="s">
        <v>12</v>
      </c>
      <c r="G7659">
        <v>10</v>
      </c>
      <c r="H7659" s="1">
        <v>11205</v>
      </c>
      <c r="I7659">
        <v>11369</v>
      </c>
      <c r="J7659" s="1">
        <v>107</v>
      </c>
      <c r="K7659" t="s">
        <v>25</v>
      </c>
      <c r="L7659" t="s">
        <v>14</v>
      </c>
      <c r="M7659" t="s">
        <v>15</v>
      </c>
      <c r="N7659" s="1">
        <f xml:space="preserve"> ROUND((1 - _xlfn.PERCENTRANK.INC(customers[days_since_last_purchase],customers[[#This Row],[days_since_last_purchase]]))*4 +1,0)</f>
        <v>2</v>
      </c>
      <c r="O7659" s="1">
        <f>ROUND(_xlfn.PERCENTRANK.INC(customers[total_orders],customers[[#This Row],[total_orders]])*4+1,0)</f>
        <v>3</v>
      </c>
      <c r="P7659" s="1">
        <f>ROUND(_xlfn.PERCENTRANK.INC(customers[total_spend_usd],customers[[#This Row],[total_spend_usd]])*4+1,0)</f>
        <v>2</v>
      </c>
      <c r="Q7659" s="1">
        <v>232</v>
      </c>
      <c r="R7659" s="1" t="str">
        <f>_xlfn.XLOOKUP(Q7659,RFM[RFM Score],RFM[Client Segmentation])</f>
        <v>Hibernating</v>
      </c>
    </row>
    <row r="7660" spans="1:18" x14ac:dyDescent="0.3">
      <c r="A7660" t="s">
        <v>7712</v>
      </c>
      <c r="B7660" t="s">
        <v>27</v>
      </c>
      <c r="C7660">
        <v>49</v>
      </c>
      <c r="D7660" t="s">
        <v>8071</v>
      </c>
      <c r="E7660" t="s">
        <v>8084</v>
      </c>
      <c r="F7660" t="s">
        <v>17</v>
      </c>
      <c r="G7660">
        <v>37</v>
      </c>
      <c r="H7660" s="1">
        <v>4279</v>
      </c>
      <c r="I7660">
        <v>138729</v>
      </c>
      <c r="J7660" s="1">
        <v>162</v>
      </c>
      <c r="K7660" t="s">
        <v>52</v>
      </c>
      <c r="L7660" t="s">
        <v>34</v>
      </c>
      <c r="M7660" t="s">
        <v>23</v>
      </c>
      <c r="N7660" s="1">
        <f xml:space="preserve"> ROUND((1 - _xlfn.PERCENTRANK.INC(customers[days_since_last_purchase],customers[[#This Row],[days_since_last_purchase]]))*4 +1,0)</f>
        <v>1</v>
      </c>
      <c r="O7660" s="1">
        <f>ROUND(_xlfn.PERCENTRANK.INC(customers[total_orders],customers[[#This Row],[total_orders]])*4+1,0)</f>
        <v>5</v>
      </c>
      <c r="P7660" s="1">
        <f>ROUND(_xlfn.PERCENTRANK.INC(customers[total_spend_usd],customers[[#This Row],[total_spend_usd]])*4+1,0)</f>
        <v>4</v>
      </c>
      <c r="Q7660" s="1">
        <v>154</v>
      </c>
      <c r="R7660" s="1" t="str">
        <f>_xlfn.XLOOKUP(Q7660,RFM[RFM Score],RFM[Client Segmentation])</f>
        <v>Cannot Lose Them</v>
      </c>
    </row>
    <row r="7661" spans="1:18" x14ac:dyDescent="0.3">
      <c r="A7661" t="s">
        <v>7713</v>
      </c>
      <c r="B7661" t="s">
        <v>27</v>
      </c>
      <c r="C7661">
        <v>21</v>
      </c>
      <c r="D7661" t="s">
        <v>8069</v>
      </c>
      <c r="E7661" t="s">
        <v>8084</v>
      </c>
      <c r="F7661" t="s">
        <v>17</v>
      </c>
      <c r="G7661">
        <v>15</v>
      </c>
      <c r="H7661" s="1">
        <v>3187</v>
      </c>
      <c r="I7661">
        <v>44083</v>
      </c>
      <c r="J7661" s="1">
        <v>0</v>
      </c>
      <c r="K7661" t="s">
        <v>28</v>
      </c>
      <c r="L7661" t="s">
        <v>19</v>
      </c>
      <c r="M7661" t="s">
        <v>23</v>
      </c>
      <c r="N7661" s="1">
        <f xml:space="preserve"> ROUND((1 - _xlfn.PERCENTRANK.INC(customers[days_since_last_purchase],customers[[#This Row],[days_since_last_purchase]]))*4 +1,0)</f>
        <v>5</v>
      </c>
      <c r="O7661" s="1">
        <f>ROUND(_xlfn.PERCENTRANK.INC(customers[total_orders],customers[[#This Row],[total_orders]])*4+1,0)</f>
        <v>3</v>
      </c>
      <c r="P7661" s="1">
        <f>ROUND(_xlfn.PERCENTRANK.INC(customers[total_spend_usd],customers[[#This Row],[total_spend_usd]])*4+1,0)</f>
        <v>2</v>
      </c>
      <c r="Q7661" s="1">
        <v>532</v>
      </c>
      <c r="R7661" s="1" t="str">
        <f>_xlfn.XLOOKUP(Q7661,RFM[RFM Score],RFM[Client Segmentation])</f>
        <v>Potential Loyalist</v>
      </c>
    </row>
    <row r="7662" spans="1:18" x14ac:dyDescent="0.3">
      <c r="A7662" t="s">
        <v>7714</v>
      </c>
      <c r="B7662" t="s">
        <v>61</v>
      </c>
      <c r="C7662">
        <v>28</v>
      </c>
      <c r="D7662" t="s">
        <v>8070</v>
      </c>
      <c r="E7662" t="s">
        <v>8084</v>
      </c>
      <c r="F7662" t="s">
        <v>17</v>
      </c>
      <c r="G7662">
        <v>6</v>
      </c>
      <c r="H7662" s="1">
        <v>6557</v>
      </c>
      <c r="I7662">
        <v>38196</v>
      </c>
      <c r="J7662" s="1">
        <v>163</v>
      </c>
      <c r="K7662" t="s">
        <v>74</v>
      </c>
      <c r="L7662" t="s">
        <v>45</v>
      </c>
      <c r="M7662" t="s">
        <v>23</v>
      </c>
      <c r="N7662" s="1">
        <f xml:space="preserve"> ROUND((1 - _xlfn.PERCENTRANK.INC(customers[days_since_last_purchase],customers[[#This Row],[days_since_last_purchase]]))*4 +1,0)</f>
        <v>1</v>
      </c>
      <c r="O7662" s="1">
        <f>ROUND(_xlfn.PERCENTRANK.INC(customers[total_orders],customers[[#This Row],[total_orders]])*4+1,0)</f>
        <v>2</v>
      </c>
      <c r="P7662" s="1">
        <f>ROUND(_xlfn.PERCENTRANK.INC(customers[total_spend_usd],customers[[#This Row],[total_spend_usd]])*4+1,0)</f>
        <v>2</v>
      </c>
      <c r="Q7662" s="1">
        <v>122</v>
      </c>
      <c r="R7662" s="1" t="str">
        <f>_xlfn.XLOOKUP(Q7662,RFM[RFM Score],RFM[Client Segmentation])</f>
        <v>Hibernating</v>
      </c>
    </row>
    <row r="7663" spans="1:18" x14ac:dyDescent="0.3">
      <c r="A7663" t="s">
        <v>7715</v>
      </c>
      <c r="B7663" t="s">
        <v>11</v>
      </c>
      <c r="C7663">
        <v>34</v>
      </c>
      <c r="D7663" t="s">
        <v>8070</v>
      </c>
      <c r="E7663" t="s">
        <v>8084</v>
      </c>
      <c r="F7663" t="s">
        <v>17</v>
      </c>
      <c r="G7663">
        <v>26</v>
      </c>
      <c r="H7663" s="1">
        <v>2854</v>
      </c>
      <c r="I7663">
        <v>82251</v>
      </c>
      <c r="J7663" s="1">
        <v>109</v>
      </c>
      <c r="K7663" t="s">
        <v>37</v>
      </c>
      <c r="L7663" t="s">
        <v>14</v>
      </c>
      <c r="M7663" t="s">
        <v>15</v>
      </c>
      <c r="N7663" s="1">
        <f xml:space="preserve"> ROUND((1 - _xlfn.PERCENTRANK.INC(customers[days_since_last_purchase],customers[[#This Row],[days_since_last_purchase]]))*4 +1,0)</f>
        <v>2</v>
      </c>
      <c r="O7663" s="1">
        <f>ROUND(_xlfn.PERCENTRANK.INC(customers[total_orders],customers[[#This Row],[total_orders]])*4+1,0)</f>
        <v>4</v>
      </c>
      <c r="P7663" s="1">
        <f>ROUND(_xlfn.PERCENTRANK.INC(customers[total_spend_usd],customers[[#This Row],[total_spend_usd]])*4+1,0)</f>
        <v>3</v>
      </c>
      <c r="Q7663" s="1">
        <v>243</v>
      </c>
      <c r="R7663" s="1" t="str">
        <f>_xlfn.XLOOKUP(Q7663,RFM[RFM Score],RFM[Client Segmentation])</f>
        <v>At Risk</v>
      </c>
    </row>
    <row r="7664" spans="1:18" x14ac:dyDescent="0.3">
      <c r="A7664" t="s">
        <v>7716</v>
      </c>
      <c r="B7664" t="s">
        <v>11</v>
      </c>
      <c r="C7664">
        <v>33</v>
      </c>
      <c r="D7664" t="s">
        <v>8070</v>
      </c>
      <c r="E7664" t="s">
        <v>8084</v>
      </c>
      <c r="F7664" t="s">
        <v>17</v>
      </c>
      <c r="G7664">
        <v>11</v>
      </c>
      <c r="H7664" s="1">
        <v>18744</v>
      </c>
      <c r="I7664">
        <v>211592</v>
      </c>
      <c r="J7664" s="1">
        <v>16</v>
      </c>
      <c r="K7664" t="s">
        <v>52</v>
      </c>
      <c r="L7664" t="s">
        <v>19</v>
      </c>
      <c r="M7664" t="s">
        <v>15</v>
      </c>
      <c r="N7664" s="1">
        <f xml:space="preserve"> ROUND((1 - _xlfn.PERCENTRANK.INC(customers[days_since_last_purchase],customers[[#This Row],[days_since_last_purchase]]))*4 +1,0)</f>
        <v>4</v>
      </c>
      <c r="O7664" s="1">
        <f>ROUND(_xlfn.PERCENTRANK.INC(customers[total_orders],customers[[#This Row],[total_orders]])*4+1,0)</f>
        <v>3</v>
      </c>
      <c r="P7664" s="1">
        <f>ROUND(_xlfn.PERCENTRANK.INC(customers[total_spend_usd],customers[[#This Row],[total_spend_usd]])*4+1,0)</f>
        <v>4</v>
      </c>
      <c r="Q7664" s="1">
        <v>434</v>
      </c>
      <c r="R7664" s="1" t="str">
        <f>_xlfn.XLOOKUP(Q7664,RFM[RFM Score],RFM[Client Segmentation])</f>
        <v>Need Attention</v>
      </c>
    </row>
    <row r="7665" spans="1:18" x14ac:dyDescent="0.3">
      <c r="A7665" t="s">
        <v>7717</v>
      </c>
      <c r="B7665" t="s">
        <v>43</v>
      </c>
      <c r="C7665">
        <v>35</v>
      </c>
      <c r="D7665" t="s">
        <v>8068</v>
      </c>
      <c r="E7665" t="s">
        <v>8087</v>
      </c>
      <c r="F7665" t="s">
        <v>12</v>
      </c>
      <c r="G7665">
        <v>1</v>
      </c>
      <c r="H7665" s="1">
        <v>6408</v>
      </c>
      <c r="I7665">
        <v>6456</v>
      </c>
      <c r="J7665" s="1">
        <v>116</v>
      </c>
      <c r="K7665" t="s">
        <v>21</v>
      </c>
      <c r="L7665" t="s">
        <v>19</v>
      </c>
      <c r="M7665" t="s">
        <v>15</v>
      </c>
      <c r="N7665" s="1">
        <f xml:space="preserve"> ROUND((1 - _xlfn.PERCENTRANK.INC(customers[days_since_last_purchase],customers[[#This Row],[days_since_last_purchase]]))*4 +1,0)</f>
        <v>2</v>
      </c>
      <c r="O7665" s="1">
        <f>ROUND(_xlfn.PERCENTRANK.INC(customers[total_orders],customers[[#This Row],[total_orders]])*4+1,0)</f>
        <v>1</v>
      </c>
      <c r="P7665" s="1">
        <f>ROUND(_xlfn.PERCENTRANK.INC(customers[total_spend_usd],customers[[#This Row],[total_spend_usd]])*4+1,0)</f>
        <v>1</v>
      </c>
      <c r="Q7665" s="1">
        <v>211</v>
      </c>
      <c r="R7665" s="1" t="str">
        <f>_xlfn.XLOOKUP(Q7665,RFM[RFM Score],RFM[Client Segmentation])</f>
        <v>Hibernating</v>
      </c>
    </row>
    <row r="7666" spans="1:18" x14ac:dyDescent="0.3">
      <c r="A7666" t="s">
        <v>7718</v>
      </c>
      <c r="B7666" t="s">
        <v>11</v>
      </c>
      <c r="C7666">
        <v>20</v>
      </c>
      <c r="D7666" t="s">
        <v>8069</v>
      </c>
      <c r="E7666" t="s">
        <v>8085</v>
      </c>
      <c r="F7666" t="s">
        <v>17</v>
      </c>
      <c r="G7666">
        <v>3</v>
      </c>
      <c r="H7666" s="1">
        <v>12747</v>
      </c>
      <c r="I7666">
        <v>40916</v>
      </c>
      <c r="J7666" s="1">
        <v>73</v>
      </c>
      <c r="K7666" t="s">
        <v>28</v>
      </c>
      <c r="L7666" t="s">
        <v>45</v>
      </c>
      <c r="M7666" t="s">
        <v>23</v>
      </c>
      <c r="N7666" s="1">
        <f xml:space="preserve"> ROUND((1 - _xlfn.PERCENTRANK.INC(customers[days_since_last_purchase],customers[[#This Row],[days_since_last_purchase]]))*4 +1,0)</f>
        <v>2</v>
      </c>
      <c r="O7666" s="1">
        <f>ROUND(_xlfn.PERCENTRANK.INC(customers[total_orders],customers[[#This Row],[total_orders]])*4+1,0)</f>
        <v>1</v>
      </c>
      <c r="P7666" s="1">
        <f>ROUND(_xlfn.PERCENTRANK.INC(customers[total_spend_usd],customers[[#This Row],[total_spend_usd]])*4+1,0)</f>
        <v>2</v>
      </c>
      <c r="Q7666" s="1">
        <v>212</v>
      </c>
      <c r="R7666" s="1" t="str">
        <f>_xlfn.XLOOKUP(Q7666,RFM[RFM Score],RFM[Client Segmentation])</f>
        <v>Hibernating</v>
      </c>
    </row>
    <row r="7667" spans="1:18" x14ac:dyDescent="0.3">
      <c r="A7667" t="s">
        <v>7719</v>
      </c>
      <c r="B7667" t="s">
        <v>166</v>
      </c>
      <c r="C7667">
        <v>31</v>
      </c>
      <c r="D7667" t="s">
        <v>8070</v>
      </c>
      <c r="E7667" t="s">
        <v>8086</v>
      </c>
      <c r="F7667" t="s">
        <v>17</v>
      </c>
      <c r="G7667">
        <v>41</v>
      </c>
      <c r="H7667" s="1">
        <v>11253</v>
      </c>
      <c r="I7667">
        <v>430671</v>
      </c>
      <c r="J7667" s="1">
        <v>7</v>
      </c>
      <c r="K7667" t="s">
        <v>44</v>
      </c>
      <c r="L7667" t="s">
        <v>19</v>
      </c>
      <c r="M7667" t="s">
        <v>15</v>
      </c>
      <c r="N7667" s="1">
        <f xml:space="preserve"> ROUND((1 - _xlfn.PERCENTRANK.INC(customers[days_since_last_purchase],customers[[#This Row],[days_since_last_purchase]]))*4 +1,0)</f>
        <v>5</v>
      </c>
      <c r="O7667" s="1">
        <f>ROUND(_xlfn.PERCENTRANK.INC(customers[total_orders],customers[[#This Row],[total_orders]])*4+1,0)</f>
        <v>5</v>
      </c>
      <c r="P7667" s="1">
        <f>ROUND(_xlfn.PERCENTRANK.INC(customers[total_spend_usd],customers[[#This Row],[total_spend_usd]])*4+1,0)</f>
        <v>5</v>
      </c>
      <c r="Q7667" s="1">
        <v>555</v>
      </c>
      <c r="R7667" s="1" t="str">
        <f>_xlfn.XLOOKUP(Q7667,RFM[RFM Score],RFM[Client Segmentation])</f>
        <v>Champion</v>
      </c>
    </row>
    <row r="7668" spans="1:18" x14ac:dyDescent="0.3">
      <c r="A7668" t="s">
        <v>7720</v>
      </c>
      <c r="B7668" t="s">
        <v>43</v>
      </c>
      <c r="C7668">
        <v>44</v>
      </c>
      <c r="D7668" t="s">
        <v>8068</v>
      </c>
      <c r="E7668" t="s">
        <v>8084</v>
      </c>
      <c r="F7668" t="s">
        <v>17</v>
      </c>
      <c r="G7668">
        <v>2</v>
      </c>
      <c r="H7668" s="1">
        <v>20993</v>
      </c>
      <c r="I7668">
        <v>36718</v>
      </c>
      <c r="J7668" s="1">
        <v>68</v>
      </c>
      <c r="K7668" t="s">
        <v>28</v>
      </c>
      <c r="L7668" t="s">
        <v>14</v>
      </c>
      <c r="M7668" t="s">
        <v>23</v>
      </c>
      <c r="N7668" s="1">
        <f xml:space="preserve"> ROUND((1 - _xlfn.PERCENTRANK.INC(customers[days_since_last_purchase],customers[[#This Row],[days_since_last_purchase]]))*4 +1,0)</f>
        <v>2</v>
      </c>
      <c r="O7668" s="1">
        <f>ROUND(_xlfn.PERCENTRANK.INC(customers[total_orders],customers[[#This Row],[total_orders]])*4+1,0)</f>
        <v>1</v>
      </c>
      <c r="P7668" s="1">
        <f>ROUND(_xlfn.PERCENTRANK.INC(customers[total_spend_usd],customers[[#This Row],[total_spend_usd]])*4+1,0)</f>
        <v>2</v>
      </c>
      <c r="Q7668" s="1">
        <v>212</v>
      </c>
      <c r="R7668" s="1" t="str">
        <f>_xlfn.XLOOKUP(Q7668,RFM[RFM Score],RFM[Client Segmentation])</f>
        <v>Hibernating</v>
      </c>
    </row>
    <row r="7669" spans="1:18" x14ac:dyDescent="0.3">
      <c r="A7669" t="s">
        <v>7721</v>
      </c>
      <c r="B7669" t="s">
        <v>11</v>
      </c>
      <c r="C7669">
        <v>58</v>
      </c>
      <c r="D7669" t="s">
        <v>8072</v>
      </c>
      <c r="E7669" t="s">
        <v>8084</v>
      </c>
      <c r="F7669" t="s">
        <v>12</v>
      </c>
      <c r="G7669">
        <v>41</v>
      </c>
      <c r="H7669" s="1">
        <v>8178</v>
      </c>
      <c r="I7669">
        <v>318301</v>
      </c>
      <c r="J7669" s="1">
        <v>45</v>
      </c>
      <c r="K7669" t="s">
        <v>28</v>
      </c>
      <c r="L7669" t="s">
        <v>19</v>
      </c>
      <c r="M7669" t="s">
        <v>23</v>
      </c>
      <c r="N7669" s="1">
        <f xml:space="preserve"> ROUND((1 - _xlfn.PERCENTRANK.INC(customers[days_since_last_purchase],customers[[#This Row],[days_since_last_purchase]]))*4 +1,0)</f>
        <v>3</v>
      </c>
      <c r="O7669" s="1">
        <f>ROUND(_xlfn.PERCENTRANK.INC(customers[total_orders],customers[[#This Row],[total_orders]])*4+1,0)</f>
        <v>5</v>
      </c>
      <c r="P7669" s="1">
        <f>ROUND(_xlfn.PERCENTRANK.INC(customers[total_spend_usd],customers[[#This Row],[total_spend_usd]])*4+1,0)</f>
        <v>5</v>
      </c>
      <c r="Q7669" s="1">
        <v>355</v>
      </c>
      <c r="R7669" s="1" t="str">
        <f>_xlfn.XLOOKUP(Q7669,RFM[RFM Score],RFM[Client Segmentation])</f>
        <v>Loyal Customer</v>
      </c>
    </row>
    <row r="7670" spans="1:18" x14ac:dyDescent="0.3">
      <c r="A7670" t="s">
        <v>7722</v>
      </c>
      <c r="B7670" t="s">
        <v>107</v>
      </c>
      <c r="C7670">
        <v>30</v>
      </c>
      <c r="D7670" t="s">
        <v>8070</v>
      </c>
      <c r="E7670" t="s">
        <v>8086</v>
      </c>
      <c r="F7670" t="s">
        <v>12</v>
      </c>
      <c r="G7670">
        <v>25</v>
      </c>
      <c r="H7670" s="1">
        <v>50197</v>
      </c>
      <c r="I7670">
        <v>1119262</v>
      </c>
      <c r="J7670" s="1">
        <v>23</v>
      </c>
      <c r="K7670" t="s">
        <v>25</v>
      </c>
      <c r="L7670" t="s">
        <v>19</v>
      </c>
      <c r="M7670" t="s">
        <v>15</v>
      </c>
      <c r="N7670" s="1">
        <f xml:space="preserve"> ROUND((1 - _xlfn.PERCENTRANK.INC(customers[days_since_last_purchase],customers[[#This Row],[days_since_last_purchase]]))*4 +1,0)</f>
        <v>4</v>
      </c>
      <c r="O7670" s="1">
        <f>ROUND(_xlfn.PERCENTRANK.INC(customers[total_orders],customers[[#This Row],[total_orders]])*4+1,0)</f>
        <v>4</v>
      </c>
      <c r="P7670" s="1">
        <f>ROUND(_xlfn.PERCENTRANK.INC(customers[total_spend_usd],customers[[#This Row],[total_spend_usd]])*4+1,0)</f>
        <v>5</v>
      </c>
      <c r="Q7670" s="1">
        <v>445</v>
      </c>
      <c r="R7670" s="1" t="str">
        <f>_xlfn.XLOOKUP(Q7670,RFM[RFM Score],RFM[Client Segmentation])</f>
        <v>Champion</v>
      </c>
    </row>
    <row r="7671" spans="1:18" x14ac:dyDescent="0.3">
      <c r="A7671" t="s">
        <v>7723</v>
      </c>
      <c r="B7671" t="s">
        <v>61</v>
      </c>
      <c r="C7671">
        <v>37</v>
      </c>
      <c r="D7671" t="s">
        <v>8068</v>
      </c>
      <c r="E7671" t="s">
        <v>8087</v>
      </c>
      <c r="F7671" t="s">
        <v>17</v>
      </c>
      <c r="G7671">
        <v>14</v>
      </c>
      <c r="H7671" s="1">
        <v>5895</v>
      </c>
      <c r="I7671">
        <v>94836</v>
      </c>
      <c r="J7671" s="1">
        <v>0</v>
      </c>
      <c r="K7671" t="s">
        <v>55</v>
      </c>
      <c r="L7671" t="s">
        <v>34</v>
      </c>
      <c r="M7671" t="s">
        <v>15</v>
      </c>
      <c r="N7671" s="1">
        <f xml:space="preserve"> ROUND((1 - _xlfn.PERCENTRANK.INC(customers[days_since_last_purchase],customers[[#This Row],[days_since_last_purchase]]))*4 +1,0)</f>
        <v>5</v>
      </c>
      <c r="O7671" s="1">
        <f>ROUND(_xlfn.PERCENTRANK.INC(customers[total_orders],customers[[#This Row],[total_orders]])*4+1,0)</f>
        <v>3</v>
      </c>
      <c r="P7671" s="1">
        <f>ROUND(_xlfn.PERCENTRANK.INC(customers[total_spend_usd],customers[[#This Row],[total_spend_usd]])*4+1,0)</f>
        <v>3</v>
      </c>
      <c r="Q7671" s="1">
        <v>533</v>
      </c>
      <c r="R7671" s="1" t="str">
        <f>_xlfn.XLOOKUP(Q7671,RFM[RFM Score],RFM[Client Segmentation])</f>
        <v>Potential Loyalist</v>
      </c>
    </row>
    <row r="7672" spans="1:18" x14ac:dyDescent="0.3">
      <c r="A7672" t="s">
        <v>7724</v>
      </c>
      <c r="B7672" t="s">
        <v>11</v>
      </c>
      <c r="C7672">
        <v>38</v>
      </c>
      <c r="D7672" t="s">
        <v>8068</v>
      </c>
      <c r="E7672" t="s">
        <v>8087</v>
      </c>
      <c r="F7672" t="s">
        <v>12</v>
      </c>
      <c r="G7672">
        <v>10</v>
      </c>
      <c r="H7672" s="1">
        <v>393</v>
      </c>
      <c r="I7672">
        <v>42535</v>
      </c>
      <c r="J7672" s="1">
        <v>14</v>
      </c>
      <c r="K7672" t="s">
        <v>52</v>
      </c>
      <c r="L7672" t="s">
        <v>45</v>
      </c>
      <c r="M7672" t="s">
        <v>23</v>
      </c>
      <c r="N7672" s="1">
        <f xml:space="preserve"> ROUND((1 - _xlfn.PERCENTRANK.INC(customers[days_since_last_purchase],customers[[#This Row],[days_since_last_purchase]]))*4 +1,0)</f>
        <v>4</v>
      </c>
      <c r="O7672" s="1">
        <f>ROUND(_xlfn.PERCENTRANK.INC(customers[total_orders],customers[[#This Row],[total_orders]])*4+1,0)</f>
        <v>3</v>
      </c>
      <c r="P7672" s="1">
        <f>ROUND(_xlfn.PERCENTRANK.INC(customers[total_spend_usd],customers[[#This Row],[total_spend_usd]])*4+1,0)</f>
        <v>2</v>
      </c>
      <c r="Q7672" s="1">
        <v>432</v>
      </c>
      <c r="R7672" s="1" t="str">
        <f>_xlfn.XLOOKUP(Q7672,RFM[RFM Score],RFM[Client Segmentation])</f>
        <v>Potential Loyalist</v>
      </c>
    </row>
    <row r="7673" spans="1:18" x14ac:dyDescent="0.3">
      <c r="A7673" t="s">
        <v>7725</v>
      </c>
      <c r="B7673" t="s">
        <v>68</v>
      </c>
      <c r="C7673">
        <v>27</v>
      </c>
      <c r="D7673" t="s">
        <v>8070</v>
      </c>
      <c r="E7673" t="s">
        <v>8086</v>
      </c>
      <c r="F7673" t="s">
        <v>12</v>
      </c>
      <c r="G7673">
        <v>75</v>
      </c>
      <c r="H7673" s="1">
        <v>10071</v>
      </c>
      <c r="I7673">
        <v>703874</v>
      </c>
      <c r="J7673" s="1">
        <v>81</v>
      </c>
      <c r="K7673" t="s">
        <v>28</v>
      </c>
      <c r="L7673" t="s">
        <v>19</v>
      </c>
      <c r="M7673" t="s">
        <v>15</v>
      </c>
      <c r="N7673" s="1">
        <f xml:space="preserve"> ROUND((1 - _xlfn.PERCENTRANK.INC(customers[days_since_last_purchase],customers[[#This Row],[days_since_last_purchase]]))*4 +1,0)</f>
        <v>2</v>
      </c>
      <c r="O7673" s="1">
        <f>ROUND(_xlfn.PERCENTRANK.INC(customers[total_orders],customers[[#This Row],[total_orders]])*4+1,0)</f>
        <v>5</v>
      </c>
      <c r="P7673" s="1">
        <f>ROUND(_xlfn.PERCENTRANK.INC(customers[total_spend_usd],customers[[#This Row],[total_spend_usd]])*4+1,0)</f>
        <v>5</v>
      </c>
      <c r="Q7673" s="1">
        <v>255</v>
      </c>
      <c r="R7673" s="1" t="str">
        <f>_xlfn.XLOOKUP(Q7673,RFM[RFM Score],RFM[Client Segmentation])</f>
        <v>At Risk</v>
      </c>
    </row>
    <row r="7674" spans="1:18" x14ac:dyDescent="0.3">
      <c r="A7674" t="s">
        <v>7726</v>
      </c>
      <c r="B7674" t="s">
        <v>61</v>
      </c>
      <c r="C7674">
        <v>38</v>
      </c>
      <c r="D7674" t="s">
        <v>8068</v>
      </c>
      <c r="E7674" t="s">
        <v>8087</v>
      </c>
      <c r="F7674" t="s">
        <v>17</v>
      </c>
      <c r="G7674">
        <v>1</v>
      </c>
      <c r="H7674" s="1">
        <v>2233</v>
      </c>
      <c r="I7674">
        <v>1917</v>
      </c>
      <c r="J7674" s="1">
        <v>106</v>
      </c>
      <c r="K7674" t="s">
        <v>28</v>
      </c>
      <c r="L7674" t="s">
        <v>14</v>
      </c>
      <c r="M7674" t="s">
        <v>23</v>
      </c>
      <c r="N7674" s="1">
        <f xml:space="preserve"> ROUND((1 - _xlfn.PERCENTRANK.INC(customers[days_since_last_purchase],customers[[#This Row],[days_since_last_purchase]]))*4 +1,0)</f>
        <v>2</v>
      </c>
      <c r="O7674" s="1">
        <f>ROUND(_xlfn.PERCENTRANK.INC(customers[total_orders],customers[[#This Row],[total_orders]])*4+1,0)</f>
        <v>1</v>
      </c>
      <c r="P7674" s="1">
        <f>ROUND(_xlfn.PERCENTRANK.INC(customers[total_spend_usd],customers[[#This Row],[total_spend_usd]])*4+1,0)</f>
        <v>1</v>
      </c>
      <c r="Q7674" s="1">
        <v>211</v>
      </c>
      <c r="R7674" s="1" t="str">
        <f>_xlfn.XLOOKUP(Q7674,RFM[RFM Score],RFM[Client Segmentation])</f>
        <v>Hibernating</v>
      </c>
    </row>
    <row r="7675" spans="1:18" x14ac:dyDescent="0.3">
      <c r="A7675" t="s">
        <v>7727</v>
      </c>
      <c r="B7675" t="s">
        <v>96</v>
      </c>
      <c r="C7675">
        <v>28</v>
      </c>
      <c r="D7675" t="s">
        <v>8070</v>
      </c>
      <c r="E7675" t="s">
        <v>8086</v>
      </c>
      <c r="F7675" t="s">
        <v>17</v>
      </c>
      <c r="G7675">
        <v>27</v>
      </c>
      <c r="H7675" s="1">
        <v>16589</v>
      </c>
      <c r="I7675">
        <v>46696</v>
      </c>
      <c r="J7675" s="1">
        <v>35</v>
      </c>
      <c r="K7675" t="s">
        <v>124</v>
      </c>
      <c r="L7675" t="s">
        <v>14</v>
      </c>
      <c r="M7675" t="s">
        <v>23</v>
      </c>
      <c r="N7675" s="1">
        <f xml:space="preserve"> ROUND((1 - _xlfn.PERCENTRANK.INC(customers[days_since_last_purchase],customers[[#This Row],[days_since_last_purchase]]))*4 +1,0)</f>
        <v>3</v>
      </c>
      <c r="O7675" s="1">
        <f>ROUND(_xlfn.PERCENTRANK.INC(customers[total_orders],customers[[#This Row],[total_orders]])*4+1,0)</f>
        <v>4</v>
      </c>
      <c r="P7675" s="1">
        <f>ROUND(_xlfn.PERCENTRANK.INC(customers[total_spend_usd],customers[[#This Row],[total_spend_usd]])*4+1,0)</f>
        <v>3</v>
      </c>
      <c r="Q7675" s="1">
        <v>343</v>
      </c>
      <c r="R7675" s="1" t="str">
        <f>_xlfn.XLOOKUP(Q7675,RFM[RFM Score],RFM[Client Segmentation])</f>
        <v>Need Attention</v>
      </c>
    </row>
    <row r="7676" spans="1:18" x14ac:dyDescent="0.3">
      <c r="A7676" t="s">
        <v>7728</v>
      </c>
      <c r="B7676" t="s">
        <v>51</v>
      </c>
      <c r="C7676">
        <v>36</v>
      </c>
      <c r="D7676" t="s">
        <v>8068</v>
      </c>
      <c r="E7676" t="s">
        <v>8084</v>
      </c>
      <c r="F7676" t="s">
        <v>17</v>
      </c>
      <c r="G7676">
        <v>3</v>
      </c>
      <c r="H7676" s="1">
        <v>8164</v>
      </c>
      <c r="I7676">
        <v>23507</v>
      </c>
      <c r="J7676" s="1">
        <v>8</v>
      </c>
      <c r="K7676" t="s">
        <v>25</v>
      </c>
      <c r="L7676" t="s">
        <v>14</v>
      </c>
      <c r="M7676" t="s">
        <v>15</v>
      </c>
      <c r="N7676" s="1">
        <f xml:space="preserve"> ROUND((1 - _xlfn.PERCENTRANK.INC(customers[days_since_last_purchase],customers[[#This Row],[days_since_last_purchase]]))*4 +1,0)</f>
        <v>4</v>
      </c>
      <c r="O7676" s="1">
        <f>ROUND(_xlfn.PERCENTRANK.INC(customers[total_orders],customers[[#This Row],[total_orders]])*4+1,0)</f>
        <v>1</v>
      </c>
      <c r="P7676" s="1">
        <f>ROUND(_xlfn.PERCENTRANK.INC(customers[total_spend_usd],customers[[#This Row],[total_spend_usd]])*4+1,0)</f>
        <v>2</v>
      </c>
      <c r="Q7676" s="1">
        <v>412</v>
      </c>
      <c r="R7676" s="1" t="str">
        <f>_xlfn.XLOOKUP(Q7676,RFM[RFM Score],RFM[Client Segmentation])</f>
        <v>New Customer</v>
      </c>
    </row>
    <row r="7677" spans="1:18" x14ac:dyDescent="0.3">
      <c r="A7677" t="s">
        <v>7729</v>
      </c>
      <c r="B7677" t="s">
        <v>64</v>
      </c>
      <c r="C7677">
        <v>26</v>
      </c>
      <c r="D7677" t="s">
        <v>8070</v>
      </c>
      <c r="E7677" t="s">
        <v>8084</v>
      </c>
      <c r="F7677" t="s">
        <v>17</v>
      </c>
      <c r="G7677">
        <v>33</v>
      </c>
      <c r="H7677" s="1">
        <v>7805</v>
      </c>
      <c r="I7677">
        <v>259092</v>
      </c>
      <c r="J7677" s="1">
        <v>47</v>
      </c>
      <c r="K7677" t="s">
        <v>21</v>
      </c>
      <c r="L7677" t="s">
        <v>34</v>
      </c>
      <c r="M7677" t="s">
        <v>15</v>
      </c>
      <c r="N7677" s="1">
        <f xml:space="preserve"> ROUND((1 - _xlfn.PERCENTRANK.INC(customers[days_since_last_purchase],customers[[#This Row],[days_since_last_purchase]]))*4 +1,0)</f>
        <v>3</v>
      </c>
      <c r="O7677" s="1">
        <f>ROUND(_xlfn.PERCENTRANK.INC(customers[total_orders],customers[[#This Row],[total_orders]])*4+1,0)</f>
        <v>4</v>
      </c>
      <c r="P7677" s="1">
        <f>ROUND(_xlfn.PERCENTRANK.INC(customers[total_spend_usd],customers[[#This Row],[total_spend_usd]])*4+1,0)</f>
        <v>4</v>
      </c>
      <c r="Q7677" s="1">
        <v>344</v>
      </c>
      <c r="R7677" s="1" t="str">
        <f>_xlfn.XLOOKUP(Q7677,RFM[RFM Score],RFM[Client Segmentation])</f>
        <v>Loyal Customer</v>
      </c>
    </row>
    <row r="7678" spans="1:18" x14ac:dyDescent="0.3">
      <c r="A7678" t="s">
        <v>7730</v>
      </c>
      <c r="B7678" t="s">
        <v>11</v>
      </c>
      <c r="C7678">
        <v>38</v>
      </c>
      <c r="D7678" t="s">
        <v>8068</v>
      </c>
      <c r="E7678" t="s">
        <v>8085</v>
      </c>
      <c r="F7678" t="s">
        <v>17</v>
      </c>
      <c r="G7678">
        <v>41</v>
      </c>
      <c r="H7678" s="1">
        <v>2799</v>
      </c>
      <c r="I7678">
        <v>131633</v>
      </c>
      <c r="J7678" s="1">
        <v>17</v>
      </c>
      <c r="K7678" t="s">
        <v>25</v>
      </c>
      <c r="L7678" t="s">
        <v>45</v>
      </c>
      <c r="M7678" t="s">
        <v>15</v>
      </c>
      <c r="N7678" s="1">
        <f xml:space="preserve"> ROUND((1 - _xlfn.PERCENTRANK.INC(customers[days_since_last_purchase],customers[[#This Row],[days_since_last_purchase]]))*4 +1,0)</f>
        <v>4</v>
      </c>
      <c r="O7678" s="1">
        <f>ROUND(_xlfn.PERCENTRANK.INC(customers[total_orders],customers[[#This Row],[total_orders]])*4+1,0)</f>
        <v>5</v>
      </c>
      <c r="P7678" s="1">
        <f>ROUND(_xlfn.PERCENTRANK.INC(customers[total_spend_usd],customers[[#This Row],[total_spend_usd]])*4+1,0)</f>
        <v>4</v>
      </c>
      <c r="Q7678" s="1">
        <v>454</v>
      </c>
      <c r="R7678" s="1" t="str">
        <f>_xlfn.XLOOKUP(Q7678,RFM[RFM Score],RFM[Client Segmentation])</f>
        <v>Champion</v>
      </c>
    </row>
    <row r="7679" spans="1:18" x14ac:dyDescent="0.3">
      <c r="A7679" t="s">
        <v>7731</v>
      </c>
      <c r="B7679" t="s">
        <v>68</v>
      </c>
      <c r="C7679">
        <v>18</v>
      </c>
      <c r="D7679" t="s">
        <v>8069</v>
      </c>
      <c r="E7679" t="s">
        <v>8084</v>
      </c>
      <c r="F7679" t="s">
        <v>12</v>
      </c>
      <c r="G7679">
        <v>26</v>
      </c>
      <c r="H7679" s="1">
        <v>3575</v>
      </c>
      <c r="I7679">
        <v>91803</v>
      </c>
      <c r="J7679" s="1">
        <v>18</v>
      </c>
      <c r="K7679" t="s">
        <v>25</v>
      </c>
      <c r="L7679" t="s">
        <v>47</v>
      </c>
      <c r="M7679" t="s">
        <v>23</v>
      </c>
      <c r="N7679" s="1">
        <f xml:space="preserve"> ROUND((1 - _xlfn.PERCENTRANK.INC(customers[days_since_last_purchase],customers[[#This Row],[days_since_last_purchase]]))*4 +1,0)</f>
        <v>4</v>
      </c>
      <c r="O7679" s="1">
        <f>ROUND(_xlfn.PERCENTRANK.INC(customers[total_orders],customers[[#This Row],[total_orders]])*4+1,0)</f>
        <v>4</v>
      </c>
      <c r="P7679" s="1">
        <f>ROUND(_xlfn.PERCENTRANK.INC(customers[total_spend_usd],customers[[#This Row],[total_spend_usd]])*4+1,0)</f>
        <v>3</v>
      </c>
      <c r="Q7679" s="1">
        <v>443</v>
      </c>
      <c r="R7679" s="1" t="str">
        <f>_xlfn.XLOOKUP(Q7679,RFM[RFM Score],RFM[Client Segmentation])</f>
        <v>Need Attention</v>
      </c>
    </row>
    <row r="7680" spans="1:18" x14ac:dyDescent="0.3">
      <c r="A7680" t="s">
        <v>7732</v>
      </c>
      <c r="B7680" t="s">
        <v>27</v>
      </c>
      <c r="C7680">
        <v>33</v>
      </c>
      <c r="D7680" t="s">
        <v>8070</v>
      </c>
      <c r="E7680" t="s">
        <v>8084</v>
      </c>
      <c r="F7680" t="s">
        <v>17</v>
      </c>
      <c r="G7680">
        <v>35</v>
      </c>
      <c r="H7680" s="1">
        <v>1141</v>
      </c>
      <c r="I7680">
        <v>426718</v>
      </c>
      <c r="J7680" s="1">
        <v>71</v>
      </c>
      <c r="K7680" t="s">
        <v>28</v>
      </c>
      <c r="L7680" t="s">
        <v>45</v>
      </c>
      <c r="M7680" t="s">
        <v>23</v>
      </c>
      <c r="N7680" s="1">
        <f xml:space="preserve"> ROUND((1 - _xlfn.PERCENTRANK.INC(customers[days_since_last_purchase],customers[[#This Row],[days_since_last_purchase]]))*4 +1,0)</f>
        <v>2</v>
      </c>
      <c r="O7680" s="1">
        <f>ROUND(_xlfn.PERCENTRANK.INC(customers[total_orders],customers[[#This Row],[total_orders]])*4+1,0)</f>
        <v>5</v>
      </c>
      <c r="P7680" s="1">
        <f>ROUND(_xlfn.PERCENTRANK.INC(customers[total_spend_usd],customers[[#This Row],[total_spend_usd]])*4+1,0)</f>
        <v>5</v>
      </c>
      <c r="Q7680" s="1">
        <v>255</v>
      </c>
      <c r="R7680" s="1" t="str">
        <f>_xlfn.XLOOKUP(Q7680,RFM[RFM Score],RFM[Client Segmentation])</f>
        <v>At Risk</v>
      </c>
    </row>
    <row r="7681" spans="1:18" x14ac:dyDescent="0.3">
      <c r="A7681" t="s">
        <v>7733</v>
      </c>
      <c r="B7681" t="s">
        <v>51</v>
      </c>
      <c r="C7681">
        <v>28</v>
      </c>
      <c r="D7681" t="s">
        <v>8070</v>
      </c>
      <c r="E7681" t="s">
        <v>8086</v>
      </c>
      <c r="F7681" t="s">
        <v>17</v>
      </c>
      <c r="G7681">
        <v>1</v>
      </c>
      <c r="H7681" s="1">
        <v>34592</v>
      </c>
      <c r="I7681">
        <v>3143</v>
      </c>
      <c r="J7681" s="1">
        <v>231</v>
      </c>
      <c r="K7681" t="s">
        <v>25</v>
      </c>
      <c r="L7681" t="s">
        <v>34</v>
      </c>
      <c r="M7681" t="s">
        <v>15</v>
      </c>
      <c r="N7681" s="1">
        <f xml:space="preserve"> ROUND((1 - _xlfn.PERCENTRANK.INC(customers[days_since_last_purchase],customers[[#This Row],[days_since_last_purchase]]))*4 +1,0)</f>
        <v>1</v>
      </c>
      <c r="O7681" s="1">
        <f>ROUND(_xlfn.PERCENTRANK.INC(customers[total_orders],customers[[#This Row],[total_orders]])*4+1,0)</f>
        <v>1</v>
      </c>
      <c r="P7681" s="1">
        <f>ROUND(_xlfn.PERCENTRANK.INC(customers[total_spend_usd],customers[[#This Row],[total_spend_usd]])*4+1,0)</f>
        <v>1</v>
      </c>
      <c r="Q7681" s="1">
        <v>111</v>
      </c>
      <c r="R7681" s="1" t="str">
        <f>_xlfn.XLOOKUP(Q7681,RFM[RFM Score],RFM[Client Segmentation])</f>
        <v>Lost</v>
      </c>
    </row>
    <row r="7682" spans="1:18" x14ac:dyDescent="0.3">
      <c r="A7682" t="s">
        <v>7734</v>
      </c>
      <c r="B7682" t="s">
        <v>11</v>
      </c>
      <c r="C7682">
        <v>39</v>
      </c>
      <c r="D7682" t="s">
        <v>8068</v>
      </c>
      <c r="E7682" t="s">
        <v>8084</v>
      </c>
      <c r="F7682" t="s">
        <v>12</v>
      </c>
      <c r="G7682">
        <v>59</v>
      </c>
      <c r="H7682" s="1">
        <v>6526</v>
      </c>
      <c r="I7682">
        <v>347843</v>
      </c>
      <c r="J7682" s="1">
        <v>90</v>
      </c>
      <c r="K7682" t="s">
        <v>124</v>
      </c>
      <c r="L7682" t="s">
        <v>14</v>
      </c>
      <c r="M7682" t="s">
        <v>23</v>
      </c>
      <c r="N7682" s="1">
        <f xml:space="preserve"> ROUND((1 - _xlfn.PERCENTRANK.INC(customers[days_since_last_purchase],customers[[#This Row],[days_since_last_purchase]]))*4 +1,0)</f>
        <v>2</v>
      </c>
      <c r="O7682" s="1">
        <f>ROUND(_xlfn.PERCENTRANK.INC(customers[total_orders],customers[[#This Row],[total_orders]])*4+1,0)</f>
        <v>5</v>
      </c>
      <c r="P7682" s="1">
        <f>ROUND(_xlfn.PERCENTRANK.INC(customers[total_spend_usd],customers[[#This Row],[total_spend_usd]])*4+1,0)</f>
        <v>5</v>
      </c>
      <c r="Q7682" s="1">
        <v>255</v>
      </c>
      <c r="R7682" s="1" t="str">
        <f>_xlfn.XLOOKUP(Q7682,RFM[RFM Score],RFM[Client Segmentation])</f>
        <v>At Risk</v>
      </c>
    </row>
    <row r="7683" spans="1:18" x14ac:dyDescent="0.3">
      <c r="A7683" t="s">
        <v>7735</v>
      </c>
      <c r="B7683" t="s">
        <v>96</v>
      </c>
      <c r="C7683">
        <v>43</v>
      </c>
      <c r="D7683" t="s">
        <v>8068</v>
      </c>
      <c r="E7683" t="s">
        <v>8085</v>
      </c>
      <c r="F7683" t="s">
        <v>17</v>
      </c>
      <c r="G7683">
        <v>2</v>
      </c>
      <c r="H7683" s="1">
        <v>8163</v>
      </c>
      <c r="I7683">
        <v>17976</v>
      </c>
      <c r="J7683" s="1">
        <v>116</v>
      </c>
      <c r="K7683" t="s">
        <v>74</v>
      </c>
      <c r="L7683" t="s">
        <v>22</v>
      </c>
      <c r="M7683" t="s">
        <v>23</v>
      </c>
      <c r="N7683" s="1">
        <f xml:space="preserve"> ROUND((1 - _xlfn.PERCENTRANK.INC(customers[days_since_last_purchase],customers[[#This Row],[days_since_last_purchase]]))*4 +1,0)</f>
        <v>2</v>
      </c>
      <c r="O7683" s="1">
        <f>ROUND(_xlfn.PERCENTRANK.INC(customers[total_orders],customers[[#This Row],[total_orders]])*4+1,0)</f>
        <v>1</v>
      </c>
      <c r="P7683" s="1">
        <f>ROUND(_xlfn.PERCENTRANK.INC(customers[total_spend_usd],customers[[#This Row],[total_spend_usd]])*4+1,0)</f>
        <v>2</v>
      </c>
      <c r="Q7683" s="1">
        <v>212</v>
      </c>
      <c r="R7683" s="1" t="str">
        <f>_xlfn.XLOOKUP(Q7683,RFM[RFM Score],RFM[Client Segmentation])</f>
        <v>Hibernating</v>
      </c>
    </row>
    <row r="7684" spans="1:18" x14ac:dyDescent="0.3">
      <c r="A7684" t="s">
        <v>7736</v>
      </c>
      <c r="B7684" t="s">
        <v>27</v>
      </c>
      <c r="C7684">
        <v>18</v>
      </c>
      <c r="D7684" t="s">
        <v>8069</v>
      </c>
      <c r="E7684" t="s">
        <v>8084</v>
      </c>
      <c r="F7684" t="s">
        <v>17</v>
      </c>
      <c r="G7684">
        <v>14</v>
      </c>
      <c r="H7684" s="1">
        <v>12032</v>
      </c>
      <c r="I7684">
        <v>181845</v>
      </c>
      <c r="J7684" s="1">
        <v>64</v>
      </c>
      <c r="K7684" t="s">
        <v>25</v>
      </c>
      <c r="L7684" t="s">
        <v>14</v>
      </c>
      <c r="M7684" t="s">
        <v>23</v>
      </c>
      <c r="N7684" s="1">
        <f xml:space="preserve"> ROUND((1 - _xlfn.PERCENTRANK.INC(customers[days_since_last_purchase],customers[[#This Row],[days_since_last_purchase]]))*4 +1,0)</f>
        <v>2</v>
      </c>
      <c r="O7684" s="1">
        <f>ROUND(_xlfn.PERCENTRANK.INC(customers[total_orders],customers[[#This Row],[total_orders]])*4+1,0)</f>
        <v>3</v>
      </c>
      <c r="P7684" s="1">
        <f>ROUND(_xlfn.PERCENTRANK.INC(customers[total_spend_usd],customers[[#This Row],[total_spend_usd]])*4+1,0)</f>
        <v>4</v>
      </c>
      <c r="Q7684" s="1">
        <v>234</v>
      </c>
      <c r="R7684" s="1" t="str">
        <f>_xlfn.XLOOKUP(Q7684,RFM[RFM Score],RFM[Client Segmentation])</f>
        <v>At Risk</v>
      </c>
    </row>
    <row r="7685" spans="1:18" x14ac:dyDescent="0.3">
      <c r="A7685" t="s">
        <v>7737</v>
      </c>
      <c r="B7685" t="s">
        <v>96</v>
      </c>
      <c r="C7685">
        <v>40</v>
      </c>
      <c r="D7685" t="s">
        <v>8068</v>
      </c>
      <c r="E7685" t="s">
        <v>8084</v>
      </c>
      <c r="F7685" t="s">
        <v>17</v>
      </c>
      <c r="G7685">
        <v>1</v>
      </c>
      <c r="H7685" s="1">
        <v>11668</v>
      </c>
      <c r="I7685">
        <v>11839</v>
      </c>
      <c r="J7685" s="1">
        <v>24</v>
      </c>
      <c r="K7685" t="s">
        <v>37</v>
      </c>
      <c r="L7685" t="s">
        <v>47</v>
      </c>
      <c r="M7685" t="s">
        <v>23</v>
      </c>
      <c r="N7685" s="1">
        <f xml:space="preserve"> ROUND((1 - _xlfn.PERCENTRANK.INC(customers[days_since_last_purchase],customers[[#This Row],[days_since_last_purchase]]))*4 +1,0)</f>
        <v>4</v>
      </c>
      <c r="O7685" s="1">
        <f>ROUND(_xlfn.PERCENTRANK.INC(customers[total_orders],customers[[#This Row],[total_orders]])*4+1,0)</f>
        <v>1</v>
      </c>
      <c r="P7685" s="1">
        <f>ROUND(_xlfn.PERCENTRANK.INC(customers[total_spend_usd],customers[[#This Row],[total_spend_usd]])*4+1,0)</f>
        <v>2</v>
      </c>
      <c r="Q7685" s="1">
        <v>412</v>
      </c>
      <c r="R7685" s="1" t="str">
        <f>_xlfn.XLOOKUP(Q7685,RFM[RFM Score],RFM[Client Segmentation])</f>
        <v>New Customer</v>
      </c>
    </row>
    <row r="7686" spans="1:18" x14ac:dyDescent="0.3">
      <c r="A7686" t="s">
        <v>7738</v>
      </c>
      <c r="B7686" t="s">
        <v>96</v>
      </c>
      <c r="C7686">
        <v>32</v>
      </c>
      <c r="D7686" t="s">
        <v>8070</v>
      </c>
      <c r="E7686" t="s">
        <v>8084</v>
      </c>
      <c r="F7686" t="s">
        <v>17</v>
      </c>
      <c r="G7686">
        <v>4</v>
      </c>
      <c r="H7686" s="1">
        <v>6434</v>
      </c>
      <c r="I7686">
        <v>28232</v>
      </c>
      <c r="J7686" s="1">
        <v>53</v>
      </c>
      <c r="K7686" t="s">
        <v>55</v>
      </c>
      <c r="L7686" t="s">
        <v>19</v>
      </c>
      <c r="M7686" t="s">
        <v>23</v>
      </c>
      <c r="N7686" s="1">
        <f xml:space="preserve"> ROUND((1 - _xlfn.PERCENTRANK.INC(customers[days_since_last_purchase],customers[[#This Row],[days_since_last_purchase]]))*4 +1,0)</f>
        <v>3</v>
      </c>
      <c r="O7686" s="1">
        <f>ROUND(_xlfn.PERCENTRANK.INC(customers[total_orders],customers[[#This Row],[total_orders]])*4+1,0)</f>
        <v>2</v>
      </c>
      <c r="P7686" s="1">
        <f>ROUND(_xlfn.PERCENTRANK.INC(customers[total_spend_usd],customers[[#This Row],[total_spend_usd]])*4+1,0)</f>
        <v>2</v>
      </c>
      <c r="Q7686" s="1">
        <v>322</v>
      </c>
      <c r="R7686" s="1" t="str">
        <f>_xlfn.XLOOKUP(Q7686,RFM[RFM Score],RFM[Client Segmentation])</f>
        <v>Hibernating</v>
      </c>
    </row>
    <row r="7687" spans="1:18" x14ac:dyDescent="0.3">
      <c r="A7687" t="s">
        <v>7739</v>
      </c>
      <c r="B7687" t="s">
        <v>11</v>
      </c>
      <c r="C7687">
        <v>38</v>
      </c>
      <c r="D7687" t="s">
        <v>8068</v>
      </c>
      <c r="E7687" t="s">
        <v>8084</v>
      </c>
      <c r="F7687" t="s">
        <v>12</v>
      </c>
      <c r="G7687">
        <v>15</v>
      </c>
      <c r="H7687" s="1">
        <v>3857</v>
      </c>
      <c r="I7687">
        <v>62147</v>
      </c>
      <c r="J7687" s="1">
        <v>95</v>
      </c>
      <c r="K7687" t="s">
        <v>28</v>
      </c>
      <c r="L7687" t="s">
        <v>19</v>
      </c>
      <c r="M7687" t="s">
        <v>23</v>
      </c>
      <c r="N7687" s="1">
        <f xml:space="preserve"> ROUND((1 - _xlfn.PERCENTRANK.INC(customers[days_since_last_purchase],customers[[#This Row],[days_since_last_purchase]]))*4 +1,0)</f>
        <v>2</v>
      </c>
      <c r="O7687" s="1">
        <f>ROUND(_xlfn.PERCENTRANK.INC(customers[total_orders],customers[[#This Row],[total_orders]])*4+1,0)</f>
        <v>3</v>
      </c>
      <c r="P7687" s="1">
        <f>ROUND(_xlfn.PERCENTRANK.INC(customers[total_spend_usd],customers[[#This Row],[total_spend_usd]])*4+1,0)</f>
        <v>3</v>
      </c>
      <c r="Q7687" s="1">
        <v>233</v>
      </c>
      <c r="R7687" s="1" t="str">
        <f>_xlfn.XLOOKUP(Q7687,RFM[RFM Score],RFM[Client Segmentation])</f>
        <v>Hibernating</v>
      </c>
    </row>
    <row r="7688" spans="1:18" x14ac:dyDescent="0.3">
      <c r="A7688" t="s">
        <v>7740</v>
      </c>
      <c r="B7688" t="s">
        <v>123</v>
      </c>
      <c r="C7688">
        <v>18</v>
      </c>
      <c r="D7688" t="s">
        <v>8069</v>
      </c>
      <c r="E7688" t="s">
        <v>8084</v>
      </c>
      <c r="F7688" t="s">
        <v>17</v>
      </c>
      <c r="G7688">
        <v>27</v>
      </c>
      <c r="H7688" s="1">
        <v>9933</v>
      </c>
      <c r="I7688">
        <v>25587</v>
      </c>
      <c r="J7688" s="1">
        <v>131</v>
      </c>
      <c r="K7688" t="s">
        <v>40</v>
      </c>
      <c r="L7688" t="s">
        <v>19</v>
      </c>
      <c r="M7688" t="s">
        <v>23</v>
      </c>
      <c r="N7688" s="1">
        <f xml:space="preserve"> ROUND((1 - _xlfn.PERCENTRANK.INC(customers[days_since_last_purchase],customers[[#This Row],[days_since_last_purchase]]))*4 +1,0)</f>
        <v>1</v>
      </c>
      <c r="O7688" s="1">
        <f>ROUND(_xlfn.PERCENTRANK.INC(customers[total_orders],customers[[#This Row],[total_orders]])*4+1,0)</f>
        <v>4</v>
      </c>
      <c r="P7688" s="1">
        <f>ROUND(_xlfn.PERCENTRANK.INC(customers[total_spend_usd],customers[[#This Row],[total_spend_usd]])*4+1,0)</f>
        <v>2</v>
      </c>
      <c r="Q7688" s="1">
        <v>142</v>
      </c>
      <c r="R7688" s="1" t="str">
        <f>_xlfn.XLOOKUP(Q7688,RFM[RFM Score],RFM[Client Segmentation])</f>
        <v>At Risk</v>
      </c>
    </row>
    <row r="7689" spans="1:18" x14ac:dyDescent="0.3">
      <c r="A7689" t="s">
        <v>7741</v>
      </c>
      <c r="B7689" t="s">
        <v>11</v>
      </c>
      <c r="C7689">
        <v>39</v>
      </c>
      <c r="D7689" t="s">
        <v>8068</v>
      </c>
      <c r="E7689" t="s">
        <v>8084</v>
      </c>
      <c r="F7689" t="s">
        <v>17</v>
      </c>
      <c r="G7689">
        <v>2</v>
      </c>
      <c r="H7689" s="1">
        <v>5439</v>
      </c>
      <c r="I7689">
        <v>12171</v>
      </c>
      <c r="J7689" s="1">
        <v>71</v>
      </c>
      <c r="K7689" t="s">
        <v>44</v>
      </c>
      <c r="L7689" t="s">
        <v>45</v>
      </c>
      <c r="M7689" t="s">
        <v>23</v>
      </c>
      <c r="N7689" s="1">
        <f xml:space="preserve"> ROUND((1 - _xlfn.PERCENTRANK.INC(customers[days_since_last_purchase],customers[[#This Row],[days_since_last_purchase]]))*4 +1,0)</f>
        <v>2</v>
      </c>
      <c r="O7689" s="1">
        <f>ROUND(_xlfn.PERCENTRANK.INC(customers[total_orders],customers[[#This Row],[total_orders]])*4+1,0)</f>
        <v>1</v>
      </c>
      <c r="P7689" s="1">
        <f>ROUND(_xlfn.PERCENTRANK.INC(customers[total_spend_usd],customers[[#This Row],[total_spend_usd]])*4+1,0)</f>
        <v>2</v>
      </c>
      <c r="Q7689" s="1">
        <v>212</v>
      </c>
      <c r="R7689" s="1" t="str">
        <f>_xlfn.XLOOKUP(Q7689,RFM[RFM Score],RFM[Client Segmentation])</f>
        <v>Hibernating</v>
      </c>
    </row>
    <row r="7690" spans="1:18" x14ac:dyDescent="0.3">
      <c r="A7690" t="s">
        <v>7742</v>
      </c>
      <c r="B7690" t="s">
        <v>11</v>
      </c>
      <c r="C7690">
        <v>50</v>
      </c>
      <c r="D7690" t="s">
        <v>8071</v>
      </c>
      <c r="E7690" t="s">
        <v>8087</v>
      </c>
      <c r="F7690" t="s">
        <v>17</v>
      </c>
      <c r="G7690">
        <v>13</v>
      </c>
      <c r="H7690" s="1">
        <v>1298</v>
      </c>
      <c r="I7690">
        <v>190382</v>
      </c>
      <c r="J7690" s="1">
        <v>53</v>
      </c>
      <c r="K7690" t="s">
        <v>31</v>
      </c>
      <c r="L7690" t="s">
        <v>47</v>
      </c>
      <c r="M7690" t="s">
        <v>23</v>
      </c>
      <c r="N7690" s="1">
        <f xml:space="preserve"> ROUND((1 - _xlfn.PERCENTRANK.INC(customers[days_since_last_purchase],customers[[#This Row],[days_since_last_purchase]]))*4 +1,0)</f>
        <v>3</v>
      </c>
      <c r="O7690" s="1">
        <f>ROUND(_xlfn.PERCENTRANK.INC(customers[total_orders],customers[[#This Row],[total_orders]])*4+1,0)</f>
        <v>3</v>
      </c>
      <c r="P7690" s="1">
        <f>ROUND(_xlfn.PERCENTRANK.INC(customers[total_spend_usd],customers[[#This Row],[total_spend_usd]])*4+1,0)</f>
        <v>4</v>
      </c>
      <c r="Q7690" s="1">
        <v>334</v>
      </c>
      <c r="R7690" s="1" t="str">
        <f>_xlfn.XLOOKUP(Q7690,RFM[RFM Score],RFM[Client Segmentation])</f>
        <v>Need Attention</v>
      </c>
    </row>
    <row r="7691" spans="1:18" x14ac:dyDescent="0.3">
      <c r="A7691" t="s">
        <v>7743</v>
      </c>
      <c r="B7691" t="s">
        <v>51</v>
      </c>
      <c r="C7691">
        <v>18</v>
      </c>
      <c r="D7691" t="s">
        <v>8069</v>
      </c>
      <c r="E7691" t="s">
        <v>8084</v>
      </c>
      <c r="F7691" t="s">
        <v>12</v>
      </c>
      <c r="G7691">
        <v>8</v>
      </c>
      <c r="H7691" s="1">
        <v>9662</v>
      </c>
      <c r="I7691">
        <v>81039</v>
      </c>
      <c r="J7691" s="1">
        <v>119</v>
      </c>
      <c r="K7691" t="s">
        <v>28</v>
      </c>
      <c r="L7691" t="s">
        <v>14</v>
      </c>
      <c r="M7691" t="s">
        <v>23</v>
      </c>
      <c r="N7691" s="1">
        <f xml:space="preserve"> ROUND((1 - _xlfn.PERCENTRANK.INC(customers[days_since_last_purchase],customers[[#This Row],[days_since_last_purchase]]))*4 +1,0)</f>
        <v>2</v>
      </c>
      <c r="O7691" s="1">
        <f>ROUND(_xlfn.PERCENTRANK.INC(customers[total_orders],customers[[#This Row],[total_orders]])*4+1,0)</f>
        <v>2</v>
      </c>
      <c r="P7691" s="1">
        <f>ROUND(_xlfn.PERCENTRANK.INC(customers[total_spend_usd],customers[[#This Row],[total_spend_usd]])*4+1,0)</f>
        <v>3</v>
      </c>
      <c r="Q7691" s="1">
        <v>223</v>
      </c>
      <c r="R7691" s="1" t="str">
        <f>_xlfn.XLOOKUP(Q7691,RFM[RFM Score],RFM[Client Segmentation])</f>
        <v>Hibernating</v>
      </c>
    </row>
    <row r="7692" spans="1:18" x14ac:dyDescent="0.3">
      <c r="A7692" t="s">
        <v>7744</v>
      </c>
      <c r="B7692" t="s">
        <v>11</v>
      </c>
      <c r="C7692">
        <v>37</v>
      </c>
      <c r="D7692" t="s">
        <v>8068</v>
      </c>
      <c r="E7692" t="s">
        <v>8084</v>
      </c>
      <c r="F7692" t="s">
        <v>17</v>
      </c>
      <c r="G7692">
        <v>40</v>
      </c>
      <c r="H7692" s="1">
        <v>19977</v>
      </c>
      <c r="I7692">
        <v>874368</v>
      </c>
      <c r="J7692" s="1">
        <v>0</v>
      </c>
      <c r="K7692" t="s">
        <v>21</v>
      </c>
      <c r="L7692" t="s">
        <v>19</v>
      </c>
      <c r="M7692" t="s">
        <v>23</v>
      </c>
      <c r="N7692" s="1">
        <f xml:space="preserve"> ROUND((1 - _xlfn.PERCENTRANK.INC(customers[days_since_last_purchase],customers[[#This Row],[days_since_last_purchase]]))*4 +1,0)</f>
        <v>5</v>
      </c>
      <c r="O7692" s="1">
        <f>ROUND(_xlfn.PERCENTRANK.INC(customers[total_orders],customers[[#This Row],[total_orders]])*4+1,0)</f>
        <v>5</v>
      </c>
      <c r="P7692" s="1">
        <f>ROUND(_xlfn.PERCENTRANK.INC(customers[total_spend_usd],customers[[#This Row],[total_spend_usd]])*4+1,0)</f>
        <v>5</v>
      </c>
      <c r="Q7692" s="1">
        <v>555</v>
      </c>
      <c r="R7692" s="1" t="str">
        <f>_xlfn.XLOOKUP(Q7692,RFM[RFM Score],RFM[Client Segmentation])</f>
        <v>Champion</v>
      </c>
    </row>
    <row r="7693" spans="1:18" x14ac:dyDescent="0.3">
      <c r="A7693" t="s">
        <v>7745</v>
      </c>
      <c r="B7693" t="s">
        <v>61</v>
      </c>
      <c r="C7693">
        <v>48</v>
      </c>
      <c r="D7693" t="s">
        <v>8071</v>
      </c>
      <c r="E7693" t="s">
        <v>8084</v>
      </c>
      <c r="F7693" t="s">
        <v>17</v>
      </c>
      <c r="G7693">
        <v>36</v>
      </c>
      <c r="H7693" s="1">
        <v>8421</v>
      </c>
      <c r="I7693">
        <v>343096</v>
      </c>
      <c r="J7693" s="1">
        <v>3</v>
      </c>
      <c r="K7693" t="s">
        <v>98</v>
      </c>
      <c r="L7693" t="s">
        <v>14</v>
      </c>
      <c r="M7693" t="s">
        <v>23</v>
      </c>
      <c r="N7693" s="1">
        <f xml:space="preserve"> ROUND((1 - _xlfn.PERCENTRANK.INC(customers[days_since_last_purchase],customers[[#This Row],[days_since_last_purchase]]))*4 +1,0)</f>
        <v>5</v>
      </c>
      <c r="O7693" s="1">
        <f>ROUND(_xlfn.PERCENTRANK.INC(customers[total_orders],customers[[#This Row],[total_orders]])*4+1,0)</f>
        <v>5</v>
      </c>
      <c r="P7693" s="1">
        <f>ROUND(_xlfn.PERCENTRANK.INC(customers[total_spend_usd],customers[[#This Row],[total_spend_usd]])*4+1,0)</f>
        <v>5</v>
      </c>
      <c r="Q7693" s="1">
        <v>555</v>
      </c>
      <c r="R7693" s="1" t="str">
        <f>_xlfn.XLOOKUP(Q7693,RFM[RFM Score],RFM[Client Segmentation])</f>
        <v>Champion</v>
      </c>
    </row>
    <row r="7694" spans="1:18" x14ac:dyDescent="0.3">
      <c r="A7694" t="s">
        <v>7746</v>
      </c>
      <c r="B7694" t="s">
        <v>33</v>
      </c>
      <c r="C7694">
        <v>59</v>
      </c>
      <c r="D7694" t="s">
        <v>8072</v>
      </c>
      <c r="E7694" t="s">
        <v>8084</v>
      </c>
      <c r="F7694" t="s">
        <v>17</v>
      </c>
      <c r="G7694">
        <v>45</v>
      </c>
      <c r="H7694" s="1">
        <v>337</v>
      </c>
      <c r="I7694">
        <v>142554</v>
      </c>
      <c r="J7694" s="1">
        <v>61</v>
      </c>
      <c r="K7694" t="s">
        <v>18</v>
      </c>
      <c r="L7694" t="s">
        <v>22</v>
      </c>
      <c r="M7694" t="s">
        <v>15</v>
      </c>
      <c r="N7694" s="1">
        <f xml:space="preserve"> ROUND((1 - _xlfn.PERCENTRANK.INC(customers[days_since_last_purchase],customers[[#This Row],[days_since_last_purchase]]))*4 +1,0)</f>
        <v>2</v>
      </c>
      <c r="O7694" s="1">
        <f>ROUND(_xlfn.PERCENTRANK.INC(customers[total_orders],customers[[#This Row],[total_orders]])*4+1,0)</f>
        <v>5</v>
      </c>
      <c r="P7694" s="1">
        <f>ROUND(_xlfn.PERCENTRANK.INC(customers[total_spend_usd],customers[[#This Row],[total_spend_usd]])*4+1,0)</f>
        <v>4</v>
      </c>
      <c r="Q7694" s="1">
        <v>254</v>
      </c>
      <c r="R7694" s="1" t="str">
        <f>_xlfn.XLOOKUP(Q7694,RFM[RFM Score],RFM[Client Segmentation])</f>
        <v>At Risk</v>
      </c>
    </row>
    <row r="7695" spans="1:18" x14ac:dyDescent="0.3">
      <c r="A7695" t="s">
        <v>7747</v>
      </c>
      <c r="B7695" t="s">
        <v>96</v>
      </c>
      <c r="C7695">
        <v>26</v>
      </c>
      <c r="D7695" t="s">
        <v>8070</v>
      </c>
      <c r="E7695" t="s">
        <v>8084</v>
      </c>
      <c r="F7695" t="s">
        <v>12</v>
      </c>
      <c r="G7695">
        <v>12</v>
      </c>
      <c r="H7695" s="1">
        <v>17345</v>
      </c>
      <c r="I7695">
        <v>236983</v>
      </c>
      <c r="J7695" s="1">
        <v>104</v>
      </c>
      <c r="K7695" t="s">
        <v>40</v>
      </c>
      <c r="L7695" t="s">
        <v>14</v>
      </c>
      <c r="M7695" t="s">
        <v>23</v>
      </c>
      <c r="N7695" s="1">
        <f xml:space="preserve"> ROUND((1 - _xlfn.PERCENTRANK.INC(customers[days_since_last_purchase],customers[[#This Row],[days_since_last_purchase]]))*4 +1,0)</f>
        <v>2</v>
      </c>
      <c r="O7695" s="1">
        <f>ROUND(_xlfn.PERCENTRANK.INC(customers[total_orders],customers[[#This Row],[total_orders]])*4+1,0)</f>
        <v>3</v>
      </c>
      <c r="P7695" s="1">
        <f>ROUND(_xlfn.PERCENTRANK.INC(customers[total_spend_usd],customers[[#This Row],[total_spend_usd]])*4+1,0)</f>
        <v>4</v>
      </c>
      <c r="Q7695" s="1">
        <v>234</v>
      </c>
      <c r="R7695" s="1" t="str">
        <f>_xlfn.XLOOKUP(Q7695,RFM[RFM Score],RFM[Client Segmentation])</f>
        <v>At Risk</v>
      </c>
    </row>
    <row r="7696" spans="1:18" x14ac:dyDescent="0.3">
      <c r="A7696" t="s">
        <v>7748</v>
      </c>
      <c r="B7696" t="s">
        <v>123</v>
      </c>
      <c r="C7696">
        <v>18</v>
      </c>
      <c r="D7696" t="s">
        <v>8069</v>
      </c>
      <c r="E7696" t="s">
        <v>8085</v>
      </c>
      <c r="F7696" t="s">
        <v>12</v>
      </c>
      <c r="G7696">
        <v>3</v>
      </c>
      <c r="H7696" s="1">
        <v>525</v>
      </c>
      <c r="I7696">
        <v>14693</v>
      </c>
      <c r="J7696" s="1">
        <v>318</v>
      </c>
      <c r="K7696" t="s">
        <v>44</v>
      </c>
      <c r="L7696" t="s">
        <v>19</v>
      </c>
      <c r="M7696" t="s">
        <v>23</v>
      </c>
      <c r="N7696" s="1">
        <f xml:space="preserve"> ROUND((1 - _xlfn.PERCENTRANK.INC(customers[days_since_last_purchase],customers[[#This Row],[days_since_last_purchase]]))*4 +1,0)</f>
        <v>1</v>
      </c>
      <c r="O7696" s="1">
        <f>ROUND(_xlfn.PERCENTRANK.INC(customers[total_orders],customers[[#This Row],[total_orders]])*4+1,0)</f>
        <v>1</v>
      </c>
      <c r="P7696" s="1">
        <f>ROUND(_xlfn.PERCENTRANK.INC(customers[total_spend_usd],customers[[#This Row],[total_spend_usd]])*4+1,0)</f>
        <v>2</v>
      </c>
      <c r="Q7696" s="1">
        <v>112</v>
      </c>
      <c r="R7696" s="1" t="str">
        <f>_xlfn.XLOOKUP(Q7696,RFM[RFM Score],RFM[Client Segmentation])</f>
        <v>Lost</v>
      </c>
    </row>
    <row r="7697" spans="1:18" x14ac:dyDescent="0.3">
      <c r="A7697" t="s">
        <v>7749</v>
      </c>
      <c r="B7697" t="s">
        <v>61</v>
      </c>
      <c r="C7697">
        <v>18</v>
      </c>
      <c r="D7697" t="s">
        <v>8069</v>
      </c>
      <c r="E7697" t="s">
        <v>8087</v>
      </c>
      <c r="F7697" t="s">
        <v>12</v>
      </c>
      <c r="G7697">
        <v>15</v>
      </c>
      <c r="H7697" s="1">
        <v>27953</v>
      </c>
      <c r="I7697">
        <v>425176</v>
      </c>
      <c r="J7697" s="1">
        <v>2</v>
      </c>
      <c r="K7697" t="s">
        <v>25</v>
      </c>
      <c r="L7697" t="s">
        <v>22</v>
      </c>
      <c r="M7697" t="s">
        <v>15</v>
      </c>
      <c r="N7697" s="1">
        <f xml:space="preserve"> ROUND((1 - _xlfn.PERCENTRANK.INC(customers[days_since_last_purchase],customers[[#This Row],[days_since_last_purchase]]))*4 +1,0)</f>
        <v>5</v>
      </c>
      <c r="O7697" s="1">
        <f>ROUND(_xlfn.PERCENTRANK.INC(customers[total_orders],customers[[#This Row],[total_orders]])*4+1,0)</f>
        <v>3</v>
      </c>
      <c r="P7697" s="1">
        <f>ROUND(_xlfn.PERCENTRANK.INC(customers[total_spend_usd],customers[[#This Row],[total_spend_usd]])*4+1,0)</f>
        <v>5</v>
      </c>
      <c r="Q7697" s="1">
        <v>535</v>
      </c>
      <c r="R7697" s="1" t="str">
        <f>_xlfn.XLOOKUP(Q7697,RFM[RFM Score],RFM[Client Segmentation])</f>
        <v>Need Attention</v>
      </c>
    </row>
    <row r="7698" spans="1:18" x14ac:dyDescent="0.3">
      <c r="A7698" t="s">
        <v>7750</v>
      </c>
      <c r="B7698" t="s">
        <v>11</v>
      </c>
      <c r="C7698">
        <v>19</v>
      </c>
      <c r="D7698" t="s">
        <v>8069</v>
      </c>
      <c r="E7698" t="s">
        <v>8084</v>
      </c>
      <c r="F7698" t="s">
        <v>17</v>
      </c>
      <c r="G7698">
        <v>33</v>
      </c>
      <c r="H7698" s="1">
        <v>8256</v>
      </c>
      <c r="I7698">
        <v>299381</v>
      </c>
      <c r="J7698" s="1">
        <v>3</v>
      </c>
      <c r="K7698" t="s">
        <v>55</v>
      </c>
      <c r="L7698" t="s">
        <v>19</v>
      </c>
      <c r="M7698" t="s">
        <v>23</v>
      </c>
      <c r="N7698" s="1">
        <f xml:space="preserve"> ROUND((1 - _xlfn.PERCENTRANK.INC(customers[days_since_last_purchase],customers[[#This Row],[days_since_last_purchase]]))*4 +1,0)</f>
        <v>5</v>
      </c>
      <c r="O7698" s="1">
        <f>ROUND(_xlfn.PERCENTRANK.INC(customers[total_orders],customers[[#This Row],[total_orders]])*4+1,0)</f>
        <v>4</v>
      </c>
      <c r="P7698" s="1">
        <f>ROUND(_xlfn.PERCENTRANK.INC(customers[total_spend_usd],customers[[#This Row],[total_spend_usd]])*4+1,0)</f>
        <v>5</v>
      </c>
      <c r="Q7698" s="1">
        <v>545</v>
      </c>
      <c r="R7698" s="1" t="str">
        <f>_xlfn.XLOOKUP(Q7698,RFM[RFM Score],RFM[Client Segmentation])</f>
        <v>Champion</v>
      </c>
    </row>
    <row r="7699" spans="1:18" x14ac:dyDescent="0.3">
      <c r="A7699" t="s">
        <v>7751</v>
      </c>
      <c r="B7699" t="s">
        <v>43</v>
      </c>
      <c r="C7699">
        <v>26</v>
      </c>
      <c r="D7699" t="s">
        <v>8070</v>
      </c>
      <c r="E7699" t="s">
        <v>8084</v>
      </c>
      <c r="F7699" t="s">
        <v>17</v>
      </c>
      <c r="G7699">
        <v>29</v>
      </c>
      <c r="H7699" s="1">
        <v>11154</v>
      </c>
      <c r="I7699">
        <v>36740</v>
      </c>
      <c r="J7699" s="1">
        <v>16</v>
      </c>
      <c r="K7699" t="s">
        <v>40</v>
      </c>
      <c r="L7699" t="s">
        <v>19</v>
      </c>
      <c r="M7699" t="s">
        <v>15</v>
      </c>
      <c r="N7699" s="1">
        <f xml:space="preserve"> ROUND((1 - _xlfn.PERCENTRANK.INC(customers[days_since_last_purchase],customers[[#This Row],[days_since_last_purchase]]))*4 +1,0)</f>
        <v>4</v>
      </c>
      <c r="O7699" s="1">
        <f>ROUND(_xlfn.PERCENTRANK.INC(customers[total_orders],customers[[#This Row],[total_orders]])*4+1,0)</f>
        <v>4</v>
      </c>
      <c r="P7699" s="1">
        <f>ROUND(_xlfn.PERCENTRANK.INC(customers[total_spend_usd],customers[[#This Row],[total_spend_usd]])*4+1,0)</f>
        <v>2</v>
      </c>
      <c r="Q7699" s="1">
        <v>442</v>
      </c>
      <c r="R7699" s="1" t="str">
        <f>_xlfn.XLOOKUP(Q7699,RFM[RFM Score],RFM[Client Segmentation])</f>
        <v>Potential Loyalist</v>
      </c>
    </row>
    <row r="7700" spans="1:18" x14ac:dyDescent="0.3">
      <c r="A7700" t="s">
        <v>7752</v>
      </c>
      <c r="B7700" t="s">
        <v>214</v>
      </c>
      <c r="C7700">
        <v>39</v>
      </c>
      <c r="D7700" t="s">
        <v>8068</v>
      </c>
      <c r="E7700" t="s">
        <v>8084</v>
      </c>
      <c r="F7700" t="s">
        <v>12</v>
      </c>
      <c r="G7700">
        <v>21</v>
      </c>
      <c r="H7700" s="1">
        <v>7956</v>
      </c>
      <c r="I7700">
        <v>156412</v>
      </c>
      <c r="J7700" s="1">
        <v>21</v>
      </c>
      <c r="K7700" t="s">
        <v>18</v>
      </c>
      <c r="L7700" t="s">
        <v>19</v>
      </c>
      <c r="M7700" t="s">
        <v>23</v>
      </c>
      <c r="N7700" s="1">
        <f xml:space="preserve"> ROUND((1 - _xlfn.PERCENTRANK.INC(customers[days_since_last_purchase],customers[[#This Row],[days_since_last_purchase]]))*4 +1,0)</f>
        <v>4</v>
      </c>
      <c r="O7700" s="1">
        <f>ROUND(_xlfn.PERCENTRANK.INC(customers[total_orders],customers[[#This Row],[total_orders]])*4+1,0)</f>
        <v>4</v>
      </c>
      <c r="P7700" s="1">
        <f>ROUND(_xlfn.PERCENTRANK.INC(customers[total_spend_usd],customers[[#This Row],[total_spend_usd]])*4+1,0)</f>
        <v>4</v>
      </c>
      <c r="Q7700" s="1">
        <v>444</v>
      </c>
      <c r="R7700" s="1" t="str">
        <f>_xlfn.XLOOKUP(Q7700,RFM[RFM Score],RFM[Client Segmentation])</f>
        <v>Loyal Customer</v>
      </c>
    </row>
    <row r="7701" spans="1:18" x14ac:dyDescent="0.3">
      <c r="A7701" t="s">
        <v>7753</v>
      </c>
      <c r="B7701" t="s">
        <v>107</v>
      </c>
      <c r="C7701">
        <v>34</v>
      </c>
      <c r="D7701" t="s">
        <v>8070</v>
      </c>
      <c r="E7701" t="s">
        <v>8084</v>
      </c>
      <c r="F7701" t="s">
        <v>12</v>
      </c>
      <c r="G7701">
        <v>18</v>
      </c>
      <c r="H7701" s="1">
        <v>5348</v>
      </c>
      <c r="I7701">
        <v>86631</v>
      </c>
      <c r="J7701" s="1">
        <v>11</v>
      </c>
      <c r="K7701" t="s">
        <v>18</v>
      </c>
      <c r="L7701" t="s">
        <v>19</v>
      </c>
      <c r="M7701" t="s">
        <v>15</v>
      </c>
      <c r="N7701" s="1">
        <f xml:space="preserve"> ROUND((1 - _xlfn.PERCENTRANK.INC(customers[days_since_last_purchase],customers[[#This Row],[days_since_last_purchase]]))*4 +1,0)</f>
        <v>4</v>
      </c>
      <c r="O7701" s="1">
        <f>ROUND(_xlfn.PERCENTRANK.INC(customers[total_orders],customers[[#This Row],[total_orders]])*4+1,0)</f>
        <v>4</v>
      </c>
      <c r="P7701" s="1">
        <f>ROUND(_xlfn.PERCENTRANK.INC(customers[total_spend_usd],customers[[#This Row],[total_spend_usd]])*4+1,0)</f>
        <v>3</v>
      </c>
      <c r="Q7701" s="1">
        <v>443</v>
      </c>
      <c r="R7701" s="1" t="str">
        <f>_xlfn.XLOOKUP(Q7701,RFM[RFM Score],RFM[Client Segmentation])</f>
        <v>Need Attention</v>
      </c>
    </row>
    <row r="7702" spans="1:18" x14ac:dyDescent="0.3">
      <c r="A7702" t="s">
        <v>7754</v>
      </c>
      <c r="B7702" t="s">
        <v>43</v>
      </c>
      <c r="C7702">
        <v>19</v>
      </c>
      <c r="D7702" t="s">
        <v>8069</v>
      </c>
      <c r="E7702" t="s">
        <v>8084</v>
      </c>
      <c r="F7702" t="s">
        <v>12</v>
      </c>
      <c r="G7702">
        <v>4</v>
      </c>
      <c r="H7702" s="1">
        <v>1065</v>
      </c>
      <c r="I7702">
        <v>42199</v>
      </c>
      <c r="J7702" s="1">
        <v>8</v>
      </c>
      <c r="K7702" t="s">
        <v>31</v>
      </c>
      <c r="L7702" t="s">
        <v>19</v>
      </c>
      <c r="M7702" t="s">
        <v>15</v>
      </c>
      <c r="N7702" s="1">
        <f xml:space="preserve"> ROUND((1 - _xlfn.PERCENTRANK.INC(customers[days_since_last_purchase],customers[[#This Row],[days_since_last_purchase]]))*4 +1,0)</f>
        <v>4</v>
      </c>
      <c r="O7702" s="1">
        <f>ROUND(_xlfn.PERCENTRANK.INC(customers[total_orders],customers[[#This Row],[total_orders]])*4+1,0)</f>
        <v>2</v>
      </c>
      <c r="P7702" s="1">
        <f>ROUND(_xlfn.PERCENTRANK.INC(customers[total_spend_usd],customers[[#This Row],[total_spend_usd]])*4+1,0)</f>
        <v>2</v>
      </c>
      <c r="Q7702" s="1">
        <v>422</v>
      </c>
      <c r="R7702" s="1" t="str">
        <f>_xlfn.XLOOKUP(Q7702,RFM[RFM Score],RFM[Client Segmentation])</f>
        <v>New Customer</v>
      </c>
    </row>
    <row r="7703" spans="1:18" x14ac:dyDescent="0.3">
      <c r="A7703" t="s">
        <v>7755</v>
      </c>
      <c r="B7703" t="s">
        <v>61</v>
      </c>
      <c r="C7703">
        <v>32</v>
      </c>
      <c r="D7703" t="s">
        <v>8070</v>
      </c>
      <c r="E7703" t="s">
        <v>8084</v>
      </c>
      <c r="F7703" t="s">
        <v>12</v>
      </c>
      <c r="G7703">
        <v>8</v>
      </c>
      <c r="H7703" s="1">
        <v>5828</v>
      </c>
      <c r="I7703">
        <v>47158</v>
      </c>
      <c r="J7703" s="1">
        <v>86</v>
      </c>
      <c r="K7703" t="s">
        <v>25</v>
      </c>
      <c r="L7703" t="s">
        <v>14</v>
      </c>
      <c r="M7703" t="s">
        <v>23</v>
      </c>
      <c r="N7703" s="1">
        <f xml:space="preserve"> ROUND((1 - _xlfn.PERCENTRANK.INC(customers[days_since_last_purchase],customers[[#This Row],[days_since_last_purchase]]))*4 +1,0)</f>
        <v>2</v>
      </c>
      <c r="O7703" s="1">
        <f>ROUND(_xlfn.PERCENTRANK.INC(customers[total_orders],customers[[#This Row],[total_orders]])*4+1,0)</f>
        <v>2</v>
      </c>
      <c r="P7703" s="1">
        <f>ROUND(_xlfn.PERCENTRANK.INC(customers[total_spend_usd],customers[[#This Row],[total_spend_usd]])*4+1,0)</f>
        <v>3</v>
      </c>
      <c r="Q7703" s="1">
        <v>223</v>
      </c>
      <c r="R7703" s="1" t="str">
        <f>_xlfn.XLOOKUP(Q7703,RFM[RFM Score],RFM[Client Segmentation])</f>
        <v>Hibernating</v>
      </c>
    </row>
    <row r="7704" spans="1:18" x14ac:dyDescent="0.3">
      <c r="A7704" t="s">
        <v>7756</v>
      </c>
      <c r="B7704" t="s">
        <v>104</v>
      </c>
      <c r="C7704">
        <v>36</v>
      </c>
      <c r="D7704" t="s">
        <v>8068</v>
      </c>
      <c r="E7704" t="s">
        <v>8084</v>
      </c>
      <c r="F7704" t="s">
        <v>17</v>
      </c>
      <c r="G7704">
        <v>10</v>
      </c>
      <c r="H7704" s="1">
        <v>2354</v>
      </c>
      <c r="I7704">
        <v>24705</v>
      </c>
      <c r="J7704" s="1">
        <v>62</v>
      </c>
      <c r="K7704" t="s">
        <v>74</v>
      </c>
      <c r="L7704" t="s">
        <v>14</v>
      </c>
      <c r="M7704" t="s">
        <v>15</v>
      </c>
      <c r="N7704" s="1">
        <f xml:space="preserve"> ROUND((1 - _xlfn.PERCENTRANK.INC(customers[days_since_last_purchase],customers[[#This Row],[days_since_last_purchase]]))*4 +1,0)</f>
        <v>2</v>
      </c>
      <c r="O7704" s="1">
        <f>ROUND(_xlfn.PERCENTRANK.INC(customers[total_orders],customers[[#This Row],[total_orders]])*4+1,0)</f>
        <v>3</v>
      </c>
      <c r="P7704" s="1">
        <f>ROUND(_xlfn.PERCENTRANK.INC(customers[total_spend_usd],customers[[#This Row],[total_spend_usd]])*4+1,0)</f>
        <v>2</v>
      </c>
      <c r="Q7704" s="1">
        <v>232</v>
      </c>
      <c r="R7704" s="1" t="str">
        <f>_xlfn.XLOOKUP(Q7704,RFM[RFM Score],RFM[Client Segmentation])</f>
        <v>Hibernating</v>
      </c>
    </row>
    <row r="7705" spans="1:18" x14ac:dyDescent="0.3">
      <c r="A7705" t="s">
        <v>7757</v>
      </c>
      <c r="B7705" t="s">
        <v>51</v>
      </c>
      <c r="C7705">
        <v>41</v>
      </c>
      <c r="D7705" t="s">
        <v>8068</v>
      </c>
      <c r="E7705" t="s">
        <v>8084</v>
      </c>
      <c r="F7705" t="s">
        <v>12</v>
      </c>
      <c r="G7705">
        <v>11</v>
      </c>
      <c r="H7705" s="1">
        <v>15488</v>
      </c>
      <c r="I7705">
        <v>189206</v>
      </c>
      <c r="J7705" s="1">
        <v>258</v>
      </c>
      <c r="K7705" t="s">
        <v>37</v>
      </c>
      <c r="L7705" t="s">
        <v>34</v>
      </c>
      <c r="M7705" t="s">
        <v>15</v>
      </c>
      <c r="N7705" s="1">
        <f xml:space="preserve"> ROUND((1 - _xlfn.PERCENTRANK.INC(customers[days_since_last_purchase],customers[[#This Row],[days_since_last_purchase]]))*4 +1,0)</f>
        <v>1</v>
      </c>
      <c r="O7705" s="1">
        <f>ROUND(_xlfn.PERCENTRANK.INC(customers[total_orders],customers[[#This Row],[total_orders]])*4+1,0)</f>
        <v>3</v>
      </c>
      <c r="P7705" s="1">
        <f>ROUND(_xlfn.PERCENTRANK.INC(customers[total_spend_usd],customers[[#This Row],[total_spend_usd]])*4+1,0)</f>
        <v>4</v>
      </c>
      <c r="Q7705" s="1">
        <v>134</v>
      </c>
      <c r="R7705" s="1" t="str">
        <f>_xlfn.XLOOKUP(Q7705,RFM[RFM Score],RFM[Client Segmentation])</f>
        <v>At Risk</v>
      </c>
    </row>
    <row r="7706" spans="1:18" x14ac:dyDescent="0.3">
      <c r="A7706" t="s">
        <v>7758</v>
      </c>
      <c r="B7706" t="s">
        <v>11</v>
      </c>
      <c r="C7706">
        <v>74</v>
      </c>
      <c r="D7706" t="s">
        <v>8073</v>
      </c>
      <c r="E7706" t="s">
        <v>8085</v>
      </c>
      <c r="F7706" t="s">
        <v>12</v>
      </c>
      <c r="G7706">
        <v>11</v>
      </c>
      <c r="H7706" s="1">
        <v>7916</v>
      </c>
      <c r="I7706">
        <v>83942</v>
      </c>
      <c r="J7706" s="1">
        <v>3</v>
      </c>
      <c r="K7706" t="s">
        <v>44</v>
      </c>
      <c r="L7706" t="s">
        <v>19</v>
      </c>
      <c r="M7706" t="s">
        <v>15</v>
      </c>
      <c r="N7706" s="1">
        <f xml:space="preserve"> ROUND((1 - _xlfn.PERCENTRANK.INC(customers[days_since_last_purchase],customers[[#This Row],[days_since_last_purchase]]))*4 +1,0)</f>
        <v>5</v>
      </c>
      <c r="O7706" s="1">
        <f>ROUND(_xlfn.PERCENTRANK.INC(customers[total_orders],customers[[#This Row],[total_orders]])*4+1,0)</f>
        <v>3</v>
      </c>
      <c r="P7706" s="1">
        <f>ROUND(_xlfn.PERCENTRANK.INC(customers[total_spend_usd],customers[[#This Row],[total_spend_usd]])*4+1,0)</f>
        <v>3</v>
      </c>
      <c r="Q7706" s="1">
        <v>533</v>
      </c>
      <c r="R7706" s="1" t="str">
        <f>_xlfn.XLOOKUP(Q7706,RFM[RFM Score],RFM[Client Segmentation])</f>
        <v>Potential Loyalist</v>
      </c>
    </row>
    <row r="7707" spans="1:18" x14ac:dyDescent="0.3">
      <c r="A7707" t="s">
        <v>7759</v>
      </c>
      <c r="B7707" t="s">
        <v>166</v>
      </c>
      <c r="C7707">
        <v>39</v>
      </c>
      <c r="D7707" t="s">
        <v>8068</v>
      </c>
      <c r="E7707" t="s">
        <v>8084</v>
      </c>
      <c r="F7707" t="s">
        <v>17</v>
      </c>
      <c r="G7707">
        <v>1</v>
      </c>
      <c r="H7707" s="1">
        <v>6122</v>
      </c>
      <c r="I7707">
        <v>5246</v>
      </c>
      <c r="J7707" s="1">
        <v>2</v>
      </c>
      <c r="K7707" t="s">
        <v>37</v>
      </c>
      <c r="L7707" t="s">
        <v>45</v>
      </c>
      <c r="M7707" t="s">
        <v>15</v>
      </c>
      <c r="N7707" s="1">
        <f xml:space="preserve"> ROUND((1 - _xlfn.PERCENTRANK.INC(customers[days_since_last_purchase],customers[[#This Row],[days_since_last_purchase]]))*4 +1,0)</f>
        <v>5</v>
      </c>
      <c r="O7707" s="1">
        <f>ROUND(_xlfn.PERCENTRANK.INC(customers[total_orders],customers[[#This Row],[total_orders]])*4+1,0)</f>
        <v>1</v>
      </c>
      <c r="P7707" s="1">
        <f>ROUND(_xlfn.PERCENTRANK.INC(customers[total_spend_usd],customers[[#This Row],[total_spend_usd]])*4+1,0)</f>
        <v>1</v>
      </c>
      <c r="Q7707" s="1">
        <v>511</v>
      </c>
      <c r="R7707" s="1" t="str">
        <f>_xlfn.XLOOKUP(Q7707,RFM[RFM Score],RFM[Client Segmentation])</f>
        <v>New Customer</v>
      </c>
    </row>
    <row r="7708" spans="1:18" x14ac:dyDescent="0.3">
      <c r="A7708" t="s">
        <v>7760</v>
      </c>
      <c r="B7708" t="s">
        <v>11</v>
      </c>
      <c r="C7708">
        <v>18</v>
      </c>
      <c r="D7708" t="s">
        <v>8069</v>
      </c>
      <c r="E7708" t="s">
        <v>8087</v>
      </c>
      <c r="F7708" t="s">
        <v>17</v>
      </c>
      <c r="G7708">
        <v>5</v>
      </c>
      <c r="H7708" s="1">
        <v>8483</v>
      </c>
      <c r="I7708">
        <v>38785</v>
      </c>
      <c r="J7708" s="1">
        <v>35</v>
      </c>
      <c r="K7708" t="s">
        <v>21</v>
      </c>
      <c r="L7708" t="s">
        <v>14</v>
      </c>
      <c r="M7708" t="s">
        <v>15</v>
      </c>
      <c r="N7708" s="1">
        <f xml:space="preserve"> ROUND((1 - _xlfn.PERCENTRANK.INC(customers[days_since_last_purchase],customers[[#This Row],[days_since_last_purchase]]))*4 +1,0)</f>
        <v>3</v>
      </c>
      <c r="O7708" s="1">
        <f>ROUND(_xlfn.PERCENTRANK.INC(customers[total_orders],customers[[#This Row],[total_orders]])*4+1,0)</f>
        <v>2</v>
      </c>
      <c r="P7708" s="1">
        <f>ROUND(_xlfn.PERCENTRANK.INC(customers[total_spend_usd],customers[[#This Row],[total_spend_usd]])*4+1,0)</f>
        <v>2</v>
      </c>
      <c r="Q7708" s="1">
        <v>322</v>
      </c>
      <c r="R7708" s="1" t="str">
        <f>_xlfn.XLOOKUP(Q7708,RFM[RFM Score],RFM[Client Segmentation])</f>
        <v>Hibernating</v>
      </c>
    </row>
    <row r="7709" spans="1:18" x14ac:dyDescent="0.3">
      <c r="A7709" t="s">
        <v>7761</v>
      </c>
      <c r="B7709" t="s">
        <v>64</v>
      </c>
      <c r="C7709">
        <v>57</v>
      </c>
      <c r="D7709" t="s">
        <v>8072</v>
      </c>
      <c r="E7709" t="s">
        <v>8084</v>
      </c>
      <c r="F7709" t="s">
        <v>17</v>
      </c>
      <c r="G7709">
        <v>15</v>
      </c>
      <c r="H7709" s="1">
        <v>941</v>
      </c>
      <c r="I7709">
        <v>14366</v>
      </c>
      <c r="J7709" s="1">
        <v>168</v>
      </c>
      <c r="K7709" t="s">
        <v>28</v>
      </c>
      <c r="L7709" t="s">
        <v>19</v>
      </c>
      <c r="M7709" t="s">
        <v>23</v>
      </c>
      <c r="N7709" s="1">
        <f xml:space="preserve"> ROUND((1 - _xlfn.PERCENTRANK.INC(customers[days_since_last_purchase],customers[[#This Row],[days_since_last_purchase]]))*4 +1,0)</f>
        <v>1</v>
      </c>
      <c r="O7709" s="1">
        <f>ROUND(_xlfn.PERCENTRANK.INC(customers[total_orders],customers[[#This Row],[total_orders]])*4+1,0)</f>
        <v>3</v>
      </c>
      <c r="P7709" s="1">
        <f>ROUND(_xlfn.PERCENTRANK.INC(customers[total_spend_usd],customers[[#This Row],[total_spend_usd]])*4+1,0)</f>
        <v>2</v>
      </c>
      <c r="Q7709" s="1">
        <v>132</v>
      </c>
      <c r="R7709" s="1" t="str">
        <f>_xlfn.XLOOKUP(Q7709,RFM[RFM Score],RFM[Client Segmentation])</f>
        <v>Hibernating</v>
      </c>
    </row>
    <row r="7710" spans="1:18" x14ac:dyDescent="0.3">
      <c r="A7710" t="s">
        <v>7762</v>
      </c>
      <c r="B7710" t="s">
        <v>11</v>
      </c>
      <c r="C7710">
        <v>34</v>
      </c>
      <c r="D7710" t="s">
        <v>8070</v>
      </c>
      <c r="E7710" t="s">
        <v>8084</v>
      </c>
      <c r="F7710" t="s">
        <v>17</v>
      </c>
      <c r="G7710">
        <v>1</v>
      </c>
      <c r="H7710" s="1">
        <v>857</v>
      </c>
      <c r="I7710">
        <v>9275</v>
      </c>
      <c r="J7710" s="1">
        <v>7</v>
      </c>
      <c r="K7710" t="s">
        <v>44</v>
      </c>
      <c r="L7710" t="s">
        <v>34</v>
      </c>
      <c r="M7710" t="s">
        <v>23</v>
      </c>
      <c r="N7710" s="1">
        <f xml:space="preserve"> ROUND((1 - _xlfn.PERCENTRANK.INC(customers[days_since_last_purchase],customers[[#This Row],[days_since_last_purchase]]))*4 +1,0)</f>
        <v>5</v>
      </c>
      <c r="O7710" s="1">
        <f>ROUND(_xlfn.PERCENTRANK.INC(customers[total_orders],customers[[#This Row],[total_orders]])*4+1,0)</f>
        <v>1</v>
      </c>
      <c r="P7710" s="1">
        <f>ROUND(_xlfn.PERCENTRANK.INC(customers[total_spend_usd],customers[[#This Row],[total_spend_usd]])*4+1,0)</f>
        <v>1</v>
      </c>
      <c r="Q7710" s="1">
        <v>511</v>
      </c>
      <c r="R7710" s="1" t="str">
        <f>_xlfn.XLOOKUP(Q7710,RFM[RFM Score],RFM[Client Segmentation])</f>
        <v>New Customer</v>
      </c>
    </row>
    <row r="7711" spans="1:18" x14ac:dyDescent="0.3">
      <c r="A7711" t="s">
        <v>7763</v>
      </c>
      <c r="B7711" t="s">
        <v>11</v>
      </c>
      <c r="C7711">
        <v>32</v>
      </c>
      <c r="D7711" t="s">
        <v>8070</v>
      </c>
      <c r="E7711" t="s">
        <v>8084</v>
      </c>
      <c r="F7711" t="s">
        <v>17</v>
      </c>
      <c r="G7711">
        <v>13</v>
      </c>
      <c r="H7711" s="1">
        <v>4788</v>
      </c>
      <c r="I7711">
        <v>65214</v>
      </c>
      <c r="J7711" s="1">
        <v>29</v>
      </c>
      <c r="K7711" t="s">
        <v>28</v>
      </c>
      <c r="L7711" t="s">
        <v>14</v>
      </c>
      <c r="M7711" t="s">
        <v>23</v>
      </c>
      <c r="N7711" s="1">
        <f xml:space="preserve"> ROUND((1 - _xlfn.PERCENTRANK.INC(customers[days_since_last_purchase],customers[[#This Row],[days_since_last_purchase]]))*4 +1,0)</f>
        <v>3</v>
      </c>
      <c r="O7711" s="1">
        <f>ROUND(_xlfn.PERCENTRANK.INC(customers[total_orders],customers[[#This Row],[total_orders]])*4+1,0)</f>
        <v>3</v>
      </c>
      <c r="P7711" s="1">
        <f>ROUND(_xlfn.PERCENTRANK.INC(customers[total_spend_usd],customers[[#This Row],[total_spend_usd]])*4+1,0)</f>
        <v>3</v>
      </c>
      <c r="Q7711" s="1">
        <v>333</v>
      </c>
      <c r="R7711" s="1" t="str">
        <f>_xlfn.XLOOKUP(Q7711,RFM[RFM Score],RFM[Client Segmentation])</f>
        <v>Potential Loyalist</v>
      </c>
    </row>
    <row r="7712" spans="1:18" x14ac:dyDescent="0.3">
      <c r="A7712" t="s">
        <v>7764</v>
      </c>
      <c r="B7712" t="s">
        <v>214</v>
      </c>
      <c r="C7712">
        <v>34</v>
      </c>
      <c r="D7712" t="s">
        <v>8070</v>
      </c>
      <c r="E7712" t="s">
        <v>8086</v>
      </c>
      <c r="F7712" t="s">
        <v>12</v>
      </c>
      <c r="G7712">
        <v>8</v>
      </c>
      <c r="H7712" s="1">
        <v>20723</v>
      </c>
      <c r="I7712">
        <v>184997</v>
      </c>
      <c r="J7712" s="1">
        <v>88</v>
      </c>
      <c r="K7712" t="s">
        <v>25</v>
      </c>
      <c r="L7712" t="s">
        <v>22</v>
      </c>
      <c r="M7712" t="s">
        <v>23</v>
      </c>
      <c r="N7712" s="1">
        <f xml:space="preserve"> ROUND((1 - _xlfn.PERCENTRANK.INC(customers[days_since_last_purchase],customers[[#This Row],[days_since_last_purchase]]))*4 +1,0)</f>
        <v>2</v>
      </c>
      <c r="O7712" s="1">
        <f>ROUND(_xlfn.PERCENTRANK.INC(customers[total_orders],customers[[#This Row],[total_orders]])*4+1,0)</f>
        <v>2</v>
      </c>
      <c r="P7712" s="1">
        <f>ROUND(_xlfn.PERCENTRANK.INC(customers[total_spend_usd],customers[[#This Row],[total_spend_usd]])*4+1,0)</f>
        <v>4</v>
      </c>
      <c r="Q7712" s="1">
        <v>224</v>
      </c>
      <c r="R7712" s="1" t="str">
        <f>_xlfn.XLOOKUP(Q7712,RFM[RFM Score],RFM[Client Segmentation])</f>
        <v>At Risk</v>
      </c>
    </row>
    <row r="7713" spans="1:18" x14ac:dyDescent="0.3">
      <c r="A7713" t="s">
        <v>7765</v>
      </c>
      <c r="B7713" t="s">
        <v>96</v>
      </c>
      <c r="C7713">
        <v>53</v>
      </c>
      <c r="D7713" t="s">
        <v>8071</v>
      </c>
      <c r="E7713" t="s">
        <v>8087</v>
      </c>
      <c r="F7713" t="s">
        <v>12</v>
      </c>
      <c r="G7713">
        <v>35</v>
      </c>
      <c r="H7713" s="1">
        <v>50276</v>
      </c>
      <c r="I7713">
        <v>1844482</v>
      </c>
      <c r="J7713" s="1">
        <v>37</v>
      </c>
      <c r="K7713" t="s">
        <v>52</v>
      </c>
      <c r="L7713" t="s">
        <v>22</v>
      </c>
      <c r="M7713" t="s">
        <v>15</v>
      </c>
      <c r="N7713" s="1">
        <f xml:space="preserve"> ROUND((1 - _xlfn.PERCENTRANK.INC(customers[days_since_last_purchase],customers[[#This Row],[days_since_last_purchase]]))*4 +1,0)</f>
        <v>3</v>
      </c>
      <c r="O7713" s="1">
        <f>ROUND(_xlfn.PERCENTRANK.INC(customers[total_orders],customers[[#This Row],[total_orders]])*4+1,0)</f>
        <v>5</v>
      </c>
      <c r="P7713" s="1">
        <f>ROUND(_xlfn.PERCENTRANK.INC(customers[total_spend_usd],customers[[#This Row],[total_spend_usd]])*4+1,0)</f>
        <v>5</v>
      </c>
      <c r="Q7713" s="1">
        <v>355</v>
      </c>
      <c r="R7713" s="1" t="str">
        <f>_xlfn.XLOOKUP(Q7713,RFM[RFM Score],RFM[Client Segmentation])</f>
        <v>Loyal Customer</v>
      </c>
    </row>
    <row r="7714" spans="1:18" x14ac:dyDescent="0.3">
      <c r="A7714" t="s">
        <v>7766</v>
      </c>
      <c r="B7714" t="s">
        <v>11</v>
      </c>
      <c r="C7714">
        <v>60</v>
      </c>
      <c r="D7714" t="s">
        <v>8072</v>
      </c>
      <c r="E7714" t="s">
        <v>8084</v>
      </c>
      <c r="F7714" t="s">
        <v>17</v>
      </c>
      <c r="G7714">
        <v>6</v>
      </c>
      <c r="H7714" s="1">
        <v>1168</v>
      </c>
      <c r="I7714">
        <v>6617</v>
      </c>
      <c r="J7714" s="1">
        <v>125</v>
      </c>
      <c r="K7714" t="s">
        <v>25</v>
      </c>
      <c r="L7714" t="s">
        <v>34</v>
      </c>
      <c r="M7714" t="s">
        <v>15</v>
      </c>
      <c r="N7714" s="1">
        <f xml:space="preserve"> ROUND((1 - _xlfn.PERCENTRANK.INC(customers[days_since_last_purchase],customers[[#This Row],[days_since_last_purchase]]))*4 +1,0)</f>
        <v>2</v>
      </c>
      <c r="O7714" s="1">
        <f>ROUND(_xlfn.PERCENTRANK.INC(customers[total_orders],customers[[#This Row],[total_orders]])*4+1,0)</f>
        <v>2</v>
      </c>
      <c r="P7714" s="1">
        <f>ROUND(_xlfn.PERCENTRANK.INC(customers[total_spend_usd],customers[[#This Row],[total_spend_usd]])*4+1,0)</f>
        <v>1</v>
      </c>
      <c r="Q7714" s="1">
        <v>221</v>
      </c>
      <c r="R7714" s="1" t="str">
        <f>_xlfn.XLOOKUP(Q7714,RFM[RFM Score],RFM[Client Segmentation])</f>
        <v>About To Sleep</v>
      </c>
    </row>
    <row r="7715" spans="1:18" x14ac:dyDescent="0.3">
      <c r="A7715" t="s">
        <v>7767</v>
      </c>
      <c r="B7715" t="s">
        <v>11</v>
      </c>
      <c r="C7715">
        <v>42</v>
      </c>
      <c r="D7715" t="s">
        <v>8068</v>
      </c>
      <c r="E7715" t="s">
        <v>8086</v>
      </c>
      <c r="F7715" t="s">
        <v>12</v>
      </c>
      <c r="G7715">
        <v>31</v>
      </c>
      <c r="H7715" s="1">
        <v>13935</v>
      </c>
      <c r="I7715">
        <v>473621</v>
      </c>
      <c r="J7715" s="1">
        <v>19</v>
      </c>
      <c r="K7715" t="s">
        <v>18</v>
      </c>
      <c r="L7715" t="s">
        <v>14</v>
      </c>
      <c r="M7715" t="s">
        <v>15</v>
      </c>
      <c r="N7715" s="1">
        <f xml:space="preserve"> ROUND((1 - _xlfn.PERCENTRANK.INC(customers[days_since_last_purchase],customers[[#This Row],[days_since_last_purchase]]))*4 +1,0)</f>
        <v>4</v>
      </c>
      <c r="O7715" s="1">
        <f>ROUND(_xlfn.PERCENTRANK.INC(customers[total_orders],customers[[#This Row],[total_orders]])*4+1,0)</f>
        <v>4</v>
      </c>
      <c r="P7715" s="1">
        <f>ROUND(_xlfn.PERCENTRANK.INC(customers[total_spend_usd],customers[[#This Row],[total_spend_usd]])*4+1,0)</f>
        <v>5</v>
      </c>
      <c r="Q7715" s="1">
        <v>445</v>
      </c>
      <c r="R7715" s="1" t="str">
        <f>_xlfn.XLOOKUP(Q7715,RFM[RFM Score],RFM[Client Segmentation])</f>
        <v>Champion</v>
      </c>
    </row>
    <row r="7716" spans="1:18" x14ac:dyDescent="0.3">
      <c r="A7716" t="s">
        <v>7768</v>
      </c>
      <c r="B7716" t="s">
        <v>173</v>
      </c>
      <c r="C7716">
        <v>36</v>
      </c>
      <c r="D7716" t="s">
        <v>8068</v>
      </c>
      <c r="E7716" t="s">
        <v>8087</v>
      </c>
      <c r="F7716" t="s">
        <v>12</v>
      </c>
      <c r="G7716">
        <v>33</v>
      </c>
      <c r="H7716" s="1">
        <v>1267</v>
      </c>
      <c r="I7716">
        <v>414616</v>
      </c>
      <c r="J7716" s="1">
        <v>3</v>
      </c>
      <c r="K7716" t="s">
        <v>52</v>
      </c>
      <c r="L7716" t="s">
        <v>19</v>
      </c>
      <c r="M7716" t="s">
        <v>23</v>
      </c>
      <c r="N7716" s="1">
        <f xml:space="preserve"> ROUND((1 - _xlfn.PERCENTRANK.INC(customers[days_since_last_purchase],customers[[#This Row],[days_since_last_purchase]]))*4 +1,0)</f>
        <v>5</v>
      </c>
      <c r="O7716" s="1">
        <f>ROUND(_xlfn.PERCENTRANK.INC(customers[total_orders],customers[[#This Row],[total_orders]])*4+1,0)</f>
        <v>4</v>
      </c>
      <c r="P7716" s="1">
        <f>ROUND(_xlfn.PERCENTRANK.INC(customers[total_spend_usd],customers[[#This Row],[total_spend_usd]])*4+1,0)</f>
        <v>5</v>
      </c>
      <c r="Q7716" s="1">
        <v>545</v>
      </c>
      <c r="R7716" s="1" t="str">
        <f>_xlfn.XLOOKUP(Q7716,RFM[RFM Score],RFM[Client Segmentation])</f>
        <v>Champion</v>
      </c>
    </row>
    <row r="7717" spans="1:18" x14ac:dyDescent="0.3">
      <c r="A7717" t="s">
        <v>7769</v>
      </c>
      <c r="B7717" t="s">
        <v>43</v>
      </c>
      <c r="C7717">
        <v>28</v>
      </c>
      <c r="D7717" t="s">
        <v>8070</v>
      </c>
      <c r="E7717" t="s">
        <v>8084</v>
      </c>
      <c r="F7717" t="s">
        <v>12</v>
      </c>
      <c r="G7717">
        <v>12</v>
      </c>
      <c r="H7717" s="1">
        <v>2366</v>
      </c>
      <c r="I7717">
        <v>27146</v>
      </c>
      <c r="J7717" s="1">
        <v>70</v>
      </c>
      <c r="K7717" t="s">
        <v>124</v>
      </c>
      <c r="L7717" t="s">
        <v>19</v>
      </c>
      <c r="M7717" t="s">
        <v>23</v>
      </c>
      <c r="N7717" s="1">
        <f xml:space="preserve"> ROUND((1 - _xlfn.PERCENTRANK.INC(customers[days_since_last_purchase],customers[[#This Row],[days_since_last_purchase]]))*4 +1,0)</f>
        <v>2</v>
      </c>
      <c r="O7717" s="1">
        <f>ROUND(_xlfn.PERCENTRANK.INC(customers[total_orders],customers[[#This Row],[total_orders]])*4+1,0)</f>
        <v>3</v>
      </c>
      <c r="P7717" s="1">
        <f>ROUND(_xlfn.PERCENTRANK.INC(customers[total_spend_usd],customers[[#This Row],[total_spend_usd]])*4+1,0)</f>
        <v>2</v>
      </c>
      <c r="Q7717" s="1">
        <v>232</v>
      </c>
      <c r="R7717" s="1" t="str">
        <f>_xlfn.XLOOKUP(Q7717,RFM[RFM Score],RFM[Client Segmentation])</f>
        <v>Hibernating</v>
      </c>
    </row>
    <row r="7718" spans="1:18" x14ac:dyDescent="0.3">
      <c r="A7718" t="s">
        <v>7770</v>
      </c>
      <c r="B7718" t="s">
        <v>43</v>
      </c>
      <c r="C7718">
        <v>45</v>
      </c>
      <c r="D7718" t="s">
        <v>8071</v>
      </c>
      <c r="E7718" t="s">
        <v>8085</v>
      </c>
      <c r="F7718" t="s">
        <v>12</v>
      </c>
      <c r="G7718">
        <v>5</v>
      </c>
      <c r="H7718" s="1">
        <v>7084</v>
      </c>
      <c r="I7718">
        <v>30715</v>
      </c>
      <c r="J7718" s="1">
        <v>88</v>
      </c>
      <c r="K7718" t="s">
        <v>25</v>
      </c>
      <c r="L7718" t="s">
        <v>19</v>
      </c>
      <c r="M7718" t="s">
        <v>23</v>
      </c>
      <c r="N7718" s="1">
        <f xml:space="preserve"> ROUND((1 - _xlfn.PERCENTRANK.INC(customers[days_since_last_purchase],customers[[#This Row],[days_since_last_purchase]]))*4 +1,0)</f>
        <v>2</v>
      </c>
      <c r="O7718" s="1">
        <f>ROUND(_xlfn.PERCENTRANK.INC(customers[total_orders],customers[[#This Row],[total_orders]])*4+1,0)</f>
        <v>2</v>
      </c>
      <c r="P7718" s="1">
        <f>ROUND(_xlfn.PERCENTRANK.INC(customers[total_spend_usd],customers[[#This Row],[total_spend_usd]])*4+1,0)</f>
        <v>2</v>
      </c>
      <c r="Q7718" s="1">
        <v>222</v>
      </c>
      <c r="R7718" s="1" t="str">
        <f>_xlfn.XLOOKUP(Q7718,RFM[RFM Score],RFM[Client Segmentation])</f>
        <v>Hibernating</v>
      </c>
    </row>
    <row r="7719" spans="1:18" x14ac:dyDescent="0.3">
      <c r="A7719" t="s">
        <v>7771</v>
      </c>
      <c r="B7719" t="s">
        <v>27</v>
      </c>
      <c r="C7719">
        <v>37</v>
      </c>
      <c r="D7719" t="s">
        <v>8068</v>
      </c>
      <c r="E7719" t="s">
        <v>8087</v>
      </c>
      <c r="F7719" t="s">
        <v>12</v>
      </c>
      <c r="G7719">
        <v>7</v>
      </c>
      <c r="H7719" s="1">
        <v>11276</v>
      </c>
      <c r="I7719">
        <v>69522</v>
      </c>
      <c r="J7719" s="1">
        <v>7</v>
      </c>
      <c r="K7719" t="s">
        <v>21</v>
      </c>
      <c r="L7719" t="s">
        <v>47</v>
      </c>
      <c r="M7719" t="s">
        <v>23</v>
      </c>
      <c r="N7719" s="1">
        <f xml:space="preserve"> ROUND((1 - _xlfn.PERCENTRANK.INC(customers[days_since_last_purchase],customers[[#This Row],[days_since_last_purchase]]))*4 +1,0)</f>
        <v>5</v>
      </c>
      <c r="O7719" s="1">
        <f>ROUND(_xlfn.PERCENTRANK.INC(customers[total_orders],customers[[#This Row],[total_orders]])*4+1,0)</f>
        <v>2</v>
      </c>
      <c r="P7719" s="1">
        <f>ROUND(_xlfn.PERCENTRANK.INC(customers[total_spend_usd],customers[[#This Row],[total_spend_usd]])*4+1,0)</f>
        <v>3</v>
      </c>
      <c r="Q7719" s="1">
        <v>523</v>
      </c>
      <c r="R7719" s="1" t="str">
        <f>_xlfn.XLOOKUP(Q7719,RFM[RFM Score],RFM[Client Segmentation])</f>
        <v>Promising</v>
      </c>
    </row>
    <row r="7720" spans="1:18" x14ac:dyDescent="0.3">
      <c r="A7720" t="s">
        <v>7772</v>
      </c>
      <c r="B7720" t="s">
        <v>123</v>
      </c>
      <c r="C7720">
        <v>18</v>
      </c>
      <c r="D7720" t="s">
        <v>8069</v>
      </c>
      <c r="E7720" t="s">
        <v>8084</v>
      </c>
      <c r="F7720" t="s">
        <v>12</v>
      </c>
      <c r="G7720">
        <v>4</v>
      </c>
      <c r="H7720" s="1">
        <v>5306</v>
      </c>
      <c r="I7720">
        <v>19477</v>
      </c>
      <c r="J7720" s="1">
        <v>58</v>
      </c>
      <c r="K7720" t="s">
        <v>21</v>
      </c>
      <c r="L7720" t="s">
        <v>19</v>
      </c>
      <c r="M7720" t="s">
        <v>15</v>
      </c>
      <c r="N7720" s="1">
        <f xml:space="preserve"> ROUND((1 - _xlfn.PERCENTRANK.INC(customers[days_since_last_purchase],customers[[#This Row],[days_since_last_purchase]]))*4 +1,0)</f>
        <v>3</v>
      </c>
      <c r="O7720" s="1">
        <f>ROUND(_xlfn.PERCENTRANK.INC(customers[total_orders],customers[[#This Row],[total_orders]])*4+1,0)</f>
        <v>2</v>
      </c>
      <c r="P7720" s="1">
        <f>ROUND(_xlfn.PERCENTRANK.INC(customers[total_spend_usd],customers[[#This Row],[total_spend_usd]])*4+1,0)</f>
        <v>2</v>
      </c>
      <c r="Q7720" s="1">
        <v>322</v>
      </c>
      <c r="R7720" s="1" t="str">
        <f>_xlfn.XLOOKUP(Q7720,RFM[RFM Score],RFM[Client Segmentation])</f>
        <v>Hibernating</v>
      </c>
    </row>
    <row r="7721" spans="1:18" x14ac:dyDescent="0.3">
      <c r="A7721" t="s">
        <v>7773</v>
      </c>
      <c r="B7721" t="s">
        <v>96</v>
      </c>
      <c r="C7721">
        <v>46</v>
      </c>
      <c r="D7721" t="s">
        <v>8071</v>
      </c>
      <c r="E7721" t="s">
        <v>8086</v>
      </c>
      <c r="F7721" t="s">
        <v>17</v>
      </c>
      <c r="G7721">
        <v>4</v>
      </c>
      <c r="H7721" s="1">
        <v>6041</v>
      </c>
      <c r="I7721">
        <v>25733</v>
      </c>
      <c r="J7721" s="1">
        <v>89</v>
      </c>
      <c r="K7721" t="s">
        <v>25</v>
      </c>
      <c r="L7721" t="s">
        <v>14</v>
      </c>
      <c r="M7721" t="s">
        <v>15</v>
      </c>
      <c r="N7721" s="1">
        <f xml:space="preserve"> ROUND((1 - _xlfn.PERCENTRANK.INC(customers[days_since_last_purchase],customers[[#This Row],[days_since_last_purchase]]))*4 +1,0)</f>
        <v>2</v>
      </c>
      <c r="O7721" s="1">
        <f>ROUND(_xlfn.PERCENTRANK.INC(customers[total_orders],customers[[#This Row],[total_orders]])*4+1,0)</f>
        <v>2</v>
      </c>
      <c r="P7721" s="1">
        <f>ROUND(_xlfn.PERCENTRANK.INC(customers[total_spend_usd],customers[[#This Row],[total_spend_usd]])*4+1,0)</f>
        <v>2</v>
      </c>
      <c r="Q7721" s="1">
        <v>222</v>
      </c>
      <c r="R7721" s="1" t="str">
        <f>_xlfn.XLOOKUP(Q7721,RFM[RFM Score],RFM[Client Segmentation])</f>
        <v>Hibernating</v>
      </c>
    </row>
    <row r="7722" spans="1:18" x14ac:dyDescent="0.3">
      <c r="A7722" t="s">
        <v>7774</v>
      </c>
      <c r="B7722" t="s">
        <v>107</v>
      </c>
      <c r="C7722">
        <v>37</v>
      </c>
      <c r="D7722" t="s">
        <v>8068</v>
      </c>
      <c r="E7722" t="s">
        <v>8086</v>
      </c>
      <c r="F7722" t="s">
        <v>12</v>
      </c>
      <c r="G7722">
        <v>9</v>
      </c>
      <c r="H7722" s="1">
        <v>16404</v>
      </c>
      <c r="I7722">
        <v>135582</v>
      </c>
      <c r="J7722" s="1">
        <v>103</v>
      </c>
      <c r="K7722" t="s">
        <v>28</v>
      </c>
      <c r="L7722" t="s">
        <v>14</v>
      </c>
      <c r="M7722" t="s">
        <v>15</v>
      </c>
      <c r="N7722" s="1">
        <f xml:space="preserve"> ROUND((1 - _xlfn.PERCENTRANK.INC(customers[days_since_last_purchase],customers[[#This Row],[days_since_last_purchase]]))*4 +1,0)</f>
        <v>2</v>
      </c>
      <c r="O7722" s="1">
        <f>ROUND(_xlfn.PERCENTRANK.INC(customers[total_orders],customers[[#This Row],[total_orders]])*4+1,0)</f>
        <v>2</v>
      </c>
      <c r="P7722" s="1">
        <f>ROUND(_xlfn.PERCENTRANK.INC(customers[total_spend_usd],customers[[#This Row],[total_spend_usd]])*4+1,0)</f>
        <v>4</v>
      </c>
      <c r="Q7722" s="1">
        <v>224</v>
      </c>
      <c r="R7722" s="1" t="str">
        <f>_xlfn.XLOOKUP(Q7722,RFM[RFM Score],RFM[Client Segmentation])</f>
        <v>At Risk</v>
      </c>
    </row>
    <row r="7723" spans="1:18" x14ac:dyDescent="0.3">
      <c r="A7723" t="s">
        <v>7775</v>
      </c>
      <c r="B7723" t="s">
        <v>11</v>
      </c>
      <c r="C7723">
        <v>18</v>
      </c>
      <c r="D7723" t="s">
        <v>8069</v>
      </c>
      <c r="E7723" t="s">
        <v>8084</v>
      </c>
      <c r="F7723" t="s">
        <v>17</v>
      </c>
      <c r="G7723">
        <v>14</v>
      </c>
      <c r="H7723" s="1">
        <v>6285</v>
      </c>
      <c r="I7723">
        <v>9802</v>
      </c>
      <c r="J7723" s="1">
        <v>172</v>
      </c>
      <c r="K7723" t="s">
        <v>44</v>
      </c>
      <c r="L7723" t="s">
        <v>47</v>
      </c>
      <c r="M7723" t="s">
        <v>23</v>
      </c>
      <c r="N7723" s="1">
        <f xml:space="preserve"> ROUND((1 - _xlfn.PERCENTRANK.INC(customers[days_since_last_purchase],customers[[#This Row],[days_since_last_purchase]]))*4 +1,0)</f>
        <v>1</v>
      </c>
      <c r="O7723" s="1">
        <f>ROUND(_xlfn.PERCENTRANK.INC(customers[total_orders],customers[[#This Row],[total_orders]])*4+1,0)</f>
        <v>3</v>
      </c>
      <c r="P7723" s="1">
        <f>ROUND(_xlfn.PERCENTRANK.INC(customers[total_spend_usd],customers[[#This Row],[total_spend_usd]])*4+1,0)</f>
        <v>1</v>
      </c>
      <c r="Q7723" s="1">
        <v>131</v>
      </c>
      <c r="R7723" s="1" t="str">
        <f>_xlfn.XLOOKUP(Q7723,RFM[RFM Score],RFM[Client Segmentation])</f>
        <v>Lost</v>
      </c>
    </row>
    <row r="7724" spans="1:18" x14ac:dyDescent="0.3">
      <c r="A7724" t="s">
        <v>7776</v>
      </c>
      <c r="B7724" t="s">
        <v>43</v>
      </c>
      <c r="C7724">
        <v>54</v>
      </c>
      <c r="D7724" t="s">
        <v>8071</v>
      </c>
      <c r="E7724" t="s">
        <v>8087</v>
      </c>
      <c r="F7724" t="s">
        <v>17</v>
      </c>
      <c r="G7724">
        <v>14</v>
      </c>
      <c r="H7724" s="1">
        <v>8529</v>
      </c>
      <c r="I7724">
        <v>137245</v>
      </c>
      <c r="J7724" s="1">
        <v>40</v>
      </c>
      <c r="K7724" t="s">
        <v>21</v>
      </c>
      <c r="L7724" t="s">
        <v>45</v>
      </c>
      <c r="M7724" t="s">
        <v>15</v>
      </c>
      <c r="N7724" s="1">
        <f xml:space="preserve"> ROUND((1 - _xlfn.PERCENTRANK.INC(customers[days_since_last_purchase],customers[[#This Row],[days_since_last_purchase]]))*4 +1,0)</f>
        <v>3</v>
      </c>
      <c r="O7724" s="1">
        <f>ROUND(_xlfn.PERCENTRANK.INC(customers[total_orders],customers[[#This Row],[total_orders]])*4+1,0)</f>
        <v>3</v>
      </c>
      <c r="P7724" s="1">
        <f>ROUND(_xlfn.PERCENTRANK.INC(customers[total_spend_usd],customers[[#This Row],[total_spend_usd]])*4+1,0)</f>
        <v>4</v>
      </c>
      <c r="Q7724" s="1">
        <v>334</v>
      </c>
      <c r="R7724" s="1" t="str">
        <f>_xlfn.XLOOKUP(Q7724,RFM[RFM Score],RFM[Client Segmentation])</f>
        <v>Need Attention</v>
      </c>
    </row>
    <row r="7725" spans="1:18" x14ac:dyDescent="0.3">
      <c r="A7725" t="s">
        <v>7777</v>
      </c>
      <c r="B7725" t="s">
        <v>96</v>
      </c>
      <c r="C7725">
        <v>39</v>
      </c>
      <c r="D7725" t="s">
        <v>8068</v>
      </c>
      <c r="E7725" t="s">
        <v>8084</v>
      </c>
      <c r="F7725" t="s">
        <v>12</v>
      </c>
      <c r="G7725">
        <v>16</v>
      </c>
      <c r="H7725" s="1">
        <v>3278</v>
      </c>
      <c r="I7725">
        <v>49921</v>
      </c>
      <c r="J7725" s="1">
        <v>30</v>
      </c>
      <c r="K7725" t="s">
        <v>37</v>
      </c>
      <c r="L7725" t="s">
        <v>34</v>
      </c>
      <c r="M7725" t="s">
        <v>23</v>
      </c>
      <c r="N7725" s="1">
        <f xml:space="preserve"> ROUND((1 - _xlfn.PERCENTRANK.INC(customers[days_since_last_purchase],customers[[#This Row],[days_since_last_purchase]]))*4 +1,0)</f>
        <v>3</v>
      </c>
      <c r="O7725" s="1">
        <f>ROUND(_xlfn.PERCENTRANK.INC(customers[total_orders],customers[[#This Row],[total_orders]])*4+1,0)</f>
        <v>3</v>
      </c>
      <c r="P7725" s="1">
        <f>ROUND(_xlfn.PERCENTRANK.INC(customers[total_spend_usd],customers[[#This Row],[total_spend_usd]])*4+1,0)</f>
        <v>3</v>
      </c>
      <c r="Q7725" s="1">
        <v>333</v>
      </c>
      <c r="R7725" s="1" t="str">
        <f>_xlfn.XLOOKUP(Q7725,RFM[RFM Score],RFM[Client Segmentation])</f>
        <v>Potential Loyalist</v>
      </c>
    </row>
    <row r="7726" spans="1:18" x14ac:dyDescent="0.3">
      <c r="A7726" t="s">
        <v>7778</v>
      </c>
      <c r="B7726" t="s">
        <v>11</v>
      </c>
      <c r="C7726">
        <v>21</v>
      </c>
      <c r="D7726" t="s">
        <v>8069</v>
      </c>
      <c r="E7726" t="s">
        <v>8084</v>
      </c>
      <c r="F7726" t="s">
        <v>17</v>
      </c>
      <c r="G7726">
        <v>1</v>
      </c>
      <c r="H7726" s="1">
        <v>12202</v>
      </c>
      <c r="I7726">
        <v>11546</v>
      </c>
      <c r="J7726" s="1">
        <v>9</v>
      </c>
      <c r="K7726" t="s">
        <v>28</v>
      </c>
      <c r="L7726" t="s">
        <v>45</v>
      </c>
      <c r="M7726" t="s">
        <v>23</v>
      </c>
      <c r="N7726" s="1">
        <f xml:space="preserve"> ROUND((1 - _xlfn.PERCENTRANK.INC(customers[days_since_last_purchase],customers[[#This Row],[days_since_last_purchase]]))*4 +1,0)</f>
        <v>4</v>
      </c>
      <c r="O7726" s="1">
        <f>ROUND(_xlfn.PERCENTRANK.INC(customers[total_orders],customers[[#This Row],[total_orders]])*4+1,0)</f>
        <v>1</v>
      </c>
      <c r="P7726" s="1">
        <f>ROUND(_xlfn.PERCENTRANK.INC(customers[total_spend_usd],customers[[#This Row],[total_spend_usd]])*4+1,0)</f>
        <v>2</v>
      </c>
      <c r="Q7726" s="1">
        <v>412</v>
      </c>
      <c r="R7726" s="1" t="str">
        <f>_xlfn.XLOOKUP(Q7726,RFM[RFM Score],RFM[Client Segmentation])</f>
        <v>New Customer</v>
      </c>
    </row>
    <row r="7727" spans="1:18" x14ac:dyDescent="0.3">
      <c r="A7727" t="s">
        <v>7779</v>
      </c>
      <c r="B7727" t="s">
        <v>30</v>
      </c>
      <c r="C7727">
        <v>40</v>
      </c>
      <c r="D7727" t="s">
        <v>8068</v>
      </c>
      <c r="E7727" t="s">
        <v>8084</v>
      </c>
      <c r="F7727" t="s">
        <v>12</v>
      </c>
      <c r="G7727">
        <v>1</v>
      </c>
      <c r="H7727" s="1">
        <v>4346</v>
      </c>
      <c r="I7727">
        <v>4277</v>
      </c>
      <c r="J7727" s="1">
        <v>111</v>
      </c>
      <c r="K7727" t="s">
        <v>25</v>
      </c>
      <c r="L7727" t="s">
        <v>19</v>
      </c>
      <c r="M7727" t="s">
        <v>23</v>
      </c>
      <c r="N7727" s="1">
        <f xml:space="preserve"> ROUND((1 - _xlfn.PERCENTRANK.INC(customers[days_since_last_purchase],customers[[#This Row],[days_since_last_purchase]]))*4 +1,0)</f>
        <v>2</v>
      </c>
      <c r="O7727" s="1">
        <f>ROUND(_xlfn.PERCENTRANK.INC(customers[total_orders],customers[[#This Row],[total_orders]])*4+1,0)</f>
        <v>1</v>
      </c>
      <c r="P7727" s="1">
        <f>ROUND(_xlfn.PERCENTRANK.INC(customers[total_spend_usd],customers[[#This Row],[total_spend_usd]])*4+1,0)</f>
        <v>1</v>
      </c>
      <c r="Q7727" s="1">
        <v>211</v>
      </c>
      <c r="R7727" s="1" t="str">
        <f>_xlfn.XLOOKUP(Q7727,RFM[RFM Score],RFM[Client Segmentation])</f>
        <v>Hibernating</v>
      </c>
    </row>
    <row r="7728" spans="1:18" x14ac:dyDescent="0.3">
      <c r="A7728" t="s">
        <v>7780</v>
      </c>
      <c r="B7728" t="s">
        <v>68</v>
      </c>
      <c r="C7728">
        <v>18</v>
      </c>
      <c r="D7728" t="s">
        <v>8069</v>
      </c>
      <c r="E7728" t="s">
        <v>8084</v>
      </c>
      <c r="F7728" t="s">
        <v>12</v>
      </c>
      <c r="G7728">
        <v>48</v>
      </c>
      <c r="H7728" s="1">
        <v>5218</v>
      </c>
      <c r="I7728">
        <v>22330</v>
      </c>
      <c r="J7728" s="1">
        <v>205</v>
      </c>
      <c r="K7728" t="s">
        <v>28</v>
      </c>
      <c r="L7728" t="s">
        <v>34</v>
      </c>
      <c r="M7728" t="s">
        <v>23</v>
      </c>
      <c r="N7728" s="1">
        <f xml:space="preserve"> ROUND((1 - _xlfn.PERCENTRANK.INC(customers[days_since_last_purchase],customers[[#This Row],[days_since_last_purchase]]))*4 +1,0)</f>
        <v>1</v>
      </c>
      <c r="O7728" s="1">
        <f>ROUND(_xlfn.PERCENTRANK.INC(customers[total_orders],customers[[#This Row],[total_orders]])*4+1,0)</f>
        <v>5</v>
      </c>
      <c r="P7728" s="1">
        <f>ROUND(_xlfn.PERCENTRANK.INC(customers[total_spend_usd],customers[[#This Row],[total_spend_usd]])*4+1,0)</f>
        <v>2</v>
      </c>
      <c r="Q7728" s="1">
        <v>152</v>
      </c>
      <c r="R7728" s="1" t="str">
        <f>_xlfn.XLOOKUP(Q7728,RFM[RFM Score],RFM[Client Segmentation])</f>
        <v>At Risk</v>
      </c>
    </row>
    <row r="7729" spans="1:18" x14ac:dyDescent="0.3">
      <c r="A7729" t="s">
        <v>7781</v>
      </c>
      <c r="B7729" t="s">
        <v>11</v>
      </c>
      <c r="C7729">
        <v>45</v>
      </c>
      <c r="D7729" t="s">
        <v>8071</v>
      </c>
      <c r="E7729" t="s">
        <v>8085</v>
      </c>
      <c r="F7729" t="s">
        <v>17</v>
      </c>
      <c r="G7729">
        <v>78</v>
      </c>
      <c r="H7729" s="1">
        <v>803</v>
      </c>
      <c r="I7729">
        <v>549982</v>
      </c>
      <c r="J7729" s="1">
        <v>206</v>
      </c>
      <c r="K7729" t="s">
        <v>37</v>
      </c>
      <c r="L7729" t="s">
        <v>14</v>
      </c>
      <c r="M7729" t="s">
        <v>23</v>
      </c>
      <c r="N7729" s="1">
        <f xml:space="preserve"> ROUND((1 - _xlfn.PERCENTRANK.INC(customers[days_since_last_purchase],customers[[#This Row],[days_since_last_purchase]]))*4 +1,0)</f>
        <v>1</v>
      </c>
      <c r="O7729" s="1">
        <f>ROUND(_xlfn.PERCENTRANK.INC(customers[total_orders],customers[[#This Row],[total_orders]])*4+1,0)</f>
        <v>5</v>
      </c>
      <c r="P7729" s="1">
        <f>ROUND(_xlfn.PERCENTRANK.INC(customers[total_spend_usd],customers[[#This Row],[total_spend_usd]])*4+1,0)</f>
        <v>5</v>
      </c>
      <c r="Q7729" s="1">
        <v>155</v>
      </c>
      <c r="R7729" s="1" t="str">
        <f>_xlfn.XLOOKUP(Q7729,RFM[RFM Score],RFM[Client Segmentation])</f>
        <v>Cannot Lose Them</v>
      </c>
    </row>
    <row r="7730" spans="1:18" x14ac:dyDescent="0.3">
      <c r="A7730" t="s">
        <v>7782</v>
      </c>
      <c r="B7730" t="s">
        <v>68</v>
      </c>
      <c r="C7730">
        <v>52</v>
      </c>
      <c r="D7730" t="s">
        <v>8071</v>
      </c>
      <c r="E7730" t="s">
        <v>8084</v>
      </c>
      <c r="F7730" t="s">
        <v>17</v>
      </c>
      <c r="G7730">
        <v>24</v>
      </c>
      <c r="H7730" s="1">
        <v>8175</v>
      </c>
      <c r="I7730">
        <v>204471</v>
      </c>
      <c r="J7730" s="1">
        <v>6</v>
      </c>
      <c r="K7730" t="s">
        <v>21</v>
      </c>
      <c r="L7730" t="s">
        <v>14</v>
      </c>
      <c r="M7730" t="s">
        <v>15</v>
      </c>
      <c r="N7730" s="1">
        <f xml:space="preserve"> ROUND((1 - _xlfn.PERCENTRANK.INC(customers[days_since_last_purchase],customers[[#This Row],[days_since_last_purchase]]))*4 +1,0)</f>
        <v>5</v>
      </c>
      <c r="O7730" s="1">
        <f>ROUND(_xlfn.PERCENTRANK.INC(customers[total_orders],customers[[#This Row],[total_orders]])*4+1,0)</f>
        <v>4</v>
      </c>
      <c r="P7730" s="1">
        <f>ROUND(_xlfn.PERCENTRANK.INC(customers[total_spend_usd],customers[[#This Row],[total_spend_usd]])*4+1,0)</f>
        <v>4</v>
      </c>
      <c r="Q7730" s="1">
        <v>544</v>
      </c>
      <c r="R7730" s="1" t="str">
        <f>_xlfn.XLOOKUP(Q7730,RFM[RFM Score],RFM[Client Segmentation])</f>
        <v>Champion</v>
      </c>
    </row>
    <row r="7731" spans="1:18" x14ac:dyDescent="0.3">
      <c r="A7731" t="s">
        <v>7783</v>
      </c>
      <c r="B7731" t="s">
        <v>11</v>
      </c>
      <c r="C7731">
        <v>36</v>
      </c>
      <c r="D7731" t="s">
        <v>8068</v>
      </c>
      <c r="E7731" t="s">
        <v>8085</v>
      </c>
      <c r="F7731" t="s">
        <v>17</v>
      </c>
      <c r="G7731">
        <v>6</v>
      </c>
      <c r="H7731" s="1">
        <v>10519</v>
      </c>
      <c r="I7731">
        <v>69926</v>
      </c>
      <c r="J7731" s="1">
        <v>34</v>
      </c>
      <c r="K7731" t="s">
        <v>21</v>
      </c>
      <c r="L7731" t="s">
        <v>45</v>
      </c>
      <c r="M7731" t="s">
        <v>15</v>
      </c>
      <c r="N7731" s="1">
        <f xml:space="preserve"> ROUND((1 - _xlfn.PERCENTRANK.INC(customers[days_since_last_purchase],customers[[#This Row],[days_since_last_purchase]]))*4 +1,0)</f>
        <v>3</v>
      </c>
      <c r="O7731" s="1">
        <f>ROUND(_xlfn.PERCENTRANK.INC(customers[total_orders],customers[[#This Row],[total_orders]])*4+1,0)</f>
        <v>2</v>
      </c>
      <c r="P7731" s="1">
        <f>ROUND(_xlfn.PERCENTRANK.INC(customers[total_spend_usd],customers[[#This Row],[total_spend_usd]])*4+1,0)</f>
        <v>3</v>
      </c>
      <c r="Q7731" s="1">
        <v>323</v>
      </c>
      <c r="R7731" s="1" t="str">
        <f>_xlfn.XLOOKUP(Q7731,RFM[RFM Score],RFM[Client Segmentation])</f>
        <v>Potential Loyalist</v>
      </c>
    </row>
    <row r="7732" spans="1:18" x14ac:dyDescent="0.3">
      <c r="A7732" t="s">
        <v>7784</v>
      </c>
      <c r="B7732" t="s">
        <v>11</v>
      </c>
      <c r="C7732">
        <v>33</v>
      </c>
      <c r="D7732" t="s">
        <v>8070</v>
      </c>
      <c r="E7732" t="s">
        <v>8084</v>
      </c>
      <c r="F7732" t="s">
        <v>17</v>
      </c>
      <c r="G7732">
        <v>13</v>
      </c>
      <c r="H7732" s="1">
        <v>2526</v>
      </c>
      <c r="I7732">
        <v>36976</v>
      </c>
      <c r="J7732" s="1">
        <v>103</v>
      </c>
      <c r="K7732" t="s">
        <v>98</v>
      </c>
      <c r="L7732" t="s">
        <v>22</v>
      </c>
      <c r="M7732" t="s">
        <v>23</v>
      </c>
      <c r="N7732" s="1">
        <f xml:space="preserve"> ROUND((1 - _xlfn.PERCENTRANK.INC(customers[days_since_last_purchase],customers[[#This Row],[days_since_last_purchase]]))*4 +1,0)</f>
        <v>2</v>
      </c>
      <c r="O7732" s="1">
        <f>ROUND(_xlfn.PERCENTRANK.INC(customers[total_orders],customers[[#This Row],[total_orders]])*4+1,0)</f>
        <v>3</v>
      </c>
      <c r="P7732" s="1">
        <f>ROUND(_xlfn.PERCENTRANK.INC(customers[total_spend_usd],customers[[#This Row],[total_spend_usd]])*4+1,0)</f>
        <v>2</v>
      </c>
      <c r="Q7732" s="1">
        <v>232</v>
      </c>
      <c r="R7732" s="1" t="str">
        <f>_xlfn.XLOOKUP(Q7732,RFM[RFM Score],RFM[Client Segmentation])</f>
        <v>Hibernating</v>
      </c>
    </row>
    <row r="7733" spans="1:18" x14ac:dyDescent="0.3">
      <c r="A7733" t="s">
        <v>7785</v>
      </c>
      <c r="B7733" t="s">
        <v>11</v>
      </c>
      <c r="C7733">
        <v>26</v>
      </c>
      <c r="D7733" t="s">
        <v>8070</v>
      </c>
      <c r="E7733" t="s">
        <v>8084</v>
      </c>
      <c r="F7733" t="s">
        <v>12</v>
      </c>
      <c r="G7733">
        <v>4</v>
      </c>
      <c r="H7733" s="1">
        <v>17356</v>
      </c>
      <c r="I7733">
        <v>73215</v>
      </c>
      <c r="J7733" s="1">
        <v>120</v>
      </c>
      <c r="K7733" t="s">
        <v>40</v>
      </c>
      <c r="L7733" t="s">
        <v>19</v>
      </c>
      <c r="M7733" t="s">
        <v>15</v>
      </c>
      <c r="N7733" s="1">
        <f xml:space="preserve"> ROUND((1 - _xlfn.PERCENTRANK.INC(customers[days_since_last_purchase],customers[[#This Row],[days_since_last_purchase]]))*4 +1,0)</f>
        <v>2</v>
      </c>
      <c r="O7733" s="1">
        <f>ROUND(_xlfn.PERCENTRANK.INC(customers[total_orders],customers[[#This Row],[total_orders]])*4+1,0)</f>
        <v>2</v>
      </c>
      <c r="P7733" s="1">
        <f>ROUND(_xlfn.PERCENTRANK.INC(customers[total_spend_usd],customers[[#This Row],[total_spend_usd]])*4+1,0)</f>
        <v>3</v>
      </c>
      <c r="Q7733" s="1">
        <v>223</v>
      </c>
      <c r="R7733" s="1" t="str">
        <f>_xlfn.XLOOKUP(Q7733,RFM[RFM Score],RFM[Client Segmentation])</f>
        <v>Hibernating</v>
      </c>
    </row>
    <row r="7734" spans="1:18" x14ac:dyDescent="0.3">
      <c r="A7734" t="s">
        <v>7786</v>
      </c>
      <c r="B7734" t="s">
        <v>11</v>
      </c>
      <c r="C7734">
        <v>26</v>
      </c>
      <c r="D7734" t="s">
        <v>8070</v>
      </c>
      <c r="E7734" t="s">
        <v>8085</v>
      </c>
      <c r="F7734" t="s">
        <v>17</v>
      </c>
      <c r="G7734">
        <v>4</v>
      </c>
      <c r="H7734" s="1">
        <v>4903</v>
      </c>
      <c r="I7734">
        <v>18234</v>
      </c>
      <c r="J7734" s="1">
        <v>58</v>
      </c>
      <c r="K7734" t="s">
        <v>44</v>
      </c>
      <c r="L7734" t="s">
        <v>19</v>
      </c>
      <c r="M7734" t="s">
        <v>23</v>
      </c>
      <c r="N7734" s="1">
        <f xml:space="preserve"> ROUND((1 - _xlfn.PERCENTRANK.INC(customers[days_since_last_purchase],customers[[#This Row],[days_since_last_purchase]]))*4 +1,0)</f>
        <v>3</v>
      </c>
      <c r="O7734" s="1">
        <f>ROUND(_xlfn.PERCENTRANK.INC(customers[total_orders],customers[[#This Row],[total_orders]])*4+1,0)</f>
        <v>2</v>
      </c>
      <c r="P7734" s="1">
        <f>ROUND(_xlfn.PERCENTRANK.INC(customers[total_spend_usd],customers[[#This Row],[total_spend_usd]])*4+1,0)</f>
        <v>2</v>
      </c>
      <c r="Q7734" s="1">
        <v>322</v>
      </c>
      <c r="R7734" s="1" t="str">
        <f>_xlfn.XLOOKUP(Q7734,RFM[RFM Score],RFM[Client Segmentation])</f>
        <v>Hibernating</v>
      </c>
    </row>
    <row r="7735" spans="1:18" x14ac:dyDescent="0.3">
      <c r="A7735" t="s">
        <v>7787</v>
      </c>
      <c r="B7735" t="s">
        <v>11</v>
      </c>
      <c r="C7735">
        <v>23</v>
      </c>
      <c r="D7735" t="s">
        <v>8069</v>
      </c>
      <c r="E7735" t="s">
        <v>8086</v>
      </c>
      <c r="F7735" t="s">
        <v>17</v>
      </c>
      <c r="G7735">
        <v>10</v>
      </c>
      <c r="H7735" s="1">
        <v>20494</v>
      </c>
      <c r="I7735">
        <v>22026</v>
      </c>
      <c r="J7735" s="1">
        <v>103</v>
      </c>
      <c r="K7735" t="s">
        <v>37</v>
      </c>
      <c r="L7735" t="s">
        <v>19</v>
      </c>
      <c r="M7735" t="s">
        <v>15</v>
      </c>
      <c r="N7735" s="1">
        <f xml:space="preserve"> ROUND((1 - _xlfn.PERCENTRANK.INC(customers[days_since_last_purchase],customers[[#This Row],[days_since_last_purchase]]))*4 +1,0)</f>
        <v>2</v>
      </c>
      <c r="O7735" s="1">
        <f>ROUND(_xlfn.PERCENTRANK.INC(customers[total_orders],customers[[#This Row],[total_orders]])*4+1,0)</f>
        <v>3</v>
      </c>
      <c r="P7735" s="1">
        <f>ROUND(_xlfn.PERCENTRANK.INC(customers[total_spend_usd],customers[[#This Row],[total_spend_usd]])*4+1,0)</f>
        <v>2</v>
      </c>
      <c r="Q7735" s="1">
        <v>232</v>
      </c>
      <c r="R7735" s="1" t="str">
        <f>_xlfn.XLOOKUP(Q7735,RFM[RFM Score],RFM[Client Segmentation])</f>
        <v>Hibernating</v>
      </c>
    </row>
    <row r="7736" spans="1:18" x14ac:dyDescent="0.3">
      <c r="A7736" t="s">
        <v>7788</v>
      </c>
      <c r="B7736" t="s">
        <v>43</v>
      </c>
      <c r="C7736">
        <v>41</v>
      </c>
      <c r="D7736" t="s">
        <v>8068</v>
      </c>
      <c r="E7736" t="s">
        <v>8084</v>
      </c>
      <c r="F7736" t="s">
        <v>17</v>
      </c>
      <c r="G7736">
        <v>15</v>
      </c>
      <c r="H7736" s="1">
        <v>1655</v>
      </c>
      <c r="I7736">
        <v>2555</v>
      </c>
      <c r="J7736" s="1">
        <v>179</v>
      </c>
      <c r="K7736" t="s">
        <v>98</v>
      </c>
      <c r="L7736" t="s">
        <v>45</v>
      </c>
      <c r="M7736" t="s">
        <v>23</v>
      </c>
      <c r="N7736" s="1">
        <f xml:space="preserve"> ROUND((1 - _xlfn.PERCENTRANK.INC(customers[days_since_last_purchase],customers[[#This Row],[days_since_last_purchase]]))*4 +1,0)</f>
        <v>1</v>
      </c>
      <c r="O7736" s="1">
        <f>ROUND(_xlfn.PERCENTRANK.INC(customers[total_orders],customers[[#This Row],[total_orders]])*4+1,0)</f>
        <v>3</v>
      </c>
      <c r="P7736" s="1">
        <f>ROUND(_xlfn.PERCENTRANK.INC(customers[total_spend_usd],customers[[#This Row],[total_spend_usd]])*4+1,0)</f>
        <v>1</v>
      </c>
      <c r="Q7736" s="1">
        <v>131</v>
      </c>
      <c r="R7736" s="1" t="str">
        <f>_xlfn.XLOOKUP(Q7736,RFM[RFM Score],RFM[Client Segmentation])</f>
        <v>Lost</v>
      </c>
    </row>
    <row r="7737" spans="1:18" x14ac:dyDescent="0.3">
      <c r="A7737" t="s">
        <v>7789</v>
      </c>
      <c r="B7737" t="s">
        <v>107</v>
      </c>
      <c r="C7737">
        <v>34</v>
      </c>
      <c r="D7737" t="s">
        <v>8070</v>
      </c>
      <c r="E7737" t="s">
        <v>8084</v>
      </c>
      <c r="F7737" t="s">
        <v>17</v>
      </c>
      <c r="G7737">
        <v>12</v>
      </c>
      <c r="H7737" s="1">
        <v>9885</v>
      </c>
      <c r="I7737">
        <v>104348</v>
      </c>
      <c r="J7737" s="1">
        <v>20</v>
      </c>
      <c r="K7737" t="s">
        <v>28</v>
      </c>
      <c r="L7737" t="s">
        <v>45</v>
      </c>
      <c r="M7737" t="s">
        <v>23</v>
      </c>
      <c r="N7737" s="1">
        <f xml:space="preserve"> ROUND((1 - _xlfn.PERCENTRANK.INC(customers[days_since_last_purchase],customers[[#This Row],[days_since_last_purchase]]))*4 +1,0)</f>
        <v>4</v>
      </c>
      <c r="O7737" s="1">
        <f>ROUND(_xlfn.PERCENTRANK.INC(customers[total_orders],customers[[#This Row],[total_orders]])*4+1,0)</f>
        <v>3</v>
      </c>
      <c r="P7737" s="1">
        <f>ROUND(_xlfn.PERCENTRANK.INC(customers[total_spend_usd],customers[[#This Row],[total_spend_usd]])*4+1,0)</f>
        <v>3</v>
      </c>
      <c r="Q7737" s="1">
        <v>433</v>
      </c>
      <c r="R7737" s="1" t="str">
        <f>_xlfn.XLOOKUP(Q7737,RFM[RFM Score],RFM[Client Segmentation])</f>
        <v>Potential Loyalist</v>
      </c>
    </row>
    <row r="7738" spans="1:18" x14ac:dyDescent="0.3">
      <c r="A7738" t="s">
        <v>7790</v>
      </c>
      <c r="B7738" t="s">
        <v>123</v>
      </c>
      <c r="C7738">
        <v>44</v>
      </c>
      <c r="D7738" t="s">
        <v>8068</v>
      </c>
      <c r="E7738" t="s">
        <v>8084</v>
      </c>
      <c r="F7738" t="s">
        <v>12</v>
      </c>
      <c r="G7738">
        <v>12</v>
      </c>
      <c r="H7738" s="1">
        <v>14137</v>
      </c>
      <c r="I7738">
        <v>172799</v>
      </c>
      <c r="J7738" s="1">
        <v>6</v>
      </c>
      <c r="K7738" t="s">
        <v>25</v>
      </c>
      <c r="L7738" t="s">
        <v>22</v>
      </c>
      <c r="M7738" t="s">
        <v>23</v>
      </c>
      <c r="N7738" s="1">
        <f xml:space="preserve"> ROUND((1 - _xlfn.PERCENTRANK.INC(customers[days_since_last_purchase],customers[[#This Row],[days_since_last_purchase]]))*4 +1,0)</f>
        <v>5</v>
      </c>
      <c r="O7738" s="1">
        <f>ROUND(_xlfn.PERCENTRANK.INC(customers[total_orders],customers[[#This Row],[total_orders]])*4+1,0)</f>
        <v>3</v>
      </c>
      <c r="P7738" s="1">
        <f>ROUND(_xlfn.PERCENTRANK.INC(customers[total_spend_usd],customers[[#This Row],[total_spend_usd]])*4+1,0)</f>
        <v>4</v>
      </c>
      <c r="Q7738" s="1">
        <v>534</v>
      </c>
      <c r="R7738" s="1" t="str">
        <f>_xlfn.XLOOKUP(Q7738,RFM[RFM Score],RFM[Client Segmentation])</f>
        <v>Need Attention</v>
      </c>
    </row>
    <row r="7739" spans="1:18" x14ac:dyDescent="0.3">
      <c r="A7739" t="s">
        <v>7791</v>
      </c>
      <c r="B7739" t="s">
        <v>96</v>
      </c>
      <c r="C7739">
        <v>42</v>
      </c>
      <c r="D7739" t="s">
        <v>8068</v>
      </c>
      <c r="E7739" t="s">
        <v>8084</v>
      </c>
      <c r="F7739" t="s">
        <v>12</v>
      </c>
      <c r="G7739">
        <v>28</v>
      </c>
      <c r="H7739" s="1">
        <v>14239</v>
      </c>
      <c r="I7739">
        <v>438396</v>
      </c>
      <c r="J7739" s="1">
        <v>86</v>
      </c>
      <c r="K7739" t="s">
        <v>18</v>
      </c>
      <c r="L7739" t="s">
        <v>34</v>
      </c>
      <c r="M7739" t="s">
        <v>15</v>
      </c>
      <c r="N7739" s="1">
        <f xml:space="preserve"> ROUND((1 - _xlfn.PERCENTRANK.INC(customers[days_since_last_purchase],customers[[#This Row],[days_since_last_purchase]]))*4 +1,0)</f>
        <v>2</v>
      </c>
      <c r="O7739" s="1">
        <f>ROUND(_xlfn.PERCENTRANK.INC(customers[total_orders],customers[[#This Row],[total_orders]])*4+1,0)</f>
        <v>4</v>
      </c>
      <c r="P7739" s="1">
        <f>ROUND(_xlfn.PERCENTRANK.INC(customers[total_spend_usd],customers[[#This Row],[total_spend_usd]])*4+1,0)</f>
        <v>5</v>
      </c>
      <c r="Q7739" s="1">
        <v>245</v>
      </c>
      <c r="R7739" s="1" t="str">
        <f>_xlfn.XLOOKUP(Q7739,RFM[RFM Score],RFM[Client Segmentation])</f>
        <v>At Risk</v>
      </c>
    </row>
    <row r="7740" spans="1:18" x14ac:dyDescent="0.3">
      <c r="A7740" t="s">
        <v>7792</v>
      </c>
      <c r="B7740" t="s">
        <v>68</v>
      </c>
      <c r="C7740">
        <v>55</v>
      </c>
      <c r="D7740" t="s">
        <v>8072</v>
      </c>
      <c r="E7740" t="s">
        <v>8084</v>
      </c>
      <c r="F7740" t="s">
        <v>17</v>
      </c>
      <c r="G7740">
        <v>7</v>
      </c>
      <c r="H7740" s="1">
        <v>1319</v>
      </c>
      <c r="I7740">
        <v>8821</v>
      </c>
      <c r="J7740" s="1">
        <v>101</v>
      </c>
      <c r="K7740" t="s">
        <v>25</v>
      </c>
      <c r="L7740" t="s">
        <v>45</v>
      </c>
      <c r="M7740" t="s">
        <v>23</v>
      </c>
      <c r="N7740" s="1">
        <f xml:space="preserve"> ROUND((1 - _xlfn.PERCENTRANK.INC(customers[days_since_last_purchase],customers[[#This Row],[days_since_last_purchase]]))*4 +1,0)</f>
        <v>2</v>
      </c>
      <c r="O7740" s="1">
        <f>ROUND(_xlfn.PERCENTRANK.INC(customers[total_orders],customers[[#This Row],[total_orders]])*4+1,0)</f>
        <v>2</v>
      </c>
      <c r="P7740" s="1">
        <f>ROUND(_xlfn.PERCENTRANK.INC(customers[total_spend_usd],customers[[#This Row],[total_spend_usd]])*4+1,0)</f>
        <v>1</v>
      </c>
      <c r="Q7740" s="1">
        <v>221</v>
      </c>
      <c r="R7740" s="1" t="str">
        <f>_xlfn.XLOOKUP(Q7740,RFM[RFM Score],RFM[Client Segmentation])</f>
        <v>About To Sleep</v>
      </c>
    </row>
    <row r="7741" spans="1:18" x14ac:dyDescent="0.3">
      <c r="A7741" t="s">
        <v>7793</v>
      </c>
      <c r="B7741" t="s">
        <v>11</v>
      </c>
      <c r="C7741">
        <v>40</v>
      </c>
      <c r="D7741" t="s">
        <v>8068</v>
      </c>
      <c r="E7741" t="s">
        <v>8085</v>
      </c>
      <c r="F7741" t="s">
        <v>17</v>
      </c>
      <c r="G7741">
        <v>3</v>
      </c>
      <c r="H7741" s="1">
        <v>5129</v>
      </c>
      <c r="I7741">
        <v>16731</v>
      </c>
      <c r="J7741" s="1">
        <v>29</v>
      </c>
      <c r="K7741" t="s">
        <v>74</v>
      </c>
      <c r="L7741" t="s">
        <v>19</v>
      </c>
      <c r="M7741" t="s">
        <v>23</v>
      </c>
      <c r="N7741" s="1">
        <f xml:space="preserve"> ROUND((1 - _xlfn.PERCENTRANK.INC(customers[days_since_last_purchase],customers[[#This Row],[days_since_last_purchase]]))*4 +1,0)</f>
        <v>3</v>
      </c>
      <c r="O7741" s="1">
        <f>ROUND(_xlfn.PERCENTRANK.INC(customers[total_orders],customers[[#This Row],[total_orders]])*4+1,0)</f>
        <v>1</v>
      </c>
      <c r="P7741" s="1">
        <f>ROUND(_xlfn.PERCENTRANK.INC(customers[total_spend_usd],customers[[#This Row],[total_spend_usd]])*4+1,0)</f>
        <v>2</v>
      </c>
      <c r="Q7741" s="1">
        <v>312</v>
      </c>
      <c r="R7741" s="1" t="str">
        <f>_xlfn.XLOOKUP(Q7741,RFM[RFM Score],RFM[Client Segmentation])</f>
        <v>About To Sleep</v>
      </c>
    </row>
    <row r="7742" spans="1:18" x14ac:dyDescent="0.3">
      <c r="A7742" t="s">
        <v>7794</v>
      </c>
      <c r="B7742" t="s">
        <v>173</v>
      </c>
      <c r="C7742">
        <v>38</v>
      </c>
      <c r="D7742" t="s">
        <v>8068</v>
      </c>
      <c r="E7742" t="s">
        <v>8086</v>
      </c>
      <c r="F7742" t="s">
        <v>17</v>
      </c>
      <c r="G7742">
        <v>45</v>
      </c>
      <c r="H7742" s="1">
        <v>12396</v>
      </c>
      <c r="I7742">
        <v>58810</v>
      </c>
      <c r="J7742" s="1">
        <v>21</v>
      </c>
      <c r="K7742" t="s">
        <v>44</v>
      </c>
      <c r="L7742" t="s">
        <v>45</v>
      </c>
      <c r="M7742" t="s">
        <v>23</v>
      </c>
      <c r="N7742" s="1">
        <f xml:space="preserve"> ROUND((1 - _xlfn.PERCENTRANK.INC(customers[days_since_last_purchase],customers[[#This Row],[days_since_last_purchase]]))*4 +1,0)</f>
        <v>4</v>
      </c>
      <c r="O7742" s="1">
        <f>ROUND(_xlfn.PERCENTRANK.INC(customers[total_orders],customers[[#This Row],[total_orders]])*4+1,0)</f>
        <v>5</v>
      </c>
      <c r="P7742" s="1">
        <f>ROUND(_xlfn.PERCENTRANK.INC(customers[total_spend_usd],customers[[#This Row],[total_spend_usd]])*4+1,0)</f>
        <v>3</v>
      </c>
      <c r="Q7742" s="1">
        <v>453</v>
      </c>
      <c r="R7742" s="1" t="str">
        <f>_xlfn.XLOOKUP(Q7742,RFM[RFM Score],RFM[Client Segmentation])</f>
        <v>Potential Loyalist</v>
      </c>
    </row>
    <row r="7743" spans="1:18" x14ac:dyDescent="0.3">
      <c r="A7743" t="s">
        <v>7795</v>
      </c>
      <c r="B7743" t="s">
        <v>61</v>
      </c>
      <c r="C7743">
        <v>47</v>
      </c>
      <c r="D7743" t="s">
        <v>8071</v>
      </c>
      <c r="E7743" t="s">
        <v>8084</v>
      </c>
      <c r="F7743" t="s">
        <v>17</v>
      </c>
      <c r="G7743">
        <v>33</v>
      </c>
      <c r="H7743" s="1">
        <v>10993</v>
      </c>
      <c r="I7743">
        <v>363102</v>
      </c>
      <c r="J7743" s="1">
        <v>18</v>
      </c>
      <c r="K7743" t="s">
        <v>25</v>
      </c>
      <c r="L7743" t="s">
        <v>19</v>
      </c>
      <c r="M7743" t="s">
        <v>23</v>
      </c>
      <c r="N7743" s="1">
        <f xml:space="preserve"> ROUND((1 - _xlfn.PERCENTRANK.INC(customers[days_since_last_purchase],customers[[#This Row],[days_since_last_purchase]]))*4 +1,0)</f>
        <v>4</v>
      </c>
      <c r="O7743" s="1">
        <f>ROUND(_xlfn.PERCENTRANK.INC(customers[total_orders],customers[[#This Row],[total_orders]])*4+1,0)</f>
        <v>4</v>
      </c>
      <c r="P7743" s="1">
        <f>ROUND(_xlfn.PERCENTRANK.INC(customers[total_spend_usd],customers[[#This Row],[total_spend_usd]])*4+1,0)</f>
        <v>5</v>
      </c>
      <c r="Q7743" s="1">
        <v>445</v>
      </c>
      <c r="R7743" s="1" t="str">
        <f>_xlfn.XLOOKUP(Q7743,RFM[RFM Score],RFM[Client Segmentation])</f>
        <v>Champion</v>
      </c>
    </row>
    <row r="7744" spans="1:18" x14ac:dyDescent="0.3">
      <c r="A7744" t="s">
        <v>7796</v>
      </c>
      <c r="B7744" t="s">
        <v>11</v>
      </c>
      <c r="C7744">
        <v>54</v>
      </c>
      <c r="D7744" t="s">
        <v>8071</v>
      </c>
      <c r="E7744" t="s">
        <v>8085</v>
      </c>
      <c r="F7744" t="s">
        <v>17</v>
      </c>
      <c r="G7744">
        <v>37</v>
      </c>
      <c r="H7744" s="1">
        <v>11979</v>
      </c>
      <c r="I7744">
        <v>49855</v>
      </c>
      <c r="J7744" s="1">
        <v>4</v>
      </c>
      <c r="K7744" t="s">
        <v>25</v>
      </c>
      <c r="L7744" t="s">
        <v>19</v>
      </c>
      <c r="M7744" t="s">
        <v>23</v>
      </c>
      <c r="N7744" s="1">
        <f xml:space="preserve"> ROUND((1 - _xlfn.PERCENTRANK.INC(customers[days_since_last_purchase],customers[[#This Row],[days_since_last_purchase]]))*4 +1,0)</f>
        <v>5</v>
      </c>
      <c r="O7744" s="1">
        <f>ROUND(_xlfn.PERCENTRANK.INC(customers[total_orders],customers[[#This Row],[total_orders]])*4+1,0)</f>
        <v>5</v>
      </c>
      <c r="P7744" s="1">
        <f>ROUND(_xlfn.PERCENTRANK.INC(customers[total_spend_usd],customers[[#This Row],[total_spend_usd]])*4+1,0)</f>
        <v>3</v>
      </c>
      <c r="Q7744" s="1">
        <v>553</v>
      </c>
      <c r="R7744" s="1" t="str">
        <f>_xlfn.XLOOKUP(Q7744,RFM[RFM Score],RFM[Client Segmentation])</f>
        <v>Potential Loyalist</v>
      </c>
    </row>
    <row r="7745" spans="1:18" x14ac:dyDescent="0.3">
      <c r="A7745" t="s">
        <v>7797</v>
      </c>
      <c r="B7745" t="s">
        <v>96</v>
      </c>
      <c r="C7745">
        <v>33</v>
      </c>
      <c r="D7745" t="s">
        <v>8070</v>
      </c>
      <c r="E7745" t="s">
        <v>8084</v>
      </c>
      <c r="F7745" t="s">
        <v>17</v>
      </c>
      <c r="G7745">
        <v>47</v>
      </c>
      <c r="H7745" s="1">
        <v>5679</v>
      </c>
      <c r="I7745">
        <v>300653</v>
      </c>
      <c r="J7745" s="1">
        <v>59</v>
      </c>
      <c r="K7745" t="s">
        <v>21</v>
      </c>
      <c r="L7745" t="s">
        <v>19</v>
      </c>
      <c r="M7745" t="s">
        <v>23</v>
      </c>
      <c r="N7745" s="1">
        <f xml:space="preserve"> ROUND((1 - _xlfn.PERCENTRANK.INC(customers[days_since_last_purchase],customers[[#This Row],[days_since_last_purchase]]))*4 +1,0)</f>
        <v>3</v>
      </c>
      <c r="O7745" s="1">
        <f>ROUND(_xlfn.PERCENTRANK.INC(customers[total_orders],customers[[#This Row],[total_orders]])*4+1,0)</f>
        <v>5</v>
      </c>
      <c r="P7745" s="1">
        <f>ROUND(_xlfn.PERCENTRANK.INC(customers[total_spend_usd],customers[[#This Row],[total_spend_usd]])*4+1,0)</f>
        <v>5</v>
      </c>
      <c r="Q7745" s="1">
        <v>355</v>
      </c>
      <c r="R7745" s="1" t="str">
        <f>_xlfn.XLOOKUP(Q7745,RFM[RFM Score],RFM[Client Segmentation])</f>
        <v>Loyal Customer</v>
      </c>
    </row>
    <row r="7746" spans="1:18" x14ac:dyDescent="0.3">
      <c r="A7746" t="s">
        <v>7798</v>
      </c>
      <c r="B7746" t="s">
        <v>96</v>
      </c>
      <c r="C7746">
        <v>31</v>
      </c>
      <c r="D7746" t="s">
        <v>8070</v>
      </c>
      <c r="E7746" t="s">
        <v>8087</v>
      </c>
      <c r="F7746" t="s">
        <v>12</v>
      </c>
      <c r="G7746">
        <v>9</v>
      </c>
      <c r="H7746" s="1">
        <v>5381</v>
      </c>
      <c r="I7746">
        <v>49071</v>
      </c>
      <c r="J7746" s="1">
        <v>44</v>
      </c>
      <c r="K7746" t="s">
        <v>98</v>
      </c>
      <c r="L7746" t="s">
        <v>47</v>
      </c>
      <c r="M7746" t="s">
        <v>15</v>
      </c>
      <c r="N7746" s="1">
        <f xml:space="preserve"> ROUND((1 - _xlfn.PERCENTRANK.INC(customers[days_since_last_purchase],customers[[#This Row],[days_since_last_purchase]]))*4 +1,0)</f>
        <v>3</v>
      </c>
      <c r="O7746" s="1">
        <f>ROUND(_xlfn.PERCENTRANK.INC(customers[total_orders],customers[[#This Row],[total_orders]])*4+1,0)</f>
        <v>2</v>
      </c>
      <c r="P7746" s="1">
        <f>ROUND(_xlfn.PERCENTRANK.INC(customers[total_spend_usd],customers[[#This Row],[total_spend_usd]])*4+1,0)</f>
        <v>3</v>
      </c>
      <c r="Q7746" s="1">
        <v>323</v>
      </c>
      <c r="R7746" s="1" t="str">
        <f>_xlfn.XLOOKUP(Q7746,RFM[RFM Score],RFM[Client Segmentation])</f>
        <v>Potential Loyalist</v>
      </c>
    </row>
    <row r="7747" spans="1:18" x14ac:dyDescent="0.3">
      <c r="A7747" t="s">
        <v>7799</v>
      </c>
      <c r="B7747" t="s">
        <v>33</v>
      </c>
      <c r="C7747">
        <v>56</v>
      </c>
      <c r="D7747" t="s">
        <v>8072</v>
      </c>
      <c r="E7747" t="s">
        <v>8085</v>
      </c>
      <c r="F7747" t="s">
        <v>17</v>
      </c>
      <c r="G7747">
        <v>2</v>
      </c>
      <c r="H7747" s="1">
        <v>1277</v>
      </c>
      <c r="I7747">
        <v>24354</v>
      </c>
      <c r="J7747" s="1">
        <v>1</v>
      </c>
      <c r="K7747" t="s">
        <v>21</v>
      </c>
      <c r="L7747" t="s">
        <v>34</v>
      </c>
      <c r="M7747" t="s">
        <v>23</v>
      </c>
      <c r="N7747" s="1">
        <f xml:space="preserve"> ROUND((1 - _xlfn.PERCENTRANK.INC(customers[days_since_last_purchase],customers[[#This Row],[days_since_last_purchase]]))*4 +1,0)</f>
        <v>5</v>
      </c>
      <c r="O7747" s="1">
        <f>ROUND(_xlfn.PERCENTRANK.INC(customers[total_orders],customers[[#This Row],[total_orders]])*4+1,0)</f>
        <v>1</v>
      </c>
      <c r="P7747" s="1">
        <f>ROUND(_xlfn.PERCENTRANK.INC(customers[total_spend_usd],customers[[#This Row],[total_spend_usd]])*4+1,0)</f>
        <v>2</v>
      </c>
      <c r="Q7747" s="1">
        <v>512</v>
      </c>
      <c r="R7747" s="1" t="str">
        <f>_xlfn.XLOOKUP(Q7747,RFM[RFM Score],RFM[Client Segmentation])</f>
        <v>New Customer</v>
      </c>
    </row>
    <row r="7748" spans="1:18" x14ac:dyDescent="0.3">
      <c r="A7748" t="s">
        <v>7800</v>
      </c>
      <c r="B7748" t="s">
        <v>11</v>
      </c>
      <c r="C7748">
        <v>31</v>
      </c>
      <c r="D7748" t="s">
        <v>8070</v>
      </c>
      <c r="E7748" t="s">
        <v>8085</v>
      </c>
      <c r="F7748" t="s">
        <v>17</v>
      </c>
      <c r="G7748">
        <v>8</v>
      </c>
      <c r="H7748" s="1">
        <v>722</v>
      </c>
      <c r="I7748">
        <v>61991</v>
      </c>
      <c r="J7748" s="1">
        <v>124</v>
      </c>
      <c r="K7748" t="s">
        <v>98</v>
      </c>
      <c r="L7748" t="s">
        <v>47</v>
      </c>
      <c r="M7748" t="s">
        <v>23</v>
      </c>
      <c r="N7748" s="1">
        <f xml:space="preserve"> ROUND((1 - _xlfn.PERCENTRANK.INC(customers[days_since_last_purchase],customers[[#This Row],[days_since_last_purchase]]))*4 +1,0)</f>
        <v>2</v>
      </c>
      <c r="O7748" s="1">
        <f>ROUND(_xlfn.PERCENTRANK.INC(customers[total_orders],customers[[#This Row],[total_orders]])*4+1,0)</f>
        <v>2</v>
      </c>
      <c r="P7748" s="1">
        <f>ROUND(_xlfn.PERCENTRANK.INC(customers[total_spend_usd],customers[[#This Row],[total_spend_usd]])*4+1,0)</f>
        <v>3</v>
      </c>
      <c r="Q7748" s="1">
        <v>223</v>
      </c>
      <c r="R7748" s="1" t="str">
        <f>_xlfn.XLOOKUP(Q7748,RFM[RFM Score],RFM[Client Segmentation])</f>
        <v>Hibernating</v>
      </c>
    </row>
    <row r="7749" spans="1:18" x14ac:dyDescent="0.3">
      <c r="A7749" t="s">
        <v>7801</v>
      </c>
      <c r="B7749" t="s">
        <v>11</v>
      </c>
      <c r="C7749">
        <v>33</v>
      </c>
      <c r="D7749" t="s">
        <v>8070</v>
      </c>
      <c r="E7749" t="s">
        <v>8087</v>
      </c>
      <c r="F7749" t="s">
        <v>17</v>
      </c>
      <c r="G7749">
        <v>50</v>
      </c>
      <c r="H7749" s="1">
        <v>2025</v>
      </c>
      <c r="I7749">
        <v>103169</v>
      </c>
      <c r="J7749" s="1">
        <v>17</v>
      </c>
      <c r="K7749" t="s">
        <v>37</v>
      </c>
      <c r="L7749" t="s">
        <v>22</v>
      </c>
      <c r="M7749" t="s">
        <v>23</v>
      </c>
      <c r="N7749" s="1">
        <f xml:space="preserve"> ROUND((1 - _xlfn.PERCENTRANK.INC(customers[days_since_last_purchase],customers[[#This Row],[days_since_last_purchase]]))*4 +1,0)</f>
        <v>4</v>
      </c>
      <c r="O7749" s="1">
        <f>ROUND(_xlfn.PERCENTRANK.INC(customers[total_orders],customers[[#This Row],[total_orders]])*4+1,0)</f>
        <v>5</v>
      </c>
      <c r="P7749" s="1">
        <f>ROUND(_xlfn.PERCENTRANK.INC(customers[total_spend_usd],customers[[#This Row],[total_spend_usd]])*4+1,0)</f>
        <v>3</v>
      </c>
      <c r="Q7749" s="1">
        <v>453</v>
      </c>
      <c r="R7749" s="1" t="str">
        <f>_xlfn.XLOOKUP(Q7749,RFM[RFM Score],RFM[Client Segmentation])</f>
        <v>Potential Loyalist</v>
      </c>
    </row>
    <row r="7750" spans="1:18" x14ac:dyDescent="0.3">
      <c r="A7750" t="s">
        <v>7802</v>
      </c>
      <c r="B7750" t="s">
        <v>107</v>
      </c>
      <c r="C7750">
        <v>25</v>
      </c>
      <c r="D7750" t="s">
        <v>8070</v>
      </c>
      <c r="E7750" t="s">
        <v>8086</v>
      </c>
      <c r="F7750" t="s">
        <v>17</v>
      </c>
      <c r="G7750">
        <v>3</v>
      </c>
      <c r="H7750" s="1">
        <v>589</v>
      </c>
      <c r="I7750">
        <v>15983</v>
      </c>
      <c r="J7750" s="1">
        <v>24</v>
      </c>
      <c r="K7750" t="s">
        <v>44</v>
      </c>
      <c r="L7750" t="s">
        <v>34</v>
      </c>
      <c r="M7750" t="s">
        <v>23</v>
      </c>
      <c r="N7750" s="1">
        <f xml:space="preserve"> ROUND((1 - _xlfn.PERCENTRANK.INC(customers[days_since_last_purchase],customers[[#This Row],[days_since_last_purchase]]))*4 +1,0)</f>
        <v>4</v>
      </c>
      <c r="O7750" s="1">
        <f>ROUND(_xlfn.PERCENTRANK.INC(customers[total_orders],customers[[#This Row],[total_orders]])*4+1,0)</f>
        <v>1</v>
      </c>
      <c r="P7750" s="1">
        <f>ROUND(_xlfn.PERCENTRANK.INC(customers[total_spend_usd],customers[[#This Row],[total_spend_usd]])*4+1,0)</f>
        <v>2</v>
      </c>
      <c r="Q7750" s="1">
        <v>412</v>
      </c>
      <c r="R7750" s="1" t="str">
        <f>_xlfn.XLOOKUP(Q7750,RFM[RFM Score],RFM[Client Segmentation])</f>
        <v>New Customer</v>
      </c>
    </row>
    <row r="7751" spans="1:18" x14ac:dyDescent="0.3">
      <c r="A7751" t="s">
        <v>7803</v>
      </c>
      <c r="B7751" t="s">
        <v>11</v>
      </c>
      <c r="C7751">
        <v>61</v>
      </c>
      <c r="D7751" t="s">
        <v>8072</v>
      </c>
      <c r="E7751" t="s">
        <v>8086</v>
      </c>
      <c r="F7751" t="s">
        <v>17</v>
      </c>
      <c r="G7751">
        <v>8</v>
      </c>
      <c r="H7751" s="1">
        <v>22874</v>
      </c>
      <c r="I7751">
        <v>200493</v>
      </c>
      <c r="J7751" s="1">
        <v>56</v>
      </c>
      <c r="K7751" t="s">
        <v>28</v>
      </c>
      <c r="L7751" t="s">
        <v>14</v>
      </c>
      <c r="M7751" t="s">
        <v>15</v>
      </c>
      <c r="N7751" s="1">
        <f xml:space="preserve"> ROUND((1 - _xlfn.PERCENTRANK.INC(customers[days_since_last_purchase],customers[[#This Row],[days_since_last_purchase]]))*4 +1,0)</f>
        <v>3</v>
      </c>
      <c r="O7751" s="1">
        <f>ROUND(_xlfn.PERCENTRANK.INC(customers[total_orders],customers[[#This Row],[total_orders]])*4+1,0)</f>
        <v>2</v>
      </c>
      <c r="P7751" s="1">
        <f>ROUND(_xlfn.PERCENTRANK.INC(customers[total_spend_usd],customers[[#This Row],[total_spend_usd]])*4+1,0)</f>
        <v>4</v>
      </c>
      <c r="Q7751" s="1">
        <v>324</v>
      </c>
      <c r="R7751" s="1" t="str">
        <f>_xlfn.XLOOKUP(Q7751,RFM[RFM Score],RFM[Client Segmentation])</f>
        <v>Need Attention</v>
      </c>
    </row>
    <row r="7752" spans="1:18" x14ac:dyDescent="0.3">
      <c r="A7752" t="s">
        <v>7804</v>
      </c>
      <c r="B7752" t="s">
        <v>11</v>
      </c>
      <c r="C7752">
        <v>40</v>
      </c>
      <c r="D7752" t="s">
        <v>8068</v>
      </c>
      <c r="E7752" t="s">
        <v>8085</v>
      </c>
      <c r="F7752" t="s">
        <v>12</v>
      </c>
      <c r="G7752">
        <v>8</v>
      </c>
      <c r="H7752" s="1">
        <v>10449</v>
      </c>
      <c r="I7752">
        <v>72351</v>
      </c>
      <c r="J7752" s="1">
        <v>97</v>
      </c>
      <c r="K7752" t="s">
        <v>28</v>
      </c>
      <c r="L7752" t="s">
        <v>34</v>
      </c>
      <c r="M7752" t="s">
        <v>23</v>
      </c>
      <c r="N7752" s="1">
        <f xml:space="preserve"> ROUND((1 - _xlfn.PERCENTRANK.INC(customers[days_since_last_purchase],customers[[#This Row],[days_since_last_purchase]]))*4 +1,0)</f>
        <v>2</v>
      </c>
      <c r="O7752" s="1">
        <f>ROUND(_xlfn.PERCENTRANK.INC(customers[total_orders],customers[[#This Row],[total_orders]])*4+1,0)</f>
        <v>2</v>
      </c>
      <c r="P7752" s="1">
        <f>ROUND(_xlfn.PERCENTRANK.INC(customers[total_spend_usd],customers[[#This Row],[total_spend_usd]])*4+1,0)</f>
        <v>3</v>
      </c>
      <c r="Q7752" s="1">
        <v>223</v>
      </c>
      <c r="R7752" s="1" t="str">
        <f>_xlfn.XLOOKUP(Q7752,RFM[RFM Score],RFM[Client Segmentation])</f>
        <v>Hibernating</v>
      </c>
    </row>
    <row r="7753" spans="1:18" x14ac:dyDescent="0.3">
      <c r="A7753" t="s">
        <v>7805</v>
      </c>
      <c r="B7753" t="s">
        <v>43</v>
      </c>
      <c r="C7753">
        <v>29</v>
      </c>
      <c r="D7753" t="s">
        <v>8070</v>
      </c>
      <c r="E7753" t="s">
        <v>8087</v>
      </c>
      <c r="F7753" t="s">
        <v>17</v>
      </c>
      <c r="G7753">
        <v>63</v>
      </c>
      <c r="H7753" s="1">
        <v>18285</v>
      </c>
      <c r="I7753">
        <v>1088385</v>
      </c>
      <c r="J7753" s="1">
        <v>81</v>
      </c>
      <c r="K7753" t="s">
        <v>25</v>
      </c>
      <c r="L7753" t="s">
        <v>19</v>
      </c>
      <c r="M7753" t="s">
        <v>15</v>
      </c>
      <c r="N7753" s="1">
        <f xml:space="preserve"> ROUND((1 - _xlfn.PERCENTRANK.INC(customers[days_since_last_purchase],customers[[#This Row],[days_since_last_purchase]]))*4 +1,0)</f>
        <v>2</v>
      </c>
      <c r="O7753" s="1">
        <f>ROUND(_xlfn.PERCENTRANK.INC(customers[total_orders],customers[[#This Row],[total_orders]])*4+1,0)</f>
        <v>5</v>
      </c>
      <c r="P7753" s="1">
        <f>ROUND(_xlfn.PERCENTRANK.INC(customers[total_spend_usd],customers[[#This Row],[total_spend_usd]])*4+1,0)</f>
        <v>5</v>
      </c>
      <c r="Q7753" s="1">
        <v>255</v>
      </c>
      <c r="R7753" s="1" t="str">
        <f>_xlfn.XLOOKUP(Q7753,RFM[RFM Score],RFM[Client Segmentation])</f>
        <v>At Risk</v>
      </c>
    </row>
    <row r="7754" spans="1:18" x14ac:dyDescent="0.3">
      <c r="A7754" t="s">
        <v>7806</v>
      </c>
      <c r="B7754" t="s">
        <v>51</v>
      </c>
      <c r="C7754">
        <v>45</v>
      </c>
      <c r="D7754" t="s">
        <v>8071</v>
      </c>
      <c r="E7754" t="s">
        <v>8084</v>
      </c>
      <c r="F7754" t="s">
        <v>17</v>
      </c>
      <c r="G7754">
        <v>26</v>
      </c>
      <c r="H7754" s="1">
        <v>650</v>
      </c>
      <c r="I7754">
        <v>189797</v>
      </c>
      <c r="J7754" s="1">
        <v>213</v>
      </c>
      <c r="K7754" t="s">
        <v>18</v>
      </c>
      <c r="L7754" t="s">
        <v>19</v>
      </c>
      <c r="M7754" t="s">
        <v>15</v>
      </c>
      <c r="N7754" s="1">
        <f xml:space="preserve"> ROUND((1 - _xlfn.PERCENTRANK.INC(customers[days_since_last_purchase],customers[[#This Row],[days_since_last_purchase]]))*4 +1,0)</f>
        <v>1</v>
      </c>
      <c r="O7754" s="1">
        <f>ROUND(_xlfn.PERCENTRANK.INC(customers[total_orders],customers[[#This Row],[total_orders]])*4+1,0)</f>
        <v>4</v>
      </c>
      <c r="P7754" s="1">
        <f>ROUND(_xlfn.PERCENTRANK.INC(customers[total_spend_usd],customers[[#This Row],[total_spend_usd]])*4+1,0)</f>
        <v>4</v>
      </c>
      <c r="Q7754" s="1">
        <v>144</v>
      </c>
      <c r="R7754" s="1" t="str">
        <f>_xlfn.XLOOKUP(Q7754,RFM[RFM Score],RFM[Client Segmentation])</f>
        <v>Cannot Lose Them</v>
      </c>
    </row>
    <row r="7755" spans="1:18" x14ac:dyDescent="0.3">
      <c r="A7755" t="s">
        <v>7807</v>
      </c>
      <c r="B7755" t="s">
        <v>96</v>
      </c>
      <c r="C7755">
        <v>31</v>
      </c>
      <c r="D7755" t="s">
        <v>8070</v>
      </c>
      <c r="E7755" t="s">
        <v>8087</v>
      </c>
      <c r="F7755" t="s">
        <v>17</v>
      </c>
      <c r="G7755">
        <v>31</v>
      </c>
      <c r="H7755" s="1">
        <v>8725</v>
      </c>
      <c r="I7755">
        <v>297225</v>
      </c>
      <c r="J7755" s="1">
        <v>75</v>
      </c>
      <c r="K7755" t="s">
        <v>44</v>
      </c>
      <c r="L7755" t="s">
        <v>34</v>
      </c>
      <c r="M7755" t="s">
        <v>23</v>
      </c>
      <c r="N7755" s="1">
        <f xml:space="preserve"> ROUND((1 - _xlfn.PERCENTRANK.INC(customers[days_since_last_purchase],customers[[#This Row],[days_since_last_purchase]]))*4 +1,0)</f>
        <v>2</v>
      </c>
      <c r="O7755" s="1">
        <f>ROUND(_xlfn.PERCENTRANK.INC(customers[total_orders],customers[[#This Row],[total_orders]])*4+1,0)</f>
        <v>4</v>
      </c>
      <c r="P7755" s="1">
        <f>ROUND(_xlfn.PERCENTRANK.INC(customers[total_spend_usd],customers[[#This Row],[total_spend_usd]])*4+1,0)</f>
        <v>4</v>
      </c>
      <c r="Q7755" s="1">
        <v>244</v>
      </c>
      <c r="R7755" s="1" t="str">
        <f>_xlfn.XLOOKUP(Q7755,RFM[RFM Score],RFM[Client Segmentation])</f>
        <v>At Risk</v>
      </c>
    </row>
    <row r="7756" spans="1:18" x14ac:dyDescent="0.3">
      <c r="A7756" t="s">
        <v>7808</v>
      </c>
      <c r="B7756" t="s">
        <v>51</v>
      </c>
      <c r="C7756">
        <v>50</v>
      </c>
      <c r="D7756" t="s">
        <v>8071</v>
      </c>
      <c r="E7756" t="s">
        <v>8084</v>
      </c>
      <c r="F7756" t="s">
        <v>17</v>
      </c>
      <c r="G7756">
        <v>10</v>
      </c>
      <c r="H7756" s="1">
        <v>1070</v>
      </c>
      <c r="I7756">
        <v>96638</v>
      </c>
      <c r="J7756" s="1">
        <v>41</v>
      </c>
      <c r="K7756" t="s">
        <v>18</v>
      </c>
      <c r="L7756" t="s">
        <v>19</v>
      </c>
      <c r="M7756" t="s">
        <v>23</v>
      </c>
      <c r="N7756" s="1">
        <f xml:space="preserve"> ROUND((1 - _xlfn.PERCENTRANK.INC(customers[days_since_last_purchase],customers[[#This Row],[days_since_last_purchase]]))*4 +1,0)</f>
        <v>3</v>
      </c>
      <c r="O7756" s="1">
        <f>ROUND(_xlfn.PERCENTRANK.INC(customers[total_orders],customers[[#This Row],[total_orders]])*4+1,0)</f>
        <v>3</v>
      </c>
      <c r="P7756" s="1">
        <f>ROUND(_xlfn.PERCENTRANK.INC(customers[total_spend_usd],customers[[#This Row],[total_spend_usd]])*4+1,0)</f>
        <v>3</v>
      </c>
      <c r="Q7756" s="1">
        <v>333</v>
      </c>
      <c r="R7756" s="1" t="str">
        <f>_xlfn.XLOOKUP(Q7756,RFM[RFM Score],RFM[Client Segmentation])</f>
        <v>Potential Loyalist</v>
      </c>
    </row>
    <row r="7757" spans="1:18" x14ac:dyDescent="0.3">
      <c r="A7757" t="s">
        <v>7809</v>
      </c>
      <c r="B7757" t="s">
        <v>107</v>
      </c>
      <c r="C7757">
        <v>43</v>
      </c>
      <c r="D7757" t="s">
        <v>8068</v>
      </c>
      <c r="E7757" t="s">
        <v>8086</v>
      </c>
      <c r="F7757" t="s">
        <v>17</v>
      </c>
      <c r="G7757">
        <v>7</v>
      </c>
      <c r="H7757" s="1">
        <v>11809</v>
      </c>
      <c r="I7757">
        <v>71975</v>
      </c>
      <c r="J7757" s="1">
        <v>58</v>
      </c>
      <c r="K7757" t="s">
        <v>98</v>
      </c>
      <c r="L7757" t="s">
        <v>22</v>
      </c>
      <c r="M7757" t="s">
        <v>23</v>
      </c>
      <c r="N7757" s="1">
        <f xml:space="preserve"> ROUND((1 - _xlfn.PERCENTRANK.INC(customers[days_since_last_purchase],customers[[#This Row],[days_since_last_purchase]]))*4 +1,0)</f>
        <v>3</v>
      </c>
      <c r="O7757" s="1">
        <f>ROUND(_xlfn.PERCENTRANK.INC(customers[total_orders],customers[[#This Row],[total_orders]])*4+1,0)</f>
        <v>2</v>
      </c>
      <c r="P7757" s="1">
        <f>ROUND(_xlfn.PERCENTRANK.INC(customers[total_spend_usd],customers[[#This Row],[total_spend_usd]])*4+1,0)</f>
        <v>3</v>
      </c>
      <c r="Q7757" s="1">
        <v>323</v>
      </c>
      <c r="R7757" s="1" t="str">
        <f>_xlfn.XLOOKUP(Q7757,RFM[RFM Score],RFM[Client Segmentation])</f>
        <v>Potential Loyalist</v>
      </c>
    </row>
    <row r="7758" spans="1:18" x14ac:dyDescent="0.3">
      <c r="A7758" t="s">
        <v>7810</v>
      </c>
      <c r="B7758" t="s">
        <v>107</v>
      </c>
      <c r="C7758">
        <v>37</v>
      </c>
      <c r="D7758" t="s">
        <v>8068</v>
      </c>
      <c r="E7758" t="s">
        <v>8086</v>
      </c>
      <c r="F7758" t="s">
        <v>17</v>
      </c>
      <c r="G7758">
        <v>14</v>
      </c>
      <c r="H7758" s="1">
        <v>12851</v>
      </c>
      <c r="I7758">
        <v>199174</v>
      </c>
      <c r="J7758" s="1">
        <v>52</v>
      </c>
      <c r="K7758" t="s">
        <v>44</v>
      </c>
      <c r="L7758" t="s">
        <v>19</v>
      </c>
      <c r="M7758" t="s">
        <v>15</v>
      </c>
      <c r="N7758" s="1">
        <f xml:space="preserve"> ROUND((1 - _xlfn.PERCENTRANK.INC(customers[days_since_last_purchase],customers[[#This Row],[days_since_last_purchase]]))*4 +1,0)</f>
        <v>3</v>
      </c>
      <c r="O7758" s="1">
        <f>ROUND(_xlfn.PERCENTRANK.INC(customers[total_orders],customers[[#This Row],[total_orders]])*4+1,0)</f>
        <v>3</v>
      </c>
      <c r="P7758" s="1">
        <f>ROUND(_xlfn.PERCENTRANK.INC(customers[total_spend_usd],customers[[#This Row],[total_spend_usd]])*4+1,0)</f>
        <v>4</v>
      </c>
      <c r="Q7758" s="1">
        <v>334</v>
      </c>
      <c r="R7758" s="1" t="str">
        <f>_xlfn.XLOOKUP(Q7758,RFM[RFM Score],RFM[Client Segmentation])</f>
        <v>Need Attention</v>
      </c>
    </row>
    <row r="7759" spans="1:18" x14ac:dyDescent="0.3">
      <c r="A7759" t="s">
        <v>7811</v>
      </c>
      <c r="B7759" t="s">
        <v>33</v>
      </c>
      <c r="C7759">
        <v>37</v>
      </c>
      <c r="D7759" t="s">
        <v>8068</v>
      </c>
      <c r="E7759" t="s">
        <v>8086</v>
      </c>
      <c r="F7759" t="s">
        <v>12</v>
      </c>
      <c r="G7759">
        <v>23</v>
      </c>
      <c r="H7759" s="1">
        <v>19992</v>
      </c>
      <c r="I7759">
        <v>393681</v>
      </c>
      <c r="J7759" s="1">
        <v>143</v>
      </c>
      <c r="K7759" t="s">
        <v>37</v>
      </c>
      <c r="L7759" t="s">
        <v>19</v>
      </c>
      <c r="M7759" t="s">
        <v>23</v>
      </c>
      <c r="N7759" s="1">
        <f xml:space="preserve"> ROUND((1 - _xlfn.PERCENTRANK.INC(customers[days_since_last_purchase],customers[[#This Row],[days_since_last_purchase]]))*4 +1,0)</f>
        <v>1</v>
      </c>
      <c r="O7759" s="1">
        <f>ROUND(_xlfn.PERCENTRANK.INC(customers[total_orders],customers[[#This Row],[total_orders]])*4+1,0)</f>
        <v>4</v>
      </c>
      <c r="P7759" s="1">
        <f>ROUND(_xlfn.PERCENTRANK.INC(customers[total_spend_usd],customers[[#This Row],[total_spend_usd]])*4+1,0)</f>
        <v>5</v>
      </c>
      <c r="Q7759" s="1">
        <v>145</v>
      </c>
      <c r="R7759" s="1" t="str">
        <f>_xlfn.XLOOKUP(Q7759,RFM[RFM Score],RFM[Client Segmentation])</f>
        <v>Cannot Lose Them</v>
      </c>
    </row>
    <row r="7760" spans="1:18" x14ac:dyDescent="0.3">
      <c r="A7760" t="s">
        <v>7812</v>
      </c>
      <c r="B7760" t="s">
        <v>104</v>
      </c>
      <c r="C7760">
        <v>49</v>
      </c>
      <c r="D7760" t="s">
        <v>8071</v>
      </c>
      <c r="E7760" t="s">
        <v>8084</v>
      </c>
      <c r="F7760" t="s">
        <v>17</v>
      </c>
      <c r="G7760">
        <v>16</v>
      </c>
      <c r="H7760" s="1">
        <v>1465</v>
      </c>
      <c r="I7760">
        <v>20567</v>
      </c>
      <c r="J7760" s="1">
        <v>6</v>
      </c>
      <c r="K7760" t="s">
        <v>13</v>
      </c>
      <c r="L7760" t="s">
        <v>14</v>
      </c>
      <c r="M7760" t="s">
        <v>23</v>
      </c>
      <c r="N7760" s="1">
        <f xml:space="preserve"> ROUND((1 - _xlfn.PERCENTRANK.INC(customers[days_since_last_purchase],customers[[#This Row],[days_since_last_purchase]]))*4 +1,0)</f>
        <v>5</v>
      </c>
      <c r="O7760" s="1">
        <f>ROUND(_xlfn.PERCENTRANK.INC(customers[total_orders],customers[[#This Row],[total_orders]])*4+1,0)</f>
        <v>3</v>
      </c>
      <c r="P7760" s="1">
        <f>ROUND(_xlfn.PERCENTRANK.INC(customers[total_spend_usd],customers[[#This Row],[total_spend_usd]])*4+1,0)</f>
        <v>2</v>
      </c>
      <c r="Q7760" s="1">
        <v>532</v>
      </c>
      <c r="R7760" s="1" t="str">
        <f>_xlfn.XLOOKUP(Q7760,RFM[RFM Score],RFM[Client Segmentation])</f>
        <v>Potential Loyalist</v>
      </c>
    </row>
    <row r="7761" spans="1:18" x14ac:dyDescent="0.3">
      <c r="A7761" t="s">
        <v>7813</v>
      </c>
      <c r="B7761" t="s">
        <v>43</v>
      </c>
      <c r="C7761">
        <v>24</v>
      </c>
      <c r="D7761" t="s">
        <v>8069</v>
      </c>
      <c r="E7761" t="s">
        <v>8084</v>
      </c>
      <c r="F7761" t="s">
        <v>12</v>
      </c>
      <c r="G7761">
        <v>14</v>
      </c>
      <c r="H7761" s="1">
        <v>7183</v>
      </c>
      <c r="I7761">
        <v>94253</v>
      </c>
      <c r="J7761" s="1">
        <v>102</v>
      </c>
      <c r="K7761" t="s">
        <v>44</v>
      </c>
      <c r="L7761" t="s">
        <v>45</v>
      </c>
      <c r="M7761" t="s">
        <v>15</v>
      </c>
      <c r="N7761" s="1">
        <f xml:space="preserve"> ROUND((1 - _xlfn.PERCENTRANK.INC(customers[days_since_last_purchase],customers[[#This Row],[days_since_last_purchase]]))*4 +1,0)</f>
        <v>2</v>
      </c>
      <c r="O7761" s="1">
        <f>ROUND(_xlfn.PERCENTRANK.INC(customers[total_orders],customers[[#This Row],[total_orders]])*4+1,0)</f>
        <v>3</v>
      </c>
      <c r="P7761" s="1">
        <f>ROUND(_xlfn.PERCENTRANK.INC(customers[total_spend_usd],customers[[#This Row],[total_spend_usd]])*4+1,0)</f>
        <v>3</v>
      </c>
      <c r="Q7761" s="1">
        <v>233</v>
      </c>
      <c r="R7761" s="1" t="str">
        <f>_xlfn.XLOOKUP(Q7761,RFM[RFM Score],RFM[Client Segmentation])</f>
        <v>Hibernating</v>
      </c>
    </row>
    <row r="7762" spans="1:18" x14ac:dyDescent="0.3">
      <c r="A7762" t="s">
        <v>7814</v>
      </c>
      <c r="B7762" t="s">
        <v>11</v>
      </c>
      <c r="C7762">
        <v>32</v>
      </c>
      <c r="D7762" t="s">
        <v>8070</v>
      </c>
      <c r="E7762" t="s">
        <v>8084</v>
      </c>
      <c r="F7762" t="s">
        <v>12</v>
      </c>
      <c r="G7762">
        <v>1</v>
      </c>
      <c r="H7762" s="1">
        <v>12976</v>
      </c>
      <c r="I7762">
        <v>14602</v>
      </c>
      <c r="J7762" s="1">
        <v>24</v>
      </c>
      <c r="K7762" t="s">
        <v>25</v>
      </c>
      <c r="L7762" t="s">
        <v>19</v>
      </c>
      <c r="M7762" t="s">
        <v>15</v>
      </c>
      <c r="N7762" s="1">
        <f xml:space="preserve"> ROUND((1 - _xlfn.PERCENTRANK.INC(customers[days_since_last_purchase],customers[[#This Row],[days_since_last_purchase]]))*4 +1,0)</f>
        <v>4</v>
      </c>
      <c r="O7762" s="1">
        <f>ROUND(_xlfn.PERCENTRANK.INC(customers[total_orders],customers[[#This Row],[total_orders]])*4+1,0)</f>
        <v>1</v>
      </c>
      <c r="P7762" s="1">
        <f>ROUND(_xlfn.PERCENTRANK.INC(customers[total_spend_usd],customers[[#This Row],[total_spend_usd]])*4+1,0)</f>
        <v>2</v>
      </c>
      <c r="Q7762" s="1">
        <v>412</v>
      </c>
      <c r="R7762" s="1" t="str">
        <f>_xlfn.XLOOKUP(Q7762,RFM[RFM Score],RFM[Client Segmentation])</f>
        <v>New Customer</v>
      </c>
    </row>
    <row r="7763" spans="1:18" x14ac:dyDescent="0.3">
      <c r="A7763" t="s">
        <v>7815</v>
      </c>
      <c r="B7763" t="s">
        <v>11</v>
      </c>
      <c r="C7763">
        <v>27</v>
      </c>
      <c r="D7763" t="s">
        <v>8070</v>
      </c>
      <c r="E7763" t="s">
        <v>8084</v>
      </c>
      <c r="F7763" t="s">
        <v>12</v>
      </c>
      <c r="G7763">
        <v>23</v>
      </c>
      <c r="H7763" s="1">
        <v>3535</v>
      </c>
      <c r="I7763">
        <v>93467</v>
      </c>
      <c r="J7763" s="1">
        <v>14</v>
      </c>
      <c r="K7763" t="s">
        <v>13</v>
      </c>
      <c r="L7763" t="s">
        <v>47</v>
      </c>
      <c r="M7763" t="s">
        <v>15</v>
      </c>
      <c r="N7763" s="1">
        <f xml:space="preserve"> ROUND((1 - _xlfn.PERCENTRANK.INC(customers[days_since_last_purchase],customers[[#This Row],[days_since_last_purchase]]))*4 +1,0)</f>
        <v>4</v>
      </c>
      <c r="O7763" s="1">
        <f>ROUND(_xlfn.PERCENTRANK.INC(customers[total_orders],customers[[#This Row],[total_orders]])*4+1,0)</f>
        <v>4</v>
      </c>
      <c r="P7763" s="1">
        <f>ROUND(_xlfn.PERCENTRANK.INC(customers[total_spend_usd],customers[[#This Row],[total_spend_usd]])*4+1,0)</f>
        <v>3</v>
      </c>
      <c r="Q7763" s="1">
        <v>443</v>
      </c>
      <c r="R7763" s="1" t="str">
        <f>_xlfn.XLOOKUP(Q7763,RFM[RFM Score],RFM[Client Segmentation])</f>
        <v>Need Attention</v>
      </c>
    </row>
    <row r="7764" spans="1:18" x14ac:dyDescent="0.3">
      <c r="A7764" t="s">
        <v>7816</v>
      </c>
      <c r="B7764" t="s">
        <v>104</v>
      </c>
      <c r="C7764">
        <v>46</v>
      </c>
      <c r="D7764" t="s">
        <v>8071</v>
      </c>
      <c r="E7764" t="s">
        <v>8084</v>
      </c>
      <c r="F7764" t="s">
        <v>17</v>
      </c>
      <c r="G7764">
        <v>48</v>
      </c>
      <c r="H7764" s="1">
        <v>13085</v>
      </c>
      <c r="I7764">
        <v>68767</v>
      </c>
      <c r="J7764" s="1">
        <v>34</v>
      </c>
      <c r="K7764" t="s">
        <v>37</v>
      </c>
      <c r="L7764" t="s">
        <v>19</v>
      </c>
      <c r="M7764" t="s">
        <v>23</v>
      </c>
      <c r="N7764" s="1">
        <f xml:space="preserve"> ROUND((1 - _xlfn.PERCENTRANK.INC(customers[days_since_last_purchase],customers[[#This Row],[days_since_last_purchase]]))*4 +1,0)</f>
        <v>3</v>
      </c>
      <c r="O7764" s="1">
        <f>ROUND(_xlfn.PERCENTRANK.INC(customers[total_orders],customers[[#This Row],[total_orders]])*4+1,0)</f>
        <v>5</v>
      </c>
      <c r="P7764" s="1">
        <f>ROUND(_xlfn.PERCENTRANK.INC(customers[total_spend_usd],customers[[#This Row],[total_spend_usd]])*4+1,0)</f>
        <v>3</v>
      </c>
      <c r="Q7764" s="1">
        <v>353</v>
      </c>
      <c r="R7764" s="1" t="str">
        <f>_xlfn.XLOOKUP(Q7764,RFM[RFM Score],RFM[Client Segmentation])</f>
        <v>Potential Loyalist</v>
      </c>
    </row>
    <row r="7765" spans="1:18" x14ac:dyDescent="0.3">
      <c r="A7765" t="s">
        <v>7817</v>
      </c>
      <c r="B7765" t="s">
        <v>107</v>
      </c>
      <c r="C7765">
        <v>49</v>
      </c>
      <c r="D7765" t="s">
        <v>8071</v>
      </c>
      <c r="E7765" t="s">
        <v>8084</v>
      </c>
      <c r="F7765" t="s">
        <v>17</v>
      </c>
      <c r="G7765">
        <v>11</v>
      </c>
      <c r="H7765" s="1">
        <v>9363</v>
      </c>
      <c r="I7765">
        <v>10757</v>
      </c>
      <c r="J7765" s="1">
        <v>14</v>
      </c>
      <c r="K7765" t="s">
        <v>18</v>
      </c>
      <c r="L7765" t="s">
        <v>45</v>
      </c>
      <c r="M7765" t="s">
        <v>23</v>
      </c>
      <c r="N7765" s="1">
        <f xml:space="preserve"> ROUND((1 - _xlfn.PERCENTRANK.INC(customers[days_since_last_purchase],customers[[#This Row],[days_since_last_purchase]]))*4 +1,0)</f>
        <v>4</v>
      </c>
      <c r="O7765" s="1">
        <f>ROUND(_xlfn.PERCENTRANK.INC(customers[total_orders],customers[[#This Row],[total_orders]])*4+1,0)</f>
        <v>3</v>
      </c>
      <c r="P7765" s="1">
        <f>ROUND(_xlfn.PERCENTRANK.INC(customers[total_spend_usd],customers[[#This Row],[total_spend_usd]])*4+1,0)</f>
        <v>2</v>
      </c>
      <c r="Q7765" s="1">
        <v>432</v>
      </c>
      <c r="R7765" s="1" t="str">
        <f>_xlfn.XLOOKUP(Q7765,RFM[RFM Score],RFM[Client Segmentation])</f>
        <v>Potential Loyalist</v>
      </c>
    </row>
    <row r="7766" spans="1:18" x14ac:dyDescent="0.3">
      <c r="A7766" t="s">
        <v>7818</v>
      </c>
      <c r="B7766" t="s">
        <v>88</v>
      </c>
      <c r="C7766">
        <v>47</v>
      </c>
      <c r="D7766" t="s">
        <v>8071</v>
      </c>
      <c r="E7766" t="s">
        <v>8084</v>
      </c>
      <c r="F7766" t="s">
        <v>12</v>
      </c>
      <c r="G7766">
        <v>19</v>
      </c>
      <c r="H7766" s="1">
        <v>5931</v>
      </c>
      <c r="I7766">
        <v>118718</v>
      </c>
      <c r="J7766" s="1">
        <v>70</v>
      </c>
      <c r="K7766" t="s">
        <v>31</v>
      </c>
      <c r="L7766" t="s">
        <v>47</v>
      </c>
      <c r="M7766" t="s">
        <v>15</v>
      </c>
      <c r="N7766" s="1">
        <f xml:space="preserve"> ROUND((1 - _xlfn.PERCENTRANK.INC(customers[days_since_last_purchase],customers[[#This Row],[days_since_last_purchase]]))*4 +1,0)</f>
        <v>2</v>
      </c>
      <c r="O7766" s="1">
        <f>ROUND(_xlfn.PERCENTRANK.INC(customers[total_orders],customers[[#This Row],[total_orders]])*4+1,0)</f>
        <v>4</v>
      </c>
      <c r="P7766" s="1">
        <f>ROUND(_xlfn.PERCENTRANK.INC(customers[total_spend_usd],customers[[#This Row],[total_spend_usd]])*4+1,0)</f>
        <v>4</v>
      </c>
      <c r="Q7766" s="1">
        <v>244</v>
      </c>
      <c r="R7766" s="1" t="str">
        <f>_xlfn.XLOOKUP(Q7766,RFM[RFM Score],RFM[Client Segmentation])</f>
        <v>At Risk</v>
      </c>
    </row>
    <row r="7767" spans="1:18" x14ac:dyDescent="0.3">
      <c r="A7767" t="s">
        <v>7819</v>
      </c>
      <c r="B7767" t="s">
        <v>96</v>
      </c>
      <c r="C7767">
        <v>26</v>
      </c>
      <c r="D7767" t="s">
        <v>8070</v>
      </c>
      <c r="E7767" t="s">
        <v>8084</v>
      </c>
      <c r="F7767" t="s">
        <v>17</v>
      </c>
      <c r="G7767">
        <v>29</v>
      </c>
      <c r="H7767" s="1">
        <v>4658</v>
      </c>
      <c r="I7767">
        <v>136047</v>
      </c>
      <c r="J7767" s="1">
        <v>26</v>
      </c>
      <c r="K7767" t="s">
        <v>40</v>
      </c>
      <c r="L7767" t="s">
        <v>45</v>
      </c>
      <c r="M7767" t="s">
        <v>15</v>
      </c>
      <c r="N7767" s="1">
        <f xml:space="preserve"> ROUND((1 - _xlfn.PERCENTRANK.INC(customers[days_since_last_purchase],customers[[#This Row],[days_since_last_purchase]]))*4 +1,0)</f>
        <v>4</v>
      </c>
      <c r="O7767" s="1">
        <f>ROUND(_xlfn.PERCENTRANK.INC(customers[total_orders],customers[[#This Row],[total_orders]])*4+1,0)</f>
        <v>4</v>
      </c>
      <c r="P7767" s="1">
        <f>ROUND(_xlfn.PERCENTRANK.INC(customers[total_spend_usd],customers[[#This Row],[total_spend_usd]])*4+1,0)</f>
        <v>4</v>
      </c>
      <c r="Q7767" s="1">
        <v>444</v>
      </c>
      <c r="R7767" s="1" t="str">
        <f>_xlfn.XLOOKUP(Q7767,RFM[RFM Score],RFM[Client Segmentation])</f>
        <v>Loyal Customer</v>
      </c>
    </row>
    <row r="7768" spans="1:18" x14ac:dyDescent="0.3">
      <c r="A7768" t="s">
        <v>7820</v>
      </c>
      <c r="B7768" t="s">
        <v>68</v>
      </c>
      <c r="C7768">
        <v>31</v>
      </c>
      <c r="D7768" t="s">
        <v>8070</v>
      </c>
      <c r="E7768" t="s">
        <v>8084</v>
      </c>
      <c r="F7768" t="s">
        <v>12</v>
      </c>
      <c r="G7768">
        <v>25</v>
      </c>
      <c r="H7768" s="1">
        <v>6296</v>
      </c>
      <c r="I7768">
        <v>163549</v>
      </c>
      <c r="J7768" s="1">
        <v>43</v>
      </c>
      <c r="K7768" t="s">
        <v>44</v>
      </c>
      <c r="L7768" t="s">
        <v>14</v>
      </c>
      <c r="M7768" t="s">
        <v>15</v>
      </c>
      <c r="N7768" s="1">
        <f xml:space="preserve"> ROUND((1 - _xlfn.PERCENTRANK.INC(customers[days_since_last_purchase],customers[[#This Row],[days_since_last_purchase]]))*4 +1,0)</f>
        <v>3</v>
      </c>
      <c r="O7768" s="1">
        <f>ROUND(_xlfn.PERCENTRANK.INC(customers[total_orders],customers[[#This Row],[total_orders]])*4+1,0)</f>
        <v>4</v>
      </c>
      <c r="P7768" s="1">
        <f>ROUND(_xlfn.PERCENTRANK.INC(customers[total_spend_usd],customers[[#This Row],[total_spend_usd]])*4+1,0)</f>
        <v>4</v>
      </c>
      <c r="Q7768" s="1">
        <v>344</v>
      </c>
      <c r="R7768" s="1" t="str">
        <f>_xlfn.XLOOKUP(Q7768,RFM[RFM Score],RFM[Client Segmentation])</f>
        <v>Loyal Customer</v>
      </c>
    </row>
    <row r="7769" spans="1:18" x14ac:dyDescent="0.3">
      <c r="A7769" t="s">
        <v>7821</v>
      </c>
      <c r="B7769" t="s">
        <v>11</v>
      </c>
      <c r="C7769">
        <v>30</v>
      </c>
      <c r="D7769" t="s">
        <v>8070</v>
      </c>
      <c r="E7769" t="s">
        <v>8084</v>
      </c>
      <c r="F7769" t="s">
        <v>17</v>
      </c>
      <c r="G7769">
        <v>23</v>
      </c>
      <c r="H7769" s="1">
        <v>4481</v>
      </c>
      <c r="I7769">
        <v>9755</v>
      </c>
      <c r="J7769" s="1">
        <v>10</v>
      </c>
      <c r="K7769" t="s">
        <v>55</v>
      </c>
      <c r="L7769" t="s">
        <v>45</v>
      </c>
      <c r="M7769" t="s">
        <v>23</v>
      </c>
      <c r="N7769" s="1">
        <f xml:space="preserve"> ROUND((1 - _xlfn.PERCENTRANK.INC(customers[days_since_last_purchase],customers[[#This Row],[days_since_last_purchase]]))*4 +1,0)</f>
        <v>4</v>
      </c>
      <c r="O7769" s="1">
        <f>ROUND(_xlfn.PERCENTRANK.INC(customers[total_orders],customers[[#This Row],[total_orders]])*4+1,0)</f>
        <v>4</v>
      </c>
      <c r="P7769" s="1">
        <f>ROUND(_xlfn.PERCENTRANK.INC(customers[total_spend_usd],customers[[#This Row],[total_spend_usd]])*4+1,0)</f>
        <v>1</v>
      </c>
      <c r="Q7769" s="1">
        <v>441</v>
      </c>
      <c r="R7769" s="1" t="str">
        <f>_xlfn.XLOOKUP(Q7769,RFM[RFM Score],RFM[Client Segmentation])</f>
        <v>Potential Loyalist</v>
      </c>
    </row>
    <row r="7770" spans="1:18" x14ac:dyDescent="0.3">
      <c r="A7770" t="s">
        <v>7822</v>
      </c>
      <c r="B7770" t="s">
        <v>33</v>
      </c>
      <c r="C7770">
        <v>18</v>
      </c>
      <c r="D7770" t="s">
        <v>8069</v>
      </c>
      <c r="E7770" t="s">
        <v>8086</v>
      </c>
      <c r="F7770" t="s">
        <v>12</v>
      </c>
      <c r="G7770">
        <v>10</v>
      </c>
      <c r="H7770" s="1">
        <v>30639</v>
      </c>
      <c r="I7770">
        <v>306103</v>
      </c>
      <c r="J7770" s="1">
        <v>106</v>
      </c>
      <c r="K7770" t="s">
        <v>13</v>
      </c>
      <c r="L7770" t="s">
        <v>34</v>
      </c>
      <c r="M7770" t="s">
        <v>23</v>
      </c>
      <c r="N7770" s="1">
        <f xml:space="preserve"> ROUND((1 - _xlfn.PERCENTRANK.INC(customers[days_since_last_purchase],customers[[#This Row],[days_since_last_purchase]]))*4 +1,0)</f>
        <v>2</v>
      </c>
      <c r="O7770" s="1">
        <f>ROUND(_xlfn.PERCENTRANK.INC(customers[total_orders],customers[[#This Row],[total_orders]])*4+1,0)</f>
        <v>3</v>
      </c>
      <c r="P7770" s="1">
        <f>ROUND(_xlfn.PERCENTRANK.INC(customers[total_spend_usd],customers[[#This Row],[total_spend_usd]])*4+1,0)</f>
        <v>5</v>
      </c>
      <c r="Q7770" s="1">
        <v>235</v>
      </c>
      <c r="R7770" s="1" t="str">
        <f>_xlfn.XLOOKUP(Q7770,RFM[RFM Score],RFM[Client Segmentation])</f>
        <v>At Risk</v>
      </c>
    </row>
    <row r="7771" spans="1:18" x14ac:dyDescent="0.3">
      <c r="A7771" t="s">
        <v>7823</v>
      </c>
      <c r="B7771" t="s">
        <v>11</v>
      </c>
      <c r="C7771">
        <v>43</v>
      </c>
      <c r="D7771" t="s">
        <v>8068</v>
      </c>
      <c r="E7771" t="s">
        <v>8084</v>
      </c>
      <c r="F7771" t="s">
        <v>12</v>
      </c>
      <c r="G7771">
        <v>23</v>
      </c>
      <c r="H7771" s="1">
        <v>10454</v>
      </c>
      <c r="I7771">
        <v>225545</v>
      </c>
      <c r="J7771" s="1">
        <v>42</v>
      </c>
      <c r="K7771" t="s">
        <v>28</v>
      </c>
      <c r="L7771" t="s">
        <v>14</v>
      </c>
      <c r="M7771" t="s">
        <v>23</v>
      </c>
      <c r="N7771" s="1">
        <f xml:space="preserve"> ROUND((1 - _xlfn.PERCENTRANK.INC(customers[days_since_last_purchase],customers[[#This Row],[days_since_last_purchase]]))*4 +1,0)</f>
        <v>3</v>
      </c>
      <c r="O7771" s="1">
        <f>ROUND(_xlfn.PERCENTRANK.INC(customers[total_orders],customers[[#This Row],[total_orders]])*4+1,0)</f>
        <v>4</v>
      </c>
      <c r="P7771" s="1">
        <f>ROUND(_xlfn.PERCENTRANK.INC(customers[total_spend_usd],customers[[#This Row],[total_spend_usd]])*4+1,0)</f>
        <v>4</v>
      </c>
      <c r="Q7771" s="1">
        <v>344</v>
      </c>
      <c r="R7771" s="1" t="str">
        <f>_xlfn.XLOOKUP(Q7771,RFM[RFM Score],RFM[Client Segmentation])</f>
        <v>Loyal Customer</v>
      </c>
    </row>
    <row r="7772" spans="1:18" x14ac:dyDescent="0.3">
      <c r="A7772" t="s">
        <v>7824</v>
      </c>
      <c r="B7772" t="s">
        <v>173</v>
      </c>
      <c r="C7772">
        <v>36</v>
      </c>
      <c r="D7772" t="s">
        <v>8068</v>
      </c>
      <c r="E7772" t="s">
        <v>8084</v>
      </c>
      <c r="F7772" t="s">
        <v>17</v>
      </c>
      <c r="G7772">
        <v>1</v>
      </c>
      <c r="H7772" s="1">
        <v>7676</v>
      </c>
      <c r="I7772">
        <v>8505</v>
      </c>
      <c r="J7772" s="1">
        <v>32</v>
      </c>
      <c r="K7772" t="s">
        <v>52</v>
      </c>
      <c r="L7772" t="s">
        <v>34</v>
      </c>
      <c r="M7772" t="s">
        <v>23</v>
      </c>
      <c r="N7772" s="1">
        <f xml:space="preserve"> ROUND((1 - _xlfn.PERCENTRANK.INC(customers[days_since_last_purchase],customers[[#This Row],[days_since_last_purchase]]))*4 +1,0)</f>
        <v>3</v>
      </c>
      <c r="O7772" s="1">
        <f>ROUND(_xlfn.PERCENTRANK.INC(customers[total_orders],customers[[#This Row],[total_orders]])*4+1,0)</f>
        <v>1</v>
      </c>
      <c r="P7772" s="1">
        <f>ROUND(_xlfn.PERCENTRANK.INC(customers[total_spend_usd],customers[[#This Row],[total_spend_usd]])*4+1,0)</f>
        <v>1</v>
      </c>
      <c r="Q7772" s="1">
        <v>311</v>
      </c>
      <c r="R7772" s="1" t="str">
        <f>_xlfn.XLOOKUP(Q7772,RFM[RFM Score],RFM[Client Segmentation])</f>
        <v>New Customer</v>
      </c>
    </row>
    <row r="7773" spans="1:18" x14ac:dyDescent="0.3">
      <c r="A7773" t="s">
        <v>7825</v>
      </c>
      <c r="B7773" t="s">
        <v>11</v>
      </c>
      <c r="C7773">
        <v>29</v>
      </c>
      <c r="D7773" t="s">
        <v>8070</v>
      </c>
      <c r="E7773" t="s">
        <v>8085</v>
      </c>
      <c r="F7773" t="s">
        <v>17</v>
      </c>
      <c r="G7773">
        <v>18</v>
      </c>
      <c r="H7773" s="1">
        <v>5961</v>
      </c>
      <c r="I7773">
        <v>105964</v>
      </c>
      <c r="J7773" s="1">
        <v>2</v>
      </c>
      <c r="K7773" t="s">
        <v>28</v>
      </c>
      <c r="L7773" t="s">
        <v>34</v>
      </c>
      <c r="M7773" t="s">
        <v>15</v>
      </c>
      <c r="N7773" s="1">
        <f xml:space="preserve"> ROUND((1 - _xlfn.PERCENTRANK.INC(customers[days_since_last_purchase],customers[[#This Row],[days_since_last_purchase]]))*4 +1,0)</f>
        <v>5</v>
      </c>
      <c r="O7773" s="1">
        <f>ROUND(_xlfn.PERCENTRANK.INC(customers[total_orders],customers[[#This Row],[total_orders]])*4+1,0)</f>
        <v>4</v>
      </c>
      <c r="P7773" s="1">
        <f>ROUND(_xlfn.PERCENTRANK.INC(customers[total_spend_usd],customers[[#This Row],[total_spend_usd]])*4+1,0)</f>
        <v>3</v>
      </c>
      <c r="Q7773" s="1">
        <v>543</v>
      </c>
      <c r="R7773" s="1" t="str">
        <f>_xlfn.XLOOKUP(Q7773,RFM[RFM Score],RFM[Client Segmentation])</f>
        <v>Loyal Customer</v>
      </c>
    </row>
    <row r="7774" spans="1:18" x14ac:dyDescent="0.3">
      <c r="A7774" t="s">
        <v>7826</v>
      </c>
      <c r="B7774" t="s">
        <v>11</v>
      </c>
      <c r="C7774">
        <v>18</v>
      </c>
      <c r="D7774" t="s">
        <v>8069</v>
      </c>
      <c r="E7774" t="s">
        <v>8084</v>
      </c>
      <c r="F7774" t="s">
        <v>17</v>
      </c>
      <c r="G7774">
        <v>14</v>
      </c>
      <c r="H7774" s="1">
        <v>15033</v>
      </c>
      <c r="I7774">
        <v>211098</v>
      </c>
      <c r="J7774" s="1">
        <v>148</v>
      </c>
      <c r="K7774" t="s">
        <v>25</v>
      </c>
      <c r="L7774" t="s">
        <v>22</v>
      </c>
      <c r="M7774" t="s">
        <v>15</v>
      </c>
      <c r="N7774" s="1">
        <f xml:space="preserve"> ROUND((1 - _xlfn.PERCENTRANK.INC(customers[days_since_last_purchase],customers[[#This Row],[days_since_last_purchase]]))*4 +1,0)</f>
        <v>1</v>
      </c>
      <c r="O7774" s="1">
        <f>ROUND(_xlfn.PERCENTRANK.INC(customers[total_orders],customers[[#This Row],[total_orders]])*4+1,0)</f>
        <v>3</v>
      </c>
      <c r="P7774" s="1">
        <f>ROUND(_xlfn.PERCENTRANK.INC(customers[total_spend_usd],customers[[#This Row],[total_spend_usd]])*4+1,0)</f>
        <v>4</v>
      </c>
      <c r="Q7774" s="1">
        <v>134</v>
      </c>
      <c r="R7774" s="1" t="str">
        <f>_xlfn.XLOOKUP(Q7774,RFM[RFM Score],RFM[Client Segmentation])</f>
        <v>At Risk</v>
      </c>
    </row>
    <row r="7775" spans="1:18" x14ac:dyDescent="0.3">
      <c r="A7775" t="s">
        <v>7827</v>
      </c>
      <c r="B7775" t="s">
        <v>27</v>
      </c>
      <c r="C7775">
        <v>31</v>
      </c>
      <c r="D7775" t="s">
        <v>8070</v>
      </c>
      <c r="E7775" t="s">
        <v>8086</v>
      </c>
      <c r="F7775" t="s">
        <v>12</v>
      </c>
      <c r="G7775">
        <v>3</v>
      </c>
      <c r="H7775" s="1">
        <v>13858</v>
      </c>
      <c r="I7775">
        <v>39806</v>
      </c>
      <c r="J7775" s="1">
        <v>35</v>
      </c>
      <c r="K7775" t="s">
        <v>25</v>
      </c>
      <c r="L7775" t="s">
        <v>19</v>
      </c>
      <c r="M7775" t="s">
        <v>23</v>
      </c>
      <c r="N7775" s="1">
        <f xml:space="preserve"> ROUND((1 - _xlfn.PERCENTRANK.INC(customers[days_since_last_purchase],customers[[#This Row],[days_since_last_purchase]]))*4 +1,0)</f>
        <v>3</v>
      </c>
      <c r="O7775" s="1">
        <f>ROUND(_xlfn.PERCENTRANK.INC(customers[total_orders],customers[[#This Row],[total_orders]])*4+1,0)</f>
        <v>1</v>
      </c>
      <c r="P7775" s="1">
        <f>ROUND(_xlfn.PERCENTRANK.INC(customers[total_spend_usd],customers[[#This Row],[total_spend_usd]])*4+1,0)</f>
        <v>2</v>
      </c>
      <c r="Q7775" s="1">
        <v>312</v>
      </c>
      <c r="R7775" s="1" t="str">
        <f>_xlfn.XLOOKUP(Q7775,RFM[RFM Score],RFM[Client Segmentation])</f>
        <v>About To Sleep</v>
      </c>
    </row>
    <row r="7776" spans="1:18" x14ac:dyDescent="0.3">
      <c r="A7776" t="s">
        <v>7828</v>
      </c>
      <c r="B7776" t="s">
        <v>11</v>
      </c>
      <c r="C7776">
        <v>30</v>
      </c>
      <c r="D7776" t="s">
        <v>8070</v>
      </c>
      <c r="E7776" t="s">
        <v>8085</v>
      </c>
      <c r="F7776" t="s">
        <v>12</v>
      </c>
      <c r="G7776">
        <v>3</v>
      </c>
      <c r="H7776" s="1">
        <v>3077</v>
      </c>
      <c r="I7776">
        <v>9775</v>
      </c>
      <c r="J7776" s="1">
        <v>15</v>
      </c>
      <c r="K7776" t="s">
        <v>25</v>
      </c>
      <c r="L7776" t="s">
        <v>14</v>
      </c>
      <c r="M7776" t="s">
        <v>15</v>
      </c>
      <c r="N7776" s="1">
        <f xml:space="preserve"> ROUND((1 - _xlfn.PERCENTRANK.INC(customers[days_since_last_purchase],customers[[#This Row],[days_since_last_purchase]]))*4 +1,0)</f>
        <v>4</v>
      </c>
      <c r="O7776" s="1">
        <f>ROUND(_xlfn.PERCENTRANK.INC(customers[total_orders],customers[[#This Row],[total_orders]])*4+1,0)</f>
        <v>1</v>
      </c>
      <c r="P7776" s="1">
        <f>ROUND(_xlfn.PERCENTRANK.INC(customers[total_spend_usd],customers[[#This Row],[total_spend_usd]])*4+1,0)</f>
        <v>1</v>
      </c>
      <c r="Q7776" s="1">
        <v>411</v>
      </c>
      <c r="R7776" s="1" t="str">
        <f>_xlfn.XLOOKUP(Q7776,RFM[RFM Score],RFM[Client Segmentation])</f>
        <v>New Customer</v>
      </c>
    </row>
    <row r="7777" spans="1:18" x14ac:dyDescent="0.3">
      <c r="A7777" t="s">
        <v>7829</v>
      </c>
      <c r="B7777" t="s">
        <v>88</v>
      </c>
      <c r="C7777">
        <v>49</v>
      </c>
      <c r="D7777" t="s">
        <v>8071</v>
      </c>
      <c r="E7777" t="s">
        <v>8084</v>
      </c>
      <c r="F7777" t="s">
        <v>12</v>
      </c>
      <c r="G7777">
        <v>44</v>
      </c>
      <c r="H7777" s="1">
        <v>568</v>
      </c>
      <c r="I7777">
        <v>232959</v>
      </c>
      <c r="J7777" s="1">
        <v>23</v>
      </c>
      <c r="K7777" t="s">
        <v>13</v>
      </c>
      <c r="L7777" t="s">
        <v>22</v>
      </c>
      <c r="M7777" t="s">
        <v>15</v>
      </c>
      <c r="N7777" s="1">
        <f xml:space="preserve"> ROUND((1 - _xlfn.PERCENTRANK.INC(customers[days_since_last_purchase],customers[[#This Row],[days_since_last_purchase]]))*4 +1,0)</f>
        <v>4</v>
      </c>
      <c r="O7777" s="1">
        <f>ROUND(_xlfn.PERCENTRANK.INC(customers[total_orders],customers[[#This Row],[total_orders]])*4+1,0)</f>
        <v>5</v>
      </c>
      <c r="P7777" s="1">
        <f>ROUND(_xlfn.PERCENTRANK.INC(customers[total_spend_usd],customers[[#This Row],[total_spend_usd]])*4+1,0)</f>
        <v>4</v>
      </c>
      <c r="Q7777" s="1">
        <v>454</v>
      </c>
      <c r="R7777" s="1" t="str">
        <f>_xlfn.XLOOKUP(Q7777,RFM[RFM Score],RFM[Client Segmentation])</f>
        <v>Champion</v>
      </c>
    </row>
    <row r="7778" spans="1:18" x14ac:dyDescent="0.3">
      <c r="A7778" t="s">
        <v>7830</v>
      </c>
      <c r="B7778" t="s">
        <v>11</v>
      </c>
      <c r="C7778">
        <v>38</v>
      </c>
      <c r="D7778" t="s">
        <v>8068</v>
      </c>
      <c r="E7778" t="s">
        <v>8084</v>
      </c>
      <c r="F7778" t="s">
        <v>17</v>
      </c>
      <c r="G7778">
        <v>11</v>
      </c>
      <c r="H7778" s="1">
        <v>2862</v>
      </c>
      <c r="I7778">
        <v>34528</v>
      </c>
      <c r="J7778" s="1">
        <v>22</v>
      </c>
      <c r="K7778" t="s">
        <v>52</v>
      </c>
      <c r="L7778" t="s">
        <v>45</v>
      </c>
      <c r="M7778" t="s">
        <v>23</v>
      </c>
      <c r="N7778" s="1">
        <f xml:space="preserve"> ROUND((1 - _xlfn.PERCENTRANK.INC(customers[days_since_last_purchase],customers[[#This Row],[days_since_last_purchase]]))*4 +1,0)</f>
        <v>4</v>
      </c>
      <c r="O7778" s="1">
        <f>ROUND(_xlfn.PERCENTRANK.INC(customers[total_orders],customers[[#This Row],[total_orders]])*4+1,0)</f>
        <v>3</v>
      </c>
      <c r="P7778" s="1">
        <f>ROUND(_xlfn.PERCENTRANK.INC(customers[total_spend_usd],customers[[#This Row],[total_spend_usd]])*4+1,0)</f>
        <v>2</v>
      </c>
      <c r="Q7778" s="1">
        <v>432</v>
      </c>
      <c r="R7778" s="1" t="str">
        <f>_xlfn.XLOOKUP(Q7778,RFM[RFM Score],RFM[Client Segmentation])</f>
        <v>Potential Loyalist</v>
      </c>
    </row>
    <row r="7779" spans="1:18" x14ac:dyDescent="0.3">
      <c r="A7779" t="s">
        <v>7831</v>
      </c>
      <c r="B7779" t="s">
        <v>96</v>
      </c>
      <c r="C7779">
        <v>62</v>
      </c>
      <c r="D7779" t="s">
        <v>8072</v>
      </c>
      <c r="E7779" t="s">
        <v>8084</v>
      </c>
      <c r="F7779" t="s">
        <v>12</v>
      </c>
      <c r="G7779">
        <v>35</v>
      </c>
      <c r="H7779" s="1">
        <v>3723</v>
      </c>
      <c r="I7779">
        <v>128447</v>
      </c>
      <c r="J7779" s="1">
        <v>189</v>
      </c>
      <c r="K7779" t="s">
        <v>21</v>
      </c>
      <c r="L7779" t="s">
        <v>22</v>
      </c>
      <c r="M7779" t="s">
        <v>15</v>
      </c>
      <c r="N7779" s="1">
        <f xml:space="preserve"> ROUND((1 - _xlfn.PERCENTRANK.INC(customers[days_since_last_purchase],customers[[#This Row],[days_since_last_purchase]]))*4 +1,0)</f>
        <v>1</v>
      </c>
      <c r="O7779" s="1">
        <f>ROUND(_xlfn.PERCENTRANK.INC(customers[total_orders],customers[[#This Row],[total_orders]])*4+1,0)</f>
        <v>5</v>
      </c>
      <c r="P7779" s="1">
        <f>ROUND(_xlfn.PERCENTRANK.INC(customers[total_spend_usd],customers[[#This Row],[total_spend_usd]])*4+1,0)</f>
        <v>4</v>
      </c>
      <c r="Q7779" s="1">
        <v>154</v>
      </c>
      <c r="R7779" s="1" t="str">
        <f>_xlfn.XLOOKUP(Q7779,RFM[RFM Score],RFM[Client Segmentation])</f>
        <v>Cannot Lose Them</v>
      </c>
    </row>
    <row r="7780" spans="1:18" x14ac:dyDescent="0.3">
      <c r="A7780" t="s">
        <v>7832</v>
      </c>
      <c r="B7780" t="s">
        <v>51</v>
      </c>
      <c r="C7780">
        <v>39</v>
      </c>
      <c r="D7780" t="s">
        <v>8068</v>
      </c>
      <c r="E7780" t="s">
        <v>8084</v>
      </c>
      <c r="F7780" t="s">
        <v>12</v>
      </c>
      <c r="G7780">
        <v>5</v>
      </c>
      <c r="H7780" s="1">
        <v>6192</v>
      </c>
      <c r="I7780">
        <v>29012</v>
      </c>
      <c r="J7780" s="1">
        <v>104</v>
      </c>
      <c r="K7780" t="s">
        <v>13</v>
      </c>
      <c r="L7780" t="s">
        <v>19</v>
      </c>
      <c r="M7780" t="s">
        <v>23</v>
      </c>
      <c r="N7780" s="1">
        <f xml:space="preserve"> ROUND((1 - _xlfn.PERCENTRANK.INC(customers[days_since_last_purchase],customers[[#This Row],[days_since_last_purchase]]))*4 +1,0)</f>
        <v>2</v>
      </c>
      <c r="O7780" s="1">
        <f>ROUND(_xlfn.PERCENTRANK.INC(customers[total_orders],customers[[#This Row],[total_orders]])*4+1,0)</f>
        <v>2</v>
      </c>
      <c r="P7780" s="1">
        <f>ROUND(_xlfn.PERCENTRANK.INC(customers[total_spend_usd],customers[[#This Row],[total_spend_usd]])*4+1,0)</f>
        <v>2</v>
      </c>
      <c r="Q7780" s="1">
        <v>222</v>
      </c>
      <c r="R7780" s="1" t="str">
        <f>_xlfn.XLOOKUP(Q7780,RFM[RFM Score],RFM[Client Segmentation])</f>
        <v>Hibernating</v>
      </c>
    </row>
    <row r="7781" spans="1:18" x14ac:dyDescent="0.3">
      <c r="A7781" t="s">
        <v>7833</v>
      </c>
      <c r="B7781" t="s">
        <v>11</v>
      </c>
      <c r="C7781">
        <v>36</v>
      </c>
      <c r="D7781" t="s">
        <v>8068</v>
      </c>
      <c r="E7781" t="s">
        <v>8084</v>
      </c>
      <c r="F7781" t="s">
        <v>17</v>
      </c>
      <c r="G7781">
        <v>4</v>
      </c>
      <c r="H7781" s="1">
        <v>2083</v>
      </c>
      <c r="I7781">
        <v>8765</v>
      </c>
      <c r="J7781" s="1">
        <v>52</v>
      </c>
      <c r="K7781" t="s">
        <v>40</v>
      </c>
      <c r="L7781" t="s">
        <v>34</v>
      </c>
      <c r="M7781" t="s">
        <v>23</v>
      </c>
      <c r="N7781" s="1">
        <f xml:space="preserve"> ROUND((1 - _xlfn.PERCENTRANK.INC(customers[days_since_last_purchase],customers[[#This Row],[days_since_last_purchase]]))*4 +1,0)</f>
        <v>3</v>
      </c>
      <c r="O7781" s="1">
        <f>ROUND(_xlfn.PERCENTRANK.INC(customers[total_orders],customers[[#This Row],[total_orders]])*4+1,0)</f>
        <v>2</v>
      </c>
      <c r="P7781" s="1">
        <f>ROUND(_xlfn.PERCENTRANK.INC(customers[total_spend_usd],customers[[#This Row],[total_spend_usd]])*4+1,0)</f>
        <v>1</v>
      </c>
      <c r="Q7781" s="1">
        <v>321</v>
      </c>
      <c r="R7781" s="1" t="str">
        <f>_xlfn.XLOOKUP(Q7781,RFM[RFM Score],RFM[Client Segmentation])</f>
        <v>About To Sleep</v>
      </c>
    </row>
    <row r="7782" spans="1:18" x14ac:dyDescent="0.3">
      <c r="A7782" t="s">
        <v>7834</v>
      </c>
      <c r="B7782" t="s">
        <v>11</v>
      </c>
      <c r="C7782">
        <v>36</v>
      </c>
      <c r="D7782" t="s">
        <v>8068</v>
      </c>
      <c r="E7782" t="s">
        <v>8085</v>
      </c>
      <c r="F7782" t="s">
        <v>17</v>
      </c>
      <c r="G7782">
        <v>8</v>
      </c>
      <c r="H7782" s="1">
        <v>4964</v>
      </c>
      <c r="I7782">
        <v>44973</v>
      </c>
      <c r="J7782" s="1">
        <v>44</v>
      </c>
      <c r="K7782" t="s">
        <v>21</v>
      </c>
      <c r="L7782" t="s">
        <v>34</v>
      </c>
      <c r="M7782" t="s">
        <v>23</v>
      </c>
      <c r="N7782" s="1">
        <f xml:space="preserve"> ROUND((1 - _xlfn.PERCENTRANK.INC(customers[days_since_last_purchase],customers[[#This Row],[days_since_last_purchase]]))*4 +1,0)</f>
        <v>3</v>
      </c>
      <c r="O7782" s="1">
        <f>ROUND(_xlfn.PERCENTRANK.INC(customers[total_orders],customers[[#This Row],[total_orders]])*4+1,0)</f>
        <v>2</v>
      </c>
      <c r="P7782" s="1">
        <f>ROUND(_xlfn.PERCENTRANK.INC(customers[total_spend_usd],customers[[#This Row],[total_spend_usd]])*4+1,0)</f>
        <v>3</v>
      </c>
      <c r="Q7782" s="1">
        <v>323</v>
      </c>
      <c r="R7782" s="1" t="str">
        <f>_xlfn.XLOOKUP(Q7782,RFM[RFM Score],RFM[Client Segmentation])</f>
        <v>Potential Loyalist</v>
      </c>
    </row>
    <row r="7783" spans="1:18" x14ac:dyDescent="0.3">
      <c r="A7783" t="s">
        <v>7835</v>
      </c>
      <c r="B7783" t="s">
        <v>61</v>
      </c>
      <c r="C7783">
        <v>44</v>
      </c>
      <c r="D7783" t="s">
        <v>8068</v>
      </c>
      <c r="E7783" t="s">
        <v>8087</v>
      </c>
      <c r="F7783" t="s">
        <v>17</v>
      </c>
      <c r="G7783">
        <v>23</v>
      </c>
      <c r="H7783" s="1">
        <v>2696</v>
      </c>
      <c r="I7783">
        <v>70001</v>
      </c>
      <c r="J7783" s="1">
        <v>25</v>
      </c>
      <c r="K7783" t="s">
        <v>13</v>
      </c>
      <c r="L7783" t="s">
        <v>14</v>
      </c>
      <c r="M7783" t="s">
        <v>15</v>
      </c>
      <c r="N7783" s="1">
        <f xml:space="preserve"> ROUND((1 - _xlfn.PERCENTRANK.INC(customers[days_since_last_purchase],customers[[#This Row],[days_since_last_purchase]]))*4 +1,0)</f>
        <v>4</v>
      </c>
      <c r="O7783" s="1">
        <f>ROUND(_xlfn.PERCENTRANK.INC(customers[total_orders],customers[[#This Row],[total_orders]])*4+1,0)</f>
        <v>4</v>
      </c>
      <c r="P7783" s="1">
        <f>ROUND(_xlfn.PERCENTRANK.INC(customers[total_spend_usd],customers[[#This Row],[total_spend_usd]])*4+1,0)</f>
        <v>3</v>
      </c>
      <c r="Q7783" s="1">
        <v>443</v>
      </c>
      <c r="R7783" s="1" t="str">
        <f>_xlfn.XLOOKUP(Q7783,RFM[RFM Score],RFM[Client Segmentation])</f>
        <v>Need Attention</v>
      </c>
    </row>
    <row r="7784" spans="1:18" x14ac:dyDescent="0.3">
      <c r="A7784" t="s">
        <v>7836</v>
      </c>
      <c r="B7784" t="s">
        <v>11</v>
      </c>
      <c r="C7784">
        <v>38</v>
      </c>
      <c r="D7784" t="s">
        <v>8068</v>
      </c>
      <c r="E7784" t="s">
        <v>8084</v>
      </c>
      <c r="F7784" t="s">
        <v>12</v>
      </c>
      <c r="G7784">
        <v>11</v>
      </c>
      <c r="H7784" s="1">
        <v>4857</v>
      </c>
      <c r="I7784">
        <v>47138</v>
      </c>
      <c r="J7784" s="1">
        <v>52</v>
      </c>
      <c r="K7784" t="s">
        <v>18</v>
      </c>
      <c r="L7784" t="s">
        <v>19</v>
      </c>
      <c r="M7784" t="s">
        <v>23</v>
      </c>
      <c r="N7784" s="1">
        <f xml:space="preserve"> ROUND((1 - _xlfn.PERCENTRANK.INC(customers[days_since_last_purchase],customers[[#This Row],[days_since_last_purchase]]))*4 +1,0)</f>
        <v>3</v>
      </c>
      <c r="O7784" s="1">
        <f>ROUND(_xlfn.PERCENTRANK.INC(customers[total_orders],customers[[#This Row],[total_orders]])*4+1,0)</f>
        <v>3</v>
      </c>
      <c r="P7784" s="1">
        <f>ROUND(_xlfn.PERCENTRANK.INC(customers[total_spend_usd],customers[[#This Row],[total_spend_usd]])*4+1,0)</f>
        <v>3</v>
      </c>
      <c r="Q7784" s="1">
        <v>333</v>
      </c>
      <c r="R7784" s="1" t="str">
        <f>_xlfn.XLOOKUP(Q7784,RFM[RFM Score],RFM[Client Segmentation])</f>
        <v>Potential Loyalist</v>
      </c>
    </row>
    <row r="7785" spans="1:18" x14ac:dyDescent="0.3">
      <c r="A7785" t="s">
        <v>7837</v>
      </c>
      <c r="B7785" t="s">
        <v>43</v>
      </c>
      <c r="C7785">
        <v>30</v>
      </c>
      <c r="D7785" t="s">
        <v>8070</v>
      </c>
      <c r="E7785" t="s">
        <v>8087</v>
      </c>
      <c r="F7785" t="s">
        <v>17</v>
      </c>
      <c r="G7785">
        <v>24</v>
      </c>
      <c r="H7785" s="1">
        <v>8859</v>
      </c>
      <c r="I7785">
        <v>187474</v>
      </c>
      <c r="J7785" s="1">
        <v>30</v>
      </c>
      <c r="K7785" t="s">
        <v>13</v>
      </c>
      <c r="L7785" t="s">
        <v>19</v>
      </c>
      <c r="M7785" t="s">
        <v>15</v>
      </c>
      <c r="N7785" s="1">
        <f xml:space="preserve"> ROUND((1 - _xlfn.PERCENTRANK.INC(customers[days_since_last_purchase],customers[[#This Row],[days_since_last_purchase]]))*4 +1,0)</f>
        <v>3</v>
      </c>
      <c r="O7785" s="1">
        <f>ROUND(_xlfn.PERCENTRANK.INC(customers[total_orders],customers[[#This Row],[total_orders]])*4+1,0)</f>
        <v>4</v>
      </c>
      <c r="P7785" s="1">
        <f>ROUND(_xlfn.PERCENTRANK.INC(customers[total_spend_usd],customers[[#This Row],[total_spend_usd]])*4+1,0)</f>
        <v>4</v>
      </c>
      <c r="Q7785" s="1">
        <v>344</v>
      </c>
      <c r="R7785" s="1" t="str">
        <f>_xlfn.XLOOKUP(Q7785,RFM[RFM Score],RFM[Client Segmentation])</f>
        <v>Loyal Customer</v>
      </c>
    </row>
    <row r="7786" spans="1:18" x14ac:dyDescent="0.3">
      <c r="A7786" t="s">
        <v>7838</v>
      </c>
      <c r="B7786" t="s">
        <v>96</v>
      </c>
      <c r="C7786">
        <v>45</v>
      </c>
      <c r="D7786" t="s">
        <v>8071</v>
      </c>
      <c r="E7786" t="s">
        <v>8084</v>
      </c>
      <c r="F7786" t="s">
        <v>12</v>
      </c>
      <c r="G7786">
        <v>36</v>
      </c>
      <c r="H7786" s="1">
        <v>902</v>
      </c>
      <c r="I7786">
        <v>30743</v>
      </c>
      <c r="J7786" s="1">
        <v>80</v>
      </c>
      <c r="K7786" t="s">
        <v>28</v>
      </c>
      <c r="L7786" t="s">
        <v>19</v>
      </c>
      <c r="M7786" t="s">
        <v>23</v>
      </c>
      <c r="N7786" s="1">
        <f xml:space="preserve"> ROUND((1 - _xlfn.PERCENTRANK.INC(customers[days_since_last_purchase],customers[[#This Row],[days_since_last_purchase]]))*4 +1,0)</f>
        <v>2</v>
      </c>
      <c r="O7786" s="1">
        <f>ROUND(_xlfn.PERCENTRANK.INC(customers[total_orders],customers[[#This Row],[total_orders]])*4+1,0)</f>
        <v>5</v>
      </c>
      <c r="P7786" s="1">
        <f>ROUND(_xlfn.PERCENTRANK.INC(customers[total_spend_usd],customers[[#This Row],[total_spend_usd]])*4+1,0)</f>
        <v>2</v>
      </c>
      <c r="Q7786" s="1">
        <v>252</v>
      </c>
      <c r="R7786" s="1" t="str">
        <f>_xlfn.XLOOKUP(Q7786,RFM[RFM Score],RFM[Client Segmentation])</f>
        <v>At Risk</v>
      </c>
    </row>
    <row r="7787" spans="1:18" x14ac:dyDescent="0.3">
      <c r="A7787" t="s">
        <v>7839</v>
      </c>
      <c r="B7787" t="s">
        <v>27</v>
      </c>
      <c r="C7787">
        <v>18</v>
      </c>
      <c r="D7787" t="s">
        <v>8069</v>
      </c>
      <c r="E7787" t="s">
        <v>8084</v>
      </c>
      <c r="F7787" t="s">
        <v>17</v>
      </c>
      <c r="G7787">
        <v>11</v>
      </c>
      <c r="H7787" s="1">
        <v>3205</v>
      </c>
      <c r="I7787">
        <v>4011</v>
      </c>
      <c r="J7787" s="1">
        <v>157</v>
      </c>
      <c r="K7787" t="s">
        <v>55</v>
      </c>
      <c r="L7787" t="s">
        <v>19</v>
      </c>
      <c r="M7787" t="s">
        <v>23</v>
      </c>
      <c r="N7787" s="1">
        <f xml:space="preserve"> ROUND((1 - _xlfn.PERCENTRANK.INC(customers[days_since_last_purchase],customers[[#This Row],[days_since_last_purchase]]))*4 +1,0)</f>
        <v>1</v>
      </c>
      <c r="O7787" s="1">
        <f>ROUND(_xlfn.PERCENTRANK.INC(customers[total_orders],customers[[#This Row],[total_orders]])*4+1,0)</f>
        <v>3</v>
      </c>
      <c r="P7787" s="1">
        <f>ROUND(_xlfn.PERCENTRANK.INC(customers[total_spend_usd],customers[[#This Row],[total_spend_usd]])*4+1,0)</f>
        <v>1</v>
      </c>
      <c r="Q7787" s="1">
        <v>131</v>
      </c>
      <c r="R7787" s="1" t="str">
        <f>_xlfn.XLOOKUP(Q7787,RFM[RFM Score],RFM[Client Segmentation])</f>
        <v>Lost</v>
      </c>
    </row>
    <row r="7788" spans="1:18" x14ac:dyDescent="0.3">
      <c r="A7788" t="s">
        <v>7840</v>
      </c>
      <c r="B7788" t="s">
        <v>147</v>
      </c>
      <c r="C7788">
        <v>47</v>
      </c>
      <c r="D7788" t="s">
        <v>8071</v>
      </c>
      <c r="E7788" t="s">
        <v>8084</v>
      </c>
      <c r="F7788" t="s">
        <v>12</v>
      </c>
      <c r="G7788">
        <v>19</v>
      </c>
      <c r="H7788" s="1">
        <v>2795</v>
      </c>
      <c r="I7788">
        <v>58435</v>
      </c>
      <c r="J7788" s="1">
        <v>64</v>
      </c>
      <c r="K7788" t="s">
        <v>21</v>
      </c>
      <c r="L7788" t="s">
        <v>19</v>
      </c>
      <c r="M7788" t="s">
        <v>23</v>
      </c>
      <c r="N7788" s="1">
        <f xml:space="preserve"> ROUND((1 - _xlfn.PERCENTRANK.INC(customers[days_since_last_purchase],customers[[#This Row],[days_since_last_purchase]]))*4 +1,0)</f>
        <v>2</v>
      </c>
      <c r="O7788" s="1">
        <f>ROUND(_xlfn.PERCENTRANK.INC(customers[total_orders],customers[[#This Row],[total_orders]])*4+1,0)</f>
        <v>4</v>
      </c>
      <c r="P7788" s="1">
        <f>ROUND(_xlfn.PERCENTRANK.INC(customers[total_spend_usd],customers[[#This Row],[total_spend_usd]])*4+1,0)</f>
        <v>3</v>
      </c>
      <c r="Q7788" s="1">
        <v>243</v>
      </c>
      <c r="R7788" s="1" t="str">
        <f>_xlfn.XLOOKUP(Q7788,RFM[RFM Score],RFM[Client Segmentation])</f>
        <v>At Risk</v>
      </c>
    </row>
    <row r="7789" spans="1:18" x14ac:dyDescent="0.3">
      <c r="A7789" t="s">
        <v>7841</v>
      </c>
      <c r="B7789" t="s">
        <v>11</v>
      </c>
      <c r="C7789">
        <v>32</v>
      </c>
      <c r="D7789" t="s">
        <v>8070</v>
      </c>
      <c r="E7789" t="s">
        <v>8084</v>
      </c>
      <c r="F7789" t="s">
        <v>12</v>
      </c>
      <c r="G7789">
        <v>18</v>
      </c>
      <c r="H7789" s="1">
        <v>22622</v>
      </c>
      <c r="I7789">
        <v>366132</v>
      </c>
      <c r="J7789" s="1">
        <v>16</v>
      </c>
      <c r="K7789" t="s">
        <v>28</v>
      </c>
      <c r="L7789" t="s">
        <v>34</v>
      </c>
      <c r="M7789" t="s">
        <v>23</v>
      </c>
      <c r="N7789" s="1">
        <f xml:space="preserve"> ROUND((1 - _xlfn.PERCENTRANK.INC(customers[days_since_last_purchase],customers[[#This Row],[days_since_last_purchase]]))*4 +1,0)</f>
        <v>4</v>
      </c>
      <c r="O7789" s="1">
        <f>ROUND(_xlfn.PERCENTRANK.INC(customers[total_orders],customers[[#This Row],[total_orders]])*4+1,0)</f>
        <v>4</v>
      </c>
      <c r="P7789" s="1">
        <f>ROUND(_xlfn.PERCENTRANK.INC(customers[total_spend_usd],customers[[#This Row],[total_spend_usd]])*4+1,0)</f>
        <v>5</v>
      </c>
      <c r="Q7789" s="1">
        <v>445</v>
      </c>
      <c r="R7789" s="1" t="str">
        <f>_xlfn.XLOOKUP(Q7789,RFM[RFM Score],RFM[Client Segmentation])</f>
        <v>Champion</v>
      </c>
    </row>
    <row r="7790" spans="1:18" x14ac:dyDescent="0.3">
      <c r="A7790" t="s">
        <v>7842</v>
      </c>
      <c r="B7790" t="s">
        <v>11</v>
      </c>
      <c r="C7790">
        <v>36</v>
      </c>
      <c r="D7790" t="s">
        <v>8068</v>
      </c>
      <c r="E7790" t="s">
        <v>8084</v>
      </c>
      <c r="F7790" t="s">
        <v>12</v>
      </c>
      <c r="G7790">
        <v>8</v>
      </c>
      <c r="H7790" s="1">
        <v>99</v>
      </c>
      <c r="I7790">
        <v>7422</v>
      </c>
      <c r="J7790" s="1">
        <v>4</v>
      </c>
      <c r="K7790" t="s">
        <v>40</v>
      </c>
      <c r="L7790" t="s">
        <v>19</v>
      </c>
      <c r="M7790" t="s">
        <v>23</v>
      </c>
      <c r="N7790" s="1">
        <f xml:space="preserve"> ROUND((1 - _xlfn.PERCENTRANK.INC(customers[days_since_last_purchase],customers[[#This Row],[days_since_last_purchase]]))*4 +1,0)</f>
        <v>5</v>
      </c>
      <c r="O7790" s="1">
        <f>ROUND(_xlfn.PERCENTRANK.INC(customers[total_orders],customers[[#This Row],[total_orders]])*4+1,0)</f>
        <v>2</v>
      </c>
      <c r="P7790" s="1">
        <f>ROUND(_xlfn.PERCENTRANK.INC(customers[total_spend_usd],customers[[#This Row],[total_spend_usd]])*4+1,0)</f>
        <v>1</v>
      </c>
      <c r="Q7790" s="1">
        <v>521</v>
      </c>
      <c r="R7790" s="1" t="str">
        <f>_xlfn.XLOOKUP(Q7790,RFM[RFM Score],RFM[Client Segmentation])</f>
        <v>Promising</v>
      </c>
    </row>
    <row r="7791" spans="1:18" x14ac:dyDescent="0.3">
      <c r="A7791" t="s">
        <v>7843</v>
      </c>
      <c r="B7791" t="s">
        <v>88</v>
      </c>
      <c r="C7791">
        <v>22</v>
      </c>
      <c r="D7791" t="s">
        <v>8069</v>
      </c>
      <c r="E7791" t="s">
        <v>8084</v>
      </c>
      <c r="F7791" t="s">
        <v>12</v>
      </c>
      <c r="G7791">
        <v>2</v>
      </c>
      <c r="H7791" s="1">
        <v>2973</v>
      </c>
      <c r="I7791">
        <v>5934</v>
      </c>
      <c r="J7791" s="1">
        <v>27</v>
      </c>
      <c r="K7791" t="s">
        <v>25</v>
      </c>
      <c r="L7791" t="s">
        <v>14</v>
      </c>
      <c r="M7791" t="s">
        <v>15</v>
      </c>
      <c r="N7791" s="1">
        <f xml:space="preserve"> ROUND((1 - _xlfn.PERCENTRANK.INC(customers[days_since_last_purchase],customers[[#This Row],[days_since_last_purchase]]))*4 +1,0)</f>
        <v>4</v>
      </c>
      <c r="O7791" s="1">
        <f>ROUND(_xlfn.PERCENTRANK.INC(customers[total_orders],customers[[#This Row],[total_orders]])*4+1,0)</f>
        <v>1</v>
      </c>
      <c r="P7791" s="1">
        <f>ROUND(_xlfn.PERCENTRANK.INC(customers[total_spend_usd],customers[[#This Row],[total_spend_usd]])*4+1,0)</f>
        <v>1</v>
      </c>
      <c r="Q7791" s="1">
        <v>411</v>
      </c>
      <c r="R7791" s="1" t="str">
        <f>_xlfn.XLOOKUP(Q7791,RFM[RFM Score],RFM[Client Segmentation])</f>
        <v>New Customer</v>
      </c>
    </row>
    <row r="7792" spans="1:18" x14ac:dyDescent="0.3">
      <c r="A7792" t="s">
        <v>7844</v>
      </c>
      <c r="B7792" t="s">
        <v>61</v>
      </c>
      <c r="C7792">
        <v>34</v>
      </c>
      <c r="D7792" t="s">
        <v>8070</v>
      </c>
      <c r="E7792" t="s">
        <v>8087</v>
      </c>
      <c r="F7792" t="s">
        <v>17</v>
      </c>
      <c r="G7792">
        <v>18</v>
      </c>
      <c r="H7792" s="1">
        <v>6606</v>
      </c>
      <c r="I7792">
        <v>126339</v>
      </c>
      <c r="J7792" s="1">
        <v>8</v>
      </c>
      <c r="K7792" t="s">
        <v>28</v>
      </c>
      <c r="L7792" t="s">
        <v>34</v>
      </c>
      <c r="M7792" t="s">
        <v>23</v>
      </c>
      <c r="N7792" s="1">
        <f xml:space="preserve"> ROUND((1 - _xlfn.PERCENTRANK.INC(customers[days_since_last_purchase],customers[[#This Row],[days_since_last_purchase]]))*4 +1,0)</f>
        <v>4</v>
      </c>
      <c r="O7792" s="1">
        <f>ROUND(_xlfn.PERCENTRANK.INC(customers[total_orders],customers[[#This Row],[total_orders]])*4+1,0)</f>
        <v>4</v>
      </c>
      <c r="P7792" s="1">
        <f>ROUND(_xlfn.PERCENTRANK.INC(customers[total_spend_usd],customers[[#This Row],[total_spend_usd]])*4+1,0)</f>
        <v>4</v>
      </c>
      <c r="Q7792" s="1">
        <v>444</v>
      </c>
      <c r="R7792" s="1" t="str">
        <f>_xlfn.XLOOKUP(Q7792,RFM[RFM Score],RFM[Client Segmentation])</f>
        <v>Loyal Customer</v>
      </c>
    </row>
    <row r="7793" spans="1:18" x14ac:dyDescent="0.3">
      <c r="A7793" t="s">
        <v>7845</v>
      </c>
      <c r="B7793" t="s">
        <v>11</v>
      </c>
      <c r="C7793">
        <v>40</v>
      </c>
      <c r="D7793" t="s">
        <v>8068</v>
      </c>
      <c r="E7793" t="s">
        <v>8084</v>
      </c>
      <c r="F7793" t="s">
        <v>17</v>
      </c>
      <c r="G7793">
        <v>14</v>
      </c>
      <c r="H7793" s="1">
        <v>9008</v>
      </c>
      <c r="I7793">
        <v>145023</v>
      </c>
      <c r="J7793" s="1">
        <v>22</v>
      </c>
      <c r="K7793" t="s">
        <v>25</v>
      </c>
      <c r="L7793" t="s">
        <v>22</v>
      </c>
      <c r="M7793" t="s">
        <v>23</v>
      </c>
      <c r="N7793" s="1">
        <f xml:space="preserve"> ROUND((1 - _xlfn.PERCENTRANK.INC(customers[days_since_last_purchase],customers[[#This Row],[days_since_last_purchase]]))*4 +1,0)</f>
        <v>4</v>
      </c>
      <c r="O7793" s="1">
        <f>ROUND(_xlfn.PERCENTRANK.INC(customers[total_orders],customers[[#This Row],[total_orders]])*4+1,0)</f>
        <v>3</v>
      </c>
      <c r="P7793" s="1">
        <f>ROUND(_xlfn.PERCENTRANK.INC(customers[total_spend_usd],customers[[#This Row],[total_spend_usd]])*4+1,0)</f>
        <v>4</v>
      </c>
      <c r="Q7793" s="1">
        <v>434</v>
      </c>
      <c r="R7793" s="1" t="str">
        <f>_xlfn.XLOOKUP(Q7793,RFM[RFM Score],RFM[Client Segmentation])</f>
        <v>Need Attention</v>
      </c>
    </row>
    <row r="7794" spans="1:18" x14ac:dyDescent="0.3">
      <c r="A7794" t="s">
        <v>7846</v>
      </c>
      <c r="B7794" t="s">
        <v>96</v>
      </c>
      <c r="C7794">
        <v>32</v>
      </c>
      <c r="D7794" t="s">
        <v>8070</v>
      </c>
      <c r="E7794" t="s">
        <v>8084</v>
      </c>
      <c r="F7794" t="s">
        <v>17</v>
      </c>
      <c r="G7794">
        <v>13</v>
      </c>
      <c r="H7794" s="1">
        <v>3458</v>
      </c>
      <c r="I7794">
        <v>40364</v>
      </c>
      <c r="J7794" s="1">
        <v>3</v>
      </c>
      <c r="K7794" t="s">
        <v>28</v>
      </c>
      <c r="L7794" t="s">
        <v>14</v>
      </c>
      <c r="M7794" t="s">
        <v>23</v>
      </c>
      <c r="N7794" s="1">
        <f xml:space="preserve"> ROUND((1 - _xlfn.PERCENTRANK.INC(customers[days_since_last_purchase],customers[[#This Row],[days_since_last_purchase]]))*4 +1,0)</f>
        <v>5</v>
      </c>
      <c r="O7794" s="1">
        <f>ROUND(_xlfn.PERCENTRANK.INC(customers[total_orders],customers[[#This Row],[total_orders]])*4+1,0)</f>
        <v>3</v>
      </c>
      <c r="P7794" s="1">
        <f>ROUND(_xlfn.PERCENTRANK.INC(customers[total_spend_usd],customers[[#This Row],[total_spend_usd]])*4+1,0)</f>
        <v>2</v>
      </c>
      <c r="Q7794" s="1">
        <v>532</v>
      </c>
      <c r="R7794" s="1" t="str">
        <f>_xlfn.XLOOKUP(Q7794,RFM[RFM Score],RFM[Client Segmentation])</f>
        <v>Potential Loyalist</v>
      </c>
    </row>
    <row r="7795" spans="1:18" x14ac:dyDescent="0.3">
      <c r="A7795" t="s">
        <v>7847</v>
      </c>
      <c r="B7795" t="s">
        <v>96</v>
      </c>
      <c r="C7795">
        <v>32</v>
      </c>
      <c r="D7795" t="s">
        <v>8070</v>
      </c>
      <c r="E7795" t="s">
        <v>8084</v>
      </c>
      <c r="F7795" t="s">
        <v>12</v>
      </c>
      <c r="G7795">
        <v>22</v>
      </c>
      <c r="H7795" s="1">
        <v>6139</v>
      </c>
      <c r="I7795">
        <v>117427</v>
      </c>
      <c r="J7795" s="1">
        <v>11</v>
      </c>
      <c r="K7795" t="s">
        <v>25</v>
      </c>
      <c r="L7795" t="s">
        <v>47</v>
      </c>
      <c r="M7795" t="s">
        <v>23</v>
      </c>
      <c r="N7795" s="1">
        <f xml:space="preserve"> ROUND((1 - _xlfn.PERCENTRANK.INC(customers[days_since_last_purchase],customers[[#This Row],[days_since_last_purchase]]))*4 +1,0)</f>
        <v>4</v>
      </c>
      <c r="O7795" s="1">
        <f>ROUND(_xlfn.PERCENTRANK.INC(customers[total_orders],customers[[#This Row],[total_orders]])*4+1,0)</f>
        <v>4</v>
      </c>
      <c r="P7795" s="1">
        <f>ROUND(_xlfn.PERCENTRANK.INC(customers[total_spend_usd],customers[[#This Row],[total_spend_usd]])*4+1,0)</f>
        <v>4</v>
      </c>
      <c r="Q7795" s="1">
        <v>444</v>
      </c>
      <c r="R7795" s="1" t="str">
        <f>_xlfn.XLOOKUP(Q7795,RFM[RFM Score],RFM[Client Segmentation])</f>
        <v>Loyal Customer</v>
      </c>
    </row>
    <row r="7796" spans="1:18" x14ac:dyDescent="0.3">
      <c r="A7796" t="s">
        <v>7848</v>
      </c>
      <c r="B7796" t="s">
        <v>51</v>
      </c>
      <c r="C7796">
        <v>46</v>
      </c>
      <c r="D7796" t="s">
        <v>8071</v>
      </c>
      <c r="E7796" t="s">
        <v>8084</v>
      </c>
      <c r="F7796" t="s">
        <v>17</v>
      </c>
      <c r="G7796">
        <v>8</v>
      </c>
      <c r="H7796" s="1">
        <v>441</v>
      </c>
      <c r="I7796">
        <v>34224</v>
      </c>
      <c r="J7796" s="1">
        <v>69</v>
      </c>
      <c r="K7796" t="s">
        <v>21</v>
      </c>
      <c r="L7796" t="s">
        <v>14</v>
      </c>
      <c r="M7796" t="s">
        <v>15</v>
      </c>
      <c r="N7796" s="1">
        <f xml:space="preserve"> ROUND((1 - _xlfn.PERCENTRANK.INC(customers[days_since_last_purchase],customers[[#This Row],[days_since_last_purchase]]))*4 +1,0)</f>
        <v>2</v>
      </c>
      <c r="O7796" s="1">
        <f>ROUND(_xlfn.PERCENTRANK.INC(customers[total_orders],customers[[#This Row],[total_orders]])*4+1,0)</f>
        <v>2</v>
      </c>
      <c r="P7796" s="1">
        <f>ROUND(_xlfn.PERCENTRANK.INC(customers[total_spend_usd],customers[[#This Row],[total_spend_usd]])*4+1,0)</f>
        <v>2</v>
      </c>
      <c r="Q7796" s="1">
        <v>222</v>
      </c>
      <c r="R7796" s="1" t="str">
        <f>_xlfn.XLOOKUP(Q7796,RFM[RFM Score],RFM[Client Segmentation])</f>
        <v>Hibernating</v>
      </c>
    </row>
    <row r="7797" spans="1:18" x14ac:dyDescent="0.3">
      <c r="A7797" t="s">
        <v>7849</v>
      </c>
      <c r="B7797" t="s">
        <v>88</v>
      </c>
      <c r="C7797">
        <v>46</v>
      </c>
      <c r="D7797" t="s">
        <v>8071</v>
      </c>
      <c r="E7797" t="s">
        <v>8086</v>
      </c>
      <c r="F7797" t="s">
        <v>17</v>
      </c>
      <c r="G7797">
        <v>4</v>
      </c>
      <c r="H7797" s="1">
        <v>6759</v>
      </c>
      <c r="I7797">
        <v>2988</v>
      </c>
      <c r="J7797" s="1">
        <v>104</v>
      </c>
      <c r="K7797" t="s">
        <v>28</v>
      </c>
      <c r="L7797" t="s">
        <v>19</v>
      </c>
      <c r="M7797" t="s">
        <v>23</v>
      </c>
      <c r="N7797" s="1">
        <f xml:space="preserve"> ROUND((1 - _xlfn.PERCENTRANK.INC(customers[days_since_last_purchase],customers[[#This Row],[days_since_last_purchase]]))*4 +1,0)</f>
        <v>2</v>
      </c>
      <c r="O7797" s="1">
        <f>ROUND(_xlfn.PERCENTRANK.INC(customers[total_orders],customers[[#This Row],[total_orders]])*4+1,0)</f>
        <v>2</v>
      </c>
      <c r="P7797" s="1">
        <f>ROUND(_xlfn.PERCENTRANK.INC(customers[total_spend_usd],customers[[#This Row],[total_spend_usd]])*4+1,0)</f>
        <v>1</v>
      </c>
      <c r="Q7797" s="1">
        <v>221</v>
      </c>
      <c r="R7797" s="1" t="str">
        <f>_xlfn.XLOOKUP(Q7797,RFM[RFM Score],RFM[Client Segmentation])</f>
        <v>About To Sleep</v>
      </c>
    </row>
    <row r="7798" spans="1:18" x14ac:dyDescent="0.3">
      <c r="A7798" t="s">
        <v>7850</v>
      </c>
      <c r="B7798" t="s">
        <v>166</v>
      </c>
      <c r="C7798">
        <v>31</v>
      </c>
      <c r="D7798" t="s">
        <v>8070</v>
      </c>
      <c r="E7798" t="s">
        <v>8084</v>
      </c>
      <c r="F7798" t="s">
        <v>12</v>
      </c>
      <c r="G7798">
        <v>21</v>
      </c>
      <c r="H7798" s="1">
        <v>15461</v>
      </c>
      <c r="I7798">
        <v>296176</v>
      </c>
      <c r="J7798" s="1">
        <v>72</v>
      </c>
      <c r="K7798" t="s">
        <v>44</v>
      </c>
      <c r="L7798" t="s">
        <v>34</v>
      </c>
      <c r="M7798" t="s">
        <v>15</v>
      </c>
      <c r="N7798" s="1">
        <f xml:space="preserve"> ROUND((1 - _xlfn.PERCENTRANK.INC(customers[days_since_last_purchase],customers[[#This Row],[days_since_last_purchase]]))*4 +1,0)</f>
        <v>2</v>
      </c>
      <c r="O7798" s="1">
        <f>ROUND(_xlfn.PERCENTRANK.INC(customers[total_orders],customers[[#This Row],[total_orders]])*4+1,0)</f>
        <v>4</v>
      </c>
      <c r="P7798" s="1">
        <f>ROUND(_xlfn.PERCENTRANK.INC(customers[total_spend_usd],customers[[#This Row],[total_spend_usd]])*4+1,0)</f>
        <v>4</v>
      </c>
      <c r="Q7798" s="1">
        <v>244</v>
      </c>
      <c r="R7798" s="1" t="str">
        <f>_xlfn.XLOOKUP(Q7798,RFM[RFM Score],RFM[Client Segmentation])</f>
        <v>At Risk</v>
      </c>
    </row>
    <row r="7799" spans="1:18" x14ac:dyDescent="0.3">
      <c r="A7799" t="s">
        <v>7851</v>
      </c>
      <c r="B7799" t="s">
        <v>96</v>
      </c>
      <c r="C7799">
        <v>30</v>
      </c>
      <c r="D7799" t="s">
        <v>8070</v>
      </c>
      <c r="E7799" t="s">
        <v>8084</v>
      </c>
      <c r="F7799" t="s">
        <v>12</v>
      </c>
      <c r="G7799">
        <v>1</v>
      </c>
      <c r="H7799" s="1">
        <v>8241</v>
      </c>
      <c r="I7799">
        <v>7454</v>
      </c>
      <c r="J7799" s="1">
        <v>139</v>
      </c>
      <c r="K7799" t="s">
        <v>44</v>
      </c>
      <c r="L7799" t="s">
        <v>14</v>
      </c>
      <c r="M7799" t="s">
        <v>23</v>
      </c>
      <c r="N7799" s="1">
        <f xml:space="preserve"> ROUND((1 - _xlfn.PERCENTRANK.INC(customers[days_since_last_purchase],customers[[#This Row],[days_since_last_purchase]]))*4 +1,0)</f>
        <v>1</v>
      </c>
      <c r="O7799" s="1">
        <f>ROUND(_xlfn.PERCENTRANK.INC(customers[total_orders],customers[[#This Row],[total_orders]])*4+1,0)</f>
        <v>1</v>
      </c>
      <c r="P7799" s="1">
        <f>ROUND(_xlfn.PERCENTRANK.INC(customers[total_spend_usd],customers[[#This Row],[total_spend_usd]])*4+1,0)</f>
        <v>1</v>
      </c>
      <c r="Q7799" s="1">
        <v>111</v>
      </c>
      <c r="R7799" s="1" t="str">
        <f>_xlfn.XLOOKUP(Q7799,RFM[RFM Score],RFM[Client Segmentation])</f>
        <v>Lost</v>
      </c>
    </row>
    <row r="7800" spans="1:18" x14ac:dyDescent="0.3">
      <c r="A7800" t="s">
        <v>7852</v>
      </c>
      <c r="B7800" t="s">
        <v>96</v>
      </c>
      <c r="C7800">
        <v>29</v>
      </c>
      <c r="D7800" t="s">
        <v>8070</v>
      </c>
      <c r="E7800" t="s">
        <v>8085</v>
      </c>
      <c r="F7800" t="s">
        <v>12</v>
      </c>
      <c r="G7800">
        <v>44</v>
      </c>
      <c r="H7800" s="1">
        <v>12998</v>
      </c>
      <c r="I7800">
        <v>498574</v>
      </c>
      <c r="J7800" s="1">
        <v>83</v>
      </c>
      <c r="K7800" t="s">
        <v>52</v>
      </c>
      <c r="L7800" t="s">
        <v>45</v>
      </c>
      <c r="M7800" t="s">
        <v>23</v>
      </c>
      <c r="N7800" s="1">
        <f xml:space="preserve"> ROUND((1 - _xlfn.PERCENTRANK.INC(customers[days_since_last_purchase],customers[[#This Row],[days_since_last_purchase]]))*4 +1,0)</f>
        <v>2</v>
      </c>
      <c r="O7800" s="1">
        <f>ROUND(_xlfn.PERCENTRANK.INC(customers[total_orders],customers[[#This Row],[total_orders]])*4+1,0)</f>
        <v>5</v>
      </c>
      <c r="P7800" s="1">
        <f>ROUND(_xlfn.PERCENTRANK.INC(customers[total_spend_usd],customers[[#This Row],[total_spend_usd]])*4+1,0)</f>
        <v>5</v>
      </c>
      <c r="Q7800" s="1">
        <v>255</v>
      </c>
      <c r="R7800" s="1" t="str">
        <f>_xlfn.XLOOKUP(Q7800,RFM[RFM Score],RFM[Client Segmentation])</f>
        <v>At Risk</v>
      </c>
    </row>
    <row r="7801" spans="1:18" x14ac:dyDescent="0.3">
      <c r="A7801" t="s">
        <v>7853</v>
      </c>
      <c r="B7801" t="s">
        <v>68</v>
      </c>
      <c r="C7801">
        <v>33</v>
      </c>
      <c r="D7801" t="s">
        <v>8070</v>
      </c>
      <c r="E7801" t="s">
        <v>8087</v>
      </c>
      <c r="F7801" t="s">
        <v>17</v>
      </c>
      <c r="G7801">
        <v>13</v>
      </c>
      <c r="H7801" s="1">
        <v>6675</v>
      </c>
      <c r="I7801">
        <v>99547</v>
      </c>
      <c r="J7801" s="1">
        <v>7</v>
      </c>
      <c r="K7801" t="s">
        <v>21</v>
      </c>
      <c r="L7801" t="s">
        <v>14</v>
      </c>
      <c r="M7801" t="s">
        <v>23</v>
      </c>
      <c r="N7801" s="1">
        <f xml:space="preserve"> ROUND((1 - _xlfn.PERCENTRANK.INC(customers[days_since_last_purchase],customers[[#This Row],[days_since_last_purchase]]))*4 +1,0)</f>
        <v>5</v>
      </c>
      <c r="O7801" s="1">
        <f>ROUND(_xlfn.PERCENTRANK.INC(customers[total_orders],customers[[#This Row],[total_orders]])*4+1,0)</f>
        <v>3</v>
      </c>
      <c r="P7801" s="1">
        <f>ROUND(_xlfn.PERCENTRANK.INC(customers[total_spend_usd],customers[[#This Row],[total_spend_usd]])*4+1,0)</f>
        <v>3</v>
      </c>
      <c r="Q7801" s="1">
        <v>533</v>
      </c>
      <c r="R7801" s="1" t="str">
        <f>_xlfn.XLOOKUP(Q7801,RFM[RFM Score],RFM[Client Segmentation])</f>
        <v>Potential Loyalist</v>
      </c>
    </row>
    <row r="7802" spans="1:18" x14ac:dyDescent="0.3">
      <c r="A7802" t="s">
        <v>7854</v>
      </c>
      <c r="B7802" t="s">
        <v>107</v>
      </c>
      <c r="C7802">
        <v>50</v>
      </c>
      <c r="D7802" t="s">
        <v>8071</v>
      </c>
      <c r="E7802" t="s">
        <v>8084</v>
      </c>
      <c r="F7802" t="s">
        <v>12</v>
      </c>
      <c r="G7802">
        <v>2</v>
      </c>
      <c r="H7802" s="1">
        <v>7403</v>
      </c>
      <c r="I7802">
        <v>13577</v>
      </c>
      <c r="J7802" s="1">
        <v>47</v>
      </c>
      <c r="K7802" t="s">
        <v>21</v>
      </c>
      <c r="L7802" t="s">
        <v>19</v>
      </c>
      <c r="M7802" t="s">
        <v>23</v>
      </c>
      <c r="N7802" s="1">
        <f xml:space="preserve"> ROUND((1 - _xlfn.PERCENTRANK.INC(customers[days_since_last_purchase],customers[[#This Row],[days_since_last_purchase]]))*4 +1,0)</f>
        <v>3</v>
      </c>
      <c r="O7802" s="1">
        <f>ROUND(_xlfn.PERCENTRANK.INC(customers[total_orders],customers[[#This Row],[total_orders]])*4+1,0)</f>
        <v>1</v>
      </c>
      <c r="P7802" s="1">
        <f>ROUND(_xlfn.PERCENTRANK.INC(customers[total_spend_usd],customers[[#This Row],[total_spend_usd]])*4+1,0)</f>
        <v>2</v>
      </c>
      <c r="Q7802" s="1">
        <v>312</v>
      </c>
      <c r="R7802" s="1" t="str">
        <f>_xlfn.XLOOKUP(Q7802,RFM[RFM Score],RFM[Client Segmentation])</f>
        <v>About To Sleep</v>
      </c>
    </row>
    <row r="7803" spans="1:18" x14ac:dyDescent="0.3">
      <c r="A7803" t="s">
        <v>7855</v>
      </c>
      <c r="B7803" t="s">
        <v>68</v>
      </c>
      <c r="C7803">
        <v>43</v>
      </c>
      <c r="D7803" t="s">
        <v>8068</v>
      </c>
      <c r="E7803" t="s">
        <v>8087</v>
      </c>
      <c r="F7803" t="s">
        <v>17</v>
      </c>
      <c r="G7803">
        <v>12</v>
      </c>
      <c r="H7803" s="1">
        <v>5231</v>
      </c>
      <c r="I7803">
        <v>54831</v>
      </c>
      <c r="J7803" s="1">
        <v>0</v>
      </c>
      <c r="K7803" t="s">
        <v>25</v>
      </c>
      <c r="L7803" t="s">
        <v>22</v>
      </c>
      <c r="M7803" t="s">
        <v>23</v>
      </c>
      <c r="N7803" s="1">
        <f xml:space="preserve"> ROUND((1 - _xlfn.PERCENTRANK.INC(customers[days_since_last_purchase],customers[[#This Row],[days_since_last_purchase]]))*4 +1,0)</f>
        <v>5</v>
      </c>
      <c r="O7803" s="1">
        <f>ROUND(_xlfn.PERCENTRANK.INC(customers[total_orders],customers[[#This Row],[total_orders]])*4+1,0)</f>
        <v>3</v>
      </c>
      <c r="P7803" s="1">
        <f>ROUND(_xlfn.PERCENTRANK.INC(customers[total_spend_usd],customers[[#This Row],[total_spend_usd]])*4+1,0)</f>
        <v>3</v>
      </c>
      <c r="Q7803" s="1">
        <v>533</v>
      </c>
      <c r="R7803" s="1" t="str">
        <f>_xlfn.XLOOKUP(Q7803,RFM[RFM Score],RFM[Client Segmentation])</f>
        <v>Potential Loyalist</v>
      </c>
    </row>
    <row r="7804" spans="1:18" x14ac:dyDescent="0.3">
      <c r="A7804" t="s">
        <v>7856</v>
      </c>
      <c r="B7804" t="s">
        <v>68</v>
      </c>
      <c r="C7804">
        <v>44</v>
      </c>
      <c r="D7804" t="s">
        <v>8068</v>
      </c>
      <c r="E7804" t="s">
        <v>8087</v>
      </c>
      <c r="F7804" t="s">
        <v>12</v>
      </c>
      <c r="G7804">
        <v>3</v>
      </c>
      <c r="H7804" s="1">
        <v>5181</v>
      </c>
      <c r="I7804">
        <v>14776</v>
      </c>
      <c r="J7804" s="1">
        <v>117</v>
      </c>
      <c r="K7804" t="s">
        <v>18</v>
      </c>
      <c r="L7804" t="s">
        <v>47</v>
      </c>
      <c r="M7804" t="s">
        <v>15</v>
      </c>
      <c r="N7804" s="1">
        <f xml:space="preserve"> ROUND((1 - _xlfn.PERCENTRANK.INC(customers[days_since_last_purchase],customers[[#This Row],[days_since_last_purchase]]))*4 +1,0)</f>
        <v>2</v>
      </c>
      <c r="O7804" s="1">
        <f>ROUND(_xlfn.PERCENTRANK.INC(customers[total_orders],customers[[#This Row],[total_orders]])*4+1,0)</f>
        <v>1</v>
      </c>
      <c r="P7804" s="1">
        <f>ROUND(_xlfn.PERCENTRANK.INC(customers[total_spend_usd],customers[[#This Row],[total_spend_usd]])*4+1,0)</f>
        <v>2</v>
      </c>
      <c r="Q7804" s="1">
        <v>212</v>
      </c>
      <c r="R7804" s="1" t="str">
        <f>_xlfn.XLOOKUP(Q7804,RFM[RFM Score],RFM[Client Segmentation])</f>
        <v>Hibernating</v>
      </c>
    </row>
    <row r="7805" spans="1:18" x14ac:dyDescent="0.3">
      <c r="A7805" t="s">
        <v>7857</v>
      </c>
      <c r="B7805" t="s">
        <v>68</v>
      </c>
      <c r="C7805">
        <v>37</v>
      </c>
      <c r="D7805" t="s">
        <v>8068</v>
      </c>
      <c r="E7805" t="s">
        <v>8087</v>
      </c>
      <c r="F7805" t="s">
        <v>12</v>
      </c>
      <c r="G7805">
        <v>39</v>
      </c>
      <c r="H7805" s="1">
        <v>4553</v>
      </c>
      <c r="I7805">
        <v>185267</v>
      </c>
      <c r="J7805" s="1">
        <v>89</v>
      </c>
      <c r="K7805" t="s">
        <v>37</v>
      </c>
      <c r="L7805" t="s">
        <v>14</v>
      </c>
      <c r="M7805" t="s">
        <v>23</v>
      </c>
      <c r="N7805" s="1">
        <f xml:space="preserve"> ROUND((1 - _xlfn.PERCENTRANK.INC(customers[days_since_last_purchase],customers[[#This Row],[days_since_last_purchase]]))*4 +1,0)</f>
        <v>2</v>
      </c>
      <c r="O7805" s="1">
        <f>ROUND(_xlfn.PERCENTRANK.INC(customers[total_orders],customers[[#This Row],[total_orders]])*4+1,0)</f>
        <v>5</v>
      </c>
      <c r="P7805" s="1">
        <f>ROUND(_xlfn.PERCENTRANK.INC(customers[total_spend_usd],customers[[#This Row],[total_spend_usd]])*4+1,0)</f>
        <v>4</v>
      </c>
      <c r="Q7805" s="1">
        <v>254</v>
      </c>
      <c r="R7805" s="1" t="str">
        <f>_xlfn.XLOOKUP(Q7805,RFM[RFM Score],RFM[Client Segmentation])</f>
        <v>At Risk</v>
      </c>
    </row>
    <row r="7806" spans="1:18" x14ac:dyDescent="0.3">
      <c r="A7806" t="s">
        <v>7858</v>
      </c>
      <c r="B7806" t="s">
        <v>88</v>
      </c>
      <c r="C7806">
        <v>44</v>
      </c>
      <c r="D7806" t="s">
        <v>8068</v>
      </c>
      <c r="E7806" t="s">
        <v>8085</v>
      </c>
      <c r="F7806" t="s">
        <v>17</v>
      </c>
      <c r="G7806">
        <v>2</v>
      </c>
      <c r="H7806" s="1">
        <v>35578</v>
      </c>
      <c r="I7806">
        <v>63272</v>
      </c>
      <c r="J7806" s="1">
        <v>66</v>
      </c>
      <c r="K7806" t="s">
        <v>25</v>
      </c>
      <c r="L7806" t="s">
        <v>19</v>
      </c>
      <c r="M7806" t="s">
        <v>23</v>
      </c>
      <c r="N7806" s="1">
        <f xml:space="preserve"> ROUND((1 - _xlfn.PERCENTRANK.INC(customers[days_since_last_purchase],customers[[#This Row],[days_since_last_purchase]]))*4 +1,0)</f>
        <v>2</v>
      </c>
      <c r="O7806" s="1">
        <f>ROUND(_xlfn.PERCENTRANK.INC(customers[total_orders],customers[[#This Row],[total_orders]])*4+1,0)</f>
        <v>1</v>
      </c>
      <c r="P7806" s="1">
        <f>ROUND(_xlfn.PERCENTRANK.INC(customers[total_spend_usd],customers[[#This Row],[total_spend_usd]])*4+1,0)</f>
        <v>3</v>
      </c>
      <c r="Q7806" s="1">
        <v>213</v>
      </c>
      <c r="R7806" s="1" t="str">
        <f>_xlfn.XLOOKUP(Q7806,RFM[RFM Score],RFM[Client Segmentation])</f>
        <v>About To Sleep</v>
      </c>
    </row>
    <row r="7807" spans="1:18" x14ac:dyDescent="0.3">
      <c r="A7807" t="s">
        <v>7859</v>
      </c>
      <c r="B7807" t="s">
        <v>43</v>
      </c>
      <c r="C7807">
        <v>30</v>
      </c>
      <c r="D7807" t="s">
        <v>8070</v>
      </c>
      <c r="E7807" t="s">
        <v>8085</v>
      </c>
      <c r="F7807" t="s">
        <v>12</v>
      </c>
      <c r="G7807">
        <v>29</v>
      </c>
      <c r="H7807" s="1">
        <v>7811</v>
      </c>
      <c r="I7807">
        <v>200113</v>
      </c>
      <c r="J7807" s="1">
        <v>16</v>
      </c>
      <c r="K7807" t="s">
        <v>74</v>
      </c>
      <c r="L7807" t="s">
        <v>14</v>
      </c>
      <c r="M7807" t="s">
        <v>23</v>
      </c>
      <c r="N7807" s="1">
        <f xml:space="preserve"> ROUND((1 - _xlfn.PERCENTRANK.INC(customers[days_since_last_purchase],customers[[#This Row],[days_since_last_purchase]]))*4 +1,0)</f>
        <v>4</v>
      </c>
      <c r="O7807" s="1">
        <f>ROUND(_xlfn.PERCENTRANK.INC(customers[total_orders],customers[[#This Row],[total_orders]])*4+1,0)</f>
        <v>4</v>
      </c>
      <c r="P7807" s="1">
        <f>ROUND(_xlfn.PERCENTRANK.INC(customers[total_spend_usd],customers[[#This Row],[total_spend_usd]])*4+1,0)</f>
        <v>4</v>
      </c>
      <c r="Q7807" s="1">
        <v>444</v>
      </c>
      <c r="R7807" s="1" t="str">
        <f>_xlfn.XLOOKUP(Q7807,RFM[RFM Score],RFM[Client Segmentation])</f>
        <v>Loyal Customer</v>
      </c>
    </row>
    <row r="7808" spans="1:18" x14ac:dyDescent="0.3">
      <c r="A7808" t="s">
        <v>7860</v>
      </c>
      <c r="B7808" t="s">
        <v>11</v>
      </c>
      <c r="C7808">
        <v>49</v>
      </c>
      <c r="D7808" t="s">
        <v>8071</v>
      </c>
      <c r="E7808" t="s">
        <v>8084</v>
      </c>
      <c r="F7808" t="s">
        <v>17</v>
      </c>
      <c r="G7808">
        <v>9</v>
      </c>
      <c r="H7808" s="1">
        <v>11701</v>
      </c>
      <c r="I7808">
        <v>109818</v>
      </c>
      <c r="J7808" s="1">
        <v>15</v>
      </c>
      <c r="K7808" t="s">
        <v>28</v>
      </c>
      <c r="L7808" t="s">
        <v>19</v>
      </c>
      <c r="M7808" t="s">
        <v>15</v>
      </c>
      <c r="N7808" s="1">
        <f xml:space="preserve"> ROUND((1 - _xlfn.PERCENTRANK.INC(customers[days_since_last_purchase],customers[[#This Row],[days_since_last_purchase]]))*4 +1,0)</f>
        <v>4</v>
      </c>
      <c r="O7808" s="1">
        <f>ROUND(_xlfn.PERCENTRANK.INC(customers[total_orders],customers[[#This Row],[total_orders]])*4+1,0)</f>
        <v>2</v>
      </c>
      <c r="P7808" s="1">
        <f>ROUND(_xlfn.PERCENTRANK.INC(customers[total_spend_usd],customers[[#This Row],[total_spend_usd]])*4+1,0)</f>
        <v>4</v>
      </c>
      <c r="Q7808" s="1">
        <v>424</v>
      </c>
      <c r="R7808" s="1" t="str">
        <f>_xlfn.XLOOKUP(Q7808,RFM[RFM Score],RFM[Client Segmentation])</f>
        <v>Promising</v>
      </c>
    </row>
    <row r="7809" spans="1:18" x14ac:dyDescent="0.3">
      <c r="A7809" t="s">
        <v>7861</v>
      </c>
      <c r="B7809" t="s">
        <v>68</v>
      </c>
      <c r="C7809">
        <v>29</v>
      </c>
      <c r="D7809" t="s">
        <v>8070</v>
      </c>
      <c r="E7809" t="s">
        <v>8085</v>
      </c>
      <c r="F7809" t="s">
        <v>12</v>
      </c>
      <c r="G7809">
        <v>56</v>
      </c>
      <c r="H7809" s="1">
        <v>6588</v>
      </c>
      <c r="I7809">
        <v>352675</v>
      </c>
      <c r="J7809" s="1">
        <v>31</v>
      </c>
      <c r="K7809" t="s">
        <v>44</v>
      </c>
      <c r="L7809" t="s">
        <v>19</v>
      </c>
      <c r="M7809" t="s">
        <v>15</v>
      </c>
      <c r="N7809" s="1">
        <f xml:space="preserve"> ROUND((1 - _xlfn.PERCENTRANK.INC(customers[days_since_last_purchase],customers[[#This Row],[days_since_last_purchase]]))*4 +1,0)</f>
        <v>3</v>
      </c>
      <c r="O7809" s="1">
        <f>ROUND(_xlfn.PERCENTRANK.INC(customers[total_orders],customers[[#This Row],[total_orders]])*4+1,0)</f>
        <v>5</v>
      </c>
      <c r="P7809" s="1">
        <f>ROUND(_xlfn.PERCENTRANK.INC(customers[total_spend_usd],customers[[#This Row],[total_spend_usd]])*4+1,0)</f>
        <v>5</v>
      </c>
      <c r="Q7809" s="1">
        <v>355</v>
      </c>
      <c r="R7809" s="1" t="str">
        <f>_xlfn.XLOOKUP(Q7809,RFM[RFM Score],RFM[Client Segmentation])</f>
        <v>Loyal Customer</v>
      </c>
    </row>
    <row r="7810" spans="1:18" x14ac:dyDescent="0.3">
      <c r="A7810" t="s">
        <v>7862</v>
      </c>
      <c r="B7810" t="s">
        <v>11</v>
      </c>
      <c r="C7810">
        <v>36</v>
      </c>
      <c r="D7810" t="s">
        <v>8068</v>
      </c>
      <c r="E7810" t="s">
        <v>8085</v>
      </c>
      <c r="F7810" t="s">
        <v>12</v>
      </c>
      <c r="G7810">
        <v>1</v>
      </c>
      <c r="H7810" s="1">
        <v>9341</v>
      </c>
      <c r="I7810">
        <v>10042</v>
      </c>
      <c r="J7810" s="1">
        <v>29</v>
      </c>
      <c r="K7810" t="s">
        <v>37</v>
      </c>
      <c r="L7810" t="s">
        <v>19</v>
      </c>
      <c r="M7810" t="s">
        <v>15</v>
      </c>
      <c r="N7810" s="1">
        <f xml:space="preserve"> ROUND((1 - _xlfn.PERCENTRANK.INC(customers[days_since_last_purchase],customers[[#This Row],[days_since_last_purchase]]))*4 +1,0)</f>
        <v>3</v>
      </c>
      <c r="O7810" s="1">
        <f>ROUND(_xlfn.PERCENTRANK.INC(customers[total_orders],customers[[#This Row],[total_orders]])*4+1,0)</f>
        <v>1</v>
      </c>
      <c r="P7810" s="1">
        <f>ROUND(_xlfn.PERCENTRANK.INC(customers[total_spend_usd],customers[[#This Row],[total_spend_usd]])*4+1,0)</f>
        <v>1</v>
      </c>
      <c r="Q7810" s="1">
        <v>311</v>
      </c>
      <c r="R7810" s="1" t="str">
        <f>_xlfn.XLOOKUP(Q7810,RFM[RFM Score],RFM[Client Segmentation])</f>
        <v>New Customer</v>
      </c>
    </row>
    <row r="7811" spans="1:18" x14ac:dyDescent="0.3">
      <c r="A7811" t="s">
        <v>7863</v>
      </c>
      <c r="B7811" t="s">
        <v>43</v>
      </c>
      <c r="C7811">
        <v>18</v>
      </c>
      <c r="D7811" t="s">
        <v>8069</v>
      </c>
      <c r="E7811" t="s">
        <v>8084</v>
      </c>
      <c r="F7811" t="s">
        <v>12</v>
      </c>
      <c r="G7811">
        <v>8</v>
      </c>
      <c r="H7811" s="1">
        <v>5356</v>
      </c>
      <c r="I7811">
        <v>46301</v>
      </c>
      <c r="J7811" s="1">
        <v>41</v>
      </c>
      <c r="K7811" t="s">
        <v>44</v>
      </c>
      <c r="L7811" t="s">
        <v>19</v>
      </c>
      <c r="M7811" t="s">
        <v>15</v>
      </c>
      <c r="N7811" s="1">
        <f xml:space="preserve"> ROUND((1 - _xlfn.PERCENTRANK.INC(customers[days_since_last_purchase],customers[[#This Row],[days_since_last_purchase]]))*4 +1,0)</f>
        <v>3</v>
      </c>
      <c r="O7811" s="1">
        <f>ROUND(_xlfn.PERCENTRANK.INC(customers[total_orders],customers[[#This Row],[total_orders]])*4+1,0)</f>
        <v>2</v>
      </c>
      <c r="P7811" s="1">
        <f>ROUND(_xlfn.PERCENTRANK.INC(customers[total_spend_usd],customers[[#This Row],[total_spend_usd]])*4+1,0)</f>
        <v>3</v>
      </c>
      <c r="Q7811" s="1">
        <v>323</v>
      </c>
      <c r="R7811" s="1" t="str">
        <f>_xlfn.XLOOKUP(Q7811,RFM[RFM Score],RFM[Client Segmentation])</f>
        <v>Potential Loyalist</v>
      </c>
    </row>
    <row r="7812" spans="1:18" x14ac:dyDescent="0.3">
      <c r="A7812" t="s">
        <v>7864</v>
      </c>
      <c r="B7812" t="s">
        <v>11</v>
      </c>
      <c r="C7812">
        <v>24</v>
      </c>
      <c r="D7812" t="s">
        <v>8069</v>
      </c>
      <c r="E7812" t="s">
        <v>8085</v>
      </c>
      <c r="F7812" t="s">
        <v>17</v>
      </c>
      <c r="G7812">
        <v>27</v>
      </c>
      <c r="H7812" s="1">
        <v>13427</v>
      </c>
      <c r="I7812">
        <v>360738</v>
      </c>
      <c r="J7812" s="1">
        <v>21</v>
      </c>
      <c r="K7812" t="s">
        <v>21</v>
      </c>
      <c r="L7812" t="s">
        <v>34</v>
      </c>
      <c r="M7812" t="s">
        <v>23</v>
      </c>
      <c r="N7812" s="1">
        <f xml:space="preserve"> ROUND((1 - _xlfn.PERCENTRANK.INC(customers[days_since_last_purchase],customers[[#This Row],[days_since_last_purchase]]))*4 +1,0)</f>
        <v>4</v>
      </c>
      <c r="O7812" s="1">
        <f>ROUND(_xlfn.PERCENTRANK.INC(customers[total_orders],customers[[#This Row],[total_orders]])*4+1,0)</f>
        <v>4</v>
      </c>
      <c r="P7812" s="1">
        <f>ROUND(_xlfn.PERCENTRANK.INC(customers[total_spend_usd],customers[[#This Row],[total_spend_usd]])*4+1,0)</f>
        <v>5</v>
      </c>
      <c r="Q7812" s="1">
        <v>445</v>
      </c>
      <c r="R7812" s="1" t="str">
        <f>_xlfn.XLOOKUP(Q7812,RFM[RFM Score],RFM[Client Segmentation])</f>
        <v>Champion</v>
      </c>
    </row>
    <row r="7813" spans="1:18" x14ac:dyDescent="0.3">
      <c r="A7813" t="s">
        <v>7865</v>
      </c>
      <c r="B7813" t="s">
        <v>68</v>
      </c>
      <c r="C7813">
        <v>50</v>
      </c>
      <c r="D7813" t="s">
        <v>8071</v>
      </c>
      <c r="E7813" t="s">
        <v>8084</v>
      </c>
      <c r="F7813" t="s">
        <v>12</v>
      </c>
      <c r="G7813">
        <v>14</v>
      </c>
      <c r="H7813" s="1">
        <v>10703</v>
      </c>
      <c r="I7813">
        <v>143834</v>
      </c>
      <c r="J7813" s="1">
        <v>38</v>
      </c>
      <c r="K7813" t="s">
        <v>40</v>
      </c>
      <c r="L7813" t="s">
        <v>19</v>
      </c>
      <c r="M7813" t="s">
        <v>23</v>
      </c>
      <c r="N7813" s="1">
        <f xml:space="preserve"> ROUND((1 - _xlfn.PERCENTRANK.INC(customers[days_since_last_purchase],customers[[#This Row],[days_since_last_purchase]]))*4 +1,0)</f>
        <v>3</v>
      </c>
      <c r="O7813" s="1">
        <f>ROUND(_xlfn.PERCENTRANK.INC(customers[total_orders],customers[[#This Row],[total_orders]])*4+1,0)</f>
        <v>3</v>
      </c>
      <c r="P7813" s="1">
        <f>ROUND(_xlfn.PERCENTRANK.INC(customers[total_spend_usd],customers[[#This Row],[total_spend_usd]])*4+1,0)</f>
        <v>4</v>
      </c>
      <c r="Q7813" s="1">
        <v>334</v>
      </c>
      <c r="R7813" s="1" t="str">
        <f>_xlfn.XLOOKUP(Q7813,RFM[RFM Score],RFM[Client Segmentation])</f>
        <v>Need Attention</v>
      </c>
    </row>
    <row r="7814" spans="1:18" x14ac:dyDescent="0.3">
      <c r="A7814" t="s">
        <v>7866</v>
      </c>
      <c r="B7814" t="s">
        <v>11</v>
      </c>
      <c r="C7814">
        <v>43</v>
      </c>
      <c r="D7814" t="s">
        <v>8068</v>
      </c>
      <c r="E7814" t="s">
        <v>8086</v>
      </c>
      <c r="F7814" t="s">
        <v>17</v>
      </c>
      <c r="G7814">
        <v>12</v>
      </c>
      <c r="H7814" s="1">
        <v>3245</v>
      </c>
      <c r="I7814">
        <v>354123</v>
      </c>
      <c r="J7814" s="1">
        <v>27</v>
      </c>
      <c r="K7814" t="s">
        <v>40</v>
      </c>
      <c r="L7814" t="s">
        <v>34</v>
      </c>
      <c r="M7814" t="s">
        <v>23</v>
      </c>
      <c r="N7814" s="1">
        <f xml:space="preserve"> ROUND((1 - _xlfn.PERCENTRANK.INC(customers[days_since_last_purchase],customers[[#This Row],[days_since_last_purchase]]))*4 +1,0)</f>
        <v>4</v>
      </c>
      <c r="O7814" s="1">
        <f>ROUND(_xlfn.PERCENTRANK.INC(customers[total_orders],customers[[#This Row],[total_orders]])*4+1,0)</f>
        <v>3</v>
      </c>
      <c r="P7814" s="1">
        <f>ROUND(_xlfn.PERCENTRANK.INC(customers[total_spend_usd],customers[[#This Row],[total_spend_usd]])*4+1,0)</f>
        <v>5</v>
      </c>
      <c r="Q7814" s="1">
        <v>435</v>
      </c>
      <c r="R7814" s="1" t="str">
        <f>_xlfn.XLOOKUP(Q7814,RFM[RFM Score],RFM[Client Segmentation])</f>
        <v>Loyal Customer</v>
      </c>
    </row>
    <row r="7815" spans="1:18" x14ac:dyDescent="0.3">
      <c r="A7815" t="s">
        <v>7867</v>
      </c>
      <c r="B7815" t="s">
        <v>11</v>
      </c>
      <c r="C7815">
        <v>47</v>
      </c>
      <c r="D7815" t="s">
        <v>8071</v>
      </c>
      <c r="E7815" t="s">
        <v>8084</v>
      </c>
      <c r="F7815" t="s">
        <v>17</v>
      </c>
      <c r="G7815">
        <v>6</v>
      </c>
      <c r="H7815" s="1">
        <v>5528</v>
      </c>
      <c r="I7815">
        <v>29801</v>
      </c>
      <c r="J7815" s="1">
        <v>184</v>
      </c>
      <c r="K7815" t="s">
        <v>31</v>
      </c>
      <c r="L7815" t="s">
        <v>34</v>
      </c>
      <c r="M7815" t="s">
        <v>23</v>
      </c>
      <c r="N7815" s="1">
        <f xml:space="preserve"> ROUND((1 - _xlfn.PERCENTRANK.INC(customers[days_since_last_purchase],customers[[#This Row],[days_since_last_purchase]]))*4 +1,0)</f>
        <v>1</v>
      </c>
      <c r="O7815" s="1">
        <f>ROUND(_xlfn.PERCENTRANK.INC(customers[total_orders],customers[[#This Row],[total_orders]])*4+1,0)</f>
        <v>2</v>
      </c>
      <c r="P7815" s="1">
        <f>ROUND(_xlfn.PERCENTRANK.INC(customers[total_spend_usd],customers[[#This Row],[total_spend_usd]])*4+1,0)</f>
        <v>2</v>
      </c>
      <c r="Q7815" s="1">
        <v>122</v>
      </c>
      <c r="R7815" s="1" t="str">
        <f>_xlfn.XLOOKUP(Q7815,RFM[RFM Score],RFM[Client Segmentation])</f>
        <v>Hibernating</v>
      </c>
    </row>
    <row r="7816" spans="1:18" x14ac:dyDescent="0.3">
      <c r="A7816" t="s">
        <v>7868</v>
      </c>
      <c r="B7816" t="s">
        <v>11</v>
      </c>
      <c r="C7816">
        <v>22</v>
      </c>
      <c r="D7816" t="s">
        <v>8069</v>
      </c>
      <c r="E7816" t="s">
        <v>8084</v>
      </c>
      <c r="F7816" t="s">
        <v>12</v>
      </c>
      <c r="G7816">
        <v>15</v>
      </c>
      <c r="H7816" s="1">
        <v>36541</v>
      </c>
      <c r="I7816">
        <v>531359</v>
      </c>
      <c r="J7816" s="1">
        <v>59</v>
      </c>
      <c r="K7816" t="s">
        <v>37</v>
      </c>
      <c r="L7816" t="s">
        <v>22</v>
      </c>
      <c r="M7816" t="s">
        <v>15</v>
      </c>
      <c r="N7816" s="1">
        <f xml:space="preserve"> ROUND((1 - _xlfn.PERCENTRANK.INC(customers[days_since_last_purchase],customers[[#This Row],[days_since_last_purchase]]))*4 +1,0)</f>
        <v>3</v>
      </c>
      <c r="O7816" s="1">
        <f>ROUND(_xlfn.PERCENTRANK.INC(customers[total_orders],customers[[#This Row],[total_orders]])*4+1,0)</f>
        <v>3</v>
      </c>
      <c r="P7816" s="1">
        <f>ROUND(_xlfn.PERCENTRANK.INC(customers[total_spend_usd],customers[[#This Row],[total_spend_usd]])*4+1,0)</f>
        <v>5</v>
      </c>
      <c r="Q7816" s="1">
        <v>335</v>
      </c>
      <c r="R7816" s="1" t="str">
        <f>_xlfn.XLOOKUP(Q7816,RFM[RFM Score],RFM[Client Segmentation])</f>
        <v>Loyal Customer</v>
      </c>
    </row>
    <row r="7817" spans="1:18" x14ac:dyDescent="0.3">
      <c r="A7817" t="s">
        <v>7869</v>
      </c>
      <c r="B7817" t="s">
        <v>68</v>
      </c>
      <c r="C7817">
        <v>45</v>
      </c>
      <c r="D7817" t="s">
        <v>8071</v>
      </c>
      <c r="E7817" t="s">
        <v>8084</v>
      </c>
      <c r="F7817" t="s">
        <v>17</v>
      </c>
      <c r="G7817">
        <v>22</v>
      </c>
      <c r="H7817" s="1">
        <v>9285</v>
      </c>
      <c r="I7817">
        <v>21505</v>
      </c>
      <c r="J7817" s="1">
        <v>49</v>
      </c>
      <c r="K7817" t="s">
        <v>25</v>
      </c>
      <c r="L7817" t="s">
        <v>19</v>
      </c>
      <c r="M7817" t="s">
        <v>15</v>
      </c>
      <c r="N7817" s="1">
        <f xml:space="preserve"> ROUND((1 - _xlfn.PERCENTRANK.INC(customers[days_since_last_purchase],customers[[#This Row],[days_since_last_purchase]]))*4 +1,0)</f>
        <v>3</v>
      </c>
      <c r="O7817" s="1">
        <f>ROUND(_xlfn.PERCENTRANK.INC(customers[total_orders],customers[[#This Row],[total_orders]])*4+1,0)</f>
        <v>4</v>
      </c>
      <c r="P7817" s="1">
        <f>ROUND(_xlfn.PERCENTRANK.INC(customers[total_spend_usd],customers[[#This Row],[total_spend_usd]])*4+1,0)</f>
        <v>2</v>
      </c>
      <c r="Q7817" s="1">
        <v>342</v>
      </c>
      <c r="R7817" s="1" t="str">
        <f>_xlfn.XLOOKUP(Q7817,RFM[RFM Score],RFM[Client Segmentation])</f>
        <v>Potential Loyalist</v>
      </c>
    </row>
    <row r="7818" spans="1:18" x14ac:dyDescent="0.3">
      <c r="A7818" t="s">
        <v>7870</v>
      </c>
      <c r="B7818" t="s">
        <v>96</v>
      </c>
      <c r="C7818">
        <v>22</v>
      </c>
      <c r="D7818" t="s">
        <v>8069</v>
      </c>
      <c r="E7818" t="s">
        <v>8087</v>
      </c>
      <c r="F7818" t="s">
        <v>17</v>
      </c>
      <c r="G7818">
        <v>2</v>
      </c>
      <c r="H7818" s="1">
        <v>14033</v>
      </c>
      <c r="I7818">
        <v>28943</v>
      </c>
      <c r="J7818" s="1">
        <v>105</v>
      </c>
      <c r="K7818" t="s">
        <v>28</v>
      </c>
      <c r="L7818" t="s">
        <v>14</v>
      </c>
      <c r="M7818" t="s">
        <v>15</v>
      </c>
      <c r="N7818" s="1">
        <f xml:space="preserve"> ROUND((1 - _xlfn.PERCENTRANK.INC(customers[days_since_last_purchase],customers[[#This Row],[days_since_last_purchase]]))*4 +1,0)</f>
        <v>2</v>
      </c>
      <c r="O7818" s="1">
        <f>ROUND(_xlfn.PERCENTRANK.INC(customers[total_orders],customers[[#This Row],[total_orders]])*4+1,0)</f>
        <v>1</v>
      </c>
      <c r="P7818" s="1">
        <f>ROUND(_xlfn.PERCENTRANK.INC(customers[total_spend_usd],customers[[#This Row],[total_spend_usd]])*4+1,0)</f>
        <v>2</v>
      </c>
      <c r="Q7818" s="1">
        <v>212</v>
      </c>
      <c r="R7818" s="1" t="str">
        <f>_xlfn.XLOOKUP(Q7818,RFM[RFM Score],RFM[Client Segmentation])</f>
        <v>Hibernating</v>
      </c>
    </row>
    <row r="7819" spans="1:18" x14ac:dyDescent="0.3">
      <c r="A7819" t="s">
        <v>7871</v>
      </c>
      <c r="B7819" t="s">
        <v>11</v>
      </c>
      <c r="C7819">
        <v>60</v>
      </c>
      <c r="D7819" t="s">
        <v>8072</v>
      </c>
      <c r="E7819" t="s">
        <v>8085</v>
      </c>
      <c r="F7819" t="s">
        <v>17</v>
      </c>
      <c r="G7819">
        <v>6</v>
      </c>
      <c r="H7819" s="1">
        <v>9573</v>
      </c>
      <c r="I7819">
        <v>4980</v>
      </c>
      <c r="J7819" s="1">
        <v>113</v>
      </c>
      <c r="K7819" t="s">
        <v>44</v>
      </c>
      <c r="L7819" t="s">
        <v>47</v>
      </c>
      <c r="M7819" t="s">
        <v>23</v>
      </c>
      <c r="N7819" s="1">
        <f xml:space="preserve"> ROUND((1 - _xlfn.PERCENTRANK.INC(customers[days_since_last_purchase],customers[[#This Row],[days_since_last_purchase]]))*4 +1,0)</f>
        <v>2</v>
      </c>
      <c r="O7819" s="1">
        <f>ROUND(_xlfn.PERCENTRANK.INC(customers[total_orders],customers[[#This Row],[total_orders]])*4+1,0)</f>
        <v>2</v>
      </c>
      <c r="P7819" s="1">
        <f>ROUND(_xlfn.PERCENTRANK.INC(customers[total_spend_usd],customers[[#This Row],[total_spend_usd]])*4+1,0)</f>
        <v>1</v>
      </c>
      <c r="Q7819" s="1">
        <v>221</v>
      </c>
      <c r="R7819" s="1" t="str">
        <f>_xlfn.XLOOKUP(Q7819,RFM[RFM Score],RFM[Client Segmentation])</f>
        <v>About To Sleep</v>
      </c>
    </row>
    <row r="7820" spans="1:18" x14ac:dyDescent="0.3">
      <c r="A7820" t="s">
        <v>7872</v>
      </c>
      <c r="B7820" t="s">
        <v>11</v>
      </c>
      <c r="C7820">
        <v>30</v>
      </c>
      <c r="D7820" t="s">
        <v>8070</v>
      </c>
      <c r="E7820" t="s">
        <v>8084</v>
      </c>
      <c r="F7820" t="s">
        <v>17</v>
      </c>
      <c r="G7820">
        <v>3</v>
      </c>
      <c r="H7820" s="1">
        <v>4378</v>
      </c>
      <c r="I7820">
        <v>11771</v>
      </c>
      <c r="J7820" s="1">
        <v>29</v>
      </c>
      <c r="K7820" t="s">
        <v>52</v>
      </c>
      <c r="L7820" t="s">
        <v>19</v>
      </c>
      <c r="M7820" t="s">
        <v>15</v>
      </c>
      <c r="N7820" s="1">
        <f xml:space="preserve"> ROUND((1 - _xlfn.PERCENTRANK.INC(customers[days_since_last_purchase],customers[[#This Row],[days_since_last_purchase]]))*4 +1,0)</f>
        <v>3</v>
      </c>
      <c r="O7820" s="1">
        <f>ROUND(_xlfn.PERCENTRANK.INC(customers[total_orders],customers[[#This Row],[total_orders]])*4+1,0)</f>
        <v>1</v>
      </c>
      <c r="P7820" s="1">
        <f>ROUND(_xlfn.PERCENTRANK.INC(customers[total_spend_usd],customers[[#This Row],[total_spend_usd]])*4+1,0)</f>
        <v>2</v>
      </c>
      <c r="Q7820" s="1">
        <v>312</v>
      </c>
      <c r="R7820" s="1" t="str">
        <f>_xlfn.XLOOKUP(Q7820,RFM[RFM Score],RFM[Client Segmentation])</f>
        <v>About To Sleep</v>
      </c>
    </row>
    <row r="7821" spans="1:18" x14ac:dyDescent="0.3">
      <c r="A7821" t="s">
        <v>7873</v>
      </c>
      <c r="B7821" t="s">
        <v>107</v>
      </c>
      <c r="C7821">
        <v>32</v>
      </c>
      <c r="D7821" t="s">
        <v>8070</v>
      </c>
      <c r="E7821" t="s">
        <v>8084</v>
      </c>
      <c r="F7821" t="s">
        <v>12</v>
      </c>
      <c r="G7821">
        <v>20</v>
      </c>
      <c r="H7821" s="1">
        <v>3871</v>
      </c>
      <c r="I7821">
        <v>87408</v>
      </c>
      <c r="J7821" s="1">
        <v>0</v>
      </c>
      <c r="K7821" t="s">
        <v>52</v>
      </c>
      <c r="L7821" t="s">
        <v>34</v>
      </c>
      <c r="M7821" t="s">
        <v>15</v>
      </c>
      <c r="N7821" s="1">
        <f xml:space="preserve"> ROUND((1 - _xlfn.PERCENTRANK.INC(customers[days_since_last_purchase],customers[[#This Row],[days_since_last_purchase]]))*4 +1,0)</f>
        <v>5</v>
      </c>
      <c r="O7821" s="1">
        <f>ROUND(_xlfn.PERCENTRANK.INC(customers[total_orders],customers[[#This Row],[total_orders]])*4+1,0)</f>
        <v>4</v>
      </c>
      <c r="P7821" s="1">
        <f>ROUND(_xlfn.PERCENTRANK.INC(customers[total_spend_usd],customers[[#This Row],[total_spend_usd]])*4+1,0)</f>
        <v>3</v>
      </c>
      <c r="Q7821" s="1">
        <v>543</v>
      </c>
      <c r="R7821" s="1" t="str">
        <f>_xlfn.XLOOKUP(Q7821,RFM[RFM Score],RFM[Client Segmentation])</f>
        <v>Loyal Customer</v>
      </c>
    </row>
    <row r="7822" spans="1:18" x14ac:dyDescent="0.3">
      <c r="A7822" t="s">
        <v>7874</v>
      </c>
      <c r="B7822" t="s">
        <v>107</v>
      </c>
      <c r="C7822">
        <v>46</v>
      </c>
      <c r="D7822" t="s">
        <v>8071</v>
      </c>
      <c r="E7822" t="s">
        <v>8084</v>
      </c>
      <c r="F7822" t="s">
        <v>12</v>
      </c>
      <c r="G7822">
        <v>53</v>
      </c>
      <c r="H7822" s="1">
        <v>2695</v>
      </c>
      <c r="I7822">
        <v>129409</v>
      </c>
      <c r="J7822" s="1">
        <v>79</v>
      </c>
      <c r="K7822" t="s">
        <v>13</v>
      </c>
      <c r="L7822" t="s">
        <v>22</v>
      </c>
      <c r="M7822" t="s">
        <v>15</v>
      </c>
      <c r="N7822" s="1">
        <f xml:space="preserve"> ROUND((1 - _xlfn.PERCENTRANK.INC(customers[days_since_last_purchase],customers[[#This Row],[days_since_last_purchase]]))*4 +1,0)</f>
        <v>2</v>
      </c>
      <c r="O7822" s="1">
        <f>ROUND(_xlfn.PERCENTRANK.INC(customers[total_orders],customers[[#This Row],[total_orders]])*4+1,0)</f>
        <v>5</v>
      </c>
      <c r="P7822" s="1">
        <f>ROUND(_xlfn.PERCENTRANK.INC(customers[total_spend_usd],customers[[#This Row],[total_spend_usd]])*4+1,0)</f>
        <v>4</v>
      </c>
      <c r="Q7822" s="1">
        <v>254</v>
      </c>
      <c r="R7822" s="1" t="str">
        <f>_xlfn.XLOOKUP(Q7822,RFM[RFM Score],RFM[Client Segmentation])</f>
        <v>At Risk</v>
      </c>
    </row>
    <row r="7823" spans="1:18" x14ac:dyDescent="0.3">
      <c r="A7823" t="s">
        <v>7875</v>
      </c>
      <c r="B7823" t="s">
        <v>51</v>
      </c>
      <c r="C7823">
        <v>36</v>
      </c>
      <c r="D7823" t="s">
        <v>8068</v>
      </c>
      <c r="E7823" t="s">
        <v>8087</v>
      </c>
      <c r="F7823" t="s">
        <v>17</v>
      </c>
      <c r="G7823">
        <v>28</v>
      </c>
      <c r="H7823" s="1">
        <v>8302</v>
      </c>
      <c r="I7823">
        <v>262071</v>
      </c>
      <c r="J7823" s="1">
        <v>149</v>
      </c>
      <c r="K7823" t="s">
        <v>28</v>
      </c>
      <c r="L7823" t="s">
        <v>34</v>
      </c>
      <c r="M7823" t="s">
        <v>23</v>
      </c>
      <c r="N7823" s="1">
        <f xml:space="preserve"> ROUND((1 - _xlfn.PERCENTRANK.INC(customers[days_since_last_purchase],customers[[#This Row],[days_since_last_purchase]]))*4 +1,0)</f>
        <v>1</v>
      </c>
      <c r="O7823" s="1">
        <f>ROUND(_xlfn.PERCENTRANK.INC(customers[total_orders],customers[[#This Row],[total_orders]])*4+1,0)</f>
        <v>4</v>
      </c>
      <c r="P7823" s="1">
        <f>ROUND(_xlfn.PERCENTRANK.INC(customers[total_spend_usd],customers[[#This Row],[total_spend_usd]])*4+1,0)</f>
        <v>4</v>
      </c>
      <c r="Q7823" s="1">
        <v>144</v>
      </c>
      <c r="R7823" s="1" t="str">
        <f>_xlfn.XLOOKUP(Q7823,RFM[RFM Score],RFM[Client Segmentation])</f>
        <v>Cannot Lose Them</v>
      </c>
    </row>
    <row r="7824" spans="1:18" x14ac:dyDescent="0.3">
      <c r="A7824" t="s">
        <v>7876</v>
      </c>
      <c r="B7824" t="s">
        <v>51</v>
      </c>
      <c r="C7824">
        <v>44</v>
      </c>
      <c r="D7824" t="s">
        <v>8068</v>
      </c>
      <c r="E7824" t="s">
        <v>8084</v>
      </c>
      <c r="F7824" t="s">
        <v>17</v>
      </c>
      <c r="G7824">
        <v>13</v>
      </c>
      <c r="H7824" s="1">
        <v>7192</v>
      </c>
      <c r="I7824">
        <v>83607</v>
      </c>
      <c r="J7824" s="1">
        <v>15</v>
      </c>
      <c r="K7824" t="s">
        <v>124</v>
      </c>
      <c r="L7824" t="s">
        <v>14</v>
      </c>
      <c r="M7824" t="s">
        <v>23</v>
      </c>
      <c r="N7824" s="1">
        <f xml:space="preserve"> ROUND((1 - _xlfn.PERCENTRANK.INC(customers[days_since_last_purchase],customers[[#This Row],[days_since_last_purchase]]))*4 +1,0)</f>
        <v>4</v>
      </c>
      <c r="O7824" s="1">
        <f>ROUND(_xlfn.PERCENTRANK.INC(customers[total_orders],customers[[#This Row],[total_orders]])*4+1,0)</f>
        <v>3</v>
      </c>
      <c r="P7824" s="1">
        <f>ROUND(_xlfn.PERCENTRANK.INC(customers[total_spend_usd],customers[[#This Row],[total_spend_usd]])*4+1,0)</f>
        <v>3</v>
      </c>
      <c r="Q7824" s="1">
        <v>433</v>
      </c>
      <c r="R7824" s="1" t="str">
        <f>_xlfn.XLOOKUP(Q7824,RFM[RFM Score],RFM[Client Segmentation])</f>
        <v>Potential Loyalist</v>
      </c>
    </row>
    <row r="7825" spans="1:18" x14ac:dyDescent="0.3">
      <c r="A7825" t="s">
        <v>7877</v>
      </c>
      <c r="B7825" t="s">
        <v>33</v>
      </c>
      <c r="C7825">
        <v>61</v>
      </c>
      <c r="D7825" t="s">
        <v>8072</v>
      </c>
      <c r="E7825" t="s">
        <v>8084</v>
      </c>
      <c r="F7825" t="s">
        <v>17</v>
      </c>
      <c r="G7825">
        <v>7</v>
      </c>
      <c r="H7825" s="1">
        <v>4164</v>
      </c>
      <c r="I7825">
        <v>32122</v>
      </c>
      <c r="J7825" s="1">
        <v>27</v>
      </c>
      <c r="K7825" t="s">
        <v>25</v>
      </c>
      <c r="L7825" t="s">
        <v>14</v>
      </c>
      <c r="M7825" t="s">
        <v>23</v>
      </c>
      <c r="N7825" s="1">
        <f xml:space="preserve"> ROUND((1 - _xlfn.PERCENTRANK.INC(customers[days_since_last_purchase],customers[[#This Row],[days_since_last_purchase]]))*4 +1,0)</f>
        <v>4</v>
      </c>
      <c r="O7825" s="1">
        <f>ROUND(_xlfn.PERCENTRANK.INC(customers[total_orders],customers[[#This Row],[total_orders]])*4+1,0)</f>
        <v>2</v>
      </c>
      <c r="P7825" s="1">
        <f>ROUND(_xlfn.PERCENTRANK.INC(customers[total_spend_usd],customers[[#This Row],[total_spend_usd]])*4+1,0)</f>
        <v>2</v>
      </c>
      <c r="Q7825" s="1">
        <v>422</v>
      </c>
      <c r="R7825" s="1" t="str">
        <f>_xlfn.XLOOKUP(Q7825,RFM[RFM Score],RFM[Client Segmentation])</f>
        <v>New Customer</v>
      </c>
    </row>
    <row r="7826" spans="1:18" x14ac:dyDescent="0.3">
      <c r="A7826" t="s">
        <v>7878</v>
      </c>
      <c r="B7826" t="s">
        <v>43</v>
      </c>
      <c r="C7826">
        <v>42</v>
      </c>
      <c r="D7826" t="s">
        <v>8068</v>
      </c>
      <c r="E7826" t="s">
        <v>8086</v>
      </c>
      <c r="F7826" t="s">
        <v>17</v>
      </c>
      <c r="G7826">
        <v>3</v>
      </c>
      <c r="H7826" s="1">
        <v>10535</v>
      </c>
      <c r="I7826">
        <v>28896</v>
      </c>
      <c r="J7826" s="1">
        <v>4</v>
      </c>
      <c r="K7826" t="s">
        <v>31</v>
      </c>
      <c r="L7826" t="s">
        <v>19</v>
      </c>
      <c r="M7826" t="s">
        <v>15</v>
      </c>
      <c r="N7826" s="1">
        <f xml:space="preserve"> ROUND((1 - _xlfn.PERCENTRANK.INC(customers[days_since_last_purchase],customers[[#This Row],[days_since_last_purchase]]))*4 +1,0)</f>
        <v>5</v>
      </c>
      <c r="O7826" s="1">
        <f>ROUND(_xlfn.PERCENTRANK.INC(customers[total_orders],customers[[#This Row],[total_orders]])*4+1,0)</f>
        <v>1</v>
      </c>
      <c r="P7826" s="1">
        <f>ROUND(_xlfn.PERCENTRANK.INC(customers[total_spend_usd],customers[[#This Row],[total_spend_usd]])*4+1,0)</f>
        <v>2</v>
      </c>
      <c r="Q7826" s="1">
        <v>512</v>
      </c>
      <c r="R7826" s="1" t="str">
        <f>_xlfn.XLOOKUP(Q7826,RFM[RFM Score],RFM[Client Segmentation])</f>
        <v>New Customer</v>
      </c>
    </row>
    <row r="7827" spans="1:18" x14ac:dyDescent="0.3">
      <c r="A7827" t="s">
        <v>7879</v>
      </c>
      <c r="B7827" t="s">
        <v>11</v>
      </c>
      <c r="C7827">
        <v>47</v>
      </c>
      <c r="D7827" t="s">
        <v>8071</v>
      </c>
      <c r="E7827" t="s">
        <v>8084</v>
      </c>
      <c r="F7827" t="s">
        <v>17</v>
      </c>
      <c r="G7827">
        <v>17</v>
      </c>
      <c r="H7827" s="1">
        <v>732</v>
      </c>
      <c r="I7827">
        <v>116507</v>
      </c>
      <c r="J7827" s="1">
        <v>145</v>
      </c>
      <c r="K7827" t="s">
        <v>25</v>
      </c>
      <c r="L7827" t="s">
        <v>19</v>
      </c>
      <c r="M7827" t="s">
        <v>15</v>
      </c>
      <c r="N7827" s="1">
        <f xml:space="preserve"> ROUND((1 - _xlfn.PERCENTRANK.INC(customers[days_since_last_purchase],customers[[#This Row],[days_since_last_purchase]]))*4 +1,0)</f>
        <v>1</v>
      </c>
      <c r="O7827" s="1">
        <f>ROUND(_xlfn.PERCENTRANK.INC(customers[total_orders],customers[[#This Row],[total_orders]])*4+1,0)</f>
        <v>3</v>
      </c>
      <c r="P7827" s="1">
        <f>ROUND(_xlfn.PERCENTRANK.INC(customers[total_spend_usd],customers[[#This Row],[total_spend_usd]])*4+1,0)</f>
        <v>4</v>
      </c>
      <c r="Q7827" s="1">
        <v>134</v>
      </c>
      <c r="R7827" s="1" t="str">
        <f>_xlfn.XLOOKUP(Q7827,RFM[RFM Score],RFM[Client Segmentation])</f>
        <v>At Risk</v>
      </c>
    </row>
    <row r="7828" spans="1:18" x14ac:dyDescent="0.3">
      <c r="A7828" t="s">
        <v>7880</v>
      </c>
      <c r="B7828" t="s">
        <v>33</v>
      </c>
      <c r="C7828">
        <v>52</v>
      </c>
      <c r="D7828" t="s">
        <v>8071</v>
      </c>
      <c r="E7828" t="s">
        <v>8087</v>
      </c>
      <c r="F7828" t="s">
        <v>12</v>
      </c>
      <c r="G7828">
        <v>9</v>
      </c>
      <c r="H7828" s="1">
        <v>5681</v>
      </c>
      <c r="I7828">
        <v>52671</v>
      </c>
      <c r="J7828" s="1">
        <v>25</v>
      </c>
      <c r="K7828" t="s">
        <v>28</v>
      </c>
      <c r="L7828" t="s">
        <v>14</v>
      </c>
      <c r="M7828" t="s">
        <v>15</v>
      </c>
      <c r="N7828" s="1">
        <f xml:space="preserve"> ROUND((1 - _xlfn.PERCENTRANK.INC(customers[days_since_last_purchase],customers[[#This Row],[days_since_last_purchase]]))*4 +1,0)</f>
        <v>4</v>
      </c>
      <c r="O7828" s="1">
        <f>ROUND(_xlfn.PERCENTRANK.INC(customers[total_orders],customers[[#This Row],[total_orders]])*4+1,0)</f>
        <v>2</v>
      </c>
      <c r="P7828" s="1">
        <f>ROUND(_xlfn.PERCENTRANK.INC(customers[total_spend_usd],customers[[#This Row],[total_spend_usd]])*4+1,0)</f>
        <v>3</v>
      </c>
      <c r="Q7828" s="1">
        <v>423</v>
      </c>
      <c r="R7828" s="1" t="str">
        <f>_xlfn.XLOOKUP(Q7828,RFM[RFM Score],RFM[Client Segmentation])</f>
        <v>Potential Loyalist</v>
      </c>
    </row>
    <row r="7829" spans="1:18" x14ac:dyDescent="0.3">
      <c r="A7829" t="s">
        <v>7881</v>
      </c>
      <c r="B7829" t="s">
        <v>11</v>
      </c>
      <c r="C7829">
        <v>46</v>
      </c>
      <c r="D7829" t="s">
        <v>8071</v>
      </c>
      <c r="E7829" t="s">
        <v>8086</v>
      </c>
      <c r="F7829" t="s">
        <v>17</v>
      </c>
      <c r="G7829">
        <v>6</v>
      </c>
      <c r="H7829" s="1">
        <v>25506</v>
      </c>
      <c r="I7829">
        <v>163114</v>
      </c>
      <c r="J7829" s="1">
        <v>70</v>
      </c>
      <c r="K7829" t="s">
        <v>28</v>
      </c>
      <c r="L7829" t="s">
        <v>45</v>
      </c>
      <c r="M7829" t="s">
        <v>23</v>
      </c>
      <c r="N7829" s="1">
        <f xml:space="preserve"> ROUND((1 - _xlfn.PERCENTRANK.INC(customers[days_since_last_purchase],customers[[#This Row],[days_since_last_purchase]]))*4 +1,0)</f>
        <v>2</v>
      </c>
      <c r="O7829" s="1">
        <f>ROUND(_xlfn.PERCENTRANK.INC(customers[total_orders],customers[[#This Row],[total_orders]])*4+1,0)</f>
        <v>2</v>
      </c>
      <c r="P7829" s="1">
        <f>ROUND(_xlfn.PERCENTRANK.INC(customers[total_spend_usd],customers[[#This Row],[total_spend_usd]])*4+1,0)</f>
        <v>4</v>
      </c>
      <c r="Q7829" s="1">
        <v>224</v>
      </c>
      <c r="R7829" s="1" t="str">
        <f>_xlfn.XLOOKUP(Q7829,RFM[RFM Score],RFM[Client Segmentation])</f>
        <v>At Risk</v>
      </c>
    </row>
    <row r="7830" spans="1:18" x14ac:dyDescent="0.3">
      <c r="A7830" t="s">
        <v>7882</v>
      </c>
      <c r="B7830" t="s">
        <v>43</v>
      </c>
      <c r="C7830">
        <v>28</v>
      </c>
      <c r="D7830" t="s">
        <v>8070</v>
      </c>
      <c r="E7830" t="s">
        <v>8084</v>
      </c>
      <c r="F7830" t="s">
        <v>17</v>
      </c>
      <c r="G7830">
        <v>3</v>
      </c>
      <c r="H7830" s="1">
        <v>7583</v>
      </c>
      <c r="I7830">
        <v>20058</v>
      </c>
      <c r="J7830" s="1">
        <v>5</v>
      </c>
      <c r="K7830" t="s">
        <v>55</v>
      </c>
      <c r="L7830" t="s">
        <v>14</v>
      </c>
      <c r="M7830" t="s">
        <v>23</v>
      </c>
      <c r="N7830" s="1">
        <f xml:space="preserve"> ROUND((1 - _xlfn.PERCENTRANK.INC(customers[days_since_last_purchase],customers[[#This Row],[days_since_last_purchase]]))*4 +1,0)</f>
        <v>5</v>
      </c>
      <c r="O7830" s="1">
        <f>ROUND(_xlfn.PERCENTRANK.INC(customers[total_orders],customers[[#This Row],[total_orders]])*4+1,0)</f>
        <v>1</v>
      </c>
      <c r="P7830" s="1">
        <f>ROUND(_xlfn.PERCENTRANK.INC(customers[total_spend_usd],customers[[#This Row],[total_spend_usd]])*4+1,0)</f>
        <v>2</v>
      </c>
      <c r="Q7830" s="1">
        <v>512</v>
      </c>
      <c r="R7830" s="1" t="str">
        <f>_xlfn.XLOOKUP(Q7830,RFM[RFM Score],RFM[Client Segmentation])</f>
        <v>New Customer</v>
      </c>
    </row>
    <row r="7831" spans="1:18" x14ac:dyDescent="0.3">
      <c r="A7831" t="s">
        <v>7883</v>
      </c>
      <c r="B7831" t="s">
        <v>43</v>
      </c>
      <c r="C7831">
        <v>39</v>
      </c>
      <c r="D7831" t="s">
        <v>8068</v>
      </c>
      <c r="E7831" t="s">
        <v>8084</v>
      </c>
      <c r="F7831" t="s">
        <v>17</v>
      </c>
      <c r="G7831">
        <v>8</v>
      </c>
      <c r="H7831" s="1">
        <v>9122</v>
      </c>
      <c r="I7831">
        <v>65465</v>
      </c>
      <c r="J7831" s="1">
        <v>198</v>
      </c>
      <c r="K7831" t="s">
        <v>37</v>
      </c>
      <c r="L7831" t="s">
        <v>45</v>
      </c>
      <c r="M7831" t="s">
        <v>15</v>
      </c>
      <c r="N7831" s="1">
        <f xml:space="preserve"> ROUND((1 - _xlfn.PERCENTRANK.INC(customers[days_since_last_purchase],customers[[#This Row],[days_since_last_purchase]]))*4 +1,0)</f>
        <v>1</v>
      </c>
      <c r="O7831" s="1">
        <f>ROUND(_xlfn.PERCENTRANK.INC(customers[total_orders],customers[[#This Row],[total_orders]])*4+1,0)</f>
        <v>2</v>
      </c>
      <c r="P7831" s="1">
        <f>ROUND(_xlfn.PERCENTRANK.INC(customers[total_spend_usd],customers[[#This Row],[total_spend_usd]])*4+1,0)</f>
        <v>3</v>
      </c>
      <c r="Q7831" s="1">
        <v>123</v>
      </c>
      <c r="R7831" s="1" t="str">
        <f>_xlfn.XLOOKUP(Q7831,RFM[RFM Score],RFM[Client Segmentation])</f>
        <v>Hibernating</v>
      </c>
    </row>
    <row r="7832" spans="1:18" x14ac:dyDescent="0.3">
      <c r="A7832" t="s">
        <v>7884</v>
      </c>
      <c r="B7832" t="s">
        <v>30</v>
      </c>
      <c r="C7832">
        <v>39</v>
      </c>
      <c r="D7832" t="s">
        <v>8068</v>
      </c>
      <c r="E7832" t="s">
        <v>8084</v>
      </c>
      <c r="F7832" t="s">
        <v>12</v>
      </c>
      <c r="G7832">
        <v>15</v>
      </c>
      <c r="H7832" s="1">
        <v>3548</v>
      </c>
      <c r="I7832">
        <v>48663</v>
      </c>
      <c r="J7832" s="1">
        <v>20</v>
      </c>
      <c r="K7832" t="s">
        <v>21</v>
      </c>
      <c r="L7832" t="s">
        <v>19</v>
      </c>
      <c r="M7832" t="s">
        <v>15</v>
      </c>
      <c r="N7832" s="1">
        <f xml:space="preserve"> ROUND((1 - _xlfn.PERCENTRANK.INC(customers[days_since_last_purchase],customers[[#This Row],[days_since_last_purchase]]))*4 +1,0)</f>
        <v>4</v>
      </c>
      <c r="O7832" s="1">
        <f>ROUND(_xlfn.PERCENTRANK.INC(customers[total_orders],customers[[#This Row],[total_orders]])*4+1,0)</f>
        <v>3</v>
      </c>
      <c r="P7832" s="1">
        <f>ROUND(_xlfn.PERCENTRANK.INC(customers[total_spend_usd],customers[[#This Row],[total_spend_usd]])*4+1,0)</f>
        <v>3</v>
      </c>
      <c r="Q7832" s="1">
        <v>433</v>
      </c>
      <c r="R7832" s="1" t="str">
        <f>_xlfn.XLOOKUP(Q7832,RFM[RFM Score],RFM[Client Segmentation])</f>
        <v>Potential Loyalist</v>
      </c>
    </row>
    <row r="7833" spans="1:18" x14ac:dyDescent="0.3">
      <c r="A7833" t="s">
        <v>7885</v>
      </c>
      <c r="B7833" t="s">
        <v>11</v>
      </c>
      <c r="C7833">
        <v>33</v>
      </c>
      <c r="D7833" t="s">
        <v>8070</v>
      </c>
      <c r="E7833" t="s">
        <v>8087</v>
      </c>
      <c r="F7833" t="s">
        <v>17</v>
      </c>
      <c r="G7833">
        <v>10</v>
      </c>
      <c r="H7833" s="1">
        <v>8899</v>
      </c>
      <c r="I7833">
        <v>84944</v>
      </c>
      <c r="J7833" s="1">
        <v>284</v>
      </c>
      <c r="K7833" t="s">
        <v>21</v>
      </c>
      <c r="L7833" t="s">
        <v>14</v>
      </c>
      <c r="M7833" t="s">
        <v>23</v>
      </c>
      <c r="N7833" s="1">
        <f xml:space="preserve"> ROUND((1 - _xlfn.PERCENTRANK.INC(customers[days_since_last_purchase],customers[[#This Row],[days_since_last_purchase]]))*4 +1,0)</f>
        <v>1</v>
      </c>
      <c r="O7833" s="1">
        <f>ROUND(_xlfn.PERCENTRANK.INC(customers[total_orders],customers[[#This Row],[total_orders]])*4+1,0)</f>
        <v>3</v>
      </c>
      <c r="P7833" s="1">
        <f>ROUND(_xlfn.PERCENTRANK.INC(customers[total_spend_usd],customers[[#This Row],[total_spend_usd]])*4+1,0)</f>
        <v>3</v>
      </c>
      <c r="Q7833" s="1">
        <v>133</v>
      </c>
      <c r="R7833" s="1" t="str">
        <f>_xlfn.XLOOKUP(Q7833,RFM[RFM Score],RFM[Client Segmentation])</f>
        <v>At Risk</v>
      </c>
    </row>
    <row r="7834" spans="1:18" x14ac:dyDescent="0.3">
      <c r="A7834" t="s">
        <v>7886</v>
      </c>
      <c r="B7834" t="s">
        <v>147</v>
      </c>
      <c r="C7834">
        <v>50</v>
      </c>
      <c r="D7834" t="s">
        <v>8071</v>
      </c>
      <c r="E7834" t="s">
        <v>8084</v>
      </c>
      <c r="F7834" t="s">
        <v>12</v>
      </c>
      <c r="G7834">
        <v>5</v>
      </c>
      <c r="H7834" s="1">
        <v>46004</v>
      </c>
      <c r="I7834">
        <v>247764</v>
      </c>
      <c r="J7834" s="1">
        <v>12</v>
      </c>
      <c r="K7834" t="s">
        <v>28</v>
      </c>
      <c r="L7834" t="s">
        <v>19</v>
      </c>
      <c r="M7834" t="s">
        <v>23</v>
      </c>
      <c r="N7834" s="1">
        <f xml:space="preserve"> ROUND((1 - _xlfn.PERCENTRANK.INC(customers[days_since_last_purchase],customers[[#This Row],[days_since_last_purchase]]))*4 +1,0)</f>
        <v>4</v>
      </c>
      <c r="O7834" s="1">
        <f>ROUND(_xlfn.PERCENTRANK.INC(customers[total_orders],customers[[#This Row],[total_orders]])*4+1,0)</f>
        <v>2</v>
      </c>
      <c r="P7834" s="1">
        <f>ROUND(_xlfn.PERCENTRANK.INC(customers[total_spend_usd],customers[[#This Row],[total_spend_usd]])*4+1,0)</f>
        <v>4</v>
      </c>
      <c r="Q7834" s="1">
        <v>424</v>
      </c>
      <c r="R7834" s="1" t="str">
        <f>_xlfn.XLOOKUP(Q7834,RFM[RFM Score],RFM[Client Segmentation])</f>
        <v>Promising</v>
      </c>
    </row>
    <row r="7835" spans="1:18" x14ac:dyDescent="0.3">
      <c r="A7835" t="s">
        <v>7887</v>
      </c>
      <c r="B7835" t="s">
        <v>173</v>
      </c>
      <c r="C7835">
        <v>27</v>
      </c>
      <c r="D7835" t="s">
        <v>8070</v>
      </c>
      <c r="E7835" t="s">
        <v>8084</v>
      </c>
      <c r="F7835" t="s">
        <v>12</v>
      </c>
      <c r="G7835">
        <v>19</v>
      </c>
      <c r="H7835" s="1">
        <v>10668</v>
      </c>
      <c r="I7835">
        <v>174521</v>
      </c>
      <c r="J7835" s="1">
        <v>61</v>
      </c>
      <c r="K7835" t="s">
        <v>40</v>
      </c>
      <c r="L7835" t="s">
        <v>34</v>
      </c>
      <c r="M7835" t="s">
        <v>23</v>
      </c>
      <c r="N7835" s="1">
        <f xml:space="preserve"> ROUND((1 - _xlfn.PERCENTRANK.INC(customers[days_since_last_purchase],customers[[#This Row],[days_since_last_purchase]]))*4 +1,0)</f>
        <v>2</v>
      </c>
      <c r="O7835" s="1">
        <f>ROUND(_xlfn.PERCENTRANK.INC(customers[total_orders],customers[[#This Row],[total_orders]])*4+1,0)</f>
        <v>4</v>
      </c>
      <c r="P7835" s="1">
        <f>ROUND(_xlfn.PERCENTRANK.INC(customers[total_spend_usd],customers[[#This Row],[total_spend_usd]])*4+1,0)</f>
        <v>4</v>
      </c>
      <c r="Q7835" s="1">
        <v>244</v>
      </c>
      <c r="R7835" s="1" t="str">
        <f>_xlfn.XLOOKUP(Q7835,RFM[RFM Score],RFM[Client Segmentation])</f>
        <v>At Risk</v>
      </c>
    </row>
    <row r="7836" spans="1:18" x14ac:dyDescent="0.3">
      <c r="A7836" t="s">
        <v>7888</v>
      </c>
      <c r="B7836" t="s">
        <v>96</v>
      </c>
      <c r="C7836">
        <v>43</v>
      </c>
      <c r="D7836" t="s">
        <v>8068</v>
      </c>
      <c r="E7836" t="s">
        <v>8084</v>
      </c>
      <c r="F7836" t="s">
        <v>12</v>
      </c>
      <c r="G7836">
        <v>14</v>
      </c>
      <c r="H7836" s="1">
        <v>5298</v>
      </c>
      <c r="I7836">
        <v>74072</v>
      </c>
      <c r="J7836" s="1">
        <v>170</v>
      </c>
      <c r="K7836" t="s">
        <v>37</v>
      </c>
      <c r="L7836" t="s">
        <v>34</v>
      </c>
      <c r="M7836" t="s">
        <v>15</v>
      </c>
      <c r="N7836" s="1">
        <f xml:space="preserve"> ROUND((1 - _xlfn.PERCENTRANK.INC(customers[days_since_last_purchase],customers[[#This Row],[days_since_last_purchase]]))*4 +1,0)</f>
        <v>1</v>
      </c>
      <c r="O7836" s="1">
        <f>ROUND(_xlfn.PERCENTRANK.INC(customers[total_orders],customers[[#This Row],[total_orders]])*4+1,0)</f>
        <v>3</v>
      </c>
      <c r="P7836" s="1">
        <f>ROUND(_xlfn.PERCENTRANK.INC(customers[total_spend_usd],customers[[#This Row],[total_spend_usd]])*4+1,0)</f>
        <v>3</v>
      </c>
      <c r="Q7836" s="1">
        <v>133</v>
      </c>
      <c r="R7836" s="1" t="str">
        <f>_xlfn.XLOOKUP(Q7836,RFM[RFM Score],RFM[Client Segmentation])</f>
        <v>At Risk</v>
      </c>
    </row>
    <row r="7837" spans="1:18" x14ac:dyDescent="0.3">
      <c r="A7837" t="s">
        <v>7889</v>
      </c>
      <c r="B7837" t="s">
        <v>88</v>
      </c>
      <c r="C7837">
        <v>41</v>
      </c>
      <c r="D7837" t="s">
        <v>8068</v>
      </c>
      <c r="E7837" t="s">
        <v>8085</v>
      </c>
      <c r="F7837" t="s">
        <v>17</v>
      </c>
      <c r="G7837">
        <v>1</v>
      </c>
      <c r="H7837" s="1">
        <v>8262</v>
      </c>
      <c r="I7837">
        <v>8966</v>
      </c>
      <c r="J7837" s="1">
        <v>32</v>
      </c>
      <c r="K7837" t="s">
        <v>13</v>
      </c>
      <c r="L7837" t="s">
        <v>14</v>
      </c>
      <c r="M7837" t="s">
        <v>15</v>
      </c>
      <c r="N7837" s="1">
        <f xml:space="preserve"> ROUND((1 - _xlfn.PERCENTRANK.INC(customers[days_since_last_purchase],customers[[#This Row],[days_since_last_purchase]]))*4 +1,0)</f>
        <v>3</v>
      </c>
      <c r="O7837" s="1">
        <f>ROUND(_xlfn.PERCENTRANK.INC(customers[total_orders],customers[[#This Row],[total_orders]])*4+1,0)</f>
        <v>1</v>
      </c>
      <c r="P7837" s="1">
        <f>ROUND(_xlfn.PERCENTRANK.INC(customers[total_spend_usd],customers[[#This Row],[total_spend_usd]])*4+1,0)</f>
        <v>1</v>
      </c>
      <c r="Q7837" s="1">
        <v>311</v>
      </c>
      <c r="R7837" s="1" t="str">
        <f>_xlfn.XLOOKUP(Q7837,RFM[RFM Score],RFM[Client Segmentation])</f>
        <v>New Customer</v>
      </c>
    </row>
    <row r="7838" spans="1:18" x14ac:dyDescent="0.3">
      <c r="A7838" t="s">
        <v>7890</v>
      </c>
      <c r="B7838" t="s">
        <v>61</v>
      </c>
      <c r="C7838">
        <v>32</v>
      </c>
      <c r="D7838" t="s">
        <v>8070</v>
      </c>
      <c r="E7838" t="s">
        <v>8084</v>
      </c>
      <c r="F7838" t="s">
        <v>17</v>
      </c>
      <c r="G7838">
        <v>17</v>
      </c>
      <c r="H7838" s="1">
        <v>1942</v>
      </c>
      <c r="I7838">
        <v>30024</v>
      </c>
      <c r="J7838" s="1">
        <v>169</v>
      </c>
      <c r="K7838" t="s">
        <v>21</v>
      </c>
      <c r="L7838" t="s">
        <v>14</v>
      </c>
      <c r="M7838" t="s">
        <v>23</v>
      </c>
      <c r="N7838" s="1">
        <f xml:space="preserve"> ROUND((1 - _xlfn.PERCENTRANK.INC(customers[days_since_last_purchase],customers[[#This Row],[days_since_last_purchase]]))*4 +1,0)</f>
        <v>1</v>
      </c>
      <c r="O7838" s="1">
        <f>ROUND(_xlfn.PERCENTRANK.INC(customers[total_orders],customers[[#This Row],[total_orders]])*4+1,0)</f>
        <v>3</v>
      </c>
      <c r="P7838" s="1">
        <f>ROUND(_xlfn.PERCENTRANK.INC(customers[total_spend_usd],customers[[#This Row],[total_spend_usd]])*4+1,0)</f>
        <v>2</v>
      </c>
      <c r="Q7838" s="1">
        <v>132</v>
      </c>
      <c r="R7838" s="1" t="str">
        <f>_xlfn.XLOOKUP(Q7838,RFM[RFM Score],RFM[Client Segmentation])</f>
        <v>Hibernating</v>
      </c>
    </row>
    <row r="7839" spans="1:18" x14ac:dyDescent="0.3">
      <c r="A7839" t="s">
        <v>7891</v>
      </c>
      <c r="B7839" t="s">
        <v>36</v>
      </c>
      <c r="C7839">
        <v>29</v>
      </c>
      <c r="D7839" t="s">
        <v>8070</v>
      </c>
      <c r="E7839" t="s">
        <v>8086</v>
      </c>
      <c r="F7839" t="s">
        <v>17</v>
      </c>
      <c r="G7839">
        <v>15</v>
      </c>
      <c r="H7839" s="1">
        <v>46011</v>
      </c>
      <c r="I7839">
        <v>718817</v>
      </c>
      <c r="J7839" s="1">
        <v>373</v>
      </c>
      <c r="K7839" t="s">
        <v>18</v>
      </c>
      <c r="L7839" t="s">
        <v>45</v>
      </c>
      <c r="M7839" t="s">
        <v>23</v>
      </c>
      <c r="N7839" s="1">
        <f xml:space="preserve"> ROUND((1 - _xlfn.PERCENTRANK.INC(customers[days_since_last_purchase],customers[[#This Row],[days_since_last_purchase]]))*4 +1,0)</f>
        <v>1</v>
      </c>
      <c r="O7839" s="1">
        <f>ROUND(_xlfn.PERCENTRANK.INC(customers[total_orders],customers[[#This Row],[total_orders]])*4+1,0)</f>
        <v>3</v>
      </c>
      <c r="P7839" s="1">
        <f>ROUND(_xlfn.PERCENTRANK.INC(customers[total_spend_usd],customers[[#This Row],[total_spend_usd]])*4+1,0)</f>
        <v>5</v>
      </c>
      <c r="Q7839" s="1">
        <v>135</v>
      </c>
      <c r="R7839" s="1" t="str">
        <f>_xlfn.XLOOKUP(Q7839,RFM[RFM Score],RFM[Client Segmentation])</f>
        <v>At Risk</v>
      </c>
    </row>
    <row r="7840" spans="1:18" x14ac:dyDescent="0.3">
      <c r="A7840" t="s">
        <v>7892</v>
      </c>
      <c r="B7840" t="s">
        <v>51</v>
      </c>
      <c r="C7840">
        <v>26</v>
      </c>
      <c r="D7840" t="s">
        <v>8070</v>
      </c>
      <c r="E7840" t="s">
        <v>8084</v>
      </c>
      <c r="F7840" t="s">
        <v>12</v>
      </c>
      <c r="G7840">
        <v>19</v>
      </c>
      <c r="H7840" s="1">
        <v>3217</v>
      </c>
      <c r="I7840">
        <v>64912</v>
      </c>
      <c r="J7840" s="1">
        <v>263</v>
      </c>
      <c r="K7840" t="s">
        <v>52</v>
      </c>
      <c r="L7840" t="s">
        <v>19</v>
      </c>
      <c r="M7840" t="s">
        <v>15</v>
      </c>
      <c r="N7840" s="1">
        <f xml:space="preserve"> ROUND((1 - _xlfn.PERCENTRANK.INC(customers[days_since_last_purchase],customers[[#This Row],[days_since_last_purchase]]))*4 +1,0)</f>
        <v>1</v>
      </c>
      <c r="O7840" s="1">
        <f>ROUND(_xlfn.PERCENTRANK.INC(customers[total_orders],customers[[#This Row],[total_orders]])*4+1,0)</f>
        <v>4</v>
      </c>
      <c r="P7840" s="1">
        <f>ROUND(_xlfn.PERCENTRANK.INC(customers[total_spend_usd],customers[[#This Row],[total_spend_usd]])*4+1,0)</f>
        <v>3</v>
      </c>
      <c r="Q7840" s="1">
        <v>143</v>
      </c>
      <c r="R7840" s="1" t="str">
        <f>_xlfn.XLOOKUP(Q7840,RFM[RFM Score],RFM[Client Segmentation])</f>
        <v>At Risk</v>
      </c>
    </row>
    <row r="7841" spans="1:18" x14ac:dyDescent="0.3">
      <c r="A7841" t="s">
        <v>7893</v>
      </c>
      <c r="B7841" t="s">
        <v>27</v>
      </c>
      <c r="C7841">
        <v>48</v>
      </c>
      <c r="D7841" t="s">
        <v>8071</v>
      </c>
      <c r="E7841" t="s">
        <v>8084</v>
      </c>
      <c r="F7841" t="s">
        <v>12</v>
      </c>
      <c r="G7841">
        <v>7</v>
      </c>
      <c r="H7841" s="1">
        <v>2187</v>
      </c>
      <c r="I7841">
        <v>1579</v>
      </c>
      <c r="J7841" s="1">
        <v>6</v>
      </c>
      <c r="K7841" t="s">
        <v>124</v>
      </c>
      <c r="L7841" t="s">
        <v>47</v>
      </c>
      <c r="M7841" t="s">
        <v>15</v>
      </c>
      <c r="N7841" s="1">
        <f xml:space="preserve"> ROUND((1 - _xlfn.PERCENTRANK.INC(customers[days_since_last_purchase],customers[[#This Row],[days_since_last_purchase]]))*4 +1,0)</f>
        <v>5</v>
      </c>
      <c r="O7841" s="1">
        <f>ROUND(_xlfn.PERCENTRANK.INC(customers[total_orders],customers[[#This Row],[total_orders]])*4+1,0)</f>
        <v>2</v>
      </c>
      <c r="P7841" s="1">
        <f>ROUND(_xlfn.PERCENTRANK.INC(customers[total_spend_usd],customers[[#This Row],[total_spend_usd]])*4+1,0)</f>
        <v>1</v>
      </c>
      <c r="Q7841" s="1">
        <v>521</v>
      </c>
      <c r="R7841" s="1" t="str">
        <f>_xlfn.XLOOKUP(Q7841,RFM[RFM Score],RFM[Client Segmentation])</f>
        <v>Promising</v>
      </c>
    </row>
    <row r="7842" spans="1:18" x14ac:dyDescent="0.3">
      <c r="A7842" t="s">
        <v>7894</v>
      </c>
      <c r="B7842" t="s">
        <v>107</v>
      </c>
      <c r="C7842">
        <v>18</v>
      </c>
      <c r="D7842" t="s">
        <v>8069</v>
      </c>
      <c r="E7842" t="s">
        <v>8084</v>
      </c>
      <c r="F7842" t="s">
        <v>12</v>
      </c>
      <c r="G7842">
        <v>26</v>
      </c>
      <c r="H7842" s="1">
        <v>3498</v>
      </c>
      <c r="I7842">
        <v>10166</v>
      </c>
      <c r="J7842" s="1">
        <v>25</v>
      </c>
      <c r="K7842" t="s">
        <v>21</v>
      </c>
      <c r="L7842" t="s">
        <v>45</v>
      </c>
      <c r="M7842" t="s">
        <v>23</v>
      </c>
      <c r="N7842" s="1">
        <f xml:space="preserve"> ROUND((1 - _xlfn.PERCENTRANK.INC(customers[days_since_last_purchase],customers[[#This Row],[days_since_last_purchase]]))*4 +1,0)</f>
        <v>4</v>
      </c>
      <c r="O7842" s="1">
        <f>ROUND(_xlfn.PERCENTRANK.INC(customers[total_orders],customers[[#This Row],[total_orders]])*4+1,0)</f>
        <v>4</v>
      </c>
      <c r="P7842" s="1">
        <f>ROUND(_xlfn.PERCENTRANK.INC(customers[total_spend_usd],customers[[#This Row],[total_spend_usd]])*4+1,0)</f>
        <v>1</v>
      </c>
      <c r="Q7842" s="1">
        <v>441</v>
      </c>
      <c r="R7842" s="1" t="str">
        <f>_xlfn.XLOOKUP(Q7842,RFM[RFM Score],RFM[Client Segmentation])</f>
        <v>Potential Loyalist</v>
      </c>
    </row>
    <row r="7843" spans="1:18" x14ac:dyDescent="0.3">
      <c r="A7843" t="s">
        <v>7895</v>
      </c>
      <c r="B7843" t="s">
        <v>43</v>
      </c>
      <c r="C7843">
        <v>41</v>
      </c>
      <c r="D7843" t="s">
        <v>8068</v>
      </c>
      <c r="E7843" t="s">
        <v>8087</v>
      </c>
      <c r="F7843" t="s">
        <v>12</v>
      </c>
      <c r="G7843">
        <v>3</v>
      </c>
      <c r="H7843" s="1">
        <v>1444</v>
      </c>
      <c r="I7843">
        <v>4467</v>
      </c>
      <c r="J7843" s="1">
        <v>43</v>
      </c>
      <c r="K7843" t="s">
        <v>37</v>
      </c>
      <c r="L7843" t="s">
        <v>47</v>
      </c>
      <c r="M7843" t="s">
        <v>15</v>
      </c>
      <c r="N7843" s="1">
        <f xml:space="preserve"> ROUND((1 - _xlfn.PERCENTRANK.INC(customers[days_since_last_purchase],customers[[#This Row],[days_since_last_purchase]]))*4 +1,0)</f>
        <v>3</v>
      </c>
      <c r="O7843" s="1">
        <f>ROUND(_xlfn.PERCENTRANK.INC(customers[total_orders],customers[[#This Row],[total_orders]])*4+1,0)</f>
        <v>1</v>
      </c>
      <c r="P7843" s="1">
        <f>ROUND(_xlfn.PERCENTRANK.INC(customers[total_spend_usd],customers[[#This Row],[total_spend_usd]])*4+1,0)</f>
        <v>1</v>
      </c>
      <c r="Q7843" s="1">
        <v>311</v>
      </c>
      <c r="R7843" s="1" t="str">
        <f>_xlfn.XLOOKUP(Q7843,RFM[RFM Score],RFM[Client Segmentation])</f>
        <v>New Customer</v>
      </c>
    </row>
    <row r="7844" spans="1:18" x14ac:dyDescent="0.3">
      <c r="A7844" t="s">
        <v>7896</v>
      </c>
      <c r="B7844" t="s">
        <v>51</v>
      </c>
      <c r="C7844">
        <v>36</v>
      </c>
      <c r="D7844" t="s">
        <v>8068</v>
      </c>
      <c r="E7844" t="s">
        <v>8085</v>
      </c>
      <c r="F7844" t="s">
        <v>17</v>
      </c>
      <c r="G7844">
        <v>53</v>
      </c>
      <c r="H7844" s="1">
        <v>4841</v>
      </c>
      <c r="I7844">
        <v>274042</v>
      </c>
      <c r="J7844" s="1">
        <v>44</v>
      </c>
      <c r="K7844" t="s">
        <v>25</v>
      </c>
      <c r="L7844" t="s">
        <v>45</v>
      </c>
      <c r="M7844" t="s">
        <v>23</v>
      </c>
      <c r="N7844" s="1">
        <f xml:space="preserve"> ROUND((1 - _xlfn.PERCENTRANK.INC(customers[days_since_last_purchase],customers[[#This Row],[days_since_last_purchase]]))*4 +1,0)</f>
        <v>3</v>
      </c>
      <c r="O7844" s="1">
        <f>ROUND(_xlfn.PERCENTRANK.INC(customers[total_orders],customers[[#This Row],[total_orders]])*4+1,0)</f>
        <v>5</v>
      </c>
      <c r="P7844" s="1">
        <f>ROUND(_xlfn.PERCENTRANK.INC(customers[total_spend_usd],customers[[#This Row],[total_spend_usd]])*4+1,0)</f>
        <v>4</v>
      </c>
      <c r="Q7844" s="1">
        <v>354</v>
      </c>
      <c r="R7844" s="1" t="str">
        <f>_xlfn.XLOOKUP(Q7844,RFM[RFM Score],RFM[Client Segmentation])</f>
        <v>Loyal Customer</v>
      </c>
    </row>
    <row r="7845" spans="1:18" x14ac:dyDescent="0.3">
      <c r="A7845" t="s">
        <v>7897</v>
      </c>
      <c r="B7845" t="s">
        <v>33</v>
      </c>
      <c r="C7845">
        <v>24</v>
      </c>
      <c r="D7845" t="s">
        <v>8069</v>
      </c>
      <c r="E7845" t="s">
        <v>8087</v>
      </c>
      <c r="F7845" t="s">
        <v>17</v>
      </c>
      <c r="G7845">
        <v>12</v>
      </c>
      <c r="H7845" s="1">
        <v>6352</v>
      </c>
      <c r="I7845">
        <v>73609</v>
      </c>
      <c r="J7845" s="1">
        <v>5</v>
      </c>
      <c r="K7845" t="s">
        <v>40</v>
      </c>
      <c r="L7845" t="s">
        <v>19</v>
      </c>
      <c r="M7845" t="s">
        <v>23</v>
      </c>
      <c r="N7845" s="1">
        <f xml:space="preserve"> ROUND((1 - _xlfn.PERCENTRANK.INC(customers[days_since_last_purchase],customers[[#This Row],[days_since_last_purchase]]))*4 +1,0)</f>
        <v>5</v>
      </c>
      <c r="O7845" s="1">
        <f>ROUND(_xlfn.PERCENTRANK.INC(customers[total_orders],customers[[#This Row],[total_orders]])*4+1,0)</f>
        <v>3</v>
      </c>
      <c r="P7845" s="1">
        <f>ROUND(_xlfn.PERCENTRANK.INC(customers[total_spend_usd],customers[[#This Row],[total_spend_usd]])*4+1,0)</f>
        <v>3</v>
      </c>
      <c r="Q7845" s="1">
        <v>533</v>
      </c>
      <c r="R7845" s="1" t="str">
        <f>_xlfn.XLOOKUP(Q7845,RFM[RFM Score],RFM[Client Segmentation])</f>
        <v>Potential Loyalist</v>
      </c>
    </row>
    <row r="7846" spans="1:18" x14ac:dyDescent="0.3">
      <c r="A7846" t="s">
        <v>7898</v>
      </c>
      <c r="B7846" t="s">
        <v>27</v>
      </c>
      <c r="C7846">
        <v>22</v>
      </c>
      <c r="D7846" t="s">
        <v>8069</v>
      </c>
      <c r="E7846" t="s">
        <v>8084</v>
      </c>
      <c r="F7846" t="s">
        <v>17</v>
      </c>
      <c r="G7846">
        <v>7</v>
      </c>
      <c r="H7846" s="1">
        <v>7326</v>
      </c>
      <c r="I7846">
        <v>55753</v>
      </c>
      <c r="J7846" s="1">
        <v>96</v>
      </c>
      <c r="K7846" t="s">
        <v>40</v>
      </c>
      <c r="L7846" t="s">
        <v>22</v>
      </c>
      <c r="M7846" t="s">
        <v>23</v>
      </c>
      <c r="N7846" s="1">
        <f xml:space="preserve"> ROUND((1 - _xlfn.PERCENTRANK.INC(customers[days_since_last_purchase],customers[[#This Row],[days_since_last_purchase]]))*4 +1,0)</f>
        <v>2</v>
      </c>
      <c r="O7846" s="1">
        <f>ROUND(_xlfn.PERCENTRANK.INC(customers[total_orders],customers[[#This Row],[total_orders]])*4+1,0)</f>
        <v>2</v>
      </c>
      <c r="P7846" s="1">
        <f>ROUND(_xlfn.PERCENTRANK.INC(customers[total_spend_usd],customers[[#This Row],[total_spend_usd]])*4+1,0)</f>
        <v>3</v>
      </c>
      <c r="Q7846" s="1">
        <v>223</v>
      </c>
      <c r="R7846" s="1" t="str">
        <f>_xlfn.XLOOKUP(Q7846,RFM[RFM Score],RFM[Client Segmentation])</f>
        <v>Hibernating</v>
      </c>
    </row>
    <row r="7847" spans="1:18" x14ac:dyDescent="0.3">
      <c r="A7847" t="s">
        <v>7899</v>
      </c>
      <c r="B7847" t="s">
        <v>33</v>
      </c>
      <c r="C7847">
        <v>32</v>
      </c>
      <c r="D7847" t="s">
        <v>8070</v>
      </c>
      <c r="E7847" t="s">
        <v>8084</v>
      </c>
      <c r="F7847" t="s">
        <v>12</v>
      </c>
      <c r="G7847">
        <v>30</v>
      </c>
      <c r="H7847" s="1">
        <v>4125</v>
      </c>
      <c r="I7847">
        <v>115356</v>
      </c>
      <c r="J7847" s="1">
        <v>92</v>
      </c>
      <c r="K7847" t="s">
        <v>21</v>
      </c>
      <c r="L7847" t="s">
        <v>14</v>
      </c>
      <c r="M7847" t="s">
        <v>15</v>
      </c>
      <c r="N7847" s="1">
        <f xml:space="preserve"> ROUND((1 - _xlfn.PERCENTRANK.INC(customers[days_since_last_purchase],customers[[#This Row],[days_since_last_purchase]]))*4 +1,0)</f>
        <v>2</v>
      </c>
      <c r="O7847" s="1">
        <f>ROUND(_xlfn.PERCENTRANK.INC(customers[total_orders],customers[[#This Row],[total_orders]])*4+1,0)</f>
        <v>4</v>
      </c>
      <c r="P7847" s="1">
        <f>ROUND(_xlfn.PERCENTRANK.INC(customers[total_spend_usd],customers[[#This Row],[total_spend_usd]])*4+1,0)</f>
        <v>4</v>
      </c>
      <c r="Q7847" s="1">
        <v>244</v>
      </c>
      <c r="R7847" s="1" t="str">
        <f>_xlfn.XLOOKUP(Q7847,RFM[RFM Score],RFM[Client Segmentation])</f>
        <v>At Risk</v>
      </c>
    </row>
    <row r="7848" spans="1:18" x14ac:dyDescent="0.3">
      <c r="A7848" t="s">
        <v>7900</v>
      </c>
      <c r="B7848" t="s">
        <v>11</v>
      </c>
      <c r="C7848">
        <v>55</v>
      </c>
      <c r="D7848" t="s">
        <v>8072</v>
      </c>
      <c r="E7848" t="s">
        <v>8086</v>
      </c>
      <c r="F7848" t="s">
        <v>17</v>
      </c>
      <c r="G7848">
        <v>35</v>
      </c>
      <c r="H7848" s="1">
        <v>4016</v>
      </c>
      <c r="I7848">
        <v>157255</v>
      </c>
      <c r="J7848" s="1">
        <v>2</v>
      </c>
      <c r="K7848" t="s">
        <v>25</v>
      </c>
      <c r="L7848" t="s">
        <v>45</v>
      </c>
      <c r="M7848" t="s">
        <v>23</v>
      </c>
      <c r="N7848" s="1">
        <f xml:space="preserve"> ROUND((1 - _xlfn.PERCENTRANK.INC(customers[days_since_last_purchase],customers[[#This Row],[days_since_last_purchase]]))*4 +1,0)</f>
        <v>5</v>
      </c>
      <c r="O7848" s="1">
        <f>ROUND(_xlfn.PERCENTRANK.INC(customers[total_orders],customers[[#This Row],[total_orders]])*4+1,0)</f>
        <v>5</v>
      </c>
      <c r="P7848" s="1">
        <f>ROUND(_xlfn.PERCENTRANK.INC(customers[total_spend_usd],customers[[#This Row],[total_spend_usd]])*4+1,0)</f>
        <v>4</v>
      </c>
      <c r="Q7848" s="1">
        <v>554</v>
      </c>
      <c r="R7848" s="1" t="str">
        <f>_xlfn.XLOOKUP(Q7848,RFM[RFM Score],RFM[Client Segmentation])</f>
        <v>Champion</v>
      </c>
    </row>
    <row r="7849" spans="1:18" x14ac:dyDescent="0.3">
      <c r="A7849" t="s">
        <v>7901</v>
      </c>
      <c r="B7849" t="s">
        <v>11</v>
      </c>
      <c r="C7849">
        <v>36</v>
      </c>
      <c r="D7849" t="s">
        <v>8068</v>
      </c>
      <c r="E7849" t="s">
        <v>8086</v>
      </c>
      <c r="F7849" t="s">
        <v>17</v>
      </c>
      <c r="G7849">
        <v>4</v>
      </c>
      <c r="H7849" s="1">
        <v>16674</v>
      </c>
      <c r="I7849">
        <v>67277</v>
      </c>
      <c r="J7849" s="1">
        <v>18</v>
      </c>
      <c r="K7849" t="s">
        <v>124</v>
      </c>
      <c r="L7849" t="s">
        <v>47</v>
      </c>
      <c r="M7849" t="s">
        <v>23</v>
      </c>
      <c r="N7849" s="1">
        <f xml:space="preserve"> ROUND((1 - _xlfn.PERCENTRANK.INC(customers[days_since_last_purchase],customers[[#This Row],[days_since_last_purchase]]))*4 +1,0)</f>
        <v>4</v>
      </c>
      <c r="O7849" s="1">
        <f>ROUND(_xlfn.PERCENTRANK.INC(customers[total_orders],customers[[#This Row],[total_orders]])*4+1,0)</f>
        <v>2</v>
      </c>
      <c r="P7849" s="1">
        <f>ROUND(_xlfn.PERCENTRANK.INC(customers[total_spend_usd],customers[[#This Row],[total_spend_usd]])*4+1,0)</f>
        <v>3</v>
      </c>
      <c r="Q7849" s="1">
        <v>423</v>
      </c>
      <c r="R7849" s="1" t="str">
        <f>_xlfn.XLOOKUP(Q7849,RFM[RFM Score],RFM[Client Segmentation])</f>
        <v>Potential Loyalist</v>
      </c>
    </row>
    <row r="7850" spans="1:18" x14ac:dyDescent="0.3">
      <c r="A7850" t="s">
        <v>7902</v>
      </c>
      <c r="B7850" t="s">
        <v>27</v>
      </c>
      <c r="C7850">
        <v>36</v>
      </c>
      <c r="D7850" t="s">
        <v>8068</v>
      </c>
      <c r="E7850" t="s">
        <v>8085</v>
      </c>
      <c r="F7850" t="s">
        <v>12</v>
      </c>
      <c r="G7850">
        <v>66</v>
      </c>
      <c r="H7850" s="1">
        <v>10371</v>
      </c>
      <c r="I7850">
        <v>758568</v>
      </c>
      <c r="J7850" s="1">
        <v>165</v>
      </c>
      <c r="K7850" t="s">
        <v>25</v>
      </c>
      <c r="L7850" t="s">
        <v>34</v>
      </c>
      <c r="M7850" t="s">
        <v>15</v>
      </c>
      <c r="N7850" s="1">
        <f xml:space="preserve"> ROUND((1 - _xlfn.PERCENTRANK.INC(customers[days_since_last_purchase],customers[[#This Row],[days_since_last_purchase]]))*4 +1,0)</f>
        <v>1</v>
      </c>
      <c r="O7850" s="1">
        <f>ROUND(_xlfn.PERCENTRANK.INC(customers[total_orders],customers[[#This Row],[total_orders]])*4+1,0)</f>
        <v>5</v>
      </c>
      <c r="P7850" s="1">
        <f>ROUND(_xlfn.PERCENTRANK.INC(customers[total_spend_usd],customers[[#This Row],[total_spend_usd]])*4+1,0)</f>
        <v>5</v>
      </c>
      <c r="Q7850" s="1">
        <v>155</v>
      </c>
      <c r="R7850" s="1" t="str">
        <f>_xlfn.XLOOKUP(Q7850,RFM[RFM Score],RFM[Client Segmentation])</f>
        <v>Cannot Lose Them</v>
      </c>
    </row>
    <row r="7851" spans="1:18" x14ac:dyDescent="0.3">
      <c r="A7851" t="s">
        <v>7903</v>
      </c>
      <c r="B7851" t="s">
        <v>11</v>
      </c>
      <c r="C7851">
        <v>52</v>
      </c>
      <c r="D7851" t="s">
        <v>8071</v>
      </c>
      <c r="E7851" t="s">
        <v>8086</v>
      </c>
      <c r="F7851" t="s">
        <v>17</v>
      </c>
      <c r="G7851">
        <v>3</v>
      </c>
      <c r="H7851" s="1">
        <v>7914</v>
      </c>
      <c r="I7851">
        <v>22537</v>
      </c>
      <c r="J7851" s="1">
        <v>16</v>
      </c>
      <c r="K7851" t="s">
        <v>44</v>
      </c>
      <c r="L7851" t="s">
        <v>34</v>
      </c>
      <c r="M7851" t="s">
        <v>23</v>
      </c>
      <c r="N7851" s="1">
        <f xml:space="preserve"> ROUND((1 - _xlfn.PERCENTRANK.INC(customers[days_since_last_purchase],customers[[#This Row],[days_since_last_purchase]]))*4 +1,0)</f>
        <v>4</v>
      </c>
      <c r="O7851" s="1">
        <f>ROUND(_xlfn.PERCENTRANK.INC(customers[total_orders],customers[[#This Row],[total_orders]])*4+1,0)</f>
        <v>1</v>
      </c>
      <c r="P7851" s="1">
        <f>ROUND(_xlfn.PERCENTRANK.INC(customers[total_spend_usd],customers[[#This Row],[total_spend_usd]])*4+1,0)</f>
        <v>2</v>
      </c>
      <c r="Q7851" s="1">
        <v>412</v>
      </c>
      <c r="R7851" s="1" t="str">
        <f>_xlfn.XLOOKUP(Q7851,RFM[RFM Score],RFM[Client Segmentation])</f>
        <v>New Customer</v>
      </c>
    </row>
    <row r="7852" spans="1:18" x14ac:dyDescent="0.3">
      <c r="A7852" t="s">
        <v>7904</v>
      </c>
      <c r="B7852" t="s">
        <v>11</v>
      </c>
      <c r="C7852">
        <v>45</v>
      </c>
      <c r="D7852" t="s">
        <v>8071</v>
      </c>
      <c r="E7852" t="s">
        <v>8084</v>
      </c>
      <c r="F7852" t="s">
        <v>17</v>
      </c>
      <c r="G7852">
        <v>25</v>
      </c>
      <c r="H7852" s="1">
        <v>14019</v>
      </c>
      <c r="I7852">
        <v>30595</v>
      </c>
      <c r="J7852" s="1">
        <v>14</v>
      </c>
      <c r="K7852" t="s">
        <v>18</v>
      </c>
      <c r="L7852" t="s">
        <v>45</v>
      </c>
      <c r="M7852" t="s">
        <v>23</v>
      </c>
      <c r="N7852" s="1">
        <f xml:space="preserve"> ROUND((1 - _xlfn.PERCENTRANK.INC(customers[days_since_last_purchase],customers[[#This Row],[days_since_last_purchase]]))*4 +1,0)</f>
        <v>4</v>
      </c>
      <c r="O7852" s="1">
        <f>ROUND(_xlfn.PERCENTRANK.INC(customers[total_orders],customers[[#This Row],[total_orders]])*4+1,0)</f>
        <v>4</v>
      </c>
      <c r="P7852" s="1">
        <f>ROUND(_xlfn.PERCENTRANK.INC(customers[total_spend_usd],customers[[#This Row],[total_spend_usd]])*4+1,0)</f>
        <v>2</v>
      </c>
      <c r="Q7852" s="1">
        <v>442</v>
      </c>
      <c r="R7852" s="1" t="str">
        <f>_xlfn.XLOOKUP(Q7852,RFM[RFM Score],RFM[Client Segmentation])</f>
        <v>Potential Loyalist</v>
      </c>
    </row>
    <row r="7853" spans="1:18" x14ac:dyDescent="0.3">
      <c r="A7853" t="s">
        <v>7905</v>
      </c>
      <c r="B7853" t="s">
        <v>11</v>
      </c>
      <c r="C7853">
        <v>60</v>
      </c>
      <c r="D7853" t="s">
        <v>8072</v>
      </c>
      <c r="E7853" t="s">
        <v>8084</v>
      </c>
      <c r="F7853" t="s">
        <v>17</v>
      </c>
      <c r="G7853">
        <v>14</v>
      </c>
      <c r="H7853" s="1">
        <v>4716</v>
      </c>
      <c r="I7853">
        <v>71277</v>
      </c>
      <c r="J7853" s="1">
        <v>14</v>
      </c>
      <c r="K7853" t="s">
        <v>31</v>
      </c>
      <c r="L7853" t="s">
        <v>19</v>
      </c>
      <c r="M7853" t="s">
        <v>23</v>
      </c>
      <c r="N7853" s="1">
        <f xml:space="preserve"> ROUND((1 - _xlfn.PERCENTRANK.INC(customers[days_since_last_purchase],customers[[#This Row],[days_since_last_purchase]]))*4 +1,0)</f>
        <v>4</v>
      </c>
      <c r="O7853" s="1">
        <f>ROUND(_xlfn.PERCENTRANK.INC(customers[total_orders],customers[[#This Row],[total_orders]])*4+1,0)</f>
        <v>3</v>
      </c>
      <c r="P7853" s="1">
        <f>ROUND(_xlfn.PERCENTRANK.INC(customers[total_spend_usd],customers[[#This Row],[total_spend_usd]])*4+1,0)</f>
        <v>3</v>
      </c>
      <c r="Q7853" s="1">
        <v>433</v>
      </c>
      <c r="R7853" s="1" t="str">
        <f>_xlfn.XLOOKUP(Q7853,RFM[RFM Score],RFM[Client Segmentation])</f>
        <v>Potential Loyalist</v>
      </c>
    </row>
    <row r="7854" spans="1:18" x14ac:dyDescent="0.3">
      <c r="A7854" t="s">
        <v>7906</v>
      </c>
      <c r="B7854" t="s">
        <v>107</v>
      </c>
      <c r="C7854">
        <v>25</v>
      </c>
      <c r="D7854" t="s">
        <v>8070</v>
      </c>
      <c r="E7854" t="s">
        <v>8087</v>
      </c>
      <c r="F7854" t="s">
        <v>17</v>
      </c>
      <c r="G7854">
        <v>18</v>
      </c>
      <c r="H7854" s="1">
        <v>10982</v>
      </c>
      <c r="I7854">
        <v>207442</v>
      </c>
      <c r="J7854" s="1">
        <v>1</v>
      </c>
      <c r="K7854" t="s">
        <v>25</v>
      </c>
      <c r="L7854" t="s">
        <v>34</v>
      </c>
      <c r="M7854" t="s">
        <v>15</v>
      </c>
      <c r="N7854" s="1">
        <f xml:space="preserve"> ROUND((1 - _xlfn.PERCENTRANK.INC(customers[days_since_last_purchase],customers[[#This Row],[days_since_last_purchase]]))*4 +1,0)</f>
        <v>5</v>
      </c>
      <c r="O7854" s="1">
        <f>ROUND(_xlfn.PERCENTRANK.INC(customers[total_orders],customers[[#This Row],[total_orders]])*4+1,0)</f>
        <v>4</v>
      </c>
      <c r="P7854" s="1">
        <f>ROUND(_xlfn.PERCENTRANK.INC(customers[total_spend_usd],customers[[#This Row],[total_spend_usd]])*4+1,0)</f>
        <v>4</v>
      </c>
      <c r="Q7854" s="1">
        <v>544</v>
      </c>
      <c r="R7854" s="1" t="str">
        <f>_xlfn.XLOOKUP(Q7854,RFM[RFM Score],RFM[Client Segmentation])</f>
        <v>Champion</v>
      </c>
    </row>
    <row r="7855" spans="1:18" x14ac:dyDescent="0.3">
      <c r="A7855" t="s">
        <v>7907</v>
      </c>
      <c r="B7855" t="s">
        <v>51</v>
      </c>
      <c r="C7855">
        <v>42</v>
      </c>
      <c r="D7855" t="s">
        <v>8068</v>
      </c>
      <c r="E7855" t="s">
        <v>8084</v>
      </c>
      <c r="F7855" t="s">
        <v>12</v>
      </c>
      <c r="G7855">
        <v>42</v>
      </c>
      <c r="H7855" s="1">
        <v>5711</v>
      </c>
      <c r="I7855">
        <v>207249</v>
      </c>
      <c r="J7855" s="1">
        <v>3</v>
      </c>
      <c r="K7855" t="s">
        <v>74</v>
      </c>
      <c r="L7855" t="s">
        <v>45</v>
      </c>
      <c r="M7855" t="s">
        <v>23</v>
      </c>
      <c r="N7855" s="1">
        <f xml:space="preserve"> ROUND((1 - _xlfn.PERCENTRANK.INC(customers[days_since_last_purchase],customers[[#This Row],[days_since_last_purchase]]))*4 +1,0)</f>
        <v>5</v>
      </c>
      <c r="O7855" s="1">
        <f>ROUND(_xlfn.PERCENTRANK.INC(customers[total_orders],customers[[#This Row],[total_orders]])*4+1,0)</f>
        <v>5</v>
      </c>
      <c r="P7855" s="1">
        <f>ROUND(_xlfn.PERCENTRANK.INC(customers[total_spend_usd],customers[[#This Row],[total_spend_usd]])*4+1,0)</f>
        <v>4</v>
      </c>
      <c r="Q7855" s="1">
        <v>554</v>
      </c>
      <c r="R7855" s="1" t="str">
        <f>_xlfn.XLOOKUP(Q7855,RFM[RFM Score],RFM[Client Segmentation])</f>
        <v>Champion</v>
      </c>
    </row>
    <row r="7856" spans="1:18" x14ac:dyDescent="0.3">
      <c r="A7856" t="s">
        <v>7908</v>
      </c>
      <c r="B7856" t="s">
        <v>30</v>
      </c>
      <c r="C7856">
        <v>21</v>
      </c>
      <c r="D7856" t="s">
        <v>8069</v>
      </c>
      <c r="E7856" t="s">
        <v>8086</v>
      </c>
      <c r="F7856" t="s">
        <v>12</v>
      </c>
      <c r="G7856">
        <v>22</v>
      </c>
      <c r="H7856" s="1">
        <v>27203</v>
      </c>
      <c r="I7856">
        <v>672932</v>
      </c>
      <c r="J7856" s="1">
        <v>53</v>
      </c>
      <c r="K7856" t="s">
        <v>25</v>
      </c>
      <c r="L7856" t="s">
        <v>14</v>
      </c>
      <c r="M7856" t="s">
        <v>23</v>
      </c>
      <c r="N7856" s="1">
        <f xml:space="preserve"> ROUND((1 - _xlfn.PERCENTRANK.INC(customers[days_since_last_purchase],customers[[#This Row],[days_since_last_purchase]]))*4 +1,0)</f>
        <v>3</v>
      </c>
      <c r="O7856" s="1">
        <f>ROUND(_xlfn.PERCENTRANK.INC(customers[total_orders],customers[[#This Row],[total_orders]])*4+1,0)</f>
        <v>4</v>
      </c>
      <c r="P7856" s="1">
        <f>ROUND(_xlfn.PERCENTRANK.INC(customers[total_spend_usd],customers[[#This Row],[total_spend_usd]])*4+1,0)</f>
        <v>5</v>
      </c>
      <c r="Q7856" s="1">
        <v>345</v>
      </c>
      <c r="R7856" s="1" t="str">
        <f>_xlfn.XLOOKUP(Q7856,RFM[RFM Score],RFM[Client Segmentation])</f>
        <v>Loyal Customer</v>
      </c>
    </row>
    <row r="7857" spans="1:18" x14ac:dyDescent="0.3">
      <c r="A7857" t="s">
        <v>7909</v>
      </c>
      <c r="B7857" t="s">
        <v>27</v>
      </c>
      <c r="C7857">
        <v>44</v>
      </c>
      <c r="D7857" t="s">
        <v>8068</v>
      </c>
      <c r="E7857" t="s">
        <v>8084</v>
      </c>
      <c r="F7857" t="s">
        <v>12</v>
      </c>
      <c r="G7857">
        <v>9</v>
      </c>
      <c r="H7857" s="1">
        <v>15648</v>
      </c>
      <c r="I7857">
        <v>122086</v>
      </c>
      <c r="J7857" s="1">
        <v>64</v>
      </c>
      <c r="K7857" t="s">
        <v>44</v>
      </c>
      <c r="L7857" t="s">
        <v>14</v>
      </c>
      <c r="M7857" t="s">
        <v>23</v>
      </c>
      <c r="N7857" s="1">
        <f xml:space="preserve"> ROUND((1 - _xlfn.PERCENTRANK.INC(customers[days_since_last_purchase],customers[[#This Row],[days_since_last_purchase]]))*4 +1,0)</f>
        <v>2</v>
      </c>
      <c r="O7857" s="1">
        <f>ROUND(_xlfn.PERCENTRANK.INC(customers[total_orders],customers[[#This Row],[total_orders]])*4+1,0)</f>
        <v>2</v>
      </c>
      <c r="P7857" s="1">
        <f>ROUND(_xlfn.PERCENTRANK.INC(customers[total_spend_usd],customers[[#This Row],[total_spend_usd]])*4+1,0)</f>
        <v>4</v>
      </c>
      <c r="Q7857" s="1">
        <v>224</v>
      </c>
      <c r="R7857" s="1" t="str">
        <f>_xlfn.XLOOKUP(Q7857,RFM[RFM Score],RFM[Client Segmentation])</f>
        <v>At Risk</v>
      </c>
    </row>
    <row r="7858" spans="1:18" x14ac:dyDescent="0.3">
      <c r="A7858" t="s">
        <v>7910</v>
      </c>
      <c r="B7858" t="s">
        <v>104</v>
      </c>
      <c r="C7858">
        <v>18</v>
      </c>
      <c r="D7858" t="s">
        <v>8069</v>
      </c>
      <c r="E7858" t="s">
        <v>8087</v>
      </c>
      <c r="F7858" t="s">
        <v>17</v>
      </c>
      <c r="G7858">
        <v>49</v>
      </c>
      <c r="H7858" s="1">
        <v>10457</v>
      </c>
      <c r="I7858">
        <v>540028</v>
      </c>
      <c r="J7858" s="1">
        <v>39</v>
      </c>
      <c r="K7858" t="s">
        <v>25</v>
      </c>
      <c r="L7858" t="s">
        <v>45</v>
      </c>
      <c r="M7858" t="s">
        <v>15</v>
      </c>
      <c r="N7858" s="1">
        <f xml:space="preserve"> ROUND((1 - _xlfn.PERCENTRANK.INC(customers[days_since_last_purchase],customers[[#This Row],[days_since_last_purchase]]))*4 +1,0)</f>
        <v>3</v>
      </c>
      <c r="O7858" s="1">
        <f>ROUND(_xlfn.PERCENTRANK.INC(customers[total_orders],customers[[#This Row],[total_orders]])*4+1,0)</f>
        <v>5</v>
      </c>
      <c r="P7858" s="1">
        <f>ROUND(_xlfn.PERCENTRANK.INC(customers[total_spend_usd],customers[[#This Row],[total_spend_usd]])*4+1,0)</f>
        <v>5</v>
      </c>
      <c r="Q7858" s="1">
        <v>355</v>
      </c>
      <c r="R7858" s="1" t="str">
        <f>_xlfn.XLOOKUP(Q7858,RFM[RFM Score],RFM[Client Segmentation])</f>
        <v>Loyal Customer</v>
      </c>
    </row>
    <row r="7859" spans="1:18" x14ac:dyDescent="0.3">
      <c r="A7859" t="s">
        <v>7911</v>
      </c>
      <c r="B7859" t="s">
        <v>49</v>
      </c>
      <c r="C7859">
        <v>18</v>
      </c>
      <c r="D7859" t="s">
        <v>8069</v>
      </c>
      <c r="E7859" t="s">
        <v>8085</v>
      </c>
      <c r="F7859" t="s">
        <v>12</v>
      </c>
      <c r="G7859">
        <v>1</v>
      </c>
      <c r="H7859" s="1">
        <v>1584</v>
      </c>
      <c r="I7859">
        <v>17449</v>
      </c>
      <c r="J7859" s="1">
        <v>14</v>
      </c>
      <c r="K7859" t="s">
        <v>44</v>
      </c>
      <c r="L7859" t="s">
        <v>47</v>
      </c>
      <c r="M7859" t="s">
        <v>23</v>
      </c>
      <c r="N7859" s="1">
        <f xml:space="preserve"> ROUND((1 - _xlfn.PERCENTRANK.INC(customers[days_since_last_purchase],customers[[#This Row],[days_since_last_purchase]]))*4 +1,0)</f>
        <v>4</v>
      </c>
      <c r="O7859" s="1">
        <f>ROUND(_xlfn.PERCENTRANK.INC(customers[total_orders],customers[[#This Row],[total_orders]])*4+1,0)</f>
        <v>1</v>
      </c>
      <c r="P7859" s="1">
        <f>ROUND(_xlfn.PERCENTRANK.INC(customers[total_spend_usd],customers[[#This Row],[total_spend_usd]])*4+1,0)</f>
        <v>2</v>
      </c>
      <c r="Q7859" s="1">
        <v>412</v>
      </c>
      <c r="R7859" s="1" t="str">
        <f>_xlfn.XLOOKUP(Q7859,RFM[RFM Score],RFM[Client Segmentation])</f>
        <v>New Customer</v>
      </c>
    </row>
    <row r="7860" spans="1:18" x14ac:dyDescent="0.3">
      <c r="A7860" t="s">
        <v>7912</v>
      </c>
      <c r="B7860" t="s">
        <v>88</v>
      </c>
      <c r="C7860">
        <v>32</v>
      </c>
      <c r="D7860" t="s">
        <v>8070</v>
      </c>
      <c r="E7860" t="s">
        <v>8087</v>
      </c>
      <c r="F7860" t="s">
        <v>17</v>
      </c>
      <c r="G7860">
        <v>19</v>
      </c>
      <c r="H7860" s="1">
        <v>10673</v>
      </c>
      <c r="I7860">
        <v>229487</v>
      </c>
      <c r="J7860" s="1">
        <v>36</v>
      </c>
      <c r="K7860" t="s">
        <v>52</v>
      </c>
      <c r="L7860" t="s">
        <v>19</v>
      </c>
      <c r="M7860" t="s">
        <v>15</v>
      </c>
      <c r="N7860" s="1">
        <f xml:space="preserve"> ROUND((1 - _xlfn.PERCENTRANK.INC(customers[days_since_last_purchase],customers[[#This Row],[days_since_last_purchase]]))*4 +1,0)</f>
        <v>3</v>
      </c>
      <c r="O7860" s="1">
        <f>ROUND(_xlfn.PERCENTRANK.INC(customers[total_orders],customers[[#This Row],[total_orders]])*4+1,0)</f>
        <v>4</v>
      </c>
      <c r="P7860" s="1">
        <f>ROUND(_xlfn.PERCENTRANK.INC(customers[total_spend_usd],customers[[#This Row],[total_spend_usd]])*4+1,0)</f>
        <v>4</v>
      </c>
      <c r="Q7860" s="1">
        <v>344</v>
      </c>
      <c r="R7860" s="1" t="str">
        <f>_xlfn.XLOOKUP(Q7860,RFM[RFM Score],RFM[Client Segmentation])</f>
        <v>Loyal Customer</v>
      </c>
    </row>
    <row r="7861" spans="1:18" x14ac:dyDescent="0.3">
      <c r="A7861" t="s">
        <v>7913</v>
      </c>
      <c r="B7861" t="s">
        <v>30</v>
      </c>
      <c r="C7861">
        <v>29</v>
      </c>
      <c r="D7861" t="s">
        <v>8070</v>
      </c>
      <c r="E7861" t="s">
        <v>8085</v>
      </c>
      <c r="F7861" t="s">
        <v>12</v>
      </c>
      <c r="G7861">
        <v>25</v>
      </c>
      <c r="H7861" s="1">
        <v>20599</v>
      </c>
      <c r="I7861">
        <v>47063</v>
      </c>
      <c r="J7861" s="1">
        <v>13</v>
      </c>
      <c r="K7861" t="s">
        <v>28</v>
      </c>
      <c r="L7861" t="s">
        <v>19</v>
      </c>
      <c r="M7861" t="s">
        <v>23</v>
      </c>
      <c r="N7861" s="1">
        <f xml:space="preserve"> ROUND((1 - _xlfn.PERCENTRANK.INC(customers[days_since_last_purchase],customers[[#This Row],[days_since_last_purchase]]))*4 +1,0)</f>
        <v>4</v>
      </c>
      <c r="O7861" s="1">
        <f>ROUND(_xlfn.PERCENTRANK.INC(customers[total_orders],customers[[#This Row],[total_orders]])*4+1,0)</f>
        <v>4</v>
      </c>
      <c r="P7861" s="1">
        <f>ROUND(_xlfn.PERCENTRANK.INC(customers[total_spend_usd],customers[[#This Row],[total_spend_usd]])*4+1,0)</f>
        <v>3</v>
      </c>
      <c r="Q7861" s="1">
        <v>443</v>
      </c>
      <c r="R7861" s="1" t="str">
        <f>_xlfn.XLOOKUP(Q7861,RFM[RFM Score],RFM[Client Segmentation])</f>
        <v>Need Attention</v>
      </c>
    </row>
    <row r="7862" spans="1:18" x14ac:dyDescent="0.3">
      <c r="A7862" t="s">
        <v>7914</v>
      </c>
      <c r="B7862" t="s">
        <v>11</v>
      </c>
      <c r="C7862">
        <v>36</v>
      </c>
      <c r="D7862" t="s">
        <v>8068</v>
      </c>
      <c r="E7862" t="s">
        <v>8087</v>
      </c>
      <c r="F7862" t="s">
        <v>17</v>
      </c>
      <c r="G7862">
        <v>11</v>
      </c>
      <c r="H7862" s="1">
        <v>15375</v>
      </c>
      <c r="I7862">
        <v>169417</v>
      </c>
      <c r="J7862" s="1">
        <v>65</v>
      </c>
      <c r="K7862" t="s">
        <v>25</v>
      </c>
      <c r="L7862" t="s">
        <v>14</v>
      </c>
      <c r="M7862" t="s">
        <v>23</v>
      </c>
      <c r="N7862" s="1">
        <f xml:space="preserve"> ROUND((1 - _xlfn.PERCENTRANK.INC(customers[days_since_last_purchase],customers[[#This Row],[days_since_last_purchase]]))*4 +1,0)</f>
        <v>2</v>
      </c>
      <c r="O7862" s="1">
        <f>ROUND(_xlfn.PERCENTRANK.INC(customers[total_orders],customers[[#This Row],[total_orders]])*4+1,0)</f>
        <v>3</v>
      </c>
      <c r="P7862" s="1">
        <f>ROUND(_xlfn.PERCENTRANK.INC(customers[total_spend_usd],customers[[#This Row],[total_spend_usd]])*4+1,0)</f>
        <v>4</v>
      </c>
      <c r="Q7862" s="1">
        <v>234</v>
      </c>
      <c r="R7862" s="1" t="str">
        <f>_xlfn.XLOOKUP(Q7862,RFM[RFM Score],RFM[Client Segmentation])</f>
        <v>At Risk</v>
      </c>
    </row>
    <row r="7863" spans="1:18" x14ac:dyDescent="0.3">
      <c r="A7863" t="s">
        <v>7915</v>
      </c>
      <c r="B7863" t="s">
        <v>51</v>
      </c>
      <c r="C7863">
        <v>40</v>
      </c>
      <c r="D7863" t="s">
        <v>8068</v>
      </c>
      <c r="E7863" t="s">
        <v>8087</v>
      </c>
      <c r="F7863" t="s">
        <v>12</v>
      </c>
      <c r="G7863">
        <v>18</v>
      </c>
      <c r="H7863" s="1">
        <v>11015</v>
      </c>
      <c r="I7863">
        <v>179615</v>
      </c>
      <c r="J7863" s="1">
        <v>14</v>
      </c>
      <c r="K7863" t="s">
        <v>21</v>
      </c>
      <c r="L7863" t="s">
        <v>14</v>
      </c>
      <c r="M7863" t="s">
        <v>15</v>
      </c>
      <c r="N7863" s="1">
        <f xml:space="preserve"> ROUND((1 - _xlfn.PERCENTRANK.INC(customers[days_since_last_purchase],customers[[#This Row],[days_since_last_purchase]]))*4 +1,0)</f>
        <v>4</v>
      </c>
      <c r="O7863" s="1">
        <f>ROUND(_xlfn.PERCENTRANK.INC(customers[total_orders],customers[[#This Row],[total_orders]])*4+1,0)</f>
        <v>4</v>
      </c>
      <c r="P7863" s="1">
        <f>ROUND(_xlfn.PERCENTRANK.INC(customers[total_spend_usd],customers[[#This Row],[total_spend_usd]])*4+1,0)</f>
        <v>4</v>
      </c>
      <c r="Q7863" s="1">
        <v>444</v>
      </c>
      <c r="R7863" s="1" t="str">
        <f>_xlfn.XLOOKUP(Q7863,RFM[RFM Score],RFM[Client Segmentation])</f>
        <v>Loyal Customer</v>
      </c>
    </row>
    <row r="7864" spans="1:18" x14ac:dyDescent="0.3">
      <c r="A7864" t="s">
        <v>7916</v>
      </c>
      <c r="B7864" t="s">
        <v>107</v>
      </c>
      <c r="C7864">
        <v>43</v>
      </c>
      <c r="D7864" t="s">
        <v>8068</v>
      </c>
      <c r="E7864" t="s">
        <v>8084</v>
      </c>
      <c r="F7864" t="s">
        <v>17</v>
      </c>
      <c r="G7864">
        <v>28</v>
      </c>
      <c r="H7864" s="1">
        <v>4129</v>
      </c>
      <c r="I7864">
        <v>110914</v>
      </c>
      <c r="J7864" s="1">
        <v>36</v>
      </c>
      <c r="K7864" t="s">
        <v>21</v>
      </c>
      <c r="L7864" t="s">
        <v>19</v>
      </c>
      <c r="M7864" t="s">
        <v>23</v>
      </c>
      <c r="N7864" s="1">
        <f xml:space="preserve"> ROUND((1 - _xlfn.PERCENTRANK.INC(customers[days_since_last_purchase],customers[[#This Row],[days_since_last_purchase]]))*4 +1,0)</f>
        <v>3</v>
      </c>
      <c r="O7864" s="1">
        <f>ROUND(_xlfn.PERCENTRANK.INC(customers[total_orders],customers[[#This Row],[total_orders]])*4+1,0)</f>
        <v>4</v>
      </c>
      <c r="P7864" s="1">
        <f>ROUND(_xlfn.PERCENTRANK.INC(customers[total_spend_usd],customers[[#This Row],[total_spend_usd]])*4+1,0)</f>
        <v>4</v>
      </c>
      <c r="Q7864" s="1">
        <v>344</v>
      </c>
      <c r="R7864" s="1" t="str">
        <f>_xlfn.XLOOKUP(Q7864,RFM[RFM Score],RFM[Client Segmentation])</f>
        <v>Loyal Customer</v>
      </c>
    </row>
    <row r="7865" spans="1:18" x14ac:dyDescent="0.3">
      <c r="A7865" t="s">
        <v>7917</v>
      </c>
      <c r="B7865" t="s">
        <v>107</v>
      </c>
      <c r="C7865">
        <v>41</v>
      </c>
      <c r="D7865" t="s">
        <v>8068</v>
      </c>
      <c r="E7865" t="s">
        <v>8084</v>
      </c>
      <c r="F7865" t="s">
        <v>12</v>
      </c>
      <c r="G7865">
        <v>18</v>
      </c>
      <c r="H7865" s="1">
        <v>3462</v>
      </c>
      <c r="I7865">
        <v>59011</v>
      </c>
      <c r="J7865" s="1">
        <v>74</v>
      </c>
      <c r="K7865" t="s">
        <v>25</v>
      </c>
      <c r="L7865" t="s">
        <v>34</v>
      </c>
      <c r="M7865" t="s">
        <v>23</v>
      </c>
      <c r="N7865" s="1">
        <f xml:space="preserve"> ROUND((1 - _xlfn.PERCENTRANK.INC(customers[days_since_last_purchase],customers[[#This Row],[days_since_last_purchase]]))*4 +1,0)</f>
        <v>2</v>
      </c>
      <c r="O7865" s="1">
        <f>ROUND(_xlfn.PERCENTRANK.INC(customers[total_orders],customers[[#This Row],[total_orders]])*4+1,0)</f>
        <v>4</v>
      </c>
      <c r="P7865" s="1">
        <f>ROUND(_xlfn.PERCENTRANK.INC(customers[total_spend_usd],customers[[#This Row],[total_spend_usd]])*4+1,0)</f>
        <v>3</v>
      </c>
      <c r="Q7865" s="1">
        <v>243</v>
      </c>
      <c r="R7865" s="1" t="str">
        <f>_xlfn.XLOOKUP(Q7865,RFM[RFM Score],RFM[Client Segmentation])</f>
        <v>At Risk</v>
      </c>
    </row>
    <row r="7866" spans="1:18" x14ac:dyDescent="0.3">
      <c r="A7866" t="s">
        <v>7918</v>
      </c>
      <c r="B7866" t="s">
        <v>96</v>
      </c>
      <c r="C7866">
        <v>37</v>
      </c>
      <c r="D7866" t="s">
        <v>8068</v>
      </c>
      <c r="E7866" t="s">
        <v>8084</v>
      </c>
      <c r="F7866" t="s">
        <v>12</v>
      </c>
      <c r="G7866">
        <v>2</v>
      </c>
      <c r="H7866" s="1">
        <v>14495</v>
      </c>
      <c r="I7866">
        <v>26516</v>
      </c>
      <c r="J7866" s="1">
        <v>26</v>
      </c>
      <c r="K7866" t="s">
        <v>37</v>
      </c>
      <c r="L7866" t="s">
        <v>14</v>
      </c>
      <c r="M7866" t="s">
        <v>23</v>
      </c>
      <c r="N7866" s="1">
        <f xml:space="preserve"> ROUND((1 - _xlfn.PERCENTRANK.INC(customers[days_since_last_purchase],customers[[#This Row],[days_since_last_purchase]]))*4 +1,0)</f>
        <v>4</v>
      </c>
      <c r="O7866" s="1">
        <f>ROUND(_xlfn.PERCENTRANK.INC(customers[total_orders],customers[[#This Row],[total_orders]])*4+1,0)</f>
        <v>1</v>
      </c>
      <c r="P7866" s="1">
        <f>ROUND(_xlfn.PERCENTRANK.INC(customers[total_spend_usd],customers[[#This Row],[total_spend_usd]])*4+1,0)</f>
        <v>2</v>
      </c>
      <c r="Q7866" s="1">
        <v>412</v>
      </c>
      <c r="R7866" s="1" t="str">
        <f>_xlfn.XLOOKUP(Q7866,RFM[RFM Score],RFM[Client Segmentation])</f>
        <v>New Customer</v>
      </c>
    </row>
    <row r="7867" spans="1:18" x14ac:dyDescent="0.3">
      <c r="A7867" t="s">
        <v>7919</v>
      </c>
      <c r="B7867" t="s">
        <v>64</v>
      </c>
      <c r="C7867">
        <v>23</v>
      </c>
      <c r="D7867" t="s">
        <v>8069</v>
      </c>
      <c r="E7867" t="s">
        <v>8084</v>
      </c>
      <c r="F7867" t="s">
        <v>17</v>
      </c>
      <c r="G7867">
        <v>13</v>
      </c>
      <c r="H7867" s="1">
        <v>1974</v>
      </c>
      <c r="I7867">
        <v>28434</v>
      </c>
      <c r="J7867" s="1">
        <v>29</v>
      </c>
      <c r="K7867" t="s">
        <v>55</v>
      </c>
      <c r="L7867" t="s">
        <v>45</v>
      </c>
      <c r="M7867" t="s">
        <v>23</v>
      </c>
      <c r="N7867" s="1">
        <f xml:space="preserve"> ROUND((1 - _xlfn.PERCENTRANK.INC(customers[days_since_last_purchase],customers[[#This Row],[days_since_last_purchase]]))*4 +1,0)</f>
        <v>3</v>
      </c>
      <c r="O7867" s="1">
        <f>ROUND(_xlfn.PERCENTRANK.INC(customers[total_orders],customers[[#This Row],[total_orders]])*4+1,0)</f>
        <v>3</v>
      </c>
      <c r="P7867" s="1">
        <f>ROUND(_xlfn.PERCENTRANK.INC(customers[total_spend_usd],customers[[#This Row],[total_spend_usd]])*4+1,0)</f>
        <v>2</v>
      </c>
      <c r="Q7867" s="1">
        <v>332</v>
      </c>
      <c r="R7867" s="1" t="str">
        <f>_xlfn.XLOOKUP(Q7867,RFM[RFM Score],RFM[Client Segmentation])</f>
        <v>Hibernating</v>
      </c>
    </row>
    <row r="7868" spans="1:18" x14ac:dyDescent="0.3">
      <c r="A7868" t="s">
        <v>7920</v>
      </c>
      <c r="B7868" t="s">
        <v>68</v>
      </c>
      <c r="C7868">
        <v>18</v>
      </c>
      <c r="D7868" t="s">
        <v>8069</v>
      </c>
      <c r="E7868" t="s">
        <v>8087</v>
      </c>
      <c r="F7868" t="s">
        <v>17</v>
      </c>
      <c r="G7868">
        <v>10</v>
      </c>
      <c r="H7868" s="1">
        <v>12553</v>
      </c>
      <c r="I7868">
        <v>113863</v>
      </c>
      <c r="J7868" s="1">
        <v>85</v>
      </c>
      <c r="K7868" t="s">
        <v>44</v>
      </c>
      <c r="L7868" t="s">
        <v>14</v>
      </c>
      <c r="M7868" t="s">
        <v>23</v>
      </c>
      <c r="N7868" s="1">
        <f xml:space="preserve"> ROUND((1 - _xlfn.PERCENTRANK.INC(customers[days_since_last_purchase],customers[[#This Row],[days_since_last_purchase]]))*4 +1,0)</f>
        <v>2</v>
      </c>
      <c r="O7868" s="1">
        <f>ROUND(_xlfn.PERCENTRANK.INC(customers[total_orders],customers[[#This Row],[total_orders]])*4+1,0)</f>
        <v>3</v>
      </c>
      <c r="P7868" s="1">
        <f>ROUND(_xlfn.PERCENTRANK.INC(customers[total_spend_usd],customers[[#This Row],[total_spend_usd]])*4+1,0)</f>
        <v>4</v>
      </c>
      <c r="Q7868" s="1">
        <v>234</v>
      </c>
      <c r="R7868" s="1" t="str">
        <f>_xlfn.XLOOKUP(Q7868,RFM[RFM Score],RFM[Client Segmentation])</f>
        <v>At Risk</v>
      </c>
    </row>
    <row r="7869" spans="1:18" x14ac:dyDescent="0.3">
      <c r="A7869" t="s">
        <v>7921</v>
      </c>
      <c r="B7869" t="s">
        <v>96</v>
      </c>
      <c r="C7869">
        <v>47</v>
      </c>
      <c r="D7869" t="s">
        <v>8071</v>
      </c>
      <c r="E7869" t="s">
        <v>8084</v>
      </c>
      <c r="F7869" t="s">
        <v>12</v>
      </c>
      <c r="G7869">
        <v>13</v>
      </c>
      <c r="H7869" s="1">
        <v>7526</v>
      </c>
      <c r="I7869">
        <v>8671</v>
      </c>
      <c r="J7869" s="1">
        <v>14</v>
      </c>
      <c r="K7869" t="s">
        <v>25</v>
      </c>
      <c r="L7869" t="s">
        <v>34</v>
      </c>
      <c r="M7869" t="s">
        <v>23</v>
      </c>
      <c r="N7869" s="1">
        <f xml:space="preserve"> ROUND((1 - _xlfn.PERCENTRANK.INC(customers[days_since_last_purchase],customers[[#This Row],[days_since_last_purchase]]))*4 +1,0)</f>
        <v>4</v>
      </c>
      <c r="O7869" s="1">
        <f>ROUND(_xlfn.PERCENTRANK.INC(customers[total_orders],customers[[#This Row],[total_orders]])*4+1,0)</f>
        <v>3</v>
      </c>
      <c r="P7869" s="1">
        <f>ROUND(_xlfn.PERCENTRANK.INC(customers[total_spend_usd],customers[[#This Row],[total_spend_usd]])*4+1,0)</f>
        <v>1</v>
      </c>
      <c r="Q7869" s="1">
        <v>431</v>
      </c>
      <c r="R7869" s="1" t="str">
        <f>_xlfn.XLOOKUP(Q7869,RFM[RFM Score],RFM[Client Segmentation])</f>
        <v>Potential Loyalist</v>
      </c>
    </row>
    <row r="7870" spans="1:18" x14ac:dyDescent="0.3">
      <c r="A7870" t="s">
        <v>7922</v>
      </c>
      <c r="B7870" t="s">
        <v>43</v>
      </c>
      <c r="C7870">
        <v>18</v>
      </c>
      <c r="D7870" t="s">
        <v>8069</v>
      </c>
      <c r="E7870" t="s">
        <v>8087</v>
      </c>
      <c r="F7870" t="s">
        <v>12</v>
      </c>
      <c r="G7870">
        <v>12</v>
      </c>
      <c r="H7870" s="1">
        <v>3995</v>
      </c>
      <c r="I7870">
        <v>46204</v>
      </c>
      <c r="J7870" s="1">
        <v>25</v>
      </c>
      <c r="K7870" t="s">
        <v>28</v>
      </c>
      <c r="L7870" t="s">
        <v>19</v>
      </c>
      <c r="M7870" t="s">
        <v>15</v>
      </c>
      <c r="N7870" s="1">
        <f xml:space="preserve"> ROUND((1 - _xlfn.PERCENTRANK.INC(customers[days_since_last_purchase],customers[[#This Row],[days_since_last_purchase]]))*4 +1,0)</f>
        <v>4</v>
      </c>
      <c r="O7870" s="1">
        <f>ROUND(_xlfn.PERCENTRANK.INC(customers[total_orders],customers[[#This Row],[total_orders]])*4+1,0)</f>
        <v>3</v>
      </c>
      <c r="P7870" s="1">
        <f>ROUND(_xlfn.PERCENTRANK.INC(customers[total_spend_usd],customers[[#This Row],[total_spend_usd]])*4+1,0)</f>
        <v>3</v>
      </c>
      <c r="Q7870" s="1">
        <v>433</v>
      </c>
      <c r="R7870" s="1" t="str">
        <f>_xlfn.XLOOKUP(Q7870,RFM[RFM Score],RFM[Client Segmentation])</f>
        <v>Potential Loyalist</v>
      </c>
    </row>
    <row r="7871" spans="1:18" x14ac:dyDescent="0.3">
      <c r="A7871" t="s">
        <v>7923</v>
      </c>
      <c r="B7871" t="s">
        <v>11</v>
      </c>
      <c r="C7871">
        <v>18</v>
      </c>
      <c r="D7871" t="s">
        <v>8069</v>
      </c>
      <c r="E7871" t="s">
        <v>8086</v>
      </c>
      <c r="F7871" t="s">
        <v>17</v>
      </c>
      <c r="G7871">
        <v>15</v>
      </c>
      <c r="H7871" s="1">
        <v>21622</v>
      </c>
      <c r="I7871">
        <v>285876</v>
      </c>
      <c r="J7871" s="1">
        <v>179</v>
      </c>
      <c r="K7871" t="s">
        <v>21</v>
      </c>
      <c r="L7871" t="s">
        <v>14</v>
      </c>
      <c r="M7871" t="s">
        <v>15</v>
      </c>
      <c r="N7871" s="1">
        <f xml:space="preserve"> ROUND((1 - _xlfn.PERCENTRANK.INC(customers[days_since_last_purchase],customers[[#This Row],[days_since_last_purchase]]))*4 +1,0)</f>
        <v>1</v>
      </c>
      <c r="O7871" s="1">
        <f>ROUND(_xlfn.PERCENTRANK.INC(customers[total_orders],customers[[#This Row],[total_orders]])*4+1,0)</f>
        <v>3</v>
      </c>
      <c r="P7871" s="1">
        <f>ROUND(_xlfn.PERCENTRANK.INC(customers[total_spend_usd],customers[[#This Row],[total_spend_usd]])*4+1,0)</f>
        <v>4</v>
      </c>
      <c r="Q7871" s="1">
        <v>134</v>
      </c>
      <c r="R7871" s="1" t="str">
        <f>_xlfn.XLOOKUP(Q7871,RFM[RFM Score],RFM[Client Segmentation])</f>
        <v>At Risk</v>
      </c>
    </row>
    <row r="7872" spans="1:18" x14ac:dyDescent="0.3">
      <c r="A7872" t="s">
        <v>7924</v>
      </c>
      <c r="B7872" t="s">
        <v>43</v>
      </c>
      <c r="C7872">
        <v>49</v>
      </c>
      <c r="D7872" t="s">
        <v>8071</v>
      </c>
      <c r="E7872" t="s">
        <v>8084</v>
      </c>
      <c r="F7872" t="s">
        <v>17</v>
      </c>
      <c r="G7872">
        <v>3</v>
      </c>
      <c r="H7872" s="1">
        <v>8265</v>
      </c>
      <c r="I7872">
        <v>26434</v>
      </c>
      <c r="J7872" s="1">
        <v>84</v>
      </c>
      <c r="K7872" t="s">
        <v>44</v>
      </c>
      <c r="L7872" t="s">
        <v>34</v>
      </c>
      <c r="M7872" t="s">
        <v>23</v>
      </c>
      <c r="N7872" s="1">
        <f xml:space="preserve"> ROUND((1 - _xlfn.PERCENTRANK.INC(customers[days_since_last_purchase],customers[[#This Row],[days_since_last_purchase]]))*4 +1,0)</f>
        <v>2</v>
      </c>
      <c r="O7872" s="1">
        <f>ROUND(_xlfn.PERCENTRANK.INC(customers[total_orders],customers[[#This Row],[total_orders]])*4+1,0)</f>
        <v>1</v>
      </c>
      <c r="P7872" s="1">
        <f>ROUND(_xlfn.PERCENTRANK.INC(customers[total_spend_usd],customers[[#This Row],[total_spend_usd]])*4+1,0)</f>
        <v>2</v>
      </c>
      <c r="Q7872" s="1">
        <v>212</v>
      </c>
      <c r="R7872" s="1" t="str">
        <f>_xlfn.XLOOKUP(Q7872,RFM[RFM Score],RFM[Client Segmentation])</f>
        <v>Hibernating</v>
      </c>
    </row>
    <row r="7873" spans="1:18" x14ac:dyDescent="0.3">
      <c r="A7873" t="s">
        <v>7925</v>
      </c>
      <c r="B7873" t="s">
        <v>68</v>
      </c>
      <c r="C7873">
        <v>23</v>
      </c>
      <c r="D7873" t="s">
        <v>8069</v>
      </c>
      <c r="E7873" t="s">
        <v>8084</v>
      </c>
      <c r="F7873" t="s">
        <v>12</v>
      </c>
      <c r="G7873">
        <v>20</v>
      </c>
      <c r="H7873" s="1">
        <v>9281</v>
      </c>
      <c r="I7873">
        <v>196423</v>
      </c>
      <c r="J7873" s="1">
        <v>23</v>
      </c>
      <c r="K7873" t="s">
        <v>40</v>
      </c>
      <c r="L7873" t="s">
        <v>14</v>
      </c>
      <c r="M7873" t="s">
        <v>15</v>
      </c>
      <c r="N7873" s="1">
        <f xml:space="preserve"> ROUND((1 - _xlfn.PERCENTRANK.INC(customers[days_since_last_purchase],customers[[#This Row],[days_since_last_purchase]]))*4 +1,0)</f>
        <v>4</v>
      </c>
      <c r="O7873" s="1">
        <f>ROUND(_xlfn.PERCENTRANK.INC(customers[total_orders],customers[[#This Row],[total_orders]])*4+1,0)</f>
        <v>4</v>
      </c>
      <c r="P7873" s="1">
        <f>ROUND(_xlfn.PERCENTRANK.INC(customers[total_spend_usd],customers[[#This Row],[total_spend_usd]])*4+1,0)</f>
        <v>4</v>
      </c>
      <c r="Q7873" s="1">
        <v>444</v>
      </c>
      <c r="R7873" s="1" t="str">
        <f>_xlfn.XLOOKUP(Q7873,RFM[RFM Score],RFM[Client Segmentation])</f>
        <v>Loyal Customer</v>
      </c>
    </row>
    <row r="7874" spans="1:18" x14ac:dyDescent="0.3">
      <c r="A7874" t="s">
        <v>7926</v>
      </c>
      <c r="B7874" t="s">
        <v>11</v>
      </c>
      <c r="C7874">
        <v>32</v>
      </c>
      <c r="D7874" t="s">
        <v>8070</v>
      </c>
      <c r="E7874" t="s">
        <v>8084</v>
      </c>
      <c r="F7874" t="s">
        <v>17</v>
      </c>
      <c r="G7874">
        <v>12</v>
      </c>
      <c r="H7874" s="1">
        <v>486</v>
      </c>
      <c r="I7874">
        <v>53022</v>
      </c>
      <c r="J7874" s="1">
        <v>49</v>
      </c>
      <c r="K7874" t="s">
        <v>28</v>
      </c>
      <c r="L7874" t="s">
        <v>19</v>
      </c>
      <c r="M7874" t="s">
        <v>23</v>
      </c>
      <c r="N7874" s="1">
        <f xml:space="preserve"> ROUND((1 - _xlfn.PERCENTRANK.INC(customers[days_since_last_purchase],customers[[#This Row],[days_since_last_purchase]]))*4 +1,0)</f>
        <v>3</v>
      </c>
      <c r="O7874" s="1">
        <f>ROUND(_xlfn.PERCENTRANK.INC(customers[total_orders],customers[[#This Row],[total_orders]])*4+1,0)</f>
        <v>3</v>
      </c>
      <c r="P7874" s="1">
        <f>ROUND(_xlfn.PERCENTRANK.INC(customers[total_spend_usd],customers[[#This Row],[total_spend_usd]])*4+1,0)</f>
        <v>3</v>
      </c>
      <c r="Q7874" s="1">
        <v>333</v>
      </c>
      <c r="R7874" s="1" t="str">
        <f>_xlfn.XLOOKUP(Q7874,RFM[RFM Score],RFM[Client Segmentation])</f>
        <v>Potential Loyalist</v>
      </c>
    </row>
    <row r="7875" spans="1:18" x14ac:dyDescent="0.3">
      <c r="A7875" t="s">
        <v>7927</v>
      </c>
      <c r="B7875" t="s">
        <v>36</v>
      </c>
      <c r="C7875">
        <v>36</v>
      </c>
      <c r="D7875" t="s">
        <v>8068</v>
      </c>
      <c r="E7875" t="s">
        <v>8084</v>
      </c>
      <c r="F7875" t="s">
        <v>17</v>
      </c>
      <c r="G7875">
        <v>27</v>
      </c>
      <c r="H7875" s="1">
        <v>916</v>
      </c>
      <c r="I7875">
        <v>23765</v>
      </c>
      <c r="J7875" s="1">
        <v>9</v>
      </c>
      <c r="K7875" t="s">
        <v>37</v>
      </c>
      <c r="L7875" t="s">
        <v>47</v>
      </c>
      <c r="M7875" t="s">
        <v>15</v>
      </c>
      <c r="N7875" s="1">
        <f xml:space="preserve"> ROUND((1 - _xlfn.PERCENTRANK.INC(customers[days_since_last_purchase],customers[[#This Row],[days_since_last_purchase]]))*4 +1,0)</f>
        <v>4</v>
      </c>
      <c r="O7875" s="1">
        <f>ROUND(_xlfn.PERCENTRANK.INC(customers[total_orders],customers[[#This Row],[total_orders]])*4+1,0)</f>
        <v>4</v>
      </c>
      <c r="P7875" s="1">
        <f>ROUND(_xlfn.PERCENTRANK.INC(customers[total_spend_usd],customers[[#This Row],[total_spend_usd]])*4+1,0)</f>
        <v>2</v>
      </c>
      <c r="Q7875" s="1">
        <v>442</v>
      </c>
      <c r="R7875" s="1" t="str">
        <f>_xlfn.XLOOKUP(Q7875,RFM[RFM Score],RFM[Client Segmentation])</f>
        <v>Potential Loyalist</v>
      </c>
    </row>
    <row r="7876" spans="1:18" x14ac:dyDescent="0.3">
      <c r="A7876" t="s">
        <v>7928</v>
      </c>
      <c r="B7876" t="s">
        <v>33</v>
      </c>
      <c r="C7876">
        <v>22</v>
      </c>
      <c r="D7876" t="s">
        <v>8069</v>
      </c>
      <c r="E7876" t="s">
        <v>8084</v>
      </c>
      <c r="F7876" t="s">
        <v>17</v>
      </c>
      <c r="G7876">
        <v>19</v>
      </c>
      <c r="H7876" s="1">
        <v>13939</v>
      </c>
      <c r="I7876">
        <v>28791</v>
      </c>
      <c r="J7876" s="1">
        <v>30</v>
      </c>
      <c r="K7876" t="s">
        <v>25</v>
      </c>
      <c r="L7876" t="s">
        <v>45</v>
      </c>
      <c r="M7876" t="s">
        <v>23</v>
      </c>
      <c r="N7876" s="1">
        <f xml:space="preserve"> ROUND((1 - _xlfn.PERCENTRANK.INC(customers[days_since_last_purchase],customers[[#This Row],[days_since_last_purchase]]))*4 +1,0)</f>
        <v>3</v>
      </c>
      <c r="O7876" s="1">
        <f>ROUND(_xlfn.PERCENTRANK.INC(customers[total_orders],customers[[#This Row],[total_orders]])*4+1,0)</f>
        <v>4</v>
      </c>
      <c r="P7876" s="1">
        <f>ROUND(_xlfn.PERCENTRANK.INC(customers[total_spend_usd],customers[[#This Row],[total_spend_usd]])*4+1,0)</f>
        <v>2</v>
      </c>
      <c r="Q7876" s="1">
        <v>342</v>
      </c>
      <c r="R7876" s="1" t="str">
        <f>_xlfn.XLOOKUP(Q7876,RFM[RFM Score],RFM[Client Segmentation])</f>
        <v>Potential Loyalist</v>
      </c>
    </row>
    <row r="7877" spans="1:18" x14ac:dyDescent="0.3">
      <c r="A7877" t="s">
        <v>7929</v>
      </c>
      <c r="B7877" t="s">
        <v>61</v>
      </c>
      <c r="C7877">
        <v>23</v>
      </c>
      <c r="D7877" t="s">
        <v>8069</v>
      </c>
      <c r="E7877" t="s">
        <v>8084</v>
      </c>
      <c r="F7877" t="s">
        <v>17</v>
      </c>
      <c r="G7877">
        <v>19</v>
      </c>
      <c r="H7877" s="1">
        <v>3008</v>
      </c>
      <c r="I7877">
        <v>48583</v>
      </c>
      <c r="J7877" s="1">
        <v>58</v>
      </c>
      <c r="K7877" t="s">
        <v>37</v>
      </c>
      <c r="L7877" t="s">
        <v>14</v>
      </c>
      <c r="M7877" t="s">
        <v>23</v>
      </c>
      <c r="N7877" s="1">
        <f xml:space="preserve"> ROUND((1 - _xlfn.PERCENTRANK.INC(customers[days_since_last_purchase],customers[[#This Row],[days_since_last_purchase]]))*4 +1,0)</f>
        <v>3</v>
      </c>
      <c r="O7877" s="1">
        <f>ROUND(_xlfn.PERCENTRANK.INC(customers[total_orders],customers[[#This Row],[total_orders]])*4+1,0)</f>
        <v>4</v>
      </c>
      <c r="P7877" s="1">
        <f>ROUND(_xlfn.PERCENTRANK.INC(customers[total_spend_usd],customers[[#This Row],[total_spend_usd]])*4+1,0)</f>
        <v>3</v>
      </c>
      <c r="Q7877" s="1">
        <v>343</v>
      </c>
      <c r="R7877" s="1" t="str">
        <f>_xlfn.XLOOKUP(Q7877,RFM[RFM Score],RFM[Client Segmentation])</f>
        <v>Need Attention</v>
      </c>
    </row>
    <row r="7878" spans="1:18" x14ac:dyDescent="0.3">
      <c r="A7878" t="s">
        <v>7930</v>
      </c>
      <c r="B7878" t="s">
        <v>11</v>
      </c>
      <c r="C7878">
        <v>51</v>
      </c>
      <c r="D7878" t="s">
        <v>8071</v>
      </c>
      <c r="E7878" t="s">
        <v>8084</v>
      </c>
      <c r="F7878" t="s">
        <v>17</v>
      </c>
      <c r="G7878">
        <v>11</v>
      </c>
      <c r="H7878" s="1">
        <v>2492</v>
      </c>
      <c r="I7878">
        <v>31372</v>
      </c>
      <c r="J7878" s="1">
        <v>80</v>
      </c>
      <c r="K7878" t="s">
        <v>98</v>
      </c>
      <c r="L7878" t="s">
        <v>14</v>
      </c>
      <c r="M7878" t="s">
        <v>23</v>
      </c>
      <c r="N7878" s="1">
        <f xml:space="preserve"> ROUND((1 - _xlfn.PERCENTRANK.INC(customers[days_since_last_purchase],customers[[#This Row],[days_since_last_purchase]]))*4 +1,0)</f>
        <v>2</v>
      </c>
      <c r="O7878" s="1">
        <f>ROUND(_xlfn.PERCENTRANK.INC(customers[total_orders],customers[[#This Row],[total_orders]])*4+1,0)</f>
        <v>3</v>
      </c>
      <c r="P7878" s="1">
        <f>ROUND(_xlfn.PERCENTRANK.INC(customers[total_spend_usd],customers[[#This Row],[total_spend_usd]])*4+1,0)</f>
        <v>2</v>
      </c>
      <c r="Q7878" s="1">
        <v>232</v>
      </c>
      <c r="R7878" s="1" t="str">
        <f>_xlfn.XLOOKUP(Q7878,RFM[RFM Score],RFM[Client Segmentation])</f>
        <v>Hibernating</v>
      </c>
    </row>
    <row r="7879" spans="1:18" x14ac:dyDescent="0.3">
      <c r="A7879" t="s">
        <v>7931</v>
      </c>
      <c r="B7879" t="s">
        <v>11</v>
      </c>
      <c r="C7879">
        <v>18</v>
      </c>
      <c r="D7879" t="s">
        <v>8069</v>
      </c>
      <c r="E7879" t="s">
        <v>8084</v>
      </c>
      <c r="F7879" t="s">
        <v>12</v>
      </c>
      <c r="G7879">
        <v>5</v>
      </c>
      <c r="H7879" s="1">
        <v>2592</v>
      </c>
      <c r="I7879">
        <v>1122</v>
      </c>
      <c r="J7879" s="1">
        <v>141</v>
      </c>
      <c r="K7879" t="s">
        <v>21</v>
      </c>
      <c r="L7879" t="s">
        <v>45</v>
      </c>
      <c r="M7879" t="s">
        <v>23</v>
      </c>
      <c r="N7879" s="1">
        <f xml:space="preserve"> ROUND((1 - _xlfn.PERCENTRANK.INC(customers[days_since_last_purchase],customers[[#This Row],[days_since_last_purchase]]))*4 +1,0)</f>
        <v>1</v>
      </c>
      <c r="O7879" s="1">
        <f>ROUND(_xlfn.PERCENTRANK.INC(customers[total_orders],customers[[#This Row],[total_orders]])*4+1,0)</f>
        <v>2</v>
      </c>
      <c r="P7879" s="1">
        <f>ROUND(_xlfn.PERCENTRANK.INC(customers[total_spend_usd],customers[[#This Row],[total_spend_usd]])*4+1,0)</f>
        <v>1</v>
      </c>
      <c r="Q7879" s="1">
        <v>121</v>
      </c>
      <c r="R7879" s="1" t="str">
        <f>_xlfn.XLOOKUP(Q7879,RFM[RFM Score],RFM[Client Segmentation])</f>
        <v>Lost</v>
      </c>
    </row>
    <row r="7880" spans="1:18" x14ac:dyDescent="0.3">
      <c r="A7880" t="s">
        <v>7932</v>
      </c>
      <c r="B7880" t="s">
        <v>96</v>
      </c>
      <c r="C7880">
        <v>44</v>
      </c>
      <c r="D7880" t="s">
        <v>8068</v>
      </c>
      <c r="E7880" t="s">
        <v>8084</v>
      </c>
      <c r="F7880" t="s">
        <v>17</v>
      </c>
      <c r="G7880">
        <v>4</v>
      </c>
      <c r="H7880" s="1">
        <v>3387</v>
      </c>
      <c r="I7880">
        <v>14014</v>
      </c>
      <c r="J7880" s="1">
        <v>30</v>
      </c>
      <c r="K7880" t="s">
        <v>124</v>
      </c>
      <c r="L7880" t="s">
        <v>19</v>
      </c>
      <c r="M7880" t="s">
        <v>15</v>
      </c>
      <c r="N7880" s="1">
        <f xml:space="preserve"> ROUND((1 - _xlfn.PERCENTRANK.INC(customers[days_since_last_purchase],customers[[#This Row],[days_since_last_purchase]]))*4 +1,0)</f>
        <v>3</v>
      </c>
      <c r="O7880" s="1">
        <f>ROUND(_xlfn.PERCENTRANK.INC(customers[total_orders],customers[[#This Row],[total_orders]])*4+1,0)</f>
        <v>2</v>
      </c>
      <c r="P7880" s="1">
        <f>ROUND(_xlfn.PERCENTRANK.INC(customers[total_spend_usd],customers[[#This Row],[total_spend_usd]])*4+1,0)</f>
        <v>2</v>
      </c>
      <c r="Q7880" s="1">
        <v>322</v>
      </c>
      <c r="R7880" s="1" t="str">
        <f>_xlfn.XLOOKUP(Q7880,RFM[RFM Score],RFM[Client Segmentation])</f>
        <v>Hibernating</v>
      </c>
    </row>
    <row r="7881" spans="1:18" x14ac:dyDescent="0.3">
      <c r="A7881" t="s">
        <v>7933</v>
      </c>
      <c r="B7881" t="s">
        <v>11</v>
      </c>
      <c r="C7881">
        <v>23</v>
      </c>
      <c r="D7881" t="s">
        <v>8069</v>
      </c>
      <c r="E7881" t="s">
        <v>8084</v>
      </c>
      <c r="F7881" t="s">
        <v>17</v>
      </c>
      <c r="G7881">
        <v>1</v>
      </c>
      <c r="H7881" s="1">
        <v>7042</v>
      </c>
      <c r="I7881">
        <v>6573</v>
      </c>
      <c r="J7881" s="1">
        <v>20</v>
      </c>
      <c r="K7881" t="s">
        <v>74</v>
      </c>
      <c r="L7881" t="s">
        <v>47</v>
      </c>
      <c r="M7881" t="s">
        <v>23</v>
      </c>
      <c r="N7881" s="1">
        <f xml:space="preserve"> ROUND((1 - _xlfn.PERCENTRANK.INC(customers[days_since_last_purchase],customers[[#This Row],[days_since_last_purchase]]))*4 +1,0)</f>
        <v>4</v>
      </c>
      <c r="O7881" s="1">
        <f>ROUND(_xlfn.PERCENTRANK.INC(customers[total_orders],customers[[#This Row],[total_orders]])*4+1,0)</f>
        <v>1</v>
      </c>
      <c r="P7881" s="1">
        <f>ROUND(_xlfn.PERCENTRANK.INC(customers[total_spend_usd],customers[[#This Row],[total_spend_usd]])*4+1,0)</f>
        <v>1</v>
      </c>
      <c r="Q7881" s="1">
        <v>411</v>
      </c>
      <c r="R7881" s="1" t="str">
        <f>_xlfn.XLOOKUP(Q7881,RFM[RFM Score],RFM[Client Segmentation])</f>
        <v>New Customer</v>
      </c>
    </row>
    <row r="7882" spans="1:18" x14ac:dyDescent="0.3">
      <c r="A7882" t="s">
        <v>7934</v>
      </c>
      <c r="B7882" t="s">
        <v>11</v>
      </c>
      <c r="C7882">
        <v>27</v>
      </c>
      <c r="D7882" t="s">
        <v>8070</v>
      </c>
      <c r="E7882" t="s">
        <v>8084</v>
      </c>
      <c r="F7882" t="s">
        <v>17</v>
      </c>
      <c r="G7882">
        <v>42</v>
      </c>
      <c r="H7882" s="1">
        <v>362</v>
      </c>
      <c r="I7882">
        <v>160981</v>
      </c>
      <c r="J7882" s="1">
        <v>100</v>
      </c>
      <c r="K7882" t="s">
        <v>25</v>
      </c>
      <c r="L7882" t="s">
        <v>22</v>
      </c>
      <c r="M7882" t="s">
        <v>23</v>
      </c>
      <c r="N7882" s="1">
        <f xml:space="preserve"> ROUND((1 - _xlfn.PERCENTRANK.INC(customers[days_since_last_purchase],customers[[#This Row],[days_since_last_purchase]]))*4 +1,0)</f>
        <v>2</v>
      </c>
      <c r="O7882" s="1">
        <f>ROUND(_xlfn.PERCENTRANK.INC(customers[total_orders],customers[[#This Row],[total_orders]])*4+1,0)</f>
        <v>5</v>
      </c>
      <c r="P7882" s="1">
        <f>ROUND(_xlfn.PERCENTRANK.INC(customers[total_spend_usd],customers[[#This Row],[total_spend_usd]])*4+1,0)</f>
        <v>4</v>
      </c>
      <c r="Q7882" s="1">
        <v>254</v>
      </c>
      <c r="R7882" s="1" t="str">
        <f>_xlfn.XLOOKUP(Q7882,RFM[RFM Score],RFM[Client Segmentation])</f>
        <v>At Risk</v>
      </c>
    </row>
    <row r="7883" spans="1:18" x14ac:dyDescent="0.3">
      <c r="A7883" t="s">
        <v>7935</v>
      </c>
      <c r="B7883" t="s">
        <v>173</v>
      </c>
      <c r="C7883">
        <v>24</v>
      </c>
      <c r="D7883" t="s">
        <v>8069</v>
      </c>
      <c r="E7883" t="s">
        <v>8086</v>
      </c>
      <c r="F7883" t="s">
        <v>12</v>
      </c>
      <c r="G7883">
        <v>21</v>
      </c>
      <c r="H7883" s="1">
        <v>2785</v>
      </c>
      <c r="I7883">
        <v>559273</v>
      </c>
      <c r="J7883" s="1">
        <v>15</v>
      </c>
      <c r="K7883" t="s">
        <v>28</v>
      </c>
      <c r="L7883" t="s">
        <v>45</v>
      </c>
      <c r="M7883" t="s">
        <v>15</v>
      </c>
      <c r="N7883" s="1">
        <f xml:space="preserve"> ROUND((1 - _xlfn.PERCENTRANK.INC(customers[days_since_last_purchase],customers[[#This Row],[days_since_last_purchase]]))*4 +1,0)</f>
        <v>4</v>
      </c>
      <c r="O7883" s="1">
        <f>ROUND(_xlfn.PERCENTRANK.INC(customers[total_orders],customers[[#This Row],[total_orders]])*4+1,0)</f>
        <v>4</v>
      </c>
      <c r="P7883" s="1">
        <f>ROUND(_xlfn.PERCENTRANK.INC(customers[total_spend_usd],customers[[#This Row],[total_spend_usd]])*4+1,0)</f>
        <v>5</v>
      </c>
      <c r="Q7883" s="1">
        <v>445</v>
      </c>
      <c r="R7883" s="1" t="str">
        <f>_xlfn.XLOOKUP(Q7883,RFM[RFM Score],RFM[Client Segmentation])</f>
        <v>Champion</v>
      </c>
    </row>
    <row r="7884" spans="1:18" x14ac:dyDescent="0.3">
      <c r="A7884" t="s">
        <v>7936</v>
      </c>
      <c r="B7884" t="s">
        <v>64</v>
      </c>
      <c r="C7884">
        <v>31</v>
      </c>
      <c r="D7884" t="s">
        <v>8070</v>
      </c>
      <c r="E7884" t="s">
        <v>8084</v>
      </c>
      <c r="F7884" t="s">
        <v>12</v>
      </c>
      <c r="G7884">
        <v>38</v>
      </c>
      <c r="H7884" s="1">
        <v>11333</v>
      </c>
      <c r="I7884">
        <v>490999</v>
      </c>
      <c r="J7884" s="1">
        <v>51</v>
      </c>
      <c r="K7884" t="s">
        <v>25</v>
      </c>
      <c r="L7884" t="s">
        <v>14</v>
      </c>
      <c r="M7884" t="s">
        <v>15</v>
      </c>
      <c r="N7884" s="1">
        <f xml:space="preserve"> ROUND((1 - _xlfn.PERCENTRANK.INC(customers[days_since_last_purchase],customers[[#This Row],[days_since_last_purchase]]))*4 +1,0)</f>
        <v>3</v>
      </c>
      <c r="O7884" s="1">
        <f>ROUND(_xlfn.PERCENTRANK.INC(customers[total_orders],customers[[#This Row],[total_orders]])*4+1,0)</f>
        <v>5</v>
      </c>
      <c r="P7884" s="1">
        <f>ROUND(_xlfn.PERCENTRANK.INC(customers[total_spend_usd],customers[[#This Row],[total_spend_usd]])*4+1,0)</f>
        <v>5</v>
      </c>
      <c r="Q7884" s="1">
        <v>355</v>
      </c>
      <c r="R7884" s="1" t="str">
        <f>_xlfn.XLOOKUP(Q7884,RFM[RFM Score],RFM[Client Segmentation])</f>
        <v>Loyal Customer</v>
      </c>
    </row>
    <row r="7885" spans="1:18" x14ac:dyDescent="0.3">
      <c r="A7885" t="s">
        <v>7937</v>
      </c>
      <c r="B7885" t="s">
        <v>11</v>
      </c>
      <c r="C7885">
        <v>54</v>
      </c>
      <c r="D7885" t="s">
        <v>8071</v>
      </c>
      <c r="E7885" t="s">
        <v>8084</v>
      </c>
      <c r="F7885" t="s">
        <v>17</v>
      </c>
      <c r="G7885">
        <v>10</v>
      </c>
      <c r="H7885" s="1">
        <v>13188</v>
      </c>
      <c r="I7885">
        <v>148711</v>
      </c>
      <c r="J7885" s="1">
        <v>0</v>
      </c>
      <c r="K7885" t="s">
        <v>28</v>
      </c>
      <c r="L7885" t="s">
        <v>14</v>
      </c>
      <c r="M7885" t="s">
        <v>15</v>
      </c>
      <c r="N7885" s="1">
        <f xml:space="preserve"> ROUND((1 - _xlfn.PERCENTRANK.INC(customers[days_since_last_purchase],customers[[#This Row],[days_since_last_purchase]]))*4 +1,0)</f>
        <v>5</v>
      </c>
      <c r="O7885" s="1">
        <f>ROUND(_xlfn.PERCENTRANK.INC(customers[total_orders],customers[[#This Row],[total_orders]])*4+1,0)</f>
        <v>3</v>
      </c>
      <c r="P7885" s="1">
        <f>ROUND(_xlfn.PERCENTRANK.INC(customers[total_spend_usd],customers[[#This Row],[total_spend_usd]])*4+1,0)</f>
        <v>4</v>
      </c>
      <c r="Q7885" s="1">
        <v>534</v>
      </c>
      <c r="R7885" s="1" t="str">
        <f>_xlfn.XLOOKUP(Q7885,RFM[RFM Score],RFM[Client Segmentation])</f>
        <v>Need Attention</v>
      </c>
    </row>
    <row r="7886" spans="1:18" x14ac:dyDescent="0.3">
      <c r="A7886" t="s">
        <v>7938</v>
      </c>
      <c r="B7886" t="s">
        <v>64</v>
      </c>
      <c r="C7886">
        <v>18</v>
      </c>
      <c r="D7886" t="s">
        <v>8069</v>
      </c>
      <c r="E7886" t="s">
        <v>8087</v>
      </c>
      <c r="F7886" t="s">
        <v>17</v>
      </c>
      <c r="G7886">
        <v>19</v>
      </c>
      <c r="H7886" s="1">
        <v>6614</v>
      </c>
      <c r="I7886">
        <v>133549</v>
      </c>
      <c r="J7886" s="1">
        <v>3</v>
      </c>
      <c r="K7886" t="s">
        <v>21</v>
      </c>
      <c r="L7886" t="s">
        <v>22</v>
      </c>
      <c r="M7886" t="s">
        <v>15</v>
      </c>
      <c r="N7886" s="1">
        <f xml:space="preserve"> ROUND((1 - _xlfn.PERCENTRANK.INC(customers[days_since_last_purchase],customers[[#This Row],[days_since_last_purchase]]))*4 +1,0)</f>
        <v>5</v>
      </c>
      <c r="O7886" s="1">
        <f>ROUND(_xlfn.PERCENTRANK.INC(customers[total_orders],customers[[#This Row],[total_orders]])*4+1,0)</f>
        <v>4</v>
      </c>
      <c r="P7886" s="1">
        <f>ROUND(_xlfn.PERCENTRANK.INC(customers[total_spend_usd],customers[[#This Row],[total_spend_usd]])*4+1,0)</f>
        <v>4</v>
      </c>
      <c r="Q7886" s="1">
        <v>544</v>
      </c>
      <c r="R7886" s="1" t="str">
        <f>_xlfn.XLOOKUP(Q7886,RFM[RFM Score],RFM[Client Segmentation])</f>
        <v>Champion</v>
      </c>
    </row>
    <row r="7887" spans="1:18" x14ac:dyDescent="0.3">
      <c r="A7887" t="s">
        <v>7939</v>
      </c>
      <c r="B7887" t="s">
        <v>49</v>
      </c>
      <c r="C7887">
        <v>32</v>
      </c>
      <c r="D7887" t="s">
        <v>8070</v>
      </c>
      <c r="E7887" t="s">
        <v>8084</v>
      </c>
      <c r="F7887" t="s">
        <v>17</v>
      </c>
      <c r="G7887">
        <v>54</v>
      </c>
      <c r="H7887" s="1">
        <v>3053</v>
      </c>
      <c r="I7887">
        <v>15762</v>
      </c>
      <c r="J7887" s="1">
        <v>4</v>
      </c>
      <c r="K7887" t="s">
        <v>21</v>
      </c>
      <c r="L7887" t="s">
        <v>45</v>
      </c>
      <c r="M7887" t="s">
        <v>15</v>
      </c>
      <c r="N7887" s="1">
        <f xml:space="preserve"> ROUND((1 - _xlfn.PERCENTRANK.INC(customers[days_since_last_purchase],customers[[#This Row],[days_since_last_purchase]]))*4 +1,0)</f>
        <v>5</v>
      </c>
      <c r="O7887" s="1">
        <f>ROUND(_xlfn.PERCENTRANK.INC(customers[total_orders],customers[[#This Row],[total_orders]])*4+1,0)</f>
        <v>5</v>
      </c>
      <c r="P7887" s="1">
        <f>ROUND(_xlfn.PERCENTRANK.INC(customers[total_spend_usd],customers[[#This Row],[total_spend_usd]])*4+1,0)</f>
        <v>2</v>
      </c>
      <c r="Q7887" s="1">
        <v>552</v>
      </c>
      <c r="R7887" s="1" t="str">
        <f>_xlfn.XLOOKUP(Q7887,RFM[RFM Score],RFM[Client Segmentation])</f>
        <v>Potential Loyalist</v>
      </c>
    </row>
    <row r="7888" spans="1:18" x14ac:dyDescent="0.3">
      <c r="A7888" t="s">
        <v>7940</v>
      </c>
      <c r="B7888" t="s">
        <v>107</v>
      </c>
      <c r="C7888">
        <v>47</v>
      </c>
      <c r="D7888" t="s">
        <v>8071</v>
      </c>
      <c r="E7888" t="s">
        <v>8084</v>
      </c>
      <c r="F7888" t="s">
        <v>12</v>
      </c>
      <c r="G7888">
        <v>2</v>
      </c>
      <c r="H7888" s="1">
        <v>3217</v>
      </c>
      <c r="I7888">
        <v>7292</v>
      </c>
      <c r="J7888" s="1">
        <v>2</v>
      </c>
      <c r="K7888" t="s">
        <v>52</v>
      </c>
      <c r="L7888" t="s">
        <v>14</v>
      </c>
      <c r="M7888" t="s">
        <v>23</v>
      </c>
      <c r="N7888" s="1">
        <f xml:space="preserve"> ROUND((1 - _xlfn.PERCENTRANK.INC(customers[days_since_last_purchase],customers[[#This Row],[days_since_last_purchase]]))*4 +1,0)</f>
        <v>5</v>
      </c>
      <c r="O7888" s="1">
        <f>ROUND(_xlfn.PERCENTRANK.INC(customers[total_orders],customers[[#This Row],[total_orders]])*4+1,0)</f>
        <v>1</v>
      </c>
      <c r="P7888" s="1">
        <f>ROUND(_xlfn.PERCENTRANK.INC(customers[total_spend_usd],customers[[#This Row],[total_spend_usd]])*4+1,0)</f>
        <v>1</v>
      </c>
      <c r="Q7888" s="1">
        <v>511</v>
      </c>
      <c r="R7888" s="1" t="str">
        <f>_xlfn.XLOOKUP(Q7888,RFM[RFM Score],RFM[Client Segmentation])</f>
        <v>New Customer</v>
      </c>
    </row>
    <row r="7889" spans="1:18" x14ac:dyDescent="0.3">
      <c r="A7889" t="s">
        <v>7941</v>
      </c>
      <c r="B7889" t="s">
        <v>96</v>
      </c>
      <c r="C7889">
        <v>40</v>
      </c>
      <c r="D7889" t="s">
        <v>8068</v>
      </c>
      <c r="E7889" t="s">
        <v>8084</v>
      </c>
      <c r="F7889" t="s">
        <v>17</v>
      </c>
      <c r="G7889">
        <v>3</v>
      </c>
      <c r="H7889" s="1">
        <v>10434</v>
      </c>
      <c r="I7889">
        <v>35103</v>
      </c>
      <c r="J7889" s="1">
        <v>106</v>
      </c>
      <c r="K7889" t="s">
        <v>31</v>
      </c>
      <c r="L7889" t="s">
        <v>19</v>
      </c>
      <c r="M7889" t="s">
        <v>23</v>
      </c>
      <c r="N7889" s="1">
        <f xml:space="preserve"> ROUND((1 - _xlfn.PERCENTRANK.INC(customers[days_since_last_purchase],customers[[#This Row],[days_since_last_purchase]]))*4 +1,0)</f>
        <v>2</v>
      </c>
      <c r="O7889" s="1">
        <f>ROUND(_xlfn.PERCENTRANK.INC(customers[total_orders],customers[[#This Row],[total_orders]])*4+1,0)</f>
        <v>1</v>
      </c>
      <c r="P7889" s="1">
        <f>ROUND(_xlfn.PERCENTRANK.INC(customers[total_spend_usd],customers[[#This Row],[total_spend_usd]])*4+1,0)</f>
        <v>2</v>
      </c>
      <c r="Q7889" s="1">
        <v>212</v>
      </c>
      <c r="R7889" s="1" t="str">
        <f>_xlfn.XLOOKUP(Q7889,RFM[RFM Score],RFM[Client Segmentation])</f>
        <v>Hibernating</v>
      </c>
    </row>
    <row r="7890" spans="1:18" x14ac:dyDescent="0.3">
      <c r="A7890" t="s">
        <v>7942</v>
      </c>
      <c r="B7890" t="s">
        <v>33</v>
      </c>
      <c r="C7890">
        <v>35</v>
      </c>
      <c r="D7890" t="s">
        <v>8068</v>
      </c>
      <c r="E7890" t="s">
        <v>8085</v>
      </c>
      <c r="F7890" t="s">
        <v>17</v>
      </c>
      <c r="G7890">
        <v>2</v>
      </c>
      <c r="H7890" s="1">
        <v>4355</v>
      </c>
      <c r="I7890">
        <v>9657</v>
      </c>
      <c r="J7890" s="1">
        <v>40</v>
      </c>
      <c r="K7890" t="s">
        <v>25</v>
      </c>
      <c r="L7890" t="s">
        <v>47</v>
      </c>
      <c r="M7890" t="s">
        <v>15</v>
      </c>
      <c r="N7890" s="1">
        <f xml:space="preserve"> ROUND((1 - _xlfn.PERCENTRANK.INC(customers[days_since_last_purchase],customers[[#This Row],[days_since_last_purchase]]))*4 +1,0)</f>
        <v>3</v>
      </c>
      <c r="O7890" s="1">
        <f>ROUND(_xlfn.PERCENTRANK.INC(customers[total_orders],customers[[#This Row],[total_orders]])*4+1,0)</f>
        <v>1</v>
      </c>
      <c r="P7890" s="1">
        <f>ROUND(_xlfn.PERCENTRANK.INC(customers[total_spend_usd],customers[[#This Row],[total_spend_usd]])*4+1,0)</f>
        <v>1</v>
      </c>
      <c r="Q7890" s="1">
        <v>311</v>
      </c>
      <c r="R7890" s="1" t="str">
        <f>_xlfn.XLOOKUP(Q7890,RFM[RFM Score],RFM[Client Segmentation])</f>
        <v>New Customer</v>
      </c>
    </row>
    <row r="7891" spans="1:18" x14ac:dyDescent="0.3">
      <c r="A7891" t="s">
        <v>7943</v>
      </c>
      <c r="B7891" t="s">
        <v>33</v>
      </c>
      <c r="C7891">
        <v>27</v>
      </c>
      <c r="D7891" t="s">
        <v>8070</v>
      </c>
      <c r="E7891" t="s">
        <v>8086</v>
      </c>
      <c r="F7891" t="s">
        <v>17</v>
      </c>
      <c r="G7891">
        <v>4</v>
      </c>
      <c r="H7891" s="1">
        <v>8774</v>
      </c>
      <c r="I7891">
        <v>3518</v>
      </c>
      <c r="J7891" s="1">
        <v>62</v>
      </c>
      <c r="K7891" t="s">
        <v>13</v>
      </c>
      <c r="L7891" t="s">
        <v>19</v>
      </c>
      <c r="M7891" t="s">
        <v>15</v>
      </c>
      <c r="N7891" s="1">
        <f xml:space="preserve"> ROUND((1 - _xlfn.PERCENTRANK.INC(customers[days_since_last_purchase],customers[[#This Row],[days_since_last_purchase]]))*4 +1,0)</f>
        <v>2</v>
      </c>
      <c r="O7891" s="1">
        <f>ROUND(_xlfn.PERCENTRANK.INC(customers[total_orders],customers[[#This Row],[total_orders]])*4+1,0)</f>
        <v>2</v>
      </c>
      <c r="P7891" s="1">
        <f>ROUND(_xlfn.PERCENTRANK.INC(customers[total_spend_usd],customers[[#This Row],[total_spend_usd]])*4+1,0)</f>
        <v>1</v>
      </c>
      <c r="Q7891" s="1">
        <v>221</v>
      </c>
      <c r="R7891" s="1" t="str">
        <f>_xlfn.XLOOKUP(Q7891,RFM[RFM Score],RFM[Client Segmentation])</f>
        <v>About To Sleep</v>
      </c>
    </row>
    <row r="7892" spans="1:18" x14ac:dyDescent="0.3">
      <c r="A7892" t="s">
        <v>7944</v>
      </c>
      <c r="B7892" t="s">
        <v>43</v>
      </c>
      <c r="C7892">
        <v>18</v>
      </c>
      <c r="D7892" t="s">
        <v>8069</v>
      </c>
      <c r="E7892" t="s">
        <v>8085</v>
      </c>
      <c r="F7892" t="s">
        <v>12</v>
      </c>
      <c r="G7892">
        <v>8</v>
      </c>
      <c r="H7892" s="1">
        <v>11842</v>
      </c>
      <c r="I7892">
        <v>91378</v>
      </c>
      <c r="J7892" s="1">
        <v>24</v>
      </c>
      <c r="K7892" t="s">
        <v>28</v>
      </c>
      <c r="L7892" t="s">
        <v>14</v>
      </c>
      <c r="M7892" t="s">
        <v>23</v>
      </c>
      <c r="N7892" s="1">
        <f xml:space="preserve"> ROUND((1 - _xlfn.PERCENTRANK.INC(customers[days_since_last_purchase],customers[[#This Row],[days_since_last_purchase]]))*4 +1,0)</f>
        <v>4</v>
      </c>
      <c r="O7892" s="1">
        <f>ROUND(_xlfn.PERCENTRANK.INC(customers[total_orders],customers[[#This Row],[total_orders]])*4+1,0)</f>
        <v>2</v>
      </c>
      <c r="P7892" s="1">
        <f>ROUND(_xlfn.PERCENTRANK.INC(customers[total_spend_usd],customers[[#This Row],[total_spend_usd]])*4+1,0)</f>
        <v>3</v>
      </c>
      <c r="Q7892" s="1">
        <v>423</v>
      </c>
      <c r="R7892" s="1" t="str">
        <f>_xlfn.XLOOKUP(Q7892,RFM[RFM Score],RFM[Client Segmentation])</f>
        <v>Potential Loyalist</v>
      </c>
    </row>
    <row r="7893" spans="1:18" x14ac:dyDescent="0.3">
      <c r="A7893" t="s">
        <v>7945</v>
      </c>
      <c r="B7893" t="s">
        <v>11</v>
      </c>
      <c r="C7893">
        <v>75</v>
      </c>
      <c r="D7893" t="s">
        <v>8073</v>
      </c>
      <c r="E7893" t="s">
        <v>8084</v>
      </c>
      <c r="F7893" t="s">
        <v>12</v>
      </c>
      <c r="G7893">
        <v>24</v>
      </c>
      <c r="H7893" s="1">
        <v>2754</v>
      </c>
      <c r="I7893">
        <v>61787</v>
      </c>
      <c r="J7893" s="1">
        <v>58</v>
      </c>
      <c r="K7893" t="s">
        <v>18</v>
      </c>
      <c r="L7893" t="s">
        <v>19</v>
      </c>
      <c r="M7893" t="s">
        <v>15</v>
      </c>
      <c r="N7893" s="1">
        <f xml:space="preserve"> ROUND((1 - _xlfn.PERCENTRANK.INC(customers[days_since_last_purchase],customers[[#This Row],[days_since_last_purchase]]))*4 +1,0)</f>
        <v>3</v>
      </c>
      <c r="O7893" s="1">
        <f>ROUND(_xlfn.PERCENTRANK.INC(customers[total_orders],customers[[#This Row],[total_orders]])*4+1,0)</f>
        <v>4</v>
      </c>
      <c r="P7893" s="1">
        <f>ROUND(_xlfn.PERCENTRANK.INC(customers[total_spend_usd],customers[[#This Row],[total_spend_usd]])*4+1,0)</f>
        <v>3</v>
      </c>
      <c r="Q7893" s="1">
        <v>343</v>
      </c>
      <c r="R7893" s="1" t="str">
        <f>_xlfn.XLOOKUP(Q7893,RFM[RFM Score],RFM[Client Segmentation])</f>
        <v>Need Attention</v>
      </c>
    </row>
    <row r="7894" spans="1:18" x14ac:dyDescent="0.3">
      <c r="A7894" t="s">
        <v>7946</v>
      </c>
      <c r="B7894" t="s">
        <v>51</v>
      </c>
      <c r="C7894">
        <v>38</v>
      </c>
      <c r="D7894" t="s">
        <v>8068</v>
      </c>
      <c r="E7894" t="s">
        <v>8084</v>
      </c>
      <c r="F7894" t="s">
        <v>12</v>
      </c>
      <c r="G7894">
        <v>62</v>
      </c>
      <c r="H7894" s="1">
        <v>13345</v>
      </c>
      <c r="I7894">
        <v>762566</v>
      </c>
      <c r="J7894" s="1">
        <v>7</v>
      </c>
      <c r="K7894" t="s">
        <v>28</v>
      </c>
      <c r="L7894" t="s">
        <v>45</v>
      </c>
      <c r="M7894" t="s">
        <v>23</v>
      </c>
      <c r="N7894" s="1">
        <f xml:space="preserve"> ROUND((1 - _xlfn.PERCENTRANK.INC(customers[days_since_last_purchase],customers[[#This Row],[days_since_last_purchase]]))*4 +1,0)</f>
        <v>5</v>
      </c>
      <c r="O7894" s="1">
        <f>ROUND(_xlfn.PERCENTRANK.INC(customers[total_orders],customers[[#This Row],[total_orders]])*4+1,0)</f>
        <v>5</v>
      </c>
      <c r="P7894" s="1">
        <f>ROUND(_xlfn.PERCENTRANK.INC(customers[total_spend_usd],customers[[#This Row],[total_spend_usd]])*4+1,0)</f>
        <v>5</v>
      </c>
      <c r="Q7894" s="1">
        <v>555</v>
      </c>
      <c r="R7894" s="1" t="str">
        <f>_xlfn.XLOOKUP(Q7894,RFM[RFM Score],RFM[Client Segmentation])</f>
        <v>Champion</v>
      </c>
    </row>
    <row r="7895" spans="1:18" x14ac:dyDescent="0.3">
      <c r="A7895" t="s">
        <v>7947</v>
      </c>
      <c r="B7895" t="s">
        <v>33</v>
      </c>
      <c r="C7895">
        <v>18</v>
      </c>
      <c r="D7895" t="s">
        <v>8069</v>
      </c>
      <c r="E7895" t="s">
        <v>8084</v>
      </c>
      <c r="F7895" t="s">
        <v>12</v>
      </c>
      <c r="G7895">
        <v>42</v>
      </c>
      <c r="H7895" s="1">
        <v>18269</v>
      </c>
      <c r="I7895">
        <v>850136</v>
      </c>
      <c r="J7895" s="1">
        <v>234</v>
      </c>
      <c r="K7895" t="s">
        <v>21</v>
      </c>
      <c r="L7895" t="s">
        <v>19</v>
      </c>
      <c r="M7895" t="s">
        <v>15</v>
      </c>
      <c r="N7895" s="1">
        <f xml:space="preserve"> ROUND((1 - _xlfn.PERCENTRANK.INC(customers[days_since_last_purchase],customers[[#This Row],[days_since_last_purchase]]))*4 +1,0)</f>
        <v>1</v>
      </c>
      <c r="O7895" s="1">
        <f>ROUND(_xlfn.PERCENTRANK.INC(customers[total_orders],customers[[#This Row],[total_orders]])*4+1,0)</f>
        <v>5</v>
      </c>
      <c r="P7895" s="1">
        <f>ROUND(_xlfn.PERCENTRANK.INC(customers[total_spend_usd],customers[[#This Row],[total_spend_usd]])*4+1,0)</f>
        <v>5</v>
      </c>
      <c r="Q7895" s="1">
        <v>155</v>
      </c>
      <c r="R7895" s="1" t="str">
        <f>_xlfn.XLOOKUP(Q7895,RFM[RFM Score],RFM[Client Segmentation])</f>
        <v>Cannot Lose Them</v>
      </c>
    </row>
    <row r="7896" spans="1:18" x14ac:dyDescent="0.3">
      <c r="A7896" t="s">
        <v>7948</v>
      </c>
      <c r="B7896" t="s">
        <v>27</v>
      </c>
      <c r="C7896">
        <v>62</v>
      </c>
      <c r="D7896" t="s">
        <v>8072</v>
      </c>
      <c r="E7896" t="s">
        <v>8087</v>
      </c>
      <c r="F7896" t="s">
        <v>12</v>
      </c>
      <c r="G7896">
        <v>3</v>
      </c>
      <c r="H7896" s="1">
        <v>411</v>
      </c>
      <c r="I7896">
        <v>1394</v>
      </c>
      <c r="J7896" s="1">
        <v>1</v>
      </c>
      <c r="K7896" t="s">
        <v>18</v>
      </c>
      <c r="L7896" t="s">
        <v>19</v>
      </c>
      <c r="M7896" t="s">
        <v>23</v>
      </c>
      <c r="N7896" s="1">
        <f xml:space="preserve"> ROUND((1 - _xlfn.PERCENTRANK.INC(customers[days_since_last_purchase],customers[[#This Row],[days_since_last_purchase]]))*4 +1,0)</f>
        <v>5</v>
      </c>
      <c r="O7896" s="1">
        <f>ROUND(_xlfn.PERCENTRANK.INC(customers[total_orders],customers[[#This Row],[total_orders]])*4+1,0)</f>
        <v>1</v>
      </c>
      <c r="P7896" s="1">
        <f>ROUND(_xlfn.PERCENTRANK.INC(customers[total_spend_usd],customers[[#This Row],[total_spend_usd]])*4+1,0)</f>
        <v>1</v>
      </c>
      <c r="Q7896" s="1">
        <v>511</v>
      </c>
      <c r="R7896" s="1" t="str">
        <f>_xlfn.XLOOKUP(Q7896,RFM[RFM Score],RFM[Client Segmentation])</f>
        <v>New Customer</v>
      </c>
    </row>
    <row r="7897" spans="1:18" x14ac:dyDescent="0.3">
      <c r="A7897" t="s">
        <v>7949</v>
      </c>
      <c r="B7897" t="s">
        <v>11</v>
      </c>
      <c r="C7897">
        <v>45</v>
      </c>
      <c r="D7897" t="s">
        <v>8071</v>
      </c>
      <c r="E7897" t="s">
        <v>8085</v>
      </c>
      <c r="F7897" t="s">
        <v>12</v>
      </c>
      <c r="G7897">
        <v>16</v>
      </c>
      <c r="H7897" s="1">
        <v>5334</v>
      </c>
      <c r="I7897">
        <v>87038</v>
      </c>
      <c r="J7897" s="1">
        <v>56</v>
      </c>
      <c r="K7897" t="s">
        <v>13</v>
      </c>
      <c r="L7897" t="s">
        <v>45</v>
      </c>
      <c r="M7897" t="s">
        <v>15</v>
      </c>
      <c r="N7897" s="1">
        <f xml:space="preserve"> ROUND((1 - _xlfn.PERCENTRANK.INC(customers[days_since_last_purchase],customers[[#This Row],[days_since_last_purchase]]))*4 +1,0)</f>
        <v>3</v>
      </c>
      <c r="O7897" s="1">
        <f>ROUND(_xlfn.PERCENTRANK.INC(customers[total_orders],customers[[#This Row],[total_orders]])*4+1,0)</f>
        <v>3</v>
      </c>
      <c r="P7897" s="1">
        <f>ROUND(_xlfn.PERCENTRANK.INC(customers[total_spend_usd],customers[[#This Row],[total_spend_usd]])*4+1,0)</f>
        <v>3</v>
      </c>
      <c r="Q7897" s="1">
        <v>333</v>
      </c>
      <c r="R7897" s="1" t="str">
        <f>_xlfn.XLOOKUP(Q7897,RFM[RFM Score],RFM[Client Segmentation])</f>
        <v>Potential Loyalist</v>
      </c>
    </row>
    <row r="7898" spans="1:18" x14ac:dyDescent="0.3">
      <c r="A7898" t="s">
        <v>7950</v>
      </c>
      <c r="B7898" t="s">
        <v>88</v>
      </c>
      <c r="C7898">
        <v>45</v>
      </c>
      <c r="D7898" t="s">
        <v>8071</v>
      </c>
      <c r="E7898" t="s">
        <v>8087</v>
      </c>
      <c r="F7898" t="s">
        <v>12</v>
      </c>
      <c r="G7898">
        <v>3</v>
      </c>
      <c r="H7898" s="1">
        <v>10412</v>
      </c>
      <c r="I7898">
        <v>30203</v>
      </c>
      <c r="J7898" s="1">
        <v>29</v>
      </c>
      <c r="K7898" t="s">
        <v>44</v>
      </c>
      <c r="L7898" t="s">
        <v>19</v>
      </c>
      <c r="M7898" t="s">
        <v>23</v>
      </c>
      <c r="N7898" s="1">
        <f xml:space="preserve"> ROUND((1 - _xlfn.PERCENTRANK.INC(customers[days_since_last_purchase],customers[[#This Row],[days_since_last_purchase]]))*4 +1,0)</f>
        <v>3</v>
      </c>
      <c r="O7898" s="1">
        <f>ROUND(_xlfn.PERCENTRANK.INC(customers[total_orders],customers[[#This Row],[total_orders]])*4+1,0)</f>
        <v>1</v>
      </c>
      <c r="P7898" s="1">
        <f>ROUND(_xlfn.PERCENTRANK.INC(customers[total_spend_usd],customers[[#This Row],[total_spend_usd]])*4+1,0)</f>
        <v>2</v>
      </c>
      <c r="Q7898" s="1">
        <v>312</v>
      </c>
      <c r="R7898" s="1" t="str">
        <f>_xlfn.XLOOKUP(Q7898,RFM[RFM Score],RFM[Client Segmentation])</f>
        <v>About To Sleep</v>
      </c>
    </row>
    <row r="7899" spans="1:18" x14ac:dyDescent="0.3">
      <c r="A7899" t="s">
        <v>7951</v>
      </c>
      <c r="B7899" t="s">
        <v>51</v>
      </c>
      <c r="C7899">
        <v>32</v>
      </c>
      <c r="D7899" t="s">
        <v>8070</v>
      </c>
      <c r="E7899" t="s">
        <v>8087</v>
      </c>
      <c r="F7899" t="s">
        <v>17</v>
      </c>
      <c r="G7899">
        <v>8</v>
      </c>
      <c r="H7899" s="1">
        <v>13697</v>
      </c>
      <c r="I7899">
        <v>104391</v>
      </c>
      <c r="J7899" s="1">
        <v>277</v>
      </c>
      <c r="K7899" t="s">
        <v>44</v>
      </c>
      <c r="L7899" t="s">
        <v>19</v>
      </c>
      <c r="M7899" t="s">
        <v>23</v>
      </c>
      <c r="N7899" s="1">
        <f xml:space="preserve"> ROUND((1 - _xlfn.PERCENTRANK.INC(customers[days_since_last_purchase],customers[[#This Row],[days_since_last_purchase]]))*4 +1,0)</f>
        <v>1</v>
      </c>
      <c r="O7899" s="1">
        <f>ROUND(_xlfn.PERCENTRANK.INC(customers[total_orders],customers[[#This Row],[total_orders]])*4+1,0)</f>
        <v>2</v>
      </c>
      <c r="P7899" s="1">
        <f>ROUND(_xlfn.PERCENTRANK.INC(customers[total_spend_usd],customers[[#This Row],[total_spend_usd]])*4+1,0)</f>
        <v>3</v>
      </c>
      <c r="Q7899" s="1">
        <v>123</v>
      </c>
      <c r="R7899" s="1" t="str">
        <f>_xlfn.XLOOKUP(Q7899,RFM[RFM Score],RFM[Client Segmentation])</f>
        <v>Hibernating</v>
      </c>
    </row>
    <row r="7900" spans="1:18" x14ac:dyDescent="0.3">
      <c r="A7900" t="s">
        <v>7952</v>
      </c>
      <c r="B7900" t="s">
        <v>11</v>
      </c>
      <c r="C7900">
        <v>40</v>
      </c>
      <c r="D7900" t="s">
        <v>8068</v>
      </c>
      <c r="E7900" t="s">
        <v>8084</v>
      </c>
      <c r="F7900" t="s">
        <v>17</v>
      </c>
      <c r="G7900">
        <v>7</v>
      </c>
      <c r="H7900" s="1">
        <v>8687</v>
      </c>
      <c r="I7900">
        <v>66665</v>
      </c>
      <c r="J7900" s="1">
        <v>47</v>
      </c>
      <c r="K7900" t="s">
        <v>44</v>
      </c>
      <c r="L7900" t="s">
        <v>47</v>
      </c>
      <c r="M7900" t="s">
        <v>15</v>
      </c>
      <c r="N7900" s="1">
        <f xml:space="preserve"> ROUND((1 - _xlfn.PERCENTRANK.INC(customers[days_since_last_purchase],customers[[#This Row],[days_since_last_purchase]]))*4 +1,0)</f>
        <v>3</v>
      </c>
      <c r="O7900" s="1">
        <f>ROUND(_xlfn.PERCENTRANK.INC(customers[total_orders],customers[[#This Row],[total_orders]])*4+1,0)</f>
        <v>2</v>
      </c>
      <c r="P7900" s="1">
        <f>ROUND(_xlfn.PERCENTRANK.INC(customers[total_spend_usd],customers[[#This Row],[total_spend_usd]])*4+1,0)</f>
        <v>3</v>
      </c>
      <c r="Q7900" s="1">
        <v>323</v>
      </c>
      <c r="R7900" s="1" t="str">
        <f>_xlfn.XLOOKUP(Q7900,RFM[RFM Score],RFM[Client Segmentation])</f>
        <v>Potential Loyalist</v>
      </c>
    </row>
    <row r="7901" spans="1:18" x14ac:dyDescent="0.3">
      <c r="A7901" t="s">
        <v>7953</v>
      </c>
      <c r="B7901" t="s">
        <v>11</v>
      </c>
      <c r="C7901">
        <v>26</v>
      </c>
      <c r="D7901" t="s">
        <v>8070</v>
      </c>
      <c r="E7901" t="s">
        <v>8084</v>
      </c>
      <c r="F7901" t="s">
        <v>17</v>
      </c>
      <c r="G7901">
        <v>8</v>
      </c>
      <c r="H7901" s="1">
        <v>9825</v>
      </c>
      <c r="I7901">
        <v>7136</v>
      </c>
      <c r="J7901" s="1">
        <v>26</v>
      </c>
      <c r="K7901" t="s">
        <v>25</v>
      </c>
      <c r="L7901" t="s">
        <v>14</v>
      </c>
      <c r="M7901" t="s">
        <v>23</v>
      </c>
      <c r="N7901" s="1">
        <f xml:space="preserve"> ROUND((1 - _xlfn.PERCENTRANK.INC(customers[days_since_last_purchase],customers[[#This Row],[days_since_last_purchase]]))*4 +1,0)</f>
        <v>4</v>
      </c>
      <c r="O7901" s="1">
        <f>ROUND(_xlfn.PERCENTRANK.INC(customers[total_orders],customers[[#This Row],[total_orders]])*4+1,0)</f>
        <v>2</v>
      </c>
      <c r="P7901" s="1">
        <f>ROUND(_xlfn.PERCENTRANK.INC(customers[total_spend_usd],customers[[#This Row],[total_spend_usd]])*4+1,0)</f>
        <v>1</v>
      </c>
      <c r="Q7901" s="1">
        <v>421</v>
      </c>
      <c r="R7901" s="1" t="str">
        <f>_xlfn.XLOOKUP(Q7901,RFM[RFM Score],RFM[Client Segmentation])</f>
        <v>New Customer</v>
      </c>
    </row>
    <row r="7902" spans="1:18" x14ac:dyDescent="0.3">
      <c r="A7902" t="s">
        <v>7954</v>
      </c>
      <c r="B7902" t="s">
        <v>11</v>
      </c>
      <c r="C7902">
        <v>46</v>
      </c>
      <c r="D7902" t="s">
        <v>8071</v>
      </c>
      <c r="E7902" t="s">
        <v>8084</v>
      </c>
      <c r="F7902" t="s">
        <v>12</v>
      </c>
      <c r="G7902">
        <v>11</v>
      </c>
      <c r="H7902" s="1">
        <v>5949</v>
      </c>
      <c r="I7902">
        <v>72551</v>
      </c>
      <c r="J7902" s="1">
        <v>3</v>
      </c>
      <c r="K7902" t="s">
        <v>28</v>
      </c>
      <c r="L7902" t="s">
        <v>19</v>
      </c>
      <c r="M7902" t="s">
        <v>15</v>
      </c>
      <c r="N7902" s="1">
        <f xml:space="preserve"> ROUND((1 - _xlfn.PERCENTRANK.INC(customers[days_since_last_purchase],customers[[#This Row],[days_since_last_purchase]]))*4 +1,0)</f>
        <v>5</v>
      </c>
      <c r="O7902" s="1">
        <f>ROUND(_xlfn.PERCENTRANK.INC(customers[total_orders],customers[[#This Row],[total_orders]])*4+1,0)</f>
        <v>3</v>
      </c>
      <c r="P7902" s="1">
        <f>ROUND(_xlfn.PERCENTRANK.INC(customers[total_spend_usd],customers[[#This Row],[total_spend_usd]])*4+1,0)</f>
        <v>3</v>
      </c>
      <c r="Q7902" s="1">
        <v>533</v>
      </c>
      <c r="R7902" s="1" t="str">
        <f>_xlfn.XLOOKUP(Q7902,RFM[RFM Score],RFM[Client Segmentation])</f>
        <v>Potential Loyalist</v>
      </c>
    </row>
    <row r="7903" spans="1:18" x14ac:dyDescent="0.3">
      <c r="A7903" t="s">
        <v>7955</v>
      </c>
      <c r="B7903" t="s">
        <v>96</v>
      </c>
      <c r="C7903">
        <v>60</v>
      </c>
      <c r="D7903" t="s">
        <v>8072</v>
      </c>
      <c r="E7903" t="s">
        <v>8084</v>
      </c>
      <c r="F7903" t="s">
        <v>17</v>
      </c>
      <c r="G7903">
        <v>7</v>
      </c>
      <c r="H7903" s="1">
        <v>5727</v>
      </c>
      <c r="I7903">
        <v>37632</v>
      </c>
      <c r="J7903" s="1">
        <v>38</v>
      </c>
      <c r="K7903" t="s">
        <v>18</v>
      </c>
      <c r="L7903" t="s">
        <v>14</v>
      </c>
      <c r="M7903" t="s">
        <v>23</v>
      </c>
      <c r="N7903" s="1">
        <f xml:space="preserve"> ROUND((1 - _xlfn.PERCENTRANK.INC(customers[days_since_last_purchase],customers[[#This Row],[days_since_last_purchase]]))*4 +1,0)</f>
        <v>3</v>
      </c>
      <c r="O7903" s="1">
        <f>ROUND(_xlfn.PERCENTRANK.INC(customers[total_orders],customers[[#This Row],[total_orders]])*4+1,0)</f>
        <v>2</v>
      </c>
      <c r="P7903" s="1">
        <f>ROUND(_xlfn.PERCENTRANK.INC(customers[total_spend_usd],customers[[#This Row],[total_spend_usd]])*4+1,0)</f>
        <v>2</v>
      </c>
      <c r="Q7903" s="1">
        <v>322</v>
      </c>
      <c r="R7903" s="1" t="str">
        <f>_xlfn.XLOOKUP(Q7903,RFM[RFM Score],RFM[Client Segmentation])</f>
        <v>Hibernating</v>
      </c>
    </row>
    <row r="7904" spans="1:18" x14ac:dyDescent="0.3">
      <c r="A7904" t="s">
        <v>7956</v>
      </c>
      <c r="B7904" t="s">
        <v>107</v>
      </c>
      <c r="C7904">
        <v>26</v>
      </c>
      <c r="D7904" t="s">
        <v>8070</v>
      </c>
      <c r="E7904" t="s">
        <v>8086</v>
      </c>
      <c r="F7904" t="s">
        <v>12</v>
      </c>
      <c r="G7904">
        <v>3</v>
      </c>
      <c r="H7904" s="1">
        <v>10293</v>
      </c>
      <c r="I7904">
        <v>33856</v>
      </c>
      <c r="J7904" s="1">
        <v>53</v>
      </c>
      <c r="K7904" t="s">
        <v>21</v>
      </c>
      <c r="L7904" t="s">
        <v>34</v>
      </c>
      <c r="M7904" t="s">
        <v>23</v>
      </c>
      <c r="N7904" s="1">
        <f xml:space="preserve"> ROUND((1 - _xlfn.PERCENTRANK.INC(customers[days_since_last_purchase],customers[[#This Row],[days_since_last_purchase]]))*4 +1,0)</f>
        <v>3</v>
      </c>
      <c r="O7904" s="1">
        <f>ROUND(_xlfn.PERCENTRANK.INC(customers[total_orders],customers[[#This Row],[total_orders]])*4+1,0)</f>
        <v>1</v>
      </c>
      <c r="P7904" s="1">
        <f>ROUND(_xlfn.PERCENTRANK.INC(customers[total_spend_usd],customers[[#This Row],[total_spend_usd]])*4+1,0)</f>
        <v>2</v>
      </c>
      <c r="Q7904" s="1">
        <v>312</v>
      </c>
      <c r="R7904" s="1" t="str">
        <f>_xlfn.XLOOKUP(Q7904,RFM[RFM Score],RFM[Client Segmentation])</f>
        <v>About To Sleep</v>
      </c>
    </row>
    <row r="7905" spans="1:18" x14ac:dyDescent="0.3">
      <c r="A7905" t="s">
        <v>7957</v>
      </c>
      <c r="B7905" t="s">
        <v>61</v>
      </c>
      <c r="C7905">
        <v>18</v>
      </c>
      <c r="D7905" t="s">
        <v>8069</v>
      </c>
      <c r="E7905" t="s">
        <v>8086</v>
      </c>
      <c r="F7905" t="s">
        <v>12</v>
      </c>
      <c r="G7905">
        <v>13</v>
      </c>
      <c r="H7905" s="1">
        <v>4885</v>
      </c>
      <c r="I7905">
        <v>62467</v>
      </c>
      <c r="J7905" s="1">
        <v>130</v>
      </c>
      <c r="K7905" t="s">
        <v>74</v>
      </c>
      <c r="L7905" t="s">
        <v>19</v>
      </c>
      <c r="M7905" t="s">
        <v>23</v>
      </c>
      <c r="N7905" s="1">
        <f xml:space="preserve"> ROUND((1 - _xlfn.PERCENTRANK.INC(customers[days_since_last_purchase],customers[[#This Row],[days_since_last_purchase]]))*4 +1,0)</f>
        <v>1</v>
      </c>
      <c r="O7905" s="1">
        <f>ROUND(_xlfn.PERCENTRANK.INC(customers[total_orders],customers[[#This Row],[total_orders]])*4+1,0)</f>
        <v>3</v>
      </c>
      <c r="P7905" s="1">
        <f>ROUND(_xlfn.PERCENTRANK.INC(customers[total_spend_usd],customers[[#This Row],[total_spend_usd]])*4+1,0)</f>
        <v>3</v>
      </c>
      <c r="Q7905" s="1">
        <v>133</v>
      </c>
      <c r="R7905" s="1" t="str">
        <f>_xlfn.XLOOKUP(Q7905,RFM[RFM Score],RFM[Client Segmentation])</f>
        <v>At Risk</v>
      </c>
    </row>
    <row r="7906" spans="1:18" x14ac:dyDescent="0.3">
      <c r="A7906" t="s">
        <v>7958</v>
      </c>
      <c r="B7906" t="s">
        <v>96</v>
      </c>
      <c r="C7906">
        <v>39</v>
      </c>
      <c r="D7906" t="s">
        <v>8068</v>
      </c>
      <c r="E7906" t="s">
        <v>8084</v>
      </c>
      <c r="F7906" t="s">
        <v>17</v>
      </c>
      <c r="G7906">
        <v>16</v>
      </c>
      <c r="H7906" s="1">
        <v>6717</v>
      </c>
      <c r="I7906">
        <v>113634</v>
      </c>
      <c r="J7906" s="1">
        <v>101</v>
      </c>
      <c r="K7906" t="s">
        <v>28</v>
      </c>
      <c r="L7906" t="s">
        <v>34</v>
      </c>
      <c r="M7906" t="s">
        <v>15</v>
      </c>
      <c r="N7906" s="1">
        <f xml:space="preserve"> ROUND((1 - _xlfn.PERCENTRANK.INC(customers[days_since_last_purchase],customers[[#This Row],[days_since_last_purchase]]))*4 +1,0)</f>
        <v>2</v>
      </c>
      <c r="O7906" s="1">
        <f>ROUND(_xlfn.PERCENTRANK.INC(customers[total_orders],customers[[#This Row],[total_orders]])*4+1,0)</f>
        <v>3</v>
      </c>
      <c r="P7906" s="1">
        <f>ROUND(_xlfn.PERCENTRANK.INC(customers[total_spend_usd],customers[[#This Row],[total_spend_usd]])*4+1,0)</f>
        <v>4</v>
      </c>
      <c r="Q7906" s="1">
        <v>234</v>
      </c>
      <c r="R7906" s="1" t="str">
        <f>_xlfn.XLOOKUP(Q7906,RFM[RFM Score],RFM[Client Segmentation])</f>
        <v>At Risk</v>
      </c>
    </row>
    <row r="7907" spans="1:18" x14ac:dyDescent="0.3">
      <c r="A7907" t="s">
        <v>7959</v>
      </c>
      <c r="B7907" t="s">
        <v>68</v>
      </c>
      <c r="C7907">
        <v>21</v>
      </c>
      <c r="D7907" t="s">
        <v>8069</v>
      </c>
      <c r="E7907" t="s">
        <v>8084</v>
      </c>
      <c r="F7907" t="s">
        <v>17</v>
      </c>
      <c r="G7907">
        <v>52</v>
      </c>
      <c r="H7907" s="1">
        <v>17874</v>
      </c>
      <c r="I7907">
        <v>90252</v>
      </c>
      <c r="J7907" s="1">
        <v>337</v>
      </c>
      <c r="K7907" t="s">
        <v>98</v>
      </c>
      <c r="L7907" t="s">
        <v>14</v>
      </c>
      <c r="M7907" t="s">
        <v>23</v>
      </c>
      <c r="N7907" s="1">
        <f xml:space="preserve"> ROUND((1 - _xlfn.PERCENTRANK.INC(customers[days_since_last_purchase],customers[[#This Row],[days_since_last_purchase]]))*4 +1,0)</f>
        <v>1</v>
      </c>
      <c r="O7907" s="1">
        <f>ROUND(_xlfn.PERCENTRANK.INC(customers[total_orders],customers[[#This Row],[total_orders]])*4+1,0)</f>
        <v>5</v>
      </c>
      <c r="P7907" s="1">
        <f>ROUND(_xlfn.PERCENTRANK.INC(customers[total_spend_usd],customers[[#This Row],[total_spend_usd]])*4+1,0)</f>
        <v>3</v>
      </c>
      <c r="Q7907" s="1">
        <v>153</v>
      </c>
      <c r="R7907" s="1" t="str">
        <f>_xlfn.XLOOKUP(Q7907,RFM[RFM Score],RFM[Client Segmentation])</f>
        <v>At Risk</v>
      </c>
    </row>
    <row r="7908" spans="1:18" x14ac:dyDescent="0.3">
      <c r="A7908" t="s">
        <v>7960</v>
      </c>
      <c r="B7908" t="s">
        <v>68</v>
      </c>
      <c r="C7908">
        <v>22</v>
      </c>
      <c r="D7908" t="s">
        <v>8069</v>
      </c>
      <c r="E7908" t="s">
        <v>8084</v>
      </c>
      <c r="F7908" t="s">
        <v>12</v>
      </c>
      <c r="G7908">
        <v>20</v>
      </c>
      <c r="H7908" s="1">
        <v>8403</v>
      </c>
      <c r="I7908">
        <v>173009</v>
      </c>
      <c r="J7908" s="1">
        <v>72</v>
      </c>
      <c r="K7908" t="s">
        <v>28</v>
      </c>
      <c r="L7908" t="s">
        <v>19</v>
      </c>
      <c r="M7908" t="s">
        <v>15</v>
      </c>
      <c r="N7908" s="1">
        <f xml:space="preserve"> ROUND((1 - _xlfn.PERCENTRANK.INC(customers[days_since_last_purchase],customers[[#This Row],[days_since_last_purchase]]))*4 +1,0)</f>
        <v>2</v>
      </c>
      <c r="O7908" s="1">
        <f>ROUND(_xlfn.PERCENTRANK.INC(customers[total_orders],customers[[#This Row],[total_orders]])*4+1,0)</f>
        <v>4</v>
      </c>
      <c r="P7908" s="1">
        <f>ROUND(_xlfn.PERCENTRANK.INC(customers[total_spend_usd],customers[[#This Row],[total_spend_usd]])*4+1,0)</f>
        <v>4</v>
      </c>
      <c r="Q7908" s="1">
        <v>244</v>
      </c>
      <c r="R7908" s="1" t="str">
        <f>_xlfn.XLOOKUP(Q7908,RFM[RFM Score],RFM[Client Segmentation])</f>
        <v>At Risk</v>
      </c>
    </row>
    <row r="7909" spans="1:18" x14ac:dyDescent="0.3">
      <c r="A7909" t="s">
        <v>7961</v>
      </c>
      <c r="B7909" t="s">
        <v>11</v>
      </c>
      <c r="C7909">
        <v>28</v>
      </c>
      <c r="D7909" t="s">
        <v>8070</v>
      </c>
      <c r="E7909" t="s">
        <v>8084</v>
      </c>
      <c r="F7909" t="s">
        <v>12</v>
      </c>
      <c r="G7909">
        <v>4</v>
      </c>
      <c r="H7909" s="1">
        <v>2438</v>
      </c>
      <c r="I7909">
        <v>8617</v>
      </c>
      <c r="J7909" s="1">
        <v>127</v>
      </c>
      <c r="K7909" t="s">
        <v>28</v>
      </c>
      <c r="L7909" t="s">
        <v>34</v>
      </c>
      <c r="M7909" t="s">
        <v>23</v>
      </c>
      <c r="N7909" s="1">
        <f xml:space="preserve"> ROUND((1 - _xlfn.PERCENTRANK.INC(customers[days_since_last_purchase],customers[[#This Row],[days_since_last_purchase]]))*4 +1,0)</f>
        <v>1</v>
      </c>
      <c r="O7909" s="1">
        <f>ROUND(_xlfn.PERCENTRANK.INC(customers[total_orders],customers[[#This Row],[total_orders]])*4+1,0)</f>
        <v>2</v>
      </c>
      <c r="P7909" s="1">
        <f>ROUND(_xlfn.PERCENTRANK.INC(customers[total_spend_usd],customers[[#This Row],[total_spend_usd]])*4+1,0)</f>
        <v>1</v>
      </c>
      <c r="Q7909" s="1">
        <v>121</v>
      </c>
      <c r="R7909" s="1" t="str">
        <f>_xlfn.XLOOKUP(Q7909,RFM[RFM Score],RFM[Client Segmentation])</f>
        <v>Lost</v>
      </c>
    </row>
    <row r="7910" spans="1:18" x14ac:dyDescent="0.3">
      <c r="A7910" t="s">
        <v>7962</v>
      </c>
      <c r="B7910" t="s">
        <v>64</v>
      </c>
      <c r="C7910">
        <v>53</v>
      </c>
      <c r="D7910" t="s">
        <v>8071</v>
      </c>
      <c r="E7910" t="s">
        <v>8084</v>
      </c>
      <c r="F7910" t="s">
        <v>12</v>
      </c>
      <c r="G7910">
        <v>18</v>
      </c>
      <c r="H7910" s="1">
        <v>9632</v>
      </c>
      <c r="I7910">
        <v>196813</v>
      </c>
      <c r="J7910" s="1">
        <v>24</v>
      </c>
      <c r="K7910" t="s">
        <v>13</v>
      </c>
      <c r="L7910" t="s">
        <v>34</v>
      </c>
      <c r="M7910" t="s">
        <v>15</v>
      </c>
      <c r="N7910" s="1">
        <f xml:space="preserve"> ROUND((1 - _xlfn.PERCENTRANK.INC(customers[days_since_last_purchase],customers[[#This Row],[days_since_last_purchase]]))*4 +1,0)</f>
        <v>4</v>
      </c>
      <c r="O7910" s="1">
        <f>ROUND(_xlfn.PERCENTRANK.INC(customers[total_orders],customers[[#This Row],[total_orders]])*4+1,0)</f>
        <v>4</v>
      </c>
      <c r="P7910" s="1">
        <f>ROUND(_xlfn.PERCENTRANK.INC(customers[total_spend_usd],customers[[#This Row],[total_spend_usd]])*4+1,0)</f>
        <v>4</v>
      </c>
      <c r="Q7910" s="1">
        <v>444</v>
      </c>
      <c r="R7910" s="1" t="str">
        <f>_xlfn.XLOOKUP(Q7910,RFM[RFM Score],RFM[Client Segmentation])</f>
        <v>Loyal Customer</v>
      </c>
    </row>
    <row r="7911" spans="1:18" x14ac:dyDescent="0.3">
      <c r="A7911" t="s">
        <v>7963</v>
      </c>
      <c r="B7911" t="s">
        <v>43</v>
      </c>
      <c r="C7911">
        <v>37</v>
      </c>
      <c r="D7911" t="s">
        <v>8068</v>
      </c>
      <c r="E7911" t="s">
        <v>8087</v>
      </c>
      <c r="F7911" t="s">
        <v>12</v>
      </c>
      <c r="G7911">
        <v>14</v>
      </c>
      <c r="H7911" s="1">
        <v>253</v>
      </c>
      <c r="I7911">
        <v>33947</v>
      </c>
      <c r="J7911" s="1">
        <v>170</v>
      </c>
      <c r="K7911" t="s">
        <v>21</v>
      </c>
      <c r="L7911" t="s">
        <v>19</v>
      </c>
      <c r="M7911" t="s">
        <v>23</v>
      </c>
      <c r="N7911" s="1">
        <f xml:space="preserve"> ROUND((1 - _xlfn.PERCENTRANK.INC(customers[days_since_last_purchase],customers[[#This Row],[days_since_last_purchase]]))*4 +1,0)</f>
        <v>1</v>
      </c>
      <c r="O7911" s="1">
        <f>ROUND(_xlfn.PERCENTRANK.INC(customers[total_orders],customers[[#This Row],[total_orders]])*4+1,0)</f>
        <v>3</v>
      </c>
      <c r="P7911" s="1">
        <f>ROUND(_xlfn.PERCENTRANK.INC(customers[total_spend_usd],customers[[#This Row],[total_spend_usd]])*4+1,0)</f>
        <v>2</v>
      </c>
      <c r="Q7911" s="1">
        <v>132</v>
      </c>
      <c r="R7911" s="1" t="str">
        <f>_xlfn.XLOOKUP(Q7911,RFM[RFM Score],RFM[Client Segmentation])</f>
        <v>Hibernating</v>
      </c>
    </row>
    <row r="7912" spans="1:18" x14ac:dyDescent="0.3">
      <c r="A7912" t="s">
        <v>7964</v>
      </c>
      <c r="B7912" t="s">
        <v>107</v>
      </c>
      <c r="C7912">
        <v>59</v>
      </c>
      <c r="D7912" t="s">
        <v>8072</v>
      </c>
      <c r="E7912" t="s">
        <v>8084</v>
      </c>
      <c r="F7912" t="s">
        <v>12</v>
      </c>
      <c r="G7912">
        <v>31</v>
      </c>
      <c r="H7912" s="1">
        <v>5251</v>
      </c>
      <c r="I7912">
        <v>157347</v>
      </c>
      <c r="J7912" s="1">
        <v>29</v>
      </c>
      <c r="K7912" t="s">
        <v>28</v>
      </c>
      <c r="L7912" t="s">
        <v>14</v>
      </c>
      <c r="M7912" t="s">
        <v>23</v>
      </c>
      <c r="N7912" s="1">
        <f xml:space="preserve"> ROUND((1 - _xlfn.PERCENTRANK.INC(customers[days_since_last_purchase],customers[[#This Row],[days_since_last_purchase]]))*4 +1,0)</f>
        <v>3</v>
      </c>
      <c r="O7912" s="1">
        <f>ROUND(_xlfn.PERCENTRANK.INC(customers[total_orders],customers[[#This Row],[total_orders]])*4+1,0)</f>
        <v>4</v>
      </c>
      <c r="P7912" s="1">
        <f>ROUND(_xlfn.PERCENTRANK.INC(customers[total_spend_usd],customers[[#This Row],[total_spend_usd]])*4+1,0)</f>
        <v>4</v>
      </c>
      <c r="Q7912" s="1">
        <v>344</v>
      </c>
      <c r="R7912" s="1" t="str">
        <f>_xlfn.XLOOKUP(Q7912,RFM[RFM Score],RFM[Client Segmentation])</f>
        <v>Loyal Customer</v>
      </c>
    </row>
    <row r="7913" spans="1:18" x14ac:dyDescent="0.3">
      <c r="A7913" t="s">
        <v>7965</v>
      </c>
      <c r="B7913" t="s">
        <v>27</v>
      </c>
      <c r="C7913">
        <v>51</v>
      </c>
      <c r="D7913" t="s">
        <v>8071</v>
      </c>
      <c r="E7913" t="s">
        <v>8087</v>
      </c>
      <c r="F7913" t="s">
        <v>17</v>
      </c>
      <c r="G7913">
        <v>25</v>
      </c>
      <c r="H7913" s="1">
        <v>3883</v>
      </c>
      <c r="I7913">
        <v>85106</v>
      </c>
      <c r="J7913" s="1">
        <v>8</v>
      </c>
      <c r="K7913" t="s">
        <v>124</v>
      </c>
      <c r="L7913" t="s">
        <v>19</v>
      </c>
      <c r="M7913" t="s">
        <v>15</v>
      </c>
      <c r="N7913" s="1">
        <f xml:space="preserve"> ROUND((1 - _xlfn.PERCENTRANK.INC(customers[days_since_last_purchase],customers[[#This Row],[days_since_last_purchase]]))*4 +1,0)</f>
        <v>4</v>
      </c>
      <c r="O7913" s="1">
        <f>ROUND(_xlfn.PERCENTRANK.INC(customers[total_orders],customers[[#This Row],[total_orders]])*4+1,0)</f>
        <v>4</v>
      </c>
      <c r="P7913" s="1">
        <f>ROUND(_xlfn.PERCENTRANK.INC(customers[total_spend_usd],customers[[#This Row],[total_spend_usd]])*4+1,0)</f>
        <v>3</v>
      </c>
      <c r="Q7913" s="1">
        <v>443</v>
      </c>
      <c r="R7913" s="1" t="str">
        <f>_xlfn.XLOOKUP(Q7913,RFM[RFM Score],RFM[Client Segmentation])</f>
        <v>Need Attention</v>
      </c>
    </row>
    <row r="7914" spans="1:18" x14ac:dyDescent="0.3">
      <c r="A7914" t="s">
        <v>7966</v>
      </c>
      <c r="B7914" t="s">
        <v>11</v>
      </c>
      <c r="C7914">
        <v>52</v>
      </c>
      <c r="D7914" t="s">
        <v>8071</v>
      </c>
      <c r="E7914" t="s">
        <v>8084</v>
      </c>
      <c r="F7914" t="s">
        <v>12</v>
      </c>
      <c r="G7914">
        <v>36</v>
      </c>
      <c r="H7914" s="1">
        <v>366</v>
      </c>
      <c r="I7914">
        <v>116778</v>
      </c>
      <c r="J7914" s="1">
        <v>2</v>
      </c>
      <c r="K7914" t="s">
        <v>44</v>
      </c>
      <c r="L7914" t="s">
        <v>22</v>
      </c>
      <c r="M7914" t="s">
        <v>23</v>
      </c>
      <c r="N7914" s="1">
        <f xml:space="preserve"> ROUND((1 - _xlfn.PERCENTRANK.INC(customers[days_since_last_purchase],customers[[#This Row],[days_since_last_purchase]]))*4 +1,0)</f>
        <v>5</v>
      </c>
      <c r="O7914" s="1">
        <f>ROUND(_xlfn.PERCENTRANK.INC(customers[total_orders],customers[[#This Row],[total_orders]])*4+1,0)</f>
        <v>5</v>
      </c>
      <c r="P7914" s="1">
        <f>ROUND(_xlfn.PERCENTRANK.INC(customers[total_spend_usd],customers[[#This Row],[total_spend_usd]])*4+1,0)</f>
        <v>4</v>
      </c>
      <c r="Q7914" s="1">
        <v>554</v>
      </c>
      <c r="R7914" s="1" t="str">
        <f>_xlfn.XLOOKUP(Q7914,RFM[RFM Score],RFM[Client Segmentation])</f>
        <v>Champion</v>
      </c>
    </row>
    <row r="7915" spans="1:18" x14ac:dyDescent="0.3">
      <c r="A7915" t="s">
        <v>7967</v>
      </c>
      <c r="B7915" t="s">
        <v>96</v>
      </c>
      <c r="C7915">
        <v>31</v>
      </c>
      <c r="D7915" t="s">
        <v>8070</v>
      </c>
      <c r="E7915" t="s">
        <v>8084</v>
      </c>
      <c r="F7915" t="s">
        <v>12</v>
      </c>
      <c r="G7915">
        <v>14</v>
      </c>
      <c r="H7915" s="1">
        <v>20973</v>
      </c>
      <c r="I7915">
        <v>264271</v>
      </c>
      <c r="J7915" s="1">
        <v>74</v>
      </c>
      <c r="K7915" t="s">
        <v>98</v>
      </c>
      <c r="L7915" t="s">
        <v>34</v>
      </c>
      <c r="M7915" t="s">
        <v>23</v>
      </c>
      <c r="N7915" s="1">
        <f xml:space="preserve"> ROUND((1 - _xlfn.PERCENTRANK.INC(customers[days_since_last_purchase],customers[[#This Row],[days_since_last_purchase]]))*4 +1,0)</f>
        <v>2</v>
      </c>
      <c r="O7915" s="1">
        <f>ROUND(_xlfn.PERCENTRANK.INC(customers[total_orders],customers[[#This Row],[total_orders]])*4+1,0)</f>
        <v>3</v>
      </c>
      <c r="P7915" s="1">
        <f>ROUND(_xlfn.PERCENTRANK.INC(customers[total_spend_usd],customers[[#This Row],[total_spend_usd]])*4+1,0)</f>
        <v>4</v>
      </c>
      <c r="Q7915" s="1">
        <v>234</v>
      </c>
      <c r="R7915" s="1" t="str">
        <f>_xlfn.XLOOKUP(Q7915,RFM[RFM Score],RFM[Client Segmentation])</f>
        <v>At Risk</v>
      </c>
    </row>
    <row r="7916" spans="1:18" x14ac:dyDescent="0.3">
      <c r="A7916" t="s">
        <v>7968</v>
      </c>
      <c r="B7916" t="s">
        <v>43</v>
      </c>
      <c r="C7916">
        <v>55</v>
      </c>
      <c r="D7916" t="s">
        <v>8072</v>
      </c>
      <c r="E7916" t="s">
        <v>8084</v>
      </c>
      <c r="F7916" t="s">
        <v>12</v>
      </c>
      <c r="G7916">
        <v>9</v>
      </c>
      <c r="H7916" s="1">
        <v>16082</v>
      </c>
      <c r="I7916">
        <v>140314</v>
      </c>
      <c r="J7916" s="1">
        <v>17</v>
      </c>
      <c r="K7916" t="s">
        <v>21</v>
      </c>
      <c r="L7916" t="s">
        <v>14</v>
      </c>
      <c r="M7916" t="s">
        <v>23</v>
      </c>
      <c r="N7916" s="1">
        <f xml:space="preserve"> ROUND((1 - _xlfn.PERCENTRANK.INC(customers[days_since_last_purchase],customers[[#This Row],[days_since_last_purchase]]))*4 +1,0)</f>
        <v>4</v>
      </c>
      <c r="O7916" s="1">
        <f>ROUND(_xlfn.PERCENTRANK.INC(customers[total_orders],customers[[#This Row],[total_orders]])*4+1,0)</f>
        <v>2</v>
      </c>
      <c r="P7916" s="1">
        <f>ROUND(_xlfn.PERCENTRANK.INC(customers[total_spend_usd],customers[[#This Row],[total_spend_usd]])*4+1,0)</f>
        <v>4</v>
      </c>
      <c r="Q7916" s="1">
        <v>424</v>
      </c>
      <c r="R7916" s="1" t="str">
        <f>_xlfn.XLOOKUP(Q7916,RFM[RFM Score],RFM[Client Segmentation])</f>
        <v>Promising</v>
      </c>
    </row>
    <row r="7917" spans="1:18" x14ac:dyDescent="0.3">
      <c r="A7917" t="s">
        <v>7969</v>
      </c>
      <c r="B7917" t="s">
        <v>147</v>
      </c>
      <c r="C7917">
        <v>29</v>
      </c>
      <c r="D7917" t="s">
        <v>8070</v>
      </c>
      <c r="E7917" t="s">
        <v>8087</v>
      </c>
      <c r="F7917" t="s">
        <v>17</v>
      </c>
      <c r="G7917">
        <v>37</v>
      </c>
      <c r="H7917" s="1">
        <v>14106</v>
      </c>
      <c r="I7917">
        <v>504071</v>
      </c>
      <c r="J7917" s="1">
        <v>103</v>
      </c>
      <c r="K7917" t="s">
        <v>40</v>
      </c>
      <c r="L7917" t="s">
        <v>34</v>
      </c>
      <c r="M7917" t="s">
        <v>23</v>
      </c>
      <c r="N7917" s="1">
        <f xml:space="preserve"> ROUND((1 - _xlfn.PERCENTRANK.INC(customers[days_since_last_purchase],customers[[#This Row],[days_since_last_purchase]]))*4 +1,0)</f>
        <v>2</v>
      </c>
      <c r="O7917" s="1">
        <f>ROUND(_xlfn.PERCENTRANK.INC(customers[total_orders],customers[[#This Row],[total_orders]])*4+1,0)</f>
        <v>5</v>
      </c>
      <c r="P7917" s="1">
        <f>ROUND(_xlfn.PERCENTRANK.INC(customers[total_spend_usd],customers[[#This Row],[total_spend_usd]])*4+1,0)</f>
        <v>5</v>
      </c>
      <c r="Q7917" s="1">
        <v>255</v>
      </c>
      <c r="R7917" s="1" t="str">
        <f>_xlfn.XLOOKUP(Q7917,RFM[RFM Score],RFM[Client Segmentation])</f>
        <v>At Risk</v>
      </c>
    </row>
    <row r="7918" spans="1:18" x14ac:dyDescent="0.3">
      <c r="A7918" t="s">
        <v>7970</v>
      </c>
      <c r="B7918" t="s">
        <v>61</v>
      </c>
      <c r="C7918">
        <v>27</v>
      </c>
      <c r="D7918" t="s">
        <v>8070</v>
      </c>
      <c r="E7918" t="s">
        <v>8087</v>
      </c>
      <c r="F7918" t="s">
        <v>12</v>
      </c>
      <c r="G7918">
        <v>15</v>
      </c>
      <c r="H7918" s="1">
        <v>5393</v>
      </c>
      <c r="I7918">
        <v>78195</v>
      </c>
      <c r="J7918" s="1">
        <v>17</v>
      </c>
      <c r="K7918" t="s">
        <v>124</v>
      </c>
      <c r="L7918" t="s">
        <v>14</v>
      </c>
      <c r="M7918" t="s">
        <v>23</v>
      </c>
      <c r="N7918" s="1">
        <f xml:space="preserve"> ROUND((1 - _xlfn.PERCENTRANK.INC(customers[days_since_last_purchase],customers[[#This Row],[days_since_last_purchase]]))*4 +1,0)</f>
        <v>4</v>
      </c>
      <c r="O7918" s="1">
        <f>ROUND(_xlfn.PERCENTRANK.INC(customers[total_orders],customers[[#This Row],[total_orders]])*4+1,0)</f>
        <v>3</v>
      </c>
      <c r="P7918" s="1">
        <f>ROUND(_xlfn.PERCENTRANK.INC(customers[total_spend_usd],customers[[#This Row],[total_spend_usd]])*4+1,0)</f>
        <v>3</v>
      </c>
      <c r="Q7918" s="1">
        <v>433</v>
      </c>
      <c r="R7918" s="1" t="str">
        <f>_xlfn.XLOOKUP(Q7918,RFM[RFM Score],RFM[Client Segmentation])</f>
        <v>Potential Loyalist</v>
      </c>
    </row>
    <row r="7919" spans="1:18" x14ac:dyDescent="0.3">
      <c r="A7919" t="s">
        <v>7971</v>
      </c>
      <c r="B7919" t="s">
        <v>36</v>
      </c>
      <c r="C7919">
        <v>26</v>
      </c>
      <c r="D7919" t="s">
        <v>8070</v>
      </c>
      <c r="E7919" t="s">
        <v>8087</v>
      </c>
      <c r="F7919" t="s">
        <v>12</v>
      </c>
      <c r="G7919">
        <v>20</v>
      </c>
      <c r="H7919" s="1">
        <v>15645</v>
      </c>
      <c r="I7919">
        <v>338673</v>
      </c>
      <c r="J7919" s="1">
        <v>71</v>
      </c>
      <c r="K7919" t="s">
        <v>25</v>
      </c>
      <c r="L7919" t="s">
        <v>14</v>
      </c>
      <c r="M7919" t="s">
        <v>15</v>
      </c>
      <c r="N7919" s="1">
        <f xml:space="preserve"> ROUND((1 - _xlfn.PERCENTRANK.INC(customers[days_since_last_purchase],customers[[#This Row],[days_since_last_purchase]]))*4 +1,0)</f>
        <v>2</v>
      </c>
      <c r="O7919" s="1">
        <f>ROUND(_xlfn.PERCENTRANK.INC(customers[total_orders],customers[[#This Row],[total_orders]])*4+1,0)</f>
        <v>4</v>
      </c>
      <c r="P7919" s="1">
        <f>ROUND(_xlfn.PERCENTRANK.INC(customers[total_spend_usd],customers[[#This Row],[total_spend_usd]])*4+1,0)</f>
        <v>5</v>
      </c>
      <c r="Q7919" s="1">
        <v>245</v>
      </c>
      <c r="R7919" s="1" t="str">
        <f>_xlfn.XLOOKUP(Q7919,RFM[RFM Score],RFM[Client Segmentation])</f>
        <v>At Risk</v>
      </c>
    </row>
    <row r="7920" spans="1:18" x14ac:dyDescent="0.3">
      <c r="A7920" t="s">
        <v>7972</v>
      </c>
      <c r="B7920" t="s">
        <v>107</v>
      </c>
      <c r="C7920">
        <v>28</v>
      </c>
      <c r="D7920" t="s">
        <v>8070</v>
      </c>
      <c r="E7920" t="s">
        <v>8084</v>
      </c>
      <c r="F7920" t="s">
        <v>17</v>
      </c>
      <c r="G7920">
        <v>3</v>
      </c>
      <c r="H7920" s="1">
        <v>4047</v>
      </c>
      <c r="I7920">
        <v>12982</v>
      </c>
      <c r="J7920" s="1">
        <v>2</v>
      </c>
      <c r="K7920" t="s">
        <v>25</v>
      </c>
      <c r="L7920" t="s">
        <v>14</v>
      </c>
      <c r="M7920" t="s">
        <v>23</v>
      </c>
      <c r="N7920" s="1">
        <f xml:space="preserve"> ROUND((1 - _xlfn.PERCENTRANK.INC(customers[days_since_last_purchase],customers[[#This Row],[days_since_last_purchase]]))*4 +1,0)</f>
        <v>5</v>
      </c>
      <c r="O7920" s="1">
        <f>ROUND(_xlfn.PERCENTRANK.INC(customers[total_orders],customers[[#This Row],[total_orders]])*4+1,0)</f>
        <v>1</v>
      </c>
      <c r="P7920" s="1">
        <f>ROUND(_xlfn.PERCENTRANK.INC(customers[total_spend_usd],customers[[#This Row],[total_spend_usd]])*4+1,0)</f>
        <v>2</v>
      </c>
      <c r="Q7920" s="1">
        <v>512</v>
      </c>
      <c r="R7920" s="1" t="str">
        <f>_xlfn.XLOOKUP(Q7920,RFM[RFM Score],RFM[Client Segmentation])</f>
        <v>New Customer</v>
      </c>
    </row>
    <row r="7921" spans="1:18" x14ac:dyDescent="0.3">
      <c r="A7921" t="s">
        <v>7973</v>
      </c>
      <c r="B7921" t="s">
        <v>166</v>
      </c>
      <c r="C7921">
        <v>40</v>
      </c>
      <c r="D7921" t="s">
        <v>8068</v>
      </c>
      <c r="E7921" t="s">
        <v>8084</v>
      </c>
      <c r="F7921" t="s">
        <v>17</v>
      </c>
      <c r="G7921">
        <v>23</v>
      </c>
      <c r="H7921" s="1">
        <v>7144</v>
      </c>
      <c r="I7921">
        <v>140649</v>
      </c>
      <c r="J7921" s="1">
        <v>69</v>
      </c>
      <c r="K7921" t="s">
        <v>28</v>
      </c>
      <c r="L7921" t="s">
        <v>34</v>
      </c>
      <c r="M7921" t="s">
        <v>15</v>
      </c>
      <c r="N7921" s="1">
        <f xml:space="preserve"> ROUND((1 - _xlfn.PERCENTRANK.INC(customers[days_since_last_purchase],customers[[#This Row],[days_since_last_purchase]]))*4 +1,0)</f>
        <v>2</v>
      </c>
      <c r="O7921" s="1">
        <f>ROUND(_xlfn.PERCENTRANK.INC(customers[total_orders],customers[[#This Row],[total_orders]])*4+1,0)</f>
        <v>4</v>
      </c>
      <c r="P7921" s="1">
        <f>ROUND(_xlfn.PERCENTRANK.INC(customers[total_spend_usd],customers[[#This Row],[total_spend_usd]])*4+1,0)</f>
        <v>4</v>
      </c>
      <c r="Q7921" s="1">
        <v>244</v>
      </c>
      <c r="R7921" s="1" t="str">
        <f>_xlfn.XLOOKUP(Q7921,RFM[RFM Score],RFM[Client Segmentation])</f>
        <v>At Risk</v>
      </c>
    </row>
    <row r="7922" spans="1:18" x14ac:dyDescent="0.3">
      <c r="A7922" t="s">
        <v>7974</v>
      </c>
      <c r="B7922" t="s">
        <v>51</v>
      </c>
      <c r="C7922">
        <v>35</v>
      </c>
      <c r="D7922" t="s">
        <v>8068</v>
      </c>
      <c r="E7922" t="s">
        <v>8085</v>
      </c>
      <c r="F7922" t="s">
        <v>12</v>
      </c>
      <c r="G7922">
        <v>7</v>
      </c>
      <c r="H7922" s="1">
        <v>2941</v>
      </c>
      <c r="I7922">
        <v>2353</v>
      </c>
      <c r="J7922" s="1">
        <v>2</v>
      </c>
      <c r="K7922" t="s">
        <v>37</v>
      </c>
      <c r="L7922" t="s">
        <v>14</v>
      </c>
      <c r="M7922" t="s">
        <v>23</v>
      </c>
      <c r="N7922" s="1">
        <f xml:space="preserve"> ROUND((1 - _xlfn.PERCENTRANK.INC(customers[days_since_last_purchase],customers[[#This Row],[days_since_last_purchase]]))*4 +1,0)</f>
        <v>5</v>
      </c>
      <c r="O7922" s="1">
        <f>ROUND(_xlfn.PERCENTRANK.INC(customers[total_orders],customers[[#This Row],[total_orders]])*4+1,0)</f>
        <v>2</v>
      </c>
      <c r="P7922" s="1">
        <f>ROUND(_xlfn.PERCENTRANK.INC(customers[total_spend_usd],customers[[#This Row],[total_spend_usd]])*4+1,0)</f>
        <v>1</v>
      </c>
      <c r="Q7922" s="1">
        <v>521</v>
      </c>
      <c r="R7922" s="1" t="str">
        <f>_xlfn.XLOOKUP(Q7922,RFM[RFM Score],RFM[Client Segmentation])</f>
        <v>Promising</v>
      </c>
    </row>
    <row r="7923" spans="1:18" x14ac:dyDescent="0.3">
      <c r="A7923" t="s">
        <v>7975</v>
      </c>
      <c r="B7923" t="s">
        <v>33</v>
      </c>
      <c r="C7923">
        <v>25</v>
      </c>
      <c r="D7923" t="s">
        <v>8070</v>
      </c>
      <c r="E7923" t="s">
        <v>8084</v>
      </c>
      <c r="F7923" t="s">
        <v>17</v>
      </c>
      <c r="G7923">
        <v>9</v>
      </c>
      <c r="H7923" s="1">
        <v>5314</v>
      </c>
      <c r="I7923">
        <v>43264</v>
      </c>
      <c r="J7923" s="1">
        <v>16</v>
      </c>
      <c r="K7923" t="s">
        <v>40</v>
      </c>
      <c r="L7923" t="s">
        <v>14</v>
      </c>
      <c r="M7923" t="s">
        <v>23</v>
      </c>
      <c r="N7923" s="1">
        <f xml:space="preserve"> ROUND((1 - _xlfn.PERCENTRANK.INC(customers[days_since_last_purchase],customers[[#This Row],[days_since_last_purchase]]))*4 +1,0)</f>
        <v>4</v>
      </c>
      <c r="O7923" s="1">
        <f>ROUND(_xlfn.PERCENTRANK.INC(customers[total_orders],customers[[#This Row],[total_orders]])*4+1,0)</f>
        <v>2</v>
      </c>
      <c r="P7923" s="1">
        <f>ROUND(_xlfn.PERCENTRANK.INC(customers[total_spend_usd],customers[[#This Row],[total_spend_usd]])*4+1,0)</f>
        <v>2</v>
      </c>
      <c r="Q7923" s="1">
        <v>422</v>
      </c>
      <c r="R7923" s="1" t="str">
        <f>_xlfn.XLOOKUP(Q7923,RFM[RFM Score],RFM[Client Segmentation])</f>
        <v>New Customer</v>
      </c>
    </row>
    <row r="7924" spans="1:18" x14ac:dyDescent="0.3">
      <c r="A7924" t="s">
        <v>7976</v>
      </c>
      <c r="B7924" t="s">
        <v>51</v>
      </c>
      <c r="C7924">
        <v>43</v>
      </c>
      <c r="D7924" t="s">
        <v>8068</v>
      </c>
      <c r="E7924" t="s">
        <v>8086</v>
      </c>
      <c r="F7924" t="s">
        <v>17</v>
      </c>
      <c r="G7924">
        <v>22</v>
      </c>
      <c r="H7924" s="1">
        <v>874</v>
      </c>
      <c r="I7924">
        <v>166307</v>
      </c>
      <c r="J7924" s="1">
        <v>46</v>
      </c>
      <c r="K7924" t="s">
        <v>28</v>
      </c>
      <c r="L7924" t="s">
        <v>14</v>
      </c>
      <c r="M7924" t="s">
        <v>23</v>
      </c>
      <c r="N7924" s="1">
        <f xml:space="preserve"> ROUND((1 - _xlfn.PERCENTRANK.INC(customers[days_since_last_purchase],customers[[#This Row],[days_since_last_purchase]]))*4 +1,0)</f>
        <v>3</v>
      </c>
      <c r="O7924" s="1">
        <f>ROUND(_xlfn.PERCENTRANK.INC(customers[total_orders],customers[[#This Row],[total_orders]])*4+1,0)</f>
        <v>4</v>
      </c>
      <c r="P7924" s="1">
        <f>ROUND(_xlfn.PERCENTRANK.INC(customers[total_spend_usd],customers[[#This Row],[total_spend_usd]])*4+1,0)</f>
        <v>4</v>
      </c>
      <c r="Q7924" s="1">
        <v>344</v>
      </c>
      <c r="R7924" s="1" t="str">
        <f>_xlfn.XLOOKUP(Q7924,RFM[RFM Score],RFM[Client Segmentation])</f>
        <v>Loyal Customer</v>
      </c>
    </row>
    <row r="7925" spans="1:18" x14ac:dyDescent="0.3">
      <c r="A7925" t="s">
        <v>7977</v>
      </c>
      <c r="B7925" t="s">
        <v>104</v>
      </c>
      <c r="C7925">
        <v>38</v>
      </c>
      <c r="D7925" t="s">
        <v>8068</v>
      </c>
      <c r="E7925" t="s">
        <v>8084</v>
      </c>
      <c r="F7925" t="s">
        <v>17</v>
      </c>
      <c r="G7925">
        <v>8</v>
      </c>
      <c r="H7925" s="1">
        <v>195</v>
      </c>
      <c r="I7925">
        <v>16924</v>
      </c>
      <c r="J7925" s="1">
        <v>6</v>
      </c>
      <c r="K7925" t="s">
        <v>37</v>
      </c>
      <c r="L7925" t="s">
        <v>19</v>
      </c>
      <c r="M7925" t="s">
        <v>15</v>
      </c>
      <c r="N7925" s="1">
        <f xml:space="preserve"> ROUND((1 - _xlfn.PERCENTRANK.INC(customers[days_since_last_purchase],customers[[#This Row],[days_since_last_purchase]]))*4 +1,0)</f>
        <v>5</v>
      </c>
      <c r="O7925" s="1">
        <f>ROUND(_xlfn.PERCENTRANK.INC(customers[total_orders],customers[[#This Row],[total_orders]])*4+1,0)</f>
        <v>2</v>
      </c>
      <c r="P7925" s="1">
        <f>ROUND(_xlfn.PERCENTRANK.INC(customers[total_spend_usd],customers[[#This Row],[total_spend_usd]])*4+1,0)</f>
        <v>2</v>
      </c>
      <c r="Q7925" s="1">
        <v>522</v>
      </c>
      <c r="R7925" s="1" t="str">
        <f>_xlfn.XLOOKUP(Q7925,RFM[RFM Score],RFM[Client Segmentation])</f>
        <v>Promising</v>
      </c>
    </row>
    <row r="7926" spans="1:18" x14ac:dyDescent="0.3">
      <c r="A7926" t="s">
        <v>7978</v>
      </c>
      <c r="B7926" t="s">
        <v>11</v>
      </c>
      <c r="C7926">
        <v>18</v>
      </c>
      <c r="D7926" t="s">
        <v>8069</v>
      </c>
      <c r="E7926" t="s">
        <v>8087</v>
      </c>
      <c r="F7926" t="s">
        <v>17</v>
      </c>
      <c r="G7926">
        <v>8</v>
      </c>
      <c r="H7926" s="1">
        <v>7945</v>
      </c>
      <c r="I7926">
        <v>59499</v>
      </c>
      <c r="J7926" s="1">
        <v>23</v>
      </c>
      <c r="K7926" t="s">
        <v>74</v>
      </c>
      <c r="L7926" t="s">
        <v>34</v>
      </c>
      <c r="M7926" t="s">
        <v>15</v>
      </c>
      <c r="N7926" s="1">
        <f xml:space="preserve"> ROUND((1 - _xlfn.PERCENTRANK.INC(customers[days_since_last_purchase],customers[[#This Row],[days_since_last_purchase]]))*4 +1,0)</f>
        <v>4</v>
      </c>
      <c r="O7926" s="1">
        <f>ROUND(_xlfn.PERCENTRANK.INC(customers[total_orders],customers[[#This Row],[total_orders]])*4+1,0)</f>
        <v>2</v>
      </c>
      <c r="P7926" s="1">
        <f>ROUND(_xlfn.PERCENTRANK.INC(customers[total_spend_usd],customers[[#This Row],[total_spend_usd]])*4+1,0)</f>
        <v>3</v>
      </c>
      <c r="Q7926" s="1">
        <v>423</v>
      </c>
      <c r="R7926" s="1" t="str">
        <f>_xlfn.XLOOKUP(Q7926,RFM[RFM Score],RFM[Client Segmentation])</f>
        <v>Potential Loyalist</v>
      </c>
    </row>
    <row r="7927" spans="1:18" x14ac:dyDescent="0.3">
      <c r="A7927" t="s">
        <v>7979</v>
      </c>
      <c r="B7927" t="s">
        <v>51</v>
      </c>
      <c r="C7927">
        <v>28</v>
      </c>
      <c r="D7927" t="s">
        <v>8070</v>
      </c>
      <c r="E7927" t="s">
        <v>8086</v>
      </c>
      <c r="F7927" t="s">
        <v>17</v>
      </c>
      <c r="G7927">
        <v>37</v>
      </c>
      <c r="H7927" s="1">
        <v>23289</v>
      </c>
      <c r="I7927">
        <v>770723</v>
      </c>
      <c r="J7927" s="1">
        <v>74</v>
      </c>
      <c r="K7927" t="s">
        <v>55</v>
      </c>
      <c r="L7927" t="s">
        <v>45</v>
      </c>
      <c r="M7927" t="s">
        <v>23</v>
      </c>
      <c r="N7927" s="1">
        <f xml:space="preserve"> ROUND((1 - _xlfn.PERCENTRANK.INC(customers[days_since_last_purchase],customers[[#This Row],[days_since_last_purchase]]))*4 +1,0)</f>
        <v>2</v>
      </c>
      <c r="O7927" s="1">
        <f>ROUND(_xlfn.PERCENTRANK.INC(customers[total_orders],customers[[#This Row],[total_orders]])*4+1,0)</f>
        <v>5</v>
      </c>
      <c r="P7927" s="1">
        <f>ROUND(_xlfn.PERCENTRANK.INC(customers[total_spend_usd],customers[[#This Row],[total_spend_usd]])*4+1,0)</f>
        <v>5</v>
      </c>
      <c r="Q7927" s="1">
        <v>255</v>
      </c>
      <c r="R7927" s="1" t="str">
        <f>_xlfn.XLOOKUP(Q7927,RFM[RFM Score],RFM[Client Segmentation])</f>
        <v>At Risk</v>
      </c>
    </row>
    <row r="7928" spans="1:18" x14ac:dyDescent="0.3">
      <c r="A7928" t="s">
        <v>7980</v>
      </c>
      <c r="B7928" t="s">
        <v>68</v>
      </c>
      <c r="C7928">
        <v>35</v>
      </c>
      <c r="D7928" t="s">
        <v>8068</v>
      </c>
      <c r="E7928" t="s">
        <v>8087</v>
      </c>
      <c r="F7928" t="s">
        <v>17</v>
      </c>
      <c r="G7928">
        <v>12</v>
      </c>
      <c r="H7928" s="1">
        <v>1332</v>
      </c>
      <c r="I7928">
        <v>1433</v>
      </c>
      <c r="J7928" s="1">
        <v>0</v>
      </c>
      <c r="K7928" t="s">
        <v>124</v>
      </c>
      <c r="L7928" t="s">
        <v>22</v>
      </c>
      <c r="M7928" t="s">
        <v>23</v>
      </c>
      <c r="N7928" s="1">
        <f xml:space="preserve"> ROUND((1 - _xlfn.PERCENTRANK.INC(customers[days_since_last_purchase],customers[[#This Row],[days_since_last_purchase]]))*4 +1,0)</f>
        <v>5</v>
      </c>
      <c r="O7928" s="1">
        <f>ROUND(_xlfn.PERCENTRANK.INC(customers[total_orders],customers[[#This Row],[total_orders]])*4+1,0)</f>
        <v>3</v>
      </c>
      <c r="P7928" s="1">
        <f>ROUND(_xlfn.PERCENTRANK.INC(customers[total_spend_usd],customers[[#This Row],[total_spend_usd]])*4+1,0)</f>
        <v>1</v>
      </c>
      <c r="Q7928" s="1">
        <v>531</v>
      </c>
      <c r="R7928" s="1" t="str">
        <f>_xlfn.XLOOKUP(Q7928,RFM[RFM Score],RFM[Client Segmentation])</f>
        <v>Potential Loyalist</v>
      </c>
    </row>
    <row r="7929" spans="1:18" x14ac:dyDescent="0.3">
      <c r="A7929" t="s">
        <v>7981</v>
      </c>
      <c r="B7929" t="s">
        <v>96</v>
      </c>
      <c r="C7929">
        <v>25</v>
      </c>
      <c r="D7929" t="s">
        <v>8070</v>
      </c>
      <c r="E7929" t="s">
        <v>8084</v>
      </c>
      <c r="F7929" t="s">
        <v>17</v>
      </c>
      <c r="G7929">
        <v>3</v>
      </c>
      <c r="H7929" s="1">
        <v>6325</v>
      </c>
      <c r="I7929">
        <v>19889</v>
      </c>
      <c r="J7929" s="1">
        <v>88</v>
      </c>
      <c r="K7929" t="s">
        <v>25</v>
      </c>
      <c r="L7929" t="s">
        <v>45</v>
      </c>
      <c r="M7929" t="s">
        <v>23</v>
      </c>
      <c r="N7929" s="1">
        <f xml:space="preserve"> ROUND((1 - _xlfn.PERCENTRANK.INC(customers[days_since_last_purchase],customers[[#This Row],[days_since_last_purchase]]))*4 +1,0)</f>
        <v>2</v>
      </c>
      <c r="O7929" s="1">
        <f>ROUND(_xlfn.PERCENTRANK.INC(customers[total_orders],customers[[#This Row],[total_orders]])*4+1,0)</f>
        <v>1</v>
      </c>
      <c r="P7929" s="1">
        <f>ROUND(_xlfn.PERCENTRANK.INC(customers[total_spend_usd],customers[[#This Row],[total_spend_usd]])*4+1,0)</f>
        <v>2</v>
      </c>
      <c r="Q7929" s="1">
        <v>212</v>
      </c>
      <c r="R7929" s="1" t="str">
        <f>_xlfn.XLOOKUP(Q7929,RFM[RFM Score],RFM[Client Segmentation])</f>
        <v>Hibernating</v>
      </c>
    </row>
    <row r="7930" spans="1:18" x14ac:dyDescent="0.3">
      <c r="A7930" t="s">
        <v>7982</v>
      </c>
      <c r="B7930" t="s">
        <v>107</v>
      </c>
      <c r="C7930">
        <v>48</v>
      </c>
      <c r="D7930" t="s">
        <v>8071</v>
      </c>
      <c r="E7930" t="s">
        <v>8084</v>
      </c>
      <c r="F7930" t="s">
        <v>17</v>
      </c>
      <c r="G7930">
        <v>28</v>
      </c>
      <c r="H7930" s="1">
        <v>770</v>
      </c>
      <c r="I7930">
        <v>244008</v>
      </c>
      <c r="J7930" s="1">
        <v>48</v>
      </c>
      <c r="K7930" t="s">
        <v>74</v>
      </c>
      <c r="L7930" t="s">
        <v>47</v>
      </c>
      <c r="M7930" t="s">
        <v>23</v>
      </c>
      <c r="N7930" s="1">
        <f xml:space="preserve"> ROUND((1 - _xlfn.PERCENTRANK.INC(customers[days_since_last_purchase],customers[[#This Row],[days_since_last_purchase]]))*4 +1,0)</f>
        <v>3</v>
      </c>
      <c r="O7930" s="1">
        <f>ROUND(_xlfn.PERCENTRANK.INC(customers[total_orders],customers[[#This Row],[total_orders]])*4+1,0)</f>
        <v>4</v>
      </c>
      <c r="P7930" s="1">
        <f>ROUND(_xlfn.PERCENTRANK.INC(customers[total_spend_usd],customers[[#This Row],[total_spend_usd]])*4+1,0)</f>
        <v>4</v>
      </c>
      <c r="Q7930" s="1">
        <v>344</v>
      </c>
      <c r="R7930" s="1" t="str">
        <f>_xlfn.XLOOKUP(Q7930,RFM[RFM Score],RFM[Client Segmentation])</f>
        <v>Loyal Customer</v>
      </c>
    </row>
    <row r="7931" spans="1:18" x14ac:dyDescent="0.3">
      <c r="A7931" t="s">
        <v>7983</v>
      </c>
      <c r="B7931" t="s">
        <v>11</v>
      </c>
      <c r="C7931">
        <v>38</v>
      </c>
      <c r="D7931" t="s">
        <v>8068</v>
      </c>
      <c r="E7931" t="s">
        <v>8087</v>
      </c>
      <c r="F7931" t="s">
        <v>12</v>
      </c>
      <c r="G7931">
        <v>5</v>
      </c>
      <c r="H7931" s="1">
        <v>556</v>
      </c>
      <c r="I7931">
        <v>2588</v>
      </c>
      <c r="J7931" s="1">
        <v>2</v>
      </c>
      <c r="K7931" t="s">
        <v>28</v>
      </c>
      <c r="L7931" t="s">
        <v>45</v>
      </c>
      <c r="M7931" t="s">
        <v>23</v>
      </c>
      <c r="N7931" s="1">
        <f xml:space="preserve"> ROUND((1 - _xlfn.PERCENTRANK.INC(customers[days_since_last_purchase],customers[[#This Row],[days_since_last_purchase]]))*4 +1,0)</f>
        <v>5</v>
      </c>
      <c r="O7931" s="1">
        <f>ROUND(_xlfn.PERCENTRANK.INC(customers[total_orders],customers[[#This Row],[total_orders]])*4+1,0)</f>
        <v>2</v>
      </c>
      <c r="P7931" s="1">
        <f>ROUND(_xlfn.PERCENTRANK.INC(customers[total_spend_usd],customers[[#This Row],[total_spend_usd]])*4+1,0)</f>
        <v>1</v>
      </c>
      <c r="Q7931" s="1">
        <v>521</v>
      </c>
      <c r="R7931" s="1" t="str">
        <f>_xlfn.XLOOKUP(Q7931,RFM[RFM Score],RFM[Client Segmentation])</f>
        <v>Promising</v>
      </c>
    </row>
    <row r="7932" spans="1:18" x14ac:dyDescent="0.3">
      <c r="A7932" t="s">
        <v>7984</v>
      </c>
      <c r="B7932" t="s">
        <v>68</v>
      </c>
      <c r="C7932">
        <v>64</v>
      </c>
      <c r="D7932" t="s">
        <v>8072</v>
      </c>
      <c r="E7932" t="s">
        <v>8085</v>
      </c>
      <c r="F7932" t="s">
        <v>17</v>
      </c>
      <c r="G7932">
        <v>20</v>
      </c>
      <c r="H7932" s="1">
        <v>8337</v>
      </c>
      <c r="I7932">
        <v>162159</v>
      </c>
      <c r="J7932" s="1">
        <v>211</v>
      </c>
      <c r="K7932" t="s">
        <v>44</v>
      </c>
      <c r="L7932" t="s">
        <v>19</v>
      </c>
      <c r="M7932" t="s">
        <v>23</v>
      </c>
      <c r="N7932" s="1">
        <f xml:space="preserve"> ROUND((1 - _xlfn.PERCENTRANK.INC(customers[days_since_last_purchase],customers[[#This Row],[days_since_last_purchase]]))*4 +1,0)</f>
        <v>1</v>
      </c>
      <c r="O7932" s="1">
        <f>ROUND(_xlfn.PERCENTRANK.INC(customers[total_orders],customers[[#This Row],[total_orders]])*4+1,0)</f>
        <v>4</v>
      </c>
      <c r="P7932" s="1">
        <f>ROUND(_xlfn.PERCENTRANK.INC(customers[total_spend_usd],customers[[#This Row],[total_spend_usd]])*4+1,0)</f>
        <v>4</v>
      </c>
      <c r="Q7932" s="1">
        <v>144</v>
      </c>
      <c r="R7932" s="1" t="str">
        <f>_xlfn.XLOOKUP(Q7932,RFM[RFM Score],RFM[Client Segmentation])</f>
        <v>Cannot Lose Them</v>
      </c>
    </row>
    <row r="7933" spans="1:18" x14ac:dyDescent="0.3">
      <c r="A7933" t="s">
        <v>7985</v>
      </c>
      <c r="B7933" t="s">
        <v>147</v>
      </c>
      <c r="C7933">
        <v>42</v>
      </c>
      <c r="D7933" t="s">
        <v>8068</v>
      </c>
      <c r="E7933" t="s">
        <v>8085</v>
      </c>
      <c r="F7933" t="s">
        <v>12</v>
      </c>
      <c r="G7933">
        <v>38</v>
      </c>
      <c r="H7933" s="1">
        <v>4517</v>
      </c>
      <c r="I7933">
        <v>153974</v>
      </c>
      <c r="J7933" s="1">
        <v>7</v>
      </c>
      <c r="K7933" t="s">
        <v>25</v>
      </c>
      <c r="L7933" t="s">
        <v>14</v>
      </c>
      <c r="M7933" t="s">
        <v>15</v>
      </c>
      <c r="N7933" s="1">
        <f xml:space="preserve"> ROUND((1 - _xlfn.PERCENTRANK.INC(customers[days_since_last_purchase],customers[[#This Row],[days_since_last_purchase]]))*4 +1,0)</f>
        <v>5</v>
      </c>
      <c r="O7933" s="1">
        <f>ROUND(_xlfn.PERCENTRANK.INC(customers[total_orders],customers[[#This Row],[total_orders]])*4+1,0)</f>
        <v>5</v>
      </c>
      <c r="P7933" s="1">
        <f>ROUND(_xlfn.PERCENTRANK.INC(customers[total_spend_usd],customers[[#This Row],[total_spend_usd]])*4+1,0)</f>
        <v>4</v>
      </c>
      <c r="Q7933" s="1">
        <v>554</v>
      </c>
      <c r="R7933" s="1" t="str">
        <f>_xlfn.XLOOKUP(Q7933,RFM[RFM Score],RFM[Client Segmentation])</f>
        <v>Champion</v>
      </c>
    </row>
    <row r="7934" spans="1:18" x14ac:dyDescent="0.3">
      <c r="A7934" t="s">
        <v>7986</v>
      </c>
      <c r="B7934" t="s">
        <v>11</v>
      </c>
      <c r="C7934">
        <v>33</v>
      </c>
      <c r="D7934" t="s">
        <v>8070</v>
      </c>
      <c r="E7934" t="s">
        <v>8084</v>
      </c>
      <c r="F7934" t="s">
        <v>12</v>
      </c>
      <c r="G7934">
        <v>35</v>
      </c>
      <c r="H7934" s="1">
        <v>30192</v>
      </c>
      <c r="I7934">
        <v>1076396</v>
      </c>
      <c r="J7934" s="1">
        <v>54</v>
      </c>
      <c r="K7934" t="s">
        <v>37</v>
      </c>
      <c r="L7934" t="s">
        <v>19</v>
      </c>
      <c r="M7934" t="s">
        <v>15</v>
      </c>
      <c r="N7934" s="1">
        <f xml:space="preserve"> ROUND((1 - _xlfn.PERCENTRANK.INC(customers[days_since_last_purchase],customers[[#This Row],[days_since_last_purchase]]))*4 +1,0)</f>
        <v>3</v>
      </c>
      <c r="O7934" s="1">
        <f>ROUND(_xlfn.PERCENTRANK.INC(customers[total_orders],customers[[#This Row],[total_orders]])*4+1,0)</f>
        <v>5</v>
      </c>
      <c r="P7934" s="1">
        <f>ROUND(_xlfn.PERCENTRANK.INC(customers[total_spend_usd],customers[[#This Row],[total_spend_usd]])*4+1,0)</f>
        <v>5</v>
      </c>
      <c r="Q7934" s="1">
        <v>355</v>
      </c>
      <c r="R7934" s="1" t="str">
        <f>_xlfn.XLOOKUP(Q7934,RFM[RFM Score],RFM[Client Segmentation])</f>
        <v>Loyal Customer</v>
      </c>
    </row>
    <row r="7935" spans="1:18" x14ac:dyDescent="0.3">
      <c r="A7935" t="s">
        <v>7987</v>
      </c>
      <c r="B7935" t="s">
        <v>27</v>
      </c>
      <c r="C7935">
        <v>42</v>
      </c>
      <c r="D7935" t="s">
        <v>8068</v>
      </c>
      <c r="E7935" t="s">
        <v>8084</v>
      </c>
      <c r="F7935" t="s">
        <v>17</v>
      </c>
      <c r="G7935">
        <v>71</v>
      </c>
      <c r="H7935" s="1">
        <v>6101</v>
      </c>
      <c r="I7935">
        <v>409946</v>
      </c>
      <c r="J7935" s="1">
        <v>29</v>
      </c>
      <c r="K7935" t="s">
        <v>74</v>
      </c>
      <c r="L7935" t="s">
        <v>19</v>
      </c>
      <c r="M7935" t="s">
        <v>15</v>
      </c>
      <c r="N7935" s="1">
        <f xml:space="preserve"> ROUND((1 - _xlfn.PERCENTRANK.INC(customers[days_since_last_purchase],customers[[#This Row],[days_since_last_purchase]]))*4 +1,0)</f>
        <v>3</v>
      </c>
      <c r="O7935" s="1">
        <f>ROUND(_xlfn.PERCENTRANK.INC(customers[total_orders],customers[[#This Row],[total_orders]])*4+1,0)</f>
        <v>5</v>
      </c>
      <c r="P7935" s="1">
        <f>ROUND(_xlfn.PERCENTRANK.INC(customers[total_spend_usd],customers[[#This Row],[total_spend_usd]])*4+1,0)</f>
        <v>5</v>
      </c>
      <c r="Q7935" s="1">
        <v>355</v>
      </c>
      <c r="R7935" s="1" t="str">
        <f>_xlfn.XLOOKUP(Q7935,RFM[RFM Score],RFM[Client Segmentation])</f>
        <v>Loyal Customer</v>
      </c>
    </row>
    <row r="7936" spans="1:18" x14ac:dyDescent="0.3">
      <c r="A7936" t="s">
        <v>7988</v>
      </c>
      <c r="B7936" t="s">
        <v>27</v>
      </c>
      <c r="C7936">
        <v>21</v>
      </c>
      <c r="D7936" t="s">
        <v>8069</v>
      </c>
      <c r="E7936" t="s">
        <v>8085</v>
      </c>
      <c r="F7936" t="s">
        <v>17</v>
      </c>
      <c r="G7936">
        <v>9</v>
      </c>
      <c r="H7936" s="1">
        <v>22687</v>
      </c>
      <c r="I7936">
        <v>223634</v>
      </c>
      <c r="J7936" s="1">
        <v>35</v>
      </c>
      <c r="K7936" t="s">
        <v>28</v>
      </c>
      <c r="L7936" t="s">
        <v>19</v>
      </c>
      <c r="M7936" t="s">
        <v>23</v>
      </c>
      <c r="N7936" s="1">
        <f xml:space="preserve"> ROUND((1 - _xlfn.PERCENTRANK.INC(customers[days_since_last_purchase],customers[[#This Row],[days_since_last_purchase]]))*4 +1,0)</f>
        <v>3</v>
      </c>
      <c r="O7936" s="1">
        <f>ROUND(_xlfn.PERCENTRANK.INC(customers[total_orders],customers[[#This Row],[total_orders]])*4+1,0)</f>
        <v>2</v>
      </c>
      <c r="P7936" s="1">
        <f>ROUND(_xlfn.PERCENTRANK.INC(customers[total_spend_usd],customers[[#This Row],[total_spend_usd]])*4+1,0)</f>
        <v>4</v>
      </c>
      <c r="Q7936" s="1">
        <v>324</v>
      </c>
      <c r="R7936" s="1" t="str">
        <f>_xlfn.XLOOKUP(Q7936,RFM[RFM Score],RFM[Client Segmentation])</f>
        <v>Need Attention</v>
      </c>
    </row>
    <row r="7937" spans="1:18" x14ac:dyDescent="0.3">
      <c r="A7937" t="s">
        <v>7989</v>
      </c>
      <c r="B7937" t="s">
        <v>11</v>
      </c>
      <c r="C7937">
        <v>34</v>
      </c>
      <c r="D7937" t="s">
        <v>8070</v>
      </c>
      <c r="E7937" t="s">
        <v>8085</v>
      </c>
      <c r="F7937" t="s">
        <v>17</v>
      </c>
      <c r="G7937">
        <v>10</v>
      </c>
      <c r="H7937" s="1">
        <v>7598</v>
      </c>
      <c r="I7937">
        <v>8141</v>
      </c>
      <c r="J7937" s="1">
        <v>3</v>
      </c>
      <c r="K7937" t="s">
        <v>28</v>
      </c>
      <c r="L7937" t="s">
        <v>19</v>
      </c>
      <c r="M7937" t="s">
        <v>23</v>
      </c>
      <c r="N7937" s="1">
        <f xml:space="preserve"> ROUND((1 - _xlfn.PERCENTRANK.INC(customers[days_since_last_purchase],customers[[#This Row],[days_since_last_purchase]]))*4 +1,0)</f>
        <v>5</v>
      </c>
      <c r="O7937" s="1">
        <f>ROUND(_xlfn.PERCENTRANK.INC(customers[total_orders],customers[[#This Row],[total_orders]])*4+1,0)</f>
        <v>3</v>
      </c>
      <c r="P7937" s="1">
        <f>ROUND(_xlfn.PERCENTRANK.INC(customers[total_spend_usd],customers[[#This Row],[total_spend_usd]])*4+1,0)</f>
        <v>1</v>
      </c>
      <c r="Q7937" s="1">
        <v>531</v>
      </c>
      <c r="R7937" s="1" t="str">
        <f>_xlfn.XLOOKUP(Q7937,RFM[RFM Score],RFM[Client Segmentation])</f>
        <v>Potential Loyalist</v>
      </c>
    </row>
    <row r="7938" spans="1:18" x14ac:dyDescent="0.3">
      <c r="A7938" t="s">
        <v>7990</v>
      </c>
      <c r="B7938" t="s">
        <v>61</v>
      </c>
      <c r="C7938">
        <v>50</v>
      </c>
      <c r="D7938" t="s">
        <v>8071</v>
      </c>
      <c r="E7938" t="s">
        <v>8084</v>
      </c>
      <c r="F7938" t="s">
        <v>17</v>
      </c>
      <c r="G7938">
        <v>10</v>
      </c>
      <c r="H7938" s="1">
        <v>2892</v>
      </c>
      <c r="I7938">
        <v>27686</v>
      </c>
      <c r="J7938" s="1">
        <v>36</v>
      </c>
      <c r="K7938" t="s">
        <v>21</v>
      </c>
      <c r="L7938" t="s">
        <v>34</v>
      </c>
      <c r="M7938" t="s">
        <v>23</v>
      </c>
      <c r="N7938" s="1">
        <f xml:space="preserve"> ROUND((1 - _xlfn.PERCENTRANK.INC(customers[days_since_last_purchase],customers[[#This Row],[days_since_last_purchase]]))*4 +1,0)</f>
        <v>3</v>
      </c>
      <c r="O7938" s="1">
        <f>ROUND(_xlfn.PERCENTRANK.INC(customers[total_orders],customers[[#This Row],[total_orders]])*4+1,0)</f>
        <v>3</v>
      </c>
      <c r="P7938" s="1">
        <f>ROUND(_xlfn.PERCENTRANK.INC(customers[total_spend_usd],customers[[#This Row],[total_spend_usd]])*4+1,0)</f>
        <v>2</v>
      </c>
      <c r="Q7938" s="1">
        <v>332</v>
      </c>
      <c r="R7938" s="1" t="str">
        <f>_xlfn.XLOOKUP(Q7938,RFM[RFM Score],RFM[Client Segmentation])</f>
        <v>Hibernating</v>
      </c>
    </row>
    <row r="7939" spans="1:18" x14ac:dyDescent="0.3">
      <c r="A7939" t="s">
        <v>7991</v>
      </c>
      <c r="B7939" t="s">
        <v>51</v>
      </c>
      <c r="C7939">
        <v>44</v>
      </c>
      <c r="D7939" t="s">
        <v>8068</v>
      </c>
      <c r="E7939" t="s">
        <v>8087</v>
      </c>
      <c r="F7939" t="s">
        <v>12</v>
      </c>
      <c r="G7939">
        <v>18</v>
      </c>
      <c r="H7939" s="1">
        <v>5017</v>
      </c>
      <c r="I7939">
        <v>83614</v>
      </c>
      <c r="J7939" s="1">
        <v>28</v>
      </c>
      <c r="K7939" t="s">
        <v>18</v>
      </c>
      <c r="L7939" t="s">
        <v>47</v>
      </c>
      <c r="M7939" t="s">
        <v>23</v>
      </c>
      <c r="N7939" s="1">
        <f xml:space="preserve"> ROUND((1 - _xlfn.PERCENTRANK.INC(customers[days_since_last_purchase],customers[[#This Row],[days_since_last_purchase]]))*4 +1,0)</f>
        <v>4</v>
      </c>
      <c r="O7939" s="1">
        <f>ROUND(_xlfn.PERCENTRANK.INC(customers[total_orders],customers[[#This Row],[total_orders]])*4+1,0)</f>
        <v>4</v>
      </c>
      <c r="P7939" s="1">
        <f>ROUND(_xlfn.PERCENTRANK.INC(customers[total_spend_usd],customers[[#This Row],[total_spend_usd]])*4+1,0)</f>
        <v>3</v>
      </c>
      <c r="Q7939" s="1">
        <v>443</v>
      </c>
      <c r="R7939" s="1" t="str">
        <f>_xlfn.XLOOKUP(Q7939,RFM[RFM Score],RFM[Client Segmentation])</f>
        <v>Need Attention</v>
      </c>
    </row>
    <row r="7940" spans="1:18" x14ac:dyDescent="0.3">
      <c r="A7940" t="s">
        <v>7992</v>
      </c>
      <c r="B7940" t="s">
        <v>11</v>
      </c>
      <c r="C7940">
        <v>23</v>
      </c>
      <c r="D7940" t="s">
        <v>8069</v>
      </c>
      <c r="E7940" t="s">
        <v>8086</v>
      </c>
      <c r="F7940" t="s">
        <v>17</v>
      </c>
      <c r="G7940">
        <v>51</v>
      </c>
      <c r="H7940" s="1">
        <v>774</v>
      </c>
      <c r="I7940">
        <v>368756</v>
      </c>
      <c r="J7940" s="1">
        <v>74</v>
      </c>
      <c r="K7940" t="s">
        <v>25</v>
      </c>
      <c r="L7940" t="s">
        <v>47</v>
      </c>
      <c r="M7940" t="s">
        <v>23</v>
      </c>
      <c r="N7940" s="1">
        <f xml:space="preserve"> ROUND((1 - _xlfn.PERCENTRANK.INC(customers[days_since_last_purchase],customers[[#This Row],[days_since_last_purchase]]))*4 +1,0)</f>
        <v>2</v>
      </c>
      <c r="O7940" s="1">
        <f>ROUND(_xlfn.PERCENTRANK.INC(customers[total_orders],customers[[#This Row],[total_orders]])*4+1,0)</f>
        <v>5</v>
      </c>
      <c r="P7940" s="1">
        <f>ROUND(_xlfn.PERCENTRANK.INC(customers[total_spend_usd],customers[[#This Row],[total_spend_usd]])*4+1,0)</f>
        <v>5</v>
      </c>
      <c r="Q7940" s="1">
        <v>255</v>
      </c>
      <c r="R7940" s="1" t="str">
        <f>_xlfn.XLOOKUP(Q7940,RFM[RFM Score],RFM[Client Segmentation])</f>
        <v>At Risk</v>
      </c>
    </row>
    <row r="7941" spans="1:18" x14ac:dyDescent="0.3">
      <c r="A7941" t="s">
        <v>7993</v>
      </c>
      <c r="B7941" t="s">
        <v>43</v>
      </c>
      <c r="C7941">
        <v>18</v>
      </c>
      <c r="D7941" t="s">
        <v>8069</v>
      </c>
      <c r="E7941" t="s">
        <v>8087</v>
      </c>
      <c r="F7941" t="s">
        <v>17</v>
      </c>
      <c r="G7941">
        <v>1</v>
      </c>
      <c r="H7941" s="1">
        <v>5238</v>
      </c>
      <c r="I7941">
        <v>5374</v>
      </c>
      <c r="J7941" s="1">
        <v>5</v>
      </c>
      <c r="K7941" t="s">
        <v>25</v>
      </c>
      <c r="L7941" t="s">
        <v>47</v>
      </c>
      <c r="M7941" t="s">
        <v>15</v>
      </c>
      <c r="N7941" s="1">
        <f xml:space="preserve"> ROUND((1 - _xlfn.PERCENTRANK.INC(customers[days_since_last_purchase],customers[[#This Row],[days_since_last_purchase]]))*4 +1,0)</f>
        <v>5</v>
      </c>
      <c r="O7941" s="1">
        <f>ROUND(_xlfn.PERCENTRANK.INC(customers[total_orders],customers[[#This Row],[total_orders]])*4+1,0)</f>
        <v>1</v>
      </c>
      <c r="P7941" s="1">
        <f>ROUND(_xlfn.PERCENTRANK.INC(customers[total_spend_usd],customers[[#This Row],[total_spend_usd]])*4+1,0)</f>
        <v>1</v>
      </c>
      <c r="Q7941" s="1">
        <v>511</v>
      </c>
      <c r="R7941" s="1" t="str">
        <f>_xlfn.XLOOKUP(Q7941,RFM[RFM Score],RFM[Client Segmentation])</f>
        <v>New Customer</v>
      </c>
    </row>
    <row r="7942" spans="1:18" x14ac:dyDescent="0.3">
      <c r="A7942" t="s">
        <v>7994</v>
      </c>
      <c r="B7942" t="s">
        <v>61</v>
      </c>
      <c r="C7942">
        <v>30</v>
      </c>
      <c r="D7942" t="s">
        <v>8070</v>
      </c>
      <c r="E7942" t="s">
        <v>8084</v>
      </c>
      <c r="F7942" t="s">
        <v>17</v>
      </c>
      <c r="G7942">
        <v>3</v>
      </c>
      <c r="H7942" s="1">
        <v>15992</v>
      </c>
      <c r="I7942">
        <v>41949</v>
      </c>
      <c r="J7942" s="1">
        <v>4</v>
      </c>
      <c r="K7942" t="s">
        <v>28</v>
      </c>
      <c r="L7942" t="s">
        <v>14</v>
      </c>
      <c r="M7942" t="s">
        <v>23</v>
      </c>
      <c r="N7942" s="1">
        <f xml:space="preserve"> ROUND((1 - _xlfn.PERCENTRANK.INC(customers[days_since_last_purchase],customers[[#This Row],[days_since_last_purchase]]))*4 +1,0)</f>
        <v>5</v>
      </c>
      <c r="O7942" s="1">
        <f>ROUND(_xlfn.PERCENTRANK.INC(customers[total_orders],customers[[#This Row],[total_orders]])*4+1,0)</f>
        <v>1</v>
      </c>
      <c r="P7942" s="1">
        <f>ROUND(_xlfn.PERCENTRANK.INC(customers[total_spend_usd],customers[[#This Row],[total_spend_usd]])*4+1,0)</f>
        <v>2</v>
      </c>
      <c r="Q7942" s="1">
        <v>512</v>
      </c>
      <c r="R7942" s="1" t="str">
        <f>_xlfn.XLOOKUP(Q7942,RFM[RFM Score],RFM[Client Segmentation])</f>
        <v>New Customer</v>
      </c>
    </row>
    <row r="7943" spans="1:18" x14ac:dyDescent="0.3">
      <c r="A7943" t="s">
        <v>7995</v>
      </c>
      <c r="B7943" t="s">
        <v>11</v>
      </c>
      <c r="C7943">
        <v>37</v>
      </c>
      <c r="D7943" t="s">
        <v>8068</v>
      </c>
      <c r="E7943" t="s">
        <v>8084</v>
      </c>
      <c r="F7943" t="s">
        <v>12</v>
      </c>
      <c r="G7943">
        <v>12</v>
      </c>
      <c r="H7943" s="1">
        <v>4805</v>
      </c>
      <c r="I7943">
        <v>59927</v>
      </c>
      <c r="J7943" s="1">
        <v>59</v>
      </c>
      <c r="K7943" t="s">
        <v>74</v>
      </c>
      <c r="L7943" t="s">
        <v>14</v>
      </c>
      <c r="M7943" t="s">
        <v>23</v>
      </c>
      <c r="N7943" s="1">
        <f xml:space="preserve"> ROUND((1 - _xlfn.PERCENTRANK.INC(customers[days_since_last_purchase],customers[[#This Row],[days_since_last_purchase]]))*4 +1,0)</f>
        <v>3</v>
      </c>
      <c r="O7943" s="1">
        <f>ROUND(_xlfn.PERCENTRANK.INC(customers[total_orders],customers[[#This Row],[total_orders]])*4+1,0)</f>
        <v>3</v>
      </c>
      <c r="P7943" s="1">
        <f>ROUND(_xlfn.PERCENTRANK.INC(customers[total_spend_usd],customers[[#This Row],[total_spend_usd]])*4+1,0)</f>
        <v>3</v>
      </c>
      <c r="Q7943" s="1">
        <v>333</v>
      </c>
      <c r="R7943" s="1" t="str">
        <f>_xlfn.XLOOKUP(Q7943,RFM[RFM Score],RFM[Client Segmentation])</f>
        <v>Potential Loyalist</v>
      </c>
    </row>
    <row r="7944" spans="1:18" x14ac:dyDescent="0.3">
      <c r="A7944" t="s">
        <v>7996</v>
      </c>
      <c r="B7944" t="s">
        <v>166</v>
      </c>
      <c r="C7944">
        <v>43</v>
      </c>
      <c r="D7944" t="s">
        <v>8068</v>
      </c>
      <c r="E7944" t="s">
        <v>8085</v>
      </c>
      <c r="F7944" t="s">
        <v>17</v>
      </c>
      <c r="G7944">
        <v>5</v>
      </c>
      <c r="H7944" s="1">
        <v>16271</v>
      </c>
      <c r="I7944">
        <v>86394</v>
      </c>
      <c r="J7944" s="1">
        <v>97</v>
      </c>
      <c r="K7944" t="s">
        <v>44</v>
      </c>
      <c r="L7944" t="s">
        <v>14</v>
      </c>
      <c r="M7944" t="s">
        <v>23</v>
      </c>
      <c r="N7944" s="1">
        <f xml:space="preserve"> ROUND((1 - _xlfn.PERCENTRANK.INC(customers[days_since_last_purchase],customers[[#This Row],[days_since_last_purchase]]))*4 +1,0)</f>
        <v>2</v>
      </c>
      <c r="O7944" s="1">
        <f>ROUND(_xlfn.PERCENTRANK.INC(customers[total_orders],customers[[#This Row],[total_orders]])*4+1,0)</f>
        <v>2</v>
      </c>
      <c r="P7944" s="1">
        <f>ROUND(_xlfn.PERCENTRANK.INC(customers[total_spend_usd],customers[[#This Row],[total_spend_usd]])*4+1,0)</f>
        <v>3</v>
      </c>
      <c r="Q7944" s="1">
        <v>223</v>
      </c>
      <c r="R7944" s="1" t="str">
        <f>_xlfn.XLOOKUP(Q7944,RFM[RFM Score],RFM[Client Segmentation])</f>
        <v>Hibernating</v>
      </c>
    </row>
    <row r="7945" spans="1:18" x14ac:dyDescent="0.3">
      <c r="A7945" t="s">
        <v>7997</v>
      </c>
      <c r="B7945" t="s">
        <v>107</v>
      </c>
      <c r="C7945">
        <v>18</v>
      </c>
      <c r="D7945" t="s">
        <v>8069</v>
      </c>
      <c r="E7945" t="s">
        <v>8086</v>
      </c>
      <c r="F7945" t="s">
        <v>12</v>
      </c>
      <c r="G7945">
        <v>9</v>
      </c>
      <c r="H7945" s="1">
        <v>5438</v>
      </c>
      <c r="I7945">
        <v>47314</v>
      </c>
      <c r="J7945" s="1">
        <v>0</v>
      </c>
      <c r="K7945" t="s">
        <v>18</v>
      </c>
      <c r="L7945" t="s">
        <v>19</v>
      </c>
      <c r="M7945" t="s">
        <v>23</v>
      </c>
      <c r="N7945" s="1">
        <f xml:space="preserve"> ROUND((1 - _xlfn.PERCENTRANK.INC(customers[days_since_last_purchase],customers[[#This Row],[days_since_last_purchase]]))*4 +1,0)</f>
        <v>5</v>
      </c>
      <c r="O7945" s="1">
        <f>ROUND(_xlfn.PERCENTRANK.INC(customers[total_orders],customers[[#This Row],[total_orders]])*4+1,0)</f>
        <v>2</v>
      </c>
      <c r="P7945" s="1">
        <f>ROUND(_xlfn.PERCENTRANK.INC(customers[total_spend_usd],customers[[#This Row],[total_spend_usd]])*4+1,0)</f>
        <v>3</v>
      </c>
      <c r="Q7945" s="1">
        <v>523</v>
      </c>
      <c r="R7945" s="1" t="str">
        <f>_xlfn.XLOOKUP(Q7945,RFM[RFM Score],RFM[Client Segmentation])</f>
        <v>Promising</v>
      </c>
    </row>
    <row r="7946" spans="1:18" x14ac:dyDescent="0.3">
      <c r="A7946" t="s">
        <v>7998</v>
      </c>
      <c r="B7946" t="s">
        <v>173</v>
      </c>
      <c r="C7946">
        <v>27</v>
      </c>
      <c r="D7946" t="s">
        <v>8070</v>
      </c>
      <c r="E7946" t="s">
        <v>8087</v>
      </c>
      <c r="F7946" t="s">
        <v>12</v>
      </c>
      <c r="G7946">
        <v>7</v>
      </c>
      <c r="H7946" s="1">
        <v>4242</v>
      </c>
      <c r="I7946">
        <v>32406</v>
      </c>
      <c r="J7946" s="1">
        <v>36</v>
      </c>
      <c r="K7946" t="s">
        <v>25</v>
      </c>
      <c r="L7946" t="s">
        <v>19</v>
      </c>
      <c r="M7946" t="s">
        <v>23</v>
      </c>
      <c r="N7946" s="1">
        <f xml:space="preserve"> ROUND((1 - _xlfn.PERCENTRANK.INC(customers[days_since_last_purchase],customers[[#This Row],[days_since_last_purchase]]))*4 +1,0)</f>
        <v>3</v>
      </c>
      <c r="O7946" s="1">
        <f>ROUND(_xlfn.PERCENTRANK.INC(customers[total_orders],customers[[#This Row],[total_orders]])*4+1,0)</f>
        <v>2</v>
      </c>
      <c r="P7946" s="1">
        <f>ROUND(_xlfn.PERCENTRANK.INC(customers[total_spend_usd],customers[[#This Row],[total_spend_usd]])*4+1,0)</f>
        <v>2</v>
      </c>
      <c r="Q7946" s="1">
        <v>322</v>
      </c>
      <c r="R7946" s="1" t="str">
        <f>_xlfn.XLOOKUP(Q7946,RFM[RFM Score],RFM[Client Segmentation])</f>
        <v>Hibernating</v>
      </c>
    </row>
    <row r="7947" spans="1:18" x14ac:dyDescent="0.3">
      <c r="A7947" t="s">
        <v>7999</v>
      </c>
      <c r="B7947" t="s">
        <v>27</v>
      </c>
      <c r="C7947">
        <v>34</v>
      </c>
      <c r="D7947" t="s">
        <v>8070</v>
      </c>
      <c r="E7947" t="s">
        <v>8084</v>
      </c>
      <c r="F7947" t="s">
        <v>12</v>
      </c>
      <c r="G7947">
        <v>17</v>
      </c>
      <c r="H7947" s="1">
        <v>5383</v>
      </c>
      <c r="I7947">
        <v>98825</v>
      </c>
      <c r="J7947" s="1">
        <v>21</v>
      </c>
      <c r="K7947" t="s">
        <v>28</v>
      </c>
      <c r="L7947" t="s">
        <v>19</v>
      </c>
      <c r="M7947" t="s">
        <v>23</v>
      </c>
      <c r="N7947" s="1">
        <f xml:space="preserve"> ROUND((1 - _xlfn.PERCENTRANK.INC(customers[days_since_last_purchase],customers[[#This Row],[days_since_last_purchase]]))*4 +1,0)</f>
        <v>4</v>
      </c>
      <c r="O7947" s="1">
        <f>ROUND(_xlfn.PERCENTRANK.INC(customers[total_orders],customers[[#This Row],[total_orders]])*4+1,0)</f>
        <v>3</v>
      </c>
      <c r="P7947" s="1">
        <f>ROUND(_xlfn.PERCENTRANK.INC(customers[total_spend_usd],customers[[#This Row],[total_spend_usd]])*4+1,0)</f>
        <v>3</v>
      </c>
      <c r="Q7947" s="1">
        <v>433</v>
      </c>
      <c r="R7947" s="1" t="str">
        <f>_xlfn.XLOOKUP(Q7947,RFM[RFM Score],RFM[Client Segmentation])</f>
        <v>Potential Loyalist</v>
      </c>
    </row>
    <row r="7948" spans="1:18" x14ac:dyDescent="0.3">
      <c r="A7948" t="s">
        <v>8000</v>
      </c>
      <c r="B7948" t="s">
        <v>43</v>
      </c>
      <c r="C7948">
        <v>18</v>
      </c>
      <c r="D7948" t="s">
        <v>8069</v>
      </c>
      <c r="E7948" t="s">
        <v>8087</v>
      </c>
      <c r="F7948" t="s">
        <v>12</v>
      </c>
      <c r="G7948">
        <v>7</v>
      </c>
      <c r="H7948" s="1">
        <v>10469</v>
      </c>
      <c r="I7948">
        <v>80534</v>
      </c>
      <c r="J7948" s="1">
        <v>104</v>
      </c>
      <c r="K7948" t="s">
        <v>74</v>
      </c>
      <c r="L7948" t="s">
        <v>14</v>
      </c>
      <c r="M7948" t="s">
        <v>23</v>
      </c>
      <c r="N7948" s="1">
        <f xml:space="preserve"> ROUND((1 - _xlfn.PERCENTRANK.INC(customers[days_since_last_purchase],customers[[#This Row],[days_since_last_purchase]]))*4 +1,0)</f>
        <v>2</v>
      </c>
      <c r="O7948" s="1">
        <f>ROUND(_xlfn.PERCENTRANK.INC(customers[total_orders],customers[[#This Row],[total_orders]])*4+1,0)</f>
        <v>2</v>
      </c>
      <c r="P7948" s="1">
        <f>ROUND(_xlfn.PERCENTRANK.INC(customers[total_spend_usd],customers[[#This Row],[total_spend_usd]])*4+1,0)</f>
        <v>3</v>
      </c>
      <c r="Q7948" s="1">
        <v>223</v>
      </c>
      <c r="R7948" s="1" t="str">
        <f>_xlfn.XLOOKUP(Q7948,RFM[RFM Score],RFM[Client Segmentation])</f>
        <v>Hibernating</v>
      </c>
    </row>
    <row r="7949" spans="1:18" x14ac:dyDescent="0.3">
      <c r="A7949" t="s">
        <v>8001</v>
      </c>
      <c r="B7949" t="s">
        <v>11</v>
      </c>
      <c r="C7949">
        <v>18</v>
      </c>
      <c r="D7949" t="s">
        <v>8069</v>
      </c>
      <c r="E7949" t="s">
        <v>8085</v>
      </c>
      <c r="F7949" t="s">
        <v>12</v>
      </c>
      <c r="G7949">
        <v>70</v>
      </c>
      <c r="H7949" s="1">
        <v>7276</v>
      </c>
      <c r="I7949">
        <v>549547</v>
      </c>
      <c r="J7949" s="1">
        <v>16</v>
      </c>
      <c r="K7949" t="s">
        <v>25</v>
      </c>
      <c r="L7949" t="s">
        <v>19</v>
      </c>
      <c r="M7949" t="s">
        <v>23</v>
      </c>
      <c r="N7949" s="1">
        <f xml:space="preserve"> ROUND((1 - _xlfn.PERCENTRANK.INC(customers[days_since_last_purchase],customers[[#This Row],[days_since_last_purchase]]))*4 +1,0)</f>
        <v>4</v>
      </c>
      <c r="O7949" s="1">
        <f>ROUND(_xlfn.PERCENTRANK.INC(customers[total_orders],customers[[#This Row],[total_orders]])*4+1,0)</f>
        <v>5</v>
      </c>
      <c r="P7949" s="1">
        <f>ROUND(_xlfn.PERCENTRANK.INC(customers[total_spend_usd],customers[[#This Row],[total_spend_usd]])*4+1,0)</f>
        <v>5</v>
      </c>
      <c r="Q7949" s="1">
        <v>455</v>
      </c>
      <c r="R7949" s="1" t="str">
        <f>_xlfn.XLOOKUP(Q7949,RFM[RFM Score],RFM[Client Segmentation])</f>
        <v>Champion</v>
      </c>
    </row>
    <row r="7950" spans="1:18" x14ac:dyDescent="0.3">
      <c r="A7950" t="s">
        <v>8002</v>
      </c>
      <c r="B7950" t="s">
        <v>214</v>
      </c>
      <c r="C7950">
        <v>26</v>
      </c>
      <c r="D7950" t="s">
        <v>8070</v>
      </c>
      <c r="E7950" t="s">
        <v>8086</v>
      </c>
      <c r="F7950" t="s">
        <v>17</v>
      </c>
      <c r="G7950">
        <v>28</v>
      </c>
      <c r="H7950" s="1">
        <v>1029</v>
      </c>
      <c r="I7950">
        <v>261681</v>
      </c>
      <c r="J7950" s="1">
        <v>98</v>
      </c>
      <c r="K7950" t="s">
        <v>25</v>
      </c>
      <c r="L7950" t="s">
        <v>14</v>
      </c>
      <c r="M7950" t="s">
        <v>23</v>
      </c>
      <c r="N7950" s="1">
        <f xml:space="preserve"> ROUND((1 - _xlfn.PERCENTRANK.INC(customers[days_since_last_purchase],customers[[#This Row],[days_since_last_purchase]]))*4 +1,0)</f>
        <v>2</v>
      </c>
      <c r="O7950" s="1">
        <f>ROUND(_xlfn.PERCENTRANK.INC(customers[total_orders],customers[[#This Row],[total_orders]])*4+1,0)</f>
        <v>4</v>
      </c>
      <c r="P7950" s="1">
        <f>ROUND(_xlfn.PERCENTRANK.INC(customers[total_spend_usd],customers[[#This Row],[total_spend_usd]])*4+1,0)</f>
        <v>4</v>
      </c>
      <c r="Q7950" s="1">
        <v>244</v>
      </c>
      <c r="R7950" s="1" t="str">
        <f>_xlfn.XLOOKUP(Q7950,RFM[RFM Score],RFM[Client Segmentation])</f>
        <v>At Risk</v>
      </c>
    </row>
    <row r="7951" spans="1:18" x14ac:dyDescent="0.3">
      <c r="A7951" t="s">
        <v>8003</v>
      </c>
      <c r="B7951" t="s">
        <v>43</v>
      </c>
      <c r="C7951">
        <v>35</v>
      </c>
      <c r="D7951" t="s">
        <v>8068</v>
      </c>
      <c r="E7951" t="s">
        <v>8084</v>
      </c>
      <c r="F7951" t="s">
        <v>17</v>
      </c>
      <c r="G7951">
        <v>11</v>
      </c>
      <c r="H7951" s="1">
        <v>464</v>
      </c>
      <c r="I7951">
        <v>44184</v>
      </c>
      <c r="J7951" s="1">
        <v>132</v>
      </c>
      <c r="K7951" t="s">
        <v>13</v>
      </c>
      <c r="L7951" t="s">
        <v>14</v>
      </c>
      <c r="M7951" t="s">
        <v>15</v>
      </c>
      <c r="N7951" s="1">
        <f xml:space="preserve"> ROUND((1 - _xlfn.PERCENTRANK.INC(customers[days_since_last_purchase],customers[[#This Row],[days_since_last_purchase]]))*4 +1,0)</f>
        <v>1</v>
      </c>
      <c r="O7951" s="1">
        <f>ROUND(_xlfn.PERCENTRANK.INC(customers[total_orders],customers[[#This Row],[total_orders]])*4+1,0)</f>
        <v>3</v>
      </c>
      <c r="P7951" s="1">
        <f>ROUND(_xlfn.PERCENTRANK.INC(customers[total_spend_usd],customers[[#This Row],[total_spend_usd]])*4+1,0)</f>
        <v>2</v>
      </c>
      <c r="Q7951" s="1">
        <v>132</v>
      </c>
      <c r="R7951" s="1" t="str">
        <f>_xlfn.XLOOKUP(Q7951,RFM[RFM Score],RFM[Client Segmentation])</f>
        <v>Hibernating</v>
      </c>
    </row>
    <row r="7952" spans="1:18" x14ac:dyDescent="0.3">
      <c r="A7952" t="s">
        <v>8004</v>
      </c>
      <c r="B7952" t="s">
        <v>11</v>
      </c>
      <c r="C7952">
        <v>40</v>
      </c>
      <c r="D7952" t="s">
        <v>8068</v>
      </c>
      <c r="E7952" t="s">
        <v>8084</v>
      </c>
      <c r="F7952" t="s">
        <v>12</v>
      </c>
      <c r="G7952">
        <v>21</v>
      </c>
      <c r="H7952" s="1">
        <v>10408</v>
      </c>
      <c r="I7952">
        <v>19092</v>
      </c>
      <c r="J7952" s="1">
        <v>0</v>
      </c>
      <c r="K7952" t="s">
        <v>25</v>
      </c>
      <c r="L7952" t="s">
        <v>14</v>
      </c>
      <c r="M7952" t="s">
        <v>23</v>
      </c>
      <c r="N7952" s="1">
        <f xml:space="preserve"> ROUND((1 - _xlfn.PERCENTRANK.INC(customers[days_since_last_purchase],customers[[#This Row],[days_since_last_purchase]]))*4 +1,0)</f>
        <v>5</v>
      </c>
      <c r="O7952" s="1">
        <f>ROUND(_xlfn.PERCENTRANK.INC(customers[total_orders],customers[[#This Row],[total_orders]])*4+1,0)</f>
        <v>4</v>
      </c>
      <c r="P7952" s="1">
        <f>ROUND(_xlfn.PERCENTRANK.INC(customers[total_spend_usd],customers[[#This Row],[total_spend_usd]])*4+1,0)</f>
        <v>2</v>
      </c>
      <c r="Q7952" s="1">
        <v>542</v>
      </c>
      <c r="R7952" s="1" t="str">
        <f>_xlfn.XLOOKUP(Q7952,RFM[RFM Score],RFM[Client Segmentation])</f>
        <v>Potential Loyalist</v>
      </c>
    </row>
    <row r="7953" spans="1:18" x14ac:dyDescent="0.3">
      <c r="A7953" t="s">
        <v>8005</v>
      </c>
      <c r="B7953" t="s">
        <v>27</v>
      </c>
      <c r="C7953">
        <v>41</v>
      </c>
      <c r="D7953" t="s">
        <v>8068</v>
      </c>
      <c r="E7953" t="s">
        <v>8087</v>
      </c>
      <c r="F7953" t="s">
        <v>17</v>
      </c>
      <c r="G7953">
        <v>4</v>
      </c>
      <c r="H7953" s="1">
        <v>5445</v>
      </c>
      <c r="I7953">
        <v>23242</v>
      </c>
      <c r="J7953" s="1">
        <v>10</v>
      </c>
      <c r="K7953" t="s">
        <v>25</v>
      </c>
      <c r="L7953" t="s">
        <v>22</v>
      </c>
      <c r="M7953" t="s">
        <v>23</v>
      </c>
      <c r="N7953" s="1">
        <f xml:space="preserve"> ROUND((1 - _xlfn.PERCENTRANK.INC(customers[days_since_last_purchase],customers[[#This Row],[days_since_last_purchase]]))*4 +1,0)</f>
        <v>4</v>
      </c>
      <c r="O7953" s="1">
        <f>ROUND(_xlfn.PERCENTRANK.INC(customers[total_orders],customers[[#This Row],[total_orders]])*4+1,0)</f>
        <v>2</v>
      </c>
      <c r="P7953" s="1">
        <f>ROUND(_xlfn.PERCENTRANK.INC(customers[total_spend_usd],customers[[#This Row],[total_spend_usd]])*4+1,0)</f>
        <v>2</v>
      </c>
      <c r="Q7953" s="1">
        <v>422</v>
      </c>
      <c r="R7953" s="1" t="str">
        <f>_xlfn.XLOOKUP(Q7953,RFM[RFM Score],RFM[Client Segmentation])</f>
        <v>New Customer</v>
      </c>
    </row>
    <row r="7954" spans="1:18" x14ac:dyDescent="0.3">
      <c r="A7954" t="s">
        <v>8006</v>
      </c>
      <c r="B7954" t="s">
        <v>11</v>
      </c>
      <c r="C7954">
        <v>46</v>
      </c>
      <c r="D7954" t="s">
        <v>8071</v>
      </c>
      <c r="E7954" t="s">
        <v>8086</v>
      </c>
      <c r="F7954" t="s">
        <v>12</v>
      </c>
      <c r="G7954">
        <v>31</v>
      </c>
      <c r="H7954" s="1">
        <v>8241</v>
      </c>
      <c r="I7954">
        <v>250579</v>
      </c>
      <c r="J7954" s="1">
        <v>61</v>
      </c>
      <c r="K7954" t="s">
        <v>21</v>
      </c>
      <c r="L7954" t="s">
        <v>14</v>
      </c>
      <c r="M7954" t="s">
        <v>15</v>
      </c>
      <c r="N7954" s="1">
        <f xml:space="preserve"> ROUND((1 - _xlfn.PERCENTRANK.INC(customers[days_since_last_purchase],customers[[#This Row],[days_since_last_purchase]]))*4 +1,0)</f>
        <v>2</v>
      </c>
      <c r="O7954" s="1">
        <f>ROUND(_xlfn.PERCENTRANK.INC(customers[total_orders],customers[[#This Row],[total_orders]])*4+1,0)</f>
        <v>4</v>
      </c>
      <c r="P7954" s="1">
        <f>ROUND(_xlfn.PERCENTRANK.INC(customers[total_spend_usd],customers[[#This Row],[total_spend_usd]])*4+1,0)</f>
        <v>4</v>
      </c>
      <c r="Q7954" s="1">
        <v>244</v>
      </c>
      <c r="R7954" s="1" t="str">
        <f>_xlfn.XLOOKUP(Q7954,RFM[RFM Score],RFM[Client Segmentation])</f>
        <v>At Risk</v>
      </c>
    </row>
    <row r="7955" spans="1:18" x14ac:dyDescent="0.3">
      <c r="A7955" t="s">
        <v>8007</v>
      </c>
      <c r="B7955" t="s">
        <v>43</v>
      </c>
      <c r="C7955">
        <v>42</v>
      </c>
      <c r="D7955" t="s">
        <v>8068</v>
      </c>
      <c r="E7955" t="s">
        <v>8084</v>
      </c>
      <c r="F7955" t="s">
        <v>17</v>
      </c>
      <c r="G7955">
        <v>2</v>
      </c>
      <c r="H7955" s="1">
        <v>4535</v>
      </c>
      <c r="I7955">
        <v>9902</v>
      </c>
      <c r="J7955" s="1">
        <v>119</v>
      </c>
      <c r="K7955" t="s">
        <v>25</v>
      </c>
      <c r="L7955" t="s">
        <v>19</v>
      </c>
      <c r="M7955" t="s">
        <v>15</v>
      </c>
      <c r="N7955" s="1">
        <f xml:space="preserve"> ROUND((1 - _xlfn.PERCENTRANK.INC(customers[days_since_last_purchase],customers[[#This Row],[days_since_last_purchase]]))*4 +1,0)</f>
        <v>2</v>
      </c>
      <c r="O7955" s="1">
        <f>ROUND(_xlfn.PERCENTRANK.INC(customers[total_orders],customers[[#This Row],[total_orders]])*4+1,0)</f>
        <v>1</v>
      </c>
      <c r="P7955" s="1">
        <f>ROUND(_xlfn.PERCENTRANK.INC(customers[total_spend_usd],customers[[#This Row],[total_spend_usd]])*4+1,0)</f>
        <v>1</v>
      </c>
      <c r="Q7955" s="1">
        <v>211</v>
      </c>
      <c r="R7955" s="1" t="str">
        <f>_xlfn.XLOOKUP(Q7955,RFM[RFM Score],RFM[Client Segmentation])</f>
        <v>Hibernating</v>
      </c>
    </row>
    <row r="7956" spans="1:18" x14ac:dyDescent="0.3">
      <c r="A7956" t="s">
        <v>8008</v>
      </c>
      <c r="B7956" t="s">
        <v>11</v>
      </c>
      <c r="C7956">
        <v>44</v>
      </c>
      <c r="D7956" t="s">
        <v>8068</v>
      </c>
      <c r="E7956" t="s">
        <v>8087</v>
      </c>
      <c r="F7956" t="s">
        <v>12</v>
      </c>
      <c r="G7956">
        <v>1</v>
      </c>
      <c r="H7956" s="1">
        <v>8979</v>
      </c>
      <c r="I7956">
        <v>9998</v>
      </c>
      <c r="J7956" s="1">
        <v>35</v>
      </c>
      <c r="K7956" t="s">
        <v>28</v>
      </c>
      <c r="L7956" t="s">
        <v>19</v>
      </c>
      <c r="M7956" t="s">
        <v>23</v>
      </c>
      <c r="N7956" s="1">
        <f xml:space="preserve"> ROUND((1 - _xlfn.PERCENTRANK.INC(customers[days_since_last_purchase],customers[[#This Row],[days_since_last_purchase]]))*4 +1,0)</f>
        <v>3</v>
      </c>
      <c r="O7956" s="1">
        <f>ROUND(_xlfn.PERCENTRANK.INC(customers[total_orders],customers[[#This Row],[total_orders]])*4+1,0)</f>
        <v>1</v>
      </c>
      <c r="P7956" s="1">
        <f>ROUND(_xlfn.PERCENTRANK.INC(customers[total_spend_usd],customers[[#This Row],[total_spend_usd]])*4+1,0)</f>
        <v>1</v>
      </c>
      <c r="Q7956" s="1">
        <v>311</v>
      </c>
      <c r="R7956" s="1" t="str">
        <f>_xlfn.XLOOKUP(Q7956,RFM[RFM Score],RFM[Client Segmentation])</f>
        <v>New Customer</v>
      </c>
    </row>
    <row r="7957" spans="1:18" x14ac:dyDescent="0.3">
      <c r="A7957" t="s">
        <v>8009</v>
      </c>
      <c r="B7957" t="s">
        <v>33</v>
      </c>
      <c r="C7957">
        <v>45</v>
      </c>
      <c r="D7957" t="s">
        <v>8071</v>
      </c>
      <c r="E7957" t="s">
        <v>8084</v>
      </c>
      <c r="F7957" t="s">
        <v>17</v>
      </c>
      <c r="G7957">
        <v>15</v>
      </c>
      <c r="H7957" s="1">
        <v>1050</v>
      </c>
      <c r="I7957">
        <v>155995</v>
      </c>
      <c r="J7957" s="1">
        <v>6</v>
      </c>
      <c r="K7957" t="s">
        <v>55</v>
      </c>
      <c r="L7957" t="s">
        <v>22</v>
      </c>
      <c r="M7957" t="s">
        <v>15</v>
      </c>
      <c r="N7957" s="1">
        <f xml:space="preserve"> ROUND((1 - _xlfn.PERCENTRANK.INC(customers[days_since_last_purchase],customers[[#This Row],[days_since_last_purchase]]))*4 +1,0)</f>
        <v>5</v>
      </c>
      <c r="O7957" s="1">
        <f>ROUND(_xlfn.PERCENTRANK.INC(customers[total_orders],customers[[#This Row],[total_orders]])*4+1,0)</f>
        <v>3</v>
      </c>
      <c r="P7957" s="1">
        <f>ROUND(_xlfn.PERCENTRANK.INC(customers[total_spend_usd],customers[[#This Row],[total_spend_usd]])*4+1,0)</f>
        <v>4</v>
      </c>
      <c r="Q7957" s="1">
        <v>534</v>
      </c>
      <c r="R7957" s="1" t="str">
        <f>_xlfn.XLOOKUP(Q7957,RFM[RFM Score],RFM[Client Segmentation])</f>
        <v>Need Attention</v>
      </c>
    </row>
    <row r="7958" spans="1:18" x14ac:dyDescent="0.3">
      <c r="A7958" t="s">
        <v>8010</v>
      </c>
      <c r="B7958" t="s">
        <v>88</v>
      </c>
      <c r="C7958">
        <v>21</v>
      </c>
      <c r="D7958" t="s">
        <v>8069</v>
      </c>
      <c r="E7958" t="s">
        <v>8084</v>
      </c>
      <c r="F7958" t="s">
        <v>12</v>
      </c>
      <c r="G7958">
        <v>27</v>
      </c>
      <c r="H7958" s="1">
        <v>13599</v>
      </c>
      <c r="I7958">
        <v>394571</v>
      </c>
      <c r="J7958" s="1">
        <v>46</v>
      </c>
      <c r="K7958" t="s">
        <v>40</v>
      </c>
      <c r="L7958" t="s">
        <v>47</v>
      </c>
      <c r="M7958" t="s">
        <v>23</v>
      </c>
      <c r="N7958" s="1">
        <f xml:space="preserve"> ROUND((1 - _xlfn.PERCENTRANK.INC(customers[days_since_last_purchase],customers[[#This Row],[days_since_last_purchase]]))*4 +1,0)</f>
        <v>3</v>
      </c>
      <c r="O7958" s="1">
        <f>ROUND(_xlfn.PERCENTRANK.INC(customers[total_orders],customers[[#This Row],[total_orders]])*4+1,0)</f>
        <v>4</v>
      </c>
      <c r="P7958" s="1">
        <f>ROUND(_xlfn.PERCENTRANK.INC(customers[total_spend_usd],customers[[#This Row],[total_spend_usd]])*4+1,0)</f>
        <v>5</v>
      </c>
      <c r="Q7958" s="1">
        <v>345</v>
      </c>
      <c r="R7958" s="1" t="str">
        <f>_xlfn.XLOOKUP(Q7958,RFM[RFM Score],RFM[Client Segmentation])</f>
        <v>Loyal Customer</v>
      </c>
    </row>
    <row r="7959" spans="1:18" x14ac:dyDescent="0.3">
      <c r="A7959" t="s">
        <v>8011</v>
      </c>
      <c r="B7959" t="s">
        <v>33</v>
      </c>
      <c r="C7959">
        <v>48</v>
      </c>
      <c r="D7959" t="s">
        <v>8071</v>
      </c>
      <c r="E7959" t="s">
        <v>8087</v>
      </c>
      <c r="F7959" t="s">
        <v>17</v>
      </c>
      <c r="G7959">
        <v>17</v>
      </c>
      <c r="H7959" s="1">
        <v>3518</v>
      </c>
      <c r="I7959">
        <v>54738</v>
      </c>
      <c r="J7959" s="1">
        <v>8</v>
      </c>
      <c r="K7959" t="s">
        <v>74</v>
      </c>
      <c r="L7959" t="s">
        <v>47</v>
      </c>
      <c r="M7959" t="s">
        <v>15</v>
      </c>
      <c r="N7959" s="1">
        <f xml:space="preserve"> ROUND((1 - _xlfn.PERCENTRANK.INC(customers[days_since_last_purchase],customers[[#This Row],[days_since_last_purchase]]))*4 +1,0)</f>
        <v>4</v>
      </c>
      <c r="O7959" s="1">
        <f>ROUND(_xlfn.PERCENTRANK.INC(customers[total_orders],customers[[#This Row],[total_orders]])*4+1,0)</f>
        <v>3</v>
      </c>
      <c r="P7959" s="1">
        <f>ROUND(_xlfn.PERCENTRANK.INC(customers[total_spend_usd],customers[[#This Row],[total_spend_usd]])*4+1,0)</f>
        <v>3</v>
      </c>
      <c r="Q7959" s="1">
        <v>433</v>
      </c>
      <c r="R7959" s="1" t="str">
        <f>_xlfn.XLOOKUP(Q7959,RFM[RFM Score],RFM[Client Segmentation])</f>
        <v>Potential Loyalist</v>
      </c>
    </row>
    <row r="7960" spans="1:18" x14ac:dyDescent="0.3">
      <c r="A7960" t="s">
        <v>8012</v>
      </c>
      <c r="B7960" t="s">
        <v>36</v>
      </c>
      <c r="C7960">
        <v>35</v>
      </c>
      <c r="D7960" t="s">
        <v>8068</v>
      </c>
      <c r="E7960" t="s">
        <v>8084</v>
      </c>
      <c r="F7960" t="s">
        <v>12</v>
      </c>
      <c r="G7960">
        <v>8</v>
      </c>
      <c r="H7960" s="1">
        <v>6886</v>
      </c>
      <c r="I7960">
        <v>61449</v>
      </c>
      <c r="J7960" s="1">
        <v>1</v>
      </c>
      <c r="K7960" t="s">
        <v>37</v>
      </c>
      <c r="L7960" t="s">
        <v>14</v>
      </c>
      <c r="M7960" t="s">
        <v>23</v>
      </c>
      <c r="N7960" s="1">
        <f xml:space="preserve"> ROUND((1 - _xlfn.PERCENTRANK.INC(customers[days_since_last_purchase],customers[[#This Row],[days_since_last_purchase]]))*4 +1,0)</f>
        <v>5</v>
      </c>
      <c r="O7960" s="1">
        <f>ROUND(_xlfn.PERCENTRANK.INC(customers[total_orders],customers[[#This Row],[total_orders]])*4+1,0)</f>
        <v>2</v>
      </c>
      <c r="P7960" s="1">
        <f>ROUND(_xlfn.PERCENTRANK.INC(customers[total_spend_usd],customers[[#This Row],[total_spend_usd]])*4+1,0)</f>
        <v>3</v>
      </c>
      <c r="Q7960" s="1">
        <v>523</v>
      </c>
      <c r="R7960" s="1" t="str">
        <f>_xlfn.XLOOKUP(Q7960,RFM[RFM Score],RFM[Client Segmentation])</f>
        <v>Promising</v>
      </c>
    </row>
    <row r="7961" spans="1:18" x14ac:dyDescent="0.3">
      <c r="A7961" t="s">
        <v>8013</v>
      </c>
      <c r="B7961" t="s">
        <v>51</v>
      </c>
      <c r="C7961">
        <v>19</v>
      </c>
      <c r="D7961" t="s">
        <v>8069</v>
      </c>
      <c r="E7961" t="s">
        <v>8085</v>
      </c>
      <c r="F7961" t="s">
        <v>17</v>
      </c>
      <c r="G7961">
        <v>12</v>
      </c>
      <c r="H7961" s="1">
        <v>4822</v>
      </c>
      <c r="I7961">
        <v>64456</v>
      </c>
      <c r="J7961" s="1">
        <v>58</v>
      </c>
      <c r="K7961" t="s">
        <v>37</v>
      </c>
      <c r="L7961" t="s">
        <v>14</v>
      </c>
      <c r="M7961" t="s">
        <v>15</v>
      </c>
      <c r="N7961" s="1">
        <f xml:space="preserve"> ROUND((1 - _xlfn.PERCENTRANK.INC(customers[days_since_last_purchase],customers[[#This Row],[days_since_last_purchase]]))*4 +1,0)</f>
        <v>3</v>
      </c>
      <c r="O7961" s="1">
        <f>ROUND(_xlfn.PERCENTRANK.INC(customers[total_orders],customers[[#This Row],[total_orders]])*4+1,0)</f>
        <v>3</v>
      </c>
      <c r="P7961" s="1">
        <f>ROUND(_xlfn.PERCENTRANK.INC(customers[total_spend_usd],customers[[#This Row],[total_spend_usd]])*4+1,0)</f>
        <v>3</v>
      </c>
      <c r="Q7961" s="1">
        <v>333</v>
      </c>
      <c r="R7961" s="1" t="str">
        <f>_xlfn.XLOOKUP(Q7961,RFM[RFM Score],RFM[Client Segmentation])</f>
        <v>Potential Loyalist</v>
      </c>
    </row>
    <row r="7962" spans="1:18" x14ac:dyDescent="0.3">
      <c r="A7962" t="s">
        <v>8014</v>
      </c>
      <c r="B7962" t="s">
        <v>33</v>
      </c>
      <c r="C7962">
        <v>37</v>
      </c>
      <c r="D7962" t="s">
        <v>8068</v>
      </c>
      <c r="E7962" t="s">
        <v>8084</v>
      </c>
      <c r="F7962" t="s">
        <v>17</v>
      </c>
      <c r="G7962">
        <v>14</v>
      </c>
      <c r="H7962" s="1">
        <v>7616</v>
      </c>
      <c r="I7962">
        <v>96689</v>
      </c>
      <c r="J7962" s="1">
        <v>6</v>
      </c>
      <c r="K7962" t="s">
        <v>28</v>
      </c>
      <c r="L7962" t="s">
        <v>34</v>
      </c>
      <c r="M7962" t="s">
        <v>15</v>
      </c>
      <c r="N7962" s="1">
        <f xml:space="preserve"> ROUND((1 - _xlfn.PERCENTRANK.INC(customers[days_since_last_purchase],customers[[#This Row],[days_since_last_purchase]]))*4 +1,0)</f>
        <v>5</v>
      </c>
      <c r="O7962" s="1">
        <f>ROUND(_xlfn.PERCENTRANK.INC(customers[total_orders],customers[[#This Row],[total_orders]])*4+1,0)</f>
        <v>3</v>
      </c>
      <c r="P7962" s="1">
        <f>ROUND(_xlfn.PERCENTRANK.INC(customers[total_spend_usd],customers[[#This Row],[total_spend_usd]])*4+1,0)</f>
        <v>3</v>
      </c>
      <c r="Q7962" s="1">
        <v>533</v>
      </c>
      <c r="R7962" s="1" t="str">
        <f>_xlfn.XLOOKUP(Q7962,RFM[RFM Score],RFM[Client Segmentation])</f>
        <v>Potential Loyalist</v>
      </c>
    </row>
    <row r="7963" spans="1:18" x14ac:dyDescent="0.3">
      <c r="A7963" t="s">
        <v>8015</v>
      </c>
      <c r="B7963" t="s">
        <v>68</v>
      </c>
      <c r="C7963">
        <v>51</v>
      </c>
      <c r="D7963" t="s">
        <v>8071</v>
      </c>
      <c r="E7963" t="s">
        <v>8084</v>
      </c>
      <c r="F7963" t="s">
        <v>12</v>
      </c>
      <c r="G7963">
        <v>1</v>
      </c>
      <c r="H7963" s="1">
        <v>661</v>
      </c>
      <c r="I7963">
        <v>62</v>
      </c>
      <c r="J7963" s="1">
        <v>90</v>
      </c>
      <c r="K7963" t="s">
        <v>55</v>
      </c>
      <c r="L7963" t="s">
        <v>34</v>
      </c>
      <c r="M7963" t="s">
        <v>23</v>
      </c>
      <c r="N7963" s="1">
        <f xml:space="preserve"> ROUND((1 - _xlfn.PERCENTRANK.INC(customers[days_since_last_purchase],customers[[#This Row],[days_since_last_purchase]]))*4 +1,0)</f>
        <v>2</v>
      </c>
      <c r="O7963" s="1">
        <f>ROUND(_xlfn.PERCENTRANK.INC(customers[total_orders],customers[[#This Row],[total_orders]])*4+1,0)</f>
        <v>1</v>
      </c>
      <c r="P7963" s="1">
        <f>ROUND(_xlfn.PERCENTRANK.INC(customers[total_spend_usd],customers[[#This Row],[total_spend_usd]])*4+1,0)</f>
        <v>1</v>
      </c>
      <c r="Q7963" s="1">
        <v>211</v>
      </c>
      <c r="R7963" s="1" t="str">
        <f>_xlfn.XLOOKUP(Q7963,RFM[RFM Score],RFM[Client Segmentation])</f>
        <v>Hibernating</v>
      </c>
    </row>
    <row r="7964" spans="1:18" x14ac:dyDescent="0.3">
      <c r="A7964" t="s">
        <v>8016</v>
      </c>
      <c r="B7964" t="s">
        <v>68</v>
      </c>
      <c r="C7964">
        <v>58</v>
      </c>
      <c r="D7964" t="s">
        <v>8072</v>
      </c>
      <c r="E7964" t="s">
        <v>8084</v>
      </c>
      <c r="F7964" t="s">
        <v>12</v>
      </c>
      <c r="G7964">
        <v>1</v>
      </c>
      <c r="H7964" s="1">
        <v>826</v>
      </c>
      <c r="I7964">
        <v>889</v>
      </c>
      <c r="J7964" s="1">
        <v>34</v>
      </c>
      <c r="K7964" t="s">
        <v>25</v>
      </c>
      <c r="L7964" t="s">
        <v>45</v>
      </c>
      <c r="M7964" t="s">
        <v>23</v>
      </c>
      <c r="N7964" s="1">
        <f xml:space="preserve"> ROUND((1 - _xlfn.PERCENTRANK.INC(customers[days_since_last_purchase],customers[[#This Row],[days_since_last_purchase]]))*4 +1,0)</f>
        <v>3</v>
      </c>
      <c r="O7964" s="1">
        <f>ROUND(_xlfn.PERCENTRANK.INC(customers[total_orders],customers[[#This Row],[total_orders]])*4+1,0)</f>
        <v>1</v>
      </c>
      <c r="P7964" s="1">
        <f>ROUND(_xlfn.PERCENTRANK.INC(customers[total_spend_usd],customers[[#This Row],[total_spend_usd]])*4+1,0)</f>
        <v>1</v>
      </c>
      <c r="Q7964" s="1">
        <v>311</v>
      </c>
      <c r="R7964" s="1" t="str">
        <f>_xlfn.XLOOKUP(Q7964,RFM[RFM Score],RFM[Client Segmentation])</f>
        <v>New Customer</v>
      </c>
    </row>
    <row r="7965" spans="1:18" x14ac:dyDescent="0.3">
      <c r="A7965" t="s">
        <v>8017</v>
      </c>
      <c r="B7965" t="s">
        <v>68</v>
      </c>
      <c r="C7965">
        <v>26</v>
      </c>
      <c r="D7965" t="s">
        <v>8070</v>
      </c>
      <c r="E7965" t="s">
        <v>8084</v>
      </c>
      <c r="F7965" t="s">
        <v>17</v>
      </c>
      <c r="G7965">
        <v>12</v>
      </c>
      <c r="H7965" s="1">
        <v>2646</v>
      </c>
      <c r="I7965">
        <v>32495</v>
      </c>
      <c r="J7965" s="1">
        <v>2</v>
      </c>
      <c r="K7965" t="s">
        <v>21</v>
      </c>
      <c r="L7965" t="s">
        <v>45</v>
      </c>
      <c r="M7965" t="s">
        <v>23</v>
      </c>
      <c r="N7965" s="1">
        <f xml:space="preserve"> ROUND((1 - _xlfn.PERCENTRANK.INC(customers[days_since_last_purchase],customers[[#This Row],[days_since_last_purchase]]))*4 +1,0)</f>
        <v>5</v>
      </c>
      <c r="O7965" s="1">
        <f>ROUND(_xlfn.PERCENTRANK.INC(customers[total_orders],customers[[#This Row],[total_orders]])*4+1,0)</f>
        <v>3</v>
      </c>
      <c r="P7965" s="1">
        <f>ROUND(_xlfn.PERCENTRANK.INC(customers[total_spend_usd],customers[[#This Row],[total_spend_usd]])*4+1,0)</f>
        <v>2</v>
      </c>
      <c r="Q7965" s="1">
        <v>532</v>
      </c>
      <c r="R7965" s="1" t="str">
        <f>_xlfn.XLOOKUP(Q7965,RFM[RFM Score],RFM[Client Segmentation])</f>
        <v>Potential Loyalist</v>
      </c>
    </row>
    <row r="7966" spans="1:18" x14ac:dyDescent="0.3">
      <c r="A7966" t="s">
        <v>8018</v>
      </c>
      <c r="B7966" t="s">
        <v>123</v>
      </c>
      <c r="C7966">
        <v>18</v>
      </c>
      <c r="D7966" t="s">
        <v>8069</v>
      </c>
      <c r="E7966" t="s">
        <v>8086</v>
      </c>
      <c r="F7966" t="s">
        <v>17</v>
      </c>
      <c r="G7966">
        <v>27</v>
      </c>
      <c r="H7966" s="1">
        <v>7737</v>
      </c>
      <c r="I7966">
        <v>217206</v>
      </c>
      <c r="J7966" s="1">
        <v>37</v>
      </c>
      <c r="K7966" t="s">
        <v>74</v>
      </c>
      <c r="L7966" t="s">
        <v>45</v>
      </c>
      <c r="M7966" t="s">
        <v>23</v>
      </c>
      <c r="N7966" s="1">
        <f xml:space="preserve"> ROUND((1 - _xlfn.PERCENTRANK.INC(customers[days_since_last_purchase],customers[[#This Row],[days_since_last_purchase]]))*4 +1,0)</f>
        <v>3</v>
      </c>
      <c r="O7966" s="1">
        <f>ROUND(_xlfn.PERCENTRANK.INC(customers[total_orders],customers[[#This Row],[total_orders]])*4+1,0)</f>
        <v>4</v>
      </c>
      <c r="P7966" s="1">
        <f>ROUND(_xlfn.PERCENTRANK.INC(customers[total_spend_usd],customers[[#This Row],[total_spend_usd]])*4+1,0)</f>
        <v>4</v>
      </c>
      <c r="Q7966" s="1">
        <v>344</v>
      </c>
      <c r="R7966" s="1" t="str">
        <f>_xlfn.XLOOKUP(Q7966,RFM[RFM Score],RFM[Client Segmentation])</f>
        <v>Loyal Customer</v>
      </c>
    </row>
    <row r="7967" spans="1:18" x14ac:dyDescent="0.3">
      <c r="A7967" t="s">
        <v>8019</v>
      </c>
      <c r="B7967" t="s">
        <v>51</v>
      </c>
      <c r="C7967">
        <v>38</v>
      </c>
      <c r="D7967" t="s">
        <v>8068</v>
      </c>
      <c r="E7967" t="s">
        <v>8085</v>
      </c>
      <c r="F7967" t="s">
        <v>12</v>
      </c>
      <c r="G7967">
        <v>15</v>
      </c>
      <c r="H7967" s="1">
        <v>2577</v>
      </c>
      <c r="I7967">
        <v>36634</v>
      </c>
      <c r="J7967" s="1">
        <v>105</v>
      </c>
      <c r="K7967" t="s">
        <v>21</v>
      </c>
      <c r="L7967" t="s">
        <v>14</v>
      </c>
      <c r="M7967" t="s">
        <v>23</v>
      </c>
      <c r="N7967" s="1">
        <f xml:space="preserve"> ROUND((1 - _xlfn.PERCENTRANK.INC(customers[days_since_last_purchase],customers[[#This Row],[days_since_last_purchase]]))*4 +1,0)</f>
        <v>2</v>
      </c>
      <c r="O7967" s="1">
        <f>ROUND(_xlfn.PERCENTRANK.INC(customers[total_orders],customers[[#This Row],[total_orders]])*4+1,0)</f>
        <v>3</v>
      </c>
      <c r="P7967" s="1">
        <f>ROUND(_xlfn.PERCENTRANK.INC(customers[total_spend_usd],customers[[#This Row],[total_spend_usd]])*4+1,0)</f>
        <v>2</v>
      </c>
      <c r="Q7967" s="1">
        <v>232</v>
      </c>
      <c r="R7967" s="1" t="str">
        <f>_xlfn.XLOOKUP(Q7967,RFM[RFM Score],RFM[Client Segmentation])</f>
        <v>Hibernating</v>
      </c>
    </row>
    <row r="7968" spans="1:18" x14ac:dyDescent="0.3">
      <c r="A7968" t="s">
        <v>8020</v>
      </c>
      <c r="B7968" t="s">
        <v>11</v>
      </c>
      <c r="C7968">
        <v>29</v>
      </c>
      <c r="D7968" t="s">
        <v>8070</v>
      </c>
      <c r="E7968" t="s">
        <v>8087</v>
      </c>
      <c r="F7968" t="s">
        <v>17</v>
      </c>
      <c r="G7968">
        <v>5</v>
      </c>
      <c r="H7968" s="1">
        <v>13173</v>
      </c>
      <c r="I7968">
        <v>65597</v>
      </c>
      <c r="J7968" s="1">
        <v>21</v>
      </c>
      <c r="K7968" t="s">
        <v>25</v>
      </c>
      <c r="L7968" t="s">
        <v>34</v>
      </c>
      <c r="M7968" t="s">
        <v>15</v>
      </c>
      <c r="N7968" s="1">
        <f xml:space="preserve"> ROUND((1 - _xlfn.PERCENTRANK.INC(customers[days_since_last_purchase],customers[[#This Row],[days_since_last_purchase]]))*4 +1,0)</f>
        <v>4</v>
      </c>
      <c r="O7968" s="1">
        <f>ROUND(_xlfn.PERCENTRANK.INC(customers[total_orders],customers[[#This Row],[total_orders]])*4+1,0)</f>
        <v>2</v>
      </c>
      <c r="P7968" s="1">
        <f>ROUND(_xlfn.PERCENTRANK.INC(customers[total_spend_usd],customers[[#This Row],[total_spend_usd]])*4+1,0)</f>
        <v>3</v>
      </c>
      <c r="Q7968" s="1">
        <v>423</v>
      </c>
      <c r="R7968" s="1" t="str">
        <f>_xlfn.XLOOKUP(Q7968,RFM[RFM Score],RFM[Client Segmentation])</f>
        <v>Potential Loyalist</v>
      </c>
    </row>
    <row r="7969" spans="1:18" x14ac:dyDescent="0.3">
      <c r="A7969" t="s">
        <v>8021</v>
      </c>
      <c r="B7969" t="s">
        <v>68</v>
      </c>
      <c r="C7969">
        <v>45</v>
      </c>
      <c r="D7969" t="s">
        <v>8071</v>
      </c>
      <c r="E7969" t="s">
        <v>8085</v>
      </c>
      <c r="F7969" t="s">
        <v>17</v>
      </c>
      <c r="G7969">
        <v>28</v>
      </c>
      <c r="H7969" s="1">
        <v>9599</v>
      </c>
      <c r="I7969">
        <v>298695</v>
      </c>
      <c r="J7969" s="1">
        <v>16</v>
      </c>
      <c r="K7969" t="s">
        <v>18</v>
      </c>
      <c r="L7969" t="s">
        <v>22</v>
      </c>
      <c r="M7969" t="s">
        <v>23</v>
      </c>
      <c r="N7969" s="1">
        <f xml:space="preserve"> ROUND((1 - _xlfn.PERCENTRANK.INC(customers[days_since_last_purchase],customers[[#This Row],[days_since_last_purchase]]))*4 +1,0)</f>
        <v>4</v>
      </c>
      <c r="O7969" s="1">
        <f>ROUND(_xlfn.PERCENTRANK.INC(customers[total_orders],customers[[#This Row],[total_orders]])*4+1,0)</f>
        <v>4</v>
      </c>
      <c r="P7969" s="1">
        <f>ROUND(_xlfn.PERCENTRANK.INC(customers[total_spend_usd],customers[[#This Row],[total_spend_usd]])*4+1,0)</f>
        <v>4</v>
      </c>
      <c r="Q7969" s="1">
        <v>444</v>
      </c>
      <c r="R7969" s="1" t="str">
        <f>_xlfn.XLOOKUP(Q7969,RFM[RFM Score],RFM[Client Segmentation])</f>
        <v>Loyal Customer</v>
      </c>
    </row>
    <row r="7970" spans="1:18" x14ac:dyDescent="0.3">
      <c r="A7970" t="s">
        <v>8022</v>
      </c>
      <c r="B7970" t="s">
        <v>61</v>
      </c>
      <c r="C7970">
        <v>36</v>
      </c>
      <c r="D7970" t="s">
        <v>8068</v>
      </c>
      <c r="E7970" t="s">
        <v>8085</v>
      </c>
      <c r="F7970" t="s">
        <v>17</v>
      </c>
      <c r="G7970">
        <v>11</v>
      </c>
      <c r="H7970" s="1">
        <v>1798</v>
      </c>
      <c r="I7970">
        <v>18331</v>
      </c>
      <c r="J7970" s="1">
        <v>29</v>
      </c>
      <c r="K7970" t="s">
        <v>40</v>
      </c>
      <c r="L7970" t="s">
        <v>45</v>
      </c>
      <c r="M7970" t="s">
        <v>15</v>
      </c>
      <c r="N7970" s="1">
        <f xml:space="preserve"> ROUND((1 - _xlfn.PERCENTRANK.INC(customers[days_since_last_purchase],customers[[#This Row],[days_since_last_purchase]]))*4 +1,0)</f>
        <v>3</v>
      </c>
      <c r="O7970" s="1">
        <f>ROUND(_xlfn.PERCENTRANK.INC(customers[total_orders],customers[[#This Row],[total_orders]])*4+1,0)</f>
        <v>3</v>
      </c>
      <c r="P7970" s="1">
        <f>ROUND(_xlfn.PERCENTRANK.INC(customers[total_spend_usd],customers[[#This Row],[total_spend_usd]])*4+1,0)</f>
        <v>2</v>
      </c>
      <c r="Q7970" s="1">
        <v>332</v>
      </c>
      <c r="R7970" s="1" t="str">
        <f>_xlfn.XLOOKUP(Q7970,RFM[RFM Score],RFM[Client Segmentation])</f>
        <v>Hibernating</v>
      </c>
    </row>
    <row r="7971" spans="1:18" x14ac:dyDescent="0.3">
      <c r="A7971" t="s">
        <v>8023</v>
      </c>
      <c r="B7971" t="s">
        <v>166</v>
      </c>
      <c r="C7971">
        <v>51</v>
      </c>
      <c r="D7971" t="s">
        <v>8071</v>
      </c>
      <c r="E7971" t="s">
        <v>8086</v>
      </c>
      <c r="F7971" t="s">
        <v>17</v>
      </c>
      <c r="G7971">
        <v>17</v>
      </c>
      <c r="H7971" s="1">
        <v>5508</v>
      </c>
      <c r="I7971">
        <v>81545</v>
      </c>
      <c r="J7971" s="1">
        <v>44</v>
      </c>
      <c r="K7971" t="s">
        <v>44</v>
      </c>
      <c r="L7971" t="s">
        <v>19</v>
      </c>
      <c r="M7971" t="s">
        <v>23</v>
      </c>
      <c r="N7971" s="1">
        <f xml:space="preserve"> ROUND((1 - _xlfn.PERCENTRANK.INC(customers[days_since_last_purchase],customers[[#This Row],[days_since_last_purchase]]))*4 +1,0)</f>
        <v>3</v>
      </c>
      <c r="O7971" s="1">
        <f>ROUND(_xlfn.PERCENTRANK.INC(customers[total_orders],customers[[#This Row],[total_orders]])*4+1,0)</f>
        <v>3</v>
      </c>
      <c r="P7971" s="1">
        <f>ROUND(_xlfn.PERCENTRANK.INC(customers[total_spend_usd],customers[[#This Row],[total_spend_usd]])*4+1,0)</f>
        <v>3</v>
      </c>
      <c r="Q7971" s="1">
        <v>333</v>
      </c>
      <c r="R7971" s="1" t="str">
        <f>_xlfn.XLOOKUP(Q7971,RFM[RFM Score],RFM[Client Segmentation])</f>
        <v>Potential Loyalist</v>
      </c>
    </row>
    <row r="7972" spans="1:18" x14ac:dyDescent="0.3">
      <c r="A7972" t="s">
        <v>8024</v>
      </c>
      <c r="B7972" t="s">
        <v>61</v>
      </c>
      <c r="C7972">
        <v>35</v>
      </c>
      <c r="D7972" t="s">
        <v>8068</v>
      </c>
      <c r="E7972" t="s">
        <v>8087</v>
      </c>
      <c r="F7972" t="s">
        <v>17</v>
      </c>
      <c r="G7972">
        <v>18</v>
      </c>
      <c r="H7972" s="1">
        <v>6361</v>
      </c>
      <c r="I7972">
        <v>97626</v>
      </c>
      <c r="J7972" s="1">
        <v>55</v>
      </c>
      <c r="K7972" t="s">
        <v>40</v>
      </c>
      <c r="L7972" t="s">
        <v>19</v>
      </c>
      <c r="M7972" t="s">
        <v>23</v>
      </c>
      <c r="N7972" s="1">
        <f xml:space="preserve"> ROUND((1 - _xlfn.PERCENTRANK.INC(customers[days_since_last_purchase],customers[[#This Row],[days_since_last_purchase]]))*4 +1,0)</f>
        <v>3</v>
      </c>
      <c r="O7972" s="1">
        <f>ROUND(_xlfn.PERCENTRANK.INC(customers[total_orders],customers[[#This Row],[total_orders]])*4+1,0)</f>
        <v>4</v>
      </c>
      <c r="P7972" s="1">
        <f>ROUND(_xlfn.PERCENTRANK.INC(customers[total_spend_usd],customers[[#This Row],[total_spend_usd]])*4+1,0)</f>
        <v>3</v>
      </c>
      <c r="Q7972" s="1">
        <v>343</v>
      </c>
      <c r="R7972" s="1" t="str">
        <f>_xlfn.XLOOKUP(Q7972,RFM[RFM Score],RFM[Client Segmentation])</f>
        <v>Need Attention</v>
      </c>
    </row>
    <row r="7973" spans="1:18" x14ac:dyDescent="0.3">
      <c r="A7973" t="s">
        <v>8025</v>
      </c>
      <c r="B7973" t="s">
        <v>11</v>
      </c>
      <c r="C7973">
        <v>45</v>
      </c>
      <c r="D7973" t="s">
        <v>8071</v>
      </c>
      <c r="E7973" t="s">
        <v>8085</v>
      </c>
      <c r="F7973" t="s">
        <v>12</v>
      </c>
      <c r="G7973">
        <v>46</v>
      </c>
      <c r="H7973" s="1">
        <v>10602</v>
      </c>
      <c r="I7973">
        <v>544442</v>
      </c>
      <c r="J7973" s="1">
        <v>14</v>
      </c>
      <c r="K7973" t="s">
        <v>21</v>
      </c>
      <c r="L7973" t="s">
        <v>19</v>
      </c>
      <c r="M7973" t="s">
        <v>23</v>
      </c>
      <c r="N7973" s="1">
        <f xml:space="preserve"> ROUND((1 - _xlfn.PERCENTRANK.INC(customers[days_since_last_purchase],customers[[#This Row],[days_since_last_purchase]]))*4 +1,0)</f>
        <v>4</v>
      </c>
      <c r="O7973" s="1">
        <f>ROUND(_xlfn.PERCENTRANK.INC(customers[total_orders],customers[[#This Row],[total_orders]])*4+1,0)</f>
        <v>5</v>
      </c>
      <c r="P7973" s="1">
        <f>ROUND(_xlfn.PERCENTRANK.INC(customers[total_spend_usd],customers[[#This Row],[total_spend_usd]])*4+1,0)</f>
        <v>5</v>
      </c>
      <c r="Q7973" s="1">
        <v>455</v>
      </c>
      <c r="R7973" s="1" t="str">
        <f>_xlfn.XLOOKUP(Q7973,RFM[RFM Score],RFM[Client Segmentation])</f>
        <v>Champion</v>
      </c>
    </row>
    <row r="7974" spans="1:18" x14ac:dyDescent="0.3">
      <c r="A7974" t="s">
        <v>8026</v>
      </c>
      <c r="B7974" t="s">
        <v>27</v>
      </c>
      <c r="C7974">
        <v>44</v>
      </c>
      <c r="D7974" t="s">
        <v>8068</v>
      </c>
      <c r="E7974" t="s">
        <v>8084</v>
      </c>
      <c r="F7974" t="s">
        <v>17</v>
      </c>
      <c r="G7974">
        <v>2</v>
      </c>
      <c r="H7974" s="1">
        <v>12522</v>
      </c>
      <c r="I7974">
        <v>27989</v>
      </c>
      <c r="J7974" s="1">
        <v>9</v>
      </c>
      <c r="K7974" t="s">
        <v>40</v>
      </c>
      <c r="L7974" t="s">
        <v>47</v>
      </c>
      <c r="M7974" t="s">
        <v>15</v>
      </c>
      <c r="N7974" s="1">
        <f xml:space="preserve"> ROUND((1 - _xlfn.PERCENTRANK.INC(customers[days_since_last_purchase],customers[[#This Row],[days_since_last_purchase]]))*4 +1,0)</f>
        <v>4</v>
      </c>
      <c r="O7974" s="1">
        <f>ROUND(_xlfn.PERCENTRANK.INC(customers[total_orders],customers[[#This Row],[total_orders]])*4+1,0)</f>
        <v>1</v>
      </c>
      <c r="P7974" s="1">
        <f>ROUND(_xlfn.PERCENTRANK.INC(customers[total_spend_usd],customers[[#This Row],[total_spend_usd]])*4+1,0)</f>
        <v>2</v>
      </c>
      <c r="Q7974" s="1">
        <v>412</v>
      </c>
      <c r="R7974" s="1" t="str">
        <f>_xlfn.XLOOKUP(Q7974,RFM[RFM Score],RFM[Client Segmentation])</f>
        <v>New Customer</v>
      </c>
    </row>
    <row r="7975" spans="1:18" x14ac:dyDescent="0.3">
      <c r="A7975" t="s">
        <v>8027</v>
      </c>
      <c r="B7975" t="s">
        <v>61</v>
      </c>
      <c r="C7975">
        <v>35</v>
      </c>
      <c r="D7975" t="s">
        <v>8068</v>
      </c>
      <c r="E7975" t="s">
        <v>8084</v>
      </c>
      <c r="F7975" t="s">
        <v>17</v>
      </c>
      <c r="G7975">
        <v>4</v>
      </c>
      <c r="H7975" s="1">
        <v>18199</v>
      </c>
      <c r="I7975">
        <v>72005</v>
      </c>
      <c r="J7975" s="1">
        <v>61</v>
      </c>
      <c r="K7975" t="s">
        <v>40</v>
      </c>
      <c r="L7975" t="s">
        <v>19</v>
      </c>
      <c r="M7975" t="s">
        <v>23</v>
      </c>
      <c r="N7975" s="1">
        <f xml:space="preserve"> ROUND((1 - _xlfn.PERCENTRANK.INC(customers[days_since_last_purchase],customers[[#This Row],[days_since_last_purchase]]))*4 +1,0)</f>
        <v>2</v>
      </c>
      <c r="O7975" s="1">
        <f>ROUND(_xlfn.PERCENTRANK.INC(customers[total_orders],customers[[#This Row],[total_orders]])*4+1,0)</f>
        <v>2</v>
      </c>
      <c r="P7975" s="1">
        <f>ROUND(_xlfn.PERCENTRANK.INC(customers[total_spend_usd],customers[[#This Row],[total_spend_usd]])*4+1,0)</f>
        <v>3</v>
      </c>
      <c r="Q7975" s="1">
        <v>223</v>
      </c>
      <c r="R7975" s="1" t="str">
        <f>_xlfn.XLOOKUP(Q7975,RFM[RFM Score],RFM[Client Segmentation])</f>
        <v>Hibernating</v>
      </c>
    </row>
    <row r="7976" spans="1:18" x14ac:dyDescent="0.3">
      <c r="A7976" t="s">
        <v>8028</v>
      </c>
      <c r="B7976" t="s">
        <v>96</v>
      </c>
      <c r="C7976">
        <v>22</v>
      </c>
      <c r="D7976" t="s">
        <v>8069</v>
      </c>
      <c r="E7976" t="s">
        <v>8084</v>
      </c>
      <c r="F7976" t="s">
        <v>12</v>
      </c>
      <c r="G7976">
        <v>10</v>
      </c>
      <c r="H7976" s="1">
        <v>714</v>
      </c>
      <c r="I7976">
        <v>64088</v>
      </c>
      <c r="J7976" s="1">
        <v>85</v>
      </c>
      <c r="K7976" t="s">
        <v>28</v>
      </c>
      <c r="L7976" t="s">
        <v>34</v>
      </c>
      <c r="M7976" t="s">
        <v>23</v>
      </c>
      <c r="N7976" s="1">
        <f xml:space="preserve"> ROUND((1 - _xlfn.PERCENTRANK.INC(customers[days_since_last_purchase],customers[[#This Row],[days_since_last_purchase]]))*4 +1,0)</f>
        <v>2</v>
      </c>
      <c r="O7976" s="1">
        <f>ROUND(_xlfn.PERCENTRANK.INC(customers[total_orders],customers[[#This Row],[total_orders]])*4+1,0)</f>
        <v>3</v>
      </c>
      <c r="P7976" s="1">
        <f>ROUND(_xlfn.PERCENTRANK.INC(customers[total_spend_usd],customers[[#This Row],[total_spend_usd]])*4+1,0)</f>
        <v>3</v>
      </c>
      <c r="Q7976" s="1">
        <v>233</v>
      </c>
      <c r="R7976" s="1" t="str">
        <f>_xlfn.XLOOKUP(Q7976,RFM[RFM Score],RFM[Client Segmentation])</f>
        <v>Hibernating</v>
      </c>
    </row>
    <row r="7977" spans="1:18" x14ac:dyDescent="0.3">
      <c r="A7977" t="s">
        <v>8029</v>
      </c>
      <c r="B7977" t="s">
        <v>49</v>
      </c>
      <c r="C7977">
        <v>34</v>
      </c>
      <c r="D7977" t="s">
        <v>8070</v>
      </c>
      <c r="E7977" t="s">
        <v>8084</v>
      </c>
      <c r="F7977" t="s">
        <v>17</v>
      </c>
      <c r="G7977">
        <v>13</v>
      </c>
      <c r="H7977" s="1">
        <v>10345</v>
      </c>
      <c r="I7977">
        <v>142255</v>
      </c>
      <c r="J7977" s="1">
        <v>120</v>
      </c>
      <c r="K7977" t="s">
        <v>28</v>
      </c>
      <c r="L7977" t="s">
        <v>34</v>
      </c>
      <c r="M7977" t="s">
        <v>23</v>
      </c>
      <c r="N7977" s="1">
        <f xml:space="preserve"> ROUND((1 - _xlfn.PERCENTRANK.INC(customers[days_since_last_purchase],customers[[#This Row],[days_since_last_purchase]]))*4 +1,0)</f>
        <v>2</v>
      </c>
      <c r="O7977" s="1">
        <f>ROUND(_xlfn.PERCENTRANK.INC(customers[total_orders],customers[[#This Row],[total_orders]])*4+1,0)</f>
        <v>3</v>
      </c>
      <c r="P7977" s="1">
        <f>ROUND(_xlfn.PERCENTRANK.INC(customers[total_spend_usd],customers[[#This Row],[total_spend_usd]])*4+1,0)</f>
        <v>4</v>
      </c>
      <c r="Q7977" s="1">
        <v>234</v>
      </c>
      <c r="R7977" s="1" t="str">
        <f>_xlfn.XLOOKUP(Q7977,RFM[RFM Score],RFM[Client Segmentation])</f>
        <v>At Risk</v>
      </c>
    </row>
    <row r="7978" spans="1:18" x14ac:dyDescent="0.3">
      <c r="A7978" t="s">
        <v>8030</v>
      </c>
      <c r="B7978" t="s">
        <v>27</v>
      </c>
      <c r="C7978">
        <v>18</v>
      </c>
      <c r="D7978" t="s">
        <v>8069</v>
      </c>
      <c r="E7978" t="s">
        <v>8084</v>
      </c>
      <c r="F7978" t="s">
        <v>12</v>
      </c>
      <c r="G7978">
        <v>11</v>
      </c>
      <c r="H7978" s="1">
        <v>370</v>
      </c>
      <c r="I7978">
        <v>35214</v>
      </c>
      <c r="J7978" s="1">
        <v>0</v>
      </c>
      <c r="K7978" t="s">
        <v>28</v>
      </c>
      <c r="L7978" t="s">
        <v>34</v>
      </c>
      <c r="M7978" t="s">
        <v>15</v>
      </c>
      <c r="N7978" s="1">
        <f xml:space="preserve"> ROUND((1 - _xlfn.PERCENTRANK.INC(customers[days_since_last_purchase],customers[[#This Row],[days_since_last_purchase]]))*4 +1,0)</f>
        <v>5</v>
      </c>
      <c r="O7978" s="1">
        <f>ROUND(_xlfn.PERCENTRANK.INC(customers[total_orders],customers[[#This Row],[total_orders]])*4+1,0)</f>
        <v>3</v>
      </c>
      <c r="P7978" s="1">
        <f>ROUND(_xlfn.PERCENTRANK.INC(customers[total_spend_usd],customers[[#This Row],[total_spend_usd]])*4+1,0)</f>
        <v>2</v>
      </c>
      <c r="Q7978" s="1">
        <v>532</v>
      </c>
      <c r="R7978" s="1" t="str">
        <f>_xlfn.XLOOKUP(Q7978,RFM[RFM Score],RFM[Client Segmentation])</f>
        <v>Potential Loyalist</v>
      </c>
    </row>
    <row r="7979" spans="1:18" x14ac:dyDescent="0.3">
      <c r="A7979" t="s">
        <v>8031</v>
      </c>
      <c r="B7979" t="s">
        <v>11</v>
      </c>
      <c r="C7979">
        <v>35</v>
      </c>
      <c r="D7979" t="s">
        <v>8068</v>
      </c>
      <c r="E7979" t="s">
        <v>8085</v>
      </c>
      <c r="F7979" t="s">
        <v>12</v>
      </c>
      <c r="G7979">
        <v>2</v>
      </c>
      <c r="H7979" s="1">
        <v>7823</v>
      </c>
      <c r="I7979">
        <v>16905</v>
      </c>
      <c r="J7979" s="1">
        <v>136</v>
      </c>
      <c r="K7979" t="s">
        <v>28</v>
      </c>
      <c r="L7979" t="s">
        <v>47</v>
      </c>
      <c r="M7979" t="s">
        <v>23</v>
      </c>
      <c r="N7979" s="1">
        <f xml:space="preserve"> ROUND((1 - _xlfn.PERCENTRANK.INC(customers[days_since_last_purchase],customers[[#This Row],[days_since_last_purchase]]))*4 +1,0)</f>
        <v>1</v>
      </c>
      <c r="O7979" s="1">
        <f>ROUND(_xlfn.PERCENTRANK.INC(customers[total_orders],customers[[#This Row],[total_orders]])*4+1,0)</f>
        <v>1</v>
      </c>
      <c r="P7979" s="1">
        <f>ROUND(_xlfn.PERCENTRANK.INC(customers[total_spend_usd],customers[[#This Row],[total_spend_usd]])*4+1,0)</f>
        <v>2</v>
      </c>
      <c r="Q7979" s="1">
        <v>112</v>
      </c>
      <c r="R7979" s="1" t="str">
        <f>_xlfn.XLOOKUP(Q7979,RFM[RFM Score],RFM[Client Segmentation])</f>
        <v>Lost</v>
      </c>
    </row>
    <row r="7980" spans="1:18" x14ac:dyDescent="0.3">
      <c r="A7980" t="s">
        <v>8032</v>
      </c>
      <c r="B7980" t="s">
        <v>49</v>
      </c>
      <c r="C7980">
        <v>47</v>
      </c>
      <c r="D7980" t="s">
        <v>8071</v>
      </c>
      <c r="E7980" t="s">
        <v>8085</v>
      </c>
      <c r="F7980" t="s">
        <v>17</v>
      </c>
      <c r="G7980">
        <v>53</v>
      </c>
      <c r="H7980" s="1">
        <v>14774</v>
      </c>
      <c r="I7980">
        <v>851154</v>
      </c>
      <c r="J7980" s="1">
        <v>109</v>
      </c>
      <c r="K7980" t="s">
        <v>21</v>
      </c>
      <c r="L7980" t="s">
        <v>14</v>
      </c>
      <c r="M7980" t="s">
        <v>23</v>
      </c>
      <c r="N7980" s="1">
        <f xml:space="preserve"> ROUND((1 - _xlfn.PERCENTRANK.INC(customers[days_since_last_purchase],customers[[#This Row],[days_since_last_purchase]]))*4 +1,0)</f>
        <v>2</v>
      </c>
      <c r="O7980" s="1">
        <f>ROUND(_xlfn.PERCENTRANK.INC(customers[total_orders],customers[[#This Row],[total_orders]])*4+1,0)</f>
        <v>5</v>
      </c>
      <c r="P7980" s="1">
        <f>ROUND(_xlfn.PERCENTRANK.INC(customers[total_spend_usd],customers[[#This Row],[total_spend_usd]])*4+1,0)</f>
        <v>5</v>
      </c>
      <c r="Q7980" s="1">
        <v>255</v>
      </c>
      <c r="R7980" s="1" t="str">
        <f>_xlfn.XLOOKUP(Q7980,RFM[RFM Score],RFM[Client Segmentation])</f>
        <v>At Risk</v>
      </c>
    </row>
    <row r="7981" spans="1:18" x14ac:dyDescent="0.3">
      <c r="A7981" t="s">
        <v>8033</v>
      </c>
      <c r="B7981" t="s">
        <v>96</v>
      </c>
      <c r="C7981">
        <v>50</v>
      </c>
      <c r="D7981" t="s">
        <v>8071</v>
      </c>
      <c r="E7981" t="s">
        <v>8087</v>
      </c>
      <c r="F7981" t="s">
        <v>17</v>
      </c>
      <c r="G7981">
        <v>6</v>
      </c>
      <c r="H7981" s="1">
        <v>23122</v>
      </c>
      <c r="I7981">
        <v>124342</v>
      </c>
      <c r="J7981" s="1">
        <v>99</v>
      </c>
      <c r="K7981" t="s">
        <v>25</v>
      </c>
      <c r="L7981" t="s">
        <v>22</v>
      </c>
      <c r="M7981" t="s">
        <v>23</v>
      </c>
      <c r="N7981" s="1">
        <f xml:space="preserve"> ROUND((1 - _xlfn.PERCENTRANK.INC(customers[days_since_last_purchase],customers[[#This Row],[days_since_last_purchase]]))*4 +1,0)</f>
        <v>2</v>
      </c>
      <c r="O7981" s="1">
        <f>ROUND(_xlfn.PERCENTRANK.INC(customers[total_orders],customers[[#This Row],[total_orders]])*4+1,0)</f>
        <v>2</v>
      </c>
      <c r="P7981" s="1">
        <f>ROUND(_xlfn.PERCENTRANK.INC(customers[total_spend_usd],customers[[#This Row],[total_spend_usd]])*4+1,0)</f>
        <v>4</v>
      </c>
      <c r="Q7981" s="1">
        <v>224</v>
      </c>
      <c r="R7981" s="1" t="str">
        <f>_xlfn.XLOOKUP(Q7981,RFM[RFM Score],RFM[Client Segmentation])</f>
        <v>At Risk</v>
      </c>
    </row>
    <row r="7982" spans="1:18" x14ac:dyDescent="0.3">
      <c r="A7982" t="s">
        <v>8034</v>
      </c>
      <c r="B7982" t="s">
        <v>11</v>
      </c>
      <c r="C7982">
        <v>56</v>
      </c>
      <c r="D7982" t="s">
        <v>8072</v>
      </c>
      <c r="E7982" t="s">
        <v>8087</v>
      </c>
      <c r="F7982" t="s">
        <v>12</v>
      </c>
      <c r="G7982">
        <v>10</v>
      </c>
      <c r="H7982" s="1">
        <v>5719</v>
      </c>
      <c r="I7982">
        <v>55077</v>
      </c>
      <c r="J7982" s="1">
        <v>17</v>
      </c>
      <c r="K7982" t="s">
        <v>44</v>
      </c>
      <c r="L7982" t="s">
        <v>19</v>
      </c>
      <c r="M7982" t="s">
        <v>15</v>
      </c>
      <c r="N7982" s="1">
        <f xml:space="preserve"> ROUND((1 - _xlfn.PERCENTRANK.INC(customers[days_since_last_purchase],customers[[#This Row],[days_since_last_purchase]]))*4 +1,0)</f>
        <v>4</v>
      </c>
      <c r="O7982" s="1">
        <f>ROUND(_xlfn.PERCENTRANK.INC(customers[total_orders],customers[[#This Row],[total_orders]])*4+1,0)</f>
        <v>3</v>
      </c>
      <c r="P7982" s="1">
        <f>ROUND(_xlfn.PERCENTRANK.INC(customers[total_spend_usd],customers[[#This Row],[total_spend_usd]])*4+1,0)</f>
        <v>3</v>
      </c>
      <c r="Q7982" s="1">
        <v>433</v>
      </c>
      <c r="R7982" s="1" t="str">
        <f>_xlfn.XLOOKUP(Q7982,RFM[RFM Score],RFM[Client Segmentation])</f>
        <v>Potential Loyalist</v>
      </c>
    </row>
    <row r="7983" spans="1:18" x14ac:dyDescent="0.3">
      <c r="A7983" t="s">
        <v>8035</v>
      </c>
      <c r="B7983" t="s">
        <v>11</v>
      </c>
      <c r="C7983">
        <v>31</v>
      </c>
      <c r="D7983" t="s">
        <v>8070</v>
      </c>
      <c r="E7983" t="s">
        <v>8086</v>
      </c>
      <c r="F7983" t="s">
        <v>17</v>
      </c>
      <c r="G7983">
        <v>7</v>
      </c>
      <c r="H7983" s="1">
        <v>5621</v>
      </c>
      <c r="I7983">
        <v>38859</v>
      </c>
      <c r="J7983" s="1">
        <v>30</v>
      </c>
      <c r="K7983" t="s">
        <v>25</v>
      </c>
      <c r="L7983" t="s">
        <v>45</v>
      </c>
      <c r="M7983" t="s">
        <v>15</v>
      </c>
      <c r="N7983" s="1">
        <f xml:space="preserve"> ROUND((1 - _xlfn.PERCENTRANK.INC(customers[days_since_last_purchase],customers[[#This Row],[days_since_last_purchase]]))*4 +1,0)</f>
        <v>3</v>
      </c>
      <c r="O7983" s="1">
        <f>ROUND(_xlfn.PERCENTRANK.INC(customers[total_orders],customers[[#This Row],[total_orders]])*4+1,0)</f>
        <v>2</v>
      </c>
      <c r="P7983" s="1">
        <f>ROUND(_xlfn.PERCENTRANK.INC(customers[total_spend_usd],customers[[#This Row],[total_spend_usd]])*4+1,0)</f>
        <v>2</v>
      </c>
      <c r="Q7983" s="1">
        <v>322</v>
      </c>
      <c r="R7983" s="1" t="str">
        <f>_xlfn.XLOOKUP(Q7983,RFM[RFM Score],RFM[Client Segmentation])</f>
        <v>Hibernating</v>
      </c>
    </row>
    <row r="7984" spans="1:18" x14ac:dyDescent="0.3">
      <c r="A7984" t="s">
        <v>8036</v>
      </c>
      <c r="B7984" t="s">
        <v>173</v>
      </c>
      <c r="C7984">
        <v>39</v>
      </c>
      <c r="D7984" t="s">
        <v>8068</v>
      </c>
      <c r="E7984" t="s">
        <v>8084</v>
      </c>
      <c r="F7984" t="s">
        <v>12</v>
      </c>
      <c r="G7984">
        <v>1</v>
      </c>
      <c r="H7984" s="1">
        <v>2078</v>
      </c>
      <c r="I7984">
        <v>2298</v>
      </c>
      <c r="J7984" s="1">
        <v>72</v>
      </c>
      <c r="K7984" t="s">
        <v>52</v>
      </c>
      <c r="L7984" t="s">
        <v>19</v>
      </c>
      <c r="M7984" t="s">
        <v>23</v>
      </c>
      <c r="N7984" s="1">
        <f xml:space="preserve"> ROUND((1 - _xlfn.PERCENTRANK.INC(customers[days_since_last_purchase],customers[[#This Row],[days_since_last_purchase]]))*4 +1,0)</f>
        <v>2</v>
      </c>
      <c r="O7984" s="1">
        <f>ROUND(_xlfn.PERCENTRANK.INC(customers[total_orders],customers[[#This Row],[total_orders]])*4+1,0)</f>
        <v>1</v>
      </c>
      <c r="P7984" s="1">
        <f>ROUND(_xlfn.PERCENTRANK.INC(customers[total_spend_usd],customers[[#This Row],[total_spend_usd]])*4+1,0)</f>
        <v>1</v>
      </c>
      <c r="Q7984" s="1">
        <v>211</v>
      </c>
      <c r="R7984" s="1" t="str">
        <f>_xlfn.XLOOKUP(Q7984,RFM[RFM Score],RFM[Client Segmentation])</f>
        <v>Hibernating</v>
      </c>
    </row>
    <row r="7985" spans="1:18" x14ac:dyDescent="0.3">
      <c r="A7985" t="s">
        <v>8037</v>
      </c>
      <c r="B7985" t="s">
        <v>27</v>
      </c>
      <c r="C7985">
        <v>47</v>
      </c>
      <c r="D7985" t="s">
        <v>8071</v>
      </c>
      <c r="E7985" t="s">
        <v>8084</v>
      </c>
      <c r="F7985" t="s">
        <v>17</v>
      </c>
      <c r="G7985">
        <v>22</v>
      </c>
      <c r="H7985" s="1">
        <v>2886</v>
      </c>
      <c r="I7985">
        <v>55665</v>
      </c>
      <c r="J7985" s="1">
        <v>37</v>
      </c>
      <c r="K7985" t="s">
        <v>52</v>
      </c>
      <c r="L7985" t="s">
        <v>19</v>
      </c>
      <c r="M7985" t="s">
        <v>15</v>
      </c>
      <c r="N7985" s="1">
        <f xml:space="preserve"> ROUND((1 - _xlfn.PERCENTRANK.INC(customers[days_since_last_purchase],customers[[#This Row],[days_since_last_purchase]]))*4 +1,0)</f>
        <v>3</v>
      </c>
      <c r="O7985" s="1">
        <f>ROUND(_xlfn.PERCENTRANK.INC(customers[total_orders],customers[[#This Row],[total_orders]])*4+1,0)</f>
        <v>4</v>
      </c>
      <c r="P7985" s="1">
        <f>ROUND(_xlfn.PERCENTRANK.INC(customers[total_spend_usd],customers[[#This Row],[total_spend_usd]])*4+1,0)</f>
        <v>3</v>
      </c>
      <c r="Q7985" s="1">
        <v>343</v>
      </c>
      <c r="R7985" s="1" t="str">
        <f>_xlfn.XLOOKUP(Q7985,RFM[RFM Score],RFM[Client Segmentation])</f>
        <v>Need Attention</v>
      </c>
    </row>
    <row r="7986" spans="1:18" x14ac:dyDescent="0.3">
      <c r="A7986" t="s">
        <v>8038</v>
      </c>
      <c r="B7986" t="s">
        <v>64</v>
      </c>
      <c r="C7986">
        <v>33</v>
      </c>
      <c r="D7986" t="s">
        <v>8070</v>
      </c>
      <c r="E7986" t="s">
        <v>8087</v>
      </c>
      <c r="F7986" t="s">
        <v>12</v>
      </c>
      <c r="G7986">
        <v>9</v>
      </c>
      <c r="H7986" s="1">
        <v>349</v>
      </c>
      <c r="I7986">
        <v>3074</v>
      </c>
      <c r="J7986" s="1">
        <v>42</v>
      </c>
      <c r="K7986" t="s">
        <v>98</v>
      </c>
      <c r="L7986" t="s">
        <v>45</v>
      </c>
      <c r="M7986" t="s">
        <v>15</v>
      </c>
      <c r="N7986" s="1">
        <f xml:space="preserve"> ROUND((1 - _xlfn.PERCENTRANK.INC(customers[days_since_last_purchase],customers[[#This Row],[days_since_last_purchase]]))*4 +1,0)</f>
        <v>3</v>
      </c>
      <c r="O7986" s="1">
        <f>ROUND(_xlfn.PERCENTRANK.INC(customers[total_orders],customers[[#This Row],[total_orders]])*4+1,0)</f>
        <v>2</v>
      </c>
      <c r="P7986" s="1">
        <f>ROUND(_xlfn.PERCENTRANK.INC(customers[total_spend_usd],customers[[#This Row],[total_spend_usd]])*4+1,0)</f>
        <v>1</v>
      </c>
      <c r="Q7986" s="1">
        <v>321</v>
      </c>
      <c r="R7986" s="1" t="str">
        <f>_xlfn.XLOOKUP(Q7986,RFM[RFM Score],RFM[Client Segmentation])</f>
        <v>About To Sleep</v>
      </c>
    </row>
    <row r="7987" spans="1:18" x14ac:dyDescent="0.3">
      <c r="A7987" t="s">
        <v>8039</v>
      </c>
      <c r="B7987" t="s">
        <v>11</v>
      </c>
      <c r="C7987">
        <v>20</v>
      </c>
      <c r="D7987" t="s">
        <v>8069</v>
      </c>
      <c r="E7987" t="s">
        <v>8085</v>
      </c>
      <c r="F7987" t="s">
        <v>17</v>
      </c>
      <c r="G7987">
        <v>13</v>
      </c>
      <c r="H7987" s="1">
        <v>8461</v>
      </c>
      <c r="I7987">
        <v>119492</v>
      </c>
      <c r="J7987" s="1">
        <v>60</v>
      </c>
      <c r="K7987" t="s">
        <v>21</v>
      </c>
      <c r="L7987" t="s">
        <v>45</v>
      </c>
      <c r="M7987" t="s">
        <v>15</v>
      </c>
      <c r="N7987" s="1">
        <f xml:space="preserve"> ROUND((1 - _xlfn.PERCENTRANK.INC(customers[days_since_last_purchase],customers[[#This Row],[days_since_last_purchase]]))*4 +1,0)</f>
        <v>2</v>
      </c>
      <c r="O7987" s="1">
        <f>ROUND(_xlfn.PERCENTRANK.INC(customers[total_orders],customers[[#This Row],[total_orders]])*4+1,0)</f>
        <v>3</v>
      </c>
      <c r="P7987" s="1">
        <f>ROUND(_xlfn.PERCENTRANK.INC(customers[total_spend_usd],customers[[#This Row],[total_spend_usd]])*4+1,0)</f>
        <v>4</v>
      </c>
      <c r="Q7987" s="1">
        <v>234</v>
      </c>
      <c r="R7987" s="1" t="str">
        <f>_xlfn.XLOOKUP(Q7987,RFM[RFM Score],RFM[Client Segmentation])</f>
        <v>At Risk</v>
      </c>
    </row>
    <row r="7988" spans="1:18" x14ac:dyDescent="0.3">
      <c r="A7988" t="s">
        <v>8040</v>
      </c>
      <c r="B7988" t="s">
        <v>11</v>
      </c>
      <c r="C7988">
        <v>22</v>
      </c>
      <c r="D7988" t="s">
        <v>8069</v>
      </c>
      <c r="E7988" t="s">
        <v>8084</v>
      </c>
      <c r="F7988" t="s">
        <v>17</v>
      </c>
      <c r="G7988">
        <v>9</v>
      </c>
      <c r="H7988" s="1">
        <v>11501</v>
      </c>
      <c r="I7988">
        <v>89463</v>
      </c>
      <c r="J7988" s="1">
        <v>9</v>
      </c>
      <c r="K7988" t="s">
        <v>18</v>
      </c>
      <c r="L7988" t="s">
        <v>14</v>
      </c>
      <c r="M7988" t="s">
        <v>23</v>
      </c>
      <c r="N7988" s="1">
        <f xml:space="preserve"> ROUND((1 - _xlfn.PERCENTRANK.INC(customers[days_since_last_purchase],customers[[#This Row],[days_since_last_purchase]]))*4 +1,0)</f>
        <v>4</v>
      </c>
      <c r="O7988" s="1">
        <f>ROUND(_xlfn.PERCENTRANK.INC(customers[total_orders],customers[[#This Row],[total_orders]])*4+1,0)</f>
        <v>2</v>
      </c>
      <c r="P7988" s="1">
        <f>ROUND(_xlfn.PERCENTRANK.INC(customers[total_spend_usd],customers[[#This Row],[total_spend_usd]])*4+1,0)</f>
        <v>3</v>
      </c>
      <c r="Q7988" s="1">
        <v>423</v>
      </c>
      <c r="R7988" s="1" t="str">
        <f>_xlfn.XLOOKUP(Q7988,RFM[RFM Score],RFM[Client Segmentation])</f>
        <v>Potential Loyalist</v>
      </c>
    </row>
    <row r="7989" spans="1:18" x14ac:dyDescent="0.3">
      <c r="A7989" t="s">
        <v>8041</v>
      </c>
      <c r="B7989" t="s">
        <v>43</v>
      </c>
      <c r="C7989">
        <v>34</v>
      </c>
      <c r="D7989" t="s">
        <v>8070</v>
      </c>
      <c r="E7989" t="s">
        <v>8084</v>
      </c>
      <c r="F7989" t="s">
        <v>12</v>
      </c>
      <c r="G7989">
        <v>8</v>
      </c>
      <c r="H7989" s="1">
        <v>2168</v>
      </c>
      <c r="I7989">
        <v>18004</v>
      </c>
      <c r="J7989" s="1">
        <v>87</v>
      </c>
      <c r="K7989" t="s">
        <v>52</v>
      </c>
      <c r="L7989" t="s">
        <v>47</v>
      </c>
      <c r="M7989" t="s">
        <v>23</v>
      </c>
      <c r="N7989" s="1">
        <f xml:space="preserve"> ROUND((1 - _xlfn.PERCENTRANK.INC(customers[days_since_last_purchase],customers[[#This Row],[days_since_last_purchase]]))*4 +1,0)</f>
        <v>2</v>
      </c>
      <c r="O7989" s="1">
        <f>ROUND(_xlfn.PERCENTRANK.INC(customers[total_orders],customers[[#This Row],[total_orders]])*4+1,0)</f>
        <v>2</v>
      </c>
      <c r="P7989" s="1">
        <f>ROUND(_xlfn.PERCENTRANK.INC(customers[total_spend_usd],customers[[#This Row],[total_spend_usd]])*4+1,0)</f>
        <v>2</v>
      </c>
      <c r="Q7989" s="1">
        <v>222</v>
      </c>
      <c r="R7989" s="1" t="str">
        <f>_xlfn.XLOOKUP(Q7989,RFM[RFM Score],RFM[Client Segmentation])</f>
        <v>Hibernating</v>
      </c>
    </row>
    <row r="7990" spans="1:18" x14ac:dyDescent="0.3">
      <c r="A7990" t="s">
        <v>8042</v>
      </c>
      <c r="B7990" t="s">
        <v>96</v>
      </c>
      <c r="C7990">
        <v>52</v>
      </c>
      <c r="D7990" t="s">
        <v>8071</v>
      </c>
      <c r="E7990" t="s">
        <v>8087</v>
      </c>
      <c r="F7990" t="s">
        <v>17</v>
      </c>
      <c r="G7990">
        <v>22</v>
      </c>
      <c r="H7990" s="1">
        <v>11894</v>
      </c>
      <c r="I7990">
        <v>224715</v>
      </c>
      <c r="J7990" s="1">
        <v>0</v>
      </c>
      <c r="K7990" t="s">
        <v>21</v>
      </c>
      <c r="L7990" t="s">
        <v>19</v>
      </c>
      <c r="M7990" t="s">
        <v>23</v>
      </c>
      <c r="N7990" s="1">
        <f xml:space="preserve"> ROUND((1 - _xlfn.PERCENTRANK.INC(customers[days_since_last_purchase],customers[[#This Row],[days_since_last_purchase]]))*4 +1,0)</f>
        <v>5</v>
      </c>
      <c r="O7990" s="1">
        <f>ROUND(_xlfn.PERCENTRANK.INC(customers[total_orders],customers[[#This Row],[total_orders]])*4+1,0)</f>
        <v>4</v>
      </c>
      <c r="P7990" s="1">
        <f>ROUND(_xlfn.PERCENTRANK.INC(customers[total_spend_usd],customers[[#This Row],[total_spend_usd]])*4+1,0)</f>
        <v>4</v>
      </c>
      <c r="Q7990" s="1">
        <v>544</v>
      </c>
      <c r="R7990" s="1" t="str">
        <f>_xlfn.XLOOKUP(Q7990,RFM[RFM Score],RFM[Client Segmentation])</f>
        <v>Champion</v>
      </c>
    </row>
    <row r="7991" spans="1:18" x14ac:dyDescent="0.3">
      <c r="A7991" t="s">
        <v>8043</v>
      </c>
      <c r="B7991" t="s">
        <v>11</v>
      </c>
      <c r="C7991">
        <v>18</v>
      </c>
      <c r="D7991" t="s">
        <v>8069</v>
      </c>
      <c r="E7991" t="s">
        <v>8084</v>
      </c>
      <c r="F7991" t="s">
        <v>17</v>
      </c>
      <c r="G7991">
        <v>4</v>
      </c>
      <c r="H7991" s="1">
        <v>6391</v>
      </c>
      <c r="I7991">
        <v>27105</v>
      </c>
      <c r="J7991" s="1">
        <v>219</v>
      </c>
      <c r="K7991" t="s">
        <v>21</v>
      </c>
      <c r="L7991" t="s">
        <v>19</v>
      </c>
      <c r="M7991" t="s">
        <v>23</v>
      </c>
      <c r="N7991" s="1">
        <f xml:space="preserve"> ROUND((1 - _xlfn.PERCENTRANK.INC(customers[days_since_last_purchase],customers[[#This Row],[days_since_last_purchase]]))*4 +1,0)</f>
        <v>1</v>
      </c>
      <c r="O7991" s="1">
        <f>ROUND(_xlfn.PERCENTRANK.INC(customers[total_orders],customers[[#This Row],[total_orders]])*4+1,0)</f>
        <v>2</v>
      </c>
      <c r="P7991" s="1">
        <f>ROUND(_xlfn.PERCENTRANK.INC(customers[total_spend_usd],customers[[#This Row],[total_spend_usd]])*4+1,0)</f>
        <v>2</v>
      </c>
      <c r="Q7991" s="1">
        <v>122</v>
      </c>
      <c r="R7991" s="1" t="str">
        <f>_xlfn.XLOOKUP(Q7991,RFM[RFM Score],RFM[Client Segmentation])</f>
        <v>Hibernating</v>
      </c>
    </row>
    <row r="7992" spans="1:18" x14ac:dyDescent="0.3">
      <c r="A7992" t="s">
        <v>8044</v>
      </c>
      <c r="B7992" t="s">
        <v>11</v>
      </c>
      <c r="C7992">
        <v>55</v>
      </c>
      <c r="D7992" t="s">
        <v>8072</v>
      </c>
      <c r="E7992" t="s">
        <v>8087</v>
      </c>
      <c r="F7992" t="s">
        <v>17</v>
      </c>
      <c r="G7992">
        <v>48</v>
      </c>
      <c r="H7992" s="1">
        <v>3725</v>
      </c>
      <c r="I7992">
        <v>157276</v>
      </c>
      <c r="J7992" s="1">
        <v>25</v>
      </c>
      <c r="K7992" t="s">
        <v>44</v>
      </c>
      <c r="L7992" t="s">
        <v>14</v>
      </c>
      <c r="M7992" t="s">
        <v>23</v>
      </c>
      <c r="N7992" s="1">
        <f xml:space="preserve"> ROUND((1 - _xlfn.PERCENTRANK.INC(customers[days_since_last_purchase],customers[[#This Row],[days_since_last_purchase]]))*4 +1,0)</f>
        <v>4</v>
      </c>
      <c r="O7992" s="1">
        <f>ROUND(_xlfn.PERCENTRANK.INC(customers[total_orders],customers[[#This Row],[total_orders]])*4+1,0)</f>
        <v>5</v>
      </c>
      <c r="P7992" s="1">
        <f>ROUND(_xlfn.PERCENTRANK.INC(customers[total_spend_usd],customers[[#This Row],[total_spend_usd]])*4+1,0)</f>
        <v>4</v>
      </c>
      <c r="Q7992" s="1">
        <v>454</v>
      </c>
      <c r="R7992" s="1" t="str">
        <f>_xlfn.XLOOKUP(Q7992,RFM[RFM Score],RFM[Client Segmentation])</f>
        <v>Champion</v>
      </c>
    </row>
    <row r="7993" spans="1:18" x14ac:dyDescent="0.3">
      <c r="A7993" t="s">
        <v>8045</v>
      </c>
      <c r="B7993" t="s">
        <v>11</v>
      </c>
      <c r="C7993">
        <v>61</v>
      </c>
      <c r="D7993" t="s">
        <v>8072</v>
      </c>
      <c r="E7993" t="s">
        <v>8084</v>
      </c>
      <c r="F7993" t="s">
        <v>12</v>
      </c>
      <c r="G7993">
        <v>11</v>
      </c>
      <c r="H7993" s="1">
        <v>3654</v>
      </c>
      <c r="I7993">
        <v>34186</v>
      </c>
      <c r="J7993" s="1">
        <v>280</v>
      </c>
      <c r="K7993" t="s">
        <v>25</v>
      </c>
      <c r="L7993" t="s">
        <v>14</v>
      </c>
      <c r="M7993" t="s">
        <v>15</v>
      </c>
      <c r="N7993" s="1">
        <f xml:space="preserve"> ROUND((1 - _xlfn.PERCENTRANK.INC(customers[days_since_last_purchase],customers[[#This Row],[days_since_last_purchase]]))*4 +1,0)</f>
        <v>1</v>
      </c>
      <c r="O7993" s="1">
        <f>ROUND(_xlfn.PERCENTRANK.INC(customers[total_orders],customers[[#This Row],[total_orders]])*4+1,0)</f>
        <v>3</v>
      </c>
      <c r="P7993" s="1">
        <f>ROUND(_xlfn.PERCENTRANK.INC(customers[total_spend_usd],customers[[#This Row],[total_spend_usd]])*4+1,0)</f>
        <v>2</v>
      </c>
      <c r="Q7993" s="1">
        <v>132</v>
      </c>
      <c r="R7993" s="1" t="str">
        <f>_xlfn.XLOOKUP(Q7993,RFM[RFM Score],RFM[Client Segmentation])</f>
        <v>Hibernating</v>
      </c>
    </row>
    <row r="7994" spans="1:18" x14ac:dyDescent="0.3">
      <c r="A7994" t="s">
        <v>8046</v>
      </c>
      <c r="B7994" t="s">
        <v>49</v>
      </c>
      <c r="C7994">
        <v>49</v>
      </c>
      <c r="D7994" t="s">
        <v>8071</v>
      </c>
      <c r="E7994" t="s">
        <v>8084</v>
      </c>
      <c r="F7994" t="s">
        <v>17</v>
      </c>
      <c r="G7994">
        <v>19</v>
      </c>
      <c r="H7994" s="1">
        <v>14674</v>
      </c>
      <c r="I7994">
        <v>244917</v>
      </c>
      <c r="J7994" s="1">
        <v>31</v>
      </c>
      <c r="K7994" t="s">
        <v>74</v>
      </c>
      <c r="L7994" t="s">
        <v>19</v>
      </c>
      <c r="M7994" t="s">
        <v>23</v>
      </c>
      <c r="N7994" s="1">
        <f xml:space="preserve"> ROUND((1 - _xlfn.PERCENTRANK.INC(customers[days_since_last_purchase],customers[[#This Row],[days_since_last_purchase]]))*4 +1,0)</f>
        <v>3</v>
      </c>
      <c r="O7994" s="1">
        <f>ROUND(_xlfn.PERCENTRANK.INC(customers[total_orders],customers[[#This Row],[total_orders]])*4+1,0)</f>
        <v>4</v>
      </c>
      <c r="P7994" s="1">
        <f>ROUND(_xlfn.PERCENTRANK.INC(customers[total_spend_usd],customers[[#This Row],[total_spend_usd]])*4+1,0)</f>
        <v>4</v>
      </c>
      <c r="Q7994" s="1">
        <v>344</v>
      </c>
      <c r="R7994" s="1" t="str">
        <f>_xlfn.XLOOKUP(Q7994,RFM[RFM Score],RFM[Client Segmentation])</f>
        <v>Loyal Customer</v>
      </c>
    </row>
    <row r="7995" spans="1:18" x14ac:dyDescent="0.3">
      <c r="A7995" t="s">
        <v>8047</v>
      </c>
      <c r="B7995" t="s">
        <v>11</v>
      </c>
      <c r="C7995">
        <v>53</v>
      </c>
      <c r="D7995" t="s">
        <v>8071</v>
      </c>
      <c r="E7995" t="s">
        <v>8084</v>
      </c>
      <c r="F7995" t="s">
        <v>12</v>
      </c>
      <c r="G7995">
        <v>13</v>
      </c>
      <c r="H7995" s="1">
        <v>9987</v>
      </c>
      <c r="I7995">
        <v>14703</v>
      </c>
      <c r="J7995" s="1">
        <v>66</v>
      </c>
      <c r="K7995" t="s">
        <v>31</v>
      </c>
      <c r="L7995" t="s">
        <v>47</v>
      </c>
      <c r="M7995" t="s">
        <v>23</v>
      </c>
      <c r="N7995" s="1">
        <f xml:space="preserve"> ROUND((1 - _xlfn.PERCENTRANK.INC(customers[days_since_last_purchase],customers[[#This Row],[days_since_last_purchase]]))*4 +1,0)</f>
        <v>2</v>
      </c>
      <c r="O7995" s="1">
        <f>ROUND(_xlfn.PERCENTRANK.INC(customers[total_orders],customers[[#This Row],[total_orders]])*4+1,0)</f>
        <v>3</v>
      </c>
      <c r="P7995" s="1">
        <f>ROUND(_xlfn.PERCENTRANK.INC(customers[total_spend_usd],customers[[#This Row],[total_spend_usd]])*4+1,0)</f>
        <v>2</v>
      </c>
      <c r="Q7995" s="1">
        <v>232</v>
      </c>
      <c r="R7995" s="1" t="str">
        <f>_xlfn.XLOOKUP(Q7995,RFM[RFM Score],RFM[Client Segmentation])</f>
        <v>Hibernating</v>
      </c>
    </row>
    <row r="7996" spans="1:18" x14ac:dyDescent="0.3">
      <c r="A7996" t="s">
        <v>8048</v>
      </c>
      <c r="B7996" t="s">
        <v>43</v>
      </c>
      <c r="C7996">
        <v>55</v>
      </c>
      <c r="D7996" t="s">
        <v>8072</v>
      </c>
      <c r="E7996" t="s">
        <v>8084</v>
      </c>
      <c r="F7996" t="s">
        <v>17</v>
      </c>
      <c r="G7996">
        <v>23</v>
      </c>
      <c r="H7996" s="1">
        <v>9555</v>
      </c>
      <c r="I7996">
        <v>23760</v>
      </c>
      <c r="J7996" s="1">
        <v>12</v>
      </c>
      <c r="K7996" t="s">
        <v>21</v>
      </c>
      <c r="L7996" t="s">
        <v>45</v>
      </c>
      <c r="M7996" t="s">
        <v>15</v>
      </c>
      <c r="N7996" s="1">
        <f xml:space="preserve"> ROUND((1 - _xlfn.PERCENTRANK.INC(customers[days_since_last_purchase],customers[[#This Row],[days_since_last_purchase]]))*4 +1,0)</f>
        <v>4</v>
      </c>
      <c r="O7996" s="1">
        <f>ROUND(_xlfn.PERCENTRANK.INC(customers[total_orders],customers[[#This Row],[total_orders]])*4+1,0)</f>
        <v>4</v>
      </c>
      <c r="P7996" s="1">
        <f>ROUND(_xlfn.PERCENTRANK.INC(customers[total_spend_usd],customers[[#This Row],[total_spend_usd]])*4+1,0)</f>
        <v>2</v>
      </c>
      <c r="Q7996" s="1">
        <v>442</v>
      </c>
      <c r="R7996" s="1" t="str">
        <f>_xlfn.XLOOKUP(Q7996,RFM[RFM Score],RFM[Client Segmentation])</f>
        <v>Potential Loyalist</v>
      </c>
    </row>
    <row r="7997" spans="1:18" x14ac:dyDescent="0.3">
      <c r="A7997" t="s">
        <v>8049</v>
      </c>
      <c r="B7997" t="s">
        <v>11</v>
      </c>
      <c r="C7997">
        <v>36</v>
      </c>
      <c r="D7997" t="s">
        <v>8068</v>
      </c>
      <c r="E7997" t="s">
        <v>8085</v>
      </c>
      <c r="F7997" t="s">
        <v>12</v>
      </c>
      <c r="G7997">
        <v>13</v>
      </c>
      <c r="H7997" s="1">
        <v>17538</v>
      </c>
      <c r="I7997">
        <v>195376</v>
      </c>
      <c r="J7997" s="1">
        <v>40</v>
      </c>
      <c r="K7997" t="s">
        <v>74</v>
      </c>
      <c r="L7997" t="s">
        <v>14</v>
      </c>
      <c r="M7997" t="s">
        <v>23</v>
      </c>
      <c r="N7997" s="1">
        <f xml:space="preserve"> ROUND((1 - _xlfn.PERCENTRANK.INC(customers[days_since_last_purchase],customers[[#This Row],[days_since_last_purchase]]))*4 +1,0)</f>
        <v>3</v>
      </c>
      <c r="O7997" s="1">
        <f>ROUND(_xlfn.PERCENTRANK.INC(customers[total_orders],customers[[#This Row],[total_orders]])*4+1,0)</f>
        <v>3</v>
      </c>
      <c r="P7997" s="1">
        <f>ROUND(_xlfn.PERCENTRANK.INC(customers[total_spend_usd],customers[[#This Row],[total_spend_usd]])*4+1,0)</f>
        <v>4</v>
      </c>
      <c r="Q7997" s="1">
        <v>334</v>
      </c>
      <c r="R7997" s="1" t="str">
        <f>_xlfn.XLOOKUP(Q7997,RFM[RFM Score],RFM[Client Segmentation])</f>
        <v>Need Attention</v>
      </c>
    </row>
    <row r="7998" spans="1:18" x14ac:dyDescent="0.3">
      <c r="A7998" t="s">
        <v>8050</v>
      </c>
      <c r="B7998" t="s">
        <v>68</v>
      </c>
      <c r="C7998">
        <v>42</v>
      </c>
      <c r="D7998" t="s">
        <v>8068</v>
      </c>
      <c r="E7998" t="s">
        <v>8084</v>
      </c>
      <c r="F7998" t="s">
        <v>12</v>
      </c>
      <c r="G7998">
        <v>31</v>
      </c>
      <c r="H7998" s="1">
        <v>25176</v>
      </c>
      <c r="I7998">
        <v>67722</v>
      </c>
      <c r="J7998" s="1">
        <v>53</v>
      </c>
      <c r="K7998" t="s">
        <v>25</v>
      </c>
      <c r="L7998" t="s">
        <v>45</v>
      </c>
      <c r="M7998" t="s">
        <v>15</v>
      </c>
      <c r="N7998" s="1">
        <f xml:space="preserve"> ROUND((1 - _xlfn.PERCENTRANK.INC(customers[days_since_last_purchase],customers[[#This Row],[days_since_last_purchase]]))*4 +1,0)</f>
        <v>3</v>
      </c>
      <c r="O7998" s="1">
        <f>ROUND(_xlfn.PERCENTRANK.INC(customers[total_orders],customers[[#This Row],[total_orders]])*4+1,0)</f>
        <v>4</v>
      </c>
      <c r="P7998" s="1">
        <f>ROUND(_xlfn.PERCENTRANK.INC(customers[total_spend_usd],customers[[#This Row],[total_spend_usd]])*4+1,0)</f>
        <v>3</v>
      </c>
      <c r="Q7998" s="1">
        <v>343</v>
      </c>
      <c r="R7998" s="1" t="str">
        <f>_xlfn.XLOOKUP(Q7998,RFM[RFM Score],RFM[Client Segmentation])</f>
        <v>Need Attention</v>
      </c>
    </row>
    <row r="7999" spans="1:18" x14ac:dyDescent="0.3">
      <c r="A7999" t="s">
        <v>8051</v>
      </c>
      <c r="B7999" t="s">
        <v>68</v>
      </c>
      <c r="C7999">
        <v>34</v>
      </c>
      <c r="D7999" t="s">
        <v>8070</v>
      </c>
      <c r="E7999" t="s">
        <v>8086</v>
      </c>
      <c r="F7999" t="s">
        <v>12</v>
      </c>
      <c r="G7999">
        <v>46</v>
      </c>
      <c r="H7999" s="1">
        <v>5801</v>
      </c>
      <c r="I7999">
        <v>243009</v>
      </c>
      <c r="J7999" s="1">
        <v>18</v>
      </c>
      <c r="K7999" t="s">
        <v>21</v>
      </c>
      <c r="L7999" t="s">
        <v>19</v>
      </c>
      <c r="M7999" t="s">
        <v>23</v>
      </c>
      <c r="N7999" s="1">
        <f xml:space="preserve"> ROUND((1 - _xlfn.PERCENTRANK.INC(customers[days_since_last_purchase],customers[[#This Row],[days_since_last_purchase]]))*4 +1,0)</f>
        <v>4</v>
      </c>
      <c r="O7999" s="1">
        <f>ROUND(_xlfn.PERCENTRANK.INC(customers[total_orders],customers[[#This Row],[total_orders]])*4+1,0)</f>
        <v>5</v>
      </c>
      <c r="P7999" s="1">
        <f>ROUND(_xlfn.PERCENTRANK.INC(customers[total_spend_usd],customers[[#This Row],[total_spend_usd]])*4+1,0)</f>
        <v>4</v>
      </c>
      <c r="Q7999" s="1">
        <v>454</v>
      </c>
      <c r="R7999" s="1" t="str">
        <f>_xlfn.XLOOKUP(Q7999,RFM[RFM Score],RFM[Client Segmentation])</f>
        <v>Champion</v>
      </c>
    </row>
    <row r="8000" spans="1:18" x14ac:dyDescent="0.3">
      <c r="A8000" t="s">
        <v>8052</v>
      </c>
      <c r="B8000" t="s">
        <v>64</v>
      </c>
      <c r="C8000">
        <v>44</v>
      </c>
      <c r="D8000" t="s">
        <v>8068</v>
      </c>
      <c r="E8000" t="s">
        <v>8084</v>
      </c>
      <c r="F8000" t="s">
        <v>17</v>
      </c>
      <c r="G8000">
        <v>35</v>
      </c>
      <c r="H8000" s="1">
        <v>14722</v>
      </c>
      <c r="I8000">
        <v>555256</v>
      </c>
      <c r="J8000" s="1">
        <v>50</v>
      </c>
      <c r="K8000" t="s">
        <v>13</v>
      </c>
      <c r="L8000" t="s">
        <v>45</v>
      </c>
      <c r="M8000" t="s">
        <v>15</v>
      </c>
      <c r="N8000" s="1">
        <f xml:space="preserve"> ROUND((1 - _xlfn.PERCENTRANK.INC(customers[days_since_last_purchase],customers[[#This Row],[days_since_last_purchase]]))*4 +1,0)</f>
        <v>3</v>
      </c>
      <c r="O8000" s="1">
        <f>ROUND(_xlfn.PERCENTRANK.INC(customers[total_orders],customers[[#This Row],[total_orders]])*4+1,0)</f>
        <v>5</v>
      </c>
      <c r="P8000" s="1">
        <f>ROUND(_xlfn.PERCENTRANK.INC(customers[total_spend_usd],customers[[#This Row],[total_spend_usd]])*4+1,0)</f>
        <v>5</v>
      </c>
      <c r="Q8000" s="1">
        <v>355</v>
      </c>
      <c r="R8000" s="1" t="str">
        <f>_xlfn.XLOOKUP(Q8000,RFM[RFM Score],RFM[Client Segmentation])</f>
        <v>Loyal Customer</v>
      </c>
    </row>
    <row r="8001" spans="1:18" x14ac:dyDescent="0.3">
      <c r="A8001" t="s">
        <v>8053</v>
      </c>
      <c r="B8001" t="s">
        <v>104</v>
      </c>
      <c r="C8001">
        <v>37</v>
      </c>
      <c r="D8001" t="s">
        <v>8068</v>
      </c>
      <c r="E8001" t="s">
        <v>8085</v>
      </c>
      <c r="F8001" t="s">
        <v>17</v>
      </c>
      <c r="G8001">
        <v>60</v>
      </c>
      <c r="H8001" s="1">
        <v>4391</v>
      </c>
      <c r="I8001">
        <v>239383</v>
      </c>
      <c r="J8001" s="1">
        <v>17</v>
      </c>
      <c r="K8001" t="s">
        <v>18</v>
      </c>
      <c r="L8001" t="s">
        <v>19</v>
      </c>
      <c r="M8001" t="s">
        <v>23</v>
      </c>
      <c r="N8001" s="1">
        <f xml:space="preserve"> ROUND((1 - _xlfn.PERCENTRANK.INC(customers[days_since_last_purchase],customers[[#This Row],[days_since_last_purchase]]))*4 +1,0)</f>
        <v>4</v>
      </c>
      <c r="O8001" s="1">
        <f>ROUND(_xlfn.PERCENTRANK.INC(customers[total_orders],customers[[#This Row],[total_orders]])*4+1,0)</f>
        <v>5</v>
      </c>
      <c r="P8001" s="1">
        <f>ROUND(_xlfn.PERCENTRANK.INC(customers[total_spend_usd],customers[[#This Row],[total_spend_usd]])*4+1,0)</f>
        <v>4</v>
      </c>
      <c r="Q8001" s="1">
        <v>454</v>
      </c>
      <c r="R8001" s="1" t="str">
        <f>_xlfn.XLOOKUP(Q8001,RFM[RFM Score],RFM[Client Segmentation])</f>
        <v>Champion</v>
      </c>
    </row>
    <row r="8002" spans="1:18" x14ac:dyDescent="0.3">
      <c r="J8002" s="1"/>
      <c r="Q8002" s="1"/>
      <c r="R8002"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1BCE-ADDC-4596-B6DB-26CFEDCE0FEA}">
  <dimension ref="A1:B126"/>
  <sheetViews>
    <sheetView workbookViewId="0">
      <selection activeCell="F14" sqref="F14"/>
    </sheetView>
  </sheetViews>
  <sheetFormatPr defaultRowHeight="14.4" x14ac:dyDescent="0.3"/>
  <cols>
    <col min="1" max="1" width="11.5546875" customWidth="1"/>
    <col min="2" max="2" width="19.21875" customWidth="1"/>
  </cols>
  <sheetData>
    <row r="1" spans="1:2" x14ac:dyDescent="0.3">
      <c r="A1" t="s">
        <v>8054</v>
      </c>
      <c r="B1" t="s">
        <v>8055</v>
      </c>
    </row>
    <row r="2" spans="1:2" x14ac:dyDescent="0.3">
      <c r="A2">
        <v>555</v>
      </c>
      <c r="B2" t="s">
        <v>8056</v>
      </c>
    </row>
    <row r="3" spans="1:2" x14ac:dyDescent="0.3">
      <c r="A3">
        <v>554</v>
      </c>
      <c r="B3" t="s">
        <v>8056</v>
      </c>
    </row>
    <row r="4" spans="1:2" x14ac:dyDescent="0.3">
      <c r="A4">
        <v>544</v>
      </c>
      <c r="B4" t="s">
        <v>8056</v>
      </c>
    </row>
    <row r="5" spans="1:2" x14ac:dyDescent="0.3">
      <c r="A5">
        <v>545</v>
      </c>
      <c r="B5" t="s">
        <v>8056</v>
      </c>
    </row>
    <row r="6" spans="1:2" x14ac:dyDescent="0.3">
      <c r="A6">
        <v>454</v>
      </c>
      <c r="B6" t="s">
        <v>8056</v>
      </c>
    </row>
    <row r="7" spans="1:2" x14ac:dyDescent="0.3">
      <c r="A7">
        <v>455</v>
      </c>
      <c r="B7" t="s">
        <v>8056</v>
      </c>
    </row>
    <row r="8" spans="1:2" x14ac:dyDescent="0.3">
      <c r="A8">
        <v>445</v>
      </c>
      <c r="B8" t="s">
        <v>8056</v>
      </c>
    </row>
    <row r="9" spans="1:2" x14ac:dyDescent="0.3">
      <c r="A9">
        <v>543</v>
      </c>
      <c r="B9" t="s">
        <v>8057</v>
      </c>
    </row>
    <row r="10" spans="1:2" x14ac:dyDescent="0.3">
      <c r="A10">
        <v>444</v>
      </c>
      <c r="B10" t="s">
        <v>8057</v>
      </c>
    </row>
    <row r="11" spans="1:2" x14ac:dyDescent="0.3">
      <c r="A11">
        <v>435</v>
      </c>
      <c r="B11" t="s">
        <v>8057</v>
      </c>
    </row>
    <row r="12" spans="1:2" x14ac:dyDescent="0.3">
      <c r="A12">
        <v>355</v>
      </c>
      <c r="B12" t="s">
        <v>8057</v>
      </c>
    </row>
    <row r="13" spans="1:2" x14ac:dyDescent="0.3">
      <c r="A13">
        <v>354</v>
      </c>
      <c r="B13" t="s">
        <v>8057</v>
      </c>
    </row>
    <row r="14" spans="1:2" x14ac:dyDescent="0.3">
      <c r="A14">
        <v>345</v>
      </c>
      <c r="B14" t="s">
        <v>8057</v>
      </c>
    </row>
    <row r="15" spans="1:2" x14ac:dyDescent="0.3">
      <c r="A15">
        <v>344</v>
      </c>
      <c r="B15" t="s">
        <v>8057</v>
      </c>
    </row>
    <row r="16" spans="1:2" x14ac:dyDescent="0.3">
      <c r="A16">
        <v>335</v>
      </c>
      <c r="B16" t="s">
        <v>8057</v>
      </c>
    </row>
    <row r="17" spans="1:2" x14ac:dyDescent="0.3">
      <c r="A17">
        <v>553</v>
      </c>
      <c r="B17" t="s">
        <v>8058</v>
      </c>
    </row>
    <row r="18" spans="1:2" x14ac:dyDescent="0.3">
      <c r="A18">
        <v>551</v>
      </c>
      <c r="B18" t="s">
        <v>8058</v>
      </c>
    </row>
    <row r="19" spans="1:2" x14ac:dyDescent="0.3">
      <c r="A19">
        <v>552</v>
      </c>
      <c r="B19" t="s">
        <v>8058</v>
      </c>
    </row>
    <row r="20" spans="1:2" x14ac:dyDescent="0.3">
      <c r="A20">
        <v>541</v>
      </c>
      <c r="B20" t="s">
        <v>8058</v>
      </c>
    </row>
    <row r="21" spans="1:2" x14ac:dyDescent="0.3">
      <c r="A21">
        <v>542</v>
      </c>
      <c r="B21" t="s">
        <v>8058</v>
      </c>
    </row>
    <row r="22" spans="1:2" x14ac:dyDescent="0.3">
      <c r="A22">
        <v>533</v>
      </c>
      <c r="B22" t="s">
        <v>8058</v>
      </c>
    </row>
    <row r="23" spans="1:2" x14ac:dyDescent="0.3">
      <c r="A23">
        <v>532</v>
      </c>
      <c r="B23" t="s">
        <v>8058</v>
      </c>
    </row>
    <row r="24" spans="1:2" x14ac:dyDescent="0.3">
      <c r="A24">
        <v>531</v>
      </c>
      <c r="B24" t="s">
        <v>8058</v>
      </c>
    </row>
    <row r="25" spans="1:2" x14ac:dyDescent="0.3">
      <c r="A25">
        <v>452</v>
      </c>
      <c r="B25" t="s">
        <v>8058</v>
      </c>
    </row>
    <row r="26" spans="1:2" x14ac:dyDescent="0.3">
      <c r="A26">
        <v>451</v>
      </c>
      <c r="B26" t="s">
        <v>8058</v>
      </c>
    </row>
    <row r="27" spans="1:2" x14ac:dyDescent="0.3">
      <c r="A27">
        <v>442</v>
      </c>
      <c r="B27" t="s">
        <v>8058</v>
      </c>
    </row>
    <row r="28" spans="1:2" x14ac:dyDescent="0.3">
      <c r="A28">
        <v>441</v>
      </c>
      <c r="B28" t="s">
        <v>8058</v>
      </c>
    </row>
    <row r="29" spans="1:2" x14ac:dyDescent="0.3">
      <c r="A29">
        <v>431</v>
      </c>
      <c r="B29" t="s">
        <v>8058</v>
      </c>
    </row>
    <row r="30" spans="1:2" x14ac:dyDescent="0.3">
      <c r="A30">
        <v>453</v>
      </c>
      <c r="B30" t="s">
        <v>8058</v>
      </c>
    </row>
    <row r="31" spans="1:2" x14ac:dyDescent="0.3">
      <c r="A31">
        <v>433</v>
      </c>
      <c r="B31" t="s">
        <v>8058</v>
      </c>
    </row>
    <row r="32" spans="1:2" x14ac:dyDescent="0.3">
      <c r="A32">
        <v>432</v>
      </c>
      <c r="B32" t="s">
        <v>8058</v>
      </c>
    </row>
    <row r="33" spans="1:2" x14ac:dyDescent="0.3">
      <c r="A33">
        <v>423</v>
      </c>
      <c r="B33" t="s">
        <v>8058</v>
      </c>
    </row>
    <row r="34" spans="1:2" x14ac:dyDescent="0.3">
      <c r="A34">
        <v>353</v>
      </c>
      <c r="B34" t="s">
        <v>8058</v>
      </c>
    </row>
    <row r="35" spans="1:2" x14ac:dyDescent="0.3">
      <c r="A35">
        <v>352</v>
      </c>
      <c r="B35" t="s">
        <v>8058</v>
      </c>
    </row>
    <row r="36" spans="1:2" x14ac:dyDescent="0.3">
      <c r="A36">
        <v>351</v>
      </c>
      <c r="B36" t="s">
        <v>8058</v>
      </c>
    </row>
    <row r="37" spans="1:2" x14ac:dyDescent="0.3">
      <c r="A37">
        <v>342</v>
      </c>
      <c r="B37" t="s">
        <v>8058</v>
      </c>
    </row>
    <row r="38" spans="1:2" x14ac:dyDescent="0.3">
      <c r="A38">
        <v>341</v>
      </c>
      <c r="B38" t="s">
        <v>8058</v>
      </c>
    </row>
    <row r="39" spans="1:2" x14ac:dyDescent="0.3">
      <c r="A39">
        <v>333</v>
      </c>
      <c r="B39" t="s">
        <v>8058</v>
      </c>
    </row>
    <row r="40" spans="1:2" x14ac:dyDescent="0.3">
      <c r="A40">
        <v>323</v>
      </c>
      <c r="B40" t="s">
        <v>8058</v>
      </c>
    </row>
    <row r="41" spans="1:2" x14ac:dyDescent="0.3">
      <c r="A41">
        <v>512</v>
      </c>
      <c r="B41" t="s">
        <v>8059</v>
      </c>
    </row>
    <row r="42" spans="1:2" x14ac:dyDescent="0.3">
      <c r="A42">
        <v>511</v>
      </c>
      <c r="B42" t="s">
        <v>8059</v>
      </c>
    </row>
    <row r="43" spans="1:2" x14ac:dyDescent="0.3">
      <c r="A43">
        <v>422</v>
      </c>
      <c r="B43" t="s">
        <v>8059</v>
      </c>
    </row>
    <row r="44" spans="1:2" x14ac:dyDescent="0.3">
      <c r="A44">
        <v>421</v>
      </c>
      <c r="B44" t="s">
        <v>8059</v>
      </c>
    </row>
    <row r="45" spans="1:2" x14ac:dyDescent="0.3">
      <c r="A45">
        <v>412</v>
      </c>
      <c r="B45" t="s">
        <v>8059</v>
      </c>
    </row>
    <row r="46" spans="1:2" x14ac:dyDescent="0.3">
      <c r="A46">
        <v>411</v>
      </c>
      <c r="B46" t="s">
        <v>8059</v>
      </c>
    </row>
    <row r="47" spans="1:2" x14ac:dyDescent="0.3">
      <c r="A47">
        <v>311</v>
      </c>
      <c r="B47" t="s">
        <v>8059</v>
      </c>
    </row>
    <row r="48" spans="1:2" x14ac:dyDescent="0.3">
      <c r="A48">
        <v>525</v>
      </c>
      <c r="B48" t="s">
        <v>8060</v>
      </c>
    </row>
    <row r="49" spans="1:2" x14ac:dyDescent="0.3">
      <c r="A49">
        <v>524</v>
      </c>
      <c r="B49" t="s">
        <v>8060</v>
      </c>
    </row>
    <row r="50" spans="1:2" x14ac:dyDescent="0.3">
      <c r="A50">
        <v>523</v>
      </c>
      <c r="B50" t="s">
        <v>8060</v>
      </c>
    </row>
    <row r="51" spans="1:2" x14ac:dyDescent="0.3">
      <c r="A51">
        <v>522</v>
      </c>
      <c r="B51" t="s">
        <v>8060</v>
      </c>
    </row>
    <row r="52" spans="1:2" x14ac:dyDescent="0.3">
      <c r="A52">
        <v>521</v>
      </c>
      <c r="B52" t="s">
        <v>8060</v>
      </c>
    </row>
    <row r="53" spans="1:2" x14ac:dyDescent="0.3">
      <c r="A53">
        <v>515</v>
      </c>
      <c r="B53" t="s">
        <v>8060</v>
      </c>
    </row>
    <row r="54" spans="1:2" x14ac:dyDescent="0.3">
      <c r="A54">
        <v>514</v>
      </c>
      <c r="B54" t="s">
        <v>8060</v>
      </c>
    </row>
    <row r="55" spans="1:2" x14ac:dyDescent="0.3">
      <c r="A55">
        <v>513</v>
      </c>
      <c r="B55" t="s">
        <v>8060</v>
      </c>
    </row>
    <row r="56" spans="1:2" x14ac:dyDescent="0.3">
      <c r="A56">
        <v>425</v>
      </c>
      <c r="B56" t="s">
        <v>8060</v>
      </c>
    </row>
    <row r="57" spans="1:2" x14ac:dyDescent="0.3">
      <c r="A57">
        <v>424</v>
      </c>
      <c r="B57" t="s">
        <v>8060</v>
      </c>
    </row>
    <row r="58" spans="1:2" x14ac:dyDescent="0.3">
      <c r="A58">
        <v>413</v>
      </c>
      <c r="B58" t="s">
        <v>8060</v>
      </c>
    </row>
    <row r="59" spans="1:2" x14ac:dyDescent="0.3">
      <c r="A59">
        <v>414</v>
      </c>
      <c r="B59" t="s">
        <v>8060</v>
      </c>
    </row>
    <row r="60" spans="1:2" x14ac:dyDescent="0.3">
      <c r="A60">
        <v>415</v>
      </c>
      <c r="B60" t="s">
        <v>8060</v>
      </c>
    </row>
    <row r="61" spans="1:2" x14ac:dyDescent="0.3">
      <c r="A61">
        <v>315</v>
      </c>
      <c r="B61" t="s">
        <v>8060</v>
      </c>
    </row>
    <row r="62" spans="1:2" x14ac:dyDescent="0.3">
      <c r="A62">
        <v>314</v>
      </c>
      <c r="B62" t="s">
        <v>8060</v>
      </c>
    </row>
    <row r="63" spans="1:2" x14ac:dyDescent="0.3">
      <c r="A63">
        <v>313</v>
      </c>
      <c r="B63" t="s">
        <v>8060</v>
      </c>
    </row>
    <row r="64" spans="1:2" x14ac:dyDescent="0.3">
      <c r="A64">
        <v>535</v>
      </c>
      <c r="B64" t="s">
        <v>8061</v>
      </c>
    </row>
    <row r="65" spans="1:2" x14ac:dyDescent="0.3">
      <c r="A65">
        <v>534</v>
      </c>
      <c r="B65" t="s">
        <v>8061</v>
      </c>
    </row>
    <row r="66" spans="1:2" x14ac:dyDescent="0.3">
      <c r="A66">
        <v>443</v>
      </c>
      <c r="B66" t="s">
        <v>8061</v>
      </c>
    </row>
    <row r="67" spans="1:2" x14ac:dyDescent="0.3">
      <c r="A67">
        <v>434</v>
      </c>
      <c r="B67" t="s">
        <v>8061</v>
      </c>
    </row>
    <row r="68" spans="1:2" x14ac:dyDescent="0.3">
      <c r="A68">
        <v>343</v>
      </c>
      <c r="B68" t="s">
        <v>8061</v>
      </c>
    </row>
    <row r="69" spans="1:2" x14ac:dyDescent="0.3">
      <c r="A69">
        <v>334</v>
      </c>
      <c r="B69" t="s">
        <v>8061</v>
      </c>
    </row>
    <row r="70" spans="1:2" x14ac:dyDescent="0.3">
      <c r="A70">
        <v>325</v>
      </c>
      <c r="B70" t="s">
        <v>8061</v>
      </c>
    </row>
    <row r="71" spans="1:2" x14ac:dyDescent="0.3">
      <c r="A71">
        <v>324</v>
      </c>
      <c r="B71" t="s">
        <v>8061</v>
      </c>
    </row>
    <row r="72" spans="1:2" x14ac:dyDescent="0.3">
      <c r="A72">
        <v>155</v>
      </c>
      <c r="B72" t="s">
        <v>8062</v>
      </c>
    </row>
    <row r="73" spans="1:2" x14ac:dyDescent="0.3">
      <c r="A73">
        <v>154</v>
      </c>
      <c r="B73" t="s">
        <v>8062</v>
      </c>
    </row>
    <row r="74" spans="1:2" x14ac:dyDescent="0.3">
      <c r="A74">
        <v>144</v>
      </c>
      <c r="B74" t="s">
        <v>8062</v>
      </c>
    </row>
    <row r="75" spans="1:2" x14ac:dyDescent="0.3">
      <c r="A75">
        <v>214</v>
      </c>
      <c r="B75" t="s">
        <v>8062</v>
      </c>
    </row>
    <row r="76" spans="1:2" x14ac:dyDescent="0.3">
      <c r="A76">
        <v>215</v>
      </c>
      <c r="B76" t="s">
        <v>8062</v>
      </c>
    </row>
    <row r="77" spans="1:2" x14ac:dyDescent="0.3">
      <c r="A77">
        <v>115</v>
      </c>
      <c r="B77" t="s">
        <v>8064</v>
      </c>
    </row>
    <row r="78" spans="1:2" x14ac:dyDescent="0.3">
      <c r="A78">
        <v>114</v>
      </c>
      <c r="B78" t="s">
        <v>8065</v>
      </c>
    </row>
    <row r="79" spans="1:2" x14ac:dyDescent="0.3">
      <c r="A79">
        <v>113</v>
      </c>
      <c r="B79" t="s">
        <v>8065</v>
      </c>
    </row>
    <row r="80" spans="1:2" x14ac:dyDescent="0.3">
      <c r="A80">
        <v>331</v>
      </c>
      <c r="B80" t="s">
        <v>8063</v>
      </c>
    </row>
    <row r="81" spans="1:2" x14ac:dyDescent="0.3">
      <c r="A81">
        <v>321</v>
      </c>
      <c r="B81" t="s">
        <v>8063</v>
      </c>
    </row>
    <row r="82" spans="1:2" x14ac:dyDescent="0.3">
      <c r="A82">
        <v>312</v>
      </c>
      <c r="B82" t="s">
        <v>8063</v>
      </c>
    </row>
    <row r="83" spans="1:2" x14ac:dyDescent="0.3">
      <c r="A83">
        <v>221</v>
      </c>
      <c r="B83" t="s">
        <v>8063</v>
      </c>
    </row>
    <row r="84" spans="1:2" x14ac:dyDescent="0.3">
      <c r="A84">
        <v>213</v>
      </c>
      <c r="B84" t="s">
        <v>8063</v>
      </c>
    </row>
    <row r="85" spans="1:2" x14ac:dyDescent="0.3">
      <c r="A85">
        <v>255</v>
      </c>
      <c r="B85" t="s">
        <v>8064</v>
      </c>
    </row>
    <row r="86" spans="1:2" x14ac:dyDescent="0.3">
      <c r="A86">
        <v>254</v>
      </c>
      <c r="B86" t="s">
        <v>8064</v>
      </c>
    </row>
    <row r="87" spans="1:2" x14ac:dyDescent="0.3">
      <c r="A87">
        <v>245</v>
      </c>
      <c r="B87" t="s">
        <v>8064</v>
      </c>
    </row>
    <row r="88" spans="1:2" x14ac:dyDescent="0.3">
      <c r="A88">
        <v>244</v>
      </c>
      <c r="B88" t="s">
        <v>8064</v>
      </c>
    </row>
    <row r="89" spans="1:2" x14ac:dyDescent="0.3">
      <c r="A89">
        <v>253</v>
      </c>
      <c r="B89" t="s">
        <v>8064</v>
      </c>
    </row>
    <row r="90" spans="1:2" x14ac:dyDescent="0.3">
      <c r="A90">
        <v>252</v>
      </c>
      <c r="B90" t="s">
        <v>8064</v>
      </c>
    </row>
    <row r="91" spans="1:2" x14ac:dyDescent="0.3">
      <c r="A91">
        <v>243</v>
      </c>
      <c r="B91" t="s">
        <v>8064</v>
      </c>
    </row>
    <row r="92" spans="1:2" x14ac:dyDescent="0.3">
      <c r="A92">
        <v>242</v>
      </c>
      <c r="B92" t="s">
        <v>8064</v>
      </c>
    </row>
    <row r="93" spans="1:2" x14ac:dyDescent="0.3">
      <c r="A93">
        <v>235</v>
      </c>
      <c r="B93" t="s">
        <v>8064</v>
      </c>
    </row>
    <row r="94" spans="1:2" x14ac:dyDescent="0.3">
      <c r="A94">
        <v>234</v>
      </c>
      <c r="B94" t="s">
        <v>8064</v>
      </c>
    </row>
    <row r="95" spans="1:2" x14ac:dyDescent="0.3">
      <c r="A95">
        <v>225</v>
      </c>
      <c r="B95" t="s">
        <v>8064</v>
      </c>
    </row>
    <row r="96" spans="1:2" x14ac:dyDescent="0.3">
      <c r="A96">
        <v>224</v>
      </c>
      <c r="B96" t="s">
        <v>8064</v>
      </c>
    </row>
    <row r="97" spans="1:2" x14ac:dyDescent="0.3">
      <c r="A97">
        <v>153</v>
      </c>
      <c r="B97" t="s">
        <v>8064</v>
      </c>
    </row>
    <row r="98" spans="1:2" x14ac:dyDescent="0.3">
      <c r="A98">
        <v>152</v>
      </c>
      <c r="B98" t="s">
        <v>8064</v>
      </c>
    </row>
    <row r="99" spans="1:2" x14ac:dyDescent="0.3">
      <c r="A99">
        <v>145</v>
      </c>
      <c r="B99" t="s">
        <v>8062</v>
      </c>
    </row>
    <row r="100" spans="1:2" x14ac:dyDescent="0.3">
      <c r="A100">
        <v>143</v>
      </c>
      <c r="B100" t="s">
        <v>8064</v>
      </c>
    </row>
    <row r="101" spans="1:2" x14ac:dyDescent="0.3">
      <c r="A101">
        <v>142</v>
      </c>
      <c r="B101" t="s">
        <v>8064</v>
      </c>
    </row>
    <row r="102" spans="1:2" x14ac:dyDescent="0.3">
      <c r="A102">
        <v>135</v>
      </c>
      <c r="B102" t="s">
        <v>8064</v>
      </c>
    </row>
    <row r="103" spans="1:2" x14ac:dyDescent="0.3">
      <c r="A103">
        <v>134</v>
      </c>
      <c r="B103" t="s">
        <v>8064</v>
      </c>
    </row>
    <row r="104" spans="1:2" x14ac:dyDescent="0.3">
      <c r="A104">
        <v>133</v>
      </c>
      <c r="B104" t="s">
        <v>8064</v>
      </c>
    </row>
    <row r="105" spans="1:2" x14ac:dyDescent="0.3">
      <c r="A105">
        <v>125</v>
      </c>
      <c r="B105" t="s">
        <v>8064</v>
      </c>
    </row>
    <row r="106" spans="1:2" x14ac:dyDescent="0.3">
      <c r="A106">
        <v>124</v>
      </c>
      <c r="B106" t="s">
        <v>8064</v>
      </c>
    </row>
    <row r="107" spans="1:2" x14ac:dyDescent="0.3">
      <c r="A107">
        <v>332</v>
      </c>
      <c r="B107" t="s">
        <v>8065</v>
      </c>
    </row>
    <row r="108" spans="1:2" x14ac:dyDescent="0.3">
      <c r="A108">
        <v>322</v>
      </c>
      <c r="B108" t="s">
        <v>8065</v>
      </c>
    </row>
    <row r="109" spans="1:2" x14ac:dyDescent="0.3">
      <c r="A109">
        <v>231</v>
      </c>
      <c r="B109" t="s">
        <v>8065</v>
      </c>
    </row>
    <row r="110" spans="1:2" x14ac:dyDescent="0.3">
      <c r="A110">
        <v>241</v>
      </c>
      <c r="B110" t="s">
        <v>8065</v>
      </c>
    </row>
    <row r="111" spans="1:2" x14ac:dyDescent="0.3">
      <c r="A111">
        <v>251</v>
      </c>
      <c r="B111" t="s">
        <v>8065</v>
      </c>
    </row>
    <row r="112" spans="1:2" x14ac:dyDescent="0.3">
      <c r="A112">
        <v>233</v>
      </c>
      <c r="B112" t="s">
        <v>8065</v>
      </c>
    </row>
    <row r="113" spans="1:2" x14ac:dyDescent="0.3">
      <c r="A113">
        <v>232</v>
      </c>
      <c r="B113" t="s">
        <v>8065</v>
      </c>
    </row>
    <row r="114" spans="1:2" x14ac:dyDescent="0.3">
      <c r="A114">
        <v>223</v>
      </c>
      <c r="B114" t="s">
        <v>8065</v>
      </c>
    </row>
    <row r="115" spans="1:2" x14ac:dyDescent="0.3">
      <c r="A115">
        <v>222</v>
      </c>
      <c r="B115" t="s">
        <v>8065</v>
      </c>
    </row>
    <row r="116" spans="1:2" x14ac:dyDescent="0.3">
      <c r="A116">
        <v>132</v>
      </c>
      <c r="B116" t="s">
        <v>8065</v>
      </c>
    </row>
    <row r="117" spans="1:2" x14ac:dyDescent="0.3">
      <c r="A117">
        <v>123</v>
      </c>
      <c r="B117" t="s">
        <v>8065</v>
      </c>
    </row>
    <row r="118" spans="1:2" x14ac:dyDescent="0.3">
      <c r="A118">
        <v>122</v>
      </c>
      <c r="B118" t="s">
        <v>8065</v>
      </c>
    </row>
    <row r="119" spans="1:2" x14ac:dyDescent="0.3">
      <c r="A119">
        <v>212</v>
      </c>
      <c r="B119" t="s">
        <v>8065</v>
      </c>
    </row>
    <row r="120" spans="1:2" x14ac:dyDescent="0.3">
      <c r="A120">
        <v>211</v>
      </c>
      <c r="B120" t="s">
        <v>8065</v>
      </c>
    </row>
    <row r="121" spans="1:2" x14ac:dyDescent="0.3">
      <c r="A121">
        <v>111</v>
      </c>
      <c r="B121" t="s">
        <v>8066</v>
      </c>
    </row>
    <row r="122" spans="1:2" x14ac:dyDescent="0.3">
      <c r="A122">
        <v>112</v>
      </c>
      <c r="B122" t="s">
        <v>8066</v>
      </c>
    </row>
    <row r="123" spans="1:2" x14ac:dyDescent="0.3">
      <c r="A123">
        <v>121</v>
      </c>
      <c r="B123" t="s">
        <v>8066</v>
      </c>
    </row>
    <row r="124" spans="1:2" x14ac:dyDescent="0.3">
      <c r="A124">
        <v>131</v>
      </c>
      <c r="B124" t="s">
        <v>8066</v>
      </c>
    </row>
    <row r="125" spans="1:2" x14ac:dyDescent="0.3">
      <c r="A125">
        <v>141</v>
      </c>
      <c r="B125" t="s">
        <v>8066</v>
      </c>
    </row>
    <row r="126" spans="1:2" x14ac:dyDescent="0.3">
      <c r="A126">
        <v>151</v>
      </c>
      <c r="B126" t="s">
        <v>8066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C5D24-7580-41AA-94B8-6344FE169B01}">
  <dimension ref="A3:BD36"/>
  <sheetViews>
    <sheetView topLeftCell="A3" zoomScale="33" zoomScaleNormal="33" workbookViewId="0">
      <selection activeCell="J59" sqref="J59"/>
    </sheetView>
  </sheetViews>
  <sheetFormatPr defaultRowHeight="14.4" x14ac:dyDescent="0.3"/>
  <cols>
    <col min="1" max="1" width="22.33203125" bestFit="1" customWidth="1"/>
    <col min="2" max="2" width="16.5546875" bestFit="1" customWidth="1"/>
    <col min="3" max="3" width="9.88671875" bestFit="1" customWidth="1"/>
    <col min="4" max="4" width="21" bestFit="1" customWidth="1"/>
    <col min="5" max="5" width="7.88671875" bestFit="1" customWidth="1"/>
    <col min="6" max="6" width="19.6640625" bestFit="1" customWidth="1"/>
    <col min="7" max="7" width="7.5546875" bestFit="1" customWidth="1"/>
    <col min="8" max="8" width="23" bestFit="1" customWidth="1"/>
    <col min="33" max="33" width="8.88671875" customWidth="1"/>
    <col min="34" max="38" width="0" hidden="1" customWidth="1"/>
    <col min="39" max="39" width="20.33203125" hidden="1" customWidth="1"/>
    <col min="40" max="40" width="14.44140625" hidden="1" customWidth="1"/>
    <col min="41" max="41" width="13.6640625" hidden="1" customWidth="1"/>
    <col min="42" max="43" width="21.6640625" hidden="1" customWidth="1"/>
    <col min="44" max="44" width="16.21875" hidden="1" customWidth="1"/>
    <col min="45" max="46" width="13.6640625" hidden="1" customWidth="1"/>
    <col min="47" max="47" width="16.33203125" hidden="1" customWidth="1"/>
    <col min="48" max="48" width="14.44140625" hidden="1" customWidth="1"/>
    <col min="49" max="49" width="19.5546875" hidden="1" customWidth="1"/>
    <col min="50" max="50" width="16.33203125" hidden="1" customWidth="1"/>
    <col min="51" max="51" width="18.88671875" hidden="1" customWidth="1"/>
    <col min="52" max="52" width="29.5546875" hidden="1" customWidth="1"/>
    <col min="53" max="54" width="16.33203125" hidden="1" customWidth="1"/>
    <col min="55" max="55" width="10.44140625" hidden="1" customWidth="1"/>
    <col min="56" max="56" width="12.109375" hidden="1" customWidth="1"/>
    <col min="57" max="58" width="0" hidden="1" customWidth="1"/>
  </cols>
  <sheetData>
    <row r="3" spans="1:56" x14ac:dyDescent="0.3">
      <c r="A3" s="2" t="s">
        <v>8090</v>
      </c>
      <c r="B3" t="s">
        <v>8091</v>
      </c>
      <c r="C3" t="s">
        <v>8092</v>
      </c>
      <c r="D3" t="s">
        <v>8089</v>
      </c>
      <c r="E3" t="s">
        <v>8088</v>
      </c>
      <c r="F3" t="s">
        <v>8093</v>
      </c>
      <c r="G3" t="s">
        <v>8106</v>
      </c>
      <c r="H3" t="s">
        <v>8094</v>
      </c>
    </row>
    <row r="4" spans="1:56" x14ac:dyDescent="0.3">
      <c r="A4" s="3" t="s">
        <v>8065</v>
      </c>
      <c r="B4" s="9">
        <v>1484</v>
      </c>
      <c r="C4" s="6">
        <v>0.1855</v>
      </c>
      <c r="D4" s="5">
        <v>55250402</v>
      </c>
      <c r="E4" s="6">
        <v>4.8590071451782617E-2</v>
      </c>
      <c r="F4" s="1">
        <v>93.820080862533686</v>
      </c>
      <c r="G4" s="1">
        <v>6356.1947439353098</v>
      </c>
      <c r="H4" s="5">
        <v>37230.729110512126</v>
      </c>
    </row>
    <row r="5" spans="1:56" x14ac:dyDescent="0.3">
      <c r="A5" s="3" t="s">
        <v>8064</v>
      </c>
      <c r="B5" s="9">
        <v>1251</v>
      </c>
      <c r="C5" s="6">
        <v>0.15637499999999999</v>
      </c>
      <c r="D5" s="5">
        <v>281332219</v>
      </c>
      <c r="E5" s="6">
        <v>0.24741815675655274</v>
      </c>
      <c r="F5" s="1">
        <v>113.05275779376498</v>
      </c>
      <c r="G5" s="1">
        <v>10469.358912869704</v>
      </c>
      <c r="H5" s="5">
        <v>224885.86650679455</v>
      </c>
    </row>
    <row r="6" spans="1:56" x14ac:dyDescent="0.3">
      <c r="A6" s="3" t="s">
        <v>8058</v>
      </c>
      <c r="B6" s="9">
        <v>1200</v>
      </c>
      <c r="C6" s="6">
        <v>0.15</v>
      </c>
      <c r="D6" s="5">
        <v>69633297</v>
      </c>
      <c r="E6" s="6">
        <v>6.1239135900824755E-2</v>
      </c>
      <c r="F6" s="1">
        <v>23.805833333333332</v>
      </c>
      <c r="G6" s="1">
        <v>6611.4825000000001</v>
      </c>
      <c r="H6" s="5">
        <v>58027.747499999998</v>
      </c>
    </row>
    <row r="7" spans="1:56" x14ac:dyDescent="0.3">
      <c r="A7" s="3" t="s">
        <v>8059</v>
      </c>
      <c r="B7" s="9">
        <v>867</v>
      </c>
      <c r="C7" s="6">
        <v>0.108375</v>
      </c>
      <c r="D7" s="5">
        <v>12403912</v>
      </c>
      <c r="E7" s="6">
        <v>1.090864407396753E-2</v>
      </c>
      <c r="F7" s="1">
        <v>19.034602076124568</v>
      </c>
      <c r="G7" s="1">
        <v>6251.0761245674739</v>
      </c>
      <c r="H7" s="5">
        <v>14306.703575547866</v>
      </c>
    </row>
    <row r="8" spans="1:56" x14ac:dyDescent="0.3">
      <c r="A8" s="3" t="s">
        <v>8057</v>
      </c>
      <c r="B8" s="9">
        <v>812</v>
      </c>
      <c r="C8" s="6">
        <v>0.10150000000000001</v>
      </c>
      <c r="D8" s="5">
        <v>254290280</v>
      </c>
      <c r="E8" s="6">
        <v>0.22363607190937376</v>
      </c>
      <c r="F8" s="1">
        <v>32.428571428571431</v>
      </c>
      <c r="G8" s="1">
        <v>10604.770935960591</v>
      </c>
      <c r="H8" s="5">
        <v>313165.36945812806</v>
      </c>
    </row>
    <row r="9" spans="1:56" x14ac:dyDescent="0.3">
      <c r="A9" s="3" t="s">
        <v>8061</v>
      </c>
      <c r="B9" s="9">
        <v>658</v>
      </c>
      <c r="C9" s="6">
        <v>8.2250000000000004E-2</v>
      </c>
      <c r="D9" s="5">
        <v>95187187</v>
      </c>
      <c r="E9" s="6">
        <v>8.3712553215887789E-2</v>
      </c>
      <c r="F9" s="1">
        <v>27.806990881458965</v>
      </c>
      <c r="G9" s="1">
        <v>10197.63829787234</v>
      </c>
      <c r="H9" s="5">
        <v>144661.3784194529</v>
      </c>
    </row>
    <row r="10" spans="1:56" x14ac:dyDescent="0.3">
      <c r="A10" s="3" t="s">
        <v>8056</v>
      </c>
      <c r="B10" s="9">
        <v>599</v>
      </c>
      <c r="C10" s="6">
        <v>7.4874999999999997E-2</v>
      </c>
      <c r="D10" s="5">
        <v>249412190</v>
      </c>
      <c r="E10" s="6">
        <v>0.21934602635190928</v>
      </c>
      <c r="F10" s="1">
        <v>10.751252086811352</v>
      </c>
      <c r="G10" s="1">
        <v>11046.766277128547</v>
      </c>
      <c r="H10" s="5">
        <v>416380.95158597664</v>
      </c>
    </row>
    <row r="11" spans="1:56" x14ac:dyDescent="0.3">
      <c r="A11" s="3" t="s">
        <v>8060</v>
      </c>
      <c r="B11" s="9">
        <v>375</v>
      </c>
      <c r="C11" s="6">
        <v>4.6875E-2</v>
      </c>
      <c r="D11" s="5">
        <v>27359034</v>
      </c>
      <c r="E11" s="6">
        <v>2.4060954649918202E-2</v>
      </c>
      <c r="F11" s="1">
        <v>8.4533333333333331</v>
      </c>
      <c r="G11" s="1">
        <v>13583.677333333333</v>
      </c>
      <c r="H11" s="5">
        <v>72957.423999999999</v>
      </c>
      <c r="AM11" s="2" t="s">
        <v>8090</v>
      </c>
      <c r="AN11" t="s">
        <v>8107</v>
      </c>
      <c r="AO11" t="s">
        <v>8108</v>
      </c>
      <c r="AR11" s="2" t="s">
        <v>8090</v>
      </c>
      <c r="AS11" t="s">
        <v>8108</v>
      </c>
      <c r="AU11" s="2" t="s">
        <v>8078</v>
      </c>
      <c r="AV11" t="s">
        <v>8107</v>
      </c>
      <c r="AX11" s="2" t="s">
        <v>8078</v>
      </c>
      <c r="AY11" t="s">
        <v>8119</v>
      </c>
      <c r="BA11" s="2" t="s">
        <v>8078</v>
      </c>
      <c r="BB11" t="s">
        <v>8120</v>
      </c>
      <c r="BC11" t="s">
        <v>8121</v>
      </c>
      <c r="BD11" t="s">
        <v>8122</v>
      </c>
    </row>
    <row r="12" spans="1:56" x14ac:dyDescent="0.3">
      <c r="A12" s="3" t="s">
        <v>8063</v>
      </c>
      <c r="B12" s="9">
        <v>325</v>
      </c>
      <c r="C12" s="6">
        <v>4.0625000000000001E-2</v>
      </c>
      <c r="D12" s="5">
        <v>5404149</v>
      </c>
      <c r="E12" s="6">
        <v>4.752689148688539E-3</v>
      </c>
      <c r="F12" s="1">
        <v>54.04615384615385</v>
      </c>
      <c r="G12" s="1">
        <v>7759.2707692307695</v>
      </c>
      <c r="H12" s="5">
        <v>16628.150769230768</v>
      </c>
      <c r="AM12" s="3" t="s">
        <v>8109</v>
      </c>
      <c r="AN12" s="6">
        <v>0.176375</v>
      </c>
      <c r="AO12" s="6">
        <v>0.44298209826128304</v>
      </c>
      <c r="AR12" s="3" t="s">
        <v>8064</v>
      </c>
      <c r="AS12" s="6">
        <v>0.24741815675655274</v>
      </c>
      <c r="AU12" s="3" t="s">
        <v>8065</v>
      </c>
      <c r="AV12" s="6">
        <v>0.1855</v>
      </c>
      <c r="AX12" s="3" t="s">
        <v>8056</v>
      </c>
      <c r="AY12" s="10">
        <v>416380.95158597664</v>
      </c>
      <c r="BA12" s="3" t="s">
        <v>8059</v>
      </c>
      <c r="BB12" s="9">
        <v>867</v>
      </c>
      <c r="BC12" s="1">
        <v>14306.703575547866</v>
      </c>
      <c r="BD12" s="1">
        <v>6251.0761245674739</v>
      </c>
    </row>
    <row r="13" spans="1:56" x14ac:dyDescent="0.3">
      <c r="A13" s="3" t="s">
        <v>8062</v>
      </c>
      <c r="B13" s="9">
        <v>232</v>
      </c>
      <c r="C13" s="6">
        <v>2.9000000000000001E-2</v>
      </c>
      <c r="D13" s="5">
        <v>84708587</v>
      </c>
      <c r="E13" s="6">
        <v>7.4497128453645353E-2</v>
      </c>
      <c r="F13" s="1">
        <v>181.81896551724137</v>
      </c>
      <c r="G13" s="1">
        <v>10095.931034482759</v>
      </c>
      <c r="H13" s="5">
        <v>365123.2198275862</v>
      </c>
      <c r="AM13" s="8" t="s">
        <v>8057</v>
      </c>
      <c r="AN13" s="6">
        <v>0.10150000000000001</v>
      </c>
      <c r="AO13" s="6">
        <v>0.22363607190937376</v>
      </c>
      <c r="AR13" s="3" t="s">
        <v>8057</v>
      </c>
      <c r="AS13" s="6">
        <v>0.22363607190937376</v>
      </c>
      <c r="AU13" s="3" t="s">
        <v>8064</v>
      </c>
      <c r="AV13" s="6">
        <v>0.15637499999999999</v>
      </c>
      <c r="AX13" s="3" t="s">
        <v>8062</v>
      </c>
      <c r="AY13" s="10">
        <v>365123.2198275862</v>
      </c>
      <c r="BA13" s="3" t="s">
        <v>8058</v>
      </c>
      <c r="BB13" s="9">
        <v>1200</v>
      </c>
      <c r="BC13" s="1">
        <v>58027.747499999998</v>
      </c>
      <c r="BD13" s="1">
        <v>6611.4825000000001</v>
      </c>
    </row>
    <row r="14" spans="1:56" x14ac:dyDescent="0.3">
      <c r="A14" s="3" t="s">
        <v>8066</v>
      </c>
      <c r="B14" s="9">
        <v>197</v>
      </c>
      <c r="C14" s="6">
        <v>2.4625000000000001E-2</v>
      </c>
      <c r="D14" s="5">
        <v>2090584</v>
      </c>
      <c r="E14" s="6">
        <v>1.8385680874494542E-3</v>
      </c>
      <c r="F14" s="1">
        <v>187.59898477157361</v>
      </c>
      <c r="G14" s="1">
        <v>7284.0964467005078</v>
      </c>
      <c r="H14" s="5">
        <v>10612.10152284264</v>
      </c>
      <c r="AM14" s="8" t="s">
        <v>8056</v>
      </c>
      <c r="AN14" s="6">
        <v>7.4874999999999997E-2</v>
      </c>
      <c r="AO14" s="6">
        <v>0.21934602635190928</v>
      </c>
      <c r="AR14" s="3" t="s">
        <v>8056</v>
      </c>
      <c r="AS14" s="6">
        <v>0.21934602635190928</v>
      </c>
      <c r="AU14" s="3" t="s">
        <v>8058</v>
      </c>
      <c r="AV14" s="6">
        <v>0.15</v>
      </c>
      <c r="AX14" s="3" t="s">
        <v>8057</v>
      </c>
      <c r="AY14" s="10">
        <v>313165.36945812806</v>
      </c>
      <c r="BA14" s="3" t="s">
        <v>8060</v>
      </c>
      <c r="BB14" s="9">
        <v>375</v>
      </c>
      <c r="BC14" s="1">
        <v>72957.423999999999</v>
      </c>
      <c r="BD14" s="1">
        <v>13583.677333333333</v>
      </c>
    </row>
    <row r="15" spans="1:56" x14ac:dyDescent="0.3">
      <c r="A15" s="3" t="s">
        <v>8079</v>
      </c>
      <c r="B15" s="9">
        <v>8000</v>
      </c>
      <c r="C15" s="6">
        <v>1</v>
      </c>
      <c r="D15" s="5">
        <v>1137071841</v>
      </c>
      <c r="E15" s="6">
        <v>1</v>
      </c>
      <c r="F15" s="1">
        <v>59.583874999999999</v>
      </c>
      <c r="G15" s="1">
        <v>8651.7776250000006</v>
      </c>
      <c r="H15" s="5">
        <v>142133.980125</v>
      </c>
      <c r="AM15" s="3" t="s">
        <v>8113</v>
      </c>
      <c r="AN15" s="6">
        <v>8.2250000000000004E-2</v>
      </c>
      <c r="AO15" s="6">
        <v>8.3712553215887789E-2</v>
      </c>
      <c r="AR15" s="3" t="s">
        <v>8061</v>
      </c>
      <c r="AS15" s="6">
        <v>8.3712553215887789E-2</v>
      </c>
      <c r="AU15" s="3" t="s">
        <v>8059</v>
      </c>
      <c r="AV15" s="6">
        <v>0.108375</v>
      </c>
      <c r="AX15" s="3" t="s">
        <v>8064</v>
      </c>
      <c r="AY15" s="10">
        <v>224885.86650679455</v>
      </c>
      <c r="BA15" s="3" t="s">
        <v>8079</v>
      </c>
      <c r="BB15" s="9">
        <v>2442</v>
      </c>
      <c r="BC15" s="1">
        <v>44797.806306306309</v>
      </c>
      <c r="BD15" s="1">
        <v>7554.1936936936936</v>
      </c>
    </row>
    <row r="16" spans="1:56" x14ac:dyDescent="0.3">
      <c r="AM16" s="8" t="s">
        <v>8061</v>
      </c>
      <c r="AN16" s="6">
        <v>8.2250000000000004E-2</v>
      </c>
      <c r="AO16" s="6">
        <v>8.3712553215887789E-2</v>
      </c>
      <c r="AR16" s="3" t="s">
        <v>8062</v>
      </c>
      <c r="AS16" s="6">
        <v>7.4497128453645353E-2</v>
      </c>
      <c r="AU16" s="3" t="s">
        <v>8057</v>
      </c>
      <c r="AV16" s="6">
        <v>0.10150000000000001</v>
      </c>
      <c r="AX16" s="3" t="s">
        <v>8061</v>
      </c>
      <c r="AY16" s="10">
        <v>144661.3784194529</v>
      </c>
    </row>
    <row r="17" spans="39:54" x14ac:dyDescent="0.3">
      <c r="AM17" s="3" t="s">
        <v>8112</v>
      </c>
      <c r="AN17" s="6">
        <v>0.15</v>
      </c>
      <c r="AO17" s="6">
        <v>6.1239135900824755E-2</v>
      </c>
      <c r="AR17" s="3" t="s">
        <v>8058</v>
      </c>
      <c r="AS17" s="6">
        <v>6.1239135900824755E-2</v>
      </c>
      <c r="AU17" s="3" t="s">
        <v>8061</v>
      </c>
      <c r="AV17" s="6">
        <v>8.2250000000000004E-2</v>
      </c>
      <c r="AX17" s="3" t="s">
        <v>8060</v>
      </c>
      <c r="AY17" s="10">
        <v>72957.423999999999</v>
      </c>
    </row>
    <row r="18" spans="39:54" x14ac:dyDescent="0.3">
      <c r="AM18" s="8" t="s">
        <v>8058</v>
      </c>
      <c r="AN18" s="6">
        <v>0.15</v>
      </c>
      <c r="AO18" s="6">
        <v>6.1239135900824755E-2</v>
      </c>
      <c r="AR18" s="3" t="s">
        <v>8065</v>
      </c>
      <c r="AS18" s="6">
        <v>4.8590071451782617E-2</v>
      </c>
      <c r="AU18" s="3" t="s">
        <v>8056</v>
      </c>
      <c r="AV18" s="6">
        <v>7.4874999999999997E-2</v>
      </c>
      <c r="AX18" s="3" t="s">
        <v>8058</v>
      </c>
      <c r="AY18" s="10">
        <v>58027.747499999998</v>
      </c>
    </row>
    <row r="19" spans="39:54" x14ac:dyDescent="0.3">
      <c r="AM19" s="3" t="s">
        <v>8114</v>
      </c>
      <c r="AN19" s="6">
        <v>2.4625000000000001E-2</v>
      </c>
      <c r="AO19" s="6">
        <v>1.8385680874494542E-3</v>
      </c>
      <c r="AR19" s="3" t="s">
        <v>8060</v>
      </c>
      <c r="AS19" s="6">
        <v>2.4060954649918202E-2</v>
      </c>
      <c r="AU19" s="3" t="s">
        <v>8060</v>
      </c>
      <c r="AV19" s="6">
        <v>4.6875E-2</v>
      </c>
      <c r="AX19" s="3" t="s">
        <v>8065</v>
      </c>
      <c r="AY19" s="10">
        <v>37230.729110512126</v>
      </c>
    </row>
    <row r="20" spans="39:54" x14ac:dyDescent="0.3">
      <c r="AM20" s="8" t="s">
        <v>8066</v>
      </c>
      <c r="AN20" s="6">
        <v>2.4625000000000001E-2</v>
      </c>
      <c r="AO20" s="6">
        <v>1.8385680874494542E-3</v>
      </c>
      <c r="AR20" s="3" t="s">
        <v>8059</v>
      </c>
      <c r="AS20" s="6">
        <v>1.090864407396753E-2</v>
      </c>
      <c r="AU20" s="3" t="s">
        <v>8063</v>
      </c>
      <c r="AV20" s="6">
        <v>4.0625000000000001E-2</v>
      </c>
      <c r="AX20" s="3" t="s">
        <v>8063</v>
      </c>
      <c r="AY20" s="10">
        <v>16628.150769230768</v>
      </c>
    </row>
    <row r="21" spans="39:54" x14ac:dyDescent="0.3">
      <c r="AM21" s="3" t="s">
        <v>8115</v>
      </c>
      <c r="AN21" s="6">
        <v>0.1855</v>
      </c>
      <c r="AO21" s="6">
        <v>4.8590071451782617E-2</v>
      </c>
      <c r="AR21" s="3" t="s">
        <v>8063</v>
      </c>
      <c r="AS21" s="6">
        <v>4.752689148688539E-3</v>
      </c>
      <c r="AU21" s="3" t="s">
        <v>8062</v>
      </c>
      <c r="AV21" s="6">
        <v>2.9000000000000001E-2</v>
      </c>
      <c r="AX21" s="3" t="s">
        <v>8059</v>
      </c>
      <c r="AY21" s="10">
        <v>14306.703575547866</v>
      </c>
    </row>
    <row r="22" spans="39:54" x14ac:dyDescent="0.3">
      <c r="AM22" s="8" t="s">
        <v>8065</v>
      </c>
      <c r="AN22" s="6">
        <v>0.1855</v>
      </c>
      <c r="AO22" s="6">
        <v>4.8590071451782617E-2</v>
      </c>
      <c r="AR22" s="3" t="s">
        <v>8066</v>
      </c>
      <c r="AS22" s="6">
        <v>1.8385680874494542E-3</v>
      </c>
      <c r="AU22" s="3" t="s">
        <v>8066</v>
      </c>
      <c r="AV22" s="6">
        <v>2.4625000000000001E-2</v>
      </c>
      <c r="AX22" s="3" t="s">
        <v>8066</v>
      </c>
      <c r="AY22" s="10">
        <v>10612.10152284264</v>
      </c>
    </row>
    <row r="23" spans="39:54" x14ac:dyDescent="0.3">
      <c r="AM23" s="3" t="s">
        <v>8116</v>
      </c>
      <c r="AN23" s="6">
        <v>2.9000000000000001E-2</v>
      </c>
      <c r="AO23" s="6">
        <v>7.4497128453645353E-2</v>
      </c>
      <c r="AR23" s="3" t="s">
        <v>8079</v>
      </c>
      <c r="AS23" s="6">
        <v>1</v>
      </c>
      <c r="AU23" s="3" t="s">
        <v>8079</v>
      </c>
      <c r="AV23" s="6">
        <v>1</v>
      </c>
      <c r="AX23" s="3" t="s">
        <v>8079</v>
      </c>
      <c r="AY23" s="10">
        <v>142133.980125</v>
      </c>
    </row>
    <row r="24" spans="39:54" x14ac:dyDescent="0.3">
      <c r="AM24" s="8" t="s">
        <v>8062</v>
      </c>
      <c r="AN24" s="6">
        <v>2.9000000000000001E-2</v>
      </c>
      <c r="AO24" s="6">
        <v>7.4497128453645353E-2</v>
      </c>
    </row>
    <row r="25" spans="39:54" x14ac:dyDescent="0.3">
      <c r="AM25" s="3" t="s">
        <v>8117</v>
      </c>
      <c r="AN25" s="6">
        <v>0.15637499999999999</v>
      </c>
      <c r="AO25" s="6">
        <v>0.24741815675655274</v>
      </c>
    </row>
    <row r="26" spans="39:54" x14ac:dyDescent="0.3">
      <c r="AM26" s="8" t="s">
        <v>8064</v>
      </c>
      <c r="AN26" s="6">
        <v>0.15637499999999999</v>
      </c>
      <c r="AO26" s="6">
        <v>0.24741815675655274</v>
      </c>
    </row>
    <row r="27" spans="39:54" x14ac:dyDescent="0.3">
      <c r="AM27" s="3" t="s">
        <v>8118</v>
      </c>
      <c r="AN27" s="6">
        <v>4.0625000000000001E-2</v>
      </c>
      <c r="AO27" s="6">
        <v>4.752689148688539E-3</v>
      </c>
      <c r="BB27">
        <f xml:space="preserve"> 2442/8000</f>
        <v>0.30525000000000002</v>
      </c>
    </row>
    <row r="28" spans="39:54" x14ac:dyDescent="0.3">
      <c r="AM28" s="8" t="s">
        <v>8063</v>
      </c>
      <c r="AN28" s="6">
        <v>4.0625000000000001E-2</v>
      </c>
      <c r="AO28" s="6">
        <v>4.752689148688539E-3</v>
      </c>
    </row>
    <row r="29" spans="39:54" x14ac:dyDescent="0.3">
      <c r="AM29" s="3" t="s">
        <v>8111</v>
      </c>
      <c r="AN29" s="6">
        <v>0.108375</v>
      </c>
      <c r="AO29" s="6">
        <v>1.090864407396753E-2</v>
      </c>
    </row>
    <row r="30" spans="39:54" x14ac:dyDescent="0.3">
      <c r="AM30" s="8" t="s">
        <v>8059</v>
      </c>
      <c r="AN30" s="6">
        <v>0.108375</v>
      </c>
      <c r="AO30" s="6">
        <v>1.090864407396753E-2</v>
      </c>
    </row>
    <row r="31" spans="39:54" x14ac:dyDescent="0.3">
      <c r="AM31" s="3" t="s">
        <v>8110</v>
      </c>
      <c r="AN31" s="6">
        <v>4.6875E-2</v>
      </c>
      <c r="AO31" s="6">
        <v>2.4060954649918202E-2</v>
      </c>
    </row>
    <row r="32" spans="39:54" x14ac:dyDescent="0.3">
      <c r="AM32" s="8" t="s">
        <v>8060</v>
      </c>
      <c r="AN32" s="6">
        <v>4.6875E-2</v>
      </c>
      <c r="AO32" s="6">
        <v>2.4060954649918202E-2</v>
      </c>
    </row>
    <row r="33" spans="39:47" x14ac:dyDescent="0.3">
      <c r="AM33" s="3" t="s">
        <v>8079</v>
      </c>
      <c r="AN33" s="6">
        <v>1</v>
      </c>
      <c r="AO33" s="6">
        <v>1</v>
      </c>
    </row>
    <row r="36" spans="39:47" x14ac:dyDescent="0.3">
      <c r="AU36" t="s">
        <v>8110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CF55-630D-422D-96C4-89EFD61E25F7}">
  <dimension ref="A3:M17"/>
  <sheetViews>
    <sheetView topLeftCell="A4" zoomScale="72" zoomScaleNormal="72" workbookViewId="0">
      <selection activeCell="K41" sqref="K41"/>
    </sheetView>
  </sheetViews>
  <sheetFormatPr defaultRowHeight="14.4" x14ac:dyDescent="0.3"/>
  <cols>
    <col min="1" max="1" width="22.33203125" bestFit="1" customWidth="1"/>
    <col min="2" max="2" width="26.33203125" bestFit="1" customWidth="1"/>
    <col min="3" max="3" width="10.21875" bestFit="1" customWidth="1"/>
    <col min="4" max="4" width="14.88671875" bestFit="1" customWidth="1"/>
    <col min="5" max="5" width="10.21875" bestFit="1" customWidth="1"/>
    <col min="6" max="6" width="22.33203125" bestFit="1" customWidth="1"/>
    <col min="7" max="7" width="16.5546875" bestFit="1" customWidth="1"/>
    <col min="9" max="9" width="22.33203125" bestFit="1" customWidth="1"/>
    <col min="10" max="10" width="26.33203125" bestFit="1" customWidth="1"/>
    <col min="11" max="11" width="8.88671875" bestFit="1" customWidth="1"/>
    <col min="12" max="12" width="7.88671875" bestFit="1" customWidth="1"/>
    <col min="13" max="13" width="8.88671875" bestFit="1" customWidth="1"/>
    <col min="14" max="14" width="9.5546875" bestFit="1" customWidth="1"/>
    <col min="15" max="15" width="10.5546875" bestFit="1" customWidth="1"/>
  </cols>
  <sheetData>
    <row r="3" spans="1:13" x14ac:dyDescent="0.3">
      <c r="B3" s="2" t="s">
        <v>8080</v>
      </c>
      <c r="J3" s="2" t="s">
        <v>8080</v>
      </c>
    </row>
    <row r="4" spans="1:13" x14ac:dyDescent="0.3">
      <c r="B4" t="s">
        <v>15</v>
      </c>
      <c r="D4" t="s">
        <v>23</v>
      </c>
      <c r="F4" t="s">
        <v>8095</v>
      </c>
      <c r="G4" t="s">
        <v>8097</v>
      </c>
      <c r="J4" t="s">
        <v>15</v>
      </c>
      <c r="L4" t="s">
        <v>23</v>
      </c>
    </row>
    <row r="5" spans="1:13" x14ac:dyDescent="0.3">
      <c r="A5" s="2" t="s">
        <v>8090</v>
      </c>
      <c r="B5" t="s">
        <v>8096</v>
      </c>
      <c r="C5" t="s">
        <v>8098</v>
      </c>
      <c r="D5" t="s">
        <v>8096</v>
      </c>
      <c r="E5" t="s">
        <v>8098</v>
      </c>
      <c r="I5" s="2" t="s">
        <v>8090</v>
      </c>
      <c r="J5" t="s">
        <v>8099</v>
      </c>
      <c r="K5" t="s">
        <v>8100</v>
      </c>
      <c r="L5" t="s">
        <v>8099</v>
      </c>
      <c r="M5" t="s">
        <v>8100</v>
      </c>
    </row>
    <row r="6" spans="1:13" x14ac:dyDescent="0.3">
      <c r="A6" s="3" t="s">
        <v>8063</v>
      </c>
      <c r="B6" s="5">
        <v>16298.719298245614</v>
      </c>
      <c r="C6" s="4">
        <v>0.34381990577979993</v>
      </c>
      <c r="D6" s="5">
        <v>16806.137440758295</v>
      </c>
      <c r="E6" s="4">
        <v>0.65618009422020007</v>
      </c>
      <c r="F6" s="5">
        <v>16628.150769230768</v>
      </c>
      <c r="G6" s="4">
        <v>1</v>
      </c>
      <c r="I6" s="3" t="s">
        <v>8063</v>
      </c>
      <c r="J6" s="9">
        <v>114</v>
      </c>
      <c r="K6" s="4">
        <v>0.35076923076923078</v>
      </c>
      <c r="L6" s="9">
        <v>211</v>
      </c>
      <c r="M6" s="4">
        <v>0.64923076923076928</v>
      </c>
    </row>
    <row r="7" spans="1:13" x14ac:dyDescent="0.3">
      <c r="A7" s="3" t="s">
        <v>8064</v>
      </c>
      <c r="B7" s="5">
        <v>229530.20582524271</v>
      </c>
      <c r="C7" s="4">
        <v>0.42017247942724967</v>
      </c>
      <c r="D7" s="5">
        <v>221636.0910326087</v>
      </c>
      <c r="E7" s="4">
        <v>0.57982752057275033</v>
      </c>
      <c r="F7" s="5">
        <v>224885.86650679455</v>
      </c>
      <c r="G7" s="4">
        <v>1</v>
      </c>
      <c r="I7" s="3" t="s">
        <v>8064</v>
      </c>
      <c r="J7" s="9">
        <v>515</v>
      </c>
      <c r="K7" s="4">
        <v>0.4116706634692246</v>
      </c>
      <c r="L7" s="9">
        <v>736</v>
      </c>
      <c r="M7" s="4">
        <v>0.58832933653077535</v>
      </c>
    </row>
    <row r="8" spans="1:13" x14ac:dyDescent="0.3">
      <c r="A8" s="3" t="s">
        <v>8062</v>
      </c>
      <c r="B8" s="5">
        <v>355574.42352941178</v>
      </c>
      <c r="C8" s="4">
        <v>0.35679766444457395</v>
      </c>
      <c r="D8" s="5">
        <v>370644.63265306124</v>
      </c>
      <c r="E8" s="4">
        <v>0.64320233555542605</v>
      </c>
      <c r="F8" s="5">
        <v>365123.2198275862</v>
      </c>
      <c r="G8" s="4">
        <v>1</v>
      </c>
      <c r="I8" s="3" t="s">
        <v>8062</v>
      </c>
      <c r="J8" s="9">
        <v>85</v>
      </c>
      <c r="K8" s="4">
        <v>0.36637931034482757</v>
      </c>
      <c r="L8" s="9">
        <v>147</v>
      </c>
      <c r="M8" s="4">
        <v>0.63362068965517238</v>
      </c>
    </row>
    <row r="9" spans="1:13" x14ac:dyDescent="0.3">
      <c r="A9" s="3" t="s">
        <v>8056</v>
      </c>
      <c r="B9" s="5">
        <v>400475.59030837007</v>
      </c>
      <c r="C9" s="4">
        <v>0.36448883673247889</v>
      </c>
      <c r="D9" s="5">
        <v>426086.64247311826</v>
      </c>
      <c r="E9" s="4">
        <v>0.63551116326752111</v>
      </c>
      <c r="F9" s="5">
        <v>416380.95158597664</v>
      </c>
      <c r="G9" s="4">
        <v>1</v>
      </c>
      <c r="I9" s="3" t="s">
        <v>8056</v>
      </c>
      <c r="J9" s="9">
        <v>227</v>
      </c>
      <c r="K9" s="4">
        <v>0.37896494156928212</v>
      </c>
      <c r="L9" s="9">
        <v>372</v>
      </c>
      <c r="M9" s="4">
        <v>0.62103505843071782</v>
      </c>
    </row>
    <row r="10" spans="1:13" x14ac:dyDescent="0.3">
      <c r="A10" s="3" t="s">
        <v>8065</v>
      </c>
      <c r="B10" s="5">
        <v>37115.511839708561</v>
      </c>
      <c r="C10" s="4">
        <v>0.3688012260978662</v>
      </c>
      <c r="D10" s="5">
        <v>37298.380748663105</v>
      </c>
      <c r="E10" s="4">
        <v>0.63119877390213375</v>
      </c>
      <c r="F10" s="5">
        <v>37230.729110512126</v>
      </c>
      <c r="G10" s="4">
        <v>1</v>
      </c>
      <c r="I10" s="3" t="s">
        <v>8065</v>
      </c>
      <c r="J10" s="9">
        <v>549</v>
      </c>
      <c r="K10" s="4">
        <v>0.36994609164420483</v>
      </c>
      <c r="L10" s="9">
        <v>935</v>
      </c>
      <c r="M10" s="4">
        <v>0.63005390835579511</v>
      </c>
    </row>
    <row r="11" spans="1:13" x14ac:dyDescent="0.3">
      <c r="A11" s="3" t="s">
        <v>8066</v>
      </c>
      <c r="B11" s="5">
        <v>11267.293333333333</v>
      </c>
      <c r="C11" s="4">
        <v>0.40421575980682911</v>
      </c>
      <c r="D11" s="5">
        <v>10209.319672131147</v>
      </c>
      <c r="E11" s="4">
        <v>0.59578424019317089</v>
      </c>
      <c r="F11" s="5">
        <v>10612.10152284264</v>
      </c>
      <c r="G11" s="4">
        <v>1</v>
      </c>
      <c r="I11" s="3" t="s">
        <v>8066</v>
      </c>
      <c r="J11" s="9">
        <v>75</v>
      </c>
      <c r="K11" s="4">
        <v>0.38071065989847713</v>
      </c>
      <c r="L11" s="9">
        <v>122</v>
      </c>
      <c r="M11" s="4">
        <v>0.61928934010152281</v>
      </c>
    </row>
    <row r="12" spans="1:13" x14ac:dyDescent="0.3">
      <c r="A12" s="3" t="s">
        <v>8057</v>
      </c>
      <c r="B12" s="5">
        <v>311593.11842105264</v>
      </c>
      <c r="C12" s="4">
        <v>0.37250463525385241</v>
      </c>
      <c r="D12" s="5">
        <v>314106.24409448821</v>
      </c>
      <c r="E12" s="4">
        <v>0.62749536474614764</v>
      </c>
      <c r="F12" s="5">
        <v>313165.36945812806</v>
      </c>
      <c r="G12" s="4">
        <v>1</v>
      </c>
      <c r="I12" s="3" t="s">
        <v>8057</v>
      </c>
      <c r="J12" s="9">
        <v>304</v>
      </c>
      <c r="K12" s="4">
        <v>0.37438423645320196</v>
      </c>
      <c r="L12" s="9">
        <v>508</v>
      </c>
      <c r="M12" s="4">
        <v>0.62561576354679804</v>
      </c>
    </row>
    <row r="13" spans="1:13" x14ac:dyDescent="0.3">
      <c r="A13" s="3" t="s">
        <v>8061</v>
      </c>
      <c r="B13" s="5">
        <v>142026.16393442624</v>
      </c>
      <c r="C13" s="4">
        <v>0.3640656383721057</v>
      </c>
      <c r="D13" s="5">
        <v>146214.5</v>
      </c>
      <c r="E13" s="4">
        <v>0.6359343616278943</v>
      </c>
      <c r="F13" s="5">
        <v>144661.3784194529</v>
      </c>
      <c r="G13" s="4">
        <v>1</v>
      </c>
      <c r="I13" s="3" t="s">
        <v>8061</v>
      </c>
      <c r="J13" s="9">
        <v>244</v>
      </c>
      <c r="K13" s="4">
        <v>0.37082066869300911</v>
      </c>
      <c r="L13" s="9">
        <v>414</v>
      </c>
      <c r="M13" s="4">
        <v>0.62917933130699089</v>
      </c>
    </row>
    <row r="14" spans="1:13" x14ac:dyDescent="0.3">
      <c r="A14" s="3" t="s">
        <v>8059</v>
      </c>
      <c r="B14" s="5">
        <v>14216.724458204335</v>
      </c>
      <c r="C14" s="4">
        <v>0.37020594792997563</v>
      </c>
      <c r="D14" s="5">
        <v>14360.128676470587</v>
      </c>
      <c r="E14" s="4">
        <v>0.62979405207002437</v>
      </c>
      <c r="F14" s="5">
        <v>14306.703575547866</v>
      </c>
      <c r="G14" s="4">
        <v>1</v>
      </c>
      <c r="I14" s="3" t="s">
        <v>8059</v>
      </c>
      <c r="J14" s="9">
        <v>323</v>
      </c>
      <c r="K14" s="4">
        <v>0.37254901960784315</v>
      </c>
      <c r="L14" s="9">
        <v>544</v>
      </c>
      <c r="M14" s="4">
        <v>0.62745098039215685</v>
      </c>
    </row>
    <row r="15" spans="1:13" x14ac:dyDescent="0.3">
      <c r="A15" s="3" t="s">
        <v>8058</v>
      </c>
      <c r="B15" s="5">
        <v>58552.650526315789</v>
      </c>
      <c r="C15" s="4">
        <v>0.3994139326764895</v>
      </c>
      <c r="D15" s="5">
        <v>57683.845517241381</v>
      </c>
      <c r="E15" s="4">
        <v>0.6005860673235105</v>
      </c>
      <c r="F15" s="5">
        <v>58027.747499999998</v>
      </c>
      <c r="G15" s="4">
        <v>1</v>
      </c>
      <c r="I15" s="3" t="s">
        <v>8058</v>
      </c>
      <c r="J15" s="9">
        <v>475</v>
      </c>
      <c r="K15" s="4">
        <v>0.39583333333333331</v>
      </c>
      <c r="L15" s="9">
        <v>725</v>
      </c>
      <c r="M15" s="4">
        <v>0.60416666666666663</v>
      </c>
    </row>
    <row r="16" spans="1:13" x14ac:dyDescent="0.3">
      <c r="A16" s="3" t="s">
        <v>8060</v>
      </c>
      <c r="B16" s="5">
        <v>68323.46666666666</v>
      </c>
      <c r="C16" s="4">
        <v>0.37459363514077287</v>
      </c>
      <c r="D16" s="5">
        <v>76046.728888888887</v>
      </c>
      <c r="E16" s="4">
        <v>0.62540636485922707</v>
      </c>
      <c r="F16" s="5">
        <v>72957.423999999999</v>
      </c>
      <c r="G16" s="4">
        <v>1</v>
      </c>
      <c r="I16" s="3" t="s">
        <v>8060</v>
      </c>
      <c r="J16" s="9">
        <v>150</v>
      </c>
      <c r="K16" s="4">
        <v>0.4</v>
      </c>
      <c r="L16" s="9">
        <v>225</v>
      </c>
      <c r="M16" s="4">
        <v>0.6</v>
      </c>
    </row>
    <row r="17" spans="1:7" x14ac:dyDescent="0.3">
      <c r="A17" s="3" t="s">
        <v>8079</v>
      </c>
      <c r="B17" s="5">
        <v>141931.09474028094</v>
      </c>
      <c r="C17" s="4">
        <v>0.382078832079705</v>
      </c>
      <c r="D17" s="5">
        <v>142259.7205912128</v>
      </c>
      <c r="E17" s="4">
        <v>0.61792116792029506</v>
      </c>
      <c r="F17" s="5">
        <v>142133.980125</v>
      </c>
      <c r="G17" s="4">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B7DA-5228-4D4E-BDA3-6CF5182A9382}">
  <dimension ref="A1:AG23"/>
  <sheetViews>
    <sheetView zoomScale="47" zoomScaleNormal="47" workbookViewId="0">
      <selection activeCell="U1" sqref="U1:AG1048576"/>
    </sheetView>
  </sheetViews>
  <sheetFormatPr defaultRowHeight="14.4" x14ac:dyDescent="0.3"/>
  <cols>
    <col min="1" max="1" width="19.77734375" bestFit="1" customWidth="1"/>
    <col min="2" max="2" width="23.21875" bestFit="1" customWidth="1"/>
    <col min="3" max="3" width="10.21875" bestFit="1" customWidth="1"/>
    <col min="4" max="4" width="15.44140625" bestFit="1" customWidth="1"/>
    <col min="5" max="5" width="20.21875" bestFit="1" customWidth="1"/>
    <col min="6" max="6" width="10.21875" bestFit="1" customWidth="1"/>
    <col min="7" max="7" width="15.44140625" bestFit="1" customWidth="1"/>
    <col min="8" max="8" width="20.21875" bestFit="1" customWidth="1"/>
    <col min="9" max="9" width="10.5546875" bestFit="1" customWidth="1"/>
    <col min="10" max="10" width="15.44140625" bestFit="1" customWidth="1"/>
    <col min="11" max="11" width="16" bestFit="1" customWidth="1"/>
    <col min="12" max="12" width="10.21875" bestFit="1" customWidth="1"/>
    <col min="13" max="13" width="15.44140625" bestFit="1" customWidth="1"/>
    <col min="14" max="14" width="16" bestFit="1" customWidth="1"/>
    <col min="15" max="15" width="8.6640625" bestFit="1" customWidth="1"/>
    <col min="16" max="16" width="15.44140625" bestFit="1" customWidth="1"/>
    <col min="17" max="17" width="16.88671875" bestFit="1" customWidth="1"/>
    <col min="18" max="18" width="10.21875" bestFit="1" customWidth="1"/>
    <col min="19" max="19" width="15.44140625" bestFit="1" customWidth="1"/>
    <col min="21" max="21" width="0" hidden="1" customWidth="1"/>
    <col min="22" max="22" width="14" hidden="1" customWidth="1"/>
    <col min="23" max="23" width="16.33203125" hidden="1" customWidth="1"/>
    <col min="24" max="25" width="10.6640625" hidden="1" customWidth="1"/>
    <col min="26" max="26" width="6.88671875" hidden="1" customWidth="1"/>
    <col min="27" max="27" width="10.6640625" hidden="1" customWidth="1"/>
    <col min="28" max="28" width="13.6640625" hidden="1" customWidth="1"/>
    <col min="29" max="29" width="6.88671875" hidden="1" customWidth="1"/>
    <col min="30" max="30" width="10.6640625" hidden="1" customWidth="1"/>
    <col min="31" max="31" width="11.6640625" hidden="1" customWidth="1"/>
    <col min="32" max="32" width="6.88671875" hidden="1" customWidth="1"/>
    <col min="33" max="33" width="10.6640625" hidden="1" customWidth="1"/>
    <col min="34" max="34" width="11.6640625" bestFit="1" customWidth="1"/>
    <col min="35" max="35" width="5.88671875" bestFit="1" customWidth="1"/>
    <col min="36" max="36" width="10.6640625" bestFit="1" customWidth="1"/>
    <col min="37" max="37" width="11.6640625" bestFit="1" customWidth="1"/>
    <col min="38" max="38" width="6.88671875" bestFit="1" customWidth="1"/>
    <col min="39" max="39" width="10.6640625" bestFit="1" customWidth="1"/>
  </cols>
  <sheetData>
    <row r="1" spans="1:23" x14ac:dyDescent="0.3">
      <c r="B1" s="2" t="s">
        <v>8080</v>
      </c>
      <c r="V1" s="2" t="s">
        <v>8090</v>
      </c>
      <c r="W1" t="s">
        <v>8102</v>
      </c>
    </row>
    <row r="2" spans="1:23" x14ac:dyDescent="0.3">
      <c r="B2" t="s">
        <v>47</v>
      </c>
      <c r="E2" t="s">
        <v>34</v>
      </c>
      <c r="H2" t="s">
        <v>19</v>
      </c>
      <c r="K2" t="s">
        <v>45</v>
      </c>
      <c r="N2" t="s">
        <v>22</v>
      </c>
      <c r="Q2" t="s">
        <v>14</v>
      </c>
      <c r="V2" s="3" t="s">
        <v>14</v>
      </c>
      <c r="W2" s="10">
        <v>134817.37030716724</v>
      </c>
    </row>
    <row r="3" spans="1:23" x14ac:dyDescent="0.3">
      <c r="A3" s="2" t="s">
        <v>8090</v>
      </c>
      <c r="B3" t="s">
        <v>8101</v>
      </c>
      <c r="C3" t="s">
        <v>8081</v>
      </c>
      <c r="D3" t="s">
        <v>8102</v>
      </c>
      <c r="E3" t="s">
        <v>8101</v>
      </c>
      <c r="F3" t="s">
        <v>8081</v>
      </c>
      <c r="G3" t="s">
        <v>8102</v>
      </c>
      <c r="H3" t="s">
        <v>8101</v>
      </c>
      <c r="I3" t="s">
        <v>8081</v>
      </c>
      <c r="J3" t="s">
        <v>8102</v>
      </c>
      <c r="K3" t="s">
        <v>8101</v>
      </c>
      <c r="L3" t="s">
        <v>8081</v>
      </c>
      <c r="M3" t="s">
        <v>8102</v>
      </c>
      <c r="N3" t="s">
        <v>8101</v>
      </c>
      <c r="O3" t="s">
        <v>8081</v>
      </c>
      <c r="P3" t="s">
        <v>8102</v>
      </c>
      <c r="Q3" t="s">
        <v>8101</v>
      </c>
      <c r="R3" t="s">
        <v>8081</v>
      </c>
      <c r="S3" t="s">
        <v>8102</v>
      </c>
      <c r="V3" s="3" t="s">
        <v>19</v>
      </c>
      <c r="W3" s="10">
        <v>140706.12488605286</v>
      </c>
    </row>
    <row r="4" spans="1:23" x14ac:dyDescent="0.3">
      <c r="A4" s="3" t="s">
        <v>8063</v>
      </c>
      <c r="B4" s="9">
        <v>30</v>
      </c>
      <c r="C4" s="4">
        <v>9.2307692307692313E-2</v>
      </c>
      <c r="D4" s="5">
        <v>16475.633333333335</v>
      </c>
      <c r="E4" s="9">
        <v>62</v>
      </c>
      <c r="F4" s="4">
        <v>0.19076923076923077</v>
      </c>
      <c r="G4" s="5">
        <v>13353.193548387097</v>
      </c>
      <c r="H4" s="9">
        <v>86</v>
      </c>
      <c r="I4" s="4">
        <v>0.26461538461538464</v>
      </c>
      <c r="J4" s="5">
        <v>18585.151162790698</v>
      </c>
      <c r="K4" s="9">
        <v>55</v>
      </c>
      <c r="L4" s="4">
        <v>0.16923076923076924</v>
      </c>
      <c r="M4" s="5">
        <v>14205</v>
      </c>
      <c r="N4" s="9">
        <v>15</v>
      </c>
      <c r="O4" s="4">
        <v>4.6153846153846156E-2</v>
      </c>
      <c r="P4" s="5">
        <v>11673</v>
      </c>
      <c r="Q4" s="9">
        <v>77</v>
      </c>
      <c r="R4" s="4">
        <v>0.23692307692307693</v>
      </c>
      <c r="S4" s="5">
        <v>19834.922077922078</v>
      </c>
      <c r="V4" s="3" t="s">
        <v>34</v>
      </c>
      <c r="W4" s="10">
        <v>144054.27643908971</v>
      </c>
    </row>
    <row r="5" spans="1:23" x14ac:dyDescent="0.3">
      <c r="A5" s="3" t="s">
        <v>8064</v>
      </c>
      <c r="B5" s="9">
        <v>129</v>
      </c>
      <c r="C5" s="4">
        <v>0.10311750599520383</v>
      </c>
      <c r="D5" s="5">
        <v>252019.71317829457</v>
      </c>
      <c r="E5" s="9">
        <v>246</v>
      </c>
      <c r="F5" s="4">
        <v>0.19664268585131894</v>
      </c>
      <c r="G5" s="5">
        <v>216782.38211382114</v>
      </c>
      <c r="H5" s="9">
        <v>350</v>
      </c>
      <c r="I5" s="4">
        <v>0.27977617905675461</v>
      </c>
      <c r="J5" s="5">
        <v>229325.94</v>
      </c>
      <c r="K5" s="9">
        <v>192</v>
      </c>
      <c r="L5" s="4">
        <v>0.15347721822541965</v>
      </c>
      <c r="M5" s="5">
        <v>244275.27083333334</v>
      </c>
      <c r="N5" s="9">
        <v>55</v>
      </c>
      <c r="O5" s="4">
        <v>4.396482813749001E-2</v>
      </c>
      <c r="P5" s="5">
        <v>213101.85454545455</v>
      </c>
      <c r="Q5" s="9">
        <v>279</v>
      </c>
      <c r="R5" s="4">
        <v>0.22302158273381295</v>
      </c>
      <c r="S5" s="5">
        <v>202894.89964157707</v>
      </c>
      <c r="V5" s="3" t="s">
        <v>22</v>
      </c>
      <c r="W5" s="10">
        <v>145149.6553911205</v>
      </c>
    </row>
    <row r="6" spans="1:23" x14ac:dyDescent="0.3">
      <c r="A6" s="3" t="s">
        <v>8062</v>
      </c>
      <c r="B6" s="9">
        <v>34</v>
      </c>
      <c r="C6" s="4">
        <v>0.14655172413793102</v>
      </c>
      <c r="D6" s="5">
        <v>391724.0882352941</v>
      </c>
      <c r="E6" s="9">
        <v>56</v>
      </c>
      <c r="F6" s="4">
        <v>0.2413793103448276</v>
      </c>
      <c r="G6" s="5">
        <v>339681.91071428574</v>
      </c>
      <c r="H6" s="9">
        <v>52</v>
      </c>
      <c r="I6" s="4">
        <v>0.22413793103448276</v>
      </c>
      <c r="J6" s="5">
        <v>341288.82692307694</v>
      </c>
      <c r="K6" s="9">
        <v>25</v>
      </c>
      <c r="L6" s="4">
        <v>0.10775862068965517</v>
      </c>
      <c r="M6" s="5">
        <v>423591.6</v>
      </c>
      <c r="N6" s="9">
        <v>15</v>
      </c>
      <c r="O6" s="4">
        <v>6.4655172413793108E-2</v>
      </c>
      <c r="P6" s="5">
        <v>313698.53333333333</v>
      </c>
      <c r="Q6" s="9">
        <v>50</v>
      </c>
      <c r="R6" s="4">
        <v>0.21551724137931033</v>
      </c>
      <c r="S6" s="5">
        <v>386509.88</v>
      </c>
      <c r="V6" s="3" t="s">
        <v>45</v>
      </c>
      <c r="W6" s="10">
        <v>145549.33067729083</v>
      </c>
    </row>
    <row r="7" spans="1:23" x14ac:dyDescent="0.3">
      <c r="A7" s="3" t="s">
        <v>8056</v>
      </c>
      <c r="B7" s="9">
        <v>54</v>
      </c>
      <c r="C7" s="4">
        <v>9.0150250417362271E-2</v>
      </c>
      <c r="D7" s="5">
        <v>386646.55555555556</v>
      </c>
      <c r="E7" s="9">
        <v>113</v>
      </c>
      <c r="F7" s="4">
        <v>0.18864774624373956</v>
      </c>
      <c r="G7" s="5">
        <v>432216.91150442476</v>
      </c>
      <c r="H7" s="9">
        <v>157</v>
      </c>
      <c r="I7" s="4">
        <v>0.26210350584307179</v>
      </c>
      <c r="J7" s="5">
        <v>457213.73885350319</v>
      </c>
      <c r="K7" s="9">
        <v>100</v>
      </c>
      <c r="L7" s="4">
        <v>0.1669449081803005</v>
      </c>
      <c r="M7" s="5">
        <v>415192.82</v>
      </c>
      <c r="N7" s="9">
        <v>45</v>
      </c>
      <c r="O7" s="4">
        <v>7.512520868113523E-2</v>
      </c>
      <c r="P7" s="5">
        <v>410376.75555555557</v>
      </c>
      <c r="Q7" s="9">
        <v>130</v>
      </c>
      <c r="R7" s="4">
        <v>0.21702838063439064</v>
      </c>
      <c r="S7" s="5">
        <v>368645.93846153846</v>
      </c>
      <c r="V7" s="3" t="s">
        <v>47</v>
      </c>
      <c r="W7" s="10">
        <v>151109.41888619855</v>
      </c>
    </row>
    <row r="8" spans="1:23" x14ac:dyDescent="0.3">
      <c r="A8" s="3" t="s">
        <v>8065</v>
      </c>
      <c r="B8" s="9">
        <v>150</v>
      </c>
      <c r="C8" s="4">
        <v>0.10107816711590296</v>
      </c>
      <c r="D8" s="5">
        <v>39346.446666666663</v>
      </c>
      <c r="E8" s="9">
        <v>286</v>
      </c>
      <c r="F8" s="4">
        <v>0.19272237196765499</v>
      </c>
      <c r="G8" s="5">
        <v>37560.706293706295</v>
      </c>
      <c r="H8" s="9">
        <v>410</v>
      </c>
      <c r="I8" s="4">
        <v>0.27628032345013476</v>
      </c>
      <c r="J8" s="5">
        <v>36325.021951219511</v>
      </c>
      <c r="K8" s="9">
        <v>228</v>
      </c>
      <c r="L8" s="4">
        <v>0.15363881401617252</v>
      </c>
      <c r="M8" s="5">
        <v>37054.394736842107</v>
      </c>
      <c r="N8" s="9">
        <v>102</v>
      </c>
      <c r="O8" s="4">
        <v>6.8733153638814021E-2</v>
      </c>
      <c r="P8" s="5">
        <v>35977.490196078434</v>
      </c>
      <c r="Q8" s="9">
        <v>308</v>
      </c>
      <c r="R8" s="4">
        <v>0.20754716981132076</v>
      </c>
      <c r="S8" s="5">
        <v>37645.155844155845</v>
      </c>
      <c r="V8" s="3" t="s">
        <v>8079</v>
      </c>
      <c r="W8" s="10">
        <v>142133.980125</v>
      </c>
    </row>
    <row r="9" spans="1:23" x14ac:dyDescent="0.3">
      <c r="A9" s="3" t="s">
        <v>8066</v>
      </c>
      <c r="B9" s="9">
        <v>23</v>
      </c>
      <c r="C9" s="4">
        <v>0.116751269035533</v>
      </c>
      <c r="D9" s="5">
        <v>11053.130434782608</v>
      </c>
      <c r="E9" s="9">
        <v>34</v>
      </c>
      <c r="F9" s="4">
        <v>0.17258883248730963</v>
      </c>
      <c r="G9" s="5">
        <v>9099.9117647058829</v>
      </c>
      <c r="H9" s="9">
        <v>46</v>
      </c>
      <c r="I9" s="4">
        <v>0.233502538071066</v>
      </c>
      <c r="J9" s="5">
        <v>9533.782608695652</v>
      </c>
      <c r="K9" s="9">
        <v>30</v>
      </c>
      <c r="L9" s="4">
        <v>0.15228426395939088</v>
      </c>
      <c r="M9" s="5">
        <v>9569.1666666666661</v>
      </c>
      <c r="N9" s="9">
        <v>15</v>
      </c>
      <c r="O9" s="4">
        <v>7.6142131979695438E-2</v>
      </c>
      <c r="P9" s="5">
        <v>7242.9333333333334</v>
      </c>
      <c r="Q9" s="9">
        <v>49</v>
      </c>
      <c r="R9" s="4">
        <v>0.24873096446700507</v>
      </c>
      <c r="S9" s="5">
        <v>14136.571428571429</v>
      </c>
    </row>
    <row r="10" spans="1:23" x14ac:dyDescent="0.3">
      <c r="A10" s="3" t="s">
        <v>8057</v>
      </c>
      <c r="B10" s="9">
        <v>87</v>
      </c>
      <c r="C10" s="4">
        <v>0.10714285714285714</v>
      </c>
      <c r="D10" s="5">
        <v>338896.27586206899</v>
      </c>
      <c r="E10" s="9">
        <v>150</v>
      </c>
      <c r="F10" s="4">
        <v>0.18472906403940886</v>
      </c>
      <c r="G10" s="5">
        <v>304674.23333333334</v>
      </c>
      <c r="H10" s="9">
        <v>218</v>
      </c>
      <c r="I10" s="4">
        <v>0.26847290640394089</v>
      </c>
      <c r="J10" s="5">
        <v>293141.76605504588</v>
      </c>
      <c r="K10" s="9">
        <v>135</v>
      </c>
      <c r="L10" s="4">
        <v>0.16625615763546797</v>
      </c>
      <c r="M10" s="5">
        <v>321440.03703703702</v>
      </c>
      <c r="N10" s="9">
        <v>57</v>
      </c>
      <c r="O10" s="4">
        <v>7.0197044334975367E-2</v>
      </c>
      <c r="P10" s="5">
        <v>335434.0701754386</v>
      </c>
      <c r="Q10" s="9">
        <v>165</v>
      </c>
      <c r="R10" s="4">
        <v>0.20320197044334976</v>
      </c>
      <c r="S10" s="5">
        <v>319309.8</v>
      </c>
    </row>
    <row r="11" spans="1:23" x14ac:dyDescent="0.3">
      <c r="A11" s="3" t="s">
        <v>8061</v>
      </c>
      <c r="B11" s="9">
        <v>74</v>
      </c>
      <c r="C11" s="4">
        <v>0.11246200607902736</v>
      </c>
      <c r="D11" s="5">
        <v>140375.5</v>
      </c>
      <c r="E11" s="9">
        <v>120</v>
      </c>
      <c r="F11" s="4">
        <v>0.18237082066869301</v>
      </c>
      <c r="G11" s="5">
        <v>143930.50833333333</v>
      </c>
      <c r="H11" s="9">
        <v>182</v>
      </c>
      <c r="I11" s="4">
        <v>0.27659574468085107</v>
      </c>
      <c r="J11" s="5">
        <v>147691.47802197802</v>
      </c>
      <c r="K11" s="9">
        <v>87</v>
      </c>
      <c r="L11" s="4">
        <v>0.13221884498480244</v>
      </c>
      <c r="M11" s="5">
        <v>150775.20689655171</v>
      </c>
      <c r="N11" s="9">
        <v>34</v>
      </c>
      <c r="O11" s="4">
        <v>5.1671732522796353E-2</v>
      </c>
      <c r="P11" s="5">
        <v>140191.9705882353</v>
      </c>
      <c r="Q11" s="9">
        <v>161</v>
      </c>
      <c r="R11" s="4">
        <v>0.24468085106382978</v>
      </c>
      <c r="S11" s="5">
        <v>141390.80745341614</v>
      </c>
    </row>
    <row r="12" spans="1:23" x14ac:dyDescent="0.3">
      <c r="A12" s="3" t="s">
        <v>8059</v>
      </c>
      <c r="B12" s="9">
        <v>85</v>
      </c>
      <c r="C12" s="4">
        <v>9.8039215686274508E-2</v>
      </c>
      <c r="D12" s="5">
        <v>13433.576470588236</v>
      </c>
      <c r="E12" s="9">
        <v>149</v>
      </c>
      <c r="F12" s="4">
        <v>0.17185697808535177</v>
      </c>
      <c r="G12" s="5">
        <v>14179.20134228188</v>
      </c>
      <c r="H12" s="9">
        <v>255</v>
      </c>
      <c r="I12" s="4">
        <v>0.29411764705882354</v>
      </c>
      <c r="J12" s="5">
        <v>14152.992156862745</v>
      </c>
      <c r="K12" s="9">
        <v>134</v>
      </c>
      <c r="L12" s="4">
        <v>0.15455594002306805</v>
      </c>
      <c r="M12" s="5">
        <v>15167.194029850747</v>
      </c>
      <c r="N12" s="9">
        <v>42</v>
      </c>
      <c r="O12" s="4">
        <v>4.8442906574394463E-2</v>
      </c>
      <c r="P12" s="5">
        <v>11958.952380952382</v>
      </c>
      <c r="Q12" s="9">
        <v>202</v>
      </c>
      <c r="R12" s="4">
        <v>0.23298731257208766</v>
      </c>
      <c r="S12" s="5">
        <v>14879.524752475247</v>
      </c>
    </row>
    <row r="13" spans="1:23" x14ac:dyDescent="0.3">
      <c r="A13" s="3" t="s">
        <v>8058</v>
      </c>
      <c r="B13" s="9">
        <v>123</v>
      </c>
      <c r="C13" s="4">
        <v>0.10249999999999999</v>
      </c>
      <c r="D13" s="5">
        <v>60012.292682926833</v>
      </c>
      <c r="E13" s="9">
        <v>215</v>
      </c>
      <c r="F13" s="4">
        <v>0.17916666666666667</v>
      </c>
      <c r="G13" s="5">
        <v>58597.8</v>
      </c>
      <c r="H13" s="9">
        <v>327</v>
      </c>
      <c r="I13" s="4">
        <v>0.27250000000000002</v>
      </c>
      <c r="J13" s="5">
        <v>59228.470948012233</v>
      </c>
      <c r="K13" s="9">
        <v>211</v>
      </c>
      <c r="L13" s="4">
        <v>0.17583333333333334</v>
      </c>
      <c r="M13" s="5">
        <v>53851.70142180095</v>
      </c>
      <c r="N13" s="9">
        <v>69</v>
      </c>
      <c r="O13" s="4">
        <v>5.7500000000000002E-2</v>
      </c>
      <c r="P13" s="5">
        <v>51858.188405797104</v>
      </c>
      <c r="Q13" s="9">
        <v>255</v>
      </c>
      <c r="R13" s="4">
        <v>0.21249999999999999</v>
      </c>
      <c r="S13" s="5">
        <v>60174.996078431373</v>
      </c>
    </row>
    <row r="14" spans="1:23" x14ac:dyDescent="0.3">
      <c r="A14" s="3" t="s">
        <v>8060</v>
      </c>
      <c r="B14" s="9">
        <v>37</v>
      </c>
      <c r="C14" s="4">
        <v>9.8666666666666666E-2</v>
      </c>
      <c r="D14" s="5">
        <v>82776.135135135133</v>
      </c>
      <c r="E14" s="9">
        <v>63</v>
      </c>
      <c r="F14" s="4">
        <v>0.16800000000000001</v>
      </c>
      <c r="G14" s="5">
        <v>70829.269841269837</v>
      </c>
      <c r="H14" s="9">
        <v>111</v>
      </c>
      <c r="I14" s="4">
        <v>0.29599999999999999</v>
      </c>
      <c r="J14" s="5">
        <v>74089.819819819822</v>
      </c>
      <c r="K14" s="9">
        <v>58</v>
      </c>
      <c r="L14" s="4">
        <v>0.15466666666666667</v>
      </c>
      <c r="M14" s="5">
        <v>72944.362068965522</v>
      </c>
      <c r="N14" s="9">
        <v>24</v>
      </c>
      <c r="O14" s="4">
        <v>6.4000000000000001E-2</v>
      </c>
      <c r="P14" s="5">
        <v>76772.916666666672</v>
      </c>
      <c r="Q14" s="9">
        <v>82</v>
      </c>
      <c r="R14" s="4">
        <v>0.21866666666666668</v>
      </c>
      <c r="S14" s="5">
        <v>67521.707317073175</v>
      </c>
    </row>
    <row r="15" spans="1:23" x14ac:dyDescent="0.3">
      <c r="A15" s="3" t="s">
        <v>8079</v>
      </c>
      <c r="B15" s="9">
        <v>826</v>
      </c>
      <c r="C15" s="4">
        <v>0.10324999999999999</v>
      </c>
      <c r="D15" s="5">
        <v>151109.41888619855</v>
      </c>
      <c r="E15" s="9">
        <v>1494</v>
      </c>
      <c r="F15" s="4">
        <v>0.18675</v>
      </c>
      <c r="G15" s="5">
        <v>144054.27643908971</v>
      </c>
      <c r="H15" s="9">
        <v>2194</v>
      </c>
      <c r="I15" s="4">
        <v>0.27424999999999999</v>
      </c>
      <c r="J15" s="5">
        <v>140706.12488605286</v>
      </c>
      <c r="K15" s="9">
        <v>1255</v>
      </c>
      <c r="L15" s="4">
        <v>0.15687499999999999</v>
      </c>
      <c r="M15" s="5">
        <v>145549.33067729083</v>
      </c>
      <c r="N15" s="9">
        <v>473</v>
      </c>
      <c r="O15" s="4">
        <v>5.9124999999999997E-2</v>
      </c>
      <c r="P15" s="5">
        <v>145149.6553911205</v>
      </c>
      <c r="Q15" s="9">
        <v>1758</v>
      </c>
      <c r="R15" s="4">
        <v>0.21975</v>
      </c>
      <c r="S15" s="5">
        <v>134817.37030716724</v>
      </c>
    </row>
    <row r="16" spans="1:23" x14ac:dyDescent="0.3">
      <c r="V16" s="2" t="s">
        <v>8090</v>
      </c>
      <c r="W16" t="s">
        <v>8120</v>
      </c>
    </row>
    <row r="17" spans="22:23" x14ac:dyDescent="0.3">
      <c r="V17" s="3" t="s">
        <v>22</v>
      </c>
      <c r="W17" s="9">
        <v>473</v>
      </c>
    </row>
    <row r="18" spans="22:23" x14ac:dyDescent="0.3">
      <c r="V18" s="3" t="s">
        <v>47</v>
      </c>
      <c r="W18" s="9">
        <v>826</v>
      </c>
    </row>
    <row r="19" spans="22:23" x14ac:dyDescent="0.3">
      <c r="V19" s="3" t="s">
        <v>45</v>
      </c>
      <c r="W19" s="9">
        <v>1255</v>
      </c>
    </row>
    <row r="20" spans="22:23" x14ac:dyDescent="0.3">
      <c r="V20" s="3" t="s">
        <v>34</v>
      </c>
      <c r="W20" s="9">
        <v>1494</v>
      </c>
    </row>
    <row r="21" spans="22:23" x14ac:dyDescent="0.3">
      <c r="V21" s="3" t="s">
        <v>14</v>
      </c>
      <c r="W21" s="9">
        <v>1758</v>
      </c>
    </row>
    <row r="22" spans="22:23" x14ac:dyDescent="0.3">
      <c r="V22" s="3" t="s">
        <v>19</v>
      </c>
      <c r="W22" s="9">
        <v>2194</v>
      </c>
    </row>
    <row r="23" spans="22:23" x14ac:dyDescent="0.3">
      <c r="V23" s="3" t="s">
        <v>8079</v>
      </c>
      <c r="W23" s="9">
        <v>8000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3EEC1-A6CE-4059-AF45-4FF9495445FF}">
  <dimension ref="A3:Y17"/>
  <sheetViews>
    <sheetView zoomScale="37" zoomScaleNormal="37" workbookViewId="0">
      <selection activeCell="X73" sqref="X73"/>
    </sheetView>
  </sheetViews>
  <sheetFormatPr defaultRowHeight="14.4" x14ac:dyDescent="0.3"/>
  <cols>
    <col min="1" max="1" width="16.44140625" bestFit="1" customWidth="1"/>
    <col min="2" max="2" width="16.6640625" bestFit="1" customWidth="1"/>
    <col min="3" max="3" width="10.6640625" bestFit="1" customWidth="1"/>
    <col min="4" max="4" width="10.44140625" bestFit="1" customWidth="1"/>
    <col min="5" max="5" width="8.21875" bestFit="1" customWidth="1"/>
    <col min="6" max="6" width="11.5546875" bestFit="1" customWidth="1"/>
    <col min="7" max="7" width="10.6640625" bestFit="1" customWidth="1"/>
    <col min="8" max="8" width="10.44140625" bestFit="1" customWidth="1"/>
    <col min="9" max="9" width="8.21875" bestFit="1" customWidth="1"/>
    <col min="10" max="10" width="11.5546875" bestFit="1" customWidth="1"/>
    <col min="11" max="11" width="10.6640625" bestFit="1" customWidth="1"/>
    <col min="12" max="12" width="10.44140625" bestFit="1" customWidth="1"/>
    <col min="13" max="13" width="8.21875" bestFit="1" customWidth="1"/>
    <col min="14" max="14" width="11.5546875" bestFit="1" customWidth="1"/>
    <col min="15" max="15" width="10.6640625" bestFit="1" customWidth="1"/>
    <col min="16" max="16" width="10.44140625" bestFit="1" customWidth="1"/>
    <col min="17" max="17" width="8.21875" bestFit="1" customWidth="1"/>
    <col min="18" max="18" width="11.5546875" bestFit="1" customWidth="1"/>
    <col min="19" max="19" width="10.6640625" bestFit="1" customWidth="1"/>
    <col min="20" max="20" width="10.44140625" bestFit="1" customWidth="1"/>
    <col min="21" max="21" width="8.21875" bestFit="1" customWidth="1"/>
    <col min="22" max="22" width="11.5546875" bestFit="1" customWidth="1"/>
    <col min="23" max="23" width="10.6640625" bestFit="1" customWidth="1"/>
    <col min="24" max="24" width="10.44140625" bestFit="1" customWidth="1"/>
    <col min="25" max="25" width="8.21875" bestFit="1" customWidth="1"/>
    <col min="26" max="45" width="16.88671875" bestFit="1" customWidth="1"/>
    <col min="46" max="46" width="16" bestFit="1" customWidth="1"/>
    <col min="47" max="47" width="15.77734375" bestFit="1" customWidth="1"/>
    <col min="48" max="48" width="13.77734375" bestFit="1" customWidth="1"/>
    <col min="49" max="93" width="16.88671875" bestFit="1" customWidth="1"/>
    <col min="94" max="94" width="16" bestFit="1" customWidth="1"/>
    <col min="95" max="95" width="15.77734375" bestFit="1" customWidth="1"/>
    <col min="96" max="96" width="13.77734375" bestFit="1" customWidth="1"/>
    <col min="97" max="141" width="16.88671875" bestFit="1" customWidth="1"/>
    <col min="142" max="142" width="16" bestFit="1" customWidth="1"/>
    <col min="143" max="143" width="15.77734375" bestFit="1" customWidth="1"/>
    <col min="144" max="144" width="13.77734375" bestFit="1" customWidth="1"/>
    <col min="145" max="189" width="16.88671875" bestFit="1" customWidth="1"/>
    <col min="190" max="190" width="16" bestFit="1" customWidth="1"/>
    <col min="191" max="191" width="15.77734375" bestFit="1" customWidth="1"/>
    <col min="192" max="192" width="13.77734375" bestFit="1" customWidth="1"/>
    <col min="193" max="237" width="16.88671875" bestFit="1" customWidth="1"/>
    <col min="238" max="238" width="16" bestFit="1" customWidth="1"/>
    <col min="239" max="239" width="15.77734375" bestFit="1" customWidth="1"/>
    <col min="240" max="240" width="13.77734375" bestFit="1" customWidth="1"/>
    <col min="241" max="284" width="16.88671875" bestFit="1" customWidth="1"/>
    <col min="285" max="285" width="18.109375" bestFit="1" customWidth="1"/>
    <col min="286" max="286" width="17.21875" bestFit="1" customWidth="1"/>
    <col min="287" max="287" width="17" bestFit="1" customWidth="1"/>
    <col min="288" max="289" width="15.109375" bestFit="1" customWidth="1"/>
  </cols>
  <sheetData>
    <row r="3" spans="1:25" x14ac:dyDescent="0.3">
      <c r="B3" s="2" t="s">
        <v>8080</v>
      </c>
    </row>
    <row r="4" spans="1:25" x14ac:dyDescent="0.3">
      <c r="B4" t="s">
        <v>8069</v>
      </c>
      <c r="F4" t="s">
        <v>8070</v>
      </c>
      <c r="J4" t="s">
        <v>8068</v>
      </c>
      <c r="N4" t="s">
        <v>8071</v>
      </c>
      <c r="R4" t="s">
        <v>8072</v>
      </c>
      <c r="V4" t="s">
        <v>8073</v>
      </c>
    </row>
    <row r="5" spans="1:25" x14ac:dyDescent="0.3">
      <c r="A5" s="2" t="s">
        <v>8090</v>
      </c>
      <c r="B5" t="s">
        <v>8103</v>
      </c>
      <c r="C5" t="s">
        <v>8096</v>
      </c>
      <c r="D5" t="s">
        <v>8104</v>
      </c>
      <c r="E5" t="s">
        <v>8105</v>
      </c>
      <c r="F5" t="s">
        <v>8103</v>
      </c>
      <c r="G5" t="s">
        <v>8096</v>
      </c>
      <c r="H5" t="s">
        <v>8104</v>
      </c>
      <c r="I5" t="s">
        <v>8105</v>
      </c>
      <c r="J5" t="s">
        <v>8103</v>
      </c>
      <c r="K5" t="s">
        <v>8096</v>
      </c>
      <c r="L5" t="s">
        <v>8104</v>
      </c>
      <c r="M5" t="s">
        <v>8105</v>
      </c>
      <c r="N5" t="s">
        <v>8103</v>
      </c>
      <c r="O5" t="s">
        <v>8096</v>
      </c>
      <c r="P5" t="s">
        <v>8104</v>
      </c>
      <c r="Q5" t="s">
        <v>8105</v>
      </c>
      <c r="R5" t="s">
        <v>8103</v>
      </c>
      <c r="S5" t="s">
        <v>8096</v>
      </c>
      <c r="T5" t="s">
        <v>8104</v>
      </c>
      <c r="U5" t="s">
        <v>8105</v>
      </c>
      <c r="V5" t="s">
        <v>8103</v>
      </c>
      <c r="W5" t="s">
        <v>8096</v>
      </c>
      <c r="X5" t="s">
        <v>8104</v>
      </c>
      <c r="Y5" t="s">
        <v>8105</v>
      </c>
    </row>
    <row r="6" spans="1:25" x14ac:dyDescent="0.3">
      <c r="A6" s="3" t="s">
        <v>8063</v>
      </c>
      <c r="B6" s="4">
        <v>0.14769230769230771</v>
      </c>
      <c r="C6" s="5">
        <v>18817.583333333332</v>
      </c>
      <c r="D6" s="7">
        <v>4.208333333333333</v>
      </c>
      <c r="E6" s="1">
        <v>8925.375</v>
      </c>
      <c r="F6" s="4">
        <v>0.28307692307692306</v>
      </c>
      <c r="G6" s="5">
        <v>16532.282608695652</v>
      </c>
      <c r="H6" s="7">
        <v>4.8586956521739131</v>
      </c>
      <c r="I6" s="1">
        <v>7643.684782608696</v>
      </c>
      <c r="J6" s="4">
        <v>0.32923076923076922</v>
      </c>
      <c r="K6" s="5">
        <v>16683.383177570093</v>
      </c>
      <c r="L6" s="7">
        <v>4.3271028037383177</v>
      </c>
      <c r="M6" s="1">
        <v>7066.2803738317753</v>
      </c>
      <c r="N6" s="4">
        <v>0.14461538461538462</v>
      </c>
      <c r="O6" s="5">
        <v>18681</v>
      </c>
      <c r="P6" s="7">
        <v>4.2340425531914896</v>
      </c>
      <c r="Q6" s="1">
        <v>9265.2765957446809</v>
      </c>
      <c r="R6" s="4">
        <v>0.08</v>
      </c>
      <c r="S6" s="5">
        <v>9909.6538461538457</v>
      </c>
      <c r="T6" s="7">
        <v>5.4230769230769234</v>
      </c>
      <c r="U6" s="1">
        <v>6513.2307692307695</v>
      </c>
      <c r="V6" s="4">
        <v>1.5384615384615385E-2</v>
      </c>
      <c r="W6" s="5">
        <v>11831</v>
      </c>
      <c r="X6" s="7">
        <v>3.6</v>
      </c>
      <c r="Y6" s="1">
        <v>5844.4</v>
      </c>
    </row>
    <row r="7" spans="1:25" x14ac:dyDescent="0.3">
      <c r="A7" s="3" t="s">
        <v>8064</v>
      </c>
      <c r="B7" s="4">
        <v>0.17985611510791366</v>
      </c>
      <c r="C7" s="5">
        <v>204015.76</v>
      </c>
      <c r="D7" s="7">
        <v>23.715555555555557</v>
      </c>
      <c r="E7" s="1">
        <v>10609.204444444444</v>
      </c>
      <c r="F7" s="4">
        <v>0.29176658673061551</v>
      </c>
      <c r="G7" s="5">
        <v>209582.77808219177</v>
      </c>
      <c r="H7" s="7">
        <v>24.235616438356164</v>
      </c>
      <c r="I7" s="1">
        <v>10149.252054794521</v>
      </c>
      <c r="J7" s="4">
        <v>0.31894484412470026</v>
      </c>
      <c r="K7" s="5">
        <v>249624.16541353383</v>
      </c>
      <c r="L7" s="7">
        <v>24.644110275689222</v>
      </c>
      <c r="M7" s="1">
        <v>10721.320802005013</v>
      </c>
      <c r="N7" s="4">
        <v>0.16067146282973621</v>
      </c>
      <c r="O7" s="5">
        <v>228344.88557213929</v>
      </c>
      <c r="P7" s="7">
        <v>25.492537313432837</v>
      </c>
      <c r="Q7" s="1">
        <v>10697.950248756219</v>
      </c>
      <c r="R7" s="4">
        <v>4.396482813749001E-2</v>
      </c>
      <c r="S7" s="5">
        <v>225062.76363636364</v>
      </c>
      <c r="T7" s="7">
        <v>25.145454545454545</v>
      </c>
      <c r="U7" s="1">
        <v>9514.4909090909096</v>
      </c>
      <c r="V7" s="4">
        <v>4.7961630695443642E-3</v>
      </c>
      <c r="W7" s="5">
        <v>175857.16666666666</v>
      </c>
      <c r="X7" s="7">
        <v>18.833333333333332</v>
      </c>
      <c r="Y7" s="1">
        <v>9038</v>
      </c>
    </row>
    <row r="8" spans="1:25" x14ac:dyDescent="0.3">
      <c r="A8" s="3" t="s">
        <v>8062</v>
      </c>
      <c r="B8" s="4">
        <v>0.19396551724137931</v>
      </c>
      <c r="C8" s="5">
        <v>375993.91111111111</v>
      </c>
      <c r="D8" s="7">
        <v>35.577777777777776</v>
      </c>
      <c r="E8" s="1">
        <v>10760.377777777778</v>
      </c>
      <c r="F8" s="4">
        <v>0.28017241379310343</v>
      </c>
      <c r="G8" s="5">
        <v>391339.04615384614</v>
      </c>
      <c r="H8" s="7">
        <v>35.369230769230768</v>
      </c>
      <c r="I8" s="1">
        <v>10579.83076923077</v>
      </c>
      <c r="J8" s="4">
        <v>0.29741379310344829</v>
      </c>
      <c r="K8" s="5">
        <v>335652.27536231885</v>
      </c>
      <c r="L8" s="7">
        <v>36.043478260869563</v>
      </c>
      <c r="M8" s="1">
        <v>8792.927536231884</v>
      </c>
      <c r="N8" s="4">
        <v>0.15948275862068967</v>
      </c>
      <c r="O8" s="5">
        <v>379080.89189189189</v>
      </c>
      <c r="P8" s="7">
        <v>37.675675675675677</v>
      </c>
      <c r="Q8" s="1">
        <v>9953.0540540540533</v>
      </c>
      <c r="R8" s="4">
        <v>5.1724137931034482E-2</v>
      </c>
      <c r="S8" s="5">
        <v>292029</v>
      </c>
      <c r="T8" s="7">
        <v>30.833333333333332</v>
      </c>
      <c r="U8" s="1">
        <v>10118.583333333334</v>
      </c>
      <c r="V8" s="4">
        <v>1.7241379310344827E-2</v>
      </c>
      <c r="W8" s="5">
        <v>415368.75</v>
      </c>
      <c r="X8" s="7">
        <v>24</v>
      </c>
      <c r="Y8" s="1">
        <v>18488</v>
      </c>
    </row>
    <row r="9" spans="1:25" x14ac:dyDescent="0.3">
      <c r="A9" s="3" t="s">
        <v>8056</v>
      </c>
      <c r="B9" s="4">
        <v>0.17863105175292154</v>
      </c>
      <c r="C9" s="5">
        <v>418847.83177570091</v>
      </c>
      <c r="D9" s="7">
        <v>36.962616822429908</v>
      </c>
      <c r="E9" s="1">
        <v>11133.794392523365</v>
      </c>
      <c r="F9" s="4">
        <v>0.30383973288814692</v>
      </c>
      <c r="G9" s="5">
        <v>446924.48901098903</v>
      </c>
      <c r="H9" s="7">
        <v>36.912087912087912</v>
      </c>
      <c r="I9" s="1">
        <v>11948.835164835165</v>
      </c>
      <c r="J9" s="4">
        <v>0.29549248747913187</v>
      </c>
      <c r="K9" s="5">
        <v>392556.82485875709</v>
      </c>
      <c r="L9" s="7">
        <v>37.920903954802263</v>
      </c>
      <c r="M9" s="1">
        <v>10103.005649717514</v>
      </c>
      <c r="N9" s="4">
        <v>0.1669449081803005</v>
      </c>
      <c r="O9" s="5">
        <v>394734.27</v>
      </c>
      <c r="P9" s="7">
        <v>38.200000000000003</v>
      </c>
      <c r="Q9" s="1">
        <v>10448.98</v>
      </c>
      <c r="R9" s="4">
        <v>5.3422370617696162E-2</v>
      </c>
      <c r="S9" s="5">
        <v>442513.3125</v>
      </c>
      <c r="T9" s="7">
        <v>36.28125</v>
      </c>
      <c r="U9" s="1">
        <v>12847.03125</v>
      </c>
      <c r="V9" s="4">
        <v>1.6694490818030051E-3</v>
      </c>
      <c r="W9" s="5">
        <v>138804</v>
      </c>
      <c r="X9" s="7">
        <v>22</v>
      </c>
      <c r="Y9" s="1">
        <v>6774</v>
      </c>
    </row>
    <row r="10" spans="1:25" x14ac:dyDescent="0.3">
      <c r="A10" s="3" t="s">
        <v>8065</v>
      </c>
      <c r="B10" s="4">
        <v>0.19002695417789758</v>
      </c>
      <c r="C10" s="5">
        <v>39661.276595744683</v>
      </c>
      <c r="D10" s="7">
        <v>7.3156028368794326</v>
      </c>
      <c r="E10" s="1">
        <v>6858.7056737588655</v>
      </c>
      <c r="F10" s="4">
        <v>0.2884097035040431</v>
      </c>
      <c r="G10" s="5">
        <v>36163.693925233645</v>
      </c>
      <c r="H10" s="7">
        <v>7.4018691588785046</v>
      </c>
      <c r="I10" s="1">
        <v>5963.0537383177571</v>
      </c>
      <c r="J10" s="4">
        <v>0.29514824797843664</v>
      </c>
      <c r="K10" s="5">
        <v>36250.760273972606</v>
      </c>
      <c r="L10" s="7">
        <v>7.1757990867579906</v>
      </c>
      <c r="M10" s="1">
        <v>6271.077625570776</v>
      </c>
      <c r="N10" s="4">
        <v>0.1711590296495957</v>
      </c>
      <c r="O10" s="5">
        <v>37512.0905511811</v>
      </c>
      <c r="P10" s="7">
        <v>7.228346456692913</v>
      </c>
      <c r="Q10" s="1">
        <v>6837.2047244094492</v>
      </c>
      <c r="R10" s="4">
        <v>4.4474393530997303E-2</v>
      </c>
      <c r="S10" s="5">
        <v>39525.57575757576</v>
      </c>
      <c r="T10" s="7">
        <v>7.7575757575757578</v>
      </c>
      <c r="U10" s="1">
        <v>5423.969696969697</v>
      </c>
      <c r="V10" s="4">
        <v>1.078167115902965E-2</v>
      </c>
      <c r="W10" s="5">
        <v>35829.3125</v>
      </c>
      <c r="X10" s="7">
        <v>5.4375</v>
      </c>
      <c r="Y10" s="1">
        <v>6555.4375</v>
      </c>
    </row>
    <row r="11" spans="1:25" x14ac:dyDescent="0.3">
      <c r="A11" s="3" t="s">
        <v>8066</v>
      </c>
      <c r="B11" s="4">
        <v>0.25380710659898476</v>
      </c>
      <c r="C11" s="5">
        <v>10623.78</v>
      </c>
      <c r="D11" s="7">
        <v>3.94</v>
      </c>
      <c r="E11" s="1">
        <v>6785.68</v>
      </c>
      <c r="F11" s="4">
        <v>0.23857868020304568</v>
      </c>
      <c r="G11" s="5">
        <v>10614.808510638299</v>
      </c>
      <c r="H11" s="7">
        <v>3.978723404255319</v>
      </c>
      <c r="I11" s="1">
        <v>9093.2765957446809</v>
      </c>
      <c r="J11" s="4">
        <v>0.24873096446700507</v>
      </c>
      <c r="K11" s="5">
        <v>9989.9591836734689</v>
      </c>
      <c r="L11" s="7">
        <v>5.0408163265306118</v>
      </c>
      <c r="M11" s="1">
        <v>5585.6734693877552</v>
      </c>
      <c r="N11" s="4">
        <v>0.18781725888324874</v>
      </c>
      <c r="O11" s="5">
        <v>11673.108108108108</v>
      </c>
      <c r="P11" s="7">
        <v>4</v>
      </c>
      <c r="Q11" s="1">
        <v>8165.8108108108108</v>
      </c>
      <c r="R11" s="4">
        <v>6.5989847715736044E-2</v>
      </c>
      <c r="S11" s="5">
        <v>10199</v>
      </c>
      <c r="T11" s="7">
        <v>4.615384615384615</v>
      </c>
      <c r="U11" s="1">
        <v>6547.2307692307695</v>
      </c>
      <c r="V11" s="4">
        <v>5.076142131979695E-3</v>
      </c>
      <c r="W11" s="5">
        <v>6499</v>
      </c>
      <c r="X11" s="7">
        <v>1</v>
      </c>
      <c r="Y11" s="1">
        <v>7352</v>
      </c>
    </row>
    <row r="12" spans="1:25" x14ac:dyDescent="0.3">
      <c r="A12" s="3" t="s">
        <v>8057</v>
      </c>
      <c r="B12" s="4">
        <v>0.18472906403940886</v>
      </c>
      <c r="C12" s="5">
        <v>297825.61333333334</v>
      </c>
      <c r="D12" s="7">
        <v>29.306666666666668</v>
      </c>
      <c r="E12" s="1">
        <v>10529.1</v>
      </c>
      <c r="F12" s="4">
        <v>0.29926108374384236</v>
      </c>
      <c r="G12" s="5">
        <v>321462.25925925927</v>
      </c>
      <c r="H12" s="7">
        <v>30.156378600823047</v>
      </c>
      <c r="I12" s="1">
        <v>10281.604938271605</v>
      </c>
      <c r="J12" s="4">
        <v>0.29064039408866993</v>
      </c>
      <c r="K12" s="5">
        <v>323198.84322033898</v>
      </c>
      <c r="L12" s="7">
        <v>28.614406779661017</v>
      </c>
      <c r="M12" s="1">
        <v>11243.199152542373</v>
      </c>
      <c r="N12" s="4">
        <v>0.17857142857142858</v>
      </c>
      <c r="O12" s="5">
        <v>303927.73793103447</v>
      </c>
      <c r="P12" s="7">
        <v>29.475862068965519</v>
      </c>
      <c r="Q12" s="1">
        <v>10335.186206896551</v>
      </c>
      <c r="R12" s="4">
        <v>4.1871921182266007E-2</v>
      </c>
      <c r="S12" s="5">
        <v>295024</v>
      </c>
      <c r="T12" s="7">
        <v>33.147058823529413</v>
      </c>
      <c r="U12" s="1">
        <v>9866.7647058823532</v>
      </c>
      <c r="V12" s="4">
        <v>4.9261083743842365E-3</v>
      </c>
      <c r="W12" s="5">
        <v>281461</v>
      </c>
      <c r="X12" s="7">
        <v>26.25</v>
      </c>
      <c r="Y12" s="1">
        <v>11453</v>
      </c>
    </row>
    <row r="13" spans="1:25" x14ac:dyDescent="0.3">
      <c r="A13" s="3" t="s">
        <v>8061</v>
      </c>
      <c r="B13" s="4">
        <v>0.20668693009118541</v>
      </c>
      <c r="C13" s="5">
        <v>135591.57352941178</v>
      </c>
      <c r="D13" s="7">
        <v>16.632352941176471</v>
      </c>
      <c r="E13" s="1">
        <v>10026.60294117647</v>
      </c>
      <c r="F13" s="4">
        <v>0.2796352583586626</v>
      </c>
      <c r="G13" s="5">
        <v>144636.75543478262</v>
      </c>
      <c r="H13" s="7">
        <v>16.358695652173914</v>
      </c>
      <c r="I13" s="1">
        <v>10520.141304347826</v>
      </c>
      <c r="J13" s="4">
        <v>0.2857142857142857</v>
      </c>
      <c r="K13" s="5">
        <v>145799.9840425532</v>
      </c>
      <c r="L13" s="7">
        <v>16.079787234042552</v>
      </c>
      <c r="M13" s="1">
        <v>10411.175531914894</v>
      </c>
      <c r="N13" s="4">
        <v>0.15653495440729484</v>
      </c>
      <c r="O13" s="5">
        <v>143904.84466019418</v>
      </c>
      <c r="P13" s="7">
        <v>15.41747572815534</v>
      </c>
      <c r="Q13" s="1">
        <v>8864.116504854368</v>
      </c>
      <c r="R13" s="4">
        <v>6.231003039513678E-2</v>
      </c>
      <c r="S13" s="5">
        <v>175475.70731707316</v>
      </c>
      <c r="T13" s="7">
        <v>14.878048780487806</v>
      </c>
      <c r="U13" s="1">
        <v>11496.926829268292</v>
      </c>
      <c r="V13" s="4">
        <v>9.11854103343465E-3</v>
      </c>
      <c r="W13" s="5">
        <v>117745</v>
      </c>
      <c r="X13" s="7">
        <v>20.666666666666668</v>
      </c>
      <c r="Y13" s="1">
        <v>11507.166666666666</v>
      </c>
    </row>
    <row r="14" spans="1:25" x14ac:dyDescent="0.3">
      <c r="A14" s="3" t="s">
        <v>8059</v>
      </c>
      <c r="B14" s="4">
        <v>0.17531718569780855</v>
      </c>
      <c r="C14" s="5">
        <v>15264.58552631579</v>
      </c>
      <c r="D14" s="7">
        <v>3.1315789473684212</v>
      </c>
      <c r="E14" s="1">
        <v>7060.0460526315792</v>
      </c>
      <c r="F14" s="4">
        <v>0.32987312572087657</v>
      </c>
      <c r="G14" s="5">
        <v>14339.916083916083</v>
      </c>
      <c r="H14" s="7">
        <v>3.0629370629370629</v>
      </c>
      <c r="I14" s="1">
        <v>6288.9720279720277</v>
      </c>
      <c r="J14" s="4">
        <v>0.30103806228373703</v>
      </c>
      <c r="K14" s="5">
        <v>14105.494252873563</v>
      </c>
      <c r="L14" s="7">
        <v>3.103448275862069</v>
      </c>
      <c r="M14" s="1">
        <v>6111.8275862068967</v>
      </c>
      <c r="N14" s="4">
        <v>0.15224913494809689</v>
      </c>
      <c r="O14" s="5">
        <v>13414.09090909091</v>
      </c>
      <c r="P14" s="7">
        <v>3.3636363636363638</v>
      </c>
      <c r="Q14" s="1">
        <v>5452.765151515152</v>
      </c>
      <c r="R14" s="4">
        <v>3.690888119953864E-2</v>
      </c>
      <c r="S14" s="5">
        <v>14593.40625</v>
      </c>
      <c r="T14" s="7">
        <v>2.96875</v>
      </c>
      <c r="U14" s="1">
        <v>6482.71875</v>
      </c>
      <c r="V14" s="4">
        <v>4.61361014994233E-3</v>
      </c>
      <c r="W14" s="5">
        <v>15824</v>
      </c>
      <c r="X14" s="7">
        <v>3.5</v>
      </c>
      <c r="Y14" s="1">
        <v>6377.75</v>
      </c>
    </row>
    <row r="15" spans="1:25" x14ac:dyDescent="0.3">
      <c r="A15" s="3" t="s">
        <v>8058</v>
      </c>
      <c r="B15" s="4">
        <v>0.18</v>
      </c>
      <c r="C15" s="5">
        <v>58579.453703703701</v>
      </c>
      <c r="D15" s="7">
        <v>14.75</v>
      </c>
      <c r="E15" s="1">
        <v>6727.1944444444443</v>
      </c>
      <c r="F15" s="4">
        <v>0.29083333333333333</v>
      </c>
      <c r="G15" s="5">
        <v>58066.538681948427</v>
      </c>
      <c r="H15" s="7">
        <v>15.753581661891117</v>
      </c>
      <c r="I15" s="1">
        <v>6216.9283667621776</v>
      </c>
      <c r="J15" s="4">
        <v>0.315</v>
      </c>
      <c r="K15" s="5">
        <v>56422.214285714283</v>
      </c>
      <c r="L15" s="7">
        <v>15.050264550264551</v>
      </c>
      <c r="M15" s="1">
        <v>6813.5079365079364</v>
      </c>
      <c r="N15" s="4">
        <v>0.16666666666666666</v>
      </c>
      <c r="O15" s="5">
        <v>60831.65</v>
      </c>
      <c r="P15" s="7">
        <v>16.43</v>
      </c>
      <c r="Q15" s="1">
        <v>6476.1850000000004</v>
      </c>
      <c r="R15" s="4">
        <v>4.2500000000000003E-2</v>
      </c>
      <c r="S15" s="5">
        <v>55471.117647058825</v>
      </c>
      <c r="T15" s="7">
        <v>13.627450980392156</v>
      </c>
      <c r="U15" s="1">
        <v>7795.7647058823532</v>
      </c>
      <c r="V15" s="4">
        <v>5.0000000000000001E-3</v>
      </c>
      <c r="W15" s="5">
        <v>65326.5</v>
      </c>
      <c r="X15" s="7">
        <v>11</v>
      </c>
      <c r="Y15" s="1">
        <v>7111.666666666667</v>
      </c>
    </row>
    <row r="16" spans="1:25" x14ac:dyDescent="0.3">
      <c r="A16" s="3" t="s">
        <v>8060</v>
      </c>
      <c r="B16" s="4">
        <v>0.17599999999999999</v>
      </c>
      <c r="C16" s="5">
        <v>78183.621212121216</v>
      </c>
      <c r="D16" s="7">
        <v>6.0909090909090908</v>
      </c>
      <c r="E16" s="1">
        <v>15137.924242424242</v>
      </c>
      <c r="F16" s="4">
        <v>0.28000000000000003</v>
      </c>
      <c r="G16" s="5">
        <v>70811.028571428571</v>
      </c>
      <c r="H16" s="7">
        <v>5.6952380952380954</v>
      </c>
      <c r="I16" s="1">
        <v>13669.561904761904</v>
      </c>
      <c r="J16" s="4">
        <v>0.32533333333333331</v>
      </c>
      <c r="K16" s="5">
        <v>74291.549180327871</v>
      </c>
      <c r="L16" s="7">
        <v>6.1885245901639347</v>
      </c>
      <c r="M16" s="1">
        <v>11870.442622950819</v>
      </c>
      <c r="N16" s="4">
        <v>0.17066666666666666</v>
      </c>
      <c r="O16" s="5">
        <v>70689.140625</v>
      </c>
      <c r="P16" s="7">
        <v>5.96875</v>
      </c>
      <c r="Q16" s="1">
        <v>14478.875</v>
      </c>
      <c r="R16" s="4">
        <v>4.5333333333333337E-2</v>
      </c>
      <c r="S16" s="5">
        <v>68216.411764705888</v>
      </c>
      <c r="T16" s="7">
        <v>5.7058823529411766</v>
      </c>
      <c r="U16" s="1">
        <v>16513.470588235294</v>
      </c>
      <c r="V16" s="4">
        <v>2.6666666666666666E-3</v>
      </c>
      <c r="W16" s="5">
        <v>16404</v>
      </c>
      <c r="X16" s="7">
        <v>4</v>
      </c>
      <c r="Y16" s="1">
        <v>3901</v>
      </c>
    </row>
    <row r="17" spans="1:25" x14ac:dyDescent="0.3">
      <c r="A17" s="3" t="s">
        <v>8079</v>
      </c>
      <c r="B17" s="4">
        <v>0.18462500000000001</v>
      </c>
      <c r="C17" s="5">
        <v>137783.81651997293</v>
      </c>
      <c r="D17" s="7">
        <v>16.300609343263371</v>
      </c>
      <c r="E17" s="1">
        <v>8959.2064996614754</v>
      </c>
      <c r="F17" s="4">
        <v>0.29325000000000001</v>
      </c>
      <c r="G17" s="5">
        <v>143777.93009377664</v>
      </c>
      <c r="H17" s="7">
        <v>16.613384484228472</v>
      </c>
      <c r="I17" s="1">
        <v>8562.420289855072</v>
      </c>
      <c r="J17" s="4">
        <v>0.30299999999999999</v>
      </c>
      <c r="K17" s="5">
        <v>143627.51402640264</v>
      </c>
      <c r="L17" s="7">
        <v>16.466584158415841</v>
      </c>
      <c r="M17" s="1">
        <v>8530.8811881188121</v>
      </c>
      <c r="N17" s="4">
        <v>0.16500000000000001</v>
      </c>
      <c r="O17" s="5">
        <v>142111.7734848485</v>
      </c>
      <c r="P17" s="7">
        <v>17.041666666666668</v>
      </c>
      <c r="Q17" s="1">
        <v>8629.5136363636357</v>
      </c>
      <c r="R17" s="4">
        <v>4.7375E-2</v>
      </c>
      <c r="S17" s="5">
        <v>144388.30343007916</v>
      </c>
      <c r="T17" s="7">
        <v>16.493403693931398</v>
      </c>
      <c r="U17" s="1">
        <v>8867.7282321899729</v>
      </c>
      <c r="V17" s="4">
        <v>6.7499999999999999E-3</v>
      </c>
      <c r="W17" s="5">
        <v>107376.25925925926</v>
      </c>
      <c r="X17" s="7">
        <v>12.037037037037036</v>
      </c>
      <c r="Y17" s="1">
        <v>8580.5925925925931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7DBCB-DB7B-4C30-8AB9-D7ACC91BFB1B}">
  <dimension ref="A1:K15"/>
  <sheetViews>
    <sheetView tabSelected="1" zoomScale="39" zoomScaleNormal="39" workbookViewId="0">
      <selection activeCell="S64" sqref="S64"/>
    </sheetView>
  </sheetViews>
  <sheetFormatPr defaultRowHeight="14.4" x14ac:dyDescent="0.3"/>
  <cols>
    <col min="1" max="1" width="17.109375" bestFit="1" customWidth="1"/>
    <col min="2" max="2" width="16.5546875" bestFit="1" customWidth="1"/>
    <col min="3" max="3" width="7" bestFit="1" customWidth="1"/>
    <col min="4" max="4" width="10.6640625" bestFit="1" customWidth="1"/>
    <col min="5" max="5" width="10.21875" bestFit="1" customWidth="1"/>
    <col min="6" max="6" width="8.21875" bestFit="1" customWidth="1"/>
    <col min="7" max="7" width="11.33203125" bestFit="1" customWidth="1"/>
    <col min="8" max="8" width="7" bestFit="1" customWidth="1"/>
    <col min="9" max="9" width="10.6640625" bestFit="1" customWidth="1"/>
    <col min="10" max="10" width="10.21875" bestFit="1" customWidth="1"/>
    <col min="11" max="11" width="8.21875" bestFit="1" customWidth="1"/>
    <col min="12" max="12" width="10.21875" bestFit="1" customWidth="1"/>
    <col min="13" max="13" width="8.33203125" bestFit="1" customWidth="1"/>
    <col min="14" max="14" width="11.33203125" bestFit="1" customWidth="1"/>
    <col min="15" max="15" width="10.44140625" bestFit="1" customWidth="1"/>
    <col min="16" max="16" width="10.21875" bestFit="1" customWidth="1"/>
    <col min="17" max="17" width="8.33203125" bestFit="1" customWidth="1"/>
    <col min="18" max="18" width="11.33203125" bestFit="1" customWidth="1"/>
    <col min="19" max="19" width="10.44140625" bestFit="1" customWidth="1"/>
    <col min="20" max="20" width="10.21875" bestFit="1" customWidth="1"/>
    <col min="21" max="21" width="8.33203125" bestFit="1" customWidth="1"/>
    <col min="22" max="22" width="11.33203125" bestFit="1" customWidth="1"/>
    <col min="23" max="23" width="10.44140625" bestFit="1" customWidth="1"/>
    <col min="24" max="24" width="10.21875" bestFit="1" customWidth="1"/>
    <col min="25" max="25" width="8.33203125" bestFit="1" customWidth="1"/>
    <col min="26" max="45" width="16.88671875" bestFit="1" customWidth="1"/>
    <col min="46" max="46" width="16" bestFit="1" customWidth="1"/>
    <col min="47" max="47" width="15.77734375" bestFit="1" customWidth="1"/>
    <col min="48" max="48" width="13.77734375" bestFit="1" customWidth="1"/>
    <col min="49" max="93" width="16.88671875" bestFit="1" customWidth="1"/>
    <col min="94" max="94" width="16" bestFit="1" customWidth="1"/>
    <col min="95" max="95" width="15.77734375" bestFit="1" customWidth="1"/>
    <col min="96" max="96" width="13.77734375" bestFit="1" customWidth="1"/>
    <col min="97" max="141" width="16.88671875" bestFit="1" customWidth="1"/>
    <col min="142" max="142" width="16" bestFit="1" customWidth="1"/>
    <col min="143" max="143" width="15.77734375" bestFit="1" customWidth="1"/>
    <col min="144" max="144" width="13.77734375" bestFit="1" customWidth="1"/>
    <col min="145" max="189" width="16.88671875" bestFit="1" customWidth="1"/>
    <col min="190" max="190" width="16" bestFit="1" customWidth="1"/>
    <col min="191" max="191" width="15.77734375" bestFit="1" customWidth="1"/>
    <col min="192" max="192" width="13.77734375" bestFit="1" customWidth="1"/>
    <col min="193" max="237" width="16.88671875" bestFit="1" customWidth="1"/>
    <col min="238" max="238" width="16" bestFit="1" customWidth="1"/>
    <col min="239" max="239" width="15.77734375" bestFit="1" customWidth="1"/>
    <col min="240" max="240" width="13.77734375" bestFit="1" customWidth="1"/>
    <col min="241" max="284" width="16.88671875" bestFit="1" customWidth="1"/>
    <col min="285" max="285" width="18.109375" bestFit="1" customWidth="1"/>
    <col min="286" max="286" width="17.21875" bestFit="1" customWidth="1"/>
    <col min="287" max="287" width="17" bestFit="1" customWidth="1"/>
    <col min="288" max="289" width="15.109375" bestFit="1" customWidth="1"/>
  </cols>
  <sheetData>
    <row r="1" spans="1:11" x14ac:dyDescent="0.3">
      <c r="B1" s="2" t="s">
        <v>8080</v>
      </c>
    </row>
    <row r="2" spans="1:11" x14ac:dyDescent="0.3">
      <c r="B2" t="s">
        <v>17</v>
      </c>
      <c r="G2" t="s">
        <v>12</v>
      </c>
    </row>
    <row r="3" spans="1:11" x14ac:dyDescent="0.3">
      <c r="A3" s="2" t="s">
        <v>8090</v>
      </c>
      <c r="B3" t="s">
        <v>8103</v>
      </c>
      <c r="C3" t="s">
        <v>8098</v>
      </c>
      <c r="D3" t="s">
        <v>8096</v>
      </c>
      <c r="E3" t="s">
        <v>8104</v>
      </c>
      <c r="F3" t="s">
        <v>8105</v>
      </c>
      <c r="G3" t="s">
        <v>8103</v>
      </c>
      <c r="H3" t="s">
        <v>8098</v>
      </c>
      <c r="I3" t="s">
        <v>8096</v>
      </c>
      <c r="J3" t="s">
        <v>8104</v>
      </c>
      <c r="K3" t="s">
        <v>8105</v>
      </c>
    </row>
    <row r="4" spans="1:11" x14ac:dyDescent="0.3">
      <c r="A4" s="3" t="s">
        <v>8063</v>
      </c>
      <c r="B4" s="9">
        <v>181</v>
      </c>
      <c r="C4" s="4">
        <v>0.55692307692307697</v>
      </c>
      <c r="D4" s="5">
        <v>18375.07182320442</v>
      </c>
      <c r="E4" s="7">
        <v>4.3867403314917128</v>
      </c>
      <c r="F4" s="1">
        <v>8449.2320441988959</v>
      </c>
      <c r="G4" s="9">
        <v>144</v>
      </c>
      <c r="H4" s="4">
        <v>0.44307692307692309</v>
      </c>
      <c r="I4" s="5">
        <v>14432.368055555555</v>
      </c>
      <c r="J4" s="7">
        <v>4.6944444444444446</v>
      </c>
      <c r="K4" s="1">
        <v>6892.0277777777774</v>
      </c>
    </row>
    <row r="5" spans="1:11" x14ac:dyDescent="0.3">
      <c r="A5" s="3" t="s">
        <v>8064</v>
      </c>
      <c r="B5" s="9">
        <v>660</v>
      </c>
      <c r="C5" s="4">
        <v>0.52757793764988015</v>
      </c>
      <c r="D5" s="5">
        <v>213183.65606060607</v>
      </c>
      <c r="E5" s="7">
        <v>24.309090909090909</v>
      </c>
      <c r="F5" s="1">
        <v>10203.348484848484</v>
      </c>
      <c r="G5" s="9">
        <v>591</v>
      </c>
      <c r="H5" s="4">
        <v>0.47242206235011991</v>
      </c>
      <c r="I5" s="5">
        <v>237954.32487309646</v>
      </c>
      <c r="J5" s="7">
        <v>24.688663282571913</v>
      </c>
      <c r="K5" s="1">
        <v>10766.426395939086</v>
      </c>
    </row>
    <row r="6" spans="1:11" x14ac:dyDescent="0.3">
      <c r="A6" s="3" t="s">
        <v>8062</v>
      </c>
      <c r="B6" s="9">
        <v>121</v>
      </c>
      <c r="C6" s="4">
        <v>0.52155172413793105</v>
      </c>
      <c r="D6" s="5">
        <v>367007.82644628099</v>
      </c>
      <c r="E6" s="7">
        <v>36.099173553719005</v>
      </c>
      <c r="F6" s="1">
        <v>9994.190082644629</v>
      </c>
      <c r="G6" s="9">
        <v>111</v>
      </c>
      <c r="H6" s="4">
        <v>0.47844827586206895</v>
      </c>
      <c r="I6" s="5">
        <v>363068.82882882882</v>
      </c>
      <c r="J6" s="7">
        <v>34.945945945945944</v>
      </c>
      <c r="K6" s="1">
        <v>10206.837837837838</v>
      </c>
    </row>
    <row r="7" spans="1:11" x14ac:dyDescent="0.3">
      <c r="A7" s="3" t="s">
        <v>8056</v>
      </c>
      <c r="B7" s="9">
        <v>312</v>
      </c>
      <c r="C7" s="4">
        <v>0.52086811352253759</v>
      </c>
      <c r="D7" s="5">
        <v>415866.91666666669</v>
      </c>
      <c r="E7" s="7">
        <v>38.416666666666664</v>
      </c>
      <c r="F7" s="1">
        <v>10567.753205128205</v>
      </c>
      <c r="G7" s="9">
        <v>287</v>
      </c>
      <c r="H7" s="4">
        <v>0.47913188647746241</v>
      </c>
      <c r="I7" s="5">
        <v>416939.76306620211</v>
      </c>
      <c r="J7" s="7">
        <v>36.243902439024389</v>
      </c>
      <c r="K7" s="1">
        <v>11567.505226480836</v>
      </c>
    </row>
    <row r="8" spans="1:11" x14ac:dyDescent="0.3">
      <c r="A8" s="3" t="s">
        <v>8065</v>
      </c>
      <c r="B8" s="9">
        <v>762</v>
      </c>
      <c r="C8" s="4">
        <v>0.51347708894878707</v>
      </c>
      <c r="D8" s="5">
        <v>37822.660104986877</v>
      </c>
      <c r="E8" s="7">
        <v>7.3057742782152229</v>
      </c>
      <c r="F8" s="1">
        <v>6386.5748031496059</v>
      </c>
      <c r="G8" s="9">
        <v>722</v>
      </c>
      <c r="H8" s="4">
        <v>0.48652291105121293</v>
      </c>
      <c r="I8" s="5">
        <v>36606.004155124654</v>
      </c>
      <c r="J8" s="7">
        <v>7.2603878116343488</v>
      </c>
      <c r="K8" s="1">
        <v>6324.1315789473683</v>
      </c>
    </row>
    <row r="9" spans="1:11" x14ac:dyDescent="0.3">
      <c r="A9" s="3" t="s">
        <v>8066</v>
      </c>
      <c r="B9" s="9">
        <v>95</v>
      </c>
      <c r="C9" s="4">
        <v>0.48223350253807107</v>
      </c>
      <c r="D9" s="5">
        <v>10979.38947368421</v>
      </c>
      <c r="E9" s="7">
        <v>4.0526315789473681</v>
      </c>
      <c r="F9" s="1">
        <v>7685.6842105263158</v>
      </c>
      <c r="G9" s="9">
        <v>102</v>
      </c>
      <c r="H9" s="4">
        <v>0.51776649746192893</v>
      </c>
      <c r="I9" s="5">
        <v>10270.019607843138</v>
      </c>
      <c r="J9" s="7">
        <v>4.4607843137254903</v>
      </c>
      <c r="K9" s="1">
        <v>6910.0686274509808</v>
      </c>
    </row>
    <row r="10" spans="1:11" x14ac:dyDescent="0.3">
      <c r="A10" s="3" t="s">
        <v>8057</v>
      </c>
      <c r="B10" s="9">
        <v>428</v>
      </c>
      <c r="C10" s="4">
        <v>0.52709359605911332</v>
      </c>
      <c r="D10" s="5">
        <v>307799.79439252336</v>
      </c>
      <c r="E10" s="7">
        <v>29.707943925233646</v>
      </c>
      <c r="F10" s="1">
        <v>10359.418224299065</v>
      </c>
      <c r="G10" s="9">
        <v>384</v>
      </c>
      <c r="H10" s="4">
        <v>0.47290640394088668</v>
      </c>
      <c r="I10" s="5">
        <v>319145.75</v>
      </c>
      <c r="J10" s="7">
        <v>29.34375</v>
      </c>
      <c r="K10" s="1">
        <v>10878.236979166666</v>
      </c>
    </row>
    <row r="11" spans="1:11" x14ac:dyDescent="0.3">
      <c r="A11" s="3" t="s">
        <v>8061</v>
      </c>
      <c r="B11" s="9">
        <v>326</v>
      </c>
      <c r="C11" s="4">
        <v>0.49544072948328266</v>
      </c>
      <c r="D11" s="5">
        <v>141851.89570552149</v>
      </c>
      <c r="E11" s="7">
        <v>16.122699386503069</v>
      </c>
      <c r="F11" s="1">
        <v>9987.3680981595098</v>
      </c>
      <c r="G11" s="9">
        <v>332</v>
      </c>
      <c r="H11" s="4">
        <v>0.50455927051671734</v>
      </c>
      <c r="I11" s="5">
        <v>147420.0873493976</v>
      </c>
      <c r="J11" s="7">
        <v>16.147590361445783</v>
      </c>
      <c r="K11" s="1">
        <v>10404.10843373494</v>
      </c>
    </row>
    <row r="12" spans="1:11" x14ac:dyDescent="0.3">
      <c r="A12" s="3" t="s">
        <v>8059</v>
      </c>
      <c r="B12" s="9">
        <v>447</v>
      </c>
      <c r="C12" s="4">
        <v>0.51557093425605538</v>
      </c>
      <c r="D12" s="5">
        <v>14575.510067114094</v>
      </c>
      <c r="E12" s="7">
        <v>3.1252796420581657</v>
      </c>
      <c r="F12" s="1">
        <v>6677.3109619686802</v>
      </c>
      <c r="G12" s="9">
        <v>420</v>
      </c>
      <c r="H12" s="4">
        <v>0.48442906574394462</v>
      </c>
      <c r="I12" s="5">
        <v>14020.616666666667</v>
      </c>
      <c r="J12" s="7">
        <v>3.138095238095238</v>
      </c>
      <c r="K12" s="1">
        <v>5797.4404761904761</v>
      </c>
    </row>
    <row r="13" spans="1:11" x14ac:dyDescent="0.3">
      <c r="A13" s="3" t="s">
        <v>8058</v>
      </c>
      <c r="B13" s="9">
        <v>633</v>
      </c>
      <c r="C13" s="4">
        <v>0.52749999999999997</v>
      </c>
      <c r="D13" s="5">
        <v>58382.720379146922</v>
      </c>
      <c r="E13" s="7">
        <v>15.428120063191153</v>
      </c>
      <c r="F13" s="1">
        <v>6532.9146919431278</v>
      </c>
      <c r="G13" s="9">
        <v>567</v>
      </c>
      <c r="H13" s="4">
        <v>0.47249999999999998</v>
      </c>
      <c r="I13" s="5">
        <v>57631.455026455027</v>
      </c>
      <c r="J13" s="7">
        <v>15.262786596119929</v>
      </c>
      <c r="K13" s="1">
        <v>6699.1957671957671</v>
      </c>
    </row>
    <row r="14" spans="1:11" x14ac:dyDescent="0.3">
      <c r="A14" s="3" t="s">
        <v>8060</v>
      </c>
      <c r="B14" s="9">
        <v>169</v>
      </c>
      <c r="C14" s="4">
        <v>0.45066666666666666</v>
      </c>
      <c r="D14" s="5">
        <v>73692.668639053256</v>
      </c>
      <c r="E14" s="7">
        <v>5.9289940828402363</v>
      </c>
      <c r="F14" s="1">
        <v>13291.136094674555</v>
      </c>
      <c r="G14" s="9">
        <v>206</v>
      </c>
      <c r="H14" s="4">
        <v>0.54933333333333334</v>
      </c>
      <c r="I14" s="5">
        <v>72354.237864077673</v>
      </c>
      <c r="J14" s="7">
        <v>6</v>
      </c>
      <c r="K14" s="1">
        <v>13823.674757281553</v>
      </c>
    </row>
    <row r="15" spans="1:11" x14ac:dyDescent="0.3">
      <c r="A15" s="3" t="s">
        <v>8079</v>
      </c>
      <c r="B15" s="9">
        <v>4134</v>
      </c>
      <c r="C15" s="4">
        <v>0.51675000000000004</v>
      </c>
      <c r="D15" s="5">
        <v>140773.35292694726</v>
      </c>
      <c r="E15" s="7">
        <v>16.758587324625061</v>
      </c>
      <c r="F15" s="1">
        <v>8568.6199806482819</v>
      </c>
      <c r="G15" s="9">
        <v>3866</v>
      </c>
      <c r="H15" s="4">
        <v>0.48325000000000001</v>
      </c>
      <c r="I15" s="5">
        <v>143588.92912571132</v>
      </c>
      <c r="J15" s="7">
        <v>16.317123642007243</v>
      </c>
      <c r="K15" s="1">
        <v>8740.6999482669435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28BB4E-BF0E-4D54-93C2-7EB0D7CAED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Data</vt:lpstr>
      <vt:lpstr>RFM score </vt:lpstr>
      <vt:lpstr>Overview</vt:lpstr>
      <vt:lpstr>Newsletters </vt:lpstr>
      <vt:lpstr>Acquisition</vt:lpstr>
      <vt:lpstr>Age</vt:lpstr>
      <vt:lpstr>Gender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drihmi</dc:creator>
  <cp:lastModifiedBy>mohammed drihmi</cp:lastModifiedBy>
  <dcterms:created xsi:type="dcterms:W3CDTF">2026-05-03T08:29:59Z</dcterms:created>
  <dcterms:modified xsi:type="dcterms:W3CDTF">2026-05-09T07:37:04Z</dcterms:modified>
</cp:coreProperties>
</file>